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in-file\home$\HRARXC\My Documents\RCichota\Projects\FRNL\ForageSpecies\RedClover\Datasets\"/>
    </mc:Choice>
  </mc:AlternateContent>
  <bookViews>
    <workbookView xWindow="0" yWindow="0" windowWidth="23250" windowHeight="10125" activeTab="1"/>
  </bookViews>
  <sheets>
    <sheet name="Notes" sheetId="13" r:id="rId1"/>
    <sheet name="Observed" sheetId="16" r:id="rId2"/>
    <sheet name="ObservedSWC" sheetId="18" r:id="rId3"/>
    <sheet name="ObservedMeans" sheetId="17" r:id="rId4"/>
    <sheet name="ObservedSWmean" sheetId="19" r:id="rId5"/>
  </sheets>
  <definedNames>
    <definedName name="_xlnm._FilterDatabase" localSheetId="1" hidden="1">Observed!$A$1:$AS$2369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761" i="17" l="1"/>
  <c r="AO761" i="17"/>
  <c r="AN761" i="17"/>
  <c r="AM761" i="17"/>
  <c r="AL761" i="17"/>
  <c r="AK761" i="17"/>
  <c r="AJ761" i="17"/>
  <c r="AI761" i="17"/>
  <c r="AG761" i="17"/>
  <c r="AF761" i="17"/>
  <c r="AE761" i="17"/>
  <c r="AD761" i="17"/>
  <c r="AC761" i="17"/>
  <c r="AB761" i="17"/>
  <c r="AA761" i="17"/>
  <c r="Z761" i="17"/>
  <c r="Y761" i="17"/>
  <c r="X761" i="17"/>
  <c r="W761" i="17"/>
  <c r="V761" i="17"/>
  <c r="U761" i="17"/>
  <c r="T761" i="17"/>
  <c r="S761" i="17"/>
  <c r="Q761" i="17"/>
  <c r="P761" i="17"/>
  <c r="O761" i="17"/>
  <c r="AP760" i="17"/>
  <c r="AO760" i="17"/>
  <c r="AN760" i="17"/>
  <c r="AM760" i="17"/>
  <c r="AL760" i="17"/>
  <c r="AK760" i="17"/>
  <c r="AJ760" i="17"/>
  <c r="AI760" i="17"/>
  <c r="AG760" i="17"/>
  <c r="AF760" i="17"/>
  <c r="AE760" i="17"/>
  <c r="AD760" i="17"/>
  <c r="AC760" i="17"/>
  <c r="AB760" i="17"/>
  <c r="AA760" i="17"/>
  <c r="Z760" i="17"/>
  <c r="Y760" i="17"/>
  <c r="X760" i="17"/>
  <c r="W760" i="17"/>
  <c r="V760" i="17"/>
  <c r="U760" i="17"/>
  <c r="T760" i="17"/>
  <c r="S760" i="17"/>
  <c r="Q760" i="17"/>
  <c r="P760" i="17"/>
  <c r="O760" i="17"/>
  <c r="AP759" i="17"/>
  <c r="AO759" i="17"/>
  <c r="AN759" i="17"/>
  <c r="AM759" i="17"/>
  <c r="AL759" i="17"/>
  <c r="AK759" i="17"/>
  <c r="AJ759" i="17"/>
  <c r="AI759" i="17"/>
  <c r="AG759" i="17"/>
  <c r="AF759" i="17"/>
  <c r="AE759" i="17"/>
  <c r="AD759" i="17"/>
  <c r="AC759" i="17"/>
  <c r="AB759" i="17"/>
  <c r="AA759" i="17"/>
  <c r="Z759" i="17"/>
  <c r="Y759" i="17"/>
  <c r="X759" i="17"/>
  <c r="W759" i="17"/>
  <c r="V759" i="17"/>
  <c r="U759" i="17"/>
  <c r="T759" i="17"/>
  <c r="S759" i="17"/>
  <c r="Q759" i="17"/>
  <c r="P759" i="17"/>
  <c r="O759" i="17"/>
  <c r="AP758" i="17"/>
  <c r="AO758" i="17"/>
  <c r="AN758" i="17"/>
  <c r="AM758" i="17"/>
  <c r="AL758" i="17"/>
  <c r="AK758" i="17"/>
  <c r="AJ758" i="17"/>
  <c r="AI758" i="17"/>
  <c r="AG758" i="17"/>
  <c r="AF758" i="17"/>
  <c r="AE758" i="17"/>
  <c r="AD758" i="17"/>
  <c r="AC758" i="17"/>
  <c r="AB758" i="17"/>
  <c r="AA758" i="17"/>
  <c r="Z758" i="17"/>
  <c r="Y758" i="17"/>
  <c r="X758" i="17"/>
  <c r="W758" i="17"/>
  <c r="V758" i="17"/>
  <c r="U758" i="17"/>
  <c r="T758" i="17"/>
  <c r="S758" i="17"/>
  <c r="P758" i="17"/>
  <c r="O758" i="17"/>
  <c r="AP757" i="17"/>
  <c r="AO757" i="17"/>
  <c r="AN757" i="17"/>
  <c r="AM757" i="17"/>
  <c r="AL757" i="17"/>
  <c r="AK757" i="17"/>
  <c r="AJ757" i="17"/>
  <c r="AI757" i="17"/>
  <c r="AG757" i="17"/>
  <c r="AF757" i="17"/>
  <c r="AE757" i="17"/>
  <c r="AD757" i="17"/>
  <c r="AC757" i="17"/>
  <c r="AB757" i="17"/>
  <c r="AA757" i="17"/>
  <c r="Z757" i="17"/>
  <c r="Y757" i="17"/>
  <c r="X757" i="17"/>
  <c r="W757" i="17"/>
  <c r="V757" i="17"/>
  <c r="U757" i="17"/>
  <c r="T757" i="17"/>
  <c r="S757" i="17"/>
  <c r="Q757" i="17"/>
  <c r="P757" i="17"/>
  <c r="O757" i="17"/>
  <c r="AP756" i="17"/>
  <c r="AO756" i="17"/>
  <c r="AN756" i="17"/>
  <c r="AM756" i="17"/>
  <c r="AL756" i="17"/>
  <c r="AK756" i="17"/>
  <c r="AJ756" i="17"/>
  <c r="AI756" i="17"/>
  <c r="AG756" i="17"/>
  <c r="AF756" i="17"/>
  <c r="AE756" i="17"/>
  <c r="AD756" i="17"/>
  <c r="AC756" i="17"/>
  <c r="AB756" i="17"/>
  <c r="AA756" i="17"/>
  <c r="Z756" i="17"/>
  <c r="Y756" i="17"/>
  <c r="X756" i="17"/>
  <c r="W756" i="17"/>
  <c r="V756" i="17"/>
  <c r="U756" i="17"/>
  <c r="T756" i="17"/>
  <c r="S756" i="17"/>
  <c r="Q756" i="17"/>
  <c r="P756" i="17"/>
  <c r="O756" i="17"/>
  <c r="AP755" i="17"/>
  <c r="AO755" i="17"/>
  <c r="AN755" i="17"/>
  <c r="AM755" i="17"/>
  <c r="AL755" i="17"/>
  <c r="AK755" i="17"/>
  <c r="AJ755" i="17"/>
  <c r="AI755" i="17"/>
  <c r="AG755" i="17"/>
  <c r="AF755" i="17"/>
  <c r="AE755" i="17"/>
  <c r="AD755" i="17"/>
  <c r="AC755" i="17"/>
  <c r="AB755" i="17"/>
  <c r="AA755" i="17"/>
  <c r="Z755" i="17"/>
  <c r="Y755" i="17"/>
  <c r="X755" i="17"/>
  <c r="W755" i="17"/>
  <c r="V755" i="17"/>
  <c r="U755" i="17"/>
  <c r="T755" i="17"/>
  <c r="S755" i="17"/>
  <c r="Q755" i="17"/>
  <c r="P755" i="17"/>
  <c r="O755" i="17"/>
  <c r="AP754" i="17"/>
  <c r="AO754" i="17"/>
  <c r="AN754" i="17"/>
  <c r="AM754" i="17"/>
  <c r="AL754" i="17"/>
  <c r="AK754" i="17"/>
  <c r="AJ754" i="17"/>
  <c r="AI754" i="17"/>
  <c r="AG754" i="17"/>
  <c r="AF754" i="17"/>
  <c r="AE754" i="17"/>
  <c r="AD754" i="17"/>
  <c r="AC754" i="17"/>
  <c r="AB754" i="17"/>
  <c r="AA754" i="17"/>
  <c r="Z754" i="17"/>
  <c r="Y754" i="17"/>
  <c r="X754" i="17"/>
  <c r="W754" i="17"/>
  <c r="V754" i="17"/>
  <c r="U754" i="17"/>
  <c r="T754" i="17"/>
  <c r="S754" i="17"/>
  <c r="Q754" i="17"/>
  <c r="P754" i="17"/>
  <c r="O754" i="17"/>
  <c r="AP753" i="17"/>
  <c r="AO753" i="17"/>
  <c r="AN753" i="17"/>
  <c r="AM753" i="17"/>
  <c r="AL753" i="17"/>
  <c r="AK753" i="17"/>
  <c r="AJ753" i="17"/>
  <c r="AI753" i="17"/>
  <c r="AG753" i="17"/>
  <c r="AF753" i="17"/>
  <c r="AE753" i="17"/>
  <c r="AD753" i="17"/>
  <c r="AC753" i="17"/>
  <c r="AB753" i="17"/>
  <c r="AA753" i="17"/>
  <c r="Z753" i="17"/>
  <c r="Y753" i="17"/>
  <c r="X753" i="17"/>
  <c r="W753" i="17"/>
  <c r="V753" i="17"/>
  <c r="U753" i="17"/>
  <c r="T753" i="17"/>
  <c r="S753" i="17"/>
  <c r="Q753" i="17"/>
  <c r="P753" i="17"/>
  <c r="O753" i="17"/>
  <c r="AP752" i="17"/>
  <c r="AO752" i="17"/>
  <c r="AN752" i="17"/>
  <c r="AM752" i="17"/>
  <c r="AL752" i="17"/>
  <c r="AK752" i="17"/>
  <c r="AJ752" i="17"/>
  <c r="AI752" i="17"/>
  <c r="AG752" i="17"/>
  <c r="AF752" i="17"/>
  <c r="AE752" i="17"/>
  <c r="AD752" i="17"/>
  <c r="AC752" i="17"/>
  <c r="AB752" i="17"/>
  <c r="AA752" i="17"/>
  <c r="Z752" i="17"/>
  <c r="Y752" i="17"/>
  <c r="X752" i="17"/>
  <c r="W752" i="17"/>
  <c r="V752" i="17"/>
  <c r="U752" i="17"/>
  <c r="T752" i="17"/>
  <c r="S752" i="17"/>
  <c r="Q752" i="17"/>
  <c r="P752" i="17"/>
  <c r="O752" i="17"/>
  <c r="AP751" i="17"/>
  <c r="AO751" i="17"/>
  <c r="AN751" i="17"/>
  <c r="AM751" i="17"/>
  <c r="AL751" i="17"/>
  <c r="AK751" i="17"/>
  <c r="AJ751" i="17"/>
  <c r="AI751" i="17"/>
  <c r="AG751" i="17"/>
  <c r="AF751" i="17"/>
  <c r="AE751" i="17"/>
  <c r="AD751" i="17"/>
  <c r="AC751" i="17"/>
  <c r="AB751" i="17"/>
  <c r="AA751" i="17"/>
  <c r="Z751" i="17"/>
  <c r="Y751" i="17"/>
  <c r="X751" i="17"/>
  <c r="W751" i="17"/>
  <c r="V751" i="17"/>
  <c r="U751" i="17"/>
  <c r="T751" i="17"/>
  <c r="S751" i="17"/>
  <c r="Q751" i="17"/>
  <c r="P751" i="17"/>
  <c r="O751" i="17"/>
  <c r="AP750" i="17"/>
  <c r="AO750" i="17"/>
  <c r="AN750" i="17"/>
  <c r="AM750" i="17"/>
  <c r="AL750" i="17"/>
  <c r="AK750" i="17"/>
  <c r="AJ750" i="17"/>
  <c r="AI750" i="17"/>
  <c r="AG750" i="17"/>
  <c r="AF750" i="17"/>
  <c r="AE750" i="17"/>
  <c r="AD750" i="17"/>
  <c r="AC750" i="17"/>
  <c r="AB750" i="17"/>
  <c r="AA750" i="17"/>
  <c r="Z750" i="17"/>
  <c r="Y750" i="17"/>
  <c r="X750" i="17"/>
  <c r="W750" i="17"/>
  <c r="V750" i="17"/>
  <c r="U750" i="17"/>
  <c r="T750" i="17"/>
  <c r="S750" i="17"/>
  <c r="Q750" i="17"/>
  <c r="P750" i="17"/>
  <c r="O750" i="17"/>
  <c r="AP749" i="17"/>
  <c r="AO749" i="17"/>
  <c r="AN749" i="17"/>
  <c r="AM749" i="17"/>
  <c r="AL749" i="17"/>
  <c r="AK749" i="17"/>
  <c r="AJ749" i="17"/>
  <c r="AI749" i="17"/>
  <c r="AG749" i="17"/>
  <c r="AF749" i="17"/>
  <c r="AE749" i="17"/>
  <c r="AD749" i="17"/>
  <c r="AC749" i="17"/>
  <c r="AB749" i="17"/>
  <c r="AA749" i="17"/>
  <c r="Z749" i="17"/>
  <c r="Y749" i="17"/>
  <c r="X749" i="17"/>
  <c r="W749" i="17"/>
  <c r="V749" i="17"/>
  <c r="U749" i="17"/>
  <c r="T749" i="17"/>
  <c r="S749" i="17"/>
  <c r="Q749" i="17"/>
  <c r="P749" i="17"/>
  <c r="O749" i="17"/>
  <c r="AP748" i="17"/>
  <c r="AO748" i="17"/>
  <c r="AN748" i="17"/>
  <c r="AM748" i="17"/>
  <c r="AL748" i="17"/>
  <c r="AK748" i="17"/>
  <c r="AJ748" i="17"/>
  <c r="AI748" i="17"/>
  <c r="AG748" i="17"/>
  <c r="AF748" i="17"/>
  <c r="AE748" i="17"/>
  <c r="AD748" i="17"/>
  <c r="AC748" i="17"/>
  <c r="AB748" i="17"/>
  <c r="AA748" i="17"/>
  <c r="Z748" i="17"/>
  <c r="Y748" i="17"/>
  <c r="X748" i="17"/>
  <c r="W748" i="17"/>
  <c r="V748" i="17"/>
  <c r="U748" i="17"/>
  <c r="T748" i="17"/>
  <c r="S748" i="17"/>
  <c r="Q748" i="17"/>
  <c r="P748" i="17"/>
  <c r="O748" i="17"/>
  <c r="AP747" i="17"/>
  <c r="AO747" i="17"/>
  <c r="AN747" i="17"/>
  <c r="AM747" i="17"/>
  <c r="AL747" i="17"/>
  <c r="AK747" i="17"/>
  <c r="AJ747" i="17"/>
  <c r="AI747" i="17"/>
  <c r="AG747" i="17"/>
  <c r="AF747" i="17"/>
  <c r="AE747" i="17"/>
  <c r="AD747" i="17"/>
  <c r="AC747" i="17"/>
  <c r="AB747" i="17"/>
  <c r="AA747" i="17"/>
  <c r="Z747" i="17"/>
  <c r="Y747" i="17"/>
  <c r="X747" i="17"/>
  <c r="W747" i="17"/>
  <c r="V747" i="17"/>
  <c r="U747" i="17"/>
  <c r="T747" i="17"/>
  <c r="S747" i="17"/>
  <c r="Q747" i="17"/>
  <c r="P747" i="17"/>
  <c r="O747" i="17"/>
  <c r="AP746" i="17"/>
  <c r="AO746" i="17"/>
  <c r="AN746" i="17"/>
  <c r="AM746" i="17"/>
  <c r="AL746" i="17"/>
  <c r="AK746" i="17"/>
  <c r="AJ746" i="17"/>
  <c r="AI746" i="17"/>
  <c r="AG746" i="17"/>
  <c r="AF746" i="17"/>
  <c r="AE746" i="17"/>
  <c r="AD746" i="17"/>
  <c r="AC746" i="17"/>
  <c r="AB746" i="17"/>
  <c r="AA746" i="17"/>
  <c r="Z746" i="17"/>
  <c r="Y746" i="17"/>
  <c r="X746" i="17"/>
  <c r="W746" i="17"/>
  <c r="V746" i="17"/>
  <c r="U746" i="17"/>
  <c r="T746" i="17"/>
  <c r="S746" i="17"/>
  <c r="Q746" i="17"/>
  <c r="P746" i="17"/>
  <c r="O746" i="17"/>
  <c r="AP745" i="17"/>
  <c r="AO745" i="17"/>
  <c r="AN745" i="17"/>
  <c r="AM745" i="17"/>
  <c r="AL745" i="17"/>
  <c r="AK745" i="17"/>
  <c r="AJ745" i="17"/>
  <c r="AI745" i="17"/>
  <c r="AG745" i="17"/>
  <c r="AF745" i="17"/>
  <c r="AE745" i="17"/>
  <c r="AD745" i="17"/>
  <c r="AC745" i="17"/>
  <c r="AB745" i="17"/>
  <c r="AA745" i="17"/>
  <c r="Z745" i="17"/>
  <c r="Y745" i="17"/>
  <c r="X745" i="17"/>
  <c r="W745" i="17"/>
  <c r="V745" i="17"/>
  <c r="U745" i="17"/>
  <c r="T745" i="17"/>
  <c r="S745" i="17"/>
  <c r="Q745" i="17"/>
  <c r="P745" i="17"/>
  <c r="O745" i="17"/>
  <c r="AP744" i="17"/>
  <c r="AO744" i="17"/>
  <c r="AN744" i="17"/>
  <c r="AM744" i="17"/>
  <c r="AL744" i="17"/>
  <c r="AK744" i="17"/>
  <c r="AJ744" i="17"/>
  <c r="AI744" i="17"/>
  <c r="AG744" i="17"/>
  <c r="AF744" i="17"/>
  <c r="AE744" i="17"/>
  <c r="AD744" i="17"/>
  <c r="AC744" i="17"/>
  <c r="AB744" i="17"/>
  <c r="AA744" i="17"/>
  <c r="Z744" i="17"/>
  <c r="Y744" i="17"/>
  <c r="X744" i="17"/>
  <c r="W744" i="17"/>
  <c r="V744" i="17"/>
  <c r="U744" i="17"/>
  <c r="T744" i="17"/>
  <c r="S744" i="17"/>
  <c r="Q744" i="17"/>
  <c r="P744" i="17"/>
  <c r="O744" i="17"/>
  <c r="AP743" i="17"/>
  <c r="AO743" i="17"/>
  <c r="AN743" i="17"/>
  <c r="AM743" i="17"/>
  <c r="AL743" i="17"/>
  <c r="AK743" i="17"/>
  <c r="AJ743" i="17"/>
  <c r="AI743" i="17"/>
  <c r="AG743" i="17"/>
  <c r="AF743" i="17"/>
  <c r="AE743" i="17"/>
  <c r="AD743" i="17"/>
  <c r="AC743" i="17"/>
  <c r="AB743" i="17"/>
  <c r="AA743" i="17"/>
  <c r="Z743" i="17"/>
  <c r="Y743" i="17"/>
  <c r="X743" i="17"/>
  <c r="W743" i="17"/>
  <c r="V743" i="17"/>
  <c r="U743" i="17"/>
  <c r="T743" i="17"/>
  <c r="S743" i="17"/>
  <c r="Q743" i="17"/>
  <c r="P743" i="17"/>
  <c r="O743" i="17"/>
  <c r="AP742" i="17"/>
  <c r="AO742" i="17"/>
  <c r="AN742" i="17"/>
  <c r="AM742" i="17"/>
  <c r="AL742" i="17"/>
  <c r="AK742" i="17"/>
  <c r="AJ742" i="17"/>
  <c r="AI742" i="17"/>
  <c r="AG742" i="17"/>
  <c r="AF742" i="17"/>
  <c r="AE742" i="17"/>
  <c r="AD742" i="17"/>
  <c r="AC742" i="17"/>
  <c r="AB742" i="17"/>
  <c r="AA742" i="17"/>
  <c r="Z742" i="17"/>
  <c r="Y742" i="17"/>
  <c r="X742" i="17"/>
  <c r="W742" i="17"/>
  <c r="V742" i="17"/>
  <c r="U742" i="17"/>
  <c r="T742" i="17"/>
  <c r="S742" i="17"/>
  <c r="Q742" i="17"/>
  <c r="P742" i="17"/>
  <c r="O742" i="17"/>
  <c r="AP741" i="17"/>
  <c r="AO741" i="17"/>
  <c r="AN741" i="17"/>
  <c r="AM741" i="17"/>
  <c r="AL741" i="17"/>
  <c r="AK741" i="17"/>
  <c r="AJ741" i="17"/>
  <c r="AI741" i="17"/>
  <c r="AG741" i="17"/>
  <c r="AF741" i="17"/>
  <c r="AE741" i="17"/>
  <c r="AD741" i="17"/>
  <c r="AC741" i="17"/>
  <c r="AB741" i="17"/>
  <c r="AA741" i="17"/>
  <c r="Z741" i="17"/>
  <c r="Y741" i="17"/>
  <c r="X741" i="17"/>
  <c r="W741" i="17"/>
  <c r="V741" i="17"/>
  <c r="U741" i="17"/>
  <c r="T741" i="17"/>
  <c r="S741" i="17"/>
  <c r="Q741" i="17"/>
  <c r="P741" i="17"/>
  <c r="O741" i="17"/>
  <c r="AP740" i="17"/>
  <c r="AO740" i="17"/>
  <c r="AN740" i="17"/>
  <c r="AM740" i="17"/>
  <c r="AL740" i="17"/>
  <c r="AK740" i="17"/>
  <c r="AJ740" i="17"/>
  <c r="AI740" i="17"/>
  <c r="AG740" i="17"/>
  <c r="AF740" i="17"/>
  <c r="AE740" i="17"/>
  <c r="AD740" i="17"/>
  <c r="AC740" i="17"/>
  <c r="AB740" i="17"/>
  <c r="AA740" i="17"/>
  <c r="Z740" i="17"/>
  <c r="Y740" i="17"/>
  <c r="X740" i="17"/>
  <c r="W740" i="17"/>
  <c r="V740" i="17"/>
  <c r="U740" i="17"/>
  <c r="T740" i="17"/>
  <c r="S740" i="17"/>
  <c r="Q740" i="17"/>
  <c r="P740" i="17"/>
  <c r="O740" i="17"/>
  <c r="AP739" i="17"/>
  <c r="AO739" i="17"/>
  <c r="AN739" i="17"/>
  <c r="AM739" i="17"/>
  <c r="AL739" i="17"/>
  <c r="AK739" i="17"/>
  <c r="AJ739" i="17"/>
  <c r="AI739" i="17"/>
  <c r="AG739" i="17"/>
  <c r="AF739" i="17"/>
  <c r="AE739" i="17"/>
  <c r="AD739" i="17"/>
  <c r="AC739" i="17"/>
  <c r="AB739" i="17"/>
  <c r="AA739" i="17"/>
  <c r="Z739" i="17"/>
  <c r="Y739" i="17"/>
  <c r="X739" i="17"/>
  <c r="W739" i="17"/>
  <c r="V739" i="17"/>
  <c r="U739" i="17"/>
  <c r="T739" i="17"/>
  <c r="S739" i="17"/>
  <c r="Q739" i="17"/>
  <c r="P739" i="17"/>
  <c r="O739" i="17"/>
  <c r="AP738" i="17"/>
  <c r="AO738" i="17"/>
  <c r="AN738" i="17"/>
  <c r="AM738" i="17"/>
  <c r="AL738" i="17"/>
  <c r="AK738" i="17"/>
  <c r="AJ738" i="17"/>
  <c r="AI738" i="17"/>
  <c r="AG738" i="17"/>
  <c r="AF738" i="17"/>
  <c r="AE738" i="17"/>
  <c r="AD738" i="17"/>
  <c r="AC738" i="17"/>
  <c r="AB738" i="17"/>
  <c r="AA738" i="17"/>
  <c r="Z738" i="17"/>
  <c r="Y738" i="17"/>
  <c r="X738" i="17"/>
  <c r="W738" i="17"/>
  <c r="V738" i="17"/>
  <c r="U738" i="17"/>
  <c r="T738" i="17"/>
  <c r="S738" i="17"/>
  <c r="Q738" i="17"/>
  <c r="P738" i="17"/>
  <c r="O738" i="17"/>
  <c r="AP737" i="17"/>
  <c r="AO737" i="17"/>
  <c r="AN737" i="17"/>
  <c r="AM737" i="17"/>
  <c r="AL737" i="17"/>
  <c r="AK737" i="17"/>
  <c r="AJ737" i="17"/>
  <c r="AI737" i="17"/>
  <c r="AG737" i="17"/>
  <c r="AF737" i="17"/>
  <c r="AE737" i="17"/>
  <c r="AD737" i="17"/>
  <c r="AC737" i="17"/>
  <c r="AB737" i="17"/>
  <c r="AA737" i="17"/>
  <c r="Z737" i="17"/>
  <c r="Y737" i="17"/>
  <c r="X737" i="17"/>
  <c r="W737" i="17"/>
  <c r="V737" i="17"/>
  <c r="U737" i="17"/>
  <c r="T737" i="17"/>
  <c r="S737" i="17"/>
  <c r="P737" i="17"/>
  <c r="O737" i="17"/>
  <c r="AP736" i="17"/>
  <c r="AO736" i="17"/>
  <c r="AN736" i="17"/>
  <c r="AM736" i="17"/>
  <c r="AL736" i="17"/>
  <c r="AK736" i="17"/>
  <c r="AJ736" i="17"/>
  <c r="AI736" i="17"/>
  <c r="AG736" i="17"/>
  <c r="AF736" i="17"/>
  <c r="AE736" i="17"/>
  <c r="AD736" i="17"/>
  <c r="AC736" i="17"/>
  <c r="AB736" i="17"/>
  <c r="AA736" i="17"/>
  <c r="Z736" i="17"/>
  <c r="Y736" i="17"/>
  <c r="X736" i="17"/>
  <c r="W736" i="17"/>
  <c r="V736" i="17"/>
  <c r="U736" i="17"/>
  <c r="T736" i="17"/>
  <c r="S736" i="17"/>
  <c r="Q736" i="17"/>
  <c r="P736" i="17"/>
  <c r="O736" i="17"/>
  <c r="AP735" i="17"/>
  <c r="AO735" i="17"/>
  <c r="AN735" i="17"/>
  <c r="AM735" i="17"/>
  <c r="AL735" i="17"/>
  <c r="AK735" i="17"/>
  <c r="AJ735" i="17"/>
  <c r="AI735" i="17"/>
  <c r="AG735" i="17"/>
  <c r="AF735" i="17"/>
  <c r="AE735" i="17"/>
  <c r="AD735" i="17"/>
  <c r="AC735" i="17"/>
  <c r="AB735" i="17"/>
  <c r="AA735" i="17"/>
  <c r="Z735" i="17"/>
  <c r="Y735" i="17"/>
  <c r="X735" i="17"/>
  <c r="W735" i="17"/>
  <c r="V735" i="17"/>
  <c r="U735" i="17"/>
  <c r="T735" i="17"/>
  <c r="S735" i="17"/>
  <c r="Q735" i="17"/>
  <c r="P735" i="17"/>
  <c r="O735" i="17"/>
  <c r="AP734" i="17"/>
  <c r="AO734" i="17"/>
  <c r="AN734" i="17"/>
  <c r="AM734" i="17"/>
  <c r="AL734" i="17"/>
  <c r="AK734" i="17"/>
  <c r="AJ734" i="17"/>
  <c r="AI734" i="17"/>
  <c r="AG734" i="17"/>
  <c r="AF734" i="17"/>
  <c r="AE734" i="17"/>
  <c r="AD734" i="17"/>
  <c r="AC734" i="17"/>
  <c r="AB734" i="17"/>
  <c r="AA734" i="17"/>
  <c r="Z734" i="17"/>
  <c r="Y734" i="17"/>
  <c r="X734" i="17"/>
  <c r="W734" i="17"/>
  <c r="V734" i="17"/>
  <c r="U734" i="17"/>
  <c r="T734" i="17"/>
  <c r="S734" i="17"/>
  <c r="Q734" i="17"/>
  <c r="P734" i="17"/>
  <c r="O734" i="17"/>
  <c r="AP733" i="17"/>
  <c r="AO733" i="17"/>
  <c r="AN733" i="17"/>
  <c r="AM733" i="17"/>
  <c r="AL733" i="17"/>
  <c r="AK733" i="17"/>
  <c r="AJ733" i="17"/>
  <c r="AI733" i="17"/>
  <c r="AG733" i="17"/>
  <c r="AF733" i="17"/>
  <c r="AE733" i="17"/>
  <c r="AD733" i="17"/>
  <c r="AC733" i="17"/>
  <c r="AB733" i="17"/>
  <c r="AA733" i="17"/>
  <c r="Z733" i="17"/>
  <c r="Y733" i="17"/>
  <c r="X733" i="17"/>
  <c r="W733" i="17"/>
  <c r="V733" i="17"/>
  <c r="U733" i="17"/>
  <c r="T733" i="17"/>
  <c r="S733" i="17"/>
  <c r="Q733" i="17"/>
  <c r="P733" i="17"/>
  <c r="O733" i="17"/>
  <c r="AP732" i="17"/>
  <c r="AO732" i="17"/>
  <c r="AN732" i="17"/>
  <c r="AM732" i="17"/>
  <c r="AL732" i="17"/>
  <c r="AK732" i="17"/>
  <c r="AJ732" i="17"/>
  <c r="AI732" i="17"/>
  <c r="AG732" i="17"/>
  <c r="AF732" i="17"/>
  <c r="AE732" i="17"/>
  <c r="AD732" i="17"/>
  <c r="AC732" i="17"/>
  <c r="AB732" i="17"/>
  <c r="AA732" i="17"/>
  <c r="Z732" i="17"/>
  <c r="Y732" i="17"/>
  <c r="X732" i="17"/>
  <c r="W732" i="17"/>
  <c r="V732" i="17"/>
  <c r="U732" i="17"/>
  <c r="T732" i="17"/>
  <c r="S732" i="17"/>
  <c r="Q732" i="17"/>
  <c r="P732" i="17"/>
  <c r="O732" i="17"/>
  <c r="AP731" i="17"/>
  <c r="AO731" i="17"/>
  <c r="AN731" i="17"/>
  <c r="AM731" i="17"/>
  <c r="AL731" i="17"/>
  <c r="AK731" i="17"/>
  <c r="AJ731" i="17"/>
  <c r="AI731" i="17"/>
  <c r="AG731" i="17"/>
  <c r="AF731" i="17"/>
  <c r="AE731" i="17"/>
  <c r="AD731" i="17"/>
  <c r="AC731" i="17"/>
  <c r="AB731" i="17"/>
  <c r="AA731" i="17"/>
  <c r="Z731" i="17"/>
  <c r="Y731" i="17"/>
  <c r="X731" i="17"/>
  <c r="W731" i="17"/>
  <c r="V731" i="17"/>
  <c r="U731" i="17"/>
  <c r="T731" i="17"/>
  <c r="S731" i="17"/>
  <c r="Q731" i="17"/>
  <c r="P731" i="17"/>
  <c r="O731" i="17"/>
  <c r="AP730" i="17"/>
  <c r="AO730" i="17"/>
  <c r="AN730" i="17"/>
  <c r="AM730" i="17"/>
  <c r="AL730" i="17"/>
  <c r="AK730" i="17"/>
  <c r="AJ730" i="17"/>
  <c r="AI730" i="17"/>
  <c r="AG730" i="17"/>
  <c r="AF730" i="17"/>
  <c r="AE730" i="17"/>
  <c r="AD730" i="17"/>
  <c r="AC730" i="17"/>
  <c r="AB730" i="17"/>
  <c r="AA730" i="17"/>
  <c r="Z730" i="17"/>
  <c r="Y730" i="17"/>
  <c r="X730" i="17"/>
  <c r="W730" i="17"/>
  <c r="V730" i="17"/>
  <c r="U730" i="17"/>
  <c r="T730" i="17"/>
  <c r="S730" i="17"/>
  <c r="Q730" i="17"/>
  <c r="P730" i="17"/>
  <c r="O730" i="17"/>
  <c r="AP729" i="17"/>
  <c r="AO729" i="17"/>
  <c r="AN729" i="17"/>
  <c r="AM729" i="17"/>
  <c r="AL729" i="17"/>
  <c r="AK729" i="17"/>
  <c r="AJ729" i="17"/>
  <c r="AI729" i="17"/>
  <c r="AG729" i="17"/>
  <c r="AF729" i="17"/>
  <c r="AE729" i="17"/>
  <c r="AD729" i="17"/>
  <c r="AC729" i="17"/>
  <c r="AB729" i="17"/>
  <c r="AA729" i="17"/>
  <c r="Z729" i="17"/>
  <c r="Y729" i="17"/>
  <c r="X729" i="17"/>
  <c r="W729" i="17"/>
  <c r="V729" i="17"/>
  <c r="U729" i="17"/>
  <c r="T729" i="17"/>
  <c r="S729" i="17"/>
  <c r="Q729" i="17"/>
  <c r="P729" i="17"/>
  <c r="O729" i="17"/>
  <c r="AP728" i="17"/>
  <c r="AO728" i="17"/>
  <c r="AN728" i="17"/>
  <c r="AM728" i="17"/>
  <c r="AL728" i="17"/>
  <c r="AK728" i="17"/>
  <c r="AJ728" i="17"/>
  <c r="AI728" i="17"/>
  <c r="AG728" i="17"/>
  <c r="AF728" i="17"/>
  <c r="AE728" i="17"/>
  <c r="AD728" i="17"/>
  <c r="AC728" i="17"/>
  <c r="AB728" i="17"/>
  <c r="AA728" i="17"/>
  <c r="Z728" i="17"/>
  <c r="Y728" i="17"/>
  <c r="X728" i="17"/>
  <c r="W728" i="17"/>
  <c r="V728" i="17"/>
  <c r="U728" i="17"/>
  <c r="T728" i="17"/>
  <c r="S728" i="17"/>
  <c r="Q728" i="17"/>
  <c r="P728" i="17"/>
  <c r="O728" i="17"/>
  <c r="AP727" i="17"/>
  <c r="AO727" i="17"/>
  <c r="AN727" i="17"/>
  <c r="AM727" i="17"/>
  <c r="AL727" i="17"/>
  <c r="AK727" i="17"/>
  <c r="AJ727" i="17"/>
  <c r="AI727" i="17"/>
  <c r="AG727" i="17"/>
  <c r="AF727" i="17"/>
  <c r="AE727" i="17"/>
  <c r="AD727" i="17"/>
  <c r="AC727" i="17"/>
  <c r="AB727" i="17"/>
  <c r="AA727" i="17"/>
  <c r="Z727" i="17"/>
  <c r="Y727" i="17"/>
  <c r="X727" i="17"/>
  <c r="W727" i="17"/>
  <c r="V727" i="17"/>
  <c r="U727" i="17"/>
  <c r="T727" i="17"/>
  <c r="S727" i="17"/>
  <c r="Q727" i="17"/>
  <c r="P727" i="17"/>
  <c r="O727" i="17"/>
  <c r="AP726" i="17"/>
  <c r="AO726" i="17"/>
  <c r="AN726" i="17"/>
  <c r="AM726" i="17"/>
  <c r="AL726" i="17"/>
  <c r="AK726" i="17"/>
  <c r="AJ726" i="17"/>
  <c r="AI726" i="17"/>
  <c r="AG726" i="17"/>
  <c r="AF726" i="17"/>
  <c r="AE726" i="17"/>
  <c r="AD726" i="17"/>
  <c r="AC726" i="17"/>
  <c r="AB726" i="17"/>
  <c r="AA726" i="17"/>
  <c r="Z726" i="17"/>
  <c r="Y726" i="17"/>
  <c r="X726" i="17"/>
  <c r="W726" i="17"/>
  <c r="V726" i="17"/>
  <c r="U726" i="17"/>
  <c r="T726" i="17"/>
  <c r="S726" i="17"/>
  <c r="Q726" i="17"/>
  <c r="P726" i="17"/>
  <c r="O726" i="17"/>
  <c r="AP725" i="17"/>
  <c r="AO725" i="17"/>
  <c r="AN725" i="17"/>
  <c r="AM725" i="17"/>
  <c r="AL725" i="17"/>
  <c r="AK725" i="17"/>
  <c r="AJ725" i="17"/>
  <c r="AI725" i="17"/>
  <c r="AG725" i="17"/>
  <c r="AF725" i="17"/>
  <c r="AE725" i="17"/>
  <c r="AD725" i="17"/>
  <c r="AC725" i="17"/>
  <c r="AB725" i="17"/>
  <c r="AA725" i="17"/>
  <c r="Z725" i="17"/>
  <c r="Y725" i="17"/>
  <c r="X725" i="17"/>
  <c r="W725" i="17"/>
  <c r="V725" i="17"/>
  <c r="U725" i="17"/>
  <c r="T725" i="17"/>
  <c r="S725" i="17"/>
  <c r="Q725" i="17"/>
  <c r="P725" i="17"/>
  <c r="O725" i="17"/>
  <c r="AP724" i="17"/>
  <c r="AO724" i="17"/>
  <c r="AN724" i="17"/>
  <c r="AM724" i="17"/>
  <c r="AL724" i="17"/>
  <c r="AK724" i="17"/>
  <c r="AJ724" i="17"/>
  <c r="AI724" i="17"/>
  <c r="AG724" i="17"/>
  <c r="AF724" i="17"/>
  <c r="AE724" i="17"/>
  <c r="AD724" i="17"/>
  <c r="AC724" i="17"/>
  <c r="AB724" i="17"/>
  <c r="AA724" i="17"/>
  <c r="Z724" i="17"/>
  <c r="Y724" i="17"/>
  <c r="X724" i="17"/>
  <c r="W724" i="17"/>
  <c r="V724" i="17"/>
  <c r="U724" i="17"/>
  <c r="T724" i="17"/>
  <c r="S724" i="17"/>
  <c r="Q724" i="17"/>
  <c r="P724" i="17"/>
  <c r="O724" i="17"/>
  <c r="AP723" i="17"/>
  <c r="AO723" i="17"/>
  <c r="AN723" i="17"/>
  <c r="AM723" i="17"/>
  <c r="AL723" i="17"/>
  <c r="AK723" i="17"/>
  <c r="AJ723" i="17"/>
  <c r="AI723" i="17"/>
  <c r="AG723" i="17"/>
  <c r="AF723" i="17"/>
  <c r="AE723" i="17"/>
  <c r="AD723" i="17"/>
  <c r="AC723" i="17"/>
  <c r="AB723" i="17"/>
  <c r="AA723" i="17"/>
  <c r="Z723" i="17"/>
  <c r="Y723" i="17"/>
  <c r="X723" i="17"/>
  <c r="W723" i="17"/>
  <c r="V723" i="17"/>
  <c r="U723" i="17"/>
  <c r="T723" i="17"/>
  <c r="S723" i="17"/>
  <c r="Q723" i="17"/>
  <c r="P723" i="17"/>
  <c r="O723" i="17"/>
  <c r="AP722" i="17"/>
  <c r="AO722" i="17"/>
  <c r="AN722" i="17"/>
  <c r="AM722" i="17"/>
  <c r="AL722" i="17"/>
  <c r="AK722" i="17"/>
  <c r="AJ722" i="17"/>
  <c r="AI722" i="17"/>
  <c r="AG722" i="17"/>
  <c r="AF722" i="17"/>
  <c r="AE722" i="17"/>
  <c r="AD722" i="17"/>
  <c r="AC722" i="17"/>
  <c r="AB722" i="17"/>
  <c r="AA722" i="17"/>
  <c r="Z722" i="17"/>
  <c r="Y722" i="17"/>
  <c r="X722" i="17"/>
  <c r="W722" i="17"/>
  <c r="V722" i="17"/>
  <c r="U722" i="17"/>
  <c r="T722" i="17"/>
  <c r="S722" i="17"/>
  <c r="Q722" i="17"/>
  <c r="P722" i="17"/>
  <c r="O722" i="17"/>
  <c r="AP721" i="17"/>
  <c r="AO721" i="17"/>
  <c r="AN721" i="17"/>
  <c r="AM721" i="17"/>
  <c r="AL721" i="17"/>
  <c r="AK721" i="17"/>
  <c r="AJ721" i="17"/>
  <c r="AI721" i="17"/>
  <c r="AG721" i="17"/>
  <c r="AF721" i="17"/>
  <c r="AE721" i="17"/>
  <c r="AD721" i="17"/>
  <c r="AC721" i="17"/>
  <c r="AB721" i="17"/>
  <c r="AA721" i="17"/>
  <c r="Z721" i="17"/>
  <c r="Y721" i="17"/>
  <c r="X721" i="17"/>
  <c r="W721" i="17"/>
  <c r="V721" i="17"/>
  <c r="U721" i="17"/>
  <c r="T721" i="17"/>
  <c r="S721" i="17"/>
  <c r="Q721" i="17"/>
  <c r="P721" i="17"/>
  <c r="O721" i="17"/>
  <c r="AP720" i="17"/>
  <c r="AO720" i="17"/>
  <c r="AN720" i="17"/>
  <c r="AM720" i="17"/>
  <c r="AL720" i="17"/>
  <c r="AK720" i="17"/>
  <c r="AJ720" i="17"/>
  <c r="AI720" i="17"/>
  <c r="AG720" i="17"/>
  <c r="AF720" i="17"/>
  <c r="AE720" i="17"/>
  <c r="AD720" i="17"/>
  <c r="AC720" i="17"/>
  <c r="AB720" i="17"/>
  <c r="AA720" i="17"/>
  <c r="Z720" i="17"/>
  <c r="Y720" i="17"/>
  <c r="X720" i="17"/>
  <c r="W720" i="17"/>
  <c r="V720" i="17"/>
  <c r="U720" i="17"/>
  <c r="T720" i="17"/>
  <c r="S720" i="17"/>
  <c r="Q720" i="17"/>
  <c r="P720" i="17"/>
  <c r="O720" i="17"/>
  <c r="AP719" i="17"/>
  <c r="AO719" i="17"/>
  <c r="AN719" i="17"/>
  <c r="AM719" i="17"/>
  <c r="AL719" i="17"/>
  <c r="AK719" i="17"/>
  <c r="AJ719" i="17"/>
  <c r="AI719" i="17"/>
  <c r="AG719" i="17"/>
  <c r="AF719" i="17"/>
  <c r="AE719" i="17"/>
  <c r="AD719" i="17"/>
  <c r="AC719" i="17"/>
  <c r="AB719" i="17"/>
  <c r="AA719" i="17"/>
  <c r="Z719" i="17"/>
  <c r="Y719" i="17"/>
  <c r="X719" i="17"/>
  <c r="W719" i="17"/>
  <c r="V719" i="17"/>
  <c r="U719" i="17"/>
  <c r="T719" i="17"/>
  <c r="S719" i="17"/>
  <c r="Q719" i="17"/>
  <c r="P719" i="17"/>
  <c r="O719" i="17"/>
  <c r="AP718" i="17"/>
  <c r="AO718" i="17"/>
  <c r="AN718" i="17"/>
  <c r="AM718" i="17"/>
  <c r="AL718" i="17"/>
  <c r="AK718" i="17"/>
  <c r="AJ718" i="17"/>
  <c r="AI718" i="17"/>
  <c r="AG718" i="17"/>
  <c r="AF718" i="17"/>
  <c r="AE718" i="17"/>
  <c r="AD718" i="17"/>
  <c r="AC718" i="17"/>
  <c r="AB718" i="17"/>
  <c r="AA718" i="17"/>
  <c r="Z718" i="17"/>
  <c r="Y718" i="17"/>
  <c r="X718" i="17"/>
  <c r="W718" i="17"/>
  <c r="V718" i="17"/>
  <c r="U718" i="17"/>
  <c r="T718" i="17"/>
  <c r="S718" i="17"/>
  <c r="Q718" i="17"/>
  <c r="P718" i="17"/>
  <c r="O718" i="17"/>
  <c r="AP717" i="17"/>
  <c r="AO717" i="17"/>
  <c r="AN717" i="17"/>
  <c r="AM717" i="17"/>
  <c r="AL717" i="17"/>
  <c r="AK717" i="17"/>
  <c r="AJ717" i="17"/>
  <c r="AI717" i="17"/>
  <c r="AG717" i="17"/>
  <c r="AF717" i="17"/>
  <c r="AE717" i="17"/>
  <c r="AD717" i="17"/>
  <c r="AC717" i="17"/>
  <c r="AB717" i="17"/>
  <c r="AA717" i="17"/>
  <c r="Z717" i="17"/>
  <c r="Y717" i="17"/>
  <c r="X717" i="17"/>
  <c r="W717" i="17"/>
  <c r="V717" i="17"/>
  <c r="U717" i="17"/>
  <c r="T717" i="17"/>
  <c r="S717" i="17"/>
  <c r="Q717" i="17"/>
  <c r="P717" i="17"/>
  <c r="O717" i="17"/>
  <c r="AP716" i="17"/>
  <c r="AO716" i="17"/>
  <c r="AN716" i="17"/>
  <c r="AM716" i="17"/>
  <c r="AL716" i="17"/>
  <c r="AK716" i="17"/>
  <c r="AJ716" i="17"/>
  <c r="AI716" i="17"/>
  <c r="AG716" i="17"/>
  <c r="AF716" i="17"/>
  <c r="AE716" i="17"/>
  <c r="AD716" i="17"/>
  <c r="AC716" i="17"/>
  <c r="AB716" i="17"/>
  <c r="AA716" i="17"/>
  <c r="Z716" i="17"/>
  <c r="Y716" i="17"/>
  <c r="X716" i="17"/>
  <c r="W716" i="17"/>
  <c r="V716" i="17"/>
  <c r="U716" i="17"/>
  <c r="T716" i="17"/>
  <c r="S716" i="17"/>
  <c r="Q716" i="17"/>
  <c r="P716" i="17"/>
  <c r="O716" i="17"/>
  <c r="AP715" i="17"/>
  <c r="AO715" i="17"/>
  <c r="AN715" i="17"/>
  <c r="AM715" i="17"/>
  <c r="AL715" i="17"/>
  <c r="AK715" i="17"/>
  <c r="AJ715" i="17"/>
  <c r="AI715" i="17"/>
  <c r="AG715" i="17"/>
  <c r="AF715" i="17"/>
  <c r="AE715" i="17"/>
  <c r="AD715" i="17"/>
  <c r="AC715" i="17"/>
  <c r="AB715" i="17"/>
  <c r="AA715" i="17"/>
  <c r="Z715" i="17"/>
  <c r="Y715" i="17"/>
  <c r="X715" i="17"/>
  <c r="W715" i="17"/>
  <c r="V715" i="17"/>
  <c r="U715" i="17"/>
  <c r="T715" i="17"/>
  <c r="S715" i="17"/>
  <c r="Q715" i="17"/>
  <c r="P715" i="17"/>
  <c r="O715" i="17"/>
  <c r="AP714" i="17"/>
  <c r="AO714" i="17"/>
  <c r="AN714" i="17"/>
  <c r="AM714" i="17"/>
  <c r="AL714" i="17"/>
  <c r="AK714" i="17"/>
  <c r="AJ714" i="17"/>
  <c r="AI714" i="17"/>
  <c r="AG714" i="17"/>
  <c r="AF714" i="17"/>
  <c r="AE714" i="17"/>
  <c r="AD714" i="17"/>
  <c r="AC714" i="17"/>
  <c r="AB714" i="17"/>
  <c r="AA714" i="17"/>
  <c r="Z714" i="17"/>
  <c r="Y714" i="17"/>
  <c r="X714" i="17"/>
  <c r="W714" i="17"/>
  <c r="V714" i="17"/>
  <c r="U714" i="17"/>
  <c r="T714" i="17"/>
  <c r="S714" i="17"/>
  <c r="Q714" i="17"/>
  <c r="P714" i="17"/>
  <c r="O714" i="17"/>
  <c r="AP713" i="17"/>
  <c r="AO713" i="17"/>
  <c r="AN713" i="17"/>
  <c r="AM713" i="17"/>
  <c r="AL713" i="17"/>
  <c r="AK713" i="17"/>
  <c r="AJ713" i="17"/>
  <c r="AI713" i="17"/>
  <c r="AG713" i="17"/>
  <c r="AF713" i="17"/>
  <c r="AE713" i="17"/>
  <c r="AD713" i="17"/>
  <c r="AC713" i="17"/>
  <c r="AB713" i="17"/>
  <c r="AA713" i="17"/>
  <c r="Z713" i="17"/>
  <c r="Y713" i="17"/>
  <c r="X713" i="17"/>
  <c r="W713" i="17"/>
  <c r="V713" i="17"/>
  <c r="U713" i="17"/>
  <c r="T713" i="17"/>
  <c r="S713" i="17"/>
  <c r="Q713" i="17"/>
  <c r="P713" i="17"/>
  <c r="O713" i="17"/>
  <c r="AP712" i="17"/>
  <c r="AO712" i="17"/>
  <c r="AN712" i="17"/>
  <c r="AM712" i="17"/>
  <c r="AL712" i="17"/>
  <c r="AK712" i="17"/>
  <c r="AJ712" i="17"/>
  <c r="AI712" i="17"/>
  <c r="AG712" i="17"/>
  <c r="AF712" i="17"/>
  <c r="AE712" i="17"/>
  <c r="AD712" i="17"/>
  <c r="AC712" i="17"/>
  <c r="AB712" i="17"/>
  <c r="AA712" i="17"/>
  <c r="Z712" i="17"/>
  <c r="Y712" i="17"/>
  <c r="X712" i="17"/>
  <c r="W712" i="17"/>
  <c r="V712" i="17"/>
  <c r="U712" i="17"/>
  <c r="T712" i="17"/>
  <c r="S712" i="17"/>
  <c r="Q712" i="17"/>
  <c r="P712" i="17"/>
  <c r="O712" i="17"/>
  <c r="AP711" i="17"/>
  <c r="AO711" i="17"/>
  <c r="AN711" i="17"/>
  <c r="AM711" i="17"/>
  <c r="AL711" i="17"/>
  <c r="AK711" i="17"/>
  <c r="AJ711" i="17"/>
  <c r="AI711" i="17"/>
  <c r="AG711" i="17"/>
  <c r="AF711" i="17"/>
  <c r="AE711" i="17"/>
  <c r="AD711" i="17"/>
  <c r="AC711" i="17"/>
  <c r="AB711" i="17"/>
  <c r="AA711" i="17"/>
  <c r="Z711" i="17"/>
  <c r="Y711" i="17"/>
  <c r="X711" i="17"/>
  <c r="W711" i="17"/>
  <c r="V711" i="17"/>
  <c r="U711" i="17"/>
  <c r="T711" i="17"/>
  <c r="S711" i="17"/>
  <c r="Q711" i="17"/>
  <c r="P711" i="17"/>
  <c r="O711" i="17"/>
  <c r="AP710" i="17"/>
  <c r="AO710" i="17"/>
  <c r="AN710" i="17"/>
  <c r="AM710" i="17"/>
  <c r="AL710" i="17"/>
  <c r="AK710" i="17"/>
  <c r="AJ710" i="17"/>
  <c r="AI710" i="17"/>
  <c r="AG710" i="17"/>
  <c r="AF710" i="17"/>
  <c r="AE710" i="17"/>
  <c r="AD710" i="17"/>
  <c r="AC710" i="17"/>
  <c r="AB710" i="17"/>
  <c r="AA710" i="17"/>
  <c r="Z710" i="17"/>
  <c r="Y710" i="17"/>
  <c r="X710" i="17"/>
  <c r="W710" i="17"/>
  <c r="V710" i="17"/>
  <c r="U710" i="17"/>
  <c r="T710" i="17"/>
  <c r="S710" i="17"/>
  <c r="Q710" i="17"/>
  <c r="P710" i="17"/>
  <c r="O710" i="17"/>
  <c r="AP709" i="17"/>
  <c r="AO709" i="17"/>
  <c r="AN709" i="17"/>
  <c r="AM709" i="17"/>
  <c r="AL709" i="17"/>
  <c r="AK709" i="17"/>
  <c r="AJ709" i="17"/>
  <c r="AI709" i="17"/>
  <c r="AG709" i="17"/>
  <c r="AF709" i="17"/>
  <c r="AE709" i="17"/>
  <c r="AD709" i="17"/>
  <c r="AC709" i="17"/>
  <c r="AB709" i="17"/>
  <c r="AA709" i="17"/>
  <c r="Z709" i="17"/>
  <c r="Y709" i="17"/>
  <c r="X709" i="17"/>
  <c r="W709" i="17"/>
  <c r="V709" i="17"/>
  <c r="U709" i="17"/>
  <c r="T709" i="17"/>
  <c r="S709" i="17"/>
  <c r="Q709" i="17"/>
  <c r="P709" i="17"/>
  <c r="O709" i="17"/>
  <c r="AP708" i="17"/>
  <c r="AO708" i="17"/>
  <c r="AN708" i="17"/>
  <c r="AM708" i="17"/>
  <c r="AL708" i="17"/>
  <c r="AK708" i="17"/>
  <c r="AJ708" i="17"/>
  <c r="AI708" i="17"/>
  <c r="AG708" i="17"/>
  <c r="AF708" i="17"/>
  <c r="AE708" i="17"/>
  <c r="AD708" i="17"/>
  <c r="AC708" i="17"/>
  <c r="AB708" i="17"/>
  <c r="AA708" i="17"/>
  <c r="Z708" i="17"/>
  <c r="Y708" i="17"/>
  <c r="X708" i="17"/>
  <c r="W708" i="17"/>
  <c r="V708" i="17"/>
  <c r="U708" i="17"/>
  <c r="T708" i="17"/>
  <c r="S708" i="17"/>
  <c r="Q708" i="17"/>
  <c r="P708" i="17"/>
  <c r="O708" i="17"/>
  <c r="AP707" i="17"/>
  <c r="AO707" i="17"/>
  <c r="AN707" i="17"/>
  <c r="AM707" i="17"/>
  <c r="AL707" i="17"/>
  <c r="AK707" i="17"/>
  <c r="AJ707" i="17"/>
  <c r="AI707" i="17"/>
  <c r="AG707" i="17"/>
  <c r="AF707" i="17"/>
  <c r="AE707" i="17"/>
  <c r="AD707" i="17"/>
  <c r="AC707" i="17"/>
  <c r="AB707" i="17"/>
  <c r="AA707" i="17"/>
  <c r="Z707" i="17"/>
  <c r="Y707" i="17"/>
  <c r="X707" i="17"/>
  <c r="W707" i="17"/>
  <c r="V707" i="17"/>
  <c r="U707" i="17"/>
  <c r="T707" i="17"/>
  <c r="S707" i="17"/>
  <c r="Q707" i="17"/>
  <c r="P707" i="17"/>
  <c r="O707" i="17"/>
  <c r="AP706" i="17"/>
  <c r="AO706" i="17"/>
  <c r="AN706" i="17"/>
  <c r="AM706" i="17"/>
  <c r="AL706" i="17"/>
  <c r="AK706" i="17"/>
  <c r="AJ706" i="17"/>
  <c r="AI706" i="17"/>
  <c r="AG706" i="17"/>
  <c r="AF706" i="17"/>
  <c r="AE706" i="17"/>
  <c r="AD706" i="17"/>
  <c r="AC706" i="17"/>
  <c r="AB706" i="17"/>
  <c r="AA706" i="17"/>
  <c r="Z706" i="17"/>
  <c r="Y706" i="17"/>
  <c r="X706" i="17"/>
  <c r="W706" i="17"/>
  <c r="V706" i="17"/>
  <c r="U706" i="17"/>
  <c r="T706" i="17"/>
  <c r="S706" i="17"/>
  <c r="Q706" i="17"/>
  <c r="P706" i="17"/>
  <c r="O706" i="17"/>
  <c r="AP705" i="17"/>
  <c r="AO705" i="17"/>
  <c r="AN705" i="17"/>
  <c r="AM705" i="17"/>
  <c r="AL705" i="17"/>
  <c r="AK705" i="17"/>
  <c r="AJ705" i="17"/>
  <c r="AI705" i="17"/>
  <c r="AG705" i="17"/>
  <c r="AF705" i="17"/>
  <c r="AE705" i="17"/>
  <c r="AD705" i="17"/>
  <c r="AC705" i="17"/>
  <c r="AB705" i="17"/>
  <c r="AA705" i="17"/>
  <c r="Z705" i="17"/>
  <c r="Y705" i="17"/>
  <c r="X705" i="17"/>
  <c r="W705" i="17"/>
  <c r="V705" i="17"/>
  <c r="U705" i="17"/>
  <c r="T705" i="17"/>
  <c r="S705" i="17"/>
  <c r="Q705" i="17"/>
  <c r="P705" i="17"/>
  <c r="O705" i="17"/>
  <c r="AP704" i="17"/>
  <c r="AO704" i="17"/>
  <c r="AN704" i="17"/>
  <c r="AM704" i="17"/>
  <c r="AL704" i="17"/>
  <c r="AK704" i="17"/>
  <c r="AJ704" i="17"/>
  <c r="AI704" i="17"/>
  <c r="AG704" i="17"/>
  <c r="AF704" i="17"/>
  <c r="AE704" i="17"/>
  <c r="AD704" i="17"/>
  <c r="AC704" i="17"/>
  <c r="AB704" i="17"/>
  <c r="AA704" i="17"/>
  <c r="Z704" i="17"/>
  <c r="Y704" i="17"/>
  <c r="X704" i="17"/>
  <c r="W704" i="17"/>
  <c r="V704" i="17"/>
  <c r="U704" i="17"/>
  <c r="T704" i="17"/>
  <c r="S704" i="17"/>
  <c r="Q704" i="17"/>
  <c r="P704" i="17"/>
  <c r="O704" i="17"/>
  <c r="AP703" i="17"/>
  <c r="AO703" i="17"/>
  <c r="AN703" i="17"/>
  <c r="AM703" i="17"/>
  <c r="AL703" i="17"/>
  <c r="AK703" i="17"/>
  <c r="AJ703" i="17"/>
  <c r="AI703" i="17"/>
  <c r="AG703" i="17"/>
  <c r="AF703" i="17"/>
  <c r="AE703" i="17"/>
  <c r="AD703" i="17"/>
  <c r="AC703" i="17"/>
  <c r="AB703" i="17"/>
  <c r="AA703" i="17"/>
  <c r="Z703" i="17"/>
  <c r="Y703" i="17"/>
  <c r="X703" i="17"/>
  <c r="W703" i="17"/>
  <c r="V703" i="17"/>
  <c r="U703" i="17"/>
  <c r="T703" i="17"/>
  <c r="S703" i="17"/>
  <c r="Q703" i="17"/>
  <c r="P703" i="17"/>
  <c r="O703" i="17"/>
  <c r="AP702" i="17"/>
  <c r="AO702" i="17"/>
  <c r="AN702" i="17"/>
  <c r="AM702" i="17"/>
  <c r="AL702" i="17"/>
  <c r="AK702" i="17"/>
  <c r="AJ702" i="17"/>
  <c r="AI702" i="17"/>
  <c r="AG702" i="17"/>
  <c r="AF702" i="17"/>
  <c r="AE702" i="17"/>
  <c r="AD702" i="17"/>
  <c r="AC702" i="17"/>
  <c r="AB702" i="17"/>
  <c r="AA702" i="17"/>
  <c r="Z702" i="17"/>
  <c r="Y702" i="17"/>
  <c r="X702" i="17"/>
  <c r="W702" i="17"/>
  <c r="V702" i="17"/>
  <c r="U702" i="17"/>
  <c r="T702" i="17"/>
  <c r="S702" i="17"/>
  <c r="Q702" i="17"/>
  <c r="P702" i="17"/>
  <c r="O702" i="17"/>
  <c r="AP701" i="17"/>
  <c r="AO701" i="17"/>
  <c r="AN701" i="17"/>
  <c r="AM701" i="17"/>
  <c r="AL701" i="17"/>
  <c r="AK701" i="17"/>
  <c r="AJ701" i="17"/>
  <c r="AI701" i="17"/>
  <c r="AG701" i="17"/>
  <c r="AF701" i="17"/>
  <c r="AE701" i="17"/>
  <c r="AD701" i="17"/>
  <c r="AC701" i="17"/>
  <c r="AB701" i="17"/>
  <c r="AA701" i="17"/>
  <c r="Z701" i="17"/>
  <c r="Y701" i="17"/>
  <c r="X701" i="17"/>
  <c r="W701" i="17"/>
  <c r="V701" i="17"/>
  <c r="U701" i="17"/>
  <c r="T701" i="17"/>
  <c r="S701" i="17"/>
  <c r="Q701" i="17"/>
  <c r="P701" i="17"/>
  <c r="O701" i="17"/>
  <c r="AP700" i="17"/>
  <c r="AO700" i="17"/>
  <c r="AN700" i="17"/>
  <c r="AM700" i="17"/>
  <c r="AL700" i="17"/>
  <c r="AK700" i="17"/>
  <c r="AJ700" i="17"/>
  <c r="AI700" i="17"/>
  <c r="AG700" i="17"/>
  <c r="AF700" i="17"/>
  <c r="AE700" i="17"/>
  <c r="AD700" i="17"/>
  <c r="AC700" i="17"/>
  <c r="AB700" i="17"/>
  <c r="AA700" i="17"/>
  <c r="Z700" i="17"/>
  <c r="Y700" i="17"/>
  <c r="X700" i="17"/>
  <c r="W700" i="17"/>
  <c r="V700" i="17"/>
  <c r="U700" i="17"/>
  <c r="T700" i="17"/>
  <c r="S700" i="17"/>
  <c r="Q700" i="17"/>
  <c r="P700" i="17"/>
  <c r="O700" i="17"/>
  <c r="AP699" i="17"/>
  <c r="AO699" i="17"/>
  <c r="AN699" i="17"/>
  <c r="AM699" i="17"/>
  <c r="AL699" i="17"/>
  <c r="AK699" i="17"/>
  <c r="AJ699" i="17"/>
  <c r="AI699" i="17"/>
  <c r="AG699" i="17"/>
  <c r="AF699" i="17"/>
  <c r="AE699" i="17"/>
  <c r="AD699" i="17"/>
  <c r="AC699" i="17"/>
  <c r="AB699" i="17"/>
  <c r="AA699" i="17"/>
  <c r="Z699" i="17"/>
  <c r="Y699" i="17"/>
  <c r="X699" i="17"/>
  <c r="W699" i="17"/>
  <c r="V699" i="17"/>
  <c r="U699" i="17"/>
  <c r="T699" i="17"/>
  <c r="S699" i="17"/>
  <c r="Q699" i="17"/>
  <c r="P699" i="17"/>
  <c r="O699" i="17"/>
  <c r="AP698" i="17"/>
  <c r="AO698" i="17"/>
  <c r="AN698" i="17"/>
  <c r="AM698" i="17"/>
  <c r="AL698" i="17"/>
  <c r="AK698" i="17"/>
  <c r="AJ698" i="17"/>
  <c r="AI698" i="17"/>
  <c r="AG698" i="17"/>
  <c r="AF698" i="17"/>
  <c r="AE698" i="17"/>
  <c r="AD698" i="17"/>
  <c r="AC698" i="17"/>
  <c r="AB698" i="17"/>
  <c r="AA698" i="17"/>
  <c r="Z698" i="17"/>
  <c r="Y698" i="17"/>
  <c r="X698" i="17"/>
  <c r="W698" i="17"/>
  <c r="V698" i="17"/>
  <c r="U698" i="17"/>
  <c r="T698" i="17"/>
  <c r="S698" i="17"/>
  <c r="Q698" i="17"/>
  <c r="P698" i="17"/>
  <c r="O698" i="17"/>
  <c r="AP697" i="17"/>
  <c r="AO697" i="17"/>
  <c r="AN697" i="17"/>
  <c r="AM697" i="17"/>
  <c r="AL697" i="17"/>
  <c r="AK697" i="17"/>
  <c r="AJ697" i="17"/>
  <c r="AI697" i="17"/>
  <c r="AG697" i="17"/>
  <c r="AF697" i="17"/>
  <c r="AE697" i="17"/>
  <c r="AD697" i="17"/>
  <c r="AC697" i="17"/>
  <c r="AB697" i="17"/>
  <c r="AA697" i="17"/>
  <c r="Z697" i="17"/>
  <c r="Y697" i="17"/>
  <c r="X697" i="17"/>
  <c r="W697" i="17"/>
  <c r="V697" i="17"/>
  <c r="U697" i="17"/>
  <c r="T697" i="17"/>
  <c r="S697" i="17"/>
  <c r="Q697" i="17"/>
  <c r="P697" i="17"/>
  <c r="O697" i="17"/>
  <c r="AP696" i="17"/>
  <c r="AO696" i="17"/>
  <c r="AN696" i="17"/>
  <c r="AM696" i="17"/>
  <c r="AL696" i="17"/>
  <c r="AK696" i="17"/>
  <c r="AJ696" i="17"/>
  <c r="AI696" i="17"/>
  <c r="AG696" i="17"/>
  <c r="AF696" i="17"/>
  <c r="AE696" i="17"/>
  <c r="AD696" i="17"/>
  <c r="AC696" i="17"/>
  <c r="AB696" i="17"/>
  <c r="AA696" i="17"/>
  <c r="Z696" i="17"/>
  <c r="Y696" i="17"/>
  <c r="X696" i="17"/>
  <c r="W696" i="17"/>
  <c r="V696" i="17"/>
  <c r="U696" i="17"/>
  <c r="T696" i="17"/>
  <c r="S696" i="17"/>
  <c r="Q696" i="17"/>
  <c r="P696" i="17"/>
  <c r="O696" i="17"/>
  <c r="AP695" i="17"/>
  <c r="AO695" i="17"/>
  <c r="AN695" i="17"/>
  <c r="AM695" i="17"/>
  <c r="AL695" i="17"/>
  <c r="AK695" i="17"/>
  <c r="AJ695" i="17"/>
  <c r="AI695" i="17"/>
  <c r="AG695" i="17"/>
  <c r="AF695" i="17"/>
  <c r="AE695" i="17"/>
  <c r="AD695" i="17"/>
  <c r="AC695" i="17"/>
  <c r="AB695" i="17"/>
  <c r="AA695" i="17"/>
  <c r="Z695" i="17"/>
  <c r="Y695" i="17"/>
  <c r="X695" i="17"/>
  <c r="W695" i="17"/>
  <c r="V695" i="17"/>
  <c r="U695" i="17"/>
  <c r="T695" i="17"/>
  <c r="S695" i="17"/>
  <c r="Q695" i="17"/>
  <c r="P695" i="17"/>
  <c r="O695" i="17"/>
  <c r="AP694" i="17"/>
  <c r="AO694" i="17"/>
  <c r="AN694" i="17"/>
  <c r="AM694" i="17"/>
  <c r="AL694" i="17"/>
  <c r="AK694" i="17"/>
  <c r="AJ694" i="17"/>
  <c r="AI694" i="17"/>
  <c r="AG694" i="17"/>
  <c r="AF694" i="17"/>
  <c r="AE694" i="17"/>
  <c r="AD694" i="17"/>
  <c r="AC694" i="17"/>
  <c r="AB694" i="17"/>
  <c r="AA694" i="17"/>
  <c r="Z694" i="17"/>
  <c r="Y694" i="17"/>
  <c r="X694" i="17"/>
  <c r="W694" i="17"/>
  <c r="V694" i="17"/>
  <c r="U694" i="17"/>
  <c r="T694" i="17"/>
  <c r="S694" i="17"/>
  <c r="Q694" i="17"/>
  <c r="P694" i="17"/>
  <c r="O694" i="17"/>
  <c r="AP693" i="17"/>
  <c r="AO693" i="17"/>
  <c r="AN693" i="17"/>
  <c r="AM693" i="17"/>
  <c r="AL693" i="17"/>
  <c r="AK693" i="17"/>
  <c r="AJ693" i="17"/>
  <c r="AI693" i="17"/>
  <c r="AG693" i="17"/>
  <c r="AF693" i="17"/>
  <c r="AE693" i="17"/>
  <c r="AD693" i="17"/>
  <c r="AC693" i="17"/>
  <c r="AB693" i="17"/>
  <c r="AA693" i="17"/>
  <c r="Z693" i="17"/>
  <c r="Y693" i="17"/>
  <c r="X693" i="17"/>
  <c r="W693" i="17"/>
  <c r="V693" i="17"/>
  <c r="U693" i="17"/>
  <c r="T693" i="17"/>
  <c r="S693" i="17"/>
  <c r="Q693" i="17"/>
  <c r="P693" i="17"/>
  <c r="O693" i="17"/>
  <c r="AP692" i="17"/>
  <c r="AO692" i="17"/>
  <c r="AN692" i="17"/>
  <c r="AM692" i="17"/>
  <c r="AL692" i="17"/>
  <c r="AK692" i="17"/>
  <c r="AJ692" i="17"/>
  <c r="AI692" i="17"/>
  <c r="AG692" i="17"/>
  <c r="AF692" i="17"/>
  <c r="AE692" i="17"/>
  <c r="AD692" i="17"/>
  <c r="AC692" i="17"/>
  <c r="AB692" i="17"/>
  <c r="AA692" i="17"/>
  <c r="Z692" i="17"/>
  <c r="Y692" i="17"/>
  <c r="X692" i="17"/>
  <c r="W692" i="17"/>
  <c r="V692" i="17"/>
  <c r="U692" i="17"/>
  <c r="T692" i="17"/>
  <c r="S692" i="17"/>
  <c r="Q692" i="17"/>
  <c r="P692" i="17"/>
  <c r="O692" i="17"/>
  <c r="AP691" i="17"/>
  <c r="AO691" i="17"/>
  <c r="AN691" i="17"/>
  <c r="AM691" i="17"/>
  <c r="AL691" i="17"/>
  <c r="AK691" i="17"/>
  <c r="AJ691" i="17"/>
  <c r="AI691" i="17"/>
  <c r="AG691" i="17"/>
  <c r="AF691" i="17"/>
  <c r="AE691" i="17"/>
  <c r="AD691" i="17"/>
  <c r="AC691" i="17"/>
  <c r="AB691" i="17"/>
  <c r="AA691" i="17"/>
  <c r="Z691" i="17"/>
  <c r="Y691" i="17"/>
  <c r="X691" i="17"/>
  <c r="W691" i="17"/>
  <c r="V691" i="17"/>
  <c r="U691" i="17"/>
  <c r="T691" i="17"/>
  <c r="S691" i="17"/>
  <c r="Q691" i="17"/>
  <c r="P691" i="17"/>
  <c r="O691" i="17"/>
  <c r="AP690" i="17"/>
  <c r="AO690" i="17"/>
  <c r="AN690" i="17"/>
  <c r="AM690" i="17"/>
  <c r="AL690" i="17"/>
  <c r="AK690" i="17"/>
  <c r="AJ690" i="17"/>
  <c r="AI690" i="17"/>
  <c r="AG690" i="17"/>
  <c r="AF690" i="17"/>
  <c r="AE690" i="17"/>
  <c r="AD690" i="17"/>
  <c r="AC690" i="17"/>
  <c r="AB690" i="17"/>
  <c r="AA690" i="17"/>
  <c r="Z690" i="17"/>
  <c r="Y690" i="17"/>
  <c r="X690" i="17"/>
  <c r="W690" i="17"/>
  <c r="V690" i="17"/>
  <c r="U690" i="17"/>
  <c r="T690" i="17"/>
  <c r="S690" i="17"/>
  <c r="Q690" i="17"/>
  <c r="P690" i="17"/>
  <c r="O690" i="17"/>
  <c r="AP689" i="17"/>
  <c r="AO689" i="17"/>
  <c r="AN689" i="17"/>
  <c r="AM689" i="17"/>
  <c r="AL689" i="17"/>
  <c r="AK689" i="17"/>
  <c r="AJ689" i="17"/>
  <c r="AI689" i="17"/>
  <c r="AG689" i="17"/>
  <c r="AF689" i="17"/>
  <c r="AE689" i="17"/>
  <c r="AD689" i="17"/>
  <c r="AC689" i="17"/>
  <c r="AB689" i="17"/>
  <c r="AA689" i="17"/>
  <c r="Z689" i="17"/>
  <c r="Y689" i="17"/>
  <c r="X689" i="17"/>
  <c r="W689" i="17"/>
  <c r="V689" i="17"/>
  <c r="U689" i="17"/>
  <c r="T689" i="17"/>
  <c r="S689" i="17"/>
  <c r="Q689" i="17"/>
  <c r="P689" i="17"/>
  <c r="O689" i="17"/>
  <c r="AP688" i="17"/>
  <c r="AO688" i="17"/>
  <c r="AN688" i="17"/>
  <c r="AM688" i="17"/>
  <c r="AL688" i="17"/>
  <c r="AK688" i="17"/>
  <c r="AJ688" i="17"/>
  <c r="AI688" i="17"/>
  <c r="AG688" i="17"/>
  <c r="AF688" i="17"/>
  <c r="AE688" i="17"/>
  <c r="AD688" i="17"/>
  <c r="AC688" i="17"/>
  <c r="AB688" i="17"/>
  <c r="AA688" i="17"/>
  <c r="Z688" i="17"/>
  <c r="Y688" i="17"/>
  <c r="X688" i="17"/>
  <c r="W688" i="17"/>
  <c r="V688" i="17"/>
  <c r="U688" i="17"/>
  <c r="T688" i="17"/>
  <c r="S688" i="17"/>
  <c r="Q688" i="17"/>
  <c r="P688" i="17"/>
  <c r="O688" i="17"/>
  <c r="AP687" i="17"/>
  <c r="AO687" i="17"/>
  <c r="AN687" i="17"/>
  <c r="AM687" i="17"/>
  <c r="AL687" i="17"/>
  <c r="AK687" i="17"/>
  <c r="AJ687" i="17"/>
  <c r="AI687" i="17"/>
  <c r="AG687" i="17"/>
  <c r="AF687" i="17"/>
  <c r="AE687" i="17"/>
  <c r="AD687" i="17"/>
  <c r="AC687" i="17"/>
  <c r="AB687" i="17"/>
  <c r="AA687" i="17"/>
  <c r="Z687" i="17"/>
  <c r="Y687" i="17"/>
  <c r="X687" i="17"/>
  <c r="W687" i="17"/>
  <c r="V687" i="17"/>
  <c r="U687" i="17"/>
  <c r="T687" i="17"/>
  <c r="S687" i="17"/>
  <c r="Q687" i="17"/>
  <c r="P687" i="17"/>
  <c r="O687" i="17"/>
  <c r="AP686" i="17"/>
  <c r="AO686" i="17"/>
  <c r="AN686" i="17"/>
  <c r="AM686" i="17"/>
  <c r="AL686" i="17"/>
  <c r="AK686" i="17"/>
  <c r="AJ686" i="17"/>
  <c r="AI686" i="17"/>
  <c r="AG686" i="17"/>
  <c r="AF686" i="17"/>
  <c r="AE686" i="17"/>
  <c r="AD686" i="17"/>
  <c r="AC686" i="17"/>
  <c r="AB686" i="17"/>
  <c r="AA686" i="17"/>
  <c r="Z686" i="17"/>
  <c r="Y686" i="17"/>
  <c r="X686" i="17"/>
  <c r="W686" i="17"/>
  <c r="V686" i="17"/>
  <c r="U686" i="17"/>
  <c r="T686" i="17"/>
  <c r="S686" i="17"/>
  <c r="Q686" i="17"/>
  <c r="P686" i="17"/>
  <c r="O686" i="17"/>
  <c r="AP685" i="17"/>
  <c r="AO685" i="17"/>
  <c r="AN685" i="17"/>
  <c r="AM685" i="17"/>
  <c r="AL685" i="17"/>
  <c r="AK685" i="17"/>
  <c r="AJ685" i="17"/>
  <c r="AI685" i="17"/>
  <c r="AG685" i="17"/>
  <c r="AF685" i="17"/>
  <c r="AE685" i="17"/>
  <c r="AD685" i="17"/>
  <c r="AC685" i="17"/>
  <c r="AB685" i="17"/>
  <c r="AA685" i="17"/>
  <c r="Z685" i="17"/>
  <c r="Y685" i="17"/>
  <c r="X685" i="17"/>
  <c r="W685" i="17"/>
  <c r="V685" i="17"/>
  <c r="U685" i="17"/>
  <c r="T685" i="17"/>
  <c r="S685" i="17"/>
  <c r="Q685" i="17"/>
  <c r="P685" i="17"/>
  <c r="O685" i="17"/>
  <c r="AP684" i="17"/>
  <c r="AO684" i="17"/>
  <c r="AN684" i="17"/>
  <c r="AM684" i="17"/>
  <c r="AL684" i="17"/>
  <c r="AK684" i="17"/>
  <c r="AJ684" i="17"/>
  <c r="AI684" i="17"/>
  <c r="AG684" i="17"/>
  <c r="AF684" i="17"/>
  <c r="AE684" i="17"/>
  <c r="AD684" i="17"/>
  <c r="AC684" i="17"/>
  <c r="AB684" i="17"/>
  <c r="AA684" i="17"/>
  <c r="Z684" i="17"/>
  <c r="Y684" i="17"/>
  <c r="X684" i="17"/>
  <c r="W684" i="17"/>
  <c r="V684" i="17"/>
  <c r="U684" i="17"/>
  <c r="T684" i="17"/>
  <c r="S684" i="17"/>
  <c r="Q684" i="17"/>
  <c r="P684" i="17"/>
  <c r="O684" i="17"/>
  <c r="AP683" i="17"/>
  <c r="AO683" i="17"/>
  <c r="AN683" i="17"/>
  <c r="AM683" i="17"/>
  <c r="AL683" i="17"/>
  <c r="AK683" i="17"/>
  <c r="AJ683" i="17"/>
  <c r="AI683" i="17"/>
  <c r="AG683" i="17"/>
  <c r="AF683" i="17"/>
  <c r="AE683" i="17"/>
  <c r="AD683" i="17"/>
  <c r="AC683" i="17"/>
  <c r="AB683" i="17"/>
  <c r="AA683" i="17"/>
  <c r="Z683" i="17"/>
  <c r="Y683" i="17"/>
  <c r="X683" i="17"/>
  <c r="W683" i="17"/>
  <c r="V683" i="17"/>
  <c r="U683" i="17"/>
  <c r="T683" i="17"/>
  <c r="S683" i="17"/>
  <c r="Q683" i="17"/>
  <c r="P683" i="17"/>
  <c r="O683" i="17"/>
  <c r="AP682" i="17"/>
  <c r="AO682" i="17"/>
  <c r="AN682" i="17"/>
  <c r="AM682" i="17"/>
  <c r="AL682" i="17"/>
  <c r="AK682" i="17"/>
  <c r="AJ682" i="17"/>
  <c r="AI682" i="17"/>
  <c r="AG682" i="17"/>
  <c r="AF682" i="17"/>
  <c r="AE682" i="17"/>
  <c r="AD682" i="17"/>
  <c r="AC682" i="17"/>
  <c r="AB682" i="17"/>
  <c r="AA682" i="17"/>
  <c r="Z682" i="17"/>
  <c r="Y682" i="17"/>
  <c r="X682" i="17"/>
  <c r="W682" i="17"/>
  <c r="V682" i="17"/>
  <c r="U682" i="17"/>
  <c r="T682" i="17"/>
  <c r="S682" i="17"/>
  <c r="Q682" i="17"/>
  <c r="P682" i="17"/>
  <c r="O682" i="17"/>
  <c r="AP681" i="17"/>
  <c r="AO681" i="17"/>
  <c r="AN681" i="17"/>
  <c r="AM681" i="17"/>
  <c r="AL681" i="17"/>
  <c r="AK681" i="17"/>
  <c r="AJ681" i="17"/>
  <c r="AI681" i="17"/>
  <c r="AG681" i="17"/>
  <c r="AF681" i="17"/>
  <c r="AE681" i="17"/>
  <c r="AD681" i="17"/>
  <c r="AC681" i="17"/>
  <c r="AB681" i="17"/>
  <c r="AA681" i="17"/>
  <c r="Z681" i="17"/>
  <c r="Y681" i="17"/>
  <c r="X681" i="17"/>
  <c r="W681" i="17"/>
  <c r="V681" i="17"/>
  <c r="U681" i="17"/>
  <c r="T681" i="17"/>
  <c r="S681" i="17"/>
  <c r="Q681" i="17"/>
  <c r="P681" i="17"/>
  <c r="O681" i="17"/>
  <c r="AP680" i="17"/>
  <c r="AO680" i="17"/>
  <c r="AN680" i="17"/>
  <c r="AM680" i="17"/>
  <c r="AL680" i="17"/>
  <c r="AK680" i="17"/>
  <c r="AJ680" i="17"/>
  <c r="AI680" i="17"/>
  <c r="AG680" i="17"/>
  <c r="AF680" i="17"/>
  <c r="AE680" i="17"/>
  <c r="AD680" i="17"/>
  <c r="AC680" i="17"/>
  <c r="AB680" i="17"/>
  <c r="AA680" i="17"/>
  <c r="Z680" i="17"/>
  <c r="Y680" i="17"/>
  <c r="X680" i="17"/>
  <c r="W680" i="17"/>
  <c r="V680" i="17"/>
  <c r="U680" i="17"/>
  <c r="T680" i="17"/>
  <c r="S680" i="17"/>
  <c r="Q680" i="17"/>
  <c r="P680" i="17"/>
  <c r="O680" i="17"/>
  <c r="AP679" i="17"/>
  <c r="AO679" i="17"/>
  <c r="AN679" i="17"/>
  <c r="AM679" i="17"/>
  <c r="AL679" i="17"/>
  <c r="AK679" i="17"/>
  <c r="AJ679" i="17"/>
  <c r="AI679" i="17"/>
  <c r="AG679" i="17"/>
  <c r="AF679" i="17"/>
  <c r="AE679" i="17"/>
  <c r="AD679" i="17"/>
  <c r="AC679" i="17"/>
  <c r="AB679" i="17"/>
  <c r="AA679" i="17"/>
  <c r="Z679" i="17"/>
  <c r="Y679" i="17"/>
  <c r="X679" i="17"/>
  <c r="W679" i="17"/>
  <c r="V679" i="17"/>
  <c r="U679" i="17"/>
  <c r="T679" i="17"/>
  <c r="S679" i="17"/>
  <c r="Q679" i="17"/>
  <c r="P679" i="17"/>
  <c r="O679" i="17"/>
  <c r="AP678" i="17"/>
  <c r="AO678" i="17"/>
  <c r="AN678" i="17"/>
  <c r="AM678" i="17"/>
  <c r="AL678" i="17"/>
  <c r="AK678" i="17"/>
  <c r="AJ678" i="17"/>
  <c r="AI678" i="17"/>
  <c r="AG678" i="17"/>
  <c r="AF678" i="17"/>
  <c r="AE678" i="17"/>
  <c r="AD678" i="17"/>
  <c r="AC678" i="17"/>
  <c r="AB678" i="17"/>
  <c r="AA678" i="17"/>
  <c r="Z678" i="17"/>
  <c r="Y678" i="17"/>
  <c r="X678" i="17"/>
  <c r="W678" i="17"/>
  <c r="V678" i="17"/>
  <c r="U678" i="17"/>
  <c r="T678" i="17"/>
  <c r="S678" i="17"/>
  <c r="Q678" i="17"/>
  <c r="P678" i="17"/>
  <c r="O678" i="17"/>
  <c r="AP677" i="17"/>
  <c r="AO677" i="17"/>
  <c r="AN677" i="17"/>
  <c r="AM677" i="17"/>
  <c r="AL677" i="17"/>
  <c r="AK677" i="17"/>
  <c r="AJ677" i="17"/>
  <c r="AI677" i="17"/>
  <c r="AG677" i="17"/>
  <c r="AF677" i="17"/>
  <c r="AE677" i="17"/>
  <c r="AD677" i="17"/>
  <c r="AC677" i="17"/>
  <c r="AB677" i="17"/>
  <c r="AA677" i="17"/>
  <c r="Z677" i="17"/>
  <c r="Y677" i="17"/>
  <c r="X677" i="17"/>
  <c r="W677" i="17"/>
  <c r="V677" i="17"/>
  <c r="U677" i="17"/>
  <c r="T677" i="17"/>
  <c r="S677" i="17"/>
  <c r="Q677" i="17"/>
  <c r="P677" i="17"/>
  <c r="O677" i="17"/>
  <c r="AP676" i="17"/>
  <c r="AO676" i="17"/>
  <c r="AN676" i="17"/>
  <c r="AM676" i="17"/>
  <c r="AL676" i="17"/>
  <c r="AK676" i="17"/>
  <c r="AJ676" i="17"/>
  <c r="AI676" i="17"/>
  <c r="AG676" i="17"/>
  <c r="AF676" i="17"/>
  <c r="AE676" i="17"/>
  <c r="AD676" i="17"/>
  <c r="AC676" i="17"/>
  <c r="AB676" i="17"/>
  <c r="AA676" i="17"/>
  <c r="Z676" i="17"/>
  <c r="Y676" i="17"/>
  <c r="X676" i="17"/>
  <c r="W676" i="17"/>
  <c r="V676" i="17"/>
  <c r="U676" i="17"/>
  <c r="T676" i="17"/>
  <c r="S676" i="17"/>
  <c r="Q676" i="17"/>
  <c r="P676" i="17"/>
  <c r="O676" i="17"/>
  <c r="AP675" i="17"/>
  <c r="AO675" i="17"/>
  <c r="AN675" i="17"/>
  <c r="AM675" i="17"/>
  <c r="AL675" i="17"/>
  <c r="AK675" i="17"/>
  <c r="AJ675" i="17"/>
  <c r="AI675" i="17"/>
  <c r="AG675" i="17"/>
  <c r="AF675" i="17"/>
  <c r="AE675" i="17"/>
  <c r="AD675" i="17"/>
  <c r="AC675" i="17"/>
  <c r="AB675" i="17"/>
  <c r="AA675" i="17"/>
  <c r="Z675" i="17"/>
  <c r="Y675" i="17"/>
  <c r="X675" i="17"/>
  <c r="W675" i="17"/>
  <c r="V675" i="17"/>
  <c r="U675" i="17"/>
  <c r="T675" i="17"/>
  <c r="S675" i="17"/>
  <c r="Q675" i="17"/>
  <c r="P675" i="17"/>
  <c r="O675" i="17"/>
  <c r="AP674" i="17"/>
  <c r="AO674" i="17"/>
  <c r="AN674" i="17"/>
  <c r="AM674" i="17"/>
  <c r="AL674" i="17"/>
  <c r="AK674" i="17"/>
  <c r="AJ674" i="17"/>
  <c r="AI674" i="17"/>
  <c r="AG674" i="17"/>
  <c r="AF674" i="17"/>
  <c r="AE674" i="17"/>
  <c r="AD674" i="17"/>
  <c r="AC674" i="17"/>
  <c r="AB674" i="17"/>
  <c r="AA674" i="17"/>
  <c r="Z674" i="17"/>
  <c r="Y674" i="17"/>
  <c r="X674" i="17"/>
  <c r="W674" i="17"/>
  <c r="V674" i="17"/>
  <c r="U674" i="17"/>
  <c r="T674" i="17"/>
  <c r="S674" i="17"/>
  <c r="Q674" i="17"/>
  <c r="P674" i="17"/>
  <c r="O674" i="17"/>
  <c r="AP673" i="17"/>
  <c r="AO673" i="17"/>
  <c r="AN673" i="17"/>
  <c r="AM673" i="17"/>
  <c r="AL673" i="17"/>
  <c r="AK673" i="17"/>
  <c r="AJ673" i="17"/>
  <c r="AI673" i="17"/>
  <c r="AG673" i="17"/>
  <c r="AF673" i="17"/>
  <c r="AE673" i="17"/>
  <c r="AD673" i="17"/>
  <c r="AC673" i="17"/>
  <c r="AB673" i="17"/>
  <c r="AA673" i="17"/>
  <c r="Z673" i="17"/>
  <c r="Y673" i="17"/>
  <c r="X673" i="17"/>
  <c r="W673" i="17"/>
  <c r="V673" i="17"/>
  <c r="U673" i="17"/>
  <c r="T673" i="17"/>
  <c r="S673" i="17"/>
  <c r="Q673" i="17"/>
  <c r="P673" i="17"/>
  <c r="O673" i="17"/>
  <c r="AP672" i="17"/>
  <c r="AO672" i="17"/>
  <c r="AN672" i="17"/>
  <c r="AM672" i="17"/>
  <c r="AL672" i="17"/>
  <c r="AK672" i="17"/>
  <c r="AJ672" i="17"/>
  <c r="AI672" i="17"/>
  <c r="AG672" i="17"/>
  <c r="AF672" i="17"/>
  <c r="AE672" i="17"/>
  <c r="AD672" i="17"/>
  <c r="AC672" i="17"/>
  <c r="AB672" i="17"/>
  <c r="AA672" i="17"/>
  <c r="Z672" i="17"/>
  <c r="Y672" i="17"/>
  <c r="X672" i="17"/>
  <c r="W672" i="17"/>
  <c r="V672" i="17"/>
  <c r="U672" i="17"/>
  <c r="T672" i="17"/>
  <c r="S672" i="17"/>
  <c r="Q672" i="17"/>
  <c r="P672" i="17"/>
  <c r="O672" i="17"/>
  <c r="AP671" i="17"/>
  <c r="AO671" i="17"/>
  <c r="AN671" i="17"/>
  <c r="AM671" i="17"/>
  <c r="AL671" i="17"/>
  <c r="AK671" i="17"/>
  <c r="AJ671" i="17"/>
  <c r="AI671" i="17"/>
  <c r="AG671" i="17"/>
  <c r="AF671" i="17"/>
  <c r="AE671" i="17"/>
  <c r="AD671" i="17"/>
  <c r="AC671" i="17"/>
  <c r="AB671" i="17"/>
  <c r="AA671" i="17"/>
  <c r="Z671" i="17"/>
  <c r="Y671" i="17"/>
  <c r="X671" i="17"/>
  <c r="W671" i="17"/>
  <c r="V671" i="17"/>
  <c r="U671" i="17"/>
  <c r="T671" i="17"/>
  <c r="S671" i="17"/>
  <c r="Q671" i="17"/>
  <c r="P671" i="17"/>
  <c r="O671" i="17"/>
  <c r="AP670" i="17"/>
  <c r="AO670" i="17"/>
  <c r="AN670" i="17"/>
  <c r="AM670" i="17"/>
  <c r="AL670" i="17"/>
  <c r="AK670" i="17"/>
  <c r="AJ670" i="17"/>
  <c r="AI670" i="17"/>
  <c r="AG670" i="17"/>
  <c r="AF670" i="17"/>
  <c r="AE670" i="17"/>
  <c r="AD670" i="17"/>
  <c r="AC670" i="17"/>
  <c r="AB670" i="17"/>
  <c r="AA670" i="17"/>
  <c r="Z670" i="17"/>
  <c r="Y670" i="17"/>
  <c r="X670" i="17"/>
  <c r="W670" i="17"/>
  <c r="V670" i="17"/>
  <c r="U670" i="17"/>
  <c r="T670" i="17"/>
  <c r="S670" i="17"/>
  <c r="Q670" i="17"/>
  <c r="P670" i="17"/>
  <c r="O670" i="17"/>
  <c r="AP669" i="17"/>
  <c r="AO669" i="17"/>
  <c r="AN669" i="17"/>
  <c r="AM669" i="17"/>
  <c r="AL669" i="17"/>
  <c r="AK669" i="17"/>
  <c r="AJ669" i="17"/>
  <c r="AI669" i="17"/>
  <c r="AG669" i="17"/>
  <c r="AF669" i="17"/>
  <c r="AE669" i="17"/>
  <c r="AD669" i="17"/>
  <c r="AC669" i="17"/>
  <c r="AB669" i="17"/>
  <c r="AA669" i="17"/>
  <c r="Z669" i="17"/>
  <c r="Y669" i="17"/>
  <c r="X669" i="17"/>
  <c r="W669" i="17"/>
  <c r="V669" i="17"/>
  <c r="U669" i="17"/>
  <c r="T669" i="17"/>
  <c r="S669" i="17"/>
  <c r="Q669" i="17"/>
  <c r="P669" i="17"/>
  <c r="O669" i="17"/>
  <c r="AP668" i="17"/>
  <c r="AO668" i="17"/>
  <c r="AN668" i="17"/>
  <c r="AM668" i="17"/>
  <c r="AL668" i="17"/>
  <c r="AK668" i="17"/>
  <c r="AJ668" i="17"/>
  <c r="AI668" i="17"/>
  <c r="AG668" i="17"/>
  <c r="AF668" i="17"/>
  <c r="AE668" i="17"/>
  <c r="AD668" i="17"/>
  <c r="AC668" i="17"/>
  <c r="AB668" i="17"/>
  <c r="AA668" i="17"/>
  <c r="Z668" i="17"/>
  <c r="Y668" i="17"/>
  <c r="X668" i="17"/>
  <c r="W668" i="17"/>
  <c r="V668" i="17"/>
  <c r="U668" i="17"/>
  <c r="T668" i="17"/>
  <c r="S668" i="17"/>
  <c r="Q668" i="17"/>
  <c r="P668" i="17"/>
  <c r="O668" i="17"/>
  <c r="AP667" i="17"/>
  <c r="AO667" i="17"/>
  <c r="AN667" i="17"/>
  <c r="AM667" i="17"/>
  <c r="AL667" i="17"/>
  <c r="AK667" i="17"/>
  <c r="AJ667" i="17"/>
  <c r="AI667" i="17"/>
  <c r="AG667" i="17"/>
  <c r="AF667" i="17"/>
  <c r="AE667" i="17"/>
  <c r="AD667" i="17"/>
  <c r="AC667" i="17"/>
  <c r="AB667" i="17"/>
  <c r="AA667" i="17"/>
  <c r="Z667" i="17"/>
  <c r="Y667" i="17"/>
  <c r="X667" i="17"/>
  <c r="W667" i="17"/>
  <c r="V667" i="17"/>
  <c r="U667" i="17"/>
  <c r="T667" i="17"/>
  <c r="S667" i="17"/>
  <c r="Q667" i="17"/>
  <c r="P667" i="17"/>
  <c r="O667" i="17"/>
  <c r="AP666" i="17"/>
  <c r="AO666" i="17"/>
  <c r="AN666" i="17"/>
  <c r="AM666" i="17"/>
  <c r="AL666" i="17"/>
  <c r="AK666" i="17"/>
  <c r="AJ666" i="17"/>
  <c r="AI666" i="17"/>
  <c r="AG666" i="17"/>
  <c r="AF666" i="17"/>
  <c r="AE666" i="17"/>
  <c r="AD666" i="17"/>
  <c r="AC666" i="17"/>
  <c r="AB666" i="17"/>
  <c r="AA666" i="17"/>
  <c r="Z666" i="17"/>
  <c r="Y666" i="17"/>
  <c r="X666" i="17"/>
  <c r="W666" i="17"/>
  <c r="V666" i="17"/>
  <c r="U666" i="17"/>
  <c r="T666" i="17"/>
  <c r="S666" i="17"/>
  <c r="Q666" i="17"/>
  <c r="P666" i="17"/>
  <c r="O666" i="17"/>
  <c r="AP665" i="17"/>
  <c r="AO665" i="17"/>
  <c r="AN665" i="17"/>
  <c r="AM665" i="17"/>
  <c r="AL665" i="17"/>
  <c r="AK665" i="17"/>
  <c r="AJ665" i="17"/>
  <c r="AI665" i="17"/>
  <c r="AG665" i="17"/>
  <c r="AF665" i="17"/>
  <c r="AE665" i="17"/>
  <c r="AD665" i="17"/>
  <c r="AC665" i="17"/>
  <c r="AB665" i="17"/>
  <c r="AA665" i="17"/>
  <c r="Z665" i="17"/>
  <c r="Y665" i="17"/>
  <c r="X665" i="17"/>
  <c r="W665" i="17"/>
  <c r="V665" i="17"/>
  <c r="U665" i="17"/>
  <c r="T665" i="17"/>
  <c r="S665" i="17"/>
  <c r="Q665" i="17"/>
  <c r="P665" i="17"/>
  <c r="O665" i="17"/>
  <c r="AP664" i="17"/>
  <c r="AO664" i="17"/>
  <c r="AN664" i="17"/>
  <c r="AM664" i="17"/>
  <c r="AL664" i="17"/>
  <c r="AK664" i="17"/>
  <c r="AJ664" i="17"/>
  <c r="AI664" i="17"/>
  <c r="AG664" i="17"/>
  <c r="AF664" i="17"/>
  <c r="AE664" i="17"/>
  <c r="AD664" i="17"/>
  <c r="AC664" i="17"/>
  <c r="AB664" i="17"/>
  <c r="AA664" i="17"/>
  <c r="Z664" i="17"/>
  <c r="Y664" i="17"/>
  <c r="X664" i="17"/>
  <c r="W664" i="17"/>
  <c r="V664" i="17"/>
  <c r="U664" i="17"/>
  <c r="T664" i="17"/>
  <c r="S664" i="17"/>
  <c r="Q664" i="17"/>
  <c r="P664" i="17"/>
  <c r="O664" i="17"/>
  <c r="AP663" i="17"/>
  <c r="AO663" i="17"/>
  <c r="AN663" i="17"/>
  <c r="AM663" i="17"/>
  <c r="AL663" i="17"/>
  <c r="AK663" i="17"/>
  <c r="AJ663" i="17"/>
  <c r="AI663" i="17"/>
  <c r="AG663" i="17"/>
  <c r="AF663" i="17"/>
  <c r="AE663" i="17"/>
  <c r="AD663" i="17"/>
  <c r="AC663" i="17"/>
  <c r="AB663" i="17"/>
  <c r="AA663" i="17"/>
  <c r="Z663" i="17"/>
  <c r="Y663" i="17"/>
  <c r="X663" i="17"/>
  <c r="W663" i="17"/>
  <c r="V663" i="17"/>
  <c r="U663" i="17"/>
  <c r="T663" i="17"/>
  <c r="S663" i="17"/>
  <c r="Q663" i="17"/>
  <c r="P663" i="17"/>
  <c r="O663" i="17"/>
  <c r="AP662" i="17"/>
  <c r="AO662" i="17"/>
  <c r="AN662" i="17"/>
  <c r="AM662" i="17"/>
  <c r="AL662" i="17"/>
  <c r="AK662" i="17"/>
  <c r="AJ662" i="17"/>
  <c r="AI662" i="17"/>
  <c r="AG662" i="17"/>
  <c r="AF662" i="17"/>
  <c r="AE662" i="17"/>
  <c r="AD662" i="17"/>
  <c r="AC662" i="17"/>
  <c r="AB662" i="17"/>
  <c r="AA662" i="17"/>
  <c r="Z662" i="17"/>
  <c r="Y662" i="17"/>
  <c r="X662" i="17"/>
  <c r="W662" i="17"/>
  <c r="V662" i="17"/>
  <c r="U662" i="17"/>
  <c r="T662" i="17"/>
  <c r="S662" i="17"/>
  <c r="Q662" i="17"/>
  <c r="P662" i="17"/>
  <c r="O662" i="17"/>
  <c r="AP661" i="17"/>
  <c r="AO661" i="17"/>
  <c r="AN661" i="17"/>
  <c r="AM661" i="17"/>
  <c r="AL661" i="17"/>
  <c r="AK661" i="17"/>
  <c r="AJ661" i="17"/>
  <c r="AI661" i="17"/>
  <c r="AG661" i="17"/>
  <c r="AF661" i="17"/>
  <c r="AE661" i="17"/>
  <c r="AD661" i="17"/>
  <c r="AC661" i="17"/>
  <c r="AB661" i="17"/>
  <c r="AA661" i="17"/>
  <c r="Z661" i="17"/>
  <c r="Y661" i="17"/>
  <c r="X661" i="17"/>
  <c r="W661" i="17"/>
  <c r="V661" i="17"/>
  <c r="U661" i="17"/>
  <c r="T661" i="17"/>
  <c r="S661" i="17"/>
  <c r="Q661" i="17"/>
  <c r="P661" i="17"/>
  <c r="O661" i="17"/>
  <c r="AP660" i="17"/>
  <c r="AO660" i="17"/>
  <c r="AN660" i="17"/>
  <c r="AM660" i="17"/>
  <c r="AL660" i="17"/>
  <c r="AK660" i="17"/>
  <c r="AJ660" i="17"/>
  <c r="AI660" i="17"/>
  <c r="AG660" i="17"/>
  <c r="AF660" i="17"/>
  <c r="AE660" i="17"/>
  <c r="AD660" i="17"/>
  <c r="AC660" i="17"/>
  <c r="AB660" i="17"/>
  <c r="AA660" i="17"/>
  <c r="Z660" i="17"/>
  <c r="Y660" i="17"/>
  <c r="X660" i="17"/>
  <c r="W660" i="17"/>
  <c r="V660" i="17"/>
  <c r="U660" i="17"/>
  <c r="T660" i="17"/>
  <c r="S660" i="17"/>
  <c r="Q660" i="17"/>
  <c r="P660" i="17"/>
  <c r="O660" i="17"/>
  <c r="AP659" i="17"/>
  <c r="AO659" i="17"/>
  <c r="AN659" i="17"/>
  <c r="AM659" i="17"/>
  <c r="AL659" i="17"/>
  <c r="AK659" i="17"/>
  <c r="AJ659" i="17"/>
  <c r="AI659" i="17"/>
  <c r="AG659" i="17"/>
  <c r="AF659" i="17"/>
  <c r="AE659" i="17"/>
  <c r="AD659" i="17"/>
  <c r="AC659" i="17"/>
  <c r="AB659" i="17"/>
  <c r="AA659" i="17"/>
  <c r="Z659" i="17"/>
  <c r="Y659" i="17"/>
  <c r="X659" i="17"/>
  <c r="W659" i="17"/>
  <c r="V659" i="17"/>
  <c r="U659" i="17"/>
  <c r="T659" i="17"/>
  <c r="S659" i="17"/>
  <c r="Q659" i="17"/>
  <c r="P659" i="17"/>
  <c r="O659" i="17"/>
  <c r="AP658" i="17"/>
  <c r="AO658" i="17"/>
  <c r="AN658" i="17"/>
  <c r="AM658" i="17"/>
  <c r="AL658" i="17"/>
  <c r="AK658" i="17"/>
  <c r="AJ658" i="17"/>
  <c r="AI658" i="17"/>
  <c r="AG658" i="17"/>
  <c r="AF658" i="17"/>
  <c r="AE658" i="17"/>
  <c r="AD658" i="17"/>
  <c r="AC658" i="17"/>
  <c r="AB658" i="17"/>
  <c r="AA658" i="17"/>
  <c r="Z658" i="17"/>
  <c r="Y658" i="17"/>
  <c r="X658" i="17"/>
  <c r="W658" i="17"/>
  <c r="V658" i="17"/>
  <c r="U658" i="17"/>
  <c r="T658" i="17"/>
  <c r="S658" i="17"/>
  <c r="Q658" i="17"/>
  <c r="P658" i="17"/>
  <c r="O658" i="17"/>
  <c r="AP657" i="17"/>
  <c r="AO657" i="17"/>
  <c r="AN657" i="17"/>
  <c r="AM657" i="17"/>
  <c r="AL657" i="17"/>
  <c r="AK657" i="17"/>
  <c r="AJ657" i="17"/>
  <c r="AI657" i="17"/>
  <c r="AG657" i="17"/>
  <c r="AF657" i="17"/>
  <c r="AE657" i="17"/>
  <c r="AD657" i="17"/>
  <c r="AC657" i="17"/>
  <c r="AB657" i="17"/>
  <c r="AA657" i="17"/>
  <c r="Z657" i="17"/>
  <c r="Y657" i="17"/>
  <c r="X657" i="17"/>
  <c r="W657" i="17"/>
  <c r="V657" i="17"/>
  <c r="U657" i="17"/>
  <c r="T657" i="17"/>
  <c r="S657" i="17"/>
  <c r="Q657" i="17"/>
  <c r="P657" i="17"/>
  <c r="O657" i="17"/>
  <c r="AP656" i="17"/>
  <c r="AO656" i="17"/>
  <c r="AN656" i="17"/>
  <c r="AM656" i="17"/>
  <c r="AL656" i="17"/>
  <c r="AK656" i="17"/>
  <c r="AJ656" i="17"/>
  <c r="AI656" i="17"/>
  <c r="AG656" i="17"/>
  <c r="AF656" i="17"/>
  <c r="AE656" i="17"/>
  <c r="AD656" i="17"/>
  <c r="AC656" i="17"/>
  <c r="AB656" i="17"/>
  <c r="AA656" i="17"/>
  <c r="Z656" i="17"/>
  <c r="Y656" i="17"/>
  <c r="X656" i="17"/>
  <c r="W656" i="17"/>
  <c r="V656" i="17"/>
  <c r="U656" i="17"/>
  <c r="T656" i="17"/>
  <c r="S656" i="17"/>
  <c r="Q656" i="17"/>
  <c r="P656" i="17"/>
  <c r="O656" i="17"/>
  <c r="AP655" i="17"/>
  <c r="AO655" i="17"/>
  <c r="AN655" i="17"/>
  <c r="AM655" i="17"/>
  <c r="AL655" i="17"/>
  <c r="AK655" i="17"/>
  <c r="AJ655" i="17"/>
  <c r="AI655" i="17"/>
  <c r="AG655" i="17"/>
  <c r="AF655" i="17"/>
  <c r="AE655" i="17"/>
  <c r="AD655" i="17"/>
  <c r="AC655" i="17"/>
  <c r="AB655" i="17"/>
  <c r="AA655" i="17"/>
  <c r="Z655" i="17"/>
  <c r="Y655" i="17"/>
  <c r="X655" i="17"/>
  <c r="W655" i="17"/>
  <c r="V655" i="17"/>
  <c r="U655" i="17"/>
  <c r="T655" i="17"/>
  <c r="S655" i="17"/>
  <c r="Q655" i="17"/>
  <c r="P655" i="17"/>
  <c r="O655" i="17"/>
  <c r="AP654" i="17"/>
  <c r="AO654" i="17"/>
  <c r="AN654" i="17"/>
  <c r="AM654" i="17"/>
  <c r="AL654" i="17"/>
  <c r="AK654" i="17"/>
  <c r="AJ654" i="17"/>
  <c r="AI654" i="17"/>
  <c r="AG654" i="17"/>
  <c r="AF654" i="17"/>
  <c r="AE654" i="17"/>
  <c r="AD654" i="17"/>
  <c r="AC654" i="17"/>
  <c r="AB654" i="17"/>
  <c r="AA654" i="17"/>
  <c r="Z654" i="17"/>
  <c r="Y654" i="17"/>
  <c r="X654" i="17"/>
  <c r="W654" i="17"/>
  <c r="V654" i="17"/>
  <c r="U654" i="17"/>
  <c r="T654" i="17"/>
  <c r="S654" i="17"/>
  <c r="Q654" i="17"/>
  <c r="P654" i="17"/>
  <c r="O654" i="17"/>
  <c r="AP653" i="17"/>
  <c r="AO653" i="17"/>
  <c r="AN653" i="17"/>
  <c r="AM653" i="17"/>
  <c r="AL653" i="17"/>
  <c r="AK653" i="17"/>
  <c r="AJ653" i="17"/>
  <c r="AI653" i="17"/>
  <c r="AG653" i="17"/>
  <c r="AF653" i="17"/>
  <c r="AE653" i="17"/>
  <c r="AD653" i="17"/>
  <c r="AC653" i="17"/>
  <c r="AB653" i="17"/>
  <c r="AA653" i="17"/>
  <c r="Z653" i="17"/>
  <c r="Y653" i="17"/>
  <c r="X653" i="17"/>
  <c r="W653" i="17"/>
  <c r="V653" i="17"/>
  <c r="U653" i="17"/>
  <c r="T653" i="17"/>
  <c r="S653" i="17"/>
  <c r="Q653" i="17"/>
  <c r="P653" i="17"/>
  <c r="O653" i="17"/>
  <c r="AP652" i="17"/>
  <c r="AO652" i="17"/>
  <c r="AN652" i="17"/>
  <c r="AM652" i="17"/>
  <c r="AL652" i="17"/>
  <c r="AK652" i="17"/>
  <c r="AJ652" i="17"/>
  <c r="AI652" i="17"/>
  <c r="AG652" i="17"/>
  <c r="AF652" i="17"/>
  <c r="AE652" i="17"/>
  <c r="AD652" i="17"/>
  <c r="AC652" i="17"/>
  <c r="AB652" i="17"/>
  <c r="AA652" i="17"/>
  <c r="Z652" i="17"/>
  <c r="Y652" i="17"/>
  <c r="X652" i="17"/>
  <c r="W652" i="17"/>
  <c r="V652" i="17"/>
  <c r="U652" i="17"/>
  <c r="T652" i="17"/>
  <c r="S652" i="17"/>
  <c r="Q652" i="17"/>
  <c r="P652" i="17"/>
  <c r="O652" i="17"/>
  <c r="AP651" i="17"/>
  <c r="AO651" i="17"/>
  <c r="AN651" i="17"/>
  <c r="AM651" i="17"/>
  <c r="AL651" i="17"/>
  <c r="AK651" i="17"/>
  <c r="AJ651" i="17"/>
  <c r="AI651" i="17"/>
  <c r="AG651" i="17"/>
  <c r="AF651" i="17"/>
  <c r="AE651" i="17"/>
  <c r="AD651" i="17"/>
  <c r="AC651" i="17"/>
  <c r="AB651" i="17"/>
  <c r="AA651" i="17"/>
  <c r="Z651" i="17"/>
  <c r="Y651" i="17"/>
  <c r="X651" i="17"/>
  <c r="W651" i="17"/>
  <c r="V651" i="17"/>
  <c r="U651" i="17"/>
  <c r="T651" i="17"/>
  <c r="S651" i="17"/>
  <c r="Q651" i="17"/>
  <c r="P651" i="17"/>
  <c r="O651" i="17"/>
  <c r="AP650" i="17"/>
  <c r="AO650" i="17"/>
  <c r="AN650" i="17"/>
  <c r="AM650" i="17"/>
  <c r="AL650" i="17"/>
  <c r="AK650" i="17"/>
  <c r="AJ650" i="17"/>
  <c r="AI650" i="17"/>
  <c r="AG650" i="17"/>
  <c r="AF650" i="17"/>
  <c r="AE650" i="17"/>
  <c r="AD650" i="17"/>
  <c r="AC650" i="17"/>
  <c r="AB650" i="17"/>
  <c r="AA650" i="17"/>
  <c r="Z650" i="17"/>
  <c r="Y650" i="17"/>
  <c r="X650" i="17"/>
  <c r="W650" i="17"/>
  <c r="V650" i="17"/>
  <c r="U650" i="17"/>
  <c r="T650" i="17"/>
  <c r="S650" i="17"/>
  <c r="Q650" i="17"/>
  <c r="P650" i="17"/>
  <c r="O650" i="17"/>
  <c r="AP649" i="17"/>
  <c r="AO649" i="17"/>
  <c r="AN649" i="17"/>
  <c r="AM649" i="17"/>
  <c r="AL649" i="17"/>
  <c r="AK649" i="17"/>
  <c r="AJ649" i="17"/>
  <c r="AI649" i="17"/>
  <c r="AG649" i="17"/>
  <c r="AF649" i="17"/>
  <c r="AE649" i="17"/>
  <c r="AD649" i="17"/>
  <c r="AC649" i="17"/>
  <c r="AB649" i="17"/>
  <c r="AA649" i="17"/>
  <c r="Z649" i="17"/>
  <c r="Y649" i="17"/>
  <c r="X649" i="17"/>
  <c r="W649" i="17"/>
  <c r="V649" i="17"/>
  <c r="U649" i="17"/>
  <c r="T649" i="17"/>
  <c r="S649" i="17"/>
  <c r="Q649" i="17"/>
  <c r="P649" i="17"/>
  <c r="O649" i="17"/>
  <c r="AP648" i="17"/>
  <c r="AO648" i="17"/>
  <c r="AN648" i="17"/>
  <c r="AM648" i="17"/>
  <c r="AL648" i="17"/>
  <c r="AK648" i="17"/>
  <c r="AJ648" i="17"/>
  <c r="AI648" i="17"/>
  <c r="AG648" i="17"/>
  <c r="AF648" i="17"/>
  <c r="AE648" i="17"/>
  <c r="AD648" i="17"/>
  <c r="AC648" i="17"/>
  <c r="AB648" i="17"/>
  <c r="AA648" i="17"/>
  <c r="Z648" i="17"/>
  <c r="Y648" i="17"/>
  <c r="X648" i="17"/>
  <c r="W648" i="17"/>
  <c r="V648" i="17"/>
  <c r="U648" i="17"/>
  <c r="T648" i="17"/>
  <c r="S648" i="17"/>
  <c r="Q648" i="17"/>
  <c r="P648" i="17"/>
  <c r="O648" i="17"/>
  <c r="AP647" i="17"/>
  <c r="AO647" i="17"/>
  <c r="AN647" i="17"/>
  <c r="AM647" i="17"/>
  <c r="AL647" i="17"/>
  <c r="AK647" i="17"/>
  <c r="AJ647" i="17"/>
  <c r="AI647" i="17"/>
  <c r="AG647" i="17"/>
  <c r="AF647" i="17"/>
  <c r="AE647" i="17"/>
  <c r="AD647" i="17"/>
  <c r="AC647" i="17"/>
  <c r="AB647" i="17"/>
  <c r="AA647" i="17"/>
  <c r="Z647" i="17"/>
  <c r="Y647" i="17"/>
  <c r="X647" i="17"/>
  <c r="W647" i="17"/>
  <c r="V647" i="17"/>
  <c r="U647" i="17"/>
  <c r="T647" i="17"/>
  <c r="S647" i="17"/>
  <c r="Q647" i="17"/>
  <c r="P647" i="17"/>
  <c r="O647" i="17"/>
  <c r="AP646" i="17"/>
  <c r="AO646" i="17"/>
  <c r="AN646" i="17"/>
  <c r="AM646" i="17"/>
  <c r="AL646" i="17"/>
  <c r="AK646" i="17"/>
  <c r="AJ646" i="17"/>
  <c r="AI646" i="17"/>
  <c r="AG646" i="17"/>
  <c r="AF646" i="17"/>
  <c r="AE646" i="17"/>
  <c r="AD646" i="17"/>
  <c r="AC646" i="17"/>
  <c r="AB646" i="17"/>
  <c r="AA646" i="17"/>
  <c r="Z646" i="17"/>
  <c r="Y646" i="17"/>
  <c r="X646" i="17"/>
  <c r="W646" i="17"/>
  <c r="V646" i="17"/>
  <c r="U646" i="17"/>
  <c r="T646" i="17"/>
  <c r="S646" i="17"/>
  <c r="Q646" i="17"/>
  <c r="P646" i="17"/>
  <c r="O646" i="17"/>
  <c r="AP645" i="17"/>
  <c r="AO645" i="17"/>
  <c r="AN645" i="17"/>
  <c r="AM645" i="17"/>
  <c r="AL645" i="17"/>
  <c r="AK645" i="17"/>
  <c r="AJ645" i="17"/>
  <c r="AI645" i="17"/>
  <c r="AG645" i="17"/>
  <c r="AF645" i="17"/>
  <c r="AE645" i="17"/>
  <c r="AD645" i="17"/>
  <c r="AC645" i="17"/>
  <c r="AB645" i="17"/>
  <c r="AA645" i="17"/>
  <c r="Z645" i="17"/>
  <c r="Y645" i="17"/>
  <c r="X645" i="17"/>
  <c r="W645" i="17"/>
  <c r="V645" i="17"/>
  <c r="U645" i="17"/>
  <c r="T645" i="17"/>
  <c r="S645" i="17"/>
  <c r="Q645" i="17"/>
  <c r="P645" i="17"/>
  <c r="O645" i="17"/>
  <c r="AP644" i="17"/>
  <c r="AO644" i="17"/>
  <c r="AN644" i="17"/>
  <c r="AM644" i="17"/>
  <c r="AL644" i="17"/>
  <c r="AK644" i="17"/>
  <c r="AJ644" i="17"/>
  <c r="AI644" i="17"/>
  <c r="AG644" i="17"/>
  <c r="AF644" i="17"/>
  <c r="AE644" i="17"/>
  <c r="AD644" i="17"/>
  <c r="AC644" i="17"/>
  <c r="AB644" i="17"/>
  <c r="AA644" i="17"/>
  <c r="Z644" i="17"/>
  <c r="Y644" i="17"/>
  <c r="X644" i="17"/>
  <c r="W644" i="17"/>
  <c r="V644" i="17"/>
  <c r="U644" i="17"/>
  <c r="T644" i="17"/>
  <c r="S644" i="17"/>
  <c r="Q644" i="17"/>
  <c r="P644" i="17"/>
  <c r="O644" i="17"/>
  <c r="AP643" i="17"/>
  <c r="AO643" i="17"/>
  <c r="AN643" i="17"/>
  <c r="AM643" i="17"/>
  <c r="AL643" i="17"/>
  <c r="AK643" i="17"/>
  <c r="AJ643" i="17"/>
  <c r="AI643" i="17"/>
  <c r="AG643" i="17"/>
  <c r="AF643" i="17"/>
  <c r="AE643" i="17"/>
  <c r="AD643" i="17"/>
  <c r="AC643" i="17"/>
  <c r="AB643" i="17"/>
  <c r="AA643" i="17"/>
  <c r="Z643" i="17"/>
  <c r="Y643" i="17"/>
  <c r="X643" i="17"/>
  <c r="W643" i="17"/>
  <c r="V643" i="17"/>
  <c r="U643" i="17"/>
  <c r="T643" i="17"/>
  <c r="S643" i="17"/>
  <c r="Q643" i="17"/>
  <c r="P643" i="17"/>
  <c r="O643" i="17"/>
  <c r="AP642" i="17"/>
  <c r="AO642" i="17"/>
  <c r="AN642" i="17"/>
  <c r="AM642" i="17"/>
  <c r="AL642" i="17"/>
  <c r="AK642" i="17"/>
  <c r="AJ642" i="17"/>
  <c r="AI642" i="17"/>
  <c r="AG642" i="17"/>
  <c r="AF642" i="17"/>
  <c r="AE642" i="17"/>
  <c r="AD642" i="17"/>
  <c r="AC642" i="17"/>
  <c r="AB642" i="17"/>
  <c r="AA642" i="17"/>
  <c r="Z642" i="17"/>
  <c r="Y642" i="17"/>
  <c r="X642" i="17"/>
  <c r="W642" i="17"/>
  <c r="V642" i="17"/>
  <c r="U642" i="17"/>
  <c r="T642" i="17"/>
  <c r="S642" i="17"/>
  <c r="Q642" i="17"/>
  <c r="P642" i="17"/>
  <c r="O642" i="17"/>
  <c r="AP641" i="17"/>
  <c r="AO641" i="17"/>
  <c r="AN641" i="17"/>
  <c r="AM641" i="17"/>
  <c r="AL641" i="17"/>
  <c r="AK641" i="17"/>
  <c r="AJ641" i="17"/>
  <c r="AI641" i="17"/>
  <c r="AG641" i="17"/>
  <c r="AF641" i="17"/>
  <c r="AE641" i="17"/>
  <c r="AD641" i="17"/>
  <c r="AC641" i="17"/>
  <c r="AB641" i="17"/>
  <c r="AA641" i="17"/>
  <c r="Z641" i="17"/>
  <c r="Y641" i="17"/>
  <c r="X641" i="17"/>
  <c r="W641" i="17"/>
  <c r="V641" i="17"/>
  <c r="U641" i="17"/>
  <c r="T641" i="17"/>
  <c r="S641" i="17"/>
  <c r="Q641" i="17"/>
  <c r="P641" i="17"/>
  <c r="O641" i="17"/>
  <c r="AP640" i="17"/>
  <c r="AO640" i="17"/>
  <c r="AN640" i="17"/>
  <c r="AM640" i="17"/>
  <c r="AL640" i="17"/>
  <c r="AK640" i="17"/>
  <c r="AJ640" i="17"/>
  <c r="AI640" i="17"/>
  <c r="AG640" i="17"/>
  <c r="AF640" i="17"/>
  <c r="AE640" i="17"/>
  <c r="AD640" i="17"/>
  <c r="AC640" i="17"/>
  <c r="AB640" i="17"/>
  <c r="AA640" i="17"/>
  <c r="Z640" i="17"/>
  <c r="Y640" i="17"/>
  <c r="X640" i="17"/>
  <c r="W640" i="17"/>
  <c r="V640" i="17"/>
  <c r="U640" i="17"/>
  <c r="T640" i="17"/>
  <c r="S640" i="17"/>
  <c r="Q640" i="17"/>
  <c r="P640" i="17"/>
  <c r="O640" i="17"/>
  <c r="AP639" i="17"/>
  <c r="AO639" i="17"/>
  <c r="AN639" i="17"/>
  <c r="AM639" i="17"/>
  <c r="AL639" i="17"/>
  <c r="AK639" i="17"/>
  <c r="AJ639" i="17"/>
  <c r="AI639" i="17"/>
  <c r="AG639" i="17"/>
  <c r="AF639" i="17"/>
  <c r="AE639" i="17"/>
  <c r="AD639" i="17"/>
  <c r="AC639" i="17"/>
  <c r="AB639" i="17"/>
  <c r="AA639" i="17"/>
  <c r="Z639" i="17"/>
  <c r="Y639" i="17"/>
  <c r="X639" i="17"/>
  <c r="W639" i="17"/>
  <c r="V639" i="17"/>
  <c r="U639" i="17"/>
  <c r="T639" i="17"/>
  <c r="S639" i="17"/>
  <c r="Q639" i="17"/>
  <c r="P639" i="17"/>
  <c r="O639" i="17"/>
  <c r="AP638" i="17"/>
  <c r="AO638" i="17"/>
  <c r="AN638" i="17"/>
  <c r="AM638" i="17"/>
  <c r="AL638" i="17"/>
  <c r="AK638" i="17"/>
  <c r="AJ638" i="17"/>
  <c r="AI638" i="17"/>
  <c r="AG638" i="17"/>
  <c r="AF638" i="17"/>
  <c r="AE638" i="17"/>
  <c r="AD638" i="17"/>
  <c r="AC638" i="17"/>
  <c r="AB638" i="17"/>
  <c r="AA638" i="17"/>
  <c r="Z638" i="17"/>
  <c r="Y638" i="17"/>
  <c r="X638" i="17"/>
  <c r="W638" i="17"/>
  <c r="V638" i="17"/>
  <c r="U638" i="17"/>
  <c r="T638" i="17"/>
  <c r="S638" i="17"/>
  <c r="Q638" i="17"/>
  <c r="P638" i="17"/>
  <c r="O638" i="17"/>
  <c r="AP637" i="17"/>
  <c r="AO637" i="17"/>
  <c r="AN637" i="17"/>
  <c r="AM637" i="17"/>
  <c r="AL637" i="17"/>
  <c r="AK637" i="17"/>
  <c r="AJ637" i="17"/>
  <c r="AI637" i="17"/>
  <c r="AG637" i="17"/>
  <c r="AF637" i="17"/>
  <c r="AE637" i="17"/>
  <c r="AD637" i="17"/>
  <c r="AC637" i="17"/>
  <c r="AB637" i="17"/>
  <c r="AA637" i="17"/>
  <c r="Z637" i="17"/>
  <c r="Y637" i="17"/>
  <c r="X637" i="17"/>
  <c r="W637" i="17"/>
  <c r="V637" i="17"/>
  <c r="U637" i="17"/>
  <c r="T637" i="17"/>
  <c r="S637" i="17"/>
  <c r="Q637" i="17"/>
  <c r="P637" i="17"/>
  <c r="O637" i="17"/>
  <c r="AP636" i="17"/>
  <c r="AO636" i="17"/>
  <c r="AN636" i="17"/>
  <c r="AM636" i="17"/>
  <c r="AL636" i="17"/>
  <c r="AK636" i="17"/>
  <c r="AJ636" i="17"/>
  <c r="AI636" i="17"/>
  <c r="AG636" i="17"/>
  <c r="AF636" i="17"/>
  <c r="AE636" i="17"/>
  <c r="AD636" i="17"/>
  <c r="AC636" i="17"/>
  <c r="AB636" i="17"/>
  <c r="AA636" i="17"/>
  <c r="Z636" i="17"/>
  <c r="Y636" i="17"/>
  <c r="X636" i="17"/>
  <c r="W636" i="17"/>
  <c r="V636" i="17"/>
  <c r="U636" i="17"/>
  <c r="T636" i="17"/>
  <c r="S636" i="17"/>
  <c r="Q636" i="17"/>
  <c r="P636" i="17"/>
  <c r="O636" i="17"/>
  <c r="AP635" i="17"/>
  <c r="AO635" i="17"/>
  <c r="AN635" i="17"/>
  <c r="AM635" i="17"/>
  <c r="AL635" i="17"/>
  <c r="AK635" i="17"/>
  <c r="AJ635" i="17"/>
  <c r="AI635" i="17"/>
  <c r="AG635" i="17"/>
  <c r="AF635" i="17"/>
  <c r="AE635" i="17"/>
  <c r="AD635" i="17"/>
  <c r="AC635" i="17"/>
  <c r="AB635" i="17"/>
  <c r="AA635" i="17"/>
  <c r="Z635" i="17"/>
  <c r="Y635" i="17"/>
  <c r="X635" i="17"/>
  <c r="W635" i="17"/>
  <c r="V635" i="17"/>
  <c r="U635" i="17"/>
  <c r="T635" i="17"/>
  <c r="S635" i="17"/>
  <c r="Q635" i="17"/>
  <c r="P635" i="17"/>
  <c r="O635" i="17"/>
  <c r="AP634" i="17"/>
  <c r="AO634" i="17"/>
  <c r="AN634" i="17"/>
  <c r="AM634" i="17"/>
  <c r="AL634" i="17"/>
  <c r="AK634" i="17"/>
  <c r="AJ634" i="17"/>
  <c r="AI634" i="17"/>
  <c r="AG634" i="17"/>
  <c r="AF634" i="17"/>
  <c r="AE634" i="17"/>
  <c r="AD634" i="17"/>
  <c r="AC634" i="17"/>
  <c r="AB634" i="17"/>
  <c r="AA634" i="17"/>
  <c r="Z634" i="17"/>
  <c r="Y634" i="17"/>
  <c r="X634" i="17"/>
  <c r="W634" i="17"/>
  <c r="V634" i="17"/>
  <c r="U634" i="17"/>
  <c r="T634" i="17"/>
  <c r="S634" i="17"/>
  <c r="Q634" i="17"/>
  <c r="P634" i="17"/>
  <c r="O634" i="17"/>
  <c r="AP633" i="17"/>
  <c r="AO633" i="17"/>
  <c r="AN633" i="17"/>
  <c r="AM633" i="17"/>
  <c r="AL633" i="17"/>
  <c r="AK633" i="17"/>
  <c r="AJ633" i="17"/>
  <c r="AI633" i="17"/>
  <c r="AG633" i="17"/>
  <c r="AF633" i="17"/>
  <c r="AE633" i="17"/>
  <c r="AD633" i="17"/>
  <c r="AC633" i="17"/>
  <c r="AB633" i="17"/>
  <c r="AA633" i="17"/>
  <c r="Z633" i="17"/>
  <c r="Y633" i="17"/>
  <c r="X633" i="17"/>
  <c r="W633" i="17"/>
  <c r="V633" i="17"/>
  <c r="U633" i="17"/>
  <c r="T633" i="17"/>
  <c r="S633" i="17"/>
  <c r="Q633" i="17"/>
  <c r="P633" i="17"/>
  <c r="O633" i="17"/>
  <c r="AP632" i="17"/>
  <c r="AO632" i="17"/>
  <c r="AN632" i="17"/>
  <c r="AM632" i="17"/>
  <c r="AL632" i="17"/>
  <c r="AK632" i="17"/>
  <c r="AJ632" i="17"/>
  <c r="AI632" i="17"/>
  <c r="AG632" i="17"/>
  <c r="AF632" i="17"/>
  <c r="AE632" i="17"/>
  <c r="AD632" i="17"/>
  <c r="AC632" i="17"/>
  <c r="AB632" i="17"/>
  <c r="AA632" i="17"/>
  <c r="Z632" i="17"/>
  <c r="Y632" i="17"/>
  <c r="X632" i="17"/>
  <c r="W632" i="17"/>
  <c r="V632" i="17"/>
  <c r="U632" i="17"/>
  <c r="T632" i="17"/>
  <c r="S632" i="17"/>
  <c r="Q632" i="17"/>
  <c r="P632" i="17"/>
  <c r="O632" i="17"/>
  <c r="AP631" i="17"/>
  <c r="AO631" i="17"/>
  <c r="AN631" i="17"/>
  <c r="AM631" i="17"/>
  <c r="AL631" i="17"/>
  <c r="AK631" i="17"/>
  <c r="AJ631" i="17"/>
  <c r="AI631" i="17"/>
  <c r="AG631" i="17"/>
  <c r="AF631" i="17"/>
  <c r="AE631" i="17"/>
  <c r="AD631" i="17"/>
  <c r="AC631" i="17"/>
  <c r="AB631" i="17"/>
  <c r="AA631" i="17"/>
  <c r="Z631" i="17"/>
  <c r="Y631" i="17"/>
  <c r="X631" i="17"/>
  <c r="W631" i="17"/>
  <c r="V631" i="17"/>
  <c r="U631" i="17"/>
  <c r="T631" i="17"/>
  <c r="S631" i="17"/>
  <c r="Q631" i="17"/>
  <c r="P631" i="17"/>
  <c r="O631" i="17"/>
  <c r="AP630" i="17"/>
  <c r="AO630" i="17"/>
  <c r="AN630" i="17"/>
  <c r="AM630" i="17"/>
  <c r="AL630" i="17"/>
  <c r="AK630" i="17"/>
  <c r="AJ630" i="17"/>
  <c r="AI630" i="17"/>
  <c r="AG630" i="17"/>
  <c r="AF630" i="17"/>
  <c r="AE630" i="17"/>
  <c r="AD630" i="17"/>
  <c r="AC630" i="17"/>
  <c r="AB630" i="17"/>
  <c r="AA630" i="17"/>
  <c r="Z630" i="17"/>
  <c r="Y630" i="17"/>
  <c r="X630" i="17"/>
  <c r="W630" i="17"/>
  <c r="V630" i="17"/>
  <c r="U630" i="17"/>
  <c r="T630" i="17"/>
  <c r="S630" i="17"/>
  <c r="Q630" i="17"/>
  <c r="P630" i="17"/>
  <c r="O630" i="17"/>
  <c r="AP629" i="17"/>
  <c r="AO629" i="17"/>
  <c r="AN629" i="17"/>
  <c r="AM629" i="17"/>
  <c r="AL629" i="17"/>
  <c r="AK629" i="17"/>
  <c r="AJ629" i="17"/>
  <c r="AI629" i="17"/>
  <c r="AG629" i="17"/>
  <c r="AF629" i="17"/>
  <c r="AE629" i="17"/>
  <c r="AD629" i="17"/>
  <c r="AC629" i="17"/>
  <c r="AB629" i="17"/>
  <c r="AA629" i="17"/>
  <c r="Z629" i="17"/>
  <c r="Y629" i="17"/>
  <c r="X629" i="17"/>
  <c r="W629" i="17"/>
  <c r="V629" i="17"/>
  <c r="U629" i="17"/>
  <c r="T629" i="17"/>
  <c r="S629" i="17"/>
  <c r="Q629" i="17"/>
  <c r="P629" i="17"/>
  <c r="O629" i="17"/>
  <c r="AP628" i="17"/>
  <c r="AO628" i="17"/>
  <c r="AN628" i="17"/>
  <c r="AM628" i="17"/>
  <c r="AL628" i="17"/>
  <c r="AK628" i="17"/>
  <c r="AJ628" i="17"/>
  <c r="AI628" i="17"/>
  <c r="AG628" i="17"/>
  <c r="AF628" i="17"/>
  <c r="AE628" i="17"/>
  <c r="AD628" i="17"/>
  <c r="AC628" i="17"/>
  <c r="AB628" i="17"/>
  <c r="AA628" i="17"/>
  <c r="Z628" i="17"/>
  <c r="Y628" i="17"/>
  <c r="X628" i="17"/>
  <c r="W628" i="17"/>
  <c r="V628" i="17"/>
  <c r="U628" i="17"/>
  <c r="T628" i="17"/>
  <c r="S628" i="17"/>
  <c r="Q628" i="17"/>
  <c r="P628" i="17"/>
  <c r="O628" i="17"/>
  <c r="AP627" i="17"/>
  <c r="AO627" i="17"/>
  <c r="AN627" i="17"/>
  <c r="AM627" i="17"/>
  <c r="AL627" i="17"/>
  <c r="AK627" i="17"/>
  <c r="AJ627" i="17"/>
  <c r="AI627" i="17"/>
  <c r="AG627" i="17"/>
  <c r="AF627" i="17"/>
  <c r="AE627" i="17"/>
  <c r="AD627" i="17"/>
  <c r="AC627" i="17"/>
  <c r="AB627" i="17"/>
  <c r="AA627" i="17"/>
  <c r="Z627" i="17"/>
  <c r="Y627" i="17"/>
  <c r="X627" i="17"/>
  <c r="W627" i="17"/>
  <c r="V627" i="17"/>
  <c r="U627" i="17"/>
  <c r="T627" i="17"/>
  <c r="S627" i="17"/>
  <c r="Q627" i="17"/>
  <c r="P627" i="17"/>
  <c r="O627" i="17"/>
  <c r="AP626" i="17"/>
  <c r="AO626" i="17"/>
  <c r="AN626" i="17"/>
  <c r="AM626" i="17"/>
  <c r="AL626" i="17"/>
  <c r="AK626" i="17"/>
  <c r="AJ626" i="17"/>
  <c r="AI626" i="17"/>
  <c r="AG626" i="17"/>
  <c r="AF626" i="17"/>
  <c r="AE626" i="17"/>
  <c r="AD626" i="17"/>
  <c r="AC626" i="17"/>
  <c r="AB626" i="17"/>
  <c r="AA626" i="17"/>
  <c r="Z626" i="17"/>
  <c r="Y626" i="17"/>
  <c r="X626" i="17"/>
  <c r="W626" i="17"/>
  <c r="V626" i="17"/>
  <c r="U626" i="17"/>
  <c r="T626" i="17"/>
  <c r="S626" i="17"/>
  <c r="Q626" i="17"/>
  <c r="P626" i="17"/>
  <c r="O626" i="17"/>
  <c r="AP625" i="17"/>
  <c r="AO625" i="17"/>
  <c r="AN625" i="17"/>
  <c r="AM625" i="17"/>
  <c r="AL625" i="17"/>
  <c r="AK625" i="17"/>
  <c r="AJ625" i="17"/>
  <c r="AI625" i="17"/>
  <c r="AG625" i="17"/>
  <c r="AF625" i="17"/>
  <c r="AE625" i="17"/>
  <c r="AD625" i="17"/>
  <c r="AC625" i="17"/>
  <c r="AB625" i="17"/>
  <c r="AA625" i="17"/>
  <c r="Z625" i="17"/>
  <c r="Y625" i="17"/>
  <c r="X625" i="17"/>
  <c r="W625" i="17"/>
  <c r="V625" i="17"/>
  <c r="U625" i="17"/>
  <c r="T625" i="17"/>
  <c r="S625" i="17"/>
  <c r="Q625" i="17"/>
  <c r="P625" i="17"/>
  <c r="O625" i="17"/>
  <c r="AP624" i="17"/>
  <c r="AO624" i="17"/>
  <c r="AN624" i="17"/>
  <c r="AM624" i="17"/>
  <c r="AL624" i="17"/>
  <c r="AK624" i="17"/>
  <c r="AJ624" i="17"/>
  <c r="AI624" i="17"/>
  <c r="AG624" i="17"/>
  <c r="AF624" i="17"/>
  <c r="AE624" i="17"/>
  <c r="AD624" i="17"/>
  <c r="AC624" i="17"/>
  <c r="AB624" i="17"/>
  <c r="AA624" i="17"/>
  <c r="Z624" i="17"/>
  <c r="Y624" i="17"/>
  <c r="X624" i="17"/>
  <c r="W624" i="17"/>
  <c r="V624" i="17"/>
  <c r="U624" i="17"/>
  <c r="T624" i="17"/>
  <c r="S624" i="17"/>
  <c r="Q624" i="17"/>
  <c r="P624" i="17"/>
  <c r="O624" i="17"/>
  <c r="AP623" i="17"/>
  <c r="AO623" i="17"/>
  <c r="AN623" i="17"/>
  <c r="AM623" i="17"/>
  <c r="AL623" i="17"/>
  <c r="AK623" i="17"/>
  <c r="AJ623" i="17"/>
  <c r="AI623" i="17"/>
  <c r="AG623" i="17"/>
  <c r="AF623" i="17"/>
  <c r="AE623" i="17"/>
  <c r="AD623" i="17"/>
  <c r="AC623" i="17"/>
  <c r="AB623" i="17"/>
  <c r="AA623" i="17"/>
  <c r="Z623" i="17"/>
  <c r="Y623" i="17"/>
  <c r="X623" i="17"/>
  <c r="W623" i="17"/>
  <c r="V623" i="17"/>
  <c r="U623" i="17"/>
  <c r="T623" i="17"/>
  <c r="S623" i="17"/>
  <c r="Q623" i="17"/>
  <c r="P623" i="17"/>
  <c r="O623" i="17"/>
  <c r="AP622" i="17"/>
  <c r="AO622" i="17"/>
  <c r="AN622" i="17"/>
  <c r="AM622" i="17"/>
  <c r="AL622" i="17"/>
  <c r="AK622" i="17"/>
  <c r="AJ622" i="17"/>
  <c r="AI622" i="17"/>
  <c r="AG622" i="17"/>
  <c r="AF622" i="17"/>
  <c r="AE622" i="17"/>
  <c r="AD622" i="17"/>
  <c r="AC622" i="17"/>
  <c r="AB622" i="17"/>
  <c r="AA622" i="17"/>
  <c r="Z622" i="17"/>
  <c r="Y622" i="17"/>
  <c r="X622" i="17"/>
  <c r="W622" i="17"/>
  <c r="V622" i="17"/>
  <c r="U622" i="17"/>
  <c r="T622" i="17"/>
  <c r="S622" i="17"/>
  <c r="Q622" i="17"/>
  <c r="P622" i="17"/>
  <c r="O622" i="17"/>
  <c r="AP621" i="17"/>
  <c r="AO621" i="17"/>
  <c r="AN621" i="17"/>
  <c r="AM621" i="17"/>
  <c r="AL621" i="17"/>
  <c r="AK621" i="17"/>
  <c r="AJ621" i="17"/>
  <c r="AI621" i="17"/>
  <c r="AG621" i="17"/>
  <c r="AF621" i="17"/>
  <c r="AE621" i="17"/>
  <c r="AD621" i="17"/>
  <c r="AC621" i="17"/>
  <c r="AB621" i="17"/>
  <c r="AA621" i="17"/>
  <c r="Z621" i="17"/>
  <c r="Y621" i="17"/>
  <c r="X621" i="17"/>
  <c r="W621" i="17"/>
  <c r="V621" i="17"/>
  <c r="U621" i="17"/>
  <c r="T621" i="17"/>
  <c r="S621" i="17"/>
  <c r="Q621" i="17"/>
  <c r="P621" i="17"/>
  <c r="O621" i="17"/>
  <c r="AP620" i="17"/>
  <c r="AO620" i="17"/>
  <c r="AN620" i="17"/>
  <c r="AM620" i="17"/>
  <c r="AL620" i="17"/>
  <c r="AK620" i="17"/>
  <c r="AJ620" i="17"/>
  <c r="AI620" i="17"/>
  <c r="AG620" i="17"/>
  <c r="AF620" i="17"/>
  <c r="AE620" i="17"/>
  <c r="AD620" i="17"/>
  <c r="AC620" i="17"/>
  <c r="AB620" i="17"/>
  <c r="AA620" i="17"/>
  <c r="Z620" i="17"/>
  <c r="Y620" i="17"/>
  <c r="X620" i="17"/>
  <c r="W620" i="17"/>
  <c r="V620" i="17"/>
  <c r="U620" i="17"/>
  <c r="T620" i="17"/>
  <c r="S620" i="17"/>
  <c r="Q620" i="17"/>
  <c r="P620" i="17"/>
  <c r="O620" i="17"/>
  <c r="AP619" i="17"/>
  <c r="AO619" i="17"/>
  <c r="AN619" i="17"/>
  <c r="AM619" i="17"/>
  <c r="AL619" i="17"/>
  <c r="AK619" i="17"/>
  <c r="AJ619" i="17"/>
  <c r="AI619" i="17"/>
  <c r="AG619" i="17"/>
  <c r="AF619" i="17"/>
  <c r="AE619" i="17"/>
  <c r="AD619" i="17"/>
  <c r="AC619" i="17"/>
  <c r="AB619" i="17"/>
  <c r="AA619" i="17"/>
  <c r="Z619" i="17"/>
  <c r="Y619" i="17"/>
  <c r="X619" i="17"/>
  <c r="W619" i="17"/>
  <c r="V619" i="17"/>
  <c r="U619" i="17"/>
  <c r="T619" i="17"/>
  <c r="S619" i="17"/>
  <c r="Q619" i="17"/>
  <c r="P619" i="17"/>
  <c r="O619" i="17"/>
  <c r="AP618" i="17"/>
  <c r="AO618" i="17"/>
  <c r="AN618" i="17"/>
  <c r="AM618" i="17"/>
  <c r="AL618" i="17"/>
  <c r="AK618" i="17"/>
  <c r="AJ618" i="17"/>
  <c r="AI618" i="17"/>
  <c r="AG618" i="17"/>
  <c r="AF618" i="17"/>
  <c r="AE618" i="17"/>
  <c r="AD618" i="17"/>
  <c r="AC618" i="17"/>
  <c r="AB618" i="17"/>
  <c r="AA618" i="17"/>
  <c r="Z618" i="17"/>
  <c r="Y618" i="17"/>
  <c r="X618" i="17"/>
  <c r="W618" i="17"/>
  <c r="V618" i="17"/>
  <c r="U618" i="17"/>
  <c r="T618" i="17"/>
  <c r="S618" i="17"/>
  <c r="Q618" i="17"/>
  <c r="P618" i="17"/>
  <c r="O618" i="17"/>
  <c r="AP617" i="17"/>
  <c r="AO617" i="17"/>
  <c r="AN617" i="17"/>
  <c r="AM617" i="17"/>
  <c r="AL617" i="17"/>
  <c r="AK617" i="17"/>
  <c r="AJ617" i="17"/>
  <c r="AI617" i="17"/>
  <c r="AG617" i="17"/>
  <c r="AF617" i="17"/>
  <c r="AE617" i="17"/>
  <c r="AD617" i="17"/>
  <c r="AC617" i="17"/>
  <c r="AB617" i="17"/>
  <c r="AA617" i="17"/>
  <c r="Z617" i="17"/>
  <c r="Y617" i="17"/>
  <c r="X617" i="17"/>
  <c r="W617" i="17"/>
  <c r="V617" i="17"/>
  <c r="U617" i="17"/>
  <c r="T617" i="17"/>
  <c r="S617" i="17"/>
  <c r="Q617" i="17"/>
  <c r="P617" i="17"/>
  <c r="O617" i="17"/>
  <c r="AP616" i="17"/>
  <c r="AO616" i="17"/>
  <c r="AN616" i="17"/>
  <c r="AM616" i="17"/>
  <c r="AL616" i="17"/>
  <c r="AK616" i="17"/>
  <c r="AJ616" i="17"/>
  <c r="AI616" i="17"/>
  <c r="AG616" i="17"/>
  <c r="AF616" i="17"/>
  <c r="AE616" i="17"/>
  <c r="AD616" i="17"/>
  <c r="AC616" i="17"/>
  <c r="AB616" i="17"/>
  <c r="AA616" i="17"/>
  <c r="Z616" i="17"/>
  <c r="Y616" i="17"/>
  <c r="X616" i="17"/>
  <c r="W616" i="17"/>
  <c r="V616" i="17"/>
  <c r="U616" i="17"/>
  <c r="T616" i="17"/>
  <c r="S616" i="17"/>
  <c r="Q616" i="17"/>
  <c r="P616" i="17"/>
  <c r="O616" i="17"/>
  <c r="AP615" i="17"/>
  <c r="AO615" i="17"/>
  <c r="AN615" i="17"/>
  <c r="AM615" i="17"/>
  <c r="AL615" i="17"/>
  <c r="AK615" i="17"/>
  <c r="AJ615" i="17"/>
  <c r="AI615" i="17"/>
  <c r="AG615" i="17"/>
  <c r="AF615" i="17"/>
  <c r="AE615" i="17"/>
  <c r="AD615" i="17"/>
  <c r="AC615" i="17"/>
  <c r="AB615" i="17"/>
  <c r="AA615" i="17"/>
  <c r="Z615" i="17"/>
  <c r="Y615" i="17"/>
  <c r="X615" i="17"/>
  <c r="W615" i="17"/>
  <c r="V615" i="17"/>
  <c r="U615" i="17"/>
  <c r="T615" i="17"/>
  <c r="S615" i="17"/>
  <c r="Q615" i="17"/>
  <c r="P615" i="17"/>
  <c r="O615" i="17"/>
  <c r="AP614" i="17"/>
  <c r="AO614" i="17"/>
  <c r="AN614" i="17"/>
  <c r="AM614" i="17"/>
  <c r="AL614" i="17"/>
  <c r="AK614" i="17"/>
  <c r="AJ614" i="17"/>
  <c r="AI614" i="17"/>
  <c r="AG614" i="17"/>
  <c r="AF614" i="17"/>
  <c r="AE614" i="17"/>
  <c r="AD614" i="17"/>
  <c r="AC614" i="17"/>
  <c r="AB614" i="17"/>
  <c r="AA614" i="17"/>
  <c r="Z614" i="17"/>
  <c r="Y614" i="17"/>
  <c r="X614" i="17"/>
  <c r="W614" i="17"/>
  <c r="V614" i="17"/>
  <c r="U614" i="17"/>
  <c r="T614" i="17"/>
  <c r="S614" i="17"/>
  <c r="Q614" i="17"/>
  <c r="P614" i="17"/>
  <c r="O614" i="17"/>
  <c r="AP613" i="17"/>
  <c r="AO613" i="17"/>
  <c r="AN613" i="17"/>
  <c r="AM613" i="17"/>
  <c r="AL613" i="17"/>
  <c r="AK613" i="17"/>
  <c r="AJ613" i="17"/>
  <c r="AI613" i="17"/>
  <c r="AG613" i="17"/>
  <c r="AF613" i="17"/>
  <c r="AE613" i="17"/>
  <c r="AD613" i="17"/>
  <c r="AC613" i="17"/>
  <c r="AB613" i="17"/>
  <c r="AA613" i="17"/>
  <c r="Z613" i="17"/>
  <c r="Y613" i="17"/>
  <c r="X613" i="17"/>
  <c r="W613" i="17"/>
  <c r="V613" i="17"/>
  <c r="U613" i="17"/>
  <c r="T613" i="17"/>
  <c r="S613" i="17"/>
  <c r="Q613" i="17"/>
  <c r="P613" i="17"/>
  <c r="O613" i="17"/>
  <c r="AP612" i="17"/>
  <c r="AO612" i="17"/>
  <c r="AN612" i="17"/>
  <c r="AM612" i="17"/>
  <c r="AL612" i="17"/>
  <c r="AK612" i="17"/>
  <c r="AJ612" i="17"/>
  <c r="AI612" i="17"/>
  <c r="AG612" i="17"/>
  <c r="AF612" i="17"/>
  <c r="AE612" i="17"/>
  <c r="AD612" i="17"/>
  <c r="AC612" i="17"/>
  <c r="AB612" i="17"/>
  <c r="AA612" i="17"/>
  <c r="Z612" i="17"/>
  <c r="Y612" i="17"/>
  <c r="X612" i="17"/>
  <c r="W612" i="17"/>
  <c r="V612" i="17"/>
  <c r="U612" i="17"/>
  <c r="T612" i="17"/>
  <c r="S612" i="17"/>
  <c r="Q612" i="17"/>
  <c r="P612" i="17"/>
  <c r="O612" i="17"/>
  <c r="AP611" i="17"/>
  <c r="AO611" i="17"/>
  <c r="AN611" i="17"/>
  <c r="AM611" i="17"/>
  <c r="AL611" i="17"/>
  <c r="AK611" i="17"/>
  <c r="AJ611" i="17"/>
  <c r="AI611" i="17"/>
  <c r="AG611" i="17"/>
  <c r="AF611" i="17"/>
  <c r="AE611" i="17"/>
  <c r="AD611" i="17"/>
  <c r="AC611" i="17"/>
  <c r="AB611" i="17"/>
  <c r="AA611" i="17"/>
  <c r="Z611" i="17"/>
  <c r="Y611" i="17"/>
  <c r="X611" i="17"/>
  <c r="W611" i="17"/>
  <c r="V611" i="17"/>
  <c r="U611" i="17"/>
  <c r="T611" i="17"/>
  <c r="S611" i="17"/>
  <c r="Q611" i="17"/>
  <c r="P611" i="17"/>
  <c r="O611" i="17"/>
  <c r="AP610" i="17"/>
  <c r="AO610" i="17"/>
  <c r="AN610" i="17"/>
  <c r="AM610" i="17"/>
  <c r="AL610" i="17"/>
  <c r="AK610" i="17"/>
  <c r="AJ610" i="17"/>
  <c r="AI610" i="17"/>
  <c r="AG610" i="17"/>
  <c r="AF610" i="17"/>
  <c r="AE610" i="17"/>
  <c r="AD610" i="17"/>
  <c r="AC610" i="17"/>
  <c r="AB610" i="17"/>
  <c r="AA610" i="17"/>
  <c r="Z610" i="17"/>
  <c r="Y610" i="17"/>
  <c r="X610" i="17"/>
  <c r="W610" i="17"/>
  <c r="V610" i="17"/>
  <c r="U610" i="17"/>
  <c r="T610" i="17"/>
  <c r="S610" i="17"/>
  <c r="Q610" i="17"/>
  <c r="P610" i="17"/>
  <c r="O610" i="17"/>
  <c r="AP609" i="17"/>
  <c r="AO609" i="17"/>
  <c r="AN609" i="17"/>
  <c r="AM609" i="17"/>
  <c r="AL609" i="17"/>
  <c r="AK609" i="17"/>
  <c r="AJ609" i="17"/>
  <c r="AI609" i="17"/>
  <c r="AG609" i="17"/>
  <c r="AF609" i="17"/>
  <c r="AE609" i="17"/>
  <c r="AD609" i="17"/>
  <c r="AC609" i="17"/>
  <c r="AB609" i="17"/>
  <c r="AA609" i="17"/>
  <c r="Z609" i="17"/>
  <c r="Y609" i="17"/>
  <c r="X609" i="17"/>
  <c r="W609" i="17"/>
  <c r="V609" i="17"/>
  <c r="U609" i="17"/>
  <c r="T609" i="17"/>
  <c r="S609" i="17"/>
  <c r="Q609" i="17"/>
  <c r="P609" i="17"/>
  <c r="O609" i="17"/>
  <c r="AP608" i="17"/>
  <c r="AO608" i="17"/>
  <c r="AN608" i="17"/>
  <c r="AM608" i="17"/>
  <c r="AL608" i="17"/>
  <c r="AK608" i="17"/>
  <c r="AJ608" i="17"/>
  <c r="AI608" i="17"/>
  <c r="AG608" i="17"/>
  <c r="AF608" i="17"/>
  <c r="AE608" i="17"/>
  <c r="AD608" i="17"/>
  <c r="AC608" i="17"/>
  <c r="AB608" i="17"/>
  <c r="AA608" i="17"/>
  <c r="Z608" i="17"/>
  <c r="Y608" i="17"/>
  <c r="X608" i="17"/>
  <c r="W608" i="17"/>
  <c r="V608" i="17"/>
  <c r="U608" i="17"/>
  <c r="T608" i="17"/>
  <c r="S608" i="17"/>
  <c r="Q608" i="17"/>
  <c r="P608" i="17"/>
  <c r="O608" i="17"/>
  <c r="AP607" i="17"/>
  <c r="AO607" i="17"/>
  <c r="AN607" i="17"/>
  <c r="AM607" i="17"/>
  <c r="AL607" i="17"/>
  <c r="AK607" i="17"/>
  <c r="AJ607" i="17"/>
  <c r="AI607" i="17"/>
  <c r="AG607" i="17"/>
  <c r="AF607" i="17"/>
  <c r="AE607" i="17"/>
  <c r="AD607" i="17"/>
  <c r="AC607" i="17"/>
  <c r="AB607" i="17"/>
  <c r="AA607" i="17"/>
  <c r="Z607" i="17"/>
  <c r="Y607" i="17"/>
  <c r="X607" i="17"/>
  <c r="W607" i="17"/>
  <c r="V607" i="17"/>
  <c r="U607" i="17"/>
  <c r="T607" i="17"/>
  <c r="S607" i="17"/>
  <c r="Q607" i="17"/>
  <c r="P607" i="17"/>
  <c r="O607" i="17"/>
  <c r="AP606" i="17"/>
  <c r="AO606" i="17"/>
  <c r="AN606" i="17"/>
  <c r="AM606" i="17"/>
  <c r="AL606" i="17"/>
  <c r="AK606" i="17"/>
  <c r="AJ606" i="17"/>
  <c r="AI606" i="17"/>
  <c r="AG606" i="17"/>
  <c r="AF606" i="17"/>
  <c r="AE606" i="17"/>
  <c r="AD606" i="17"/>
  <c r="AC606" i="17"/>
  <c r="AB606" i="17"/>
  <c r="AA606" i="17"/>
  <c r="Z606" i="17"/>
  <c r="Y606" i="17"/>
  <c r="X606" i="17"/>
  <c r="W606" i="17"/>
  <c r="V606" i="17"/>
  <c r="U606" i="17"/>
  <c r="T606" i="17"/>
  <c r="S606" i="17"/>
  <c r="Q606" i="17"/>
  <c r="P606" i="17"/>
  <c r="O606" i="17"/>
  <c r="AP605" i="17"/>
  <c r="AO605" i="17"/>
  <c r="AN605" i="17"/>
  <c r="AM605" i="17"/>
  <c r="AL605" i="17"/>
  <c r="AK605" i="17"/>
  <c r="AJ605" i="17"/>
  <c r="AI605" i="17"/>
  <c r="AG605" i="17"/>
  <c r="AF605" i="17"/>
  <c r="AE605" i="17"/>
  <c r="AD605" i="17"/>
  <c r="AC605" i="17"/>
  <c r="AB605" i="17"/>
  <c r="AA605" i="17"/>
  <c r="Z605" i="17"/>
  <c r="Y605" i="17"/>
  <c r="X605" i="17"/>
  <c r="W605" i="17"/>
  <c r="V605" i="17"/>
  <c r="U605" i="17"/>
  <c r="T605" i="17"/>
  <c r="S605" i="17"/>
  <c r="Q605" i="17"/>
  <c r="P605" i="17"/>
  <c r="O605" i="17"/>
  <c r="AP604" i="17"/>
  <c r="AO604" i="17"/>
  <c r="AN604" i="17"/>
  <c r="AM604" i="17"/>
  <c r="AL604" i="17"/>
  <c r="AK604" i="17"/>
  <c r="AJ604" i="17"/>
  <c r="AI604" i="17"/>
  <c r="AG604" i="17"/>
  <c r="AF604" i="17"/>
  <c r="AE604" i="17"/>
  <c r="AD604" i="17"/>
  <c r="AC604" i="17"/>
  <c r="AB604" i="17"/>
  <c r="AA604" i="17"/>
  <c r="Z604" i="17"/>
  <c r="Y604" i="17"/>
  <c r="X604" i="17"/>
  <c r="W604" i="17"/>
  <c r="V604" i="17"/>
  <c r="U604" i="17"/>
  <c r="T604" i="17"/>
  <c r="S604" i="17"/>
  <c r="Q604" i="17"/>
  <c r="P604" i="17"/>
  <c r="O604" i="17"/>
  <c r="AP603" i="17"/>
  <c r="AO603" i="17"/>
  <c r="AN603" i="17"/>
  <c r="AM603" i="17"/>
  <c r="AL603" i="17"/>
  <c r="AK603" i="17"/>
  <c r="AJ603" i="17"/>
  <c r="AI603" i="17"/>
  <c r="AG603" i="17"/>
  <c r="AF603" i="17"/>
  <c r="AE603" i="17"/>
  <c r="AD603" i="17"/>
  <c r="AC603" i="17"/>
  <c r="AB603" i="17"/>
  <c r="AA603" i="17"/>
  <c r="Z603" i="17"/>
  <c r="Y603" i="17"/>
  <c r="X603" i="17"/>
  <c r="W603" i="17"/>
  <c r="V603" i="17"/>
  <c r="U603" i="17"/>
  <c r="T603" i="17"/>
  <c r="S603" i="17"/>
  <c r="Q603" i="17"/>
  <c r="P603" i="17"/>
  <c r="O603" i="17"/>
  <c r="AP602" i="17"/>
  <c r="AO602" i="17"/>
  <c r="AN602" i="17"/>
  <c r="AM602" i="17"/>
  <c r="AL602" i="17"/>
  <c r="AK602" i="17"/>
  <c r="AJ602" i="17"/>
  <c r="AI602" i="17"/>
  <c r="AG602" i="17"/>
  <c r="AF602" i="17"/>
  <c r="AE602" i="17"/>
  <c r="AD602" i="17"/>
  <c r="AC602" i="17"/>
  <c r="AB602" i="17"/>
  <c r="AA602" i="17"/>
  <c r="Z602" i="17"/>
  <c r="Y602" i="17"/>
  <c r="X602" i="17"/>
  <c r="W602" i="17"/>
  <c r="V602" i="17"/>
  <c r="U602" i="17"/>
  <c r="T602" i="17"/>
  <c r="S602" i="17"/>
  <c r="Q602" i="17"/>
  <c r="P602" i="17"/>
  <c r="O602" i="17"/>
  <c r="AP601" i="17"/>
  <c r="AO601" i="17"/>
  <c r="AN601" i="17"/>
  <c r="AM601" i="17"/>
  <c r="AL601" i="17"/>
  <c r="AK601" i="17"/>
  <c r="AJ601" i="17"/>
  <c r="AI601" i="17"/>
  <c r="AG601" i="17"/>
  <c r="AF601" i="17"/>
  <c r="AE601" i="17"/>
  <c r="AD601" i="17"/>
  <c r="AC601" i="17"/>
  <c r="AB601" i="17"/>
  <c r="AA601" i="17"/>
  <c r="Z601" i="17"/>
  <c r="Y601" i="17"/>
  <c r="X601" i="17"/>
  <c r="W601" i="17"/>
  <c r="V601" i="17"/>
  <c r="U601" i="17"/>
  <c r="T601" i="17"/>
  <c r="S601" i="17"/>
  <c r="Q601" i="17"/>
  <c r="P601" i="17"/>
  <c r="O601" i="17"/>
  <c r="AP600" i="17"/>
  <c r="AO600" i="17"/>
  <c r="AN600" i="17"/>
  <c r="AM600" i="17"/>
  <c r="AL600" i="17"/>
  <c r="AK600" i="17"/>
  <c r="AJ600" i="17"/>
  <c r="AI600" i="17"/>
  <c r="AG600" i="17"/>
  <c r="AF600" i="17"/>
  <c r="AE600" i="17"/>
  <c r="AD600" i="17"/>
  <c r="AC600" i="17"/>
  <c r="AB600" i="17"/>
  <c r="AA600" i="17"/>
  <c r="Z600" i="17"/>
  <c r="Y600" i="17"/>
  <c r="X600" i="17"/>
  <c r="W600" i="17"/>
  <c r="V600" i="17"/>
  <c r="U600" i="17"/>
  <c r="T600" i="17"/>
  <c r="S600" i="17"/>
  <c r="Q600" i="17"/>
  <c r="P600" i="17"/>
  <c r="O600" i="17"/>
  <c r="AP599" i="17"/>
  <c r="AO599" i="17"/>
  <c r="AN599" i="17"/>
  <c r="AM599" i="17"/>
  <c r="AL599" i="17"/>
  <c r="AK599" i="17"/>
  <c r="AJ599" i="17"/>
  <c r="AI599" i="17"/>
  <c r="AG599" i="17"/>
  <c r="AF599" i="17"/>
  <c r="AE599" i="17"/>
  <c r="AD599" i="17"/>
  <c r="AC599" i="17"/>
  <c r="AB599" i="17"/>
  <c r="AA599" i="17"/>
  <c r="Z599" i="17"/>
  <c r="Y599" i="17"/>
  <c r="X599" i="17"/>
  <c r="W599" i="17"/>
  <c r="V599" i="17"/>
  <c r="U599" i="17"/>
  <c r="T599" i="17"/>
  <c r="S599" i="17"/>
  <c r="Q599" i="17"/>
  <c r="P599" i="17"/>
  <c r="O599" i="17"/>
  <c r="AP598" i="17"/>
  <c r="AO598" i="17"/>
  <c r="AN598" i="17"/>
  <c r="AM598" i="17"/>
  <c r="AL598" i="17"/>
  <c r="AK598" i="17"/>
  <c r="AJ598" i="17"/>
  <c r="AI598" i="17"/>
  <c r="AG598" i="17"/>
  <c r="AF598" i="17"/>
  <c r="AE598" i="17"/>
  <c r="AD598" i="17"/>
  <c r="AC598" i="17"/>
  <c r="AB598" i="17"/>
  <c r="AA598" i="17"/>
  <c r="Z598" i="17"/>
  <c r="Y598" i="17"/>
  <c r="X598" i="17"/>
  <c r="W598" i="17"/>
  <c r="V598" i="17"/>
  <c r="U598" i="17"/>
  <c r="T598" i="17"/>
  <c r="S598" i="17"/>
  <c r="Q598" i="17"/>
  <c r="P598" i="17"/>
  <c r="O598" i="17"/>
  <c r="AP597" i="17"/>
  <c r="AO597" i="17"/>
  <c r="AN597" i="17"/>
  <c r="AM597" i="17"/>
  <c r="AL597" i="17"/>
  <c r="AK597" i="17"/>
  <c r="AJ597" i="17"/>
  <c r="AI597" i="17"/>
  <c r="AG597" i="17"/>
  <c r="AF597" i="17"/>
  <c r="AE597" i="17"/>
  <c r="AD597" i="17"/>
  <c r="AC597" i="17"/>
  <c r="AB597" i="17"/>
  <c r="AA597" i="17"/>
  <c r="Z597" i="17"/>
  <c r="Y597" i="17"/>
  <c r="X597" i="17"/>
  <c r="W597" i="17"/>
  <c r="V597" i="17"/>
  <c r="U597" i="17"/>
  <c r="T597" i="17"/>
  <c r="S597" i="17"/>
  <c r="Q597" i="17"/>
  <c r="P597" i="17"/>
  <c r="O597" i="17"/>
  <c r="AP596" i="17"/>
  <c r="AO596" i="17"/>
  <c r="AN596" i="17"/>
  <c r="AM596" i="17"/>
  <c r="AL596" i="17"/>
  <c r="AK596" i="17"/>
  <c r="AJ596" i="17"/>
  <c r="AI596" i="17"/>
  <c r="AG596" i="17"/>
  <c r="AF596" i="17"/>
  <c r="AE596" i="17"/>
  <c r="AD596" i="17"/>
  <c r="AC596" i="17"/>
  <c r="AB596" i="17"/>
  <c r="AA596" i="17"/>
  <c r="Z596" i="17"/>
  <c r="Y596" i="17"/>
  <c r="X596" i="17"/>
  <c r="W596" i="17"/>
  <c r="V596" i="17"/>
  <c r="U596" i="17"/>
  <c r="T596" i="17"/>
  <c r="S596" i="17"/>
  <c r="Q596" i="17"/>
  <c r="P596" i="17"/>
  <c r="O596" i="17"/>
  <c r="AP595" i="17"/>
  <c r="AO595" i="17"/>
  <c r="AN595" i="17"/>
  <c r="AM595" i="17"/>
  <c r="AL595" i="17"/>
  <c r="AK595" i="17"/>
  <c r="AJ595" i="17"/>
  <c r="AI595" i="17"/>
  <c r="AG595" i="17"/>
  <c r="AF595" i="17"/>
  <c r="AE595" i="17"/>
  <c r="AD595" i="17"/>
  <c r="AC595" i="17"/>
  <c r="AB595" i="17"/>
  <c r="AA595" i="17"/>
  <c r="Z595" i="17"/>
  <c r="Y595" i="17"/>
  <c r="X595" i="17"/>
  <c r="W595" i="17"/>
  <c r="V595" i="17"/>
  <c r="U595" i="17"/>
  <c r="T595" i="17"/>
  <c r="S595" i="17"/>
  <c r="Q595" i="17"/>
  <c r="P595" i="17"/>
  <c r="O595" i="17"/>
  <c r="AP594" i="17"/>
  <c r="AO594" i="17"/>
  <c r="AN594" i="17"/>
  <c r="AM594" i="17"/>
  <c r="AL594" i="17"/>
  <c r="AK594" i="17"/>
  <c r="AJ594" i="17"/>
  <c r="AI594" i="17"/>
  <c r="AG594" i="17"/>
  <c r="AF594" i="17"/>
  <c r="AE594" i="17"/>
  <c r="AD594" i="17"/>
  <c r="AC594" i="17"/>
  <c r="AB594" i="17"/>
  <c r="AA594" i="17"/>
  <c r="Z594" i="17"/>
  <c r="Y594" i="17"/>
  <c r="X594" i="17"/>
  <c r="W594" i="17"/>
  <c r="V594" i="17"/>
  <c r="U594" i="17"/>
  <c r="T594" i="17"/>
  <c r="S594" i="17"/>
  <c r="Q594" i="17"/>
  <c r="P594" i="17"/>
  <c r="O594" i="17"/>
  <c r="AP593" i="17"/>
  <c r="AO593" i="17"/>
  <c r="AN593" i="17"/>
  <c r="AM593" i="17"/>
  <c r="AL593" i="17"/>
  <c r="AK593" i="17"/>
  <c r="AJ593" i="17"/>
  <c r="AI593" i="17"/>
  <c r="AG593" i="17"/>
  <c r="AF593" i="17"/>
  <c r="AE593" i="17"/>
  <c r="AD593" i="17"/>
  <c r="AC593" i="17"/>
  <c r="AB593" i="17"/>
  <c r="AA593" i="17"/>
  <c r="Z593" i="17"/>
  <c r="Y593" i="17"/>
  <c r="X593" i="17"/>
  <c r="W593" i="17"/>
  <c r="V593" i="17"/>
  <c r="U593" i="17"/>
  <c r="T593" i="17"/>
  <c r="S593" i="17"/>
  <c r="Q593" i="17"/>
  <c r="P593" i="17"/>
  <c r="O593" i="17"/>
  <c r="AP592" i="17"/>
  <c r="AO592" i="17"/>
  <c r="AN592" i="17"/>
  <c r="AM592" i="17"/>
  <c r="AL592" i="17"/>
  <c r="AK592" i="17"/>
  <c r="AJ592" i="17"/>
  <c r="AI592" i="17"/>
  <c r="AG592" i="17"/>
  <c r="AF592" i="17"/>
  <c r="AE592" i="17"/>
  <c r="AD592" i="17"/>
  <c r="AC592" i="17"/>
  <c r="AB592" i="17"/>
  <c r="AA592" i="17"/>
  <c r="Z592" i="17"/>
  <c r="Y592" i="17"/>
  <c r="X592" i="17"/>
  <c r="W592" i="17"/>
  <c r="V592" i="17"/>
  <c r="U592" i="17"/>
  <c r="T592" i="17"/>
  <c r="S592" i="17"/>
  <c r="Q592" i="17"/>
  <c r="P592" i="17"/>
  <c r="O592" i="17"/>
  <c r="AP591" i="17"/>
  <c r="AO591" i="17"/>
  <c r="AN591" i="17"/>
  <c r="AM591" i="17"/>
  <c r="AL591" i="17"/>
  <c r="AK591" i="17"/>
  <c r="AJ591" i="17"/>
  <c r="AI591" i="17"/>
  <c r="AG591" i="17"/>
  <c r="AF591" i="17"/>
  <c r="AE591" i="17"/>
  <c r="AD591" i="17"/>
  <c r="AC591" i="17"/>
  <c r="AB591" i="17"/>
  <c r="AA591" i="17"/>
  <c r="Z591" i="17"/>
  <c r="Y591" i="17"/>
  <c r="X591" i="17"/>
  <c r="W591" i="17"/>
  <c r="V591" i="17"/>
  <c r="U591" i="17"/>
  <c r="T591" i="17"/>
  <c r="S591" i="17"/>
  <c r="Q591" i="17"/>
  <c r="P591" i="17"/>
  <c r="O591" i="17"/>
  <c r="AP590" i="17"/>
  <c r="AO590" i="17"/>
  <c r="AN590" i="17"/>
  <c r="AM590" i="17"/>
  <c r="AL590" i="17"/>
  <c r="AK590" i="17"/>
  <c r="AJ590" i="17"/>
  <c r="AI590" i="17"/>
  <c r="AG590" i="17"/>
  <c r="AF590" i="17"/>
  <c r="AE590" i="17"/>
  <c r="AD590" i="17"/>
  <c r="AC590" i="17"/>
  <c r="AB590" i="17"/>
  <c r="AA590" i="17"/>
  <c r="Z590" i="17"/>
  <c r="Y590" i="17"/>
  <c r="X590" i="17"/>
  <c r="W590" i="17"/>
  <c r="V590" i="17"/>
  <c r="U590" i="17"/>
  <c r="T590" i="17"/>
  <c r="S590" i="17"/>
  <c r="Q590" i="17"/>
  <c r="P590" i="17"/>
  <c r="O590" i="17"/>
  <c r="AP589" i="17"/>
  <c r="AO589" i="17"/>
  <c r="AN589" i="17"/>
  <c r="AM589" i="17"/>
  <c r="AL589" i="17"/>
  <c r="AK589" i="17"/>
  <c r="AJ589" i="17"/>
  <c r="AI589" i="17"/>
  <c r="AG589" i="17"/>
  <c r="AF589" i="17"/>
  <c r="AE589" i="17"/>
  <c r="AD589" i="17"/>
  <c r="AC589" i="17"/>
  <c r="AB589" i="17"/>
  <c r="AA589" i="17"/>
  <c r="Z589" i="17"/>
  <c r="Y589" i="17"/>
  <c r="X589" i="17"/>
  <c r="W589" i="17"/>
  <c r="V589" i="17"/>
  <c r="U589" i="17"/>
  <c r="T589" i="17"/>
  <c r="S589" i="17"/>
  <c r="Q589" i="17"/>
  <c r="P589" i="17"/>
  <c r="O589" i="17"/>
  <c r="AP588" i="17"/>
  <c r="AO588" i="17"/>
  <c r="AN588" i="17"/>
  <c r="AM588" i="17"/>
  <c r="AL588" i="17"/>
  <c r="AK588" i="17"/>
  <c r="AJ588" i="17"/>
  <c r="AI588" i="17"/>
  <c r="AG588" i="17"/>
  <c r="AF588" i="17"/>
  <c r="AE588" i="17"/>
  <c r="AD588" i="17"/>
  <c r="AC588" i="17"/>
  <c r="AB588" i="17"/>
  <c r="AA588" i="17"/>
  <c r="Z588" i="17"/>
  <c r="Y588" i="17"/>
  <c r="X588" i="17"/>
  <c r="W588" i="17"/>
  <c r="V588" i="17"/>
  <c r="U588" i="17"/>
  <c r="T588" i="17"/>
  <c r="S588" i="17"/>
  <c r="Q588" i="17"/>
  <c r="P588" i="17"/>
  <c r="O588" i="17"/>
  <c r="AP587" i="17"/>
  <c r="AO587" i="17"/>
  <c r="AN587" i="17"/>
  <c r="AM587" i="17"/>
  <c r="AL587" i="17"/>
  <c r="AK587" i="17"/>
  <c r="AJ587" i="17"/>
  <c r="AI587" i="17"/>
  <c r="AG587" i="17"/>
  <c r="AF587" i="17"/>
  <c r="AE587" i="17"/>
  <c r="AD587" i="17"/>
  <c r="AC587" i="17"/>
  <c r="AB587" i="17"/>
  <c r="AA587" i="17"/>
  <c r="Z587" i="17"/>
  <c r="Y587" i="17"/>
  <c r="X587" i="17"/>
  <c r="W587" i="17"/>
  <c r="V587" i="17"/>
  <c r="U587" i="17"/>
  <c r="T587" i="17"/>
  <c r="S587" i="17"/>
  <c r="Q587" i="17"/>
  <c r="P587" i="17"/>
  <c r="O587" i="17"/>
  <c r="AP586" i="17"/>
  <c r="AO586" i="17"/>
  <c r="AN586" i="17"/>
  <c r="AM586" i="17"/>
  <c r="AL586" i="17"/>
  <c r="AK586" i="17"/>
  <c r="AJ586" i="17"/>
  <c r="AI586" i="17"/>
  <c r="AG586" i="17"/>
  <c r="AF586" i="17"/>
  <c r="AE586" i="17"/>
  <c r="AD586" i="17"/>
  <c r="AC586" i="17"/>
  <c r="AB586" i="17"/>
  <c r="AA586" i="17"/>
  <c r="Z586" i="17"/>
  <c r="Y586" i="17"/>
  <c r="X586" i="17"/>
  <c r="W586" i="17"/>
  <c r="V586" i="17"/>
  <c r="U586" i="17"/>
  <c r="T586" i="17"/>
  <c r="S586" i="17"/>
  <c r="Q586" i="17"/>
  <c r="P586" i="17"/>
  <c r="O586" i="17"/>
  <c r="AP585" i="17"/>
  <c r="AO585" i="17"/>
  <c r="AN585" i="17"/>
  <c r="AM585" i="17"/>
  <c r="AL585" i="17"/>
  <c r="AK585" i="17"/>
  <c r="AJ585" i="17"/>
  <c r="AI585" i="17"/>
  <c r="AG585" i="17"/>
  <c r="AF585" i="17"/>
  <c r="AE585" i="17"/>
  <c r="AD585" i="17"/>
  <c r="AC585" i="17"/>
  <c r="AB585" i="17"/>
  <c r="AA585" i="17"/>
  <c r="Z585" i="17"/>
  <c r="Y585" i="17"/>
  <c r="X585" i="17"/>
  <c r="W585" i="17"/>
  <c r="V585" i="17"/>
  <c r="U585" i="17"/>
  <c r="T585" i="17"/>
  <c r="S585" i="17"/>
  <c r="Q585" i="17"/>
  <c r="P585" i="17"/>
  <c r="O585" i="17"/>
  <c r="AP584" i="17"/>
  <c r="AO584" i="17"/>
  <c r="AN584" i="17"/>
  <c r="AM584" i="17"/>
  <c r="AL584" i="17"/>
  <c r="AK584" i="17"/>
  <c r="AJ584" i="17"/>
  <c r="AI584" i="17"/>
  <c r="AG584" i="17"/>
  <c r="AF584" i="17"/>
  <c r="AE584" i="17"/>
  <c r="AD584" i="17"/>
  <c r="AC584" i="17"/>
  <c r="AB584" i="17"/>
  <c r="AA584" i="17"/>
  <c r="Z584" i="17"/>
  <c r="Y584" i="17"/>
  <c r="X584" i="17"/>
  <c r="W584" i="17"/>
  <c r="V584" i="17"/>
  <c r="U584" i="17"/>
  <c r="T584" i="17"/>
  <c r="S584" i="17"/>
  <c r="Q584" i="17"/>
  <c r="P584" i="17"/>
  <c r="O584" i="17"/>
  <c r="AP583" i="17"/>
  <c r="AO583" i="17"/>
  <c r="AN583" i="17"/>
  <c r="AM583" i="17"/>
  <c r="AL583" i="17"/>
  <c r="AK583" i="17"/>
  <c r="AJ583" i="17"/>
  <c r="AI583" i="17"/>
  <c r="AG583" i="17"/>
  <c r="AF583" i="17"/>
  <c r="AE583" i="17"/>
  <c r="AD583" i="17"/>
  <c r="AC583" i="17"/>
  <c r="AB583" i="17"/>
  <c r="AA583" i="17"/>
  <c r="Z583" i="17"/>
  <c r="Y583" i="17"/>
  <c r="X583" i="17"/>
  <c r="W583" i="17"/>
  <c r="V583" i="17"/>
  <c r="U583" i="17"/>
  <c r="T583" i="17"/>
  <c r="S583" i="17"/>
  <c r="Q583" i="17"/>
  <c r="P583" i="17"/>
  <c r="O583" i="17"/>
  <c r="AP582" i="17"/>
  <c r="AO582" i="17"/>
  <c r="AN582" i="17"/>
  <c r="AM582" i="17"/>
  <c r="AL582" i="17"/>
  <c r="AK582" i="17"/>
  <c r="AJ582" i="17"/>
  <c r="AI582" i="17"/>
  <c r="AG582" i="17"/>
  <c r="AF582" i="17"/>
  <c r="AE582" i="17"/>
  <c r="AD582" i="17"/>
  <c r="AC582" i="17"/>
  <c r="AB582" i="17"/>
  <c r="AA582" i="17"/>
  <c r="Z582" i="17"/>
  <c r="Y582" i="17"/>
  <c r="X582" i="17"/>
  <c r="W582" i="17"/>
  <c r="V582" i="17"/>
  <c r="U582" i="17"/>
  <c r="T582" i="17"/>
  <c r="S582" i="17"/>
  <c r="Q582" i="17"/>
  <c r="P582" i="17"/>
  <c r="O582" i="17"/>
  <c r="AP581" i="17"/>
  <c r="AO581" i="17"/>
  <c r="AN581" i="17"/>
  <c r="AM581" i="17"/>
  <c r="AL581" i="17"/>
  <c r="AK581" i="17"/>
  <c r="AJ581" i="17"/>
  <c r="AI581" i="17"/>
  <c r="AG581" i="17"/>
  <c r="AF581" i="17"/>
  <c r="AE581" i="17"/>
  <c r="AD581" i="17"/>
  <c r="AC581" i="17"/>
  <c r="AB581" i="17"/>
  <c r="AA581" i="17"/>
  <c r="Z581" i="17"/>
  <c r="Y581" i="17"/>
  <c r="X581" i="17"/>
  <c r="W581" i="17"/>
  <c r="V581" i="17"/>
  <c r="U581" i="17"/>
  <c r="T581" i="17"/>
  <c r="S581" i="17"/>
  <c r="Q581" i="17"/>
  <c r="P581" i="17"/>
  <c r="O581" i="17"/>
  <c r="AP580" i="17"/>
  <c r="AO580" i="17"/>
  <c r="AN580" i="17"/>
  <c r="AM580" i="17"/>
  <c r="AL580" i="17"/>
  <c r="AK580" i="17"/>
  <c r="AJ580" i="17"/>
  <c r="AI580" i="17"/>
  <c r="AG580" i="17"/>
  <c r="AF580" i="17"/>
  <c r="AE580" i="17"/>
  <c r="AD580" i="17"/>
  <c r="AC580" i="17"/>
  <c r="AB580" i="17"/>
  <c r="AA580" i="17"/>
  <c r="Z580" i="17"/>
  <c r="Y580" i="17"/>
  <c r="X580" i="17"/>
  <c r="W580" i="17"/>
  <c r="V580" i="17"/>
  <c r="U580" i="17"/>
  <c r="T580" i="17"/>
  <c r="S580" i="17"/>
  <c r="Q580" i="17"/>
  <c r="P580" i="17"/>
  <c r="O580" i="17"/>
  <c r="AP579" i="17"/>
  <c r="AO579" i="17"/>
  <c r="AN579" i="17"/>
  <c r="AM579" i="17"/>
  <c r="AL579" i="17"/>
  <c r="AK579" i="17"/>
  <c r="AJ579" i="17"/>
  <c r="AI579" i="17"/>
  <c r="AG579" i="17"/>
  <c r="AF579" i="17"/>
  <c r="AE579" i="17"/>
  <c r="AD579" i="17"/>
  <c r="AC579" i="17"/>
  <c r="AB579" i="17"/>
  <c r="AA579" i="17"/>
  <c r="Z579" i="17"/>
  <c r="Y579" i="17"/>
  <c r="X579" i="17"/>
  <c r="W579" i="17"/>
  <c r="V579" i="17"/>
  <c r="U579" i="17"/>
  <c r="T579" i="17"/>
  <c r="S579" i="17"/>
  <c r="Q579" i="17"/>
  <c r="P579" i="17"/>
  <c r="O579" i="17"/>
  <c r="AP578" i="17"/>
  <c r="AO578" i="17"/>
  <c r="AN578" i="17"/>
  <c r="AM578" i="17"/>
  <c r="AL578" i="17"/>
  <c r="AK578" i="17"/>
  <c r="AJ578" i="17"/>
  <c r="AI578" i="17"/>
  <c r="AG578" i="17"/>
  <c r="AF578" i="17"/>
  <c r="AE578" i="17"/>
  <c r="AD578" i="17"/>
  <c r="AC578" i="17"/>
  <c r="AB578" i="17"/>
  <c r="AA578" i="17"/>
  <c r="Z578" i="17"/>
  <c r="Y578" i="17"/>
  <c r="X578" i="17"/>
  <c r="W578" i="17"/>
  <c r="V578" i="17"/>
  <c r="U578" i="17"/>
  <c r="T578" i="17"/>
  <c r="S578" i="17"/>
  <c r="Q578" i="17"/>
  <c r="P578" i="17"/>
  <c r="O578" i="17"/>
  <c r="AP577" i="17"/>
  <c r="AO577" i="17"/>
  <c r="AN577" i="17"/>
  <c r="AM577" i="17"/>
  <c r="AL577" i="17"/>
  <c r="AK577" i="17"/>
  <c r="AJ577" i="17"/>
  <c r="AI577" i="17"/>
  <c r="AG577" i="17"/>
  <c r="AF577" i="17"/>
  <c r="AE577" i="17"/>
  <c r="AD577" i="17"/>
  <c r="AC577" i="17"/>
  <c r="AB577" i="17"/>
  <c r="AA577" i="17"/>
  <c r="Z577" i="17"/>
  <c r="Y577" i="17"/>
  <c r="X577" i="17"/>
  <c r="W577" i="17"/>
  <c r="V577" i="17"/>
  <c r="U577" i="17"/>
  <c r="T577" i="17"/>
  <c r="S577" i="17"/>
  <c r="Q577" i="17"/>
  <c r="P577" i="17"/>
  <c r="O577" i="17"/>
  <c r="AP576" i="17"/>
  <c r="AO576" i="17"/>
  <c r="AN576" i="17"/>
  <c r="AM576" i="17"/>
  <c r="AL576" i="17"/>
  <c r="AK576" i="17"/>
  <c r="AJ576" i="17"/>
  <c r="AI576" i="17"/>
  <c r="AG576" i="17"/>
  <c r="AF576" i="17"/>
  <c r="AE576" i="17"/>
  <c r="AD576" i="17"/>
  <c r="AC576" i="17"/>
  <c r="AB576" i="17"/>
  <c r="AA576" i="17"/>
  <c r="Z576" i="17"/>
  <c r="Y576" i="17"/>
  <c r="X576" i="17"/>
  <c r="W576" i="17"/>
  <c r="V576" i="17"/>
  <c r="U576" i="17"/>
  <c r="T576" i="17"/>
  <c r="S576" i="17"/>
  <c r="Q576" i="17"/>
  <c r="P576" i="17"/>
  <c r="O576" i="17"/>
  <c r="AP575" i="17"/>
  <c r="AO575" i="17"/>
  <c r="AN575" i="17"/>
  <c r="AM575" i="17"/>
  <c r="AL575" i="17"/>
  <c r="AK575" i="17"/>
  <c r="AJ575" i="17"/>
  <c r="AG575" i="17"/>
  <c r="AF575" i="17"/>
  <c r="AE575" i="17"/>
  <c r="AD575" i="17"/>
  <c r="AC575" i="17"/>
  <c r="AB575" i="17"/>
  <c r="AA575" i="17"/>
  <c r="Z575" i="17"/>
  <c r="Y575" i="17"/>
  <c r="X575" i="17"/>
  <c r="W575" i="17"/>
  <c r="V575" i="17"/>
  <c r="U575" i="17"/>
  <c r="T575" i="17"/>
  <c r="S575" i="17"/>
  <c r="P575" i="17"/>
  <c r="O575" i="17"/>
  <c r="AP574" i="17"/>
  <c r="AO574" i="17"/>
  <c r="AN574" i="17"/>
  <c r="AM574" i="17"/>
  <c r="AL574" i="17"/>
  <c r="AK574" i="17"/>
  <c r="AJ574" i="17"/>
  <c r="AG574" i="17"/>
  <c r="AF574" i="17"/>
  <c r="AE574" i="17"/>
  <c r="AD574" i="17"/>
  <c r="AC574" i="17"/>
  <c r="AB574" i="17"/>
  <c r="AA574" i="17"/>
  <c r="Z574" i="17"/>
  <c r="Y574" i="17"/>
  <c r="X574" i="17"/>
  <c r="W574" i="17"/>
  <c r="V574" i="17"/>
  <c r="U574" i="17"/>
  <c r="T574" i="17"/>
  <c r="S574" i="17"/>
  <c r="P574" i="17"/>
  <c r="O574" i="17"/>
  <c r="AP573" i="17"/>
  <c r="AO573" i="17"/>
  <c r="AN573" i="17"/>
  <c r="AM573" i="17"/>
  <c r="AL573" i="17"/>
  <c r="AK573" i="17"/>
  <c r="AJ573" i="17"/>
  <c r="AG573" i="17"/>
  <c r="AF573" i="17"/>
  <c r="AE573" i="17"/>
  <c r="AD573" i="17"/>
  <c r="AC573" i="17"/>
  <c r="AB573" i="17"/>
  <c r="AA573" i="17"/>
  <c r="Z573" i="17"/>
  <c r="Y573" i="17"/>
  <c r="X573" i="17"/>
  <c r="W573" i="17"/>
  <c r="V573" i="17"/>
  <c r="U573" i="17"/>
  <c r="T573" i="17"/>
  <c r="S573" i="17"/>
  <c r="P573" i="17"/>
  <c r="O573" i="17"/>
  <c r="AP572" i="17"/>
  <c r="AO572" i="17"/>
  <c r="AN572" i="17"/>
  <c r="AM572" i="17"/>
  <c r="AL572" i="17"/>
  <c r="AK572" i="17"/>
  <c r="AJ572" i="17"/>
  <c r="AG572" i="17"/>
  <c r="AF572" i="17"/>
  <c r="AE572" i="17"/>
  <c r="AD572" i="17"/>
  <c r="AC572" i="17"/>
  <c r="AB572" i="17"/>
  <c r="AA572" i="17"/>
  <c r="Z572" i="17"/>
  <c r="Y572" i="17"/>
  <c r="X572" i="17"/>
  <c r="W572" i="17"/>
  <c r="V572" i="17"/>
  <c r="U572" i="17"/>
  <c r="T572" i="17"/>
  <c r="S572" i="17"/>
  <c r="P572" i="17"/>
  <c r="O572" i="17"/>
  <c r="AP571" i="17"/>
  <c r="AO571" i="17"/>
  <c r="AN571" i="17"/>
  <c r="AM571" i="17"/>
  <c r="AL571" i="17"/>
  <c r="AK571" i="17"/>
  <c r="AJ571" i="17"/>
  <c r="AG571" i="17"/>
  <c r="AF571" i="17"/>
  <c r="AE571" i="17"/>
  <c r="AD571" i="17"/>
  <c r="AC571" i="17"/>
  <c r="AB571" i="17"/>
  <c r="AA571" i="17"/>
  <c r="Z571" i="17"/>
  <c r="Y571" i="17"/>
  <c r="X571" i="17"/>
  <c r="W571" i="17"/>
  <c r="V571" i="17"/>
  <c r="U571" i="17"/>
  <c r="T571" i="17"/>
  <c r="S571" i="17"/>
  <c r="P571" i="17"/>
  <c r="O571" i="17"/>
  <c r="AP570" i="17"/>
  <c r="AO570" i="17"/>
  <c r="AN570" i="17"/>
  <c r="AM570" i="17"/>
  <c r="AL570" i="17"/>
  <c r="AK570" i="17"/>
  <c r="AJ570" i="17"/>
  <c r="AG570" i="17"/>
  <c r="AF570" i="17"/>
  <c r="AE570" i="17"/>
  <c r="AD570" i="17"/>
  <c r="AC570" i="17"/>
  <c r="AB570" i="17"/>
  <c r="AA570" i="17"/>
  <c r="Z570" i="17"/>
  <c r="Y570" i="17"/>
  <c r="X570" i="17"/>
  <c r="W570" i="17"/>
  <c r="V570" i="17"/>
  <c r="U570" i="17"/>
  <c r="T570" i="17"/>
  <c r="S570" i="17"/>
  <c r="P570" i="17"/>
  <c r="O570" i="17"/>
  <c r="AP569" i="17"/>
  <c r="AO569" i="17"/>
  <c r="AN569" i="17"/>
  <c r="AM569" i="17"/>
  <c r="AL569" i="17"/>
  <c r="AK569" i="17"/>
  <c r="AJ569" i="17"/>
  <c r="AI569" i="17"/>
  <c r="AG569" i="17"/>
  <c r="AF569" i="17"/>
  <c r="AE569" i="17"/>
  <c r="AD569" i="17"/>
  <c r="AC569" i="17"/>
  <c r="AB569" i="17"/>
  <c r="AA569" i="17"/>
  <c r="Z569" i="17"/>
  <c r="Y569" i="17"/>
  <c r="X569" i="17"/>
  <c r="W569" i="17"/>
  <c r="V569" i="17"/>
  <c r="U569" i="17"/>
  <c r="T569" i="17"/>
  <c r="S569" i="17"/>
  <c r="Q569" i="17"/>
  <c r="P569" i="17"/>
  <c r="O569" i="17"/>
  <c r="AP568" i="17"/>
  <c r="AO568" i="17"/>
  <c r="AN568" i="17"/>
  <c r="AM568" i="17"/>
  <c r="AL568" i="17"/>
  <c r="AK568" i="17"/>
  <c r="AJ568" i="17"/>
  <c r="AI568" i="17"/>
  <c r="AG568" i="17"/>
  <c r="AF568" i="17"/>
  <c r="AE568" i="17"/>
  <c r="AD568" i="17"/>
  <c r="AC568" i="17"/>
  <c r="AB568" i="17"/>
  <c r="AA568" i="17"/>
  <c r="Z568" i="17"/>
  <c r="Y568" i="17"/>
  <c r="X568" i="17"/>
  <c r="W568" i="17"/>
  <c r="V568" i="17"/>
  <c r="U568" i="17"/>
  <c r="T568" i="17"/>
  <c r="S568" i="17"/>
  <c r="Q568" i="17"/>
  <c r="P568" i="17"/>
  <c r="O568" i="17"/>
  <c r="AP567" i="17"/>
  <c r="AO567" i="17"/>
  <c r="AN567" i="17"/>
  <c r="AM567" i="17"/>
  <c r="AL567" i="17"/>
  <c r="AK567" i="17"/>
  <c r="AJ567" i="17"/>
  <c r="AI567" i="17"/>
  <c r="AG567" i="17"/>
  <c r="AF567" i="17"/>
  <c r="AE567" i="17"/>
  <c r="AD567" i="17"/>
  <c r="AC567" i="17"/>
  <c r="AB567" i="17"/>
  <c r="AA567" i="17"/>
  <c r="Z567" i="17"/>
  <c r="Y567" i="17"/>
  <c r="X567" i="17"/>
  <c r="W567" i="17"/>
  <c r="V567" i="17"/>
  <c r="U567" i="17"/>
  <c r="T567" i="17"/>
  <c r="S567" i="17"/>
  <c r="Q567" i="17"/>
  <c r="P567" i="17"/>
  <c r="O567" i="17"/>
  <c r="AP566" i="17"/>
  <c r="AO566" i="17"/>
  <c r="AN566" i="17"/>
  <c r="AM566" i="17"/>
  <c r="AL566" i="17"/>
  <c r="AK566" i="17"/>
  <c r="AJ566" i="17"/>
  <c r="AI566" i="17"/>
  <c r="AG566" i="17"/>
  <c r="AF566" i="17"/>
  <c r="AE566" i="17"/>
  <c r="AD566" i="17"/>
  <c r="AC566" i="17"/>
  <c r="AB566" i="17"/>
  <c r="AA566" i="17"/>
  <c r="Z566" i="17"/>
  <c r="Y566" i="17"/>
  <c r="X566" i="17"/>
  <c r="W566" i="17"/>
  <c r="V566" i="17"/>
  <c r="U566" i="17"/>
  <c r="T566" i="17"/>
  <c r="S566" i="17"/>
  <c r="Q566" i="17"/>
  <c r="P566" i="17"/>
  <c r="O566" i="17"/>
  <c r="AP565" i="17"/>
  <c r="AO565" i="17"/>
  <c r="AN565" i="17"/>
  <c r="AM565" i="17"/>
  <c r="AL565" i="17"/>
  <c r="AK565" i="17"/>
  <c r="AJ565" i="17"/>
  <c r="AI565" i="17"/>
  <c r="AG565" i="17"/>
  <c r="AF565" i="17"/>
  <c r="AE565" i="17"/>
  <c r="AD565" i="17"/>
  <c r="AC565" i="17"/>
  <c r="AB565" i="17"/>
  <c r="AA565" i="17"/>
  <c r="Z565" i="17"/>
  <c r="Y565" i="17"/>
  <c r="X565" i="17"/>
  <c r="W565" i="17"/>
  <c r="V565" i="17"/>
  <c r="U565" i="17"/>
  <c r="T565" i="17"/>
  <c r="S565" i="17"/>
  <c r="Q565" i="17"/>
  <c r="P565" i="17"/>
  <c r="O565" i="17"/>
  <c r="AP564" i="17"/>
  <c r="AO564" i="17"/>
  <c r="AN564" i="17"/>
  <c r="AM564" i="17"/>
  <c r="AL564" i="17"/>
  <c r="AK564" i="17"/>
  <c r="AJ564" i="17"/>
  <c r="AI564" i="17"/>
  <c r="AG564" i="17"/>
  <c r="AF564" i="17"/>
  <c r="AE564" i="17"/>
  <c r="AD564" i="17"/>
  <c r="AC564" i="17"/>
  <c r="AB564" i="17"/>
  <c r="AA564" i="17"/>
  <c r="Z564" i="17"/>
  <c r="Y564" i="17"/>
  <c r="X564" i="17"/>
  <c r="W564" i="17"/>
  <c r="V564" i="17"/>
  <c r="U564" i="17"/>
  <c r="T564" i="17"/>
  <c r="S564" i="17"/>
  <c r="Q564" i="17"/>
  <c r="P564" i="17"/>
  <c r="O564" i="17"/>
  <c r="AP563" i="17"/>
  <c r="AO563" i="17"/>
  <c r="AN563" i="17"/>
  <c r="AM563" i="17"/>
  <c r="AL563" i="17"/>
  <c r="AK563" i="17"/>
  <c r="AJ563" i="17"/>
  <c r="AI563" i="17"/>
  <c r="AG563" i="17"/>
  <c r="AF563" i="17"/>
  <c r="AE563" i="17"/>
  <c r="AD563" i="17"/>
  <c r="AC563" i="17"/>
  <c r="AB563" i="17"/>
  <c r="AA563" i="17"/>
  <c r="Z563" i="17"/>
  <c r="Y563" i="17"/>
  <c r="X563" i="17"/>
  <c r="W563" i="17"/>
  <c r="V563" i="17"/>
  <c r="U563" i="17"/>
  <c r="T563" i="17"/>
  <c r="S563" i="17"/>
  <c r="Q563" i="17"/>
  <c r="P563" i="17"/>
  <c r="O563" i="17"/>
  <c r="AP562" i="17"/>
  <c r="AO562" i="17"/>
  <c r="AN562" i="17"/>
  <c r="AM562" i="17"/>
  <c r="AL562" i="17"/>
  <c r="AK562" i="17"/>
  <c r="AJ562" i="17"/>
  <c r="AI562" i="17"/>
  <c r="AG562" i="17"/>
  <c r="AF562" i="17"/>
  <c r="AE562" i="17"/>
  <c r="AD562" i="17"/>
  <c r="AC562" i="17"/>
  <c r="AB562" i="17"/>
  <c r="AA562" i="17"/>
  <c r="Z562" i="17"/>
  <c r="Y562" i="17"/>
  <c r="X562" i="17"/>
  <c r="W562" i="17"/>
  <c r="V562" i="17"/>
  <c r="U562" i="17"/>
  <c r="T562" i="17"/>
  <c r="S562" i="17"/>
  <c r="Q562" i="17"/>
  <c r="P562" i="17"/>
  <c r="O562" i="17"/>
  <c r="AP561" i="17"/>
  <c r="AO561" i="17"/>
  <c r="AN561" i="17"/>
  <c r="AM561" i="17"/>
  <c r="AL561" i="17"/>
  <c r="AK561" i="17"/>
  <c r="AJ561" i="17"/>
  <c r="AI561" i="17"/>
  <c r="AG561" i="17"/>
  <c r="AF561" i="17"/>
  <c r="AE561" i="17"/>
  <c r="AD561" i="17"/>
  <c r="AC561" i="17"/>
  <c r="AB561" i="17"/>
  <c r="AA561" i="17"/>
  <c r="Z561" i="17"/>
  <c r="Y561" i="17"/>
  <c r="X561" i="17"/>
  <c r="W561" i="17"/>
  <c r="V561" i="17"/>
  <c r="U561" i="17"/>
  <c r="T561" i="17"/>
  <c r="S561" i="17"/>
  <c r="Q561" i="17"/>
  <c r="P561" i="17"/>
  <c r="O561" i="17"/>
  <c r="AP560" i="17"/>
  <c r="AO560" i="17"/>
  <c r="AN560" i="17"/>
  <c r="AM560" i="17"/>
  <c r="AL560" i="17"/>
  <c r="AK560" i="17"/>
  <c r="AJ560" i="17"/>
  <c r="AI560" i="17"/>
  <c r="AG560" i="17"/>
  <c r="AF560" i="17"/>
  <c r="AE560" i="17"/>
  <c r="AD560" i="17"/>
  <c r="AC560" i="17"/>
  <c r="AB560" i="17"/>
  <c r="AA560" i="17"/>
  <c r="Z560" i="17"/>
  <c r="Y560" i="17"/>
  <c r="X560" i="17"/>
  <c r="W560" i="17"/>
  <c r="V560" i="17"/>
  <c r="U560" i="17"/>
  <c r="T560" i="17"/>
  <c r="S560" i="17"/>
  <c r="Q560" i="17"/>
  <c r="P560" i="17"/>
  <c r="O560" i="17"/>
  <c r="AP559" i="17"/>
  <c r="AO559" i="17"/>
  <c r="AN559" i="17"/>
  <c r="AM559" i="17"/>
  <c r="AL559" i="17"/>
  <c r="AK559" i="17"/>
  <c r="AJ559" i="17"/>
  <c r="AI559" i="17"/>
  <c r="AG559" i="17"/>
  <c r="AF559" i="17"/>
  <c r="AE559" i="17"/>
  <c r="AD559" i="17"/>
  <c r="AC559" i="17"/>
  <c r="AB559" i="17"/>
  <c r="AA559" i="17"/>
  <c r="Z559" i="17"/>
  <c r="Y559" i="17"/>
  <c r="X559" i="17"/>
  <c r="W559" i="17"/>
  <c r="V559" i="17"/>
  <c r="U559" i="17"/>
  <c r="T559" i="17"/>
  <c r="S559" i="17"/>
  <c r="Q559" i="17"/>
  <c r="P559" i="17"/>
  <c r="O559" i="17"/>
  <c r="AP558" i="17"/>
  <c r="AO558" i="17"/>
  <c r="AN558" i="17"/>
  <c r="AM558" i="17"/>
  <c r="AL558" i="17"/>
  <c r="AK558" i="17"/>
  <c r="AJ558" i="17"/>
  <c r="AI558" i="17"/>
  <c r="AG558" i="17"/>
  <c r="AF558" i="17"/>
  <c r="AE558" i="17"/>
  <c r="AD558" i="17"/>
  <c r="AC558" i="17"/>
  <c r="AB558" i="17"/>
  <c r="AA558" i="17"/>
  <c r="Z558" i="17"/>
  <c r="Y558" i="17"/>
  <c r="X558" i="17"/>
  <c r="W558" i="17"/>
  <c r="V558" i="17"/>
  <c r="U558" i="17"/>
  <c r="T558" i="17"/>
  <c r="S558" i="17"/>
  <c r="Q558" i="17"/>
  <c r="P558" i="17"/>
  <c r="O558" i="17"/>
  <c r="AP557" i="17"/>
  <c r="AO557" i="17"/>
  <c r="AN557" i="17"/>
  <c r="AM557" i="17"/>
  <c r="AL557" i="17"/>
  <c r="AK557" i="17"/>
  <c r="AJ557" i="17"/>
  <c r="AI557" i="17"/>
  <c r="AG557" i="17"/>
  <c r="AF557" i="17"/>
  <c r="AE557" i="17"/>
  <c r="AD557" i="17"/>
  <c r="AC557" i="17"/>
  <c r="AB557" i="17"/>
  <c r="AA557" i="17"/>
  <c r="Z557" i="17"/>
  <c r="Y557" i="17"/>
  <c r="X557" i="17"/>
  <c r="W557" i="17"/>
  <c r="V557" i="17"/>
  <c r="U557" i="17"/>
  <c r="T557" i="17"/>
  <c r="S557" i="17"/>
  <c r="Q557" i="17"/>
  <c r="P557" i="17"/>
  <c r="O557" i="17"/>
  <c r="AP556" i="17"/>
  <c r="AO556" i="17"/>
  <c r="AN556" i="17"/>
  <c r="AM556" i="17"/>
  <c r="AL556" i="17"/>
  <c r="AK556" i="17"/>
  <c r="AJ556" i="17"/>
  <c r="AI556" i="17"/>
  <c r="AG556" i="17"/>
  <c r="AF556" i="17"/>
  <c r="AE556" i="17"/>
  <c r="AD556" i="17"/>
  <c r="AC556" i="17"/>
  <c r="AB556" i="17"/>
  <c r="AA556" i="17"/>
  <c r="Z556" i="17"/>
  <c r="Y556" i="17"/>
  <c r="X556" i="17"/>
  <c r="W556" i="17"/>
  <c r="V556" i="17"/>
  <c r="U556" i="17"/>
  <c r="T556" i="17"/>
  <c r="S556" i="17"/>
  <c r="Q556" i="17"/>
  <c r="P556" i="17"/>
  <c r="O556" i="17"/>
  <c r="AP555" i="17"/>
  <c r="AO555" i="17"/>
  <c r="AN555" i="17"/>
  <c r="AM555" i="17"/>
  <c r="AL555" i="17"/>
  <c r="AK555" i="17"/>
  <c r="AJ555" i="17"/>
  <c r="AI555" i="17"/>
  <c r="AG555" i="17"/>
  <c r="AF555" i="17"/>
  <c r="AE555" i="17"/>
  <c r="AD555" i="17"/>
  <c r="AC555" i="17"/>
  <c r="AB555" i="17"/>
  <c r="AA555" i="17"/>
  <c r="Z555" i="17"/>
  <c r="Y555" i="17"/>
  <c r="X555" i="17"/>
  <c r="W555" i="17"/>
  <c r="V555" i="17"/>
  <c r="U555" i="17"/>
  <c r="T555" i="17"/>
  <c r="S555" i="17"/>
  <c r="Q555" i="17"/>
  <c r="P555" i="17"/>
  <c r="O555" i="17"/>
  <c r="AP554" i="17"/>
  <c r="AO554" i="17"/>
  <c r="AN554" i="17"/>
  <c r="AM554" i="17"/>
  <c r="AL554" i="17"/>
  <c r="AK554" i="17"/>
  <c r="AJ554" i="17"/>
  <c r="AI554" i="17"/>
  <c r="AG554" i="17"/>
  <c r="AF554" i="17"/>
  <c r="AE554" i="17"/>
  <c r="AD554" i="17"/>
  <c r="AC554" i="17"/>
  <c r="AB554" i="17"/>
  <c r="AA554" i="17"/>
  <c r="Z554" i="17"/>
  <c r="Y554" i="17"/>
  <c r="X554" i="17"/>
  <c r="W554" i="17"/>
  <c r="V554" i="17"/>
  <c r="U554" i="17"/>
  <c r="T554" i="17"/>
  <c r="S554" i="17"/>
  <c r="Q554" i="17"/>
  <c r="P554" i="17"/>
  <c r="O554" i="17"/>
  <c r="AP553" i="17"/>
  <c r="AO553" i="17"/>
  <c r="AN553" i="17"/>
  <c r="AM553" i="17"/>
  <c r="AL553" i="17"/>
  <c r="AK553" i="17"/>
  <c r="AJ553" i="17"/>
  <c r="AI553" i="17"/>
  <c r="AG553" i="17"/>
  <c r="AF553" i="17"/>
  <c r="AE553" i="17"/>
  <c r="AD553" i="17"/>
  <c r="AC553" i="17"/>
  <c r="AB553" i="17"/>
  <c r="AA553" i="17"/>
  <c r="Z553" i="17"/>
  <c r="Y553" i="17"/>
  <c r="X553" i="17"/>
  <c r="W553" i="17"/>
  <c r="V553" i="17"/>
  <c r="U553" i="17"/>
  <c r="T553" i="17"/>
  <c r="S553" i="17"/>
  <c r="Q553" i="17"/>
  <c r="P553" i="17"/>
  <c r="O553" i="17"/>
  <c r="AP552" i="17"/>
  <c r="AO552" i="17"/>
  <c r="AN552" i="17"/>
  <c r="AM552" i="17"/>
  <c r="AL552" i="17"/>
  <c r="AK552" i="17"/>
  <c r="AJ552" i="17"/>
  <c r="AI552" i="17"/>
  <c r="AG552" i="17"/>
  <c r="AF552" i="17"/>
  <c r="AE552" i="17"/>
  <c r="AD552" i="17"/>
  <c r="AC552" i="17"/>
  <c r="AB552" i="17"/>
  <c r="AA552" i="17"/>
  <c r="Z552" i="17"/>
  <c r="Y552" i="17"/>
  <c r="X552" i="17"/>
  <c r="W552" i="17"/>
  <c r="V552" i="17"/>
  <c r="U552" i="17"/>
  <c r="T552" i="17"/>
  <c r="S552" i="17"/>
  <c r="Q552" i="17"/>
  <c r="P552" i="17"/>
  <c r="O552" i="17"/>
  <c r="AP551" i="17"/>
  <c r="AO551" i="17"/>
  <c r="AN551" i="17"/>
  <c r="AM551" i="17"/>
  <c r="AL551" i="17"/>
  <c r="AK551" i="17"/>
  <c r="AJ551" i="17"/>
  <c r="AI551" i="17"/>
  <c r="AG551" i="17"/>
  <c r="AF551" i="17"/>
  <c r="AE551" i="17"/>
  <c r="AD551" i="17"/>
  <c r="AC551" i="17"/>
  <c r="AB551" i="17"/>
  <c r="AA551" i="17"/>
  <c r="Z551" i="17"/>
  <c r="Y551" i="17"/>
  <c r="X551" i="17"/>
  <c r="W551" i="17"/>
  <c r="V551" i="17"/>
  <c r="U551" i="17"/>
  <c r="T551" i="17"/>
  <c r="S551" i="17"/>
  <c r="Q551" i="17"/>
  <c r="P551" i="17"/>
  <c r="O551" i="17"/>
  <c r="AP550" i="17"/>
  <c r="AO550" i="17"/>
  <c r="AN550" i="17"/>
  <c r="AM550" i="17"/>
  <c r="AL550" i="17"/>
  <c r="AK550" i="17"/>
  <c r="AJ550" i="17"/>
  <c r="AI550" i="17"/>
  <c r="AG550" i="17"/>
  <c r="AF550" i="17"/>
  <c r="AE550" i="17"/>
  <c r="AD550" i="17"/>
  <c r="AC550" i="17"/>
  <c r="AB550" i="17"/>
  <c r="AA550" i="17"/>
  <c r="Z550" i="17"/>
  <c r="Y550" i="17"/>
  <c r="X550" i="17"/>
  <c r="W550" i="17"/>
  <c r="V550" i="17"/>
  <c r="U550" i="17"/>
  <c r="T550" i="17"/>
  <c r="S550" i="17"/>
  <c r="Q550" i="17"/>
  <c r="P550" i="17"/>
  <c r="O550" i="17"/>
  <c r="AP549" i="17"/>
  <c r="AO549" i="17"/>
  <c r="AN549" i="17"/>
  <c r="AM549" i="17"/>
  <c r="AL549" i="17"/>
  <c r="AK549" i="17"/>
  <c r="AJ549" i="17"/>
  <c r="AI549" i="17"/>
  <c r="AG549" i="17"/>
  <c r="AF549" i="17"/>
  <c r="AE549" i="17"/>
  <c r="AD549" i="17"/>
  <c r="AC549" i="17"/>
  <c r="AB549" i="17"/>
  <c r="AA549" i="17"/>
  <c r="Z549" i="17"/>
  <c r="Y549" i="17"/>
  <c r="X549" i="17"/>
  <c r="W549" i="17"/>
  <c r="V549" i="17"/>
  <c r="U549" i="17"/>
  <c r="T549" i="17"/>
  <c r="S549" i="17"/>
  <c r="Q549" i="17"/>
  <c r="P549" i="17"/>
  <c r="O549" i="17"/>
  <c r="AP548" i="17"/>
  <c r="AO548" i="17"/>
  <c r="AN548" i="17"/>
  <c r="AM548" i="17"/>
  <c r="AL548" i="17"/>
  <c r="AK548" i="17"/>
  <c r="AJ548" i="17"/>
  <c r="AI548" i="17"/>
  <c r="AG548" i="17"/>
  <c r="AF548" i="17"/>
  <c r="AE548" i="17"/>
  <c r="AD548" i="17"/>
  <c r="AC548" i="17"/>
  <c r="AB548" i="17"/>
  <c r="AA548" i="17"/>
  <c r="Z548" i="17"/>
  <c r="Y548" i="17"/>
  <c r="X548" i="17"/>
  <c r="W548" i="17"/>
  <c r="V548" i="17"/>
  <c r="U548" i="17"/>
  <c r="T548" i="17"/>
  <c r="S548" i="17"/>
  <c r="Q548" i="17"/>
  <c r="P548" i="17"/>
  <c r="O548" i="17"/>
  <c r="AP547" i="17"/>
  <c r="AO547" i="17"/>
  <c r="AN547" i="17"/>
  <c r="AM547" i="17"/>
  <c r="AL547" i="17"/>
  <c r="AK547" i="17"/>
  <c r="AJ547" i="17"/>
  <c r="AI547" i="17"/>
  <c r="AG547" i="17"/>
  <c r="AF547" i="17"/>
  <c r="AE547" i="17"/>
  <c r="AD547" i="17"/>
  <c r="AC547" i="17"/>
  <c r="AB547" i="17"/>
  <c r="AA547" i="17"/>
  <c r="Z547" i="17"/>
  <c r="Y547" i="17"/>
  <c r="X547" i="17"/>
  <c r="W547" i="17"/>
  <c r="V547" i="17"/>
  <c r="U547" i="17"/>
  <c r="T547" i="17"/>
  <c r="S547" i="17"/>
  <c r="Q547" i="17"/>
  <c r="P547" i="17"/>
  <c r="O547" i="17"/>
  <c r="AP546" i="17"/>
  <c r="AO546" i="17"/>
  <c r="AN546" i="17"/>
  <c r="AM546" i="17"/>
  <c r="AL546" i="17"/>
  <c r="AK546" i="17"/>
  <c r="AJ546" i="17"/>
  <c r="AI546" i="17"/>
  <c r="AG546" i="17"/>
  <c r="AF546" i="17"/>
  <c r="AE546" i="17"/>
  <c r="AD546" i="17"/>
  <c r="AC546" i="17"/>
  <c r="AB546" i="17"/>
  <c r="AA546" i="17"/>
  <c r="Z546" i="17"/>
  <c r="Y546" i="17"/>
  <c r="X546" i="17"/>
  <c r="W546" i="17"/>
  <c r="V546" i="17"/>
  <c r="U546" i="17"/>
  <c r="T546" i="17"/>
  <c r="S546" i="17"/>
  <c r="Q546" i="17"/>
  <c r="P546" i="17"/>
  <c r="O546" i="17"/>
  <c r="AP545" i="17"/>
  <c r="AO545" i="17"/>
  <c r="AN545" i="17"/>
  <c r="AM545" i="17"/>
  <c r="AL545" i="17"/>
  <c r="AK545" i="17"/>
  <c r="AJ545" i="17"/>
  <c r="AI545" i="17"/>
  <c r="AG545" i="17"/>
  <c r="AF545" i="17"/>
  <c r="AE545" i="17"/>
  <c r="AD545" i="17"/>
  <c r="AC545" i="17"/>
  <c r="AB545" i="17"/>
  <c r="AA545" i="17"/>
  <c r="Z545" i="17"/>
  <c r="Y545" i="17"/>
  <c r="X545" i="17"/>
  <c r="W545" i="17"/>
  <c r="V545" i="17"/>
  <c r="U545" i="17"/>
  <c r="T545" i="17"/>
  <c r="S545" i="17"/>
  <c r="Q545" i="17"/>
  <c r="P545" i="17"/>
  <c r="O545" i="17"/>
  <c r="AP544" i="17"/>
  <c r="AO544" i="17"/>
  <c r="AN544" i="17"/>
  <c r="AM544" i="17"/>
  <c r="AL544" i="17"/>
  <c r="AK544" i="17"/>
  <c r="AJ544" i="17"/>
  <c r="AI544" i="17"/>
  <c r="AG544" i="17"/>
  <c r="AF544" i="17"/>
  <c r="AE544" i="17"/>
  <c r="AD544" i="17"/>
  <c r="AC544" i="17"/>
  <c r="AB544" i="17"/>
  <c r="AA544" i="17"/>
  <c r="Z544" i="17"/>
  <c r="Y544" i="17"/>
  <c r="X544" i="17"/>
  <c r="W544" i="17"/>
  <c r="V544" i="17"/>
  <c r="U544" i="17"/>
  <c r="T544" i="17"/>
  <c r="S544" i="17"/>
  <c r="Q544" i="17"/>
  <c r="P544" i="17"/>
  <c r="O544" i="17"/>
  <c r="AP543" i="17"/>
  <c r="AO543" i="17"/>
  <c r="AN543" i="17"/>
  <c r="AM543" i="17"/>
  <c r="AL543" i="17"/>
  <c r="AK543" i="17"/>
  <c r="AJ543" i="17"/>
  <c r="AI543" i="17"/>
  <c r="AG543" i="17"/>
  <c r="AF543" i="17"/>
  <c r="AE543" i="17"/>
  <c r="AD543" i="17"/>
  <c r="AC543" i="17"/>
  <c r="AB543" i="17"/>
  <c r="AA543" i="17"/>
  <c r="Z543" i="17"/>
  <c r="Y543" i="17"/>
  <c r="X543" i="17"/>
  <c r="W543" i="17"/>
  <c r="V543" i="17"/>
  <c r="U543" i="17"/>
  <c r="T543" i="17"/>
  <c r="S543" i="17"/>
  <c r="Q543" i="17"/>
  <c r="P543" i="17"/>
  <c r="O543" i="17"/>
  <c r="AP542" i="17"/>
  <c r="AO542" i="17"/>
  <c r="AN542" i="17"/>
  <c r="AM542" i="17"/>
  <c r="AL542" i="17"/>
  <c r="AK542" i="17"/>
  <c r="AJ542" i="17"/>
  <c r="AI542" i="17"/>
  <c r="AG542" i="17"/>
  <c r="AF542" i="17"/>
  <c r="AE542" i="17"/>
  <c r="AD542" i="17"/>
  <c r="AC542" i="17"/>
  <c r="AB542" i="17"/>
  <c r="AA542" i="17"/>
  <c r="Z542" i="17"/>
  <c r="Y542" i="17"/>
  <c r="X542" i="17"/>
  <c r="W542" i="17"/>
  <c r="V542" i="17"/>
  <c r="U542" i="17"/>
  <c r="T542" i="17"/>
  <c r="S542" i="17"/>
  <c r="Q542" i="17"/>
  <c r="P542" i="17"/>
  <c r="O542" i="17"/>
  <c r="AP541" i="17"/>
  <c r="AO541" i="17"/>
  <c r="AN541" i="17"/>
  <c r="AM541" i="17"/>
  <c r="AL541" i="17"/>
  <c r="AK541" i="17"/>
  <c r="AJ541" i="17"/>
  <c r="AI541" i="17"/>
  <c r="AG541" i="17"/>
  <c r="AF541" i="17"/>
  <c r="AE541" i="17"/>
  <c r="AD541" i="17"/>
  <c r="AC541" i="17"/>
  <c r="AB541" i="17"/>
  <c r="AA541" i="17"/>
  <c r="Z541" i="17"/>
  <c r="Y541" i="17"/>
  <c r="X541" i="17"/>
  <c r="W541" i="17"/>
  <c r="V541" i="17"/>
  <c r="U541" i="17"/>
  <c r="T541" i="17"/>
  <c r="S541" i="17"/>
  <c r="Q541" i="17"/>
  <c r="P541" i="17"/>
  <c r="O541" i="17"/>
  <c r="AP540" i="17"/>
  <c r="AO540" i="17"/>
  <c r="AN540" i="17"/>
  <c r="AM540" i="17"/>
  <c r="AL540" i="17"/>
  <c r="AK540" i="17"/>
  <c r="AJ540" i="17"/>
  <c r="AI540" i="17"/>
  <c r="AG540" i="17"/>
  <c r="AF540" i="17"/>
  <c r="AE540" i="17"/>
  <c r="AD540" i="17"/>
  <c r="AC540" i="17"/>
  <c r="AB540" i="17"/>
  <c r="AA540" i="17"/>
  <c r="Z540" i="17"/>
  <c r="Y540" i="17"/>
  <c r="X540" i="17"/>
  <c r="W540" i="17"/>
  <c r="V540" i="17"/>
  <c r="U540" i="17"/>
  <c r="T540" i="17"/>
  <c r="S540" i="17"/>
  <c r="Q540" i="17"/>
  <c r="P540" i="17"/>
  <c r="O540" i="17"/>
  <c r="AP539" i="17"/>
  <c r="AO539" i="17"/>
  <c r="AN539" i="17"/>
  <c r="AM539" i="17"/>
  <c r="AL539" i="17"/>
  <c r="AK539" i="17"/>
  <c r="AJ539" i="17"/>
  <c r="AI539" i="17"/>
  <c r="AG539" i="17"/>
  <c r="AF539" i="17"/>
  <c r="AE539" i="17"/>
  <c r="AD539" i="17"/>
  <c r="AC539" i="17"/>
  <c r="AB539" i="17"/>
  <c r="AA539" i="17"/>
  <c r="Z539" i="17"/>
  <c r="Y539" i="17"/>
  <c r="X539" i="17"/>
  <c r="W539" i="17"/>
  <c r="V539" i="17"/>
  <c r="U539" i="17"/>
  <c r="T539" i="17"/>
  <c r="S539" i="17"/>
  <c r="Q539" i="17"/>
  <c r="P539" i="17"/>
  <c r="O539" i="17"/>
  <c r="AP538" i="17"/>
  <c r="AO538" i="17"/>
  <c r="AN538" i="17"/>
  <c r="AM538" i="17"/>
  <c r="AL538" i="17"/>
  <c r="AK538" i="17"/>
  <c r="AJ538" i="17"/>
  <c r="AI538" i="17"/>
  <c r="AG538" i="17"/>
  <c r="AF538" i="17"/>
  <c r="AE538" i="17"/>
  <c r="AD538" i="17"/>
  <c r="AC538" i="17"/>
  <c r="AB538" i="17"/>
  <c r="AA538" i="17"/>
  <c r="Z538" i="17"/>
  <c r="Y538" i="17"/>
  <c r="X538" i="17"/>
  <c r="W538" i="17"/>
  <c r="V538" i="17"/>
  <c r="U538" i="17"/>
  <c r="T538" i="17"/>
  <c r="S538" i="17"/>
  <c r="Q538" i="17"/>
  <c r="P538" i="17"/>
  <c r="O538" i="17"/>
  <c r="AP537" i="17"/>
  <c r="AO537" i="17"/>
  <c r="AN537" i="17"/>
  <c r="AM537" i="17"/>
  <c r="AL537" i="17"/>
  <c r="AK537" i="17"/>
  <c r="AJ537" i="17"/>
  <c r="AI537" i="17"/>
  <c r="AG537" i="17"/>
  <c r="AF537" i="17"/>
  <c r="AE537" i="17"/>
  <c r="AD537" i="17"/>
  <c r="AC537" i="17"/>
  <c r="AB537" i="17"/>
  <c r="AA537" i="17"/>
  <c r="Z537" i="17"/>
  <c r="Y537" i="17"/>
  <c r="X537" i="17"/>
  <c r="W537" i="17"/>
  <c r="V537" i="17"/>
  <c r="U537" i="17"/>
  <c r="T537" i="17"/>
  <c r="S537" i="17"/>
  <c r="Q537" i="17"/>
  <c r="P537" i="17"/>
  <c r="O537" i="17"/>
  <c r="AP536" i="17"/>
  <c r="AO536" i="17"/>
  <c r="AN536" i="17"/>
  <c r="AM536" i="17"/>
  <c r="AL536" i="17"/>
  <c r="AK536" i="17"/>
  <c r="AJ536" i="17"/>
  <c r="AI536" i="17"/>
  <c r="AG536" i="17"/>
  <c r="AF536" i="17"/>
  <c r="AE536" i="17"/>
  <c r="AD536" i="17"/>
  <c r="AC536" i="17"/>
  <c r="AB536" i="17"/>
  <c r="AA536" i="17"/>
  <c r="Z536" i="17"/>
  <c r="Y536" i="17"/>
  <c r="X536" i="17"/>
  <c r="W536" i="17"/>
  <c r="V536" i="17"/>
  <c r="U536" i="17"/>
  <c r="T536" i="17"/>
  <c r="S536" i="17"/>
  <c r="Q536" i="17"/>
  <c r="P536" i="17"/>
  <c r="O536" i="17"/>
  <c r="AP535" i="17"/>
  <c r="AO535" i="17"/>
  <c r="AN535" i="17"/>
  <c r="AM535" i="17"/>
  <c r="AL535" i="17"/>
  <c r="AK535" i="17"/>
  <c r="AJ535" i="17"/>
  <c r="AI535" i="17"/>
  <c r="AG535" i="17"/>
  <c r="AF535" i="17"/>
  <c r="AE535" i="17"/>
  <c r="AD535" i="17"/>
  <c r="AC535" i="17"/>
  <c r="AB535" i="17"/>
  <c r="AA535" i="17"/>
  <c r="Z535" i="17"/>
  <c r="Y535" i="17"/>
  <c r="X535" i="17"/>
  <c r="W535" i="17"/>
  <c r="V535" i="17"/>
  <c r="U535" i="17"/>
  <c r="T535" i="17"/>
  <c r="S535" i="17"/>
  <c r="Q535" i="17"/>
  <c r="P535" i="17"/>
  <c r="O535" i="17"/>
  <c r="AP534" i="17"/>
  <c r="AO534" i="17"/>
  <c r="AN534" i="17"/>
  <c r="AM534" i="17"/>
  <c r="AL534" i="17"/>
  <c r="AK534" i="17"/>
  <c r="AJ534" i="17"/>
  <c r="AI534" i="17"/>
  <c r="AG534" i="17"/>
  <c r="AF534" i="17"/>
  <c r="AE534" i="17"/>
  <c r="AD534" i="17"/>
  <c r="AC534" i="17"/>
  <c r="AB534" i="17"/>
  <c r="AA534" i="17"/>
  <c r="Z534" i="17"/>
  <c r="Y534" i="17"/>
  <c r="X534" i="17"/>
  <c r="W534" i="17"/>
  <c r="V534" i="17"/>
  <c r="U534" i="17"/>
  <c r="T534" i="17"/>
  <c r="S534" i="17"/>
  <c r="Q534" i="17"/>
  <c r="P534" i="17"/>
  <c r="O534" i="17"/>
  <c r="AP533" i="17"/>
  <c r="AO533" i="17"/>
  <c r="AN533" i="17"/>
  <c r="AM533" i="17"/>
  <c r="AL533" i="17"/>
  <c r="AK533" i="17"/>
  <c r="AJ533" i="17"/>
  <c r="AI533" i="17"/>
  <c r="AG533" i="17"/>
  <c r="AF533" i="17"/>
  <c r="AE533" i="17"/>
  <c r="AD533" i="17"/>
  <c r="AC533" i="17"/>
  <c r="AB533" i="17"/>
  <c r="AA533" i="17"/>
  <c r="Z533" i="17"/>
  <c r="Y533" i="17"/>
  <c r="X533" i="17"/>
  <c r="W533" i="17"/>
  <c r="V533" i="17"/>
  <c r="U533" i="17"/>
  <c r="T533" i="17"/>
  <c r="S533" i="17"/>
  <c r="Q533" i="17"/>
  <c r="P533" i="17"/>
  <c r="O533" i="17"/>
  <c r="AP532" i="17"/>
  <c r="AO532" i="17"/>
  <c r="AN532" i="17"/>
  <c r="AM532" i="17"/>
  <c r="AL532" i="17"/>
  <c r="AK532" i="17"/>
  <c r="AJ532" i="17"/>
  <c r="AI532" i="17"/>
  <c r="AG532" i="17"/>
  <c r="AF532" i="17"/>
  <c r="AE532" i="17"/>
  <c r="AD532" i="17"/>
  <c r="AC532" i="17"/>
  <c r="AB532" i="17"/>
  <c r="AA532" i="17"/>
  <c r="Z532" i="17"/>
  <c r="Y532" i="17"/>
  <c r="X532" i="17"/>
  <c r="W532" i="17"/>
  <c r="V532" i="17"/>
  <c r="U532" i="17"/>
  <c r="T532" i="17"/>
  <c r="S532" i="17"/>
  <c r="Q532" i="17"/>
  <c r="P532" i="17"/>
  <c r="O532" i="17"/>
  <c r="AP531" i="17"/>
  <c r="AO531" i="17"/>
  <c r="AN531" i="17"/>
  <c r="AM531" i="17"/>
  <c r="AL531" i="17"/>
  <c r="AK531" i="17"/>
  <c r="AJ531" i="17"/>
  <c r="AI531" i="17"/>
  <c r="AG531" i="17"/>
  <c r="AF531" i="17"/>
  <c r="AE531" i="17"/>
  <c r="AD531" i="17"/>
  <c r="AC531" i="17"/>
  <c r="AB531" i="17"/>
  <c r="AA531" i="17"/>
  <c r="Z531" i="17"/>
  <c r="Y531" i="17"/>
  <c r="X531" i="17"/>
  <c r="W531" i="17"/>
  <c r="V531" i="17"/>
  <c r="U531" i="17"/>
  <c r="T531" i="17"/>
  <c r="S531" i="17"/>
  <c r="Q531" i="17"/>
  <c r="P531" i="17"/>
  <c r="O531" i="17"/>
  <c r="AP530" i="17"/>
  <c r="AO530" i="17"/>
  <c r="AN530" i="17"/>
  <c r="AM530" i="17"/>
  <c r="AL530" i="17"/>
  <c r="AK530" i="17"/>
  <c r="AJ530" i="17"/>
  <c r="AI530" i="17"/>
  <c r="AG530" i="17"/>
  <c r="AF530" i="17"/>
  <c r="AE530" i="17"/>
  <c r="AD530" i="17"/>
  <c r="AC530" i="17"/>
  <c r="AB530" i="17"/>
  <c r="AA530" i="17"/>
  <c r="Z530" i="17"/>
  <c r="Y530" i="17"/>
  <c r="X530" i="17"/>
  <c r="W530" i="17"/>
  <c r="V530" i="17"/>
  <c r="U530" i="17"/>
  <c r="T530" i="17"/>
  <c r="S530" i="17"/>
  <c r="Q530" i="17"/>
  <c r="P530" i="17"/>
  <c r="O530" i="17"/>
  <c r="AP529" i="17"/>
  <c r="AO529" i="17"/>
  <c r="AN529" i="17"/>
  <c r="AM529" i="17"/>
  <c r="AL529" i="17"/>
  <c r="AK529" i="17"/>
  <c r="AJ529" i="17"/>
  <c r="AI529" i="17"/>
  <c r="AG529" i="17"/>
  <c r="AF529" i="17"/>
  <c r="AE529" i="17"/>
  <c r="AD529" i="17"/>
  <c r="AC529" i="17"/>
  <c r="AB529" i="17"/>
  <c r="AA529" i="17"/>
  <c r="Z529" i="17"/>
  <c r="Y529" i="17"/>
  <c r="X529" i="17"/>
  <c r="W529" i="17"/>
  <c r="V529" i="17"/>
  <c r="U529" i="17"/>
  <c r="T529" i="17"/>
  <c r="S529" i="17"/>
  <c r="Q529" i="17"/>
  <c r="P529" i="17"/>
  <c r="O529" i="17"/>
  <c r="AP528" i="17"/>
  <c r="AO528" i="17"/>
  <c r="AN528" i="17"/>
  <c r="AM528" i="17"/>
  <c r="AL528" i="17"/>
  <c r="AK528" i="17"/>
  <c r="AJ528" i="17"/>
  <c r="AI528" i="17"/>
  <c r="AG528" i="17"/>
  <c r="AF528" i="17"/>
  <c r="AE528" i="17"/>
  <c r="AD528" i="17"/>
  <c r="AC528" i="17"/>
  <c r="AB528" i="17"/>
  <c r="AA528" i="17"/>
  <c r="Z528" i="17"/>
  <c r="Y528" i="17"/>
  <c r="X528" i="17"/>
  <c r="W528" i="17"/>
  <c r="V528" i="17"/>
  <c r="U528" i="17"/>
  <c r="T528" i="17"/>
  <c r="S528" i="17"/>
  <c r="Q528" i="17"/>
  <c r="P528" i="17"/>
  <c r="O528" i="17"/>
  <c r="AP527" i="17"/>
  <c r="AO527" i="17"/>
  <c r="AN527" i="17"/>
  <c r="AM527" i="17"/>
  <c r="AL527" i="17"/>
  <c r="AK527" i="17"/>
  <c r="AJ527" i="17"/>
  <c r="AI527" i="17"/>
  <c r="AG527" i="17"/>
  <c r="AF527" i="17"/>
  <c r="AE527" i="17"/>
  <c r="AD527" i="17"/>
  <c r="AC527" i="17"/>
  <c r="AB527" i="17"/>
  <c r="AA527" i="17"/>
  <c r="Z527" i="17"/>
  <c r="Y527" i="17"/>
  <c r="X527" i="17"/>
  <c r="W527" i="17"/>
  <c r="V527" i="17"/>
  <c r="U527" i="17"/>
  <c r="T527" i="17"/>
  <c r="S527" i="17"/>
  <c r="Q527" i="17"/>
  <c r="P527" i="17"/>
  <c r="O527" i="17"/>
  <c r="AP526" i="17"/>
  <c r="AO526" i="17"/>
  <c r="AN526" i="17"/>
  <c r="AM526" i="17"/>
  <c r="AL526" i="17"/>
  <c r="AK526" i="17"/>
  <c r="AJ526" i="17"/>
  <c r="AI526" i="17"/>
  <c r="AG526" i="17"/>
  <c r="AF526" i="17"/>
  <c r="AE526" i="17"/>
  <c r="AD526" i="17"/>
  <c r="AC526" i="17"/>
  <c r="AB526" i="17"/>
  <c r="AA526" i="17"/>
  <c r="Z526" i="17"/>
  <c r="Y526" i="17"/>
  <c r="X526" i="17"/>
  <c r="W526" i="17"/>
  <c r="V526" i="17"/>
  <c r="U526" i="17"/>
  <c r="T526" i="17"/>
  <c r="S526" i="17"/>
  <c r="Q526" i="17"/>
  <c r="P526" i="17"/>
  <c r="O526" i="17"/>
  <c r="AP525" i="17"/>
  <c r="AO525" i="17"/>
  <c r="AN525" i="17"/>
  <c r="AM525" i="17"/>
  <c r="AL525" i="17"/>
  <c r="AK525" i="17"/>
  <c r="AJ525" i="17"/>
  <c r="AI525" i="17"/>
  <c r="AG525" i="17"/>
  <c r="AF525" i="17"/>
  <c r="AE525" i="17"/>
  <c r="AD525" i="17"/>
  <c r="AC525" i="17"/>
  <c r="AB525" i="17"/>
  <c r="AA525" i="17"/>
  <c r="Z525" i="17"/>
  <c r="Y525" i="17"/>
  <c r="X525" i="17"/>
  <c r="W525" i="17"/>
  <c r="V525" i="17"/>
  <c r="U525" i="17"/>
  <c r="T525" i="17"/>
  <c r="S525" i="17"/>
  <c r="Q525" i="17"/>
  <c r="P525" i="17"/>
  <c r="O525" i="17"/>
  <c r="AP524" i="17"/>
  <c r="AO524" i="17"/>
  <c r="AN524" i="17"/>
  <c r="AM524" i="17"/>
  <c r="AL524" i="17"/>
  <c r="AK524" i="17"/>
  <c r="AJ524" i="17"/>
  <c r="AI524" i="17"/>
  <c r="AG524" i="17"/>
  <c r="AF524" i="17"/>
  <c r="AE524" i="17"/>
  <c r="AD524" i="17"/>
  <c r="AC524" i="17"/>
  <c r="AB524" i="17"/>
  <c r="AA524" i="17"/>
  <c r="Z524" i="17"/>
  <c r="Y524" i="17"/>
  <c r="X524" i="17"/>
  <c r="W524" i="17"/>
  <c r="V524" i="17"/>
  <c r="U524" i="17"/>
  <c r="T524" i="17"/>
  <c r="S524" i="17"/>
  <c r="Q524" i="17"/>
  <c r="P524" i="17"/>
  <c r="O524" i="17"/>
  <c r="AP523" i="17"/>
  <c r="AO523" i="17"/>
  <c r="AN523" i="17"/>
  <c r="AM523" i="17"/>
  <c r="AL523" i="17"/>
  <c r="AK523" i="17"/>
  <c r="AJ523" i="17"/>
  <c r="AI523" i="17"/>
  <c r="AG523" i="17"/>
  <c r="AF523" i="17"/>
  <c r="AE523" i="17"/>
  <c r="AD523" i="17"/>
  <c r="AC523" i="17"/>
  <c r="AB523" i="17"/>
  <c r="AA523" i="17"/>
  <c r="Z523" i="17"/>
  <c r="Y523" i="17"/>
  <c r="X523" i="17"/>
  <c r="W523" i="17"/>
  <c r="V523" i="17"/>
  <c r="U523" i="17"/>
  <c r="T523" i="17"/>
  <c r="S523" i="17"/>
  <c r="Q523" i="17"/>
  <c r="P523" i="17"/>
  <c r="O523" i="17"/>
  <c r="AP522" i="17"/>
  <c r="AO522" i="17"/>
  <c r="AN522" i="17"/>
  <c r="AM522" i="17"/>
  <c r="AL522" i="17"/>
  <c r="AK522" i="17"/>
  <c r="AJ522" i="17"/>
  <c r="AI522" i="17"/>
  <c r="AG522" i="17"/>
  <c r="AF522" i="17"/>
  <c r="AE522" i="17"/>
  <c r="AD522" i="17"/>
  <c r="AC522" i="17"/>
  <c r="AB522" i="17"/>
  <c r="AA522" i="17"/>
  <c r="Z522" i="17"/>
  <c r="Y522" i="17"/>
  <c r="X522" i="17"/>
  <c r="W522" i="17"/>
  <c r="V522" i="17"/>
  <c r="U522" i="17"/>
  <c r="T522" i="17"/>
  <c r="S522" i="17"/>
  <c r="Q522" i="17"/>
  <c r="P522" i="17"/>
  <c r="O522" i="17"/>
  <c r="AP521" i="17"/>
  <c r="AO521" i="17"/>
  <c r="AN521" i="17"/>
  <c r="AM521" i="17"/>
  <c r="AL521" i="17"/>
  <c r="AK521" i="17"/>
  <c r="AJ521" i="17"/>
  <c r="AI521" i="17"/>
  <c r="AG521" i="17"/>
  <c r="AF521" i="17"/>
  <c r="AE521" i="17"/>
  <c r="AD521" i="17"/>
  <c r="AC521" i="17"/>
  <c r="AB521" i="17"/>
  <c r="AA521" i="17"/>
  <c r="Z521" i="17"/>
  <c r="Y521" i="17"/>
  <c r="X521" i="17"/>
  <c r="W521" i="17"/>
  <c r="V521" i="17"/>
  <c r="U521" i="17"/>
  <c r="T521" i="17"/>
  <c r="S521" i="17"/>
  <c r="Q521" i="17"/>
  <c r="P521" i="17"/>
  <c r="O521" i="17"/>
  <c r="AP520" i="17"/>
  <c r="AO520" i="17"/>
  <c r="AN520" i="17"/>
  <c r="AM520" i="17"/>
  <c r="AL520" i="17"/>
  <c r="AK520" i="17"/>
  <c r="AJ520" i="17"/>
  <c r="AI520" i="17"/>
  <c r="AG520" i="17"/>
  <c r="AF520" i="17"/>
  <c r="AE520" i="17"/>
  <c r="AD520" i="17"/>
  <c r="AC520" i="17"/>
  <c r="AB520" i="17"/>
  <c r="AA520" i="17"/>
  <c r="Z520" i="17"/>
  <c r="Y520" i="17"/>
  <c r="X520" i="17"/>
  <c r="W520" i="17"/>
  <c r="V520" i="17"/>
  <c r="U520" i="17"/>
  <c r="T520" i="17"/>
  <c r="S520" i="17"/>
  <c r="Q520" i="17"/>
  <c r="P520" i="17"/>
  <c r="O520" i="17"/>
  <c r="AP519" i="17"/>
  <c r="AO519" i="17"/>
  <c r="AN519" i="17"/>
  <c r="AM519" i="17"/>
  <c r="AL519" i="17"/>
  <c r="AK519" i="17"/>
  <c r="AJ519" i="17"/>
  <c r="AI519" i="17"/>
  <c r="AG519" i="17"/>
  <c r="AF519" i="17"/>
  <c r="AE519" i="17"/>
  <c r="AD519" i="17"/>
  <c r="AC519" i="17"/>
  <c r="AB519" i="17"/>
  <c r="AA519" i="17"/>
  <c r="Z519" i="17"/>
  <c r="Y519" i="17"/>
  <c r="X519" i="17"/>
  <c r="W519" i="17"/>
  <c r="V519" i="17"/>
  <c r="U519" i="17"/>
  <c r="T519" i="17"/>
  <c r="S519" i="17"/>
  <c r="Q519" i="17"/>
  <c r="P519" i="17"/>
  <c r="O519" i="17"/>
  <c r="AP518" i="17"/>
  <c r="AO518" i="17"/>
  <c r="AN518" i="17"/>
  <c r="AM518" i="17"/>
  <c r="AL518" i="17"/>
  <c r="AK518" i="17"/>
  <c r="AJ518" i="17"/>
  <c r="AI518" i="17"/>
  <c r="AG518" i="17"/>
  <c r="AF518" i="17"/>
  <c r="AE518" i="17"/>
  <c r="AD518" i="17"/>
  <c r="AC518" i="17"/>
  <c r="AB518" i="17"/>
  <c r="AA518" i="17"/>
  <c r="Z518" i="17"/>
  <c r="Y518" i="17"/>
  <c r="X518" i="17"/>
  <c r="W518" i="17"/>
  <c r="V518" i="17"/>
  <c r="U518" i="17"/>
  <c r="T518" i="17"/>
  <c r="S518" i="17"/>
  <c r="Q518" i="17"/>
  <c r="P518" i="17"/>
  <c r="O518" i="17"/>
  <c r="AP517" i="17"/>
  <c r="AO517" i="17"/>
  <c r="AN517" i="17"/>
  <c r="AM517" i="17"/>
  <c r="AL517" i="17"/>
  <c r="AK517" i="17"/>
  <c r="AJ517" i="17"/>
  <c r="AI517" i="17"/>
  <c r="AG517" i="17"/>
  <c r="AF517" i="17"/>
  <c r="AE517" i="17"/>
  <c r="AD517" i="17"/>
  <c r="AC517" i="17"/>
  <c r="AB517" i="17"/>
  <c r="AA517" i="17"/>
  <c r="Z517" i="17"/>
  <c r="Y517" i="17"/>
  <c r="X517" i="17"/>
  <c r="W517" i="17"/>
  <c r="V517" i="17"/>
  <c r="U517" i="17"/>
  <c r="T517" i="17"/>
  <c r="S517" i="17"/>
  <c r="Q517" i="17"/>
  <c r="P517" i="17"/>
  <c r="O517" i="17"/>
  <c r="AP516" i="17"/>
  <c r="AO516" i="17"/>
  <c r="AN516" i="17"/>
  <c r="AM516" i="17"/>
  <c r="AL516" i="17"/>
  <c r="AK516" i="17"/>
  <c r="AJ516" i="17"/>
  <c r="AI516" i="17"/>
  <c r="AG516" i="17"/>
  <c r="AF516" i="17"/>
  <c r="AE516" i="17"/>
  <c r="AD516" i="17"/>
  <c r="AC516" i="17"/>
  <c r="AB516" i="17"/>
  <c r="AA516" i="17"/>
  <c r="Z516" i="17"/>
  <c r="Y516" i="17"/>
  <c r="X516" i="17"/>
  <c r="W516" i="17"/>
  <c r="V516" i="17"/>
  <c r="U516" i="17"/>
  <c r="T516" i="17"/>
  <c r="S516" i="17"/>
  <c r="Q516" i="17"/>
  <c r="P516" i="17"/>
  <c r="O516" i="17"/>
  <c r="AP515" i="17"/>
  <c r="AO515" i="17"/>
  <c r="AN515" i="17"/>
  <c r="AM515" i="17"/>
  <c r="AL515" i="17"/>
  <c r="AK515" i="17"/>
  <c r="AJ515" i="17"/>
  <c r="AI515" i="17"/>
  <c r="AG515" i="17"/>
  <c r="AF515" i="17"/>
  <c r="AE515" i="17"/>
  <c r="AD515" i="17"/>
  <c r="AC515" i="17"/>
  <c r="AB515" i="17"/>
  <c r="AA515" i="17"/>
  <c r="Z515" i="17"/>
  <c r="Y515" i="17"/>
  <c r="X515" i="17"/>
  <c r="W515" i="17"/>
  <c r="V515" i="17"/>
  <c r="U515" i="17"/>
  <c r="T515" i="17"/>
  <c r="S515" i="17"/>
  <c r="Q515" i="17"/>
  <c r="P515" i="17"/>
  <c r="O515" i="17"/>
  <c r="AP514" i="17"/>
  <c r="AO514" i="17"/>
  <c r="AN514" i="17"/>
  <c r="AM514" i="17"/>
  <c r="AL514" i="17"/>
  <c r="AK514" i="17"/>
  <c r="AJ514" i="17"/>
  <c r="AI514" i="17"/>
  <c r="AG514" i="17"/>
  <c r="AF514" i="17"/>
  <c r="AE514" i="17"/>
  <c r="AD514" i="17"/>
  <c r="AC514" i="17"/>
  <c r="AB514" i="17"/>
  <c r="AA514" i="17"/>
  <c r="Z514" i="17"/>
  <c r="Y514" i="17"/>
  <c r="X514" i="17"/>
  <c r="W514" i="17"/>
  <c r="V514" i="17"/>
  <c r="U514" i="17"/>
  <c r="T514" i="17"/>
  <c r="S514" i="17"/>
  <c r="Q514" i="17"/>
  <c r="P514" i="17"/>
  <c r="O514" i="17"/>
  <c r="AP513" i="17"/>
  <c r="AO513" i="17"/>
  <c r="AN513" i="17"/>
  <c r="AM513" i="17"/>
  <c r="AL513" i="17"/>
  <c r="AK513" i="17"/>
  <c r="AJ513" i="17"/>
  <c r="AI513" i="17"/>
  <c r="AG513" i="17"/>
  <c r="AF513" i="17"/>
  <c r="AE513" i="17"/>
  <c r="AD513" i="17"/>
  <c r="AC513" i="17"/>
  <c r="AB513" i="17"/>
  <c r="AA513" i="17"/>
  <c r="Z513" i="17"/>
  <c r="Y513" i="17"/>
  <c r="X513" i="17"/>
  <c r="W513" i="17"/>
  <c r="V513" i="17"/>
  <c r="U513" i="17"/>
  <c r="T513" i="17"/>
  <c r="S513" i="17"/>
  <c r="Q513" i="17"/>
  <c r="P513" i="17"/>
  <c r="O513" i="17"/>
  <c r="AP512" i="17"/>
  <c r="AO512" i="17"/>
  <c r="AN512" i="17"/>
  <c r="AM512" i="17"/>
  <c r="AL512" i="17"/>
  <c r="AK512" i="17"/>
  <c r="AJ512" i="17"/>
  <c r="AI512" i="17"/>
  <c r="AG512" i="17"/>
  <c r="AF512" i="17"/>
  <c r="AE512" i="17"/>
  <c r="AD512" i="17"/>
  <c r="AC512" i="17"/>
  <c r="AB512" i="17"/>
  <c r="AA512" i="17"/>
  <c r="Z512" i="17"/>
  <c r="Y512" i="17"/>
  <c r="X512" i="17"/>
  <c r="W512" i="17"/>
  <c r="V512" i="17"/>
  <c r="U512" i="17"/>
  <c r="T512" i="17"/>
  <c r="S512" i="17"/>
  <c r="Q512" i="17"/>
  <c r="P512" i="17"/>
  <c r="O512" i="17"/>
  <c r="AP511" i="17"/>
  <c r="AO511" i="17"/>
  <c r="AN511" i="17"/>
  <c r="AM511" i="17"/>
  <c r="AL511" i="17"/>
  <c r="AK511" i="17"/>
  <c r="AJ511" i="17"/>
  <c r="AI511" i="17"/>
  <c r="AG511" i="17"/>
  <c r="AF511" i="17"/>
  <c r="AE511" i="17"/>
  <c r="AD511" i="17"/>
  <c r="AC511" i="17"/>
  <c r="AB511" i="17"/>
  <c r="AA511" i="17"/>
  <c r="Z511" i="17"/>
  <c r="Y511" i="17"/>
  <c r="X511" i="17"/>
  <c r="W511" i="17"/>
  <c r="V511" i="17"/>
  <c r="U511" i="17"/>
  <c r="T511" i="17"/>
  <c r="S511" i="17"/>
  <c r="Q511" i="17"/>
  <c r="P511" i="17"/>
  <c r="O511" i="17"/>
  <c r="AP510" i="17"/>
  <c r="AO510" i="17"/>
  <c r="AN510" i="17"/>
  <c r="AM510" i="17"/>
  <c r="AL510" i="17"/>
  <c r="AK510" i="17"/>
  <c r="AJ510" i="17"/>
  <c r="AI510" i="17"/>
  <c r="AG510" i="17"/>
  <c r="AF510" i="17"/>
  <c r="AE510" i="17"/>
  <c r="AD510" i="17"/>
  <c r="AC510" i="17"/>
  <c r="AB510" i="17"/>
  <c r="AA510" i="17"/>
  <c r="Z510" i="17"/>
  <c r="Y510" i="17"/>
  <c r="X510" i="17"/>
  <c r="W510" i="17"/>
  <c r="V510" i="17"/>
  <c r="U510" i="17"/>
  <c r="T510" i="17"/>
  <c r="S510" i="17"/>
  <c r="Q510" i="17"/>
  <c r="P510" i="17"/>
  <c r="O510" i="17"/>
  <c r="AP509" i="17"/>
  <c r="AO509" i="17"/>
  <c r="AN509" i="17"/>
  <c r="AM509" i="17"/>
  <c r="AL509" i="17"/>
  <c r="AK509" i="17"/>
  <c r="AJ509" i="17"/>
  <c r="AI509" i="17"/>
  <c r="AG509" i="17"/>
  <c r="AF509" i="17"/>
  <c r="AE509" i="17"/>
  <c r="AD509" i="17"/>
  <c r="AC509" i="17"/>
  <c r="AB509" i="17"/>
  <c r="AA509" i="17"/>
  <c r="Z509" i="17"/>
  <c r="Y509" i="17"/>
  <c r="X509" i="17"/>
  <c r="W509" i="17"/>
  <c r="V509" i="17"/>
  <c r="U509" i="17"/>
  <c r="T509" i="17"/>
  <c r="S509" i="17"/>
  <c r="Q509" i="17"/>
  <c r="P509" i="17"/>
  <c r="O509" i="17"/>
  <c r="AP508" i="17"/>
  <c r="AO508" i="17"/>
  <c r="AN508" i="17"/>
  <c r="AM508" i="17"/>
  <c r="AL508" i="17"/>
  <c r="AK508" i="17"/>
  <c r="AJ508" i="17"/>
  <c r="AI508" i="17"/>
  <c r="AG508" i="17"/>
  <c r="AF508" i="17"/>
  <c r="AE508" i="17"/>
  <c r="AD508" i="17"/>
  <c r="AC508" i="17"/>
  <c r="AB508" i="17"/>
  <c r="AA508" i="17"/>
  <c r="Z508" i="17"/>
  <c r="Y508" i="17"/>
  <c r="X508" i="17"/>
  <c r="W508" i="17"/>
  <c r="V508" i="17"/>
  <c r="U508" i="17"/>
  <c r="T508" i="17"/>
  <c r="S508" i="17"/>
  <c r="Q508" i="17"/>
  <c r="P508" i="17"/>
  <c r="O508" i="17"/>
  <c r="AP507" i="17"/>
  <c r="AO507" i="17"/>
  <c r="AN507" i="17"/>
  <c r="AM507" i="17"/>
  <c r="AL507" i="17"/>
  <c r="AK507" i="17"/>
  <c r="AJ507" i="17"/>
  <c r="AI507" i="17"/>
  <c r="AG507" i="17"/>
  <c r="AF507" i="17"/>
  <c r="AE507" i="17"/>
  <c r="AD507" i="17"/>
  <c r="AC507" i="17"/>
  <c r="AB507" i="17"/>
  <c r="AA507" i="17"/>
  <c r="Z507" i="17"/>
  <c r="Y507" i="17"/>
  <c r="X507" i="17"/>
  <c r="W507" i="17"/>
  <c r="V507" i="17"/>
  <c r="U507" i="17"/>
  <c r="T507" i="17"/>
  <c r="S507" i="17"/>
  <c r="Q507" i="17"/>
  <c r="P507" i="17"/>
  <c r="O507" i="17"/>
  <c r="AP506" i="17"/>
  <c r="AO506" i="17"/>
  <c r="AN506" i="17"/>
  <c r="AM506" i="17"/>
  <c r="AL506" i="17"/>
  <c r="AK506" i="17"/>
  <c r="AJ506" i="17"/>
  <c r="AI506" i="17"/>
  <c r="AG506" i="17"/>
  <c r="AF506" i="17"/>
  <c r="AE506" i="17"/>
  <c r="AD506" i="17"/>
  <c r="AC506" i="17"/>
  <c r="AB506" i="17"/>
  <c r="AA506" i="17"/>
  <c r="Z506" i="17"/>
  <c r="Y506" i="17"/>
  <c r="X506" i="17"/>
  <c r="W506" i="17"/>
  <c r="V506" i="17"/>
  <c r="U506" i="17"/>
  <c r="T506" i="17"/>
  <c r="S506" i="17"/>
  <c r="Q506" i="17"/>
  <c r="P506" i="17"/>
  <c r="O506" i="17"/>
  <c r="AP505" i="17"/>
  <c r="AO505" i="17"/>
  <c r="AN505" i="17"/>
  <c r="AM505" i="17"/>
  <c r="AL505" i="17"/>
  <c r="AK505" i="17"/>
  <c r="AJ505" i="17"/>
  <c r="AI505" i="17"/>
  <c r="AG505" i="17"/>
  <c r="AF505" i="17"/>
  <c r="AE505" i="17"/>
  <c r="AD505" i="17"/>
  <c r="AC505" i="17"/>
  <c r="AB505" i="17"/>
  <c r="AA505" i="17"/>
  <c r="Z505" i="17"/>
  <c r="Y505" i="17"/>
  <c r="X505" i="17"/>
  <c r="W505" i="17"/>
  <c r="V505" i="17"/>
  <c r="U505" i="17"/>
  <c r="T505" i="17"/>
  <c r="S505" i="17"/>
  <c r="Q505" i="17"/>
  <c r="P505" i="17"/>
  <c r="O505" i="17"/>
  <c r="AP504" i="17"/>
  <c r="AO504" i="17"/>
  <c r="AN504" i="17"/>
  <c r="AM504" i="17"/>
  <c r="AL504" i="17"/>
  <c r="AK504" i="17"/>
  <c r="AJ504" i="17"/>
  <c r="AI504" i="17"/>
  <c r="AG504" i="17"/>
  <c r="AF504" i="17"/>
  <c r="AE504" i="17"/>
  <c r="AD504" i="17"/>
  <c r="AC504" i="17"/>
  <c r="AB504" i="17"/>
  <c r="AA504" i="17"/>
  <c r="Z504" i="17"/>
  <c r="Y504" i="17"/>
  <c r="X504" i="17"/>
  <c r="W504" i="17"/>
  <c r="V504" i="17"/>
  <c r="U504" i="17"/>
  <c r="T504" i="17"/>
  <c r="S504" i="17"/>
  <c r="Q504" i="17"/>
  <c r="P504" i="17"/>
  <c r="O504" i="17"/>
  <c r="AP503" i="17"/>
  <c r="AO503" i="17"/>
  <c r="AN503" i="17"/>
  <c r="AM503" i="17"/>
  <c r="AL503" i="17"/>
  <c r="AK503" i="17"/>
  <c r="AJ503" i="17"/>
  <c r="AI503" i="17"/>
  <c r="AG503" i="17"/>
  <c r="AF503" i="17"/>
  <c r="AE503" i="17"/>
  <c r="AD503" i="17"/>
  <c r="AC503" i="17"/>
  <c r="AB503" i="17"/>
  <c r="AA503" i="17"/>
  <c r="Z503" i="17"/>
  <c r="Y503" i="17"/>
  <c r="X503" i="17"/>
  <c r="W503" i="17"/>
  <c r="V503" i="17"/>
  <c r="U503" i="17"/>
  <c r="T503" i="17"/>
  <c r="S503" i="17"/>
  <c r="Q503" i="17"/>
  <c r="P503" i="17"/>
  <c r="O503" i="17"/>
  <c r="AP502" i="17"/>
  <c r="AO502" i="17"/>
  <c r="AN502" i="17"/>
  <c r="AM502" i="17"/>
  <c r="AL502" i="17"/>
  <c r="AK502" i="17"/>
  <c r="AJ502" i="17"/>
  <c r="AI502" i="17"/>
  <c r="AG502" i="17"/>
  <c r="AF502" i="17"/>
  <c r="AE502" i="17"/>
  <c r="AD502" i="17"/>
  <c r="AC502" i="17"/>
  <c r="AB502" i="17"/>
  <c r="AA502" i="17"/>
  <c r="Z502" i="17"/>
  <c r="Y502" i="17"/>
  <c r="X502" i="17"/>
  <c r="W502" i="17"/>
  <c r="V502" i="17"/>
  <c r="U502" i="17"/>
  <c r="T502" i="17"/>
  <c r="S502" i="17"/>
  <c r="Q502" i="17"/>
  <c r="P502" i="17"/>
  <c r="O502" i="17"/>
  <c r="AP501" i="17"/>
  <c r="AO501" i="17"/>
  <c r="AN501" i="17"/>
  <c r="AM501" i="17"/>
  <c r="AL501" i="17"/>
  <c r="AK501" i="17"/>
  <c r="AJ501" i="17"/>
  <c r="AI501" i="17"/>
  <c r="AG501" i="17"/>
  <c r="AF501" i="17"/>
  <c r="AE501" i="17"/>
  <c r="AD501" i="17"/>
  <c r="AC501" i="17"/>
  <c r="AB501" i="17"/>
  <c r="AA501" i="17"/>
  <c r="Z501" i="17"/>
  <c r="Y501" i="17"/>
  <c r="X501" i="17"/>
  <c r="W501" i="17"/>
  <c r="V501" i="17"/>
  <c r="U501" i="17"/>
  <c r="T501" i="17"/>
  <c r="S501" i="17"/>
  <c r="Q501" i="17"/>
  <c r="P501" i="17"/>
  <c r="O501" i="17"/>
  <c r="AP500" i="17"/>
  <c r="AO500" i="17"/>
  <c r="AN500" i="17"/>
  <c r="AM500" i="17"/>
  <c r="AL500" i="17"/>
  <c r="AK500" i="17"/>
  <c r="AJ500" i="17"/>
  <c r="AI500" i="17"/>
  <c r="AG500" i="17"/>
  <c r="AF500" i="17"/>
  <c r="AE500" i="17"/>
  <c r="AD500" i="17"/>
  <c r="AC500" i="17"/>
  <c r="AB500" i="17"/>
  <c r="AA500" i="17"/>
  <c r="Z500" i="17"/>
  <c r="Y500" i="17"/>
  <c r="X500" i="17"/>
  <c r="W500" i="17"/>
  <c r="V500" i="17"/>
  <c r="U500" i="17"/>
  <c r="T500" i="17"/>
  <c r="S500" i="17"/>
  <c r="Q500" i="17"/>
  <c r="P500" i="17"/>
  <c r="O500" i="17"/>
  <c r="AP499" i="17"/>
  <c r="AO499" i="17"/>
  <c r="AN499" i="17"/>
  <c r="AM499" i="17"/>
  <c r="AL499" i="17"/>
  <c r="AK499" i="17"/>
  <c r="AJ499" i="17"/>
  <c r="AI499" i="17"/>
  <c r="AG499" i="17"/>
  <c r="AF499" i="17"/>
  <c r="AE499" i="17"/>
  <c r="AD499" i="17"/>
  <c r="AC499" i="17"/>
  <c r="AB499" i="17"/>
  <c r="AA499" i="17"/>
  <c r="Z499" i="17"/>
  <c r="Y499" i="17"/>
  <c r="X499" i="17"/>
  <c r="W499" i="17"/>
  <c r="V499" i="17"/>
  <c r="U499" i="17"/>
  <c r="T499" i="17"/>
  <c r="S499" i="17"/>
  <c r="Q499" i="17"/>
  <c r="P499" i="17"/>
  <c r="O499" i="17"/>
  <c r="AP498" i="17"/>
  <c r="AO498" i="17"/>
  <c r="AN498" i="17"/>
  <c r="AM498" i="17"/>
  <c r="AL498" i="17"/>
  <c r="AK498" i="17"/>
  <c r="AJ498" i="17"/>
  <c r="AI498" i="17"/>
  <c r="AG498" i="17"/>
  <c r="AF498" i="17"/>
  <c r="AE498" i="17"/>
  <c r="AD498" i="17"/>
  <c r="AC498" i="17"/>
  <c r="AB498" i="17"/>
  <c r="AA498" i="17"/>
  <c r="Z498" i="17"/>
  <c r="Y498" i="17"/>
  <c r="X498" i="17"/>
  <c r="W498" i="17"/>
  <c r="V498" i="17"/>
  <c r="U498" i="17"/>
  <c r="T498" i="17"/>
  <c r="S498" i="17"/>
  <c r="Q498" i="17"/>
  <c r="P498" i="17"/>
  <c r="O498" i="17"/>
  <c r="AP497" i="17"/>
  <c r="AO497" i="17"/>
  <c r="AN497" i="17"/>
  <c r="AM497" i="17"/>
  <c r="AL497" i="17"/>
  <c r="AK497" i="17"/>
  <c r="AJ497" i="17"/>
  <c r="AI497" i="17"/>
  <c r="AG497" i="17"/>
  <c r="AF497" i="17"/>
  <c r="AE497" i="17"/>
  <c r="AD497" i="17"/>
  <c r="AC497" i="17"/>
  <c r="AB497" i="17"/>
  <c r="AA497" i="17"/>
  <c r="Z497" i="17"/>
  <c r="Y497" i="17"/>
  <c r="X497" i="17"/>
  <c r="W497" i="17"/>
  <c r="V497" i="17"/>
  <c r="U497" i="17"/>
  <c r="T497" i="17"/>
  <c r="S497" i="17"/>
  <c r="Q497" i="17"/>
  <c r="P497" i="17"/>
  <c r="O497" i="17"/>
  <c r="AP496" i="17"/>
  <c r="AO496" i="17"/>
  <c r="AN496" i="17"/>
  <c r="AM496" i="17"/>
  <c r="AL496" i="17"/>
  <c r="AK496" i="17"/>
  <c r="AJ496" i="17"/>
  <c r="AI496" i="17"/>
  <c r="AG496" i="17"/>
  <c r="AF496" i="17"/>
  <c r="AE496" i="17"/>
  <c r="AD496" i="17"/>
  <c r="AC496" i="17"/>
  <c r="AB496" i="17"/>
  <c r="AA496" i="17"/>
  <c r="Z496" i="17"/>
  <c r="Y496" i="17"/>
  <c r="X496" i="17"/>
  <c r="W496" i="17"/>
  <c r="V496" i="17"/>
  <c r="U496" i="17"/>
  <c r="T496" i="17"/>
  <c r="S496" i="17"/>
  <c r="Q496" i="17"/>
  <c r="P496" i="17"/>
  <c r="O496" i="17"/>
  <c r="AP495" i="17"/>
  <c r="AO495" i="17"/>
  <c r="AN495" i="17"/>
  <c r="AM495" i="17"/>
  <c r="AL495" i="17"/>
  <c r="AK495" i="17"/>
  <c r="AJ495" i="17"/>
  <c r="AI495" i="17"/>
  <c r="AG495" i="17"/>
  <c r="AF495" i="17"/>
  <c r="AE495" i="17"/>
  <c r="AD495" i="17"/>
  <c r="AC495" i="17"/>
  <c r="AB495" i="17"/>
  <c r="AA495" i="17"/>
  <c r="Z495" i="17"/>
  <c r="Y495" i="17"/>
  <c r="X495" i="17"/>
  <c r="W495" i="17"/>
  <c r="V495" i="17"/>
  <c r="U495" i="17"/>
  <c r="T495" i="17"/>
  <c r="S495" i="17"/>
  <c r="Q495" i="17"/>
  <c r="P495" i="17"/>
  <c r="O495" i="17"/>
  <c r="AP494" i="17"/>
  <c r="AO494" i="17"/>
  <c r="AN494" i="17"/>
  <c r="AM494" i="17"/>
  <c r="AL494" i="17"/>
  <c r="AK494" i="17"/>
  <c r="AJ494" i="17"/>
  <c r="AI494" i="17"/>
  <c r="AG494" i="17"/>
  <c r="AF494" i="17"/>
  <c r="AE494" i="17"/>
  <c r="AD494" i="17"/>
  <c r="AC494" i="17"/>
  <c r="AB494" i="17"/>
  <c r="AA494" i="17"/>
  <c r="Z494" i="17"/>
  <c r="Y494" i="17"/>
  <c r="X494" i="17"/>
  <c r="W494" i="17"/>
  <c r="V494" i="17"/>
  <c r="U494" i="17"/>
  <c r="T494" i="17"/>
  <c r="S494" i="17"/>
  <c r="Q494" i="17"/>
  <c r="P494" i="17"/>
  <c r="O494" i="17"/>
  <c r="AP493" i="17"/>
  <c r="AO493" i="17"/>
  <c r="AN493" i="17"/>
  <c r="AM493" i="17"/>
  <c r="AL493" i="17"/>
  <c r="AK493" i="17"/>
  <c r="AJ493" i="17"/>
  <c r="AI493" i="17"/>
  <c r="AG493" i="17"/>
  <c r="AF493" i="17"/>
  <c r="AE493" i="17"/>
  <c r="AD493" i="17"/>
  <c r="AC493" i="17"/>
  <c r="AB493" i="17"/>
  <c r="AA493" i="17"/>
  <c r="Z493" i="17"/>
  <c r="Y493" i="17"/>
  <c r="X493" i="17"/>
  <c r="W493" i="17"/>
  <c r="V493" i="17"/>
  <c r="U493" i="17"/>
  <c r="T493" i="17"/>
  <c r="S493" i="17"/>
  <c r="Q493" i="17"/>
  <c r="P493" i="17"/>
  <c r="O493" i="17"/>
  <c r="AP492" i="17"/>
  <c r="AO492" i="17"/>
  <c r="AN492" i="17"/>
  <c r="AM492" i="17"/>
  <c r="AL492" i="17"/>
  <c r="AK492" i="17"/>
  <c r="AJ492" i="17"/>
  <c r="AI492" i="17"/>
  <c r="AG492" i="17"/>
  <c r="AF492" i="17"/>
  <c r="AE492" i="17"/>
  <c r="AD492" i="17"/>
  <c r="AC492" i="17"/>
  <c r="AB492" i="17"/>
  <c r="AA492" i="17"/>
  <c r="Z492" i="17"/>
  <c r="Y492" i="17"/>
  <c r="X492" i="17"/>
  <c r="W492" i="17"/>
  <c r="V492" i="17"/>
  <c r="U492" i="17"/>
  <c r="T492" i="17"/>
  <c r="S492" i="17"/>
  <c r="Q492" i="17"/>
  <c r="P492" i="17"/>
  <c r="O492" i="17"/>
  <c r="AP491" i="17"/>
  <c r="AO491" i="17"/>
  <c r="AN491" i="17"/>
  <c r="AM491" i="17"/>
  <c r="AL491" i="17"/>
  <c r="AK491" i="17"/>
  <c r="AJ491" i="17"/>
  <c r="AI491" i="17"/>
  <c r="AG491" i="17"/>
  <c r="AF491" i="17"/>
  <c r="AE491" i="17"/>
  <c r="AD491" i="17"/>
  <c r="AC491" i="17"/>
  <c r="AB491" i="17"/>
  <c r="AA491" i="17"/>
  <c r="Z491" i="17"/>
  <c r="Y491" i="17"/>
  <c r="X491" i="17"/>
  <c r="W491" i="17"/>
  <c r="V491" i="17"/>
  <c r="U491" i="17"/>
  <c r="T491" i="17"/>
  <c r="S491" i="17"/>
  <c r="Q491" i="17"/>
  <c r="P491" i="17"/>
  <c r="O491" i="17"/>
  <c r="AP490" i="17"/>
  <c r="AO490" i="17"/>
  <c r="AN490" i="17"/>
  <c r="AM490" i="17"/>
  <c r="AL490" i="17"/>
  <c r="AK490" i="17"/>
  <c r="AJ490" i="17"/>
  <c r="AI490" i="17"/>
  <c r="AG490" i="17"/>
  <c r="AF490" i="17"/>
  <c r="AE490" i="17"/>
  <c r="AD490" i="17"/>
  <c r="AC490" i="17"/>
  <c r="AB490" i="17"/>
  <c r="AA490" i="17"/>
  <c r="Z490" i="17"/>
  <c r="Y490" i="17"/>
  <c r="X490" i="17"/>
  <c r="W490" i="17"/>
  <c r="V490" i="17"/>
  <c r="U490" i="17"/>
  <c r="T490" i="17"/>
  <c r="S490" i="17"/>
  <c r="Q490" i="17"/>
  <c r="P490" i="17"/>
  <c r="O490" i="17"/>
  <c r="AP489" i="17"/>
  <c r="AO489" i="17"/>
  <c r="AN489" i="17"/>
  <c r="AM489" i="17"/>
  <c r="AL489" i="17"/>
  <c r="AK489" i="17"/>
  <c r="AJ489" i="17"/>
  <c r="AI489" i="17"/>
  <c r="AG489" i="17"/>
  <c r="AF489" i="17"/>
  <c r="AE489" i="17"/>
  <c r="AD489" i="17"/>
  <c r="AC489" i="17"/>
  <c r="AB489" i="17"/>
  <c r="AA489" i="17"/>
  <c r="Z489" i="17"/>
  <c r="Y489" i="17"/>
  <c r="X489" i="17"/>
  <c r="W489" i="17"/>
  <c r="V489" i="17"/>
  <c r="U489" i="17"/>
  <c r="T489" i="17"/>
  <c r="S489" i="17"/>
  <c r="Q489" i="17"/>
  <c r="P489" i="17"/>
  <c r="O489" i="17"/>
  <c r="AP488" i="17"/>
  <c r="AO488" i="17"/>
  <c r="AN488" i="17"/>
  <c r="AM488" i="17"/>
  <c r="AL488" i="17"/>
  <c r="AK488" i="17"/>
  <c r="AJ488" i="17"/>
  <c r="AI488" i="17"/>
  <c r="AG488" i="17"/>
  <c r="AF488" i="17"/>
  <c r="AE488" i="17"/>
  <c r="AD488" i="17"/>
  <c r="AC488" i="17"/>
  <c r="AB488" i="17"/>
  <c r="AA488" i="17"/>
  <c r="Z488" i="17"/>
  <c r="Y488" i="17"/>
  <c r="X488" i="17"/>
  <c r="W488" i="17"/>
  <c r="V488" i="17"/>
  <c r="U488" i="17"/>
  <c r="T488" i="17"/>
  <c r="S488" i="17"/>
  <c r="Q488" i="17"/>
  <c r="P488" i="17"/>
  <c r="O488" i="17"/>
  <c r="AP487" i="17"/>
  <c r="AO487" i="17"/>
  <c r="AN487" i="17"/>
  <c r="AM487" i="17"/>
  <c r="AL487" i="17"/>
  <c r="AK487" i="17"/>
  <c r="AJ487" i="17"/>
  <c r="AI487" i="17"/>
  <c r="AG487" i="17"/>
  <c r="AF487" i="17"/>
  <c r="AE487" i="17"/>
  <c r="AD487" i="17"/>
  <c r="AC487" i="17"/>
  <c r="AB487" i="17"/>
  <c r="AA487" i="17"/>
  <c r="Z487" i="17"/>
  <c r="Y487" i="17"/>
  <c r="X487" i="17"/>
  <c r="W487" i="17"/>
  <c r="V487" i="17"/>
  <c r="U487" i="17"/>
  <c r="T487" i="17"/>
  <c r="S487" i="17"/>
  <c r="Q487" i="17"/>
  <c r="P487" i="17"/>
  <c r="O487" i="17"/>
  <c r="AP486" i="17"/>
  <c r="AO486" i="17"/>
  <c r="AN486" i="17"/>
  <c r="AM486" i="17"/>
  <c r="AL486" i="17"/>
  <c r="AK486" i="17"/>
  <c r="AJ486" i="17"/>
  <c r="AI486" i="17"/>
  <c r="AG486" i="17"/>
  <c r="AF486" i="17"/>
  <c r="AE486" i="17"/>
  <c r="AD486" i="17"/>
  <c r="AC486" i="17"/>
  <c r="AB486" i="17"/>
  <c r="AA486" i="17"/>
  <c r="Z486" i="17"/>
  <c r="Y486" i="17"/>
  <c r="X486" i="17"/>
  <c r="W486" i="17"/>
  <c r="V486" i="17"/>
  <c r="U486" i="17"/>
  <c r="T486" i="17"/>
  <c r="S486" i="17"/>
  <c r="Q486" i="17"/>
  <c r="P486" i="17"/>
  <c r="O486" i="17"/>
  <c r="AP485" i="17"/>
  <c r="AO485" i="17"/>
  <c r="AN485" i="17"/>
  <c r="AM485" i="17"/>
  <c r="AL485" i="17"/>
  <c r="AK485" i="17"/>
  <c r="AJ485" i="17"/>
  <c r="AI485" i="17"/>
  <c r="AG485" i="17"/>
  <c r="AF485" i="17"/>
  <c r="AE485" i="17"/>
  <c r="AD485" i="17"/>
  <c r="AC485" i="17"/>
  <c r="AB485" i="17"/>
  <c r="AA485" i="17"/>
  <c r="Z485" i="17"/>
  <c r="Y485" i="17"/>
  <c r="X485" i="17"/>
  <c r="W485" i="17"/>
  <c r="V485" i="17"/>
  <c r="U485" i="17"/>
  <c r="T485" i="17"/>
  <c r="S485" i="17"/>
  <c r="Q485" i="17"/>
  <c r="P485" i="17"/>
  <c r="O485" i="17"/>
  <c r="AP484" i="17"/>
  <c r="AO484" i="17"/>
  <c r="AN484" i="17"/>
  <c r="AM484" i="17"/>
  <c r="AL484" i="17"/>
  <c r="AK484" i="17"/>
  <c r="AJ484" i="17"/>
  <c r="AI484" i="17"/>
  <c r="AG484" i="17"/>
  <c r="AF484" i="17"/>
  <c r="AE484" i="17"/>
  <c r="AD484" i="17"/>
  <c r="AC484" i="17"/>
  <c r="AB484" i="17"/>
  <c r="AA484" i="17"/>
  <c r="Z484" i="17"/>
  <c r="Y484" i="17"/>
  <c r="X484" i="17"/>
  <c r="W484" i="17"/>
  <c r="V484" i="17"/>
  <c r="U484" i="17"/>
  <c r="T484" i="17"/>
  <c r="S484" i="17"/>
  <c r="Q484" i="17"/>
  <c r="P484" i="17"/>
  <c r="O484" i="17"/>
  <c r="AP483" i="17"/>
  <c r="AO483" i="17"/>
  <c r="AN483" i="17"/>
  <c r="AM483" i="17"/>
  <c r="AL483" i="17"/>
  <c r="AK483" i="17"/>
  <c r="AJ483" i="17"/>
  <c r="AI483" i="17"/>
  <c r="AG483" i="17"/>
  <c r="AF483" i="17"/>
  <c r="AE483" i="17"/>
  <c r="AD483" i="17"/>
  <c r="AC483" i="17"/>
  <c r="AB483" i="17"/>
  <c r="AA483" i="17"/>
  <c r="Z483" i="17"/>
  <c r="Y483" i="17"/>
  <c r="X483" i="17"/>
  <c r="W483" i="17"/>
  <c r="V483" i="17"/>
  <c r="U483" i="17"/>
  <c r="T483" i="17"/>
  <c r="S483" i="17"/>
  <c r="Q483" i="17"/>
  <c r="P483" i="17"/>
  <c r="O483" i="17"/>
  <c r="AP482" i="17"/>
  <c r="AO482" i="17"/>
  <c r="AN482" i="17"/>
  <c r="AM482" i="17"/>
  <c r="AL482" i="17"/>
  <c r="AK482" i="17"/>
  <c r="AJ482" i="17"/>
  <c r="AI482" i="17"/>
  <c r="AG482" i="17"/>
  <c r="AF482" i="17"/>
  <c r="AE482" i="17"/>
  <c r="AD482" i="17"/>
  <c r="AC482" i="17"/>
  <c r="AB482" i="17"/>
  <c r="AA482" i="17"/>
  <c r="Z482" i="17"/>
  <c r="Y482" i="17"/>
  <c r="X482" i="17"/>
  <c r="W482" i="17"/>
  <c r="V482" i="17"/>
  <c r="U482" i="17"/>
  <c r="T482" i="17"/>
  <c r="S482" i="17"/>
  <c r="Q482" i="17"/>
  <c r="P482" i="17"/>
  <c r="O482" i="17"/>
  <c r="AP481" i="17"/>
  <c r="AO481" i="17"/>
  <c r="AN481" i="17"/>
  <c r="AM481" i="17"/>
  <c r="AL481" i="17"/>
  <c r="AK481" i="17"/>
  <c r="AJ481" i="17"/>
  <c r="AI481" i="17"/>
  <c r="AG481" i="17"/>
  <c r="AF481" i="17"/>
  <c r="AE481" i="17"/>
  <c r="AD481" i="17"/>
  <c r="AC481" i="17"/>
  <c r="AB481" i="17"/>
  <c r="AA481" i="17"/>
  <c r="Z481" i="17"/>
  <c r="Y481" i="17"/>
  <c r="X481" i="17"/>
  <c r="W481" i="17"/>
  <c r="V481" i="17"/>
  <c r="U481" i="17"/>
  <c r="T481" i="17"/>
  <c r="S481" i="17"/>
  <c r="Q481" i="17"/>
  <c r="P481" i="17"/>
  <c r="O481" i="17"/>
  <c r="AP480" i="17"/>
  <c r="AO480" i="17"/>
  <c r="AN480" i="17"/>
  <c r="AM480" i="17"/>
  <c r="AL480" i="17"/>
  <c r="AK480" i="17"/>
  <c r="AJ480" i="17"/>
  <c r="AI480" i="17"/>
  <c r="AG480" i="17"/>
  <c r="AF480" i="17"/>
  <c r="AE480" i="17"/>
  <c r="AD480" i="17"/>
  <c r="AC480" i="17"/>
  <c r="AB480" i="17"/>
  <c r="AA480" i="17"/>
  <c r="Z480" i="17"/>
  <c r="Y480" i="17"/>
  <c r="X480" i="17"/>
  <c r="W480" i="17"/>
  <c r="V480" i="17"/>
  <c r="U480" i="17"/>
  <c r="T480" i="17"/>
  <c r="S480" i="17"/>
  <c r="Q480" i="17"/>
  <c r="P480" i="17"/>
  <c r="O480" i="17"/>
  <c r="AP479" i="17"/>
  <c r="AO479" i="17"/>
  <c r="AN479" i="17"/>
  <c r="AM479" i="17"/>
  <c r="AL479" i="17"/>
  <c r="AK479" i="17"/>
  <c r="AJ479" i="17"/>
  <c r="AI479" i="17"/>
  <c r="AG479" i="17"/>
  <c r="AF479" i="17"/>
  <c r="AE479" i="17"/>
  <c r="AD479" i="17"/>
  <c r="AC479" i="17"/>
  <c r="AB479" i="17"/>
  <c r="AA479" i="17"/>
  <c r="Z479" i="17"/>
  <c r="Y479" i="17"/>
  <c r="X479" i="17"/>
  <c r="W479" i="17"/>
  <c r="V479" i="17"/>
  <c r="U479" i="17"/>
  <c r="T479" i="17"/>
  <c r="S479" i="17"/>
  <c r="Q479" i="17"/>
  <c r="P479" i="17"/>
  <c r="O479" i="17"/>
  <c r="AP478" i="17"/>
  <c r="AO478" i="17"/>
  <c r="AN478" i="17"/>
  <c r="AM478" i="17"/>
  <c r="AL478" i="17"/>
  <c r="AK478" i="17"/>
  <c r="AJ478" i="17"/>
  <c r="AI478" i="17"/>
  <c r="AG478" i="17"/>
  <c r="AF478" i="17"/>
  <c r="AE478" i="17"/>
  <c r="AD478" i="17"/>
  <c r="AC478" i="17"/>
  <c r="AB478" i="17"/>
  <c r="AA478" i="17"/>
  <c r="Z478" i="17"/>
  <c r="Y478" i="17"/>
  <c r="X478" i="17"/>
  <c r="W478" i="17"/>
  <c r="V478" i="17"/>
  <c r="U478" i="17"/>
  <c r="T478" i="17"/>
  <c r="S478" i="17"/>
  <c r="Q478" i="17"/>
  <c r="P478" i="17"/>
  <c r="O478" i="17"/>
  <c r="AP477" i="17"/>
  <c r="AO477" i="17"/>
  <c r="AN477" i="17"/>
  <c r="AM477" i="17"/>
  <c r="AL477" i="17"/>
  <c r="AK477" i="17"/>
  <c r="AJ477" i="17"/>
  <c r="AI477" i="17"/>
  <c r="AG477" i="17"/>
  <c r="AF477" i="17"/>
  <c r="AE477" i="17"/>
  <c r="AD477" i="17"/>
  <c r="AC477" i="17"/>
  <c r="AB477" i="17"/>
  <c r="AA477" i="17"/>
  <c r="Z477" i="17"/>
  <c r="Y477" i="17"/>
  <c r="X477" i="17"/>
  <c r="W477" i="17"/>
  <c r="V477" i="17"/>
  <c r="U477" i="17"/>
  <c r="T477" i="17"/>
  <c r="S477" i="17"/>
  <c r="Q477" i="17"/>
  <c r="P477" i="17"/>
  <c r="O477" i="17"/>
  <c r="AP476" i="17"/>
  <c r="AO476" i="17"/>
  <c r="AN476" i="17"/>
  <c r="AM476" i="17"/>
  <c r="AL476" i="17"/>
  <c r="AK476" i="17"/>
  <c r="AJ476" i="17"/>
  <c r="AI476" i="17"/>
  <c r="AG476" i="17"/>
  <c r="AF476" i="17"/>
  <c r="AE476" i="17"/>
  <c r="AD476" i="17"/>
  <c r="AC476" i="17"/>
  <c r="AB476" i="17"/>
  <c r="AA476" i="17"/>
  <c r="Z476" i="17"/>
  <c r="Y476" i="17"/>
  <c r="X476" i="17"/>
  <c r="W476" i="17"/>
  <c r="V476" i="17"/>
  <c r="U476" i="17"/>
  <c r="T476" i="17"/>
  <c r="S476" i="17"/>
  <c r="Q476" i="17"/>
  <c r="P476" i="17"/>
  <c r="O476" i="17"/>
  <c r="AP475" i="17"/>
  <c r="AO475" i="17"/>
  <c r="AN475" i="17"/>
  <c r="AM475" i="17"/>
  <c r="AL475" i="17"/>
  <c r="AK475" i="17"/>
  <c r="AJ475" i="17"/>
  <c r="AI475" i="17"/>
  <c r="AG475" i="17"/>
  <c r="AF475" i="17"/>
  <c r="AE475" i="17"/>
  <c r="AD475" i="17"/>
  <c r="AC475" i="17"/>
  <c r="AB475" i="17"/>
  <c r="AA475" i="17"/>
  <c r="Z475" i="17"/>
  <c r="Y475" i="17"/>
  <c r="X475" i="17"/>
  <c r="W475" i="17"/>
  <c r="V475" i="17"/>
  <c r="U475" i="17"/>
  <c r="T475" i="17"/>
  <c r="S475" i="17"/>
  <c r="Q475" i="17"/>
  <c r="P475" i="17"/>
  <c r="O475" i="17"/>
  <c r="AP474" i="17"/>
  <c r="AO474" i="17"/>
  <c r="AN474" i="17"/>
  <c r="AM474" i="17"/>
  <c r="AL474" i="17"/>
  <c r="AK474" i="17"/>
  <c r="AJ474" i="17"/>
  <c r="AI474" i="17"/>
  <c r="AG474" i="17"/>
  <c r="AF474" i="17"/>
  <c r="AE474" i="17"/>
  <c r="AD474" i="17"/>
  <c r="AC474" i="17"/>
  <c r="AB474" i="17"/>
  <c r="AA474" i="17"/>
  <c r="Z474" i="17"/>
  <c r="Y474" i="17"/>
  <c r="X474" i="17"/>
  <c r="W474" i="17"/>
  <c r="V474" i="17"/>
  <c r="U474" i="17"/>
  <c r="T474" i="17"/>
  <c r="S474" i="17"/>
  <c r="Q474" i="17"/>
  <c r="P474" i="17"/>
  <c r="O474" i="17"/>
  <c r="AP473" i="17"/>
  <c r="AO473" i="17"/>
  <c r="AN473" i="17"/>
  <c r="AM473" i="17"/>
  <c r="AL473" i="17"/>
  <c r="AK473" i="17"/>
  <c r="AJ473" i="17"/>
  <c r="AI473" i="17"/>
  <c r="AG473" i="17"/>
  <c r="AF473" i="17"/>
  <c r="AE473" i="17"/>
  <c r="AD473" i="17"/>
  <c r="AC473" i="17"/>
  <c r="AB473" i="17"/>
  <c r="AA473" i="17"/>
  <c r="Z473" i="17"/>
  <c r="Y473" i="17"/>
  <c r="X473" i="17"/>
  <c r="W473" i="17"/>
  <c r="V473" i="17"/>
  <c r="U473" i="17"/>
  <c r="T473" i="17"/>
  <c r="S473" i="17"/>
  <c r="Q473" i="17"/>
  <c r="P473" i="17"/>
  <c r="O473" i="17"/>
  <c r="AP472" i="17"/>
  <c r="AO472" i="17"/>
  <c r="AN472" i="17"/>
  <c r="AM472" i="17"/>
  <c r="AL472" i="17"/>
  <c r="AK472" i="17"/>
  <c r="AJ472" i="17"/>
  <c r="AI472" i="17"/>
  <c r="AG472" i="17"/>
  <c r="AF472" i="17"/>
  <c r="AE472" i="17"/>
  <c r="AD472" i="17"/>
  <c r="AC472" i="17"/>
  <c r="AB472" i="17"/>
  <c r="AA472" i="17"/>
  <c r="Z472" i="17"/>
  <c r="Y472" i="17"/>
  <c r="X472" i="17"/>
  <c r="W472" i="17"/>
  <c r="V472" i="17"/>
  <c r="U472" i="17"/>
  <c r="T472" i="17"/>
  <c r="S472" i="17"/>
  <c r="Q472" i="17"/>
  <c r="P472" i="17"/>
  <c r="O472" i="17"/>
  <c r="AP471" i="17"/>
  <c r="AO471" i="17"/>
  <c r="AN471" i="17"/>
  <c r="AM471" i="17"/>
  <c r="AL471" i="17"/>
  <c r="AK471" i="17"/>
  <c r="AJ471" i="17"/>
  <c r="AI471" i="17"/>
  <c r="AG471" i="17"/>
  <c r="AF471" i="17"/>
  <c r="AE471" i="17"/>
  <c r="AD471" i="17"/>
  <c r="AC471" i="17"/>
  <c r="AB471" i="17"/>
  <c r="AA471" i="17"/>
  <c r="Z471" i="17"/>
  <c r="Y471" i="17"/>
  <c r="X471" i="17"/>
  <c r="W471" i="17"/>
  <c r="V471" i="17"/>
  <c r="U471" i="17"/>
  <c r="T471" i="17"/>
  <c r="S471" i="17"/>
  <c r="Q471" i="17"/>
  <c r="P471" i="17"/>
  <c r="O471" i="17"/>
  <c r="AP470" i="17"/>
  <c r="AO470" i="17"/>
  <c r="AN470" i="17"/>
  <c r="AM470" i="17"/>
  <c r="AL470" i="17"/>
  <c r="AK470" i="17"/>
  <c r="AJ470" i="17"/>
  <c r="AI470" i="17"/>
  <c r="AG470" i="17"/>
  <c r="AF470" i="17"/>
  <c r="AE470" i="17"/>
  <c r="AD470" i="17"/>
  <c r="AC470" i="17"/>
  <c r="AB470" i="17"/>
  <c r="AA470" i="17"/>
  <c r="Z470" i="17"/>
  <c r="Y470" i="17"/>
  <c r="X470" i="17"/>
  <c r="W470" i="17"/>
  <c r="V470" i="17"/>
  <c r="U470" i="17"/>
  <c r="T470" i="17"/>
  <c r="S470" i="17"/>
  <c r="Q470" i="17"/>
  <c r="P470" i="17"/>
  <c r="O470" i="17"/>
  <c r="AP469" i="17"/>
  <c r="AO469" i="17"/>
  <c r="AN469" i="17"/>
  <c r="AM469" i="17"/>
  <c r="AL469" i="17"/>
  <c r="AK469" i="17"/>
  <c r="AJ469" i="17"/>
  <c r="AI469" i="17"/>
  <c r="AG469" i="17"/>
  <c r="AF469" i="17"/>
  <c r="AE469" i="17"/>
  <c r="AD469" i="17"/>
  <c r="AC469" i="17"/>
  <c r="AB469" i="17"/>
  <c r="AA469" i="17"/>
  <c r="Z469" i="17"/>
  <c r="Y469" i="17"/>
  <c r="X469" i="17"/>
  <c r="W469" i="17"/>
  <c r="V469" i="17"/>
  <c r="U469" i="17"/>
  <c r="T469" i="17"/>
  <c r="S469" i="17"/>
  <c r="Q469" i="17"/>
  <c r="P469" i="17"/>
  <c r="O469" i="17"/>
  <c r="AP468" i="17"/>
  <c r="AO468" i="17"/>
  <c r="AN468" i="17"/>
  <c r="AM468" i="17"/>
  <c r="AL468" i="17"/>
  <c r="AK468" i="17"/>
  <c r="AJ468" i="17"/>
  <c r="AI468" i="17"/>
  <c r="AG468" i="17"/>
  <c r="AF468" i="17"/>
  <c r="AE468" i="17"/>
  <c r="AD468" i="17"/>
  <c r="AC468" i="17"/>
  <c r="AB468" i="17"/>
  <c r="AA468" i="17"/>
  <c r="Z468" i="17"/>
  <c r="Y468" i="17"/>
  <c r="X468" i="17"/>
  <c r="W468" i="17"/>
  <c r="V468" i="17"/>
  <c r="U468" i="17"/>
  <c r="T468" i="17"/>
  <c r="S468" i="17"/>
  <c r="Q468" i="17"/>
  <c r="P468" i="17"/>
  <c r="O468" i="17"/>
  <c r="AP467" i="17"/>
  <c r="AO467" i="17"/>
  <c r="AN467" i="17"/>
  <c r="AM467" i="17"/>
  <c r="AL467" i="17"/>
  <c r="AK467" i="17"/>
  <c r="AJ467" i="17"/>
  <c r="AI467" i="17"/>
  <c r="AG467" i="17"/>
  <c r="AF467" i="17"/>
  <c r="AE467" i="17"/>
  <c r="AD467" i="17"/>
  <c r="AC467" i="17"/>
  <c r="AB467" i="17"/>
  <c r="AA467" i="17"/>
  <c r="Z467" i="17"/>
  <c r="Y467" i="17"/>
  <c r="X467" i="17"/>
  <c r="W467" i="17"/>
  <c r="V467" i="17"/>
  <c r="U467" i="17"/>
  <c r="T467" i="17"/>
  <c r="S467" i="17"/>
  <c r="Q467" i="17"/>
  <c r="P467" i="17"/>
  <c r="O467" i="17"/>
  <c r="AP466" i="17"/>
  <c r="AO466" i="17"/>
  <c r="AN466" i="17"/>
  <c r="AM466" i="17"/>
  <c r="AL466" i="17"/>
  <c r="AK466" i="17"/>
  <c r="AJ466" i="17"/>
  <c r="AI466" i="17"/>
  <c r="AG466" i="17"/>
  <c r="AF466" i="17"/>
  <c r="AE466" i="17"/>
  <c r="AD466" i="17"/>
  <c r="AC466" i="17"/>
  <c r="AB466" i="17"/>
  <c r="AA466" i="17"/>
  <c r="Z466" i="17"/>
  <c r="Y466" i="17"/>
  <c r="X466" i="17"/>
  <c r="W466" i="17"/>
  <c r="V466" i="17"/>
  <c r="U466" i="17"/>
  <c r="T466" i="17"/>
  <c r="S466" i="17"/>
  <c r="Q466" i="17"/>
  <c r="P466" i="17"/>
  <c r="O466" i="17"/>
  <c r="AP465" i="17"/>
  <c r="AO465" i="17"/>
  <c r="AN465" i="17"/>
  <c r="AM465" i="17"/>
  <c r="AL465" i="17"/>
  <c r="AK465" i="17"/>
  <c r="AJ465" i="17"/>
  <c r="AI465" i="17"/>
  <c r="AG465" i="17"/>
  <c r="AF465" i="17"/>
  <c r="AE465" i="17"/>
  <c r="AD465" i="17"/>
  <c r="AC465" i="17"/>
  <c r="AB465" i="17"/>
  <c r="AA465" i="17"/>
  <c r="Z465" i="17"/>
  <c r="Y465" i="17"/>
  <c r="X465" i="17"/>
  <c r="W465" i="17"/>
  <c r="V465" i="17"/>
  <c r="U465" i="17"/>
  <c r="T465" i="17"/>
  <c r="S465" i="17"/>
  <c r="Q465" i="17"/>
  <c r="P465" i="17"/>
  <c r="O465" i="17"/>
  <c r="AP464" i="17"/>
  <c r="AO464" i="17"/>
  <c r="AN464" i="17"/>
  <c r="AM464" i="17"/>
  <c r="AL464" i="17"/>
  <c r="AK464" i="17"/>
  <c r="AJ464" i="17"/>
  <c r="AI464" i="17"/>
  <c r="AG464" i="17"/>
  <c r="AF464" i="17"/>
  <c r="AE464" i="17"/>
  <c r="AD464" i="17"/>
  <c r="AC464" i="17"/>
  <c r="AB464" i="17"/>
  <c r="AA464" i="17"/>
  <c r="Z464" i="17"/>
  <c r="Y464" i="17"/>
  <c r="X464" i="17"/>
  <c r="W464" i="17"/>
  <c r="V464" i="17"/>
  <c r="U464" i="17"/>
  <c r="T464" i="17"/>
  <c r="S464" i="17"/>
  <c r="Q464" i="17"/>
  <c r="P464" i="17"/>
  <c r="O464" i="17"/>
  <c r="AP463" i="17"/>
  <c r="AO463" i="17"/>
  <c r="AN463" i="17"/>
  <c r="AM463" i="17"/>
  <c r="AL463" i="17"/>
  <c r="AK463" i="17"/>
  <c r="AJ463" i="17"/>
  <c r="AI463" i="17"/>
  <c r="AG463" i="17"/>
  <c r="AF463" i="17"/>
  <c r="AE463" i="17"/>
  <c r="AD463" i="17"/>
  <c r="AC463" i="17"/>
  <c r="AB463" i="17"/>
  <c r="AA463" i="17"/>
  <c r="Z463" i="17"/>
  <c r="Y463" i="17"/>
  <c r="X463" i="17"/>
  <c r="W463" i="17"/>
  <c r="V463" i="17"/>
  <c r="U463" i="17"/>
  <c r="T463" i="17"/>
  <c r="S463" i="17"/>
  <c r="Q463" i="17"/>
  <c r="P463" i="17"/>
  <c r="O463" i="17"/>
  <c r="AP462" i="17"/>
  <c r="AO462" i="17"/>
  <c r="AN462" i="17"/>
  <c r="AM462" i="17"/>
  <c r="AL462" i="17"/>
  <c r="AK462" i="17"/>
  <c r="AJ462" i="17"/>
  <c r="AI462" i="17"/>
  <c r="AG462" i="17"/>
  <c r="AF462" i="17"/>
  <c r="AE462" i="17"/>
  <c r="AD462" i="17"/>
  <c r="AC462" i="17"/>
  <c r="AB462" i="17"/>
  <c r="AA462" i="17"/>
  <c r="Z462" i="17"/>
  <c r="Y462" i="17"/>
  <c r="X462" i="17"/>
  <c r="W462" i="17"/>
  <c r="V462" i="17"/>
  <c r="U462" i="17"/>
  <c r="T462" i="17"/>
  <c r="S462" i="17"/>
  <c r="Q462" i="17"/>
  <c r="P462" i="17"/>
  <c r="O462" i="17"/>
  <c r="AP461" i="17"/>
  <c r="AO461" i="17"/>
  <c r="AN461" i="17"/>
  <c r="AM461" i="17"/>
  <c r="AL461" i="17"/>
  <c r="AK461" i="17"/>
  <c r="AJ461" i="17"/>
  <c r="AI461" i="17"/>
  <c r="AG461" i="17"/>
  <c r="AF461" i="17"/>
  <c r="AE461" i="17"/>
  <c r="AD461" i="17"/>
  <c r="AC461" i="17"/>
  <c r="AB461" i="17"/>
  <c r="AA461" i="17"/>
  <c r="Z461" i="17"/>
  <c r="Y461" i="17"/>
  <c r="X461" i="17"/>
  <c r="W461" i="17"/>
  <c r="V461" i="17"/>
  <c r="U461" i="17"/>
  <c r="T461" i="17"/>
  <c r="S461" i="17"/>
  <c r="Q461" i="17"/>
  <c r="P461" i="17"/>
  <c r="O461" i="17"/>
  <c r="AP460" i="17"/>
  <c r="AO460" i="17"/>
  <c r="AN460" i="17"/>
  <c r="AM460" i="17"/>
  <c r="AL460" i="17"/>
  <c r="AK460" i="17"/>
  <c r="AJ460" i="17"/>
  <c r="AI460" i="17"/>
  <c r="AG460" i="17"/>
  <c r="AF460" i="17"/>
  <c r="AE460" i="17"/>
  <c r="AD460" i="17"/>
  <c r="AC460" i="17"/>
  <c r="AB460" i="17"/>
  <c r="AA460" i="17"/>
  <c r="Z460" i="17"/>
  <c r="Y460" i="17"/>
  <c r="X460" i="17"/>
  <c r="W460" i="17"/>
  <c r="V460" i="17"/>
  <c r="U460" i="17"/>
  <c r="T460" i="17"/>
  <c r="S460" i="17"/>
  <c r="Q460" i="17"/>
  <c r="P460" i="17"/>
  <c r="O460" i="17"/>
  <c r="AP459" i="17"/>
  <c r="AO459" i="17"/>
  <c r="AN459" i="17"/>
  <c r="AM459" i="17"/>
  <c r="AL459" i="17"/>
  <c r="AK459" i="17"/>
  <c r="AJ459" i="17"/>
  <c r="AI459" i="17"/>
  <c r="AG459" i="17"/>
  <c r="AF459" i="17"/>
  <c r="AE459" i="17"/>
  <c r="AD459" i="17"/>
  <c r="AC459" i="17"/>
  <c r="AB459" i="17"/>
  <c r="AA459" i="17"/>
  <c r="Z459" i="17"/>
  <c r="Y459" i="17"/>
  <c r="X459" i="17"/>
  <c r="W459" i="17"/>
  <c r="V459" i="17"/>
  <c r="U459" i="17"/>
  <c r="T459" i="17"/>
  <c r="S459" i="17"/>
  <c r="Q459" i="17"/>
  <c r="P459" i="17"/>
  <c r="O459" i="17"/>
  <c r="AP458" i="17"/>
  <c r="AO458" i="17"/>
  <c r="AN458" i="17"/>
  <c r="AM458" i="17"/>
  <c r="AL458" i="17"/>
  <c r="AK458" i="17"/>
  <c r="AJ458" i="17"/>
  <c r="AI458" i="17"/>
  <c r="AG458" i="17"/>
  <c r="AF458" i="17"/>
  <c r="AE458" i="17"/>
  <c r="AD458" i="17"/>
  <c r="AC458" i="17"/>
  <c r="AB458" i="17"/>
  <c r="AA458" i="17"/>
  <c r="Z458" i="17"/>
  <c r="Y458" i="17"/>
  <c r="X458" i="17"/>
  <c r="W458" i="17"/>
  <c r="V458" i="17"/>
  <c r="U458" i="17"/>
  <c r="T458" i="17"/>
  <c r="S458" i="17"/>
  <c r="Q458" i="17"/>
  <c r="P458" i="17"/>
  <c r="O458" i="17"/>
  <c r="AP457" i="17"/>
  <c r="AO457" i="17"/>
  <c r="AN457" i="17"/>
  <c r="AM457" i="17"/>
  <c r="AL457" i="17"/>
  <c r="AK457" i="17"/>
  <c r="AJ457" i="17"/>
  <c r="AI457" i="17"/>
  <c r="AG457" i="17"/>
  <c r="AF457" i="17"/>
  <c r="AE457" i="17"/>
  <c r="AD457" i="17"/>
  <c r="AC457" i="17"/>
  <c r="AB457" i="17"/>
  <c r="AA457" i="17"/>
  <c r="Z457" i="17"/>
  <c r="Y457" i="17"/>
  <c r="X457" i="17"/>
  <c r="W457" i="17"/>
  <c r="V457" i="17"/>
  <c r="U457" i="17"/>
  <c r="T457" i="17"/>
  <c r="S457" i="17"/>
  <c r="Q457" i="17"/>
  <c r="P457" i="17"/>
  <c r="O457" i="17"/>
  <c r="AP456" i="17"/>
  <c r="AO456" i="17"/>
  <c r="AN456" i="17"/>
  <c r="AM456" i="17"/>
  <c r="AL456" i="17"/>
  <c r="AK456" i="17"/>
  <c r="AJ456" i="17"/>
  <c r="AI456" i="17"/>
  <c r="AG456" i="17"/>
  <c r="AF456" i="17"/>
  <c r="AE456" i="17"/>
  <c r="AD456" i="17"/>
  <c r="AC456" i="17"/>
  <c r="AB456" i="17"/>
  <c r="AA456" i="17"/>
  <c r="Z456" i="17"/>
  <c r="Y456" i="17"/>
  <c r="X456" i="17"/>
  <c r="W456" i="17"/>
  <c r="V456" i="17"/>
  <c r="U456" i="17"/>
  <c r="T456" i="17"/>
  <c r="S456" i="17"/>
  <c r="Q456" i="17"/>
  <c r="P456" i="17"/>
  <c r="O456" i="17"/>
  <c r="AP455" i="17"/>
  <c r="AO455" i="17"/>
  <c r="AN455" i="17"/>
  <c r="AM455" i="17"/>
  <c r="AL455" i="17"/>
  <c r="AK455" i="17"/>
  <c r="AJ455" i="17"/>
  <c r="AI455" i="17"/>
  <c r="AG455" i="17"/>
  <c r="AF455" i="17"/>
  <c r="AE455" i="17"/>
  <c r="AD455" i="17"/>
  <c r="AC455" i="17"/>
  <c r="AB455" i="17"/>
  <c r="AA455" i="17"/>
  <c r="Z455" i="17"/>
  <c r="Y455" i="17"/>
  <c r="X455" i="17"/>
  <c r="W455" i="17"/>
  <c r="V455" i="17"/>
  <c r="U455" i="17"/>
  <c r="T455" i="17"/>
  <c r="S455" i="17"/>
  <c r="Q455" i="17"/>
  <c r="P455" i="17"/>
  <c r="O455" i="17"/>
  <c r="AP454" i="17"/>
  <c r="AO454" i="17"/>
  <c r="AN454" i="17"/>
  <c r="AM454" i="17"/>
  <c r="AL454" i="17"/>
  <c r="AK454" i="17"/>
  <c r="AJ454" i="17"/>
  <c r="AI454" i="17"/>
  <c r="AG454" i="17"/>
  <c r="AF454" i="17"/>
  <c r="AE454" i="17"/>
  <c r="AD454" i="17"/>
  <c r="AC454" i="17"/>
  <c r="AB454" i="17"/>
  <c r="AA454" i="17"/>
  <c r="Z454" i="17"/>
  <c r="Y454" i="17"/>
  <c r="X454" i="17"/>
  <c r="W454" i="17"/>
  <c r="V454" i="17"/>
  <c r="U454" i="17"/>
  <c r="T454" i="17"/>
  <c r="S454" i="17"/>
  <c r="Q454" i="17"/>
  <c r="P454" i="17"/>
  <c r="O454" i="17"/>
  <c r="AP453" i="17"/>
  <c r="AO453" i="17"/>
  <c r="AN453" i="17"/>
  <c r="AM453" i="17"/>
  <c r="AL453" i="17"/>
  <c r="AK453" i="17"/>
  <c r="AJ453" i="17"/>
  <c r="AI453" i="17"/>
  <c r="AG453" i="17"/>
  <c r="AF453" i="17"/>
  <c r="AE453" i="17"/>
  <c r="AD453" i="17"/>
  <c r="AC453" i="17"/>
  <c r="AB453" i="17"/>
  <c r="AA453" i="17"/>
  <c r="Z453" i="17"/>
  <c r="Y453" i="17"/>
  <c r="X453" i="17"/>
  <c r="W453" i="17"/>
  <c r="V453" i="17"/>
  <c r="U453" i="17"/>
  <c r="T453" i="17"/>
  <c r="S453" i="17"/>
  <c r="Q453" i="17"/>
  <c r="P453" i="17"/>
  <c r="O453" i="17"/>
  <c r="AP452" i="17"/>
  <c r="AO452" i="17"/>
  <c r="AN452" i="17"/>
  <c r="AM452" i="17"/>
  <c r="AL452" i="17"/>
  <c r="AK452" i="17"/>
  <c r="AJ452" i="17"/>
  <c r="AI452" i="17"/>
  <c r="AG452" i="17"/>
  <c r="AF452" i="17"/>
  <c r="AE452" i="17"/>
  <c r="AD452" i="17"/>
  <c r="AC452" i="17"/>
  <c r="AB452" i="17"/>
  <c r="AA452" i="17"/>
  <c r="Z452" i="17"/>
  <c r="Y452" i="17"/>
  <c r="X452" i="17"/>
  <c r="W452" i="17"/>
  <c r="V452" i="17"/>
  <c r="U452" i="17"/>
  <c r="T452" i="17"/>
  <c r="S452" i="17"/>
  <c r="Q452" i="17"/>
  <c r="P452" i="17"/>
  <c r="O452" i="17"/>
  <c r="AP451" i="17"/>
  <c r="AO451" i="17"/>
  <c r="AN451" i="17"/>
  <c r="AM451" i="17"/>
  <c r="AL451" i="17"/>
  <c r="AK451" i="17"/>
  <c r="AJ451" i="17"/>
  <c r="AI451" i="17"/>
  <c r="AG451" i="17"/>
  <c r="AF451" i="17"/>
  <c r="AE451" i="17"/>
  <c r="AD451" i="17"/>
  <c r="AC451" i="17"/>
  <c r="AB451" i="17"/>
  <c r="AA451" i="17"/>
  <c r="Z451" i="17"/>
  <c r="Y451" i="17"/>
  <c r="X451" i="17"/>
  <c r="W451" i="17"/>
  <c r="V451" i="17"/>
  <c r="U451" i="17"/>
  <c r="T451" i="17"/>
  <c r="S451" i="17"/>
  <c r="Q451" i="17"/>
  <c r="P451" i="17"/>
  <c r="O451" i="17"/>
  <c r="AP450" i="17"/>
  <c r="AO450" i="17"/>
  <c r="AN450" i="17"/>
  <c r="AM450" i="17"/>
  <c r="AL450" i="17"/>
  <c r="AK450" i="17"/>
  <c r="AJ450" i="17"/>
  <c r="AI450" i="17"/>
  <c r="AG450" i="17"/>
  <c r="AF450" i="17"/>
  <c r="AE450" i="17"/>
  <c r="AD450" i="17"/>
  <c r="AC450" i="17"/>
  <c r="AB450" i="17"/>
  <c r="AA450" i="17"/>
  <c r="Z450" i="17"/>
  <c r="Y450" i="17"/>
  <c r="X450" i="17"/>
  <c r="W450" i="17"/>
  <c r="V450" i="17"/>
  <c r="U450" i="17"/>
  <c r="T450" i="17"/>
  <c r="S450" i="17"/>
  <c r="Q450" i="17"/>
  <c r="P450" i="17"/>
  <c r="O450" i="17"/>
  <c r="AP449" i="17"/>
  <c r="AO449" i="17"/>
  <c r="AN449" i="17"/>
  <c r="AM449" i="17"/>
  <c r="AL449" i="17"/>
  <c r="AK449" i="17"/>
  <c r="AJ449" i="17"/>
  <c r="AI449" i="17"/>
  <c r="AG449" i="17"/>
  <c r="AF449" i="17"/>
  <c r="AE449" i="17"/>
  <c r="AD449" i="17"/>
  <c r="AC449" i="17"/>
  <c r="AB449" i="17"/>
  <c r="AA449" i="17"/>
  <c r="Z449" i="17"/>
  <c r="Y449" i="17"/>
  <c r="X449" i="17"/>
  <c r="W449" i="17"/>
  <c r="V449" i="17"/>
  <c r="U449" i="17"/>
  <c r="T449" i="17"/>
  <c r="S449" i="17"/>
  <c r="Q449" i="17"/>
  <c r="P449" i="17"/>
  <c r="O449" i="17"/>
  <c r="AP448" i="17"/>
  <c r="AO448" i="17"/>
  <c r="AN448" i="17"/>
  <c r="AM448" i="17"/>
  <c r="AL448" i="17"/>
  <c r="AK448" i="17"/>
  <c r="AJ448" i="17"/>
  <c r="AI448" i="17"/>
  <c r="AG448" i="17"/>
  <c r="AF448" i="17"/>
  <c r="AE448" i="17"/>
  <c r="AD448" i="17"/>
  <c r="AC448" i="17"/>
  <c r="AB448" i="17"/>
  <c r="AA448" i="17"/>
  <c r="Z448" i="17"/>
  <c r="Y448" i="17"/>
  <c r="X448" i="17"/>
  <c r="W448" i="17"/>
  <c r="V448" i="17"/>
  <c r="U448" i="17"/>
  <c r="T448" i="17"/>
  <c r="S448" i="17"/>
  <c r="Q448" i="17"/>
  <c r="P448" i="17"/>
  <c r="O448" i="17"/>
  <c r="AP447" i="17"/>
  <c r="AO447" i="17"/>
  <c r="AN447" i="17"/>
  <c r="AM447" i="17"/>
  <c r="AL447" i="17"/>
  <c r="AK447" i="17"/>
  <c r="AJ447" i="17"/>
  <c r="AI447" i="17"/>
  <c r="AG447" i="17"/>
  <c r="AF447" i="17"/>
  <c r="AE447" i="17"/>
  <c r="AD447" i="17"/>
  <c r="AC447" i="17"/>
  <c r="AB447" i="17"/>
  <c r="AA447" i="17"/>
  <c r="Z447" i="17"/>
  <c r="Y447" i="17"/>
  <c r="X447" i="17"/>
  <c r="W447" i="17"/>
  <c r="V447" i="17"/>
  <c r="U447" i="17"/>
  <c r="T447" i="17"/>
  <c r="S447" i="17"/>
  <c r="Q447" i="17"/>
  <c r="P447" i="17"/>
  <c r="O447" i="17"/>
  <c r="AP446" i="17"/>
  <c r="AO446" i="17"/>
  <c r="AN446" i="17"/>
  <c r="AM446" i="17"/>
  <c r="AL446" i="17"/>
  <c r="AK446" i="17"/>
  <c r="AJ446" i="17"/>
  <c r="AI446" i="17"/>
  <c r="AG446" i="17"/>
  <c r="AF446" i="17"/>
  <c r="AE446" i="17"/>
  <c r="AD446" i="17"/>
  <c r="AC446" i="17"/>
  <c r="AB446" i="17"/>
  <c r="AA446" i="17"/>
  <c r="Z446" i="17"/>
  <c r="Y446" i="17"/>
  <c r="X446" i="17"/>
  <c r="W446" i="17"/>
  <c r="V446" i="17"/>
  <c r="U446" i="17"/>
  <c r="T446" i="17"/>
  <c r="S446" i="17"/>
  <c r="Q446" i="17"/>
  <c r="P446" i="17"/>
  <c r="O446" i="17"/>
  <c r="AP445" i="17"/>
  <c r="AO445" i="17"/>
  <c r="AN445" i="17"/>
  <c r="AM445" i="17"/>
  <c r="AL445" i="17"/>
  <c r="AK445" i="17"/>
  <c r="AJ445" i="17"/>
  <c r="AI445" i="17"/>
  <c r="AG445" i="17"/>
  <c r="AF445" i="17"/>
  <c r="AE445" i="17"/>
  <c r="AD445" i="17"/>
  <c r="AC445" i="17"/>
  <c r="AB445" i="17"/>
  <c r="AA445" i="17"/>
  <c r="Z445" i="17"/>
  <c r="Y445" i="17"/>
  <c r="X445" i="17"/>
  <c r="W445" i="17"/>
  <c r="V445" i="17"/>
  <c r="U445" i="17"/>
  <c r="T445" i="17"/>
  <c r="S445" i="17"/>
  <c r="Q445" i="17"/>
  <c r="P445" i="17"/>
  <c r="O445" i="17"/>
  <c r="AP444" i="17"/>
  <c r="AO444" i="17"/>
  <c r="AN444" i="17"/>
  <c r="AM444" i="17"/>
  <c r="AL444" i="17"/>
  <c r="AK444" i="17"/>
  <c r="AJ444" i="17"/>
  <c r="AI444" i="17"/>
  <c r="AG444" i="17"/>
  <c r="AF444" i="17"/>
  <c r="AE444" i="17"/>
  <c r="AD444" i="17"/>
  <c r="AC444" i="17"/>
  <c r="AB444" i="17"/>
  <c r="AA444" i="17"/>
  <c r="Z444" i="17"/>
  <c r="Y444" i="17"/>
  <c r="X444" i="17"/>
  <c r="W444" i="17"/>
  <c r="V444" i="17"/>
  <c r="U444" i="17"/>
  <c r="T444" i="17"/>
  <c r="S444" i="17"/>
  <c r="Q444" i="17"/>
  <c r="P444" i="17"/>
  <c r="O444" i="17"/>
  <c r="AP443" i="17"/>
  <c r="AO443" i="17"/>
  <c r="AN443" i="17"/>
  <c r="AM443" i="17"/>
  <c r="AL443" i="17"/>
  <c r="AK443" i="17"/>
  <c r="AJ443" i="17"/>
  <c r="AI443" i="17"/>
  <c r="AG443" i="17"/>
  <c r="AF443" i="17"/>
  <c r="AE443" i="17"/>
  <c r="AD443" i="17"/>
  <c r="AC443" i="17"/>
  <c r="AB443" i="17"/>
  <c r="AA443" i="17"/>
  <c r="Z443" i="17"/>
  <c r="Y443" i="17"/>
  <c r="X443" i="17"/>
  <c r="W443" i="17"/>
  <c r="V443" i="17"/>
  <c r="U443" i="17"/>
  <c r="T443" i="17"/>
  <c r="S443" i="17"/>
  <c r="Q443" i="17"/>
  <c r="P443" i="17"/>
  <c r="O443" i="17"/>
  <c r="AP442" i="17"/>
  <c r="AO442" i="17"/>
  <c r="AN442" i="17"/>
  <c r="AM442" i="17"/>
  <c r="AL442" i="17"/>
  <c r="AK442" i="17"/>
  <c r="AJ442" i="17"/>
  <c r="AI442" i="17"/>
  <c r="AG442" i="17"/>
  <c r="AF442" i="17"/>
  <c r="AE442" i="17"/>
  <c r="AD442" i="17"/>
  <c r="AC442" i="17"/>
  <c r="AB442" i="17"/>
  <c r="AA442" i="17"/>
  <c r="Z442" i="17"/>
  <c r="Y442" i="17"/>
  <c r="X442" i="17"/>
  <c r="W442" i="17"/>
  <c r="V442" i="17"/>
  <c r="U442" i="17"/>
  <c r="T442" i="17"/>
  <c r="S442" i="17"/>
  <c r="Q442" i="17"/>
  <c r="P442" i="17"/>
  <c r="O442" i="17"/>
  <c r="AP441" i="17"/>
  <c r="AO441" i="17"/>
  <c r="AN441" i="17"/>
  <c r="AM441" i="17"/>
  <c r="AL441" i="17"/>
  <c r="AK441" i="17"/>
  <c r="AJ441" i="17"/>
  <c r="AI441" i="17"/>
  <c r="AG441" i="17"/>
  <c r="AF441" i="17"/>
  <c r="AE441" i="17"/>
  <c r="AD441" i="17"/>
  <c r="AC441" i="17"/>
  <c r="AB441" i="17"/>
  <c r="AA441" i="17"/>
  <c r="Z441" i="17"/>
  <c r="Y441" i="17"/>
  <c r="X441" i="17"/>
  <c r="W441" i="17"/>
  <c r="V441" i="17"/>
  <c r="U441" i="17"/>
  <c r="T441" i="17"/>
  <c r="S441" i="17"/>
  <c r="Q441" i="17"/>
  <c r="P441" i="17"/>
  <c r="O441" i="17"/>
  <c r="AP440" i="17"/>
  <c r="AO440" i="17"/>
  <c r="AN440" i="17"/>
  <c r="AM440" i="17"/>
  <c r="AL440" i="17"/>
  <c r="AK440" i="17"/>
  <c r="AJ440" i="17"/>
  <c r="AI440" i="17"/>
  <c r="AG440" i="17"/>
  <c r="AF440" i="17"/>
  <c r="AE440" i="17"/>
  <c r="AD440" i="17"/>
  <c r="AC440" i="17"/>
  <c r="AB440" i="17"/>
  <c r="AA440" i="17"/>
  <c r="Z440" i="17"/>
  <c r="Y440" i="17"/>
  <c r="X440" i="17"/>
  <c r="W440" i="17"/>
  <c r="V440" i="17"/>
  <c r="U440" i="17"/>
  <c r="T440" i="17"/>
  <c r="S440" i="17"/>
  <c r="Q440" i="17"/>
  <c r="P440" i="17"/>
  <c r="O440" i="17"/>
  <c r="AP439" i="17"/>
  <c r="AO439" i="17"/>
  <c r="AN439" i="17"/>
  <c r="AM439" i="17"/>
  <c r="AL439" i="17"/>
  <c r="AK439" i="17"/>
  <c r="AJ439" i="17"/>
  <c r="AI439" i="17"/>
  <c r="AG439" i="17"/>
  <c r="AF439" i="17"/>
  <c r="AE439" i="17"/>
  <c r="AD439" i="17"/>
  <c r="AC439" i="17"/>
  <c r="AB439" i="17"/>
  <c r="AA439" i="17"/>
  <c r="Z439" i="17"/>
  <c r="Y439" i="17"/>
  <c r="X439" i="17"/>
  <c r="W439" i="17"/>
  <c r="V439" i="17"/>
  <c r="U439" i="17"/>
  <c r="T439" i="17"/>
  <c r="S439" i="17"/>
  <c r="Q439" i="17"/>
  <c r="P439" i="17"/>
  <c r="O439" i="17"/>
  <c r="AP438" i="17"/>
  <c r="AO438" i="17"/>
  <c r="AN438" i="17"/>
  <c r="AM438" i="17"/>
  <c r="AL438" i="17"/>
  <c r="AK438" i="17"/>
  <c r="AJ438" i="17"/>
  <c r="AI438" i="17"/>
  <c r="AG438" i="17"/>
  <c r="AF438" i="17"/>
  <c r="AE438" i="17"/>
  <c r="AD438" i="17"/>
  <c r="AC438" i="17"/>
  <c r="AB438" i="17"/>
  <c r="AA438" i="17"/>
  <c r="Z438" i="17"/>
  <c r="Y438" i="17"/>
  <c r="X438" i="17"/>
  <c r="W438" i="17"/>
  <c r="V438" i="17"/>
  <c r="U438" i="17"/>
  <c r="T438" i="17"/>
  <c r="S438" i="17"/>
  <c r="Q438" i="17"/>
  <c r="P438" i="17"/>
  <c r="O438" i="17"/>
  <c r="AP437" i="17"/>
  <c r="AO437" i="17"/>
  <c r="AN437" i="17"/>
  <c r="AM437" i="17"/>
  <c r="AL437" i="17"/>
  <c r="AK437" i="17"/>
  <c r="AJ437" i="17"/>
  <c r="AI437" i="17"/>
  <c r="AG437" i="17"/>
  <c r="AF437" i="17"/>
  <c r="AE437" i="17"/>
  <c r="AD437" i="17"/>
  <c r="AC437" i="17"/>
  <c r="AB437" i="17"/>
  <c r="AA437" i="17"/>
  <c r="Z437" i="17"/>
  <c r="Y437" i="17"/>
  <c r="X437" i="17"/>
  <c r="W437" i="17"/>
  <c r="V437" i="17"/>
  <c r="U437" i="17"/>
  <c r="T437" i="17"/>
  <c r="S437" i="17"/>
  <c r="Q437" i="17"/>
  <c r="P437" i="17"/>
  <c r="O437" i="17"/>
  <c r="AP436" i="17"/>
  <c r="AO436" i="17"/>
  <c r="AN436" i="17"/>
  <c r="AM436" i="17"/>
  <c r="AL436" i="17"/>
  <c r="AK436" i="17"/>
  <c r="AJ436" i="17"/>
  <c r="AI436" i="17"/>
  <c r="AG436" i="17"/>
  <c r="AF436" i="17"/>
  <c r="AE436" i="17"/>
  <c r="AD436" i="17"/>
  <c r="AC436" i="17"/>
  <c r="AB436" i="17"/>
  <c r="AA436" i="17"/>
  <c r="Z436" i="17"/>
  <c r="Y436" i="17"/>
  <c r="X436" i="17"/>
  <c r="W436" i="17"/>
  <c r="V436" i="17"/>
  <c r="U436" i="17"/>
  <c r="T436" i="17"/>
  <c r="S436" i="17"/>
  <c r="Q436" i="17"/>
  <c r="P436" i="17"/>
  <c r="O436" i="17"/>
  <c r="AP435" i="17"/>
  <c r="AO435" i="17"/>
  <c r="AN435" i="17"/>
  <c r="AM435" i="17"/>
  <c r="AL435" i="17"/>
  <c r="AK435" i="17"/>
  <c r="AJ435" i="17"/>
  <c r="AI435" i="17"/>
  <c r="AG435" i="17"/>
  <c r="AF435" i="17"/>
  <c r="AE435" i="17"/>
  <c r="AD435" i="17"/>
  <c r="AC435" i="17"/>
  <c r="AB435" i="17"/>
  <c r="AA435" i="17"/>
  <c r="Z435" i="17"/>
  <c r="Y435" i="17"/>
  <c r="X435" i="17"/>
  <c r="W435" i="17"/>
  <c r="V435" i="17"/>
  <c r="U435" i="17"/>
  <c r="T435" i="17"/>
  <c r="S435" i="17"/>
  <c r="Q435" i="17"/>
  <c r="P435" i="17"/>
  <c r="O435" i="17"/>
  <c r="AP434" i="17"/>
  <c r="AO434" i="17"/>
  <c r="AN434" i="17"/>
  <c r="AM434" i="17"/>
  <c r="AL434" i="17"/>
  <c r="AK434" i="17"/>
  <c r="AJ434" i="17"/>
  <c r="AI434" i="17"/>
  <c r="AG434" i="17"/>
  <c r="AF434" i="17"/>
  <c r="AE434" i="17"/>
  <c r="AD434" i="17"/>
  <c r="AC434" i="17"/>
  <c r="AB434" i="17"/>
  <c r="AA434" i="17"/>
  <c r="Z434" i="17"/>
  <c r="Y434" i="17"/>
  <c r="X434" i="17"/>
  <c r="W434" i="17"/>
  <c r="V434" i="17"/>
  <c r="U434" i="17"/>
  <c r="T434" i="17"/>
  <c r="S434" i="17"/>
  <c r="Q434" i="17"/>
  <c r="P434" i="17"/>
  <c r="O434" i="17"/>
  <c r="AP433" i="17"/>
  <c r="AO433" i="17"/>
  <c r="AN433" i="17"/>
  <c r="AM433" i="17"/>
  <c r="AL433" i="17"/>
  <c r="AK433" i="17"/>
  <c r="AJ433" i="17"/>
  <c r="AI433" i="17"/>
  <c r="AG433" i="17"/>
  <c r="AF433" i="17"/>
  <c r="AE433" i="17"/>
  <c r="AD433" i="17"/>
  <c r="AC433" i="17"/>
  <c r="AB433" i="17"/>
  <c r="AA433" i="17"/>
  <c r="Z433" i="17"/>
  <c r="Y433" i="17"/>
  <c r="X433" i="17"/>
  <c r="W433" i="17"/>
  <c r="V433" i="17"/>
  <c r="U433" i="17"/>
  <c r="T433" i="17"/>
  <c r="S433" i="17"/>
  <c r="Q433" i="17"/>
  <c r="P433" i="17"/>
  <c r="O433" i="17"/>
  <c r="AP432" i="17"/>
  <c r="AO432" i="17"/>
  <c r="AN432" i="17"/>
  <c r="AM432" i="17"/>
  <c r="AL432" i="17"/>
  <c r="AK432" i="17"/>
  <c r="AJ432" i="17"/>
  <c r="AI432" i="17"/>
  <c r="AG432" i="17"/>
  <c r="AF432" i="17"/>
  <c r="AE432" i="17"/>
  <c r="AD432" i="17"/>
  <c r="AC432" i="17"/>
  <c r="AB432" i="17"/>
  <c r="AA432" i="17"/>
  <c r="Z432" i="17"/>
  <c r="Y432" i="17"/>
  <c r="X432" i="17"/>
  <c r="W432" i="17"/>
  <c r="V432" i="17"/>
  <c r="U432" i="17"/>
  <c r="T432" i="17"/>
  <c r="S432" i="17"/>
  <c r="Q432" i="17"/>
  <c r="P432" i="17"/>
  <c r="O432" i="17"/>
  <c r="AP431" i="17"/>
  <c r="AO431" i="17"/>
  <c r="AN431" i="17"/>
  <c r="AM431" i="17"/>
  <c r="AL431" i="17"/>
  <c r="AK431" i="17"/>
  <c r="AJ431" i="17"/>
  <c r="AI431" i="17"/>
  <c r="AG431" i="17"/>
  <c r="AF431" i="17"/>
  <c r="AE431" i="17"/>
  <c r="AD431" i="17"/>
  <c r="AC431" i="17"/>
  <c r="AB431" i="17"/>
  <c r="AA431" i="17"/>
  <c r="Z431" i="17"/>
  <c r="Y431" i="17"/>
  <c r="X431" i="17"/>
  <c r="W431" i="17"/>
  <c r="V431" i="17"/>
  <c r="U431" i="17"/>
  <c r="T431" i="17"/>
  <c r="S431" i="17"/>
  <c r="Q431" i="17"/>
  <c r="P431" i="17"/>
  <c r="O431" i="17"/>
  <c r="AP430" i="17"/>
  <c r="AO430" i="17"/>
  <c r="AN430" i="17"/>
  <c r="AM430" i="17"/>
  <c r="AL430" i="17"/>
  <c r="AK430" i="17"/>
  <c r="AJ430" i="17"/>
  <c r="AI430" i="17"/>
  <c r="AG430" i="17"/>
  <c r="AF430" i="17"/>
  <c r="AE430" i="17"/>
  <c r="AD430" i="17"/>
  <c r="AC430" i="17"/>
  <c r="AB430" i="17"/>
  <c r="AA430" i="17"/>
  <c r="Z430" i="17"/>
  <c r="Y430" i="17"/>
  <c r="X430" i="17"/>
  <c r="W430" i="17"/>
  <c r="V430" i="17"/>
  <c r="U430" i="17"/>
  <c r="T430" i="17"/>
  <c r="S430" i="17"/>
  <c r="Q430" i="17"/>
  <c r="P430" i="17"/>
  <c r="O430" i="17"/>
  <c r="AP429" i="17"/>
  <c r="AO429" i="17"/>
  <c r="AN429" i="17"/>
  <c r="AM429" i="17"/>
  <c r="AL429" i="17"/>
  <c r="AK429" i="17"/>
  <c r="AJ429" i="17"/>
  <c r="AI429" i="17"/>
  <c r="AG429" i="17"/>
  <c r="AF429" i="17"/>
  <c r="AE429" i="17"/>
  <c r="AD429" i="17"/>
  <c r="AC429" i="17"/>
  <c r="AB429" i="17"/>
  <c r="AA429" i="17"/>
  <c r="Z429" i="17"/>
  <c r="Y429" i="17"/>
  <c r="X429" i="17"/>
  <c r="W429" i="17"/>
  <c r="V429" i="17"/>
  <c r="U429" i="17"/>
  <c r="T429" i="17"/>
  <c r="S429" i="17"/>
  <c r="Q429" i="17"/>
  <c r="P429" i="17"/>
  <c r="O429" i="17"/>
  <c r="AP428" i="17"/>
  <c r="AO428" i="17"/>
  <c r="AN428" i="17"/>
  <c r="AM428" i="17"/>
  <c r="AL428" i="17"/>
  <c r="AK428" i="17"/>
  <c r="AJ428" i="17"/>
  <c r="AI428" i="17"/>
  <c r="AG428" i="17"/>
  <c r="AF428" i="17"/>
  <c r="AE428" i="17"/>
  <c r="AD428" i="17"/>
  <c r="AC428" i="17"/>
  <c r="AB428" i="17"/>
  <c r="AA428" i="17"/>
  <c r="Z428" i="17"/>
  <c r="Y428" i="17"/>
  <c r="X428" i="17"/>
  <c r="W428" i="17"/>
  <c r="V428" i="17"/>
  <c r="U428" i="17"/>
  <c r="T428" i="17"/>
  <c r="S428" i="17"/>
  <c r="Q428" i="17"/>
  <c r="P428" i="17"/>
  <c r="O428" i="17"/>
  <c r="AP427" i="17"/>
  <c r="AO427" i="17"/>
  <c r="AN427" i="17"/>
  <c r="AM427" i="17"/>
  <c r="AL427" i="17"/>
  <c r="AK427" i="17"/>
  <c r="AJ427" i="17"/>
  <c r="AI427" i="17"/>
  <c r="AG427" i="17"/>
  <c r="AF427" i="17"/>
  <c r="AE427" i="17"/>
  <c r="AD427" i="17"/>
  <c r="AC427" i="17"/>
  <c r="AB427" i="17"/>
  <c r="AA427" i="17"/>
  <c r="Z427" i="17"/>
  <c r="Y427" i="17"/>
  <c r="X427" i="17"/>
  <c r="W427" i="17"/>
  <c r="V427" i="17"/>
  <c r="U427" i="17"/>
  <c r="T427" i="17"/>
  <c r="S427" i="17"/>
  <c r="Q427" i="17"/>
  <c r="P427" i="17"/>
  <c r="O427" i="17"/>
  <c r="AP426" i="17"/>
  <c r="AO426" i="17"/>
  <c r="AN426" i="17"/>
  <c r="AM426" i="17"/>
  <c r="AL426" i="17"/>
  <c r="AK426" i="17"/>
  <c r="AJ426" i="17"/>
  <c r="AI426" i="17"/>
  <c r="AG426" i="17"/>
  <c r="AF426" i="17"/>
  <c r="AE426" i="17"/>
  <c r="AD426" i="17"/>
  <c r="AC426" i="17"/>
  <c r="AB426" i="17"/>
  <c r="AA426" i="17"/>
  <c r="Z426" i="17"/>
  <c r="Y426" i="17"/>
  <c r="X426" i="17"/>
  <c r="W426" i="17"/>
  <c r="V426" i="17"/>
  <c r="U426" i="17"/>
  <c r="T426" i="17"/>
  <c r="S426" i="17"/>
  <c r="Q426" i="17"/>
  <c r="P426" i="17"/>
  <c r="O426" i="17"/>
  <c r="AP425" i="17"/>
  <c r="AO425" i="17"/>
  <c r="AN425" i="17"/>
  <c r="AM425" i="17"/>
  <c r="AL425" i="17"/>
  <c r="AK425" i="17"/>
  <c r="AJ425" i="17"/>
  <c r="AI425" i="17"/>
  <c r="AG425" i="17"/>
  <c r="AF425" i="17"/>
  <c r="AE425" i="17"/>
  <c r="AD425" i="17"/>
  <c r="AC425" i="17"/>
  <c r="AB425" i="17"/>
  <c r="AA425" i="17"/>
  <c r="Z425" i="17"/>
  <c r="Y425" i="17"/>
  <c r="X425" i="17"/>
  <c r="W425" i="17"/>
  <c r="V425" i="17"/>
  <c r="U425" i="17"/>
  <c r="T425" i="17"/>
  <c r="S425" i="17"/>
  <c r="Q425" i="17"/>
  <c r="P425" i="17"/>
  <c r="O425" i="17"/>
  <c r="AP424" i="17"/>
  <c r="AO424" i="17"/>
  <c r="AN424" i="17"/>
  <c r="AM424" i="17"/>
  <c r="AL424" i="17"/>
  <c r="AK424" i="17"/>
  <c r="AJ424" i="17"/>
  <c r="AI424" i="17"/>
  <c r="AG424" i="17"/>
  <c r="AF424" i="17"/>
  <c r="AE424" i="17"/>
  <c r="AD424" i="17"/>
  <c r="AC424" i="17"/>
  <c r="AB424" i="17"/>
  <c r="AA424" i="17"/>
  <c r="Z424" i="17"/>
  <c r="Y424" i="17"/>
  <c r="X424" i="17"/>
  <c r="W424" i="17"/>
  <c r="V424" i="17"/>
  <c r="U424" i="17"/>
  <c r="T424" i="17"/>
  <c r="S424" i="17"/>
  <c r="Q424" i="17"/>
  <c r="P424" i="17"/>
  <c r="O424" i="17"/>
  <c r="AP423" i="17"/>
  <c r="AO423" i="17"/>
  <c r="AN423" i="17"/>
  <c r="AM423" i="17"/>
  <c r="AL423" i="17"/>
  <c r="AK423" i="17"/>
  <c r="AJ423" i="17"/>
  <c r="AI423" i="17"/>
  <c r="AG423" i="17"/>
  <c r="AF423" i="17"/>
  <c r="AE423" i="17"/>
  <c r="AD423" i="17"/>
  <c r="AC423" i="17"/>
  <c r="AB423" i="17"/>
  <c r="AA423" i="17"/>
  <c r="Z423" i="17"/>
  <c r="Y423" i="17"/>
  <c r="X423" i="17"/>
  <c r="W423" i="17"/>
  <c r="V423" i="17"/>
  <c r="U423" i="17"/>
  <c r="T423" i="17"/>
  <c r="S423" i="17"/>
  <c r="Q423" i="17"/>
  <c r="P423" i="17"/>
  <c r="O423" i="17"/>
  <c r="AP422" i="17"/>
  <c r="AO422" i="17"/>
  <c r="AN422" i="17"/>
  <c r="AM422" i="17"/>
  <c r="AL422" i="17"/>
  <c r="AK422" i="17"/>
  <c r="AJ422" i="17"/>
  <c r="AI422" i="17"/>
  <c r="AG422" i="17"/>
  <c r="AF422" i="17"/>
  <c r="AE422" i="17"/>
  <c r="AD422" i="17"/>
  <c r="AC422" i="17"/>
  <c r="AB422" i="17"/>
  <c r="AA422" i="17"/>
  <c r="Z422" i="17"/>
  <c r="Y422" i="17"/>
  <c r="X422" i="17"/>
  <c r="W422" i="17"/>
  <c r="V422" i="17"/>
  <c r="U422" i="17"/>
  <c r="T422" i="17"/>
  <c r="S422" i="17"/>
  <c r="P422" i="17"/>
  <c r="O422" i="17"/>
  <c r="AP421" i="17"/>
  <c r="AO421" i="17"/>
  <c r="AN421" i="17"/>
  <c r="AM421" i="17"/>
  <c r="AL421" i="17"/>
  <c r="AK421" i="17"/>
  <c r="AJ421" i="17"/>
  <c r="AI421" i="17"/>
  <c r="AG421" i="17"/>
  <c r="AF421" i="17"/>
  <c r="AE421" i="17"/>
  <c r="AD421" i="17"/>
  <c r="AC421" i="17"/>
  <c r="AB421" i="17"/>
  <c r="AA421" i="17"/>
  <c r="Z421" i="17"/>
  <c r="Y421" i="17"/>
  <c r="X421" i="17"/>
  <c r="W421" i="17"/>
  <c r="V421" i="17"/>
  <c r="U421" i="17"/>
  <c r="T421" i="17"/>
  <c r="S421" i="17"/>
  <c r="Q421" i="17"/>
  <c r="P421" i="17"/>
  <c r="O421" i="17"/>
  <c r="AP420" i="17"/>
  <c r="AO420" i="17"/>
  <c r="AN420" i="17"/>
  <c r="AM420" i="17"/>
  <c r="AL420" i="17"/>
  <c r="AK420" i="17"/>
  <c r="AJ420" i="17"/>
  <c r="AG420" i="17"/>
  <c r="AF420" i="17"/>
  <c r="AE420" i="17"/>
  <c r="AD420" i="17"/>
  <c r="AC420" i="17"/>
  <c r="AB420" i="17"/>
  <c r="AA420" i="17"/>
  <c r="Z420" i="17"/>
  <c r="Y420" i="17"/>
  <c r="X420" i="17"/>
  <c r="W420" i="17"/>
  <c r="V420" i="17"/>
  <c r="U420" i="17"/>
  <c r="T420" i="17"/>
  <c r="S420" i="17"/>
  <c r="Q420" i="17"/>
  <c r="P420" i="17"/>
  <c r="O420" i="17"/>
  <c r="AP419" i="17"/>
  <c r="AO419" i="17"/>
  <c r="AN419" i="17"/>
  <c r="AM419" i="17"/>
  <c r="AL419" i="17"/>
  <c r="AK419" i="17"/>
  <c r="AJ419" i="17"/>
  <c r="AI419" i="17"/>
  <c r="AG419" i="17"/>
  <c r="AF419" i="17"/>
  <c r="AE419" i="17"/>
  <c r="AD419" i="17"/>
  <c r="AC419" i="17"/>
  <c r="AB419" i="17"/>
  <c r="AA419" i="17"/>
  <c r="Z419" i="17"/>
  <c r="Y419" i="17"/>
  <c r="X419" i="17"/>
  <c r="W419" i="17"/>
  <c r="V419" i="17"/>
  <c r="U419" i="17"/>
  <c r="T419" i="17"/>
  <c r="S419" i="17"/>
  <c r="Q419" i="17"/>
  <c r="P419" i="17"/>
  <c r="O419" i="17"/>
  <c r="AP418" i="17"/>
  <c r="AO418" i="17"/>
  <c r="AN418" i="17"/>
  <c r="AM418" i="17"/>
  <c r="AL418" i="17"/>
  <c r="AK418" i="17"/>
  <c r="AJ418" i="17"/>
  <c r="AI418" i="17"/>
  <c r="AG418" i="17"/>
  <c r="AF418" i="17"/>
  <c r="AE418" i="17"/>
  <c r="AD418" i="17"/>
  <c r="AC418" i="17"/>
  <c r="AB418" i="17"/>
  <c r="AA418" i="17"/>
  <c r="Z418" i="17"/>
  <c r="Y418" i="17"/>
  <c r="X418" i="17"/>
  <c r="W418" i="17"/>
  <c r="V418" i="17"/>
  <c r="U418" i="17"/>
  <c r="T418" i="17"/>
  <c r="S418" i="17"/>
  <c r="Q418" i="17"/>
  <c r="P418" i="17"/>
  <c r="O418" i="17"/>
  <c r="AP417" i="17"/>
  <c r="AO417" i="17"/>
  <c r="AN417" i="17"/>
  <c r="AM417" i="17"/>
  <c r="AL417" i="17"/>
  <c r="AK417" i="17"/>
  <c r="AJ417" i="17"/>
  <c r="AI417" i="17"/>
  <c r="AG417" i="17"/>
  <c r="AF417" i="17"/>
  <c r="AE417" i="17"/>
  <c r="AD417" i="17"/>
  <c r="AC417" i="17"/>
  <c r="AB417" i="17"/>
  <c r="AA417" i="17"/>
  <c r="Z417" i="17"/>
  <c r="Y417" i="17"/>
  <c r="X417" i="17"/>
  <c r="W417" i="17"/>
  <c r="V417" i="17"/>
  <c r="U417" i="17"/>
  <c r="T417" i="17"/>
  <c r="S417" i="17"/>
  <c r="P417" i="17"/>
  <c r="O417" i="17"/>
  <c r="AP416" i="17"/>
  <c r="AO416" i="17"/>
  <c r="AN416" i="17"/>
  <c r="AM416" i="17"/>
  <c r="AL416" i="17"/>
  <c r="AK416" i="17"/>
  <c r="AJ416" i="17"/>
  <c r="AI416" i="17"/>
  <c r="AG416" i="17"/>
  <c r="AF416" i="17"/>
  <c r="AE416" i="17"/>
  <c r="AD416" i="17"/>
  <c r="AC416" i="17"/>
  <c r="AB416" i="17"/>
  <c r="AA416" i="17"/>
  <c r="Z416" i="17"/>
  <c r="Y416" i="17"/>
  <c r="X416" i="17"/>
  <c r="W416" i="17"/>
  <c r="V416" i="17"/>
  <c r="U416" i="17"/>
  <c r="T416" i="17"/>
  <c r="S416" i="17"/>
  <c r="P416" i="17"/>
  <c r="O416" i="17"/>
  <c r="AP415" i="17"/>
  <c r="AO415" i="17"/>
  <c r="AN415" i="17"/>
  <c r="AM415" i="17"/>
  <c r="AL415" i="17"/>
  <c r="AK415" i="17"/>
  <c r="AJ415" i="17"/>
  <c r="AI415" i="17"/>
  <c r="AG415" i="17"/>
  <c r="AF415" i="17"/>
  <c r="AE415" i="17"/>
  <c r="AD415" i="17"/>
  <c r="AC415" i="17"/>
  <c r="AB415" i="17"/>
  <c r="AA415" i="17"/>
  <c r="Z415" i="17"/>
  <c r="Y415" i="17"/>
  <c r="X415" i="17"/>
  <c r="W415" i="17"/>
  <c r="V415" i="17"/>
  <c r="U415" i="17"/>
  <c r="T415" i="17"/>
  <c r="S415" i="17"/>
  <c r="Q415" i="17"/>
  <c r="P415" i="17"/>
  <c r="O415" i="17"/>
  <c r="AP414" i="17"/>
  <c r="AO414" i="17"/>
  <c r="AN414" i="17"/>
  <c r="AM414" i="17"/>
  <c r="AL414" i="17"/>
  <c r="AK414" i="17"/>
  <c r="AJ414" i="17"/>
  <c r="AI414" i="17"/>
  <c r="AG414" i="17"/>
  <c r="AF414" i="17"/>
  <c r="AE414" i="17"/>
  <c r="AD414" i="17"/>
  <c r="AC414" i="17"/>
  <c r="AB414" i="17"/>
  <c r="AA414" i="17"/>
  <c r="Z414" i="17"/>
  <c r="Y414" i="17"/>
  <c r="X414" i="17"/>
  <c r="W414" i="17"/>
  <c r="V414" i="17"/>
  <c r="U414" i="17"/>
  <c r="T414" i="17"/>
  <c r="S414" i="17"/>
  <c r="Q414" i="17"/>
  <c r="P414" i="17"/>
  <c r="O414" i="17"/>
  <c r="AP413" i="17"/>
  <c r="AO413" i="17"/>
  <c r="AN413" i="17"/>
  <c r="AM413" i="17"/>
  <c r="AL413" i="17"/>
  <c r="AK413" i="17"/>
  <c r="AJ413" i="17"/>
  <c r="AI413" i="17"/>
  <c r="AG413" i="17"/>
  <c r="AF413" i="17"/>
  <c r="AE413" i="17"/>
  <c r="AD413" i="17"/>
  <c r="AC413" i="17"/>
  <c r="AB413" i="17"/>
  <c r="AA413" i="17"/>
  <c r="Z413" i="17"/>
  <c r="Y413" i="17"/>
  <c r="X413" i="17"/>
  <c r="W413" i="17"/>
  <c r="V413" i="17"/>
  <c r="U413" i="17"/>
  <c r="T413" i="17"/>
  <c r="S413" i="17"/>
  <c r="Q413" i="17"/>
  <c r="P413" i="17"/>
  <c r="O413" i="17"/>
  <c r="AP412" i="17"/>
  <c r="AO412" i="17"/>
  <c r="AN412" i="17"/>
  <c r="AM412" i="17"/>
  <c r="AL412" i="17"/>
  <c r="AK412" i="17"/>
  <c r="AJ412" i="17"/>
  <c r="AI412" i="17"/>
  <c r="AG412" i="17"/>
  <c r="AF412" i="17"/>
  <c r="AE412" i="17"/>
  <c r="AD412" i="17"/>
  <c r="AC412" i="17"/>
  <c r="AB412" i="17"/>
  <c r="AA412" i="17"/>
  <c r="Z412" i="17"/>
  <c r="Y412" i="17"/>
  <c r="X412" i="17"/>
  <c r="W412" i="17"/>
  <c r="V412" i="17"/>
  <c r="U412" i="17"/>
  <c r="T412" i="17"/>
  <c r="S412" i="17"/>
  <c r="Q412" i="17"/>
  <c r="P412" i="17"/>
  <c r="O412" i="17"/>
  <c r="AP411" i="17"/>
  <c r="AO411" i="17"/>
  <c r="AN411" i="17"/>
  <c r="AM411" i="17"/>
  <c r="AL411" i="17"/>
  <c r="AK411" i="17"/>
  <c r="AJ411" i="17"/>
  <c r="AI411" i="17"/>
  <c r="AG411" i="17"/>
  <c r="AF411" i="17"/>
  <c r="AE411" i="17"/>
  <c r="AD411" i="17"/>
  <c r="AC411" i="17"/>
  <c r="AB411" i="17"/>
  <c r="AA411" i="17"/>
  <c r="Z411" i="17"/>
  <c r="Y411" i="17"/>
  <c r="X411" i="17"/>
  <c r="W411" i="17"/>
  <c r="V411" i="17"/>
  <c r="U411" i="17"/>
  <c r="T411" i="17"/>
  <c r="S411" i="17"/>
  <c r="Q411" i="17"/>
  <c r="P411" i="17"/>
  <c r="O411" i="17"/>
  <c r="AP410" i="17"/>
  <c r="AO410" i="17"/>
  <c r="AN410" i="17"/>
  <c r="AM410" i="17"/>
  <c r="AL410" i="17"/>
  <c r="AK410" i="17"/>
  <c r="AJ410" i="17"/>
  <c r="AI410" i="17"/>
  <c r="AG410" i="17"/>
  <c r="AF410" i="17"/>
  <c r="AE410" i="17"/>
  <c r="AD410" i="17"/>
  <c r="AC410" i="17"/>
  <c r="AB410" i="17"/>
  <c r="AA410" i="17"/>
  <c r="Z410" i="17"/>
  <c r="Y410" i="17"/>
  <c r="X410" i="17"/>
  <c r="W410" i="17"/>
  <c r="V410" i="17"/>
  <c r="U410" i="17"/>
  <c r="T410" i="17"/>
  <c r="S410" i="17"/>
  <c r="Q410" i="17"/>
  <c r="P410" i="17"/>
  <c r="O410" i="17"/>
  <c r="AP409" i="17"/>
  <c r="AO409" i="17"/>
  <c r="AN409" i="17"/>
  <c r="AM409" i="17"/>
  <c r="AL409" i="17"/>
  <c r="AK409" i="17"/>
  <c r="AJ409" i="17"/>
  <c r="AI409" i="17"/>
  <c r="AG409" i="17"/>
  <c r="AF409" i="17"/>
  <c r="AE409" i="17"/>
  <c r="AD409" i="17"/>
  <c r="AC409" i="17"/>
  <c r="AB409" i="17"/>
  <c r="AA409" i="17"/>
  <c r="Z409" i="17"/>
  <c r="Y409" i="17"/>
  <c r="X409" i="17"/>
  <c r="W409" i="17"/>
  <c r="V409" i="17"/>
  <c r="U409" i="17"/>
  <c r="T409" i="17"/>
  <c r="S409" i="17"/>
  <c r="Q409" i="17"/>
  <c r="P409" i="17"/>
  <c r="O409" i="17"/>
  <c r="AP408" i="17"/>
  <c r="AO408" i="17"/>
  <c r="AN408" i="17"/>
  <c r="AM408" i="17"/>
  <c r="AL408" i="17"/>
  <c r="AK408" i="17"/>
  <c r="AJ408" i="17"/>
  <c r="AI408" i="17"/>
  <c r="AG408" i="17"/>
  <c r="AF408" i="17"/>
  <c r="AE408" i="17"/>
  <c r="AD408" i="17"/>
  <c r="AC408" i="17"/>
  <c r="AB408" i="17"/>
  <c r="AA408" i="17"/>
  <c r="Z408" i="17"/>
  <c r="Y408" i="17"/>
  <c r="X408" i="17"/>
  <c r="W408" i="17"/>
  <c r="V408" i="17"/>
  <c r="U408" i="17"/>
  <c r="T408" i="17"/>
  <c r="S408" i="17"/>
  <c r="Q408" i="17"/>
  <c r="P408" i="17"/>
  <c r="O408" i="17"/>
  <c r="AP407" i="17"/>
  <c r="AO407" i="17"/>
  <c r="AN407" i="17"/>
  <c r="AM407" i="17"/>
  <c r="AL407" i="17"/>
  <c r="AK407" i="17"/>
  <c r="AJ407" i="17"/>
  <c r="AI407" i="17"/>
  <c r="AG407" i="17"/>
  <c r="AF407" i="17"/>
  <c r="AE407" i="17"/>
  <c r="AD407" i="17"/>
  <c r="AC407" i="17"/>
  <c r="AB407" i="17"/>
  <c r="AA407" i="17"/>
  <c r="Z407" i="17"/>
  <c r="Y407" i="17"/>
  <c r="X407" i="17"/>
  <c r="W407" i="17"/>
  <c r="V407" i="17"/>
  <c r="U407" i="17"/>
  <c r="T407" i="17"/>
  <c r="S407" i="17"/>
  <c r="Q407" i="17"/>
  <c r="P407" i="17"/>
  <c r="O407" i="17"/>
  <c r="AP406" i="17"/>
  <c r="AO406" i="17"/>
  <c r="AN406" i="17"/>
  <c r="AM406" i="17"/>
  <c r="AL406" i="17"/>
  <c r="AK406" i="17"/>
  <c r="AJ406" i="17"/>
  <c r="AI406" i="17"/>
  <c r="AG406" i="17"/>
  <c r="AF406" i="17"/>
  <c r="AE406" i="17"/>
  <c r="AD406" i="17"/>
  <c r="AC406" i="17"/>
  <c r="AB406" i="17"/>
  <c r="AA406" i="17"/>
  <c r="Z406" i="17"/>
  <c r="Y406" i="17"/>
  <c r="X406" i="17"/>
  <c r="W406" i="17"/>
  <c r="V406" i="17"/>
  <c r="U406" i="17"/>
  <c r="T406" i="17"/>
  <c r="S406" i="17"/>
  <c r="Q406" i="17"/>
  <c r="P406" i="17"/>
  <c r="O406" i="17"/>
  <c r="AP405" i="17"/>
  <c r="AO405" i="17"/>
  <c r="AN405" i="17"/>
  <c r="AM405" i="17"/>
  <c r="AL405" i="17"/>
  <c r="AK405" i="17"/>
  <c r="AJ405" i="17"/>
  <c r="AI405" i="17"/>
  <c r="AG405" i="17"/>
  <c r="AF405" i="17"/>
  <c r="AE405" i="17"/>
  <c r="AD405" i="17"/>
  <c r="AC405" i="17"/>
  <c r="AB405" i="17"/>
  <c r="AA405" i="17"/>
  <c r="Z405" i="17"/>
  <c r="Y405" i="17"/>
  <c r="X405" i="17"/>
  <c r="W405" i="17"/>
  <c r="V405" i="17"/>
  <c r="U405" i="17"/>
  <c r="T405" i="17"/>
  <c r="S405" i="17"/>
  <c r="Q405" i="17"/>
  <c r="P405" i="17"/>
  <c r="O405" i="17"/>
  <c r="AP404" i="17"/>
  <c r="AO404" i="17"/>
  <c r="AN404" i="17"/>
  <c r="AM404" i="17"/>
  <c r="AL404" i="17"/>
  <c r="AK404" i="17"/>
  <c r="AJ404" i="17"/>
  <c r="AI404" i="17"/>
  <c r="AG404" i="17"/>
  <c r="AF404" i="17"/>
  <c r="AE404" i="17"/>
  <c r="AD404" i="17"/>
  <c r="AC404" i="17"/>
  <c r="AB404" i="17"/>
  <c r="AA404" i="17"/>
  <c r="Z404" i="17"/>
  <c r="Y404" i="17"/>
  <c r="X404" i="17"/>
  <c r="W404" i="17"/>
  <c r="V404" i="17"/>
  <c r="U404" i="17"/>
  <c r="T404" i="17"/>
  <c r="S404" i="17"/>
  <c r="Q404" i="17"/>
  <c r="P404" i="17"/>
  <c r="O404" i="17"/>
  <c r="AP403" i="17"/>
  <c r="AO403" i="17"/>
  <c r="AN403" i="17"/>
  <c r="AM403" i="17"/>
  <c r="AL403" i="17"/>
  <c r="AK403" i="17"/>
  <c r="AJ403" i="17"/>
  <c r="AI403" i="17"/>
  <c r="AG403" i="17"/>
  <c r="AF403" i="17"/>
  <c r="AE403" i="17"/>
  <c r="AD403" i="17"/>
  <c r="AC403" i="17"/>
  <c r="AB403" i="17"/>
  <c r="AA403" i="17"/>
  <c r="Z403" i="17"/>
  <c r="Y403" i="17"/>
  <c r="X403" i="17"/>
  <c r="W403" i="17"/>
  <c r="V403" i="17"/>
  <c r="U403" i="17"/>
  <c r="T403" i="17"/>
  <c r="S403" i="17"/>
  <c r="Q403" i="17"/>
  <c r="P403" i="17"/>
  <c r="O403" i="17"/>
  <c r="AP402" i="17"/>
  <c r="AO402" i="17"/>
  <c r="AN402" i="17"/>
  <c r="AM402" i="17"/>
  <c r="AL402" i="17"/>
  <c r="AK402" i="17"/>
  <c r="AJ402" i="17"/>
  <c r="AI402" i="17"/>
  <c r="AG402" i="17"/>
  <c r="AF402" i="17"/>
  <c r="AE402" i="17"/>
  <c r="AD402" i="17"/>
  <c r="AC402" i="17"/>
  <c r="AB402" i="17"/>
  <c r="AA402" i="17"/>
  <c r="Z402" i="17"/>
  <c r="Y402" i="17"/>
  <c r="X402" i="17"/>
  <c r="W402" i="17"/>
  <c r="V402" i="17"/>
  <c r="U402" i="17"/>
  <c r="T402" i="17"/>
  <c r="S402" i="17"/>
  <c r="Q402" i="17"/>
  <c r="P402" i="17"/>
  <c r="O402" i="17"/>
  <c r="AP401" i="17"/>
  <c r="AO401" i="17"/>
  <c r="AN401" i="17"/>
  <c r="AM401" i="17"/>
  <c r="AL401" i="17"/>
  <c r="AK401" i="17"/>
  <c r="AJ401" i="17"/>
  <c r="AI401" i="17"/>
  <c r="AG401" i="17"/>
  <c r="AF401" i="17"/>
  <c r="AE401" i="17"/>
  <c r="AD401" i="17"/>
  <c r="AC401" i="17"/>
  <c r="AB401" i="17"/>
  <c r="AA401" i="17"/>
  <c r="Z401" i="17"/>
  <c r="Y401" i="17"/>
  <c r="X401" i="17"/>
  <c r="W401" i="17"/>
  <c r="V401" i="17"/>
  <c r="U401" i="17"/>
  <c r="T401" i="17"/>
  <c r="S401" i="17"/>
  <c r="Q401" i="17"/>
  <c r="P401" i="17"/>
  <c r="O401" i="17"/>
  <c r="AP400" i="17"/>
  <c r="AO400" i="17"/>
  <c r="AN400" i="17"/>
  <c r="AM400" i="17"/>
  <c r="AL400" i="17"/>
  <c r="AK400" i="17"/>
  <c r="AJ400" i="17"/>
  <c r="AI400" i="17"/>
  <c r="AG400" i="17"/>
  <c r="AF400" i="17"/>
  <c r="AE400" i="17"/>
  <c r="AD400" i="17"/>
  <c r="AC400" i="17"/>
  <c r="AB400" i="17"/>
  <c r="AA400" i="17"/>
  <c r="Z400" i="17"/>
  <c r="Y400" i="17"/>
  <c r="X400" i="17"/>
  <c r="W400" i="17"/>
  <c r="V400" i="17"/>
  <c r="U400" i="17"/>
  <c r="T400" i="17"/>
  <c r="S400" i="17"/>
  <c r="Q400" i="17"/>
  <c r="P400" i="17"/>
  <c r="O400" i="17"/>
  <c r="AP399" i="17"/>
  <c r="AO399" i="17"/>
  <c r="AN399" i="17"/>
  <c r="AM399" i="17"/>
  <c r="AL399" i="17"/>
  <c r="AK399" i="17"/>
  <c r="AJ399" i="17"/>
  <c r="AI399" i="17"/>
  <c r="AG399" i="17"/>
  <c r="AF399" i="17"/>
  <c r="AE399" i="17"/>
  <c r="AD399" i="17"/>
  <c r="AC399" i="17"/>
  <c r="AB399" i="17"/>
  <c r="AA399" i="17"/>
  <c r="Z399" i="17"/>
  <c r="Y399" i="17"/>
  <c r="X399" i="17"/>
  <c r="W399" i="17"/>
  <c r="V399" i="17"/>
  <c r="U399" i="17"/>
  <c r="T399" i="17"/>
  <c r="S399" i="17"/>
  <c r="Q399" i="17"/>
  <c r="P399" i="17"/>
  <c r="O399" i="17"/>
  <c r="AP398" i="17"/>
  <c r="AO398" i="17"/>
  <c r="AN398" i="17"/>
  <c r="AM398" i="17"/>
  <c r="AL398" i="17"/>
  <c r="AK398" i="17"/>
  <c r="AJ398" i="17"/>
  <c r="AI398" i="17"/>
  <c r="AG398" i="17"/>
  <c r="AF398" i="17"/>
  <c r="AE398" i="17"/>
  <c r="AD398" i="17"/>
  <c r="AC398" i="17"/>
  <c r="AB398" i="17"/>
  <c r="AA398" i="17"/>
  <c r="Z398" i="17"/>
  <c r="Y398" i="17"/>
  <c r="X398" i="17"/>
  <c r="W398" i="17"/>
  <c r="V398" i="17"/>
  <c r="U398" i="17"/>
  <c r="T398" i="17"/>
  <c r="S398" i="17"/>
  <c r="Q398" i="17"/>
  <c r="P398" i="17"/>
  <c r="O398" i="17"/>
  <c r="AP397" i="17"/>
  <c r="AO397" i="17"/>
  <c r="AN397" i="17"/>
  <c r="AM397" i="17"/>
  <c r="AL397" i="17"/>
  <c r="AK397" i="17"/>
  <c r="AJ397" i="17"/>
  <c r="AI397" i="17"/>
  <c r="AG397" i="17"/>
  <c r="AF397" i="17"/>
  <c r="AE397" i="17"/>
  <c r="AD397" i="17"/>
  <c r="AC397" i="17"/>
  <c r="AB397" i="17"/>
  <c r="AA397" i="17"/>
  <c r="Z397" i="17"/>
  <c r="Y397" i="17"/>
  <c r="X397" i="17"/>
  <c r="W397" i="17"/>
  <c r="V397" i="17"/>
  <c r="U397" i="17"/>
  <c r="T397" i="17"/>
  <c r="S397" i="17"/>
  <c r="Q397" i="17"/>
  <c r="P397" i="17"/>
  <c r="O397" i="17"/>
  <c r="AP396" i="17"/>
  <c r="AO396" i="17"/>
  <c r="AN396" i="17"/>
  <c r="AM396" i="17"/>
  <c r="AL396" i="17"/>
  <c r="AK396" i="17"/>
  <c r="AJ396" i="17"/>
  <c r="AI396" i="17"/>
  <c r="AG396" i="17"/>
  <c r="AF396" i="17"/>
  <c r="AE396" i="17"/>
  <c r="AD396" i="17"/>
  <c r="AC396" i="17"/>
  <c r="AB396" i="17"/>
  <c r="AA396" i="17"/>
  <c r="Z396" i="17"/>
  <c r="Y396" i="17"/>
  <c r="X396" i="17"/>
  <c r="W396" i="17"/>
  <c r="V396" i="17"/>
  <c r="U396" i="17"/>
  <c r="T396" i="17"/>
  <c r="S396" i="17"/>
  <c r="Q396" i="17"/>
  <c r="P396" i="17"/>
  <c r="O396" i="17"/>
  <c r="AP395" i="17"/>
  <c r="AO395" i="17"/>
  <c r="AN395" i="17"/>
  <c r="AM395" i="17"/>
  <c r="AL395" i="17"/>
  <c r="AK395" i="17"/>
  <c r="AJ395" i="17"/>
  <c r="AI395" i="17"/>
  <c r="AG395" i="17"/>
  <c r="AF395" i="17"/>
  <c r="AE395" i="17"/>
  <c r="AD395" i="17"/>
  <c r="AC395" i="17"/>
  <c r="AB395" i="17"/>
  <c r="AA395" i="17"/>
  <c r="Z395" i="17"/>
  <c r="Y395" i="17"/>
  <c r="X395" i="17"/>
  <c r="W395" i="17"/>
  <c r="V395" i="17"/>
  <c r="U395" i="17"/>
  <c r="T395" i="17"/>
  <c r="S395" i="17"/>
  <c r="Q395" i="17"/>
  <c r="P395" i="17"/>
  <c r="O395" i="17"/>
  <c r="AP394" i="17"/>
  <c r="AO394" i="17"/>
  <c r="AN394" i="17"/>
  <c r="AM394" i="17"/>
  <c r="AL394" i="17"/>
  <c r="AK394" i="17"/>
  <c r="AJ394" i="17"/>
  <c r="AI394" i="17"/>
  <c r="AG394" i="17"/>
  <c r="AF394" i="17"/>
  <c r="AE394" i="17"/>
  <c r="AD394" i="17"/>
  <c r="AC394" i="17"/>
  <c r="AB394" i="17"/>
  <c r="AA394" i="17"/>
  <c r="Z394" i="17"/>
  <c r="Y394" i="17"/>
  <c r="X394" i="17"/>
  <c r="W394" i="17"/>
  <c r="V394" i="17"/>
  <c r="U394" i="17"/>
  <c r="T394" i="17"/>
  <c r="S394" i="17"/>
  <c r="Q394" i="17"/>
  <c r="P394" i="17"/>
  <c r="O394" i="17"/>
  <c r="AP393" i="17"/>
  <c r="AO393" i="17"/>
  <c r="AN393" i="17"/>
  <c r="AM393" i="17"/>
  <c r="AL393" i="17"/>
  <c r="AK393" i="17"/>
  <c r="AJ393" i="17"/>
  <c r="AI393" i="17"/>
  <c r="AG393" i="17"/>
  <c r="AF393" i="17"/>
  <c r="AE393" i="17"/>
  <c r="AD393" i="17"/>
  <c r="AC393" i="17"/>
  <c r="AB393" i="17"/>
  <c r="AA393" i="17"/>
  <c r="Z393" i="17"/>
  <c r="Y393" i="17"/>
  <c r="X393" i="17"/>
  <c r="W393" i="17"/>
  <c r="V393" i="17"/>
  <c r="U393" i="17"/>
  <c r="T393" i="17"/>
  <c r="S393" i="17"/>
  <c r="Q393" i="17"/>
  <c r="P393" i="17"/>
  <c r="O393" i="17"/>
  <c r="AP392" i="17"/>
  <c r="AO392" i="17"/>
  <c r="AN392" i="17"/>
  <c r="AM392" i="17"/>
  <c r="AL392" i="17"/>
  <c r="AK392" i="17"/>
  <c r="AJ392" i="17"/>
  <c r="AI392" i="17"/>
  <c r="AG392" i="17"/>
  <c r="AF392" i="17"/>
  <c r="AE392" i="17"/>
  <c r="AD392" i="17"/>
  <c r="AC392" i="17"/>
  <c r="AB392" i="17"/>
  <c r="AA392" i="17"/>
  <c r="Z392" i="17"/>
  <c r="Y392" i="17"/>
  <c r="X392" i="17"/>
  <c r="W392" i="17"/>
  <c r="V392" i="17"/>
  <c r="U392" i="17"/>
  <c r="T392" i="17"/>
  <c r="S392" i="17"/>
  <c r="Q392" i="17"/>
  <c r="P392" i="17"/>
  <c r="O392" i="17"/>
  <c r="AP391" i="17"/>
  <c r="AO391" i="17"/>
  <c r="AN391" i="17"/>
  <c r="AM391" i="17"/>
  <c r="AL391" i="17"/>
  <c r="AK391" i="17"/>
  <c r="AJ391" i="17"/>
  <c r="AI391" i="17"/>
  <c r="AG391" i="17"/>
  <c r="AF391" i="17"/>
  <c r="AE391" i="17"/>
  <c r="AD391" i="17"/>
  <c r="AC391" i="17"/>
  <c r="AB391" i="17"/>
  <c r="AA391" i="17"/>
  <c r="Z391" i="17"/>
  <c r="Y391" i="17"/>
  <c r="X391" i="17"/>
  <c r="W391" i="17"/>
  <c r="V391" i="17"/>
  <c r="U391" i="17"/>
  <c r="T391" i="17"/>
  <c r="S391" i="17"/>
  <c r="Q391" i="17"/>
  <c r="P391" i="17"/>
  <c r="O391" i="17"/>
  <c r="AP390" i="17"/>
  <c r="AO390" i="17"/>
  <c r="AN390" i="17"/>
  <c r="AM390" i="17"/>
  <c r="AL390" i="17"/>
  <c r="AK390" i="17"/>
  <c r="AJ390" i="17"/>
  <c r="AI390" i="17"/>
  <c r="AG390" i="17"/>
  <c r="AF390" i="17"/>
  <c r="AE390" i="17"/>
  <c r="AD390" i="17"/>
  <c r="AC390" i="17"/>
  <c r="AB390" i="17"/>
  <c r="AA390" i="17"/>
  <c r="Z390" i="17"/>
  <c r="Y390" i="17"/>
  <c r="X390" i="17"/>
  <c r="W390" i="17"/>
  <c r="V390" i="17"/>
  <c r="U390" i="17"/>
  <c r="T390" i="17"/>
  <c r="S390" i="17"/>
  <c r="Q390" i="17"/>
  <c r="P390" i="17"/>
  <c r="O390" i="17"/>
  <c r="AP389" i="17"/>
  <c r="AO389" i="17"/>
  <c r="AN389" i="17"/>
  <c r="AM389" i="17"/>
  <c r="AL389" i="17"/>
  <c r="AK389" i="17"/>
  <c r="AJ389" i="17"/>
  <c r="AI389" i="17"/>
  <c r="AG389" i="17"/>
  <c r="AF389" i="17"/>
  <c r="AE389" i="17"/>
  <c r="AD389" i="17"/>
  <c r="AC389" i="17"/>
  <c r="AB389" i="17"/>
  <c r="AA389" i="17"/>
  <c r="Z389" i="17"/>
  <c r="Y389" i="17"/>
  <c r="X389" i="17"/>
  <c r="W389" i="17"/>
  <c r="V389" i="17"/>
  <c r="U389" i="17"/>
  <c r="T389" i="17"/>
  <c r="S389" i="17"/>
  <c r="Q389" i="17"/>
  <c r="P389" i="17"/>
  <c r="O389" i="17"/>
  <c r="AP388" i="17"/>
  <c r="AO388" i="17"/>
  <c r="AN388" i="17"/>
  <c r="AM388" i="17"/>
  <c r="AL388" i="17"/>
  <c r="AK388" i="17"/>
  <c r="AJ388" i="17"/>
  <c r="AG388" i="17"/>
  <c r="AF388" i="17"/>
  <c r="AE388" i="17"/>
  <c r="AD388" i="17"/>
  <c r="AC388" i="17"/>
  <c r="AB388" i="17"/>
  <c r="AA388" i="17"/>
  <c r="Z388" i="17"/>
  <c r="Y388" i="17"/>
  <c r="X388" i="17"/>
  <c r="W388" i="17"/>
  <c r="V388" i="17"/>
  <c r="U388" i="17"/>
  <c r="T388" i="17"/>
  <c r="S388" i="17"/>
  <c r="Q388" i="17"/>
  <c r="P388" i="17"/>
  <c r="O388" i="17"/>
  <c r="AP387" i="17"/>
  <c r="AO387" i="17"/>
  <c r="AN387" i="17"/>
  <c r="AM387" i="17"/>
  <c r="AL387" i="17"/>
  <c r="AK387" i="17"/>
  <c r="AJ387" i="17"/>
  <c r="AI387" i="17"/>
  <c r="AG387" i="17"/>
  <c r="AF387" i="17"/>
  <c r="AE387" i="17"/>
  <c r="AD387" i="17"/>
  <c r="AC387" i="17"/>
  <c r="AB387" i="17"/>
  <c r="AA387" i="17"/>
  <c r="Z387" i="17"/>
  <c r="Y387" i="17"/>
  <c r="X387" i="17"/>
  <c r="W387" i="17"/>
  <c r="V387" i="17"/>
  <c r="U387" i="17"/>
  <c r="T387" i="17"/>
  <c r="S387" i="17"/>
  <c r="Q387" i="17"/>
  <c r="P387" i="17"/>
  <c r="O387" i="17"/>
  <c r="AP386" i="17"/>
  <c r="AO386" i="17"/>
  <c r="AN386" i="17"/>
  <c r="AM386" i="17"/>
  <c r="AL386" i="17"/>
  <c r="AK386" i="17"/>
  <c r="AJ386" i="17"/>
  <c r="AI386" i="17"/>
  <c r="AG386" i="17"/>
  <c r="AF386" i="17"/>
  <c r="AE386" i="17"/>
  <c r="AD386" i="17"/>
  <c r="AC386" i="17"/>
  <c r="AB386" i="17"/>
  <c r="AA386" i="17"/>
  <c r="Z386" i="17"/>
  <c r="Y386" i="17"/>
  <c r="X386" i="17"/>
  <c r="W386" i="17"/>
  <c r="V386" i="17"/>
  <c r="U386" i="17"/>
  <c r="T386" i="17"/>
  <c r="S386" i="17"/>
  <c r="Q386" i="17"/>
  <c r="P386" i="17"/>
  <c r="O386" i="17"/>
  <c r="AP385" i="17"/>
  <c r="AO385" i="17"/>
  <c r="AN385" i="17"/>
  <c r="AM385" i="17"/>
  <c r="AL385" i="17"/>
  <c r="AK385" i="17"/>
  <c r="AJ385" i="17"/>
  <c r="AI385" i="17"/>
  <c r="AG385" i="17"/>
  <c r="AF385" i="17"/>
  <c r="AE385" i="17"/>
  <c r="AD385" i="17"/>
  <c r="AC385" i="17"/>
  <c r="AB385" i="17"/>
  <c r="AA385" i="17"/>
  <c r="Z385" i="17"/>
  <c r="Y385" i="17"/>
  <c r="X385" i="17"/>
  <c r="W385" i="17"/>
  <c r="V385" i="17"/>
  <c r="U385" i="17"/>
  <c r="T385" i="17"/>
  <c r="S385" i="17"/>
  <c r="Q385" i="17"/>
  <c r="P385" i="17"/>
  <c r="O385" i="17"/>
  <c r="AP384" i="17"/>
  <c r="AO384" i="17"/>
  <c r="AN384" i="17"/>
  <c r="AM384" i="17"/>
  <c r="AL384" i="17"/>
  <c r="AK384" i="17"/>
  <c r="AJ384" i="17"/>
  <c r="AI384" i="17"/>
  <c r="AG384" i="17"/>
  <c r="AF384" i="17"/>
  <c r="AE384" i="17"/>
  <c r="AD384" i="17"/>
  <c r="AC384" i="17"/>
  <c r="AB384" i="17"/>
  <c r="AA384" i="17"/>
  <c r="Z384" i="17"/>
  <c r="Y384" i="17"/>
  <c r="X384" i="17"/>
  <c r="W384" i="17"/>
  <c r="V384" i="17"/>
  <c r="U384" i="17"/>
  <c r="T384" i="17"/>
  <c r="S384" i="17"/>
  <c r="Q384" i="17"/>
  <c r="P384" i="17"/>
  <c r="O384" i="17"/>
  <c r="AP383" i="17"/>
  <c r="AO383" i="17"/>
  <c r="AN383" i="17"/>
  <c r="AM383" i="17"/>
  <c r="AL383" i="17"/>
  <c r="AK383" i="17"/>
  <c r="AJ383" i="17"/>
  <c r="AI383" i="17"/>
  <c r="AG383" i="17"/>
  <c r="AF383" i="17"/>
  <c r="AE383" i="17"/>
  <c r="AD383" i="17"/>
  <c r="AC383" i="17"/>
  <c r="AB383" i="17"/>
  <c r="AA383" i="17"/>
  <c r="Z383" i="17"/>
  <c r="Y383" i="17"/>
  <c r="X383" i="17"/>
  <c r="W383" i="17"/>
  <c r="V383" i="17"/>
  <c r="U383" i="17"/>
  <c r="T383" i="17"/>
  <c r="S383" i="17"/>
  <c r="Q383" i="17"/>
  <c r="P383" i="17"/>
  <c r="O383" i="17"/>
  <c r="AP382" i="17"/>
  <c r="AO382" i="17"/>
  <c r="AN382" i="17"/>
  <c r="AM382" i="17"/>
  <c r="AL382" i="17"/>
  <c r="AK382" i="17"/>
  <c r="AJ382" i="17"/>
  <c r="AI382" i="17"/>
  <c r="AG382" i="17"/>
  <c r="AF382" i="17"/>
  <c r="AE382" i="17"/>
  <c r="AD382" i="17"/>
  <c r="AC382" i="17"/>
  <c r="AB382" i="17"/>
  <c r="AA382" i="17"/>
  <c r="Z382" i="17"/>
  <c r="Y382" i="17"/>
  <c r="X382" i="17"/>
  <c r="W382" i="17"/>
  <c r="V382" i="17"/>
  <c r="U382" i="17"/>
  <c r="T382" i="17"/>
  <c r="S382" i="17"/>
  <c r="P382" i="17"/>
  <c r="O382" i="17"/>
  <c r="AP381" i="17"/>
  <c r="AO381" i="17"/>
  <c r="AN381" i="17"/>
  <c r="AM381" i="17"/>
  <c r="AL381" i="17"/>
  <c r="AK381" i="17"/>
  <c r="AJ381" i="17"/>
  <c r="AI381" i="17"/>
  <c r="AG381" i="17"/>
  <c r="AF381" i="17"/>
  <c r="AE381" i="17"/>
  <c r="AD381" i="17"/>
  <c r="AC381" i="17"/>
  <c r="AB381" i="17"/>
  <c r="AA381" i="17"/>
  <c r="Z381" i="17"/>
  <c r="Y381" i="17"/>
  <c r="X381" i="17"/>
  <c r="W381" i="17"/>
  <c r="V381" i="17"/>
  <c r="U381" i="17"/>
  <c r="T381" i="17"/>
  <c r="S381" i="17"/>
  <c r="Q381" i="17"/>
  <c r="P381" i="17"/>
  <c r="O381" i="17"/>
  <c r="AP380" i="17"/>
  <c r="AO380" i="17"/>
  <c r="AN380" i="17"/>
  <c r="AM380" i="17"/>
  <c r="AL380" i="17"/>
  <c r="AK380" i="17"/>
  <c r="AJ380" i="17"/>
  <c r="AI380" i="17"/>
  <c r="AG380" i="17"/>
  <c r="AF380" i="17"/>
  <c r="AE380" i="17"/>
  <c r="AD380" i="17"/>
  <c r="AC380" i="17"/>
  <c r="AB380" i="17"/>
  <c r="AA380" i="17"/>
  <c r="Z380" i="17"/>
  <c r="Y380" i="17"/>
  <c r="X380" i="17"/>
  <c r="W380" i="17"/>
  <c r="V380" i="17"/>
  <c r="U380" i="17"/>
  <c r="T380" i="17"/>
  <c r="S380" i="17"/>
  <c r="Q380" i="17"/>
  <c r="P380" i="17"/>
  <c r="O380" i="17"/>
  <c r="AP379" i="17"/>
  <c r="AO379" i="17"/>
  <c r="AN379" i="17"/>
  <c r="AM379" i="17"/>
  <c r="AL379" i="17"/>
  <c r="AK379" i="17"/>
  <c r="AJ379" i="17"/>
  <c r="AG379" i="17"/>
  <c r="AF379" i="17"/>
  <c r="AE379" i="17"/>
  <c r="AD379" i="17"/>
  <c r="AC379" i="17"/>
  <c r="AB379" i="17"/>
  <c r="AA379" i="17"/>
  <c r="Z379" i="17"/>
  <c r="Y379" i="17"/>
  <c r="X379" i="17"/>
  <c r="W379" i="17"/>
  <c r="V379" i="17"/>
  <c r="U379" i="17"/>
  <c r="T379" i="17"/>
  <c r="S379" i="17"/>
  <c r="P379" i="17"/>
  <c r="O379" i="17"/>
  <c r="AP378" i="17"/>
  <c r="AO378" i="17"/>
  <c r="AN378" i="17"/>
  <c r="AM378" i="17"/>
  <c r="AL378" i="17"/>
  <c r="AK378" i="17"/>
  <c r="AJ378" i="17"/>
  <c r="AG378" i="17"/>
  <c r="AF378" i="17"/>
  <c r="AE378" i="17"/>
  <c r="AD378" i="17"/>
  <c r="AC378" i="17"/>
  <c r="AB378" i="17"/>
  <c r="AA378" i="17"/>
  <c r="Z378" i="17"/>
  <c r="Y378" i="17"/>
  <c r="X378" i="17"/>
  <c r="W378" i="17"/>
  <c r="V378" i="17"/>
  <c r="U378" i="17"/>
  <c r="T378" i="17"/>
  <c r="S378" i="17"/>
  <c r="P378" i="17"/>
  <c r="O378" i="17"/>
  <c r="AP377" i="17"/>
  <c r="AO377" i="17"/>
  <c r="AN377" i="17"/>
  <c r="AM377" i="17"/>
  <c r="AL377" i="17"/>
  <c r="AK377" i="17"/>
  <c r="AJ377" i="17"/>
  <c r="AI377" i="17"/>
  <c r="AG377" i="17"/>
  <c r="AF377" i="17"/>
  <c r="AE377" i="17"/>
  <c r="AD377" i="17"/>
  <c r="AC377" i="17"/>
  <c r="AB377" i="17"/>
  <c r="AA377" i="17"/>
  <c r="Z377" i="17"/>
  <c r="Y377" i="17"/>
  <c r="X377" i="17"/>
  <c r="W377" i="17"/>
  <c r="V377" i="17"/>
  <c r="U377" i="17"/>
  <c r="T377" i="17"/>
  <c r="S377" i="17"/>
  <c r="Q377" i="17"/>
  <c r="P377" i="17"/>
  <c r="O377" i="17"/>
  <c r="AP376" i="17"/>
  <c r="AO376" i="17"/>
  <c r="AN376" i="17"/>
  <c r="AM376" i="17"/>
  <c r="AL376" i="17"/>
  <c r="AK376" i="17"/>
  <c r="AJ376" i="17"/>
  <c r="AI376" i="17"/>
  <c r="AG376" i="17"/>
  <c r="AF376" i="17"/>
  <c r="AE376" i="17"/>
  <c r="AD376" i="17"/>
  <c r="AC376" i="17"/>
  <c r="AB376" i="17"/>
  <c r="AA376" i="17"/>
  <c r="Z376" i="17"/>
  <c r="Y376" i="17"/>
  <c r="X376" i="17"/>
  <c r="W376" i="17"/>
  <c r="V376" i="17"/>
  <c r="U376" i="17"/>
  <c r="T376" i="17"/>
  <c r="S376" i="17"/>
  <c r="Q376" i="17"/>
  <c r="P376" i="17"/>
  <c r="O376" i="17"/>
  <c r="AP375" i="17"/>
  <c r="AO375" i="17"/>
  <c r="AN375" i="17"/>
  <c r="AM375" i="17"/>
  <c r="AL375" i="17"/>
  <c r="AK375" i="17"/>
  <c r="AJ375" i="17"/>
  <c r="AI375" i="17"/>
  <c r="AG375" i="17"/>
  <c r="AF375" i="17"/>
  <c r="AE375" i="17"/>
  <c r="AD375" i="17"/>
  <c r="AC375" i="17"/>
  <c r="AB375" i="17"/>
  <c r="AA375" i="17"/>
  <c r="Z375" i="17"/>
  <c r="Y375" i="17"/>
  <c r="X375" i="17"/>
  <c r="W375" i="17"/>
  <c r="V375" i="17"/>
  <c r="U375" i="17"/>
  <c r="T375" i="17"/>
  <c r="S375" i="17"/>
  <c r="Q375" i="17"/>
  <c r="P375" i="17"/>
  <c r="O375" i="17"/>
  <c r="AP374" i="17"/>
  <c r="AO374" i="17"/>
  <c r="AN374" i="17"/>
  <c r="AM374" i="17"/>
  <c r="AL374" i="17"/>
  <c r="AK374" i="17"/>
  <c r="AJ374" i="17"/>
  <c r="AI374" i="17"/>
  <c r="AG374" i="17"/>
  <c r="AF374" i="17"/>
  <c r="AE374" i="17"/>
  <c r="AD374" i="17"/>
  <c r="AC374" i="17"/>
  <c r="AB374" i="17"/>
  <c r="AA374" i="17"/>
  <c r="Z374" i="17"/>
  <c r="Y374" i="17"/>
  <c r="X374" i="17"/>
  <c r="W374" i="17"/>
  <c r="V374" i="17"/>
  <c r="U374" i="17"/>
  <c r="T374" i="17"/>
  <c r="S374" i="17"/>
  <c r="Q374" i="17"/>
  <c r="P374" i="17"/>
  <c r="O374" i="17"/>
  <c r="AP373" i="17"/>
  <c r="AO373" i="17"/>
  <c r="AN373" i="17"/>
  <c r="AM373" i="17"/>
  <c r="AL373" i="17"/>
  <c r="AK373" i="17"/>
  <c r="AJ373" i="17"/>
  <c r="AI373" i="17"/>
  <c r="AG373" i="17"/>
  <c r="AF373" i="17"/>
  <c r="AE373" i="17"/>
  <c r="AD373" i="17"/>
  <c r="AC373" i="17"/>
  <c r="AB373" i="17"/>
  <c r="AA373" i="17"/>
  <c r="Z373" i="17"/>
  <c r="Y373" i="17"/>
  <c r="X373" i="17"/>
  <c r="W373" i="17"/>
  <c r="V373" i="17"/>
  <c r="U373" i="17"/>
  <c r="T373" i="17"/>
  <c r="S373" i="17"/>
  <c r="Q373" i="17"/>
  <c r="P373" i="17"/>
  <c r="O373" i="17"/>
  <c r="AP372" i="17"/>
  <c r="AO372" i="17"/>
  <c r="AN372" i="17"/>
  <c r="AM372" i="17"/>
  <c r="AL372" i="17"/>
  <c r="AK372" i="17"/>
  <c r="AJ372" i="17"/>
  <c r="AI372" i="17"/>
  <c r="AG372" i="17"/>
  <c r="AF372" i="17"/>
  <c r="AE372" i="17"/>
  <c r="AD372" i="17"/>
  <c r="AC372" i="17"/>
  <c r="AB372" i="17"/>
  <c r="AA372" i="17"/>
  <c r="Z372" i="17"/>
  <c r="Y372" i="17"/>
  <c r="X372" i="17"/>
  <c r="W372" i="17"/>
  <c r="V372" i="17"/>
  <c r="U372" i="17"/>
  <c r="T372" i="17"/>
  <c r="S372" i="17"/>
  <c r="Q372" i="17"/>
  <c r="P372" i="17"/>
  <c r="O372" i="17"/>
  <c r="AP371" i="17"/>
  <c r="AO371" i="17"/>
  <c r="AN371" i="17"/>
  <c r="AM371" i="17"/>
  <c r="AL371" i="17"/>
  <c r="AK371" i="17"/>
  <c r="AJ371" i="17"/>
  <c r="AI371" i="17"/>
  <c r="AG371" i="17"/>
  <c r="AF371" i="17"/>
  <c r="AE371" i="17"/>
  <c r="AD371" i="17"/>
  <c r="AC371" i="17"/>
  <c r="AB371" i="17"/>
  <c r="AA371" i="17"/>
  <c r="Z371" i="17"/>
  <c r="Y371" i="17"/>
  <c r="X371" i="17"/>
  <c r="W371" i="17"/>
  <c r="V371" i="17"/>
  <c r="U371" i="17"/>
  <c r="T371" i="17"/>
  <c r="S371" i="17"/>
  <c r="Q371" i="17"/>
  <c r="P371" i="17"/>
  <c r="O371" i="17"/>
  <c r="AP370" i="17"/>
  <c r="AO370" i="17"/>
  <c r="AN370" i="17"/>
  <c r="AM370" i="17"/>
  <c r="AL370" i="17"/>
  <c r="AK370" i="17"/>
  <c r="AJ370" i="17"/>
  <c r="AI370" i="17"/>
  <c r="AG370" i="17"/>
  <c r="AF370" i="17"/>
  <c r="AE370" i="17"/>
  <c r="AD370" i="17"/>
  <c r="AC370" i="17"/>
  <c r="AB370" i="17"/>
  <c r="AA370" i="17"/>
  <c r="Z370" i="17"/>
  <c r="Y370" i="17"/>
  <c r="X370" i="17"/>
  <c r="W370" i="17"/>
  <c r="V370" i="17"/>
  <c r="U370" i="17"/>
  <c r="T370" i="17"/>
  <c r="S370" i="17"/>
  <c r="Q370" i="17"/>
  <c r="P370" i="17"/>
  <c r="O370" i="17"/>
  <c r="AP369" i="17"/>
  <c r="AO369" i="17"/>
  <c r="AN369" i="17"/>
  <c r="AM369" i="17"/>
  <c r="AL369" i="17"/>
  <c r="AK369" i="17"/>
  <c r="AJ369" i="17"/>
  <c r="AI369" i="17"/>
  <c r="AG369" i="17"/>
  <c r="AF369" i="17"/>
  <c r="AE369" i="17"/>
  <c r="AD369" i="17"/>
  <c r="AC369" i="17"/>
  <c r="AB369" i="17"/>
  <c r="AA369" i="17"/>
  <c r="Z369" i="17"/>
  <c r="Y369" i="17"/>
  <c r="X369" i="17"/>
  <c r="W369" i="17"/>
  <c r="V369" i="17"/>
  <c r="U369" i="17"/>
  <c r="T369" i="17"/>
  <c r="S369" i="17"/>
  <c r="Q369" i="17"/>
  <c r="P369" i="17"/>
  <c r="O369" i="17"/>
  <c r="AP368" i="17"/>
  <c r="AO368" i="17"/>
  <c r="AN368" i="17"/>
  <c r="AM368" i="17"/>
  <c r="AL368" i="17"/>
  <c r="AK368" i="17"/>
  <c r="AJ368" i="17"/>
  <c r="AG368" i="17"/>
  <c r="AF368" i="17"/>
  <c r="AE368" i="17"/>
  <c r="AD368" i="17"/>
  <c r="AC368" i="17"/>
  <c r="AB368" i="17"/>
  <c r="AA368" i="17"/>
  <c r="Z368" i="17"/>
  <c r="Y368" i="17"/>
  <c r="X368" i="17"/>
  <c r="W368" i="17"/>
  <c r="V368" i="17"/>
  <c r="U368" i="17"/>
  <c r="T368" i="17"/>
  <c r="S368" i="17"/>
  <c r="Q368" i="17"/>
  <c r="P368" i="17"/>
  <c r="O368" i="17"/>
  <c r="AP367" i="17"/>
  <c r="AO367" i="17"/>
  <c r="AN367" i="17"/>
  <c r="AM367" i="17"/>
  <c r="AL367" i="17"/>
  <c r="AK367" i="17"/>
  <c r="AJ367" i="17"/>
  <c r="AI367" i="17"/>
  <c r="AG367" i="17"/>
  <c r="AF367" i="17"/>
  <c r="AE367" i="17"/>
  <c r="AD367" i="17"/>
  <c r="AC367" i="17"/>
  <c r="AB367" i="17"/>
  <c r="AA367" i="17"/>
  <c r="Z367" i="17"/>
  <c r="Y367" i="17"/>
  <c r="X367" i="17"/>
  <c r="W367" i="17"/>
  <c r="V367" i="17"/>
  <c r="U367" i="17"/>
  <c r="T367" i="17"/>
  <c r="S367" i="17"/>
  <c r="Q367" i="17"/>
  <c r="P367" i="17"/>
  <c r="O367" i="17"/>
  <c r="AP366" i="17"/>
  <c r="AO366" i="17"/>
  <c r="AN366" i="17"/>
  <c r="AM366" i="17"/>
  <c r="AL366" i="17"/>
  <c r="AK366" i="17"/>
  <c r="AJ366" i="17"/>
  <c r="AG366" i="17"/>
  <c r="AF366" i="17"/>
  <c r="AE366" i="17"/>
  <c r="AD366" i="17"/>
  <c r="AC366" i="17"/>
  <c r="AB366" i="17"/>
  <c r="AA366" i="17"/>
  <c r="Z366" i="17"/>
  <c r="Y366" i="17"/>
  <c r="X366" i="17"/>
  <c r="W366" i="17"/>
  <c r="V366" i="17"/>
  <c r="U366" i="17"/>
  <c r="T366" i="17"/>
  <c r="S366" i="17"/>
  <c r="Q366" i="17"/>
  <c r="P366" i="17"/>
  <c r="O366" i="17"/>
  <c r="AP365" i="17"/>
  <c r="AO365" i="17"/>
  <c r="AN365" i="17"/>
  <c r="AM365" i="17"/>
  <c r="AL365" i="17"/>
  <c r="AK365" i="17"/>
  <c r="AJ365" i="17"/>
  <c r="AI365" i="17"/>
  <c r="AG365" i="17"/>
  <c r="AF365" i="17"/>
  <c r="AE365" i="17"/>
  <c r="AD365" i="17"/>
  <c r="AC365" i="17"/>
  <c r="AB365" i="17"/>
  <c r="AA365" i="17"/>
  <c r="Z365" i="17"/>
  <c r="Y365" i="17"/>
  <c r="X365" i="17"/>
  <c r="W365" i="17"/>
  <c r="V365" i="17"/>
  <c r="U365" i="17"/>
  <c r="T365" i="17"/>
  <c r="S365" i="17"/>
  <c r="Q365" i="17"/>
  <c r="P365" i="17"/>
  <c r="O365" i="17"/>
  <c r="AP364" i="17"/>
  <c r="AO364" i="17"/>
  <c r="AN364" i="17"/>
  <c r="AM364" i="17"/>
  <c r="AL364" i="17"/>
  <c r="AK364" i="17"/>
  <c r="AJ364" i="17"/>
  <c r="AI364" i="17"/>
  <c r="AG364" i="17"/>
  <c r="AF364" i="17"/>
  <c r="AE364" i="17"/>
  <c r="AD364" i="17"/>
  <c r="AC364" i="17"/>
  <c r="AB364" i="17"/>
  <c r="AA364" i="17"/>
  <c r="Z364" i="17"/>
  <c r="Y364" i="17"/>
  <c r="X364" i="17"/>
  <c r="W364" i="17"/>
  <c r="V364" i="17"/>
  <c r="U364" i="17"/>
  <c r="T364" i="17"/>
  <c r="S364" i="17"/>
  <c r="Q364" i="17"/>
  <c r="P364" i="17"/>
  <c r="O364" i="17"/>
  <c r="AP363" i="17"/>
  <c r="AO363" i="17"/>
  <c r="AN363" i="17"/>
  <c r="AM363" i="17"/>
  <c r="AL363" i="17"/>
  <c r="AK363" i="17"/>
  <c r="AJ363" i="17"/>
  <c r="AI363" i="17"/>
  <c r="AG363" i="17"/>
  <c r="AF363" i="17"/>
  <c r="AE363" i="17"/>
  <c r="AD363" i="17"/>
  <c r="AC363" i="17"/>
  <c r="AB363" i="17"/>
  <c r="AA363" i="17"/>
  <c r="Z363" i="17"/>
  <c r="Y363" i="17"/>
  <c r="X363" i="17"/>
  <c r="W363" i="17"/>
  <c r="V363" i="17"/>
  <c r="U363" i="17"/>
  <c r="T363" i="17"/>
  <c r="S363" i="17"/>
  <c r="Q363" i="17"/>
  <c r="P363" i="17"/>
  <c r="O363" i="17"/>
  <c r="AP362" i="17"/>
  <c r="AO362" i="17"/>
  <c r="AN362" i="17"/>
  <c r="AM362" i="17"/>
  <c r="AL362" i="17"/>
  <c r="AK362" i="17"/>
  <c r="AJ362" i="17"/>
  <c r="AI362" i="17"/>
  <c r="AG362" i="17"/>
  <c r="AF362" i="17"/>
  <c r="AE362" i="17"/>
  <c r="AD362" i="17"/>
  <c r="AC362" i="17"/>
  <c r="AB362" i="17"/>
  <c r="AA362" i="17"/>
  <c r="Z362" i="17"/>
  <c r="Y362" i="17"/>
  <c r="X362" i="17"/>
  <c r="W362" i="17"/>
  <c r="V362" i="17"/>
  <c r="U362" i="17"/>
  <c r="T362" i="17"/>
  <c r="S362" i="17"/>
  <c r="Q362" i="17"/>
  <c r="P362" i="17"/>
  <c r="O362" i="17"/>
  <c r="AP361" i="17"/>
  <c r="AO361" i="17"/>
  <c r="AN361" i="17"/>
  <c r="AM361" i="17"/>
  <c r="AL361" i="17"/>
  <c r="AK361" i="17"/>
  <c r="AJ361" i="17"/>
  <c r="AI361" i="17"/>
  <c r="AG361" i="17"/>
  <c r="AF361" i="17"/>
  <c r="AE361" i="17"/>
  <c r="AD361" i="17"/>
  <c r="AC361" i="17"/>
  <c r="AB361" i="17"/>
  <c r="AA361" i="17"/>
  <c r="Z361" i="17"/>
  <c r="Y361" i="17"/>
  <c r="X361" i="17"/>
  <c r="W361" i="17"/>
  <c r="V361" i="17"/>
  <c r="U361" i="17"/>
  <c r="T361" i="17"/>
  <c r="S361" i="17"/>
  <c r="Q361" i="17"/>
  <c r="P361" i="17"/>
  <c r="O361" i="17"/>
  <c r="AP360" i="17"/>
  <c r="AO360" i="17"/>
  <c r="AN360" i="17"/>
  <c r="AM360" i="17"/>
  <c r="AL360" i="17"/>
  <c r="AK360" i="17"/>
  <c r="AJ360" i="17"/>
  <c r="AI360" i="17"/>
  <c r="AG360" i="17"/>
  <c r="AF360" i="17"/>
  <c r="AE360" i="17"/>
  <c r="AD360" i="17"/>
  <c r="AC360" i="17"/>
  <c r="AB360" i="17"/>
  <c r="AA360" i="17"/>
  <c r="Z360" i="17"/>
  <c r="Y360" i="17"/>
  <c r="X360" i="17"/>
  <c r="W360" i="17"/>
  <c r="V360" i="17"/>
  <c r="U360" i="17"/>
  <c r="T360" i="17"/>
  <c r="S360" i="17"/>
  <c r="Q360" i="17"/>
  <c r="P360" i="17"/>
  <c r="O360" i="17"/>
  <c r="AP359" i="17"/>
  <c r="AO359" i="17"/>
  <c r="AN359" i="17"/>
  <c r="AM359" i="17"/>
  <c r="AL359" i="17"/>
  <c r="AK359" i="17"/>
  <c r="AJ359" i="17"/>
  <c r="AI359" i="17"/>
  <c r="AG359" i="17"/>
  <c r="AF359" i="17"/>
  <c r="AE359" i="17"/>
  <c r="AD359" i="17"/>
  <c r="AC359" i="17"/>
  <c r="AB359" i="17"/>
  <c r="AA359" i="17"/>
  <c r="Z359" i="17"/>
  <c r="Y359" i="17"/>
  <c r="X359" i="17"/>
  <c r="W359" i="17"/>
  <c r="V359" i="17"/>
  <c r="U359" i="17"/>
  <c r="T359" i="17"/>
  <c r="S359" i="17"/>
  <c r="Q359" i="17"/>
  <c r="P359" i="17"/>
  <c r="O359" i="17"/>
  <c r="AP358" i="17"/>
  <c r="AO358" i="17"/>
  <c r="AN358" i="17"/>
  <c r="AM358" i="17"/>
  <c r="AL358" i="17"/>
  <c r="AK358" i="17"/>
  <c r="AJ358" i="17"/>
  <c r="AI358" i="17"/>
  <c r="AG358" i="17"/>
  <c r="AF358" i="17"/>
  <c r="AE358" i="17"/>
  <c r="AD358" i="17"/>
  <c r="AC358" i="17"/>
  <c r="AB358" i="17"/>
  <c r="AA358" i="17"/>
  <c r="Z358" i="17"/>
  <c r="Y358" i="17"/>
  <c r="X358" i="17"/>
  <c r="W358" i="17"/>
  <c r="V358" i="17"/>
  <c r="U358" i="17"/>
  <c r="T358" i="17"/>
  <c r="S358" i="17"/>
  <c r="Q358" i="17"/>
  <c r="P358" i="17"/>
  <c r="O358" i="17"/>
  <c r="AP357" i="17"/>
  <c r="AO357" i="17"/>
  <c r="AN357" i="17"/>
  <c r="AM357" i="17"/>
  <c r="AL357" i="17"/>
  <c r="AK357" i="17"/>
  <c r="AJ357" i="17"/>
  <c r="AI357" i="17"/>
  <c r="AG357" i="17"/>
  <c r="AF357" i="17"/>
  <c r="AE357" i="17"/>
  <c r="AD357" i="17"/>
  <c r="AC357" i="17"/>
  <c r="AB357" i="17"/>
  <c r="AA357" i="17"/>
  <c r="Z357" i="17"/>
  <c r="Y357" i="17"/>
  <c r="X357" i="17"/>
  <c r="W357" i="17"/>
  <c r="V357" i="17"/>
  <c r="U357" i="17"/>
  <c r="T357" i="17"/>
  <c r="S357" i="17"/>
  <c r="Q357" i="17"/>
  <c r="P357" i="17"/>
  <c r="O357" i="17"/>
  <c r="AP356" i="17"/>
  <c r="AO356" i="17"/>
  <c r="AN356" i="17"/>
  <c r="AM356" i="17"/>
  <c r="AL356" i="17"/>
  <c r="AK356" i="17"/>
  <c r="AJ356" i="17"/>
  <c r="AI356" i="17"/>
  <c r="AG356" i="17"/>
  <c r="AF356" i="17"/>
  <c r="AE356" i="17"/>
  <c r="AD356" i="17"/>
  <c r="AC356" i="17"/>
  <c r="AB356" i="17"/>
  <c r="AA356" i="17"/>
  <c r="Z356" i="17"/>
  <c r="Y356" i="17"/>
  <c r="X356" i="17"/>
  <c r="W356" i="17"/>
  <c r="V356" i="17"/>
  <c r="U356" i="17"/>
  <c r="T356" i="17"/>
  <c r="S356" i="17"/>
  <c r="Q356" i="17"/>
  <c r="P356" i="17"/>
  <c r="O356" i="17"/>
  <c r="AP355" i="17"/>
  <c r="AO355" i="17"/>
  <c r="AN355" i="17"/>
  <c r="AM355" i="17"/>
  <c r="AL355" i="17"/>
  <c r="AK355" i="17"/>
  <c r="AJ355" i="17"/>
  <c r="AI355" i="17"/>
  <c r="AG355" i="17"/>
  <c r="AF355" i="17"/>
  <c r="AE355" i="17"/>
  <c r="AD355" i="17"/>
  <c r="AC355" i="17"/>
  <c r="AB355" i="17"/>
  <c r="AA355" i="17"/>
  <c r="Z355" i="17"/>
  <c r="Y355" i="17"/>
  <c r="X355" i="17"/>
  <c r="W355" i="17"/>
  <c r="V355" i="17"/>
  <c r="U355" i="17"/>
  <c r="T355" i="17"/>
  <c r="S355" i="17"/>
  <c r="Q355" i="17"/>
  <c r="P355" i="17"/>
  <c r="O355" i="17"/>
  <c r="AP354" i="17"/>
  <c r="AO354" i="17"/>
  <c r="AN354" i="17"/>
  <c r="AM354" i="17"/>
  <c r="AL354" i="17"/>
  <c r="AK354" i="17"/>
  <c r="AJ354" i="17"/>
  <c r="AI354" i="17"/>
  <c r="AG354" i="17"/>
  <c r="AF354" i="17"/>
  <c r="AE354" i="17"/>
  <c r="AD354" i="17"/>
  <c r="AC354" i="17"/>
  <c r="AB354" i="17"/>
  <c r="AA354" i="17"/>
  <c r="Z354" i="17"/>
  <c r="Y354" i="17"/>
  <c r="X354" i="17"/>
  <c r="W354" i="17"/>
  <c r="V354" i="17"/>
  <c r="U354" i="17"/>
  <c r="T354" i="17"/>
  <c r="S354" i="17"/>
  <c r="Q354" i="17"/>
  <c r="P354" i="17"/>
  <c r="O354" i="17"/>
  <c r="AP353" i="17"/>
  <c r="AO353" i="17"/>
  <c r="AN353" i="17"/>
  <c r="AM353" i="17"/>
  <c r="AL353" i="17"/>
  <c r="AK353" i="17"/>
  <c r="AJ353" i="17"/>
  <c r="AI353" i="17"/>
  <c r="AG353" i="17"/>
  <c r="AF353" i="17"/>
  <c r="AE353" i="17"/>
  <c r="AD353" i="17"/>
  <c r="AC353" i="17"/>
  <c r="AB353" i="17"/>
  <c r="AA353" i="17"/>
  <c r="Z353" i="17"/>
  <c r="Y353" i="17"/>
  <c r="X353" i="17"/>
  <c r="W353" i="17"/>
  <c r="V353" i="17"/>
  <c r="U353" i="17"/>
  <c r="T353" i="17"/>
  <c r="S353" i="17"/>
  <c r="Q353" i="17"/>
  <c r="P353" i="17"/>
  <c r="O353" i="17"/>
  <c r="AP352" i="17"/>
  <c r="AO352" i="17"/>
  <c r="AN352" i="17"/>
  <c r="AM352" i="17"/>
  <c r="AL352" i="17"/>
  <c r="AK352" i="17"/>
  <c r="AJ352" i="17"/>
  <c r="AI352" i="17"/>
  <c r="AG352" i="17"/>
  <c r="AF352" i="17"/>
  <c r="AE352" i="17"/>
  <c r="AD352" i="17"/>
  <c r="AC352" i="17"/>
  <c r="AB352" i="17"/>
  <c r="AA352" i="17"/>
  <c r="Z352" i="17"/>
  <c r="Y352" i="17"/>
  <c r="X352" i="17"/>
  <c r="W352" i="17"/>
  <c r="V352" i="17"/>
  <c r="U352" i="17"/>
  <c r="T352" i="17"/>
  <c r="S352" i="17"/>
  <c r="Q352" i="17"/>
  <c r="P352" i="17"/>
  <c r="O352" i="17"/>
  <c r="AP351" i="17"/>
  <c r="AO351" i="17"/>
  <c r="AN351" i="17"/>
  <c r="AM351" i="17"/>
  <c r="AL351" i="17"/>
  <c r="AK351" i="17"/>
  <c r="AJ351" i="17"/>
  <c r="AG351" i="17"/>
  <c r="AF351" i="17"/>
  <c r="AE351" i="17"/>
  <c r="AD351" i="17"/>
  <c r="AC351" i="17"/>
  <c r="AB351" i="17"/>
  <c r="AA351" i="17"/>
  <c r="Z351" i="17"/>
  <c r="Y351" i="17"/>
  <c r="X351" i="17"/>
  <c r="W351" i="17"/>
  <c r="V351" i="17"/>
  <c r="U351" i="17"/>
  <c r="T351" i="17"/>
  <c r="S351" i="17"/>
  <c r="Q351" i="17"/>
  <c r="P351" i="17"/>
  <c r="O351" i="17"/>
  <c r="AP350" i="17"/>
  <c r="AO350" i="17"/>
  <c r="AN350" i="17"/>
  <c r="AM350" i="17"/>
  <c r="AL350" i="17"/>
  <c r="AK350" i="17"/>
  <c r="AJ350" i="17"/>
  <c r="AI350" i="17"/>
  <c r="AG350" i="17"/>
  <c r="AF350" i="17"/>
  <c r="AE350" i="17"/>
  <c r="AD350" i="17"/>
  <c r="AC350" i="17"/>
  <c r="AB350" i="17"/>
  <c r="AA350" i="17"/>
  <c r="Z350" i="17"/>
  <c r="Y350" i="17"/>
  <c r="X350" i="17"/>
  <c r="W350" i="17"/>
  <c r="V350" i="17"/>
  <c r="U350" i="17"/>
  <c r="T350" i="17"/>
  <c r="S350" i="17"/>
  <c r="Q350" i="17"/>
  <c r="P350" i="17"/>
  <c r="O350" i="17"/>
  <c r="AP349" i="17"/>
  <c r="AO349" i="17"/>
  <c r="AN349" i="17"/>
  <c r="AM349" i="17"/>
  <c r="AL349" i="17"/>
  <c r="AK349" i="17"/>
  <c r="AJ349" i="17"/>
  <c r="AI349" i="17"/>
  <c r="AG349" i="17"/>
  <c r="AF349" i="17"/>
  <c r="AE349" i="17"/>
  <c r="AD349" i="17"/>
  <c r="AC349" i="17"/>
  <c r="AB349" i="17"/>
  <c r="AA349" i="17"/>
  <c r="Z349" i="17"/>
  <c r="Y349" i="17"/>
  <c r="X349" i="17"/>
  <c r="W349" i="17"/>
  <c r="V349" i="17"/>
  <c r="U349" i="17"/>
  <c r="T349" i="17"/>
  <c r="S349" i="17"/>
  <c r="Q349" i="17"/>
  <c r="P349" i="17"/>
  <c r="O349" i="17"/>
  <c r="AP348" i="17"/>
  <c r="AO348" i="17"/>
  <c r="AN348" i="17"/>
  <c r="AM348" i="17"/>
  <c r="AL348" i="17"/>
  <c r="AK348" i="17"/>
  <c r="AJ348" i="17"/>
  <c r="AI348" i="17"/>
  <c r="AG348" i="17"/>
  <c r="AF348" i="17"/>
  <c r="AE348" i="17"/>
  <c r="AD348" i="17"/>
  <c r="AC348" i="17"/>
  <c r="AB348" i="17"/>
  <c r="AA348" i="17"/>
  <c r="Z348" i="17"/>
  <c r="Y348" i="17"/>
  <c r="X348" i="17"/>
  <c r="W348" i="17"/>
  <c r="V348" i="17"/>
  <c r="U348" i="17"/>
  <c r="T348" i="17"/>
  <c r="S348" i="17"/>
  <c r="Q348" i="17"/>
  <c r="P348" i="17"/>
  <c r="O348" i="17"/>
  <c r="AP347" i="17"/>
  <c r="AO347" i="17"/>
  <c r="AN347" i="17"/>
  <c r="AM347" i="17"/>
  <c r="AL347" i="17"/>
  <c r="AK347" i="17"/>
  <c r="AJ347" i="17"/>
  <c r="AI347" i="17"/>
  <c r="AG347" i="17"/>
  <c r="AF347" i="17"/>
  <c r="AE347" i="17"/>
  <c r="AD347" i="17"/>
  <c r="AC347" i="17"/>
  <c r="AB347" i="17"/>
  <c r="AA347" i="17"/>
  <c r="Z347" i="17"/>
  <c r="Y347" i="17"/>
  <c r="X347" i="17"/>
  <c r="W347" i="17"/>
  <c r="V347" i="17"/>
  <c r="U347" i="17"/>
  <c r="T347" i="17"/>
  <c r="S347" i="17"/>
  <c r="Q347" i="17"/>
  <c r="P347" i="17"/>
  <c r="O347" i="17"/>
  <c r="AP346" i="17"/>
  <c r="AO346" i="17"/>
  <c r="AN346" i="17"/>
  <c r="AM346" i="17"/>
  <c r="AL346" i="17"/>
  <c r="AK346" i="17"/>
  <c r="AJ346" i="17"/>
  <c r="AI346" i="17"/>
  <c r="AG346" i="17"/>
  <c r="AF346" i="17"/>
  <c r="AE346" i="17"/>
  <c r="AD346" i="17"/>
  <c r="AC346" i="17"/>
  <c r="AB346" i="17"/>
  <c r="AA346" i="17"/>
  <c r="Z346" i="17"/>
  <c r="Y346" i="17"/>
  <c r="X346" i="17"/>
  <c r="W346" i="17"/>
  <c r="V346" i="17"/>
  <c r="U346" i="17"/>
  <c r="T346" i="17"/>
  <c r="S346" i="17"/>
  <c r="Q346" i="17"/>
  <c r="P346" i="17"/>
  <c r="O346" i="17"/>
  <c r="AP345" i="17"/>
  <c r="AO345" i="17"/>
  <c r="AN345" i="17"/>
  <c r="AM345" i="17"/>
  <c r="AL345" i="17"/>
  <c r="AK345" i="17"/>
  <c r="AJ345" i="17"/>
  <c r="AI345" i="17"/>
  <c r="AG345" i="17"/>
  <c r="AF345" i="17"/>
  <c r="AE345" i="17"/>
  <c r="AD345" i="17"/>
  <c r="AC345" i="17"/>
  <c r="AB345" i="17"/>
  <c r="AA345" i="17"/>
  <c r="Z345" i="17"/>
  <c r="Y345" i="17"/>
  <c r="X345" i="17"/>
  <c r="W345" i="17"/>
  <c r="V345" i="17"/>
  <c r="U345" i="17"/>
  <c r="T345" i="17"/>
  <c r="S345" i="17"/>
  <c r="P345" i="17"/>
  <c r="O345" i="17"/>
  <c r="AP344" i="17"/>
  <c r="AO344" i="17"/>
  <c r="AN344" i="17"/>
  <c r="AM344" i="17"/>
  <c r="AL344" i="17"/>
  <c r="AK344" i="17"/>
  <c r="AJ344" i="17"/>
  <c r="AI344" i="17"/>
  <c r="AG344" i="17"/>
  <c r="AF344" i="17"/>
  <c r="AE344" i="17"/>
  <c r="AD344" i="17"/>
  <c r="AC344" i="17"/>
  <c r="AB344" i="17"/>
  <c r="AA344" i="17"/>
  <c r="Z344" i="17"/>
  <c r="Y344" i="17"/>
  <c r="X344" i="17"/>
  <c r="W344" i="17"/>
  <c r="V344" i="17"/>
  <c r="U344" i="17"/>
  <c r="T344" i="17"/>
  <c r="S344" i="17"/>
  <c r="Q344" i="17"/>
  <c r="P344" i="17"/>
  <c r="O344" i="17"/>
  <c r="AP343" i="17"/>
  <c r="AO343" i="17"/>
  <c r="AN343" i="17"/>
  <c r="AM343" i="17"/>
  <c r="AL343" i="17"/>
  <c r="AK343" i="17"/>
  <c r="AJ343" i="17"/>
  <c r="AI343" i="17"/>
  <c r="AG343" i="17"/>
  <c r="AF343" i="17"/>
  <c r="AE343" i="17"/>
  <c r="AD343" i="17"/>
  <c r="AC343" i="17"/>
  <c r="AB343" i="17"/>
  <c r="AA343" i="17"/>
  <c r="Z343" i="17"/>
  <c r="Y343" i="17"/>
  <c r="X343" i="17"/>
  <c r="W343" i="17"/>
  <c r="V343" i="17"/>
  <c r="U343" i="17"/>
  <c r="T343" i="17"/>
  <c r="S343" i="17"/>
  <c r="Q343" i="17"/>
  <c r="P343" i="17"/>
  <c r="O343" i="17"/>
  <c r="AP342" i="17"/>
  <c r="AO342" i="17"/>
  <c r="AN342" i="17"/>
  <c r="AM342" i="17"/>
  <c r="AL342" i="17"/>
  <c r="AK342" i="17"/>
  <c r="AJ342" i="17"/>
  <c r="AI342" i="17"/>
  <c r="AG342" i="17"/>
  <c r="AF342" i="17"/>
  <c r="AE342" i="17"/>
  <c r="AD342" i="17"/>
  <c r="AC342" i="17"/>
  <c r="AB342" i="17"/>
  <c r="AA342" i="17"/>
  <c r="Z342" i="17"/>
  <c r="Y342" i="17"/>
  <c r="X342" i="17"/>
  <c r="W342" i="17"/>
  <c r="V342" i="17"/>
  <c r="U342" i="17"/>
  <c r="T342" i="17"/>
  <c r="S342" i="17"/>
  <c r="Q342" i="17"/>
  <c r="P342" i="17"/>
  <c r="O342" i="17"/>
  <c r="AP341" i="17"/>
  <c r="AO341" i="17"/>
  <c r="AN341" i="17"/>
  <c r="AM341" i="17"/>
  <c r="AL341" i="17"/>
  <c r="AK341" i="17"/>
  <c r="AJ341" i="17"/>
  <c r="AI341" i="17"/>
  <c r="AG341" i="17"/>
  <c r="AF341" i="17"/>
  <c r="AE341" i="17"/>
  <c r="AD341" i="17"/>
  <c r="AC341" i="17"/>
  <c r="AB341" i="17"/>
  <c r="AA341" i="17"/>
  <c r="Z341" i="17"/>
  <c r="Y341" i="17"/>
  <c r="X341" i="17"/>
  <c r="W341" i="17"/>
  <c r="V341" i="17"/>
  <c r="U341" i="17"/>
  <c r="T341" i="17"/>
  <c r="S341" i="17"/>
  <c r="Q341" i="17"/>
  <c r="P341" i="17"/>
  <c r="O341" i="17"/>
  <c r="AP340" i="17"/>
  <c r="AO340" i="17"/>
  <c r="AN340" i="17"/>
  <c r="AM340" i="17"/>
  <c r="AL340" i="17"/>
  <c r="AK340" i="17"/>
  <c r="AJ340" i="17"/>
  <c r="AI340" i="17"/>
  <c r="AG340" i="17"/>
  <c r="AF340" i="17"/>
  <c r="AE340" i="17"/>
  <c r="AD340" i="17"/>
  <c r="AC340" i="17"/>
  <c r="AB340" i="17"/>
  <c r="AA340" i="17"/>
  <c r="Z340" i="17"/>
  <c r="Y340" i="17"/>
  <c r="X340" i="17"/>
  <c r="W340" i="17"/>
  <c r="V340" i="17"/>
  <c r="U340" i="17"/>
  <c r="T340" i="17"/>
  <c r="S340" i="17"/>
  <c r="Q340" i="17"/>
  <c r="P340" i="17"/>
  <c r="O340" i="17"/>
  <c r="AP339" i="17"/>
  <c r="AO339" i="17"/>
  <c r="AN339" i="17"/>
  <c r="AM339" i="17"/>
  <c r="AL339" i="17"/>
  <c r="AK339" i="17"/>
  <c r="AJ339" i="17"/>
  <c r="AI339" i="17"/>
  <c r="AG339" i="17"/>
  <c r="AF339" i="17"/>
  <c r="AE339" i="17"/>
  <c r="AD339" i="17"/>
  <c r="AC339" i="17"/>
  <c r="AB339" i="17"/>
  <c r="AA339" i="17"/>
  <c r="Z339" i="17"/>
  <c r="Y339" i="17"/>
  <c r="X339" i="17"/>
  <c r="W339" i="17"/>
  <c r="V339" i="17"/>
  <c r="U339" i="17"/>
  <c r="T339" i="17"/>
  <c r="S339" i="17"/>
  <c r="Q339" i="17"/>
  <c r="P339" i="17"/>
  <c r="O339" i="17"/>
  <c r="AP338" i="17"/>
  <c r="AO338" i="17"/>
  <c r="AN338" i="17"/>
  <c r="AM338" i="17"/>
  <c r="AL338" i="17"/>
  <c r="AK338" i="17"/>
  <c r="AJ338" i="17"/>
  <c r="AI338" i="17"/>
  <c r="AG338" i="17"/>
  <c r="AF338" i="17"/>
  <c r="AE338" i="17"/>
  <c r="AD338" i="17"/>
  <c r="AC338" i="17"/>
  <c r="AB338" i="17"/>
  <c r="AA338" i="17"/>
  <c r="Z338" i="17"/>
  <c r="Y338" i="17"/>
  <c r="X338" i="17"/>
  <c r="W338" i="17"/>
  <c r="V338" i="17"/>
  <c r="U338" i="17"/>
  <c r="T338" i="17"/>
  <c r="S338" i="17"/>
  <c r="Q338" i="17"/>
  <c r="P338" i="17"/>
  <c r="O338" i="17"/>
  <c r="AP337" i="17"/>
  <c r="AO337" i="17"/>
  <c r="AN337" i="17"/>
  <c r="AM337" i="17"/>
  <c r="AL337" i="17"/>
  <c r="AK337" i="17"/>
  <c r="AJ337" i="17"/>
  <c r="AI337" i="17"/>
  <c r="AG337" i="17"/>
  <c r="AF337" i="17"/>
  <c r="AE337" i="17"/>
  <c r="AD337" i="17"/>
  <c r="AC337" i="17"/>
  <c r="AB337" i="17"/>
  <c r="AA337" i="17"/>
  <c r="Z337" i="17"/>
  <c r="Y337" i="17"/>
  <c r="X337" i="17"/>
  <c r="W337" i="17"/>
  <c r="V337" i="17"/>
  <c r="U337" i="17"/>
  <c r="T337" i="17"/>
  <c r="S337" i="17"/>
  <c r="Q337" i="17"/>
  <c r="P337" i="17"/>
  <c r="O337" i="17"/>
  <c r="AP336" i="17"/>
  <c r="AO336" i="17"/>
  <c r="AN336" i="17"/>
  <c r="AM336" i="17"/>
  <c r="AL336" i="17"/>
  <c r="AK336" i="17"/>
  <c r="AJ336" i="17"/>
  <c r="AI336" i="17"/>
  <c r="AG336" i="17"/>
  <c r="AF336" i="17"/>
  <c r="AE336" i="17"/>
  <c r="AD336" i="17"/>
  <c r="AC336" i="17"/>
  <c r="AB336" i="17"/>
  <c r="AA336" i="17"/>
  <c r="Z336" i="17"/>
  <c r="Y336" i="17"/>
  <c r="X336" i="17"/>
  <c r="W336" i="17"/>
  <c r="V336" i="17"/>
  <c r="U336" i="17"/>
  <c r="T336" i="17"/>
  <c r="S336" i="17"/>
  <c r="Q336" i="17"/>
  <c r="P336" i="17"/>
  <c r="O336" i="17"/>
  <c r="AP335" i="17"/>
  <c r="AO335" i="17"/>
  <c r="AN335" i="17"/>
  <c r="AM335" i="17"/>
  <c r="AL335" i="17"/>
  <c r="AK335" i="17"/>
  <c r="AJ335" i="17"/>
  <c r="AG335" i="17"/>
  <c r="AF335" i="17"/>
  <c r="AE335" i="17"/>
  <c r="AD335" i="17"/>
  <c r="AC335" i="17"/>
  <c r="AB335" i="17"/>
  <c r="AA335" i="17"/>
  <c r="Z335" i="17"/>
  <c r="Y335" i="17"/>
  <c r="X335" i="17"/>
  <c r="W335" i="17"/>
  <c r="V335" i="17"/>
  <c r="U335" i="17"/>
  <c r="T335" i="17"/>
  <c r="S335" i="17"/>
  <c r="Q335" i="17"/>
  <c r="P335" i="17"/>
  <c r="O335" i="17"/>
  <c r="AP334" i="17"/>
  <c r="AO334" i="17"/>
  <c r="AN334" i="17"/>
  <c r="AM334" i="17"/>
  <c r="AL334" i="17"/>
  <c r="AK334" i="17"/>
  <c r="AJ334" i="17"/>
  <c r="AG334" i="17"/>
  <c r="AF334" i="17"/>
  <c r="AE334" i="17"/>
  <c r="AD334" i="17"/>
  <c r="AC334" i="17"/>
  <c r="AB334" i="17"/>
  <c r="AA334" i="17"/>
  <c r="Z334" i="17"/>
  <c r="Y334" i="17"/>
  <c r="X334" i="17"/>
  <c r="W334" i="17"/>
  <c r="V334" i="17"/>
  <c r="U334" i="17"/>
  <c r="T334" i="17"/>
  <c r="S334" i="17"/>
  <c r="Q334" i="17"/>
  <c r="P334" i="17"/>
  <c r="O334" i="17"/>
  <c r="AP333" i="17"/>
  <c r="AO333" i="17"/>
  <c r="AN333" i="17"/>
  <c r="AM333" i="17"/>
  <c r="AL333" i="17"/>
  <c r="AK333" i="17"/>
  <c r="AJ333" i="17"/>
  <c r="AI333" i="17"/>
  <c r="AG333" i="17"/>
  <c r="AF333" i="17"/>
  <c r="AE333" i="17"/>
  <c r="AD333" i="17"/>
  <c r="AC333" i="17"/>
  <c r="AB333" i="17"/>
  <c r="AA333" i="17"/>
  <c r="Z333" i="17"/>
  <c r="Y333" i="17"/>
  <c r="X333" i="17"/>
  <c r="W333" i="17"/>
  <c r="V333" i="17"/>
  <c r="U333" i="17"/>
  <c r="T333" i="17"/>
  <c r="S333" i="17"/>
  <c r="Q333" i="17"/>
  <c r="P333" i="17"/>
  <c r="O333" i="17"/>
  <c r="AP332" i="17"/>
  <c r="AO332" i="17"/>
  <c r="AN332" i="17"/>
  <c r="AM332" i="17"/>
  <c r="AL332" i="17"/>
  <c r="AK332" i="17"/>
  <c r="AJ332" i="17"/>
  <c r="AG332" i="17"/>
  <c r="AF332" i="17"/>
  <c r="AE332" i="17"/>
  <c r="AD332" i="17"/>
  <c r="AC332" i="17"/>
  <c r="AB332" i="17"/>
  <c r="AA332" i="17"/>
  <c r="Z332" i="17"/>
  <c r="Y332" i="17"/>
  <c r="X332" i="17"/>
  <c r="W332" i="17"/>
  <c r="V332" i="17"/>
  <c r="U332" i="17"/>
  <c r="T332" i="17"/>
  <c r="S332" i="17"/>
  <c r="Q332" i="17"/>
  <c r="P332" i="17"/>
  <c r="O332" i="17"/>
  <c r="AP331" i="17"/>
  <c r="AO331" i="17"/>
  <c r="AN331" i="17"/>
  <c r="AM331" i="17"/>
  <c r="AL331" i="17"/>
  <c r="AK331" i="17"/>
  <c r="AJ331" i="17"/>
  <c r="AG331" i="17"/>
  <c r="AF331" i="17"/>
  <c r="AE331" i="17"/>
  <c r="AD331" i="17"/>
  <c r="AC331" i="17"/>
  <c r="AB331" i="17"/>
  <c r="AA331" i="17"/>
  <c r="Z331" i="17"/>
  <c r="Y331" i="17"/>
  <c r="X331" i="17"/>
  <c r="W331" i="17"/>
  <c r="V331" i="17"/>
  <c r="U331" i="17"/>
  <c r="T331" i="17"/>
  <c r="S331" i="17"/>
  <c r="Q331" i="17"/>
  <c r="P331" i="17"/>
  <c r="O331" i="17"/>
  <c r="AP330" i="17"/>
  <c r="AO330" i="17"/>
  <c r="AN330" i="17"/>
  <c r="AM330" i="17"/>
  <c r="AL330" i="17"/>
  <c r="AK330" i="17"/>
  <c r="AJ330" i="17"/>
  <c r="AG330" i="17"/>
  <c r="AF330" i="17"/>
  <c r="AE330" i="17"/>
  <c r="AD330" i="17"/>
  <c r="AC330" i="17"/>
  <c r="AB330" i="17"/>
  <c r="AA330" i="17"/>
  <c r="Z330" i="17"/>
  <c r="Y330" i="17"/>
  <c r="X330" i="17"/>
  <c r="W330" i="17"/>
  <c r="V330" i="17"/>
  <c r="U330" i="17"/>
  <c r="T330" i="17"/>
  <c r="S330" i="17"/>
  <c r="Q330" i="17"/>
  <c r="P330" i="17"/>
  <c r="O330" i="17"/>
  <c r="AP329" i="17"/>
  <c r="AO329" i="17"/>
  <c r="AN329" i="17"/>
  <c r="AM329" i="17"/>
  <c r="AL329" i="17"/>
  <c r="AK329" i="17"/>
  <c r="AJ329" i="17"/>
  <c r="AI329" i="17"/>
  <c r="AG329" i="17"/>
  <c r="AF329" i="17"/>
  <c r="AE329" i="17"/>
  <c r="AD329" i="17"/>
  <c r="AC329" i="17"/>
  <c r="AB329" i="17"/>
  <c r="AA329" i="17"/>
  <c r="Z329" i="17"/>
  <c r="Y329" i="17"/>
  <c r="X329" i="17"/>
  <c r="W329" i="17"/>
  <c r="V329" i="17"/>
  <c r="U329" i="17"/>
  <c r="T329" i="17"/>
  <c r="S329" i="17"/>
  <c r="Q329" i="17"/>
  <c r="P329" i="17"/>
  <c r="O329" i="17"/>
  <c r="AP328" i="17"/>
  <c r="AO328" i="17"/>
  <c r="AN328" i="17"/>
  <c r="AM328" i="17"/>
  <c r="AL328" i="17"/>
  <c r="AK328" i="17"/>
  <c r="AJ328" i="17"/>
  <c r="AI328" i="17"/>
  <c r="AG328" i="17"/>
  <c r="AF328" i="17"/>
  <c r="AE328" i="17"/>
  <c r="AD328" i="17"/>
  <c r="AC328" i="17"/>
  <c r="AB328" i="17"/>
  <c r="AA328" i="17"/>
  <c r="Z328" i="17"/>
  <c r="Y328" i="17"/>
  <c r="X328" i="17"/>
  <c r="W328" i="17"/>
  <c r="V328" i="17"/>
  <c r="U328" i="17"/>
  <c r="T328" i="17"/>
  <c r="S328" i="17"/>
  <c r="Q328" i="17"/>
  <c r="P328" i="17"/>
  <c r="O328" i="17"/>
  <c r="AP327" i="17"/>
  <c r="AO327" i="17"/>
  <c r="AN327" i="17"/>
  <c r="AM327" i="17"/>
  <c r="AL327" i="17"/>
  <c r="AK327" i="17"/>
  <c r="AJ327" i="17"/>
  <c r="AG327" i="17"/>
  <c r="AF327" i="17"/>
  <c r="AE327" i="17"/>
  <c r="AD327" i="17"/>
  <c r="AC327" i="17"/>
  <c r="AB327" i="17"/>
  <c r="AA327" i="17"/>
  <c r="Z327" i="17"/>
  <c r="Y327" i="17"/>
  <c r="X327" i="17"/>
  <c r="W327" i="17"/>
  <c r="V327" i="17"/>
  <c r="U327" i="17"/>
  <c r="T327" i="17"/>
  <c r="S327" i="17"/>
  <c r="Q327" i="17"/>
  <c r="P327" i="17"/>
  <c r="O327" i="17"/>
  <c r="AP326" i="17"/>
  <c r="AO326" i="17"/>
  <c r="AN326" i="17"/>
  <c r="AM326" i="17"/>
  <c r="AL326" i="17"/>
  <c r="AK326" i="17"/>
  <c r="AJ326" i="17"/>
  <c r="AI326" i="17"/>
  <c r="AG326" i="17"/>
  <c r="AF326" i="17"/>
  <c r="AE326" i="17"/>
  <c r="AD326" i="17"/>
  <c r="AC326" i="17"/>
  <c r="AB326" i="17"/>
  <c r="AA326" i="17"/>
  <c r="Z326" i="17"/>
  <c r="Y326" i="17"/>
  <c r="X326" i="17"/>
  <c r="W326" i="17"/>
  <c r="V326" i="17"/>
  <c r="U326" i="17"/>
  <c r="T326" i="17"/>
  <c r="S326" i="17"/>
  <c r="Q326" i="17"/>
  <c r="P326" i="17"/>
  <c r="O326" i="17"/>
  <c r="AP325" i="17"/>
  <c r="AO325" i="17"/>
  <c r="AN325" i="17"/>
  <c r="AM325" i="17"/>
  <c r="AL325" i="17"/>
  <c r="AK325" i="17"/>
  <c r="AJ325" i="17"/>
  <c r="AI325" i="17"/>
  <c r="AG325" i="17"/>
  <c r="AF325" i="17"/>
  <c r="AE325" i="17"/>
  <c r="AD325" i="17"/>
  <c r="AC325" i="17"/>
  <c r="AB325" i="17"/>
  <c r="AA325" i="17"/>
  <c r="Z325" i="17"/>
  <c r="Y325" i="17"/>
  <c r="X325" i="17"/>
  <c r="W325" i="17"/>
  <c r="V325" i="17"/>
  <c r="U325" i="17"/>
  <c r="T325" i="17"/>
  <c r="S325" i="17"/>
  <c r="Q325" i="17"/>
  <c r="P325" i="17"/>
  <c r="O325" i="17"/>
  <c r="AP324" i="17"/>
  <c r="AO324" i="17"/>
  <c r="AN324" i="17"/>
  <c r="AM324" i="17"/>
  <c r="AL324" i="17"/>
  <c r="AK324" i="17"/>
  <c r="AJ324" i="17"/>
  <c r="AI324" i="17"/>
  <c r="AG324" i="17"/>
  <c r="AF324" i="17"/>
  <c r="AE324" i="17"/>
  <c r="AD324" i="17"/>
  <c r="AC324" i="17"/>
  <c r="AB324" i="17"/>
  <c r="AA324" i="17"/>
  <c r="Z324" i="17"/>
  <c r="Y324" i="17"/>
  <c r="X324" i="17"/>
  <c r="W324" i="17"/>
  <c r="V324" i="17"/>
  <c r="U324" i="17"/>
  <c r="T324" i="17"/>
  <c r="S324" i="17"/>
  <c r="Q324" i="17"/>
  <c r="P324" i="17"/>
  <c r="O324" i="17"/>
  <c r="AP323" i="17"/>
  <c r="AO323" i="17"/>
  <c r="AN323" i="17"/>
  <c r="AM323" i="17"/>
  <c r="AL323" i="17"/>
  <c r="AK323" i="17"/>
  <c r="AJ323" i="17"/>
  <c r="AG323" i="17"/>
  <c r="AF323" i="17"/>
  <c r="AE323" i="17"/>
  <c r="AD323" i="17"/>
  <c r="AC323" i="17"/>
  <c r="AB323" i="17"/>
  <c r="AA323" i="17"/>
  <c r="Z323" i="17"/>
  <c r="Y323" i="17"/>
  <c r="X323" i="17"/>
  <c r="W323" i="17"/>
  <c r="V323" i="17"/>
  <c r="U323" i="17"/>
  <c r="T323" i="17"/>
  <c r="S323" i="17"/>
  <c r="Q323" i="17"/>
  <c r="P323" i="17"/>
  <c r="O323" i="17"/>
  <c r="AP322" i="17"/>
  <c r="AO322" i="17"/>
  <c r="AN322" i="17"/>
  <c r="AM322" i="17"/>
  <c r="AL322" i="17"/>
  <c r="AK322" i="17"/>
  <c r="AJ322" i="17"/>
  <c r="AI322" i="17"/>
  <c r="AG322" i="17"/>
  <c r="AF322" i="17"/>
  <c r="AE322" i="17"/>
  <c r="AD322" i="17"/>
  <c r="AC322" i="17"/>
  <c r="AB322" i="17"/>
  <c r="AA322" i="17"/>
  <c r="Z322" i="17"/>
  <c r="Y322" i="17"/>
  <c r="X322" i="17"/>
  <c r="W322" i="17"/>
  <c r="V322" i="17"/>
  <c r="U322" i="17"/>
  <c r="T322" i="17"/>
  <c r="S322" i="17"/>
  <c r="Q322" i="17"/>
  <c r="P322" i="17"/>
  <c r="O322" i="17"/>
  <c r="AP321" i="17"/>
  <c r="AO321" i="17"/>
  <c r="AN321" i="17"/>
  <c r="AM321" i="17"/>
  <c r="AL321" i="17"/>
  <c r="AK321" i="17"/>
  <c r="AJ321" i="17"/>
  <c r="AI321" i="17"/>
  <c r="AG321" i="17"/>
  <c r="AF321" i="17"/>
  <c r="AE321" i="17"/>
  <c r="AD321" i="17"/>
  <c r="AC321" i="17"/>
  <c r="AB321" i="17"/>
  <c r="AA321" i="17"/>
  <c r="Z321" i="17"/>
  <c r="Y321" i="17"/>
  <c r="X321" i="17"/>
  <c r="W321" i="17"/>
  <c r="V321" i="17"/>
  <c r="U321" i="17"/>
  <c r="T321" i="17"/>
  <c r="S321" i="17"/>
  <c r="Q321" i="17"/>
  <c r="P321" i="17"/>
  <c r="O321" i="17"/>
  <c r="AP320" i="17"/>
  <c r="AO320" i="17"/>
  <c r="AN320" i="17"/>
  <c r="AM320" i="17"/>
  <c r="AL320" i="17"/>
  <c r="AK320" i="17"/>
  <c r="AJ320" i="17"/>
  <c r="AI320" i="17"/>
  <c r="AG320" i="17"/>
  <c r="AF320" i="17"/>
  <c r="AE320" i="17"/>
  <c r="AD320" i="17"/>
  <c r="AC320" i="17"/>
  <c r="AB320" i="17"/>
  <c r="AA320" i="17"/>
  <c r="Z320" i="17"/>
  <c r="Y320" i="17"/>
  <c r="X320" i="17"/>
  <c r="W320" i="17"/>
  <c r="V320" i="17"/>
  <c r="U320" i="17"/>
  <c r="T320" i="17"/>
  <c r="S320" i="17"/>
  <c r="Q320" i="17"/>
  <c r="P320" i="17"/>
  <c r="O320" i="17"/>
  <c r="AP319" i="17"/>
  <c r="AO319" i="17"/>
  <c r="AN319" i="17"/>
  <c r="AM319" i="17"/>
  <c r="AL319" i="17"/>
  <c r="AK319" i="17"/>
  <c r="AJ319" i="17"/>
  <c r="AG319" i="17"/>
  <c r="AF319" i="17"/>
  <c r="AE319" i="17"/>
  <c r="AD319" i="17"/>
  <c r="AC319" i="17"/>
  <c r="AB319" i="17"/>
  <c r="AA319" i="17"/>
  <c r="Z319" i="17"/>
  <c r="Y319" i="17"/>
  <c r="X319" i="17"/>
  <c r="W319" i="17"/>
  <c r="V319" i="17"/>
  <c r="U319" i="17"/>
  <c r="T319" i="17"/>
  <c r="S319" i="17"/>
  <c r="Q319" i="17"/>
  <c r="P319" i="17"/>
  <c r="O319" i="17"/>
  <c r="AP318" i="17"/>
  <c r="AO318" i="17"/>
  <c r="AN318" i="17"/>
  <c r="AM318" i="17"/>
  <c r="AL318" i="17"/>
  <c r="AK318" i="17"/>
  <c r="AJ318" i="17"/>
  <c r="AI318" i="17"/>
  <c r="AG318" i="17"/>
  <c r="AF318" i="17"/>
  <c r="AE318" i="17"/>
  <c r="AD318" i="17"/>
  <c r="AC318" i="17"/>
  <c r="AB318" i="17"/>
  <c r="AA318" i="17"/>
  <c r="Z318" i="17"/>
  <c r="Y318" i="17"/>
  <c r="X318" i="17"/>
  <c r="W318" i="17"/>
  <c r="V318" i="17"/>
  <c r="U318" i="17"/>
  <c r="T318" i="17"/>
  <c r="S318" i="17"/>
  <c r="Q318" i="17"/>
  <c r="P318" i="17"/>
  <c r="O318" i="17"/>
  <c r="AP317" i="17"/>
  <c r="AO317" i="17"/>
  <c r="AN317" i="17"/>
  <c r="AM317" i="17"/>
  <c r="AL317" i="17"/>
  <c r="AK317" i="17"/>
  <c r="AJ317" i="17"/>
  <c r="AG317" i="17"/>
  <c r="AF317" i="17"/>
  <c r="AE317" i="17"/>
  <c r="AD317" i="17"/>
  <c r="AC317" i="17"/>
  <c r="AB317" i="17"/>
  <c r="AA317" i="17"/>
  <c r="Z317" i="17"/>
  <c r="Y317" i="17"/>
  <c r="X317" i="17"/>
  <c r="W317" i="17"/>
  <c r="V317" i="17"/>
  <c r="U317" i="17"/>
  <c r="T317" i="17"/>
  <c r="S317" i="17"/>
  <c r="Q317" i="17"/>
  <c r="P317" i="17"/>
  <c r="O317" i="17"/>
  <c r="AP316" i="17"/>
  <c r="AO316" i="17"/>
  <c r="AN316" i="17"/>
  <c r="AM316" i="17"/>
  <c r="AL316" i="17"/>
  <c r="AK316" i="17"/>
  <c r="AJ316" i="17"/>
  <c r="AG316" i="17"/>
  <c r="AF316" i="17"/>
  <c r="AE316" i="17"/>
  <c r="AD316" i="17"/>
  <c r="AC316" i="17"/>
  <c r="AB316" i="17"/>
  <c r="AA316" i="17"/>
  <c r="Z316" i="17"/>
  <c r="Y316" i="17"/>
  <c r="X316" i="17"/>
  <c r="W316" i="17"/>
  <c r="V316" i="17"/>
  <c r="U316" i="17"/>
  <c r="T316" i="17"/>
  <c r="S316" i="17"/>
  <c r="Q316" i="17"/>
  <c r="P316" i="17"/>
  <c r="O316" i="17"/>
  <c r="AP315" i="17"/>
  <c r="AO315" i="17"/>
  <c r="AN315" i="17"/>
  <c r="AM315" i="17"/>
  <c r="AL315" i="17"/>
  <c r="AK315" i="17"/>
  <c r="AJ315" i="17"/>
  <c r="AI315" i="17"/>
  <c r="AG315" i="17"/>
  <c r="AF315" i="17"/>
  <c r="AE315" i="17"/>
  <c r="AD315" i="17"/>
  <c r="AC315" i="17"/>
  <c r="AB315" i="17"/>
  <c r="AA315" i="17"/>
  <c r="Z315" i="17"/>
  <c r="Y315" i="17"/>
  <c r="X315" i="17"/>
  <c r="W315" i="17"/>
  <c r="V315" i="17"/>
  <c r="U315" i="17"/>
  <c r="T315" i="17"/>
  <c r="S315" i="17"/>
  <c r="Q315" i="17"/>
  <c r="P315" i="17"/>
  <c r="O315" i="17"/>
  <c r="AP314" i="17"/>
  <c r="AO314" i="17"/>
  <c r="AN314" i="17"/>
  <c r="AM314" i="17"/>
  <c r="AL314" i="17"/>
  <c r="AK314" i="17"/>
  <c r="AJ314" i="17"/>
  <c r="AI314" i="17"/>
  <c r="AG314" i="17"/>
  <c r="AF314" i="17"/>
  <c r="AE314" i="17"/>
  <c r="AD314" i="17"/>
  <c r="AC314" i="17"/>
  <c r="AB314" i="17"/>
  <c r="AA314" i="17"/>
  <c r="Z314" i="17"/>
  <c r="Y314" i="17"/>
  <c r="X314" i="17"/>
  <c r="W314" i="17"/>
  <c r="V314" i="17"/>
  <c r="U314" i="17"/>
  <c r="T314" i="17"/>
  <c r="S314" i="17"/>
  <c r="Q314" i="17"/>
  <c r="P314" i="17"/>
  <c r="O314" i="17"/>
  <c r="AP313" i="17"/>
  <c r="AO313" i="17"/>
  <c r="AN313" i="17"/>
  <c r="AM313" i="17"/>
  <c r="AL313" i="17"/>
  <c r="AK313" i="17"/>
  <c r="AJ313" i="17"/>
  <c r="AG313" i="17"/>
  <c r="AF313" i="17"/>
  <c r="AE313" i="17"/>
  <c r="AD313" i="17"/>
  <c r="AC313" i="17"/>
  <c r="AB313" i="17"/>
  <c r="AA313" i="17"/>
  <c r="Z313" i="17"/>
  <c r="Y313" i="17"/>
  <c r="X313" i="17"/>
  <c r="W313" i="17"/>
  <c r="V313" i="17"/>
  <c r="U313" i="17"/>
  <c r="T313" i="17"/>
  <c r="S313" i="17"/>
  <c r="Q313" i="17"/>
  <c r="P313" i="17"/>
  <c r="O313" i="17"/>
  <c r="AP312" i="17"/>
  <c r="AO312" i="17"/>
  <c r="AN312" i="17"/>
  <c r="AM312" i="17"/>
  <c r="AL312" i="17"/>
  <c r="AK312" i="17"/>
  <c r="AJ312" i="17"/>
  <c r="AI312" i="17"/>
  <c r="AG312" i="17"/>
  <c r="AF312" i="17"/>
  <c r="AE312" i="17"/>
  <c r="AD312" i="17"/>
  <c r="AC312" i="17"/>
  <c r="AB312" i="17"/>
  <c r="AA312" i="17"/>
  <c r="Z312" i="17"/>
  <c r="Y312" i="17"/>
  <c r="X312" i="17"/>
  <c r="W312" i="17"/>
  <c r="V312" i="17"/>
  <c r="U312" i="17"/>
  <c r="T312" i="17"/>
  <c r="S312" i="17"/>
  <c r="Q312" i="17"/>
  <c r="P312" i="17"/>
  <c r="O312" i="17"/>
  <c r="AP311" i="17"/>
  <c r="AO311" i="17"/>
  <c r="AN311" i="17"/>
  <c r="AM311" i="17"/>
  <c r="AL311" i="17"/>
  <c r="AK311" i="17"/>
  <c r="AJ311" i="17"/>
  <c r="AI311" i="17"/>
  <c r="AG311" i="17"/>
  <c r="AF311" i="17"/>
  <c r="AE311" i="17"/>
  <c r="AD311" i="17"/>
  <c r="AC311" i="17"/>
  <c r="AB311" i="17"/>
  <c r="AA311" i="17"/>
  <c r="Z311" i="17"/>
  <c r="Y311" i="17"/>
  <c r="X311" i="17"/>
  <c r="W311" i="17"/>
  <c r="V311" i="17"/>
  <c r="U311" i="17"/>
  <c r="T311" i="17"/>
  <c r="S311" i="17"/>
  <c r="Q311" i="17"/>
  <c r="P311" i="17"/>
  <c r="O311" i="17"/>
  <c r="AP310" i="17"/>
  <c r="AO310" i="17"/>
  <c r="AN310" i="17"/>
  <c r="AM310" i="17"/>
  <c r="AL310" i="17"/>
  <c r="AK310" i="17"/>
  <c r="AJ310" i="17"/>
  <c r="AI310" i="17"/>
  <c r="AG310" i="17"/>
  <c r="AF310" i="17"/>
  <c r="AE310" i="17"/>
  <c r="AD310" i="17"/>
  <c r="AC310" i="17"/>
  <c r="AB310" i="17"/>
  <c r="AA310" i="17"/>
  <c r="Z310" i="17"/>
  <c r="Y310" i="17"/>
  <c r="X310" i="17"/>
  <c r="W310" i="17"/>
  <c r="V310" i="17"/>
  <c r="U310" i="17"/>
  <c r="T310" i="17"/>
  <c r="S310" i="17"/>
  <c r="Q310" i="17"/>
  <c r="P310" i="17"/>
  <c r="O310" i="17"/>
  <c r="AP309" i="17"/>
  <c r="AO309" i="17"/>
  <c r="AN309" i="17"/>
  <c r="AM309" i="17"/>
  <c r="AL309" i="17"/>
  <c r="AK309" i="17"/>
  <c r="AJ309" i="17"/>
  <c r="AI309" i="17"/>
  <c r="AG309" i="17"/>
  <c r="AF309" i="17"/>
  <c r="AE309" i="17"/>
  <c r="AD309" i="17"/>
  <c r="AC309" i="17"/>
  <c r="AB309" i="17"/>
  <c r="AA309" i="17"/>
  <c r="Z309" i="17"/>
  <c r="Y309" i="17"/>
  <c r="X309" i="17"/>
  <c r="W309" i="17"/>
  <c r="V309" i="17"/>
  <c r="U309" i="17"/>
  <c r="T309" i="17"/>
  <c r="S309" i="17"/>
  <c r="Q309" i="17"/>
  <c r="P309" i="17"/>
  <c r="O309" i="17"/>
  <c r="AP308" i="17"/>
  <c r="AO308" i="17"/>
  <c r="AN308" i="17"/>
  <c r="AM308" i="17"/>
  <c r="AL308" i="17"/>
  <c r="AK308" i="17"/>
  <c r="AJ308" i="17"/>
  <c r="AI308" i="17"/>
  <c r="AG308" i="17"/>
  <c r="AF308" i="17"/>
  <c r="AE308" i="17"/>
  <c r="AD308" i="17"/>
  <c r="AC308" i="17"/>
  <c r="AB308" i="17"/>
  <c r="AA308" i="17"/>
  <c r="Z308" i="17"/>
  <c r="Y308" i="17"/>
  <c r="X308" i="17"/>
  <c r="W308" i="17"/>
  <c r="V308" i="17"/>
  <c r="U308" i="17"/>
  <c r="T308" i="17"/>
  <c r="S308" i="17"/>
  <c r="Q308" i="17"/>
  <c r="P308" i="17"/>
  <c r="O308" i="17"/>
  <c r="AP307" i="17"/>
  <c r="AO307" i="17"/>
  <c r="AN307" i="17"/>
  <c r="AM307" i="17"/>
  <c r="AL307" i="17"/>
  <c r="AK307" i="17"/>
  <c r="AJ307" i="17"/>
  <c r="AI307" i="17"/>
  <c r="AG307" i="17"/>
  <c r="AF307" i="17"/>
  <c r="AE307" i="17"/>
  <c r="AD307" i="17"/>
  <c r="AC307" i="17"/>
  <c r="AB307" i="17"/>
  <c r="AA307" i="17"/>
  <c r="Z307" i="17"/>
  <c r="Y307" i="17"/>
  <c r="X307" i="17"/>
  <c r="W307" i="17"/>
  <c r="V307" i="17"/>
  <c r="U307" i="17"/>
  <c r="T307" i="17"/>
  <c r="S307" i="17"/>
  <c r="Q307" i="17"/>
  <c r="P307" i="17"/>
  <c r="O307" i="17"/>
  <c r="AP306" i="17"/>
  <c r="AO306" i="17"/>
  <c r="AN306" i="17"/>
  <c r="AM306" i="17"/>
  <c r="AL306" i="17"/>
  <c r="AK306" i="17"/>
  <c r="AJ306" i="17"/>
  <c r="AI306" i="17"/>
  <c r="AG306" i="17"/>
  <c r="AF306" i="17"/>
  <c r="AE306" i="17"/>
  <c r="AD306" i="17"/>
  <c r="AC306" i="17"/>
  <c r="AB306" i="17"/>
  <c r="AA306" i="17"/>
  <c r="Z306" i="17"/>
  <c r="Y306" i="17"/>
  <c r="X306" i="17"/>
  <c r="W306" i="17"/>
  <c r="V306" i="17"/>
  <c r="U306" i="17"/>
  <c r="T306" i="17"/>
  <c r="S306" i="17"/>
  <c r="Q306" i="17"/>
  <c r="P306" i="17"/>
  <c r="O306" i="17"/>
  <c r="AP305" i="17"/>
  <c r="AO305" i="17"/>
  <c r="AN305" i="17"/>
  <c r="AM305" i="17"/>
  <c r="AL305" i="17"/>
  <c r="AK305" i="17"/>
  <c r="AJ305" i="17"/>
  <c r="AI305" i="17"/>
  <c r="AG305" i="17"/>
  <c r="AF305" i="17"/>
  <c r="AE305" i="17"/>
  <c r="AD305" i="17"/>
  <c r="AC305" i="17"/>
  <c r="AB305" i="17"/>
  <c r="AA305" i="17"/>
  <c r="Z305" i="17"/>
  <c r="Y305" i="17"/>
  <c r="X305" i="17"/>
  <c r="W305" i="17"/>
  <c r="V305" i="17"/>
  <c r="U305" i="17"/>
  <c r="T305" i="17"/>
  <c r="S305" i="17"/>
  <c r="Q305" i="17"/>
  <c r="P305" i="17"/>
  <c r="O305" i="17"/>
  <c r="AP304" i="17"/>
  <c r="AO304" i="17"/>
  <c r="AN304" i="17"/>
  <c r="AM304" i="17"/>
  <c r="AL304" i="17"/>
  <c r="AK304" i="17"/>
  <c r="AJ304" i="17"/>
  <c r="AI304" i="17"/>
  <c r="AG304" i="17"/>
  <c r="AF304" i="17"/>
  <c r="AE304" i="17"/>
  <c r="AD304" i="17"/>
  <c r="AC304" i="17"/>
  <c r="AB304" i="17"/>
  <c r="AA304" i="17"/>
  <c r="Z304" i="17"/>
  <c r="Y304" i="17"/>
  <c r="X304" i="17"/>
  <c r="W304" i="17"/>
  <c r="V304" i="17"/>
  <c r="U304" i="17"/>
  <c r="T304" i="17"/>
  <c r="S304" i="17"/>
  <c r="Q304" i="17"/>
  <c r="P304" i="17"/>
  <c r="O304" i="17"/>
  <c r="AP303" i="17"/>
  <c r="AO303" i="17"/>
  <c r="AN303" i="17"/>
  <c r="AM303" i="17"/>
  <c r="AL303" i="17"/>
  <c r="AK303" i="17"/>
  <c r="AJ303" i="17"/>
  <c r="AI303" i="17"/>
  <c r="AG303" i="17"/>
  <c r="AF303" i="17"/>
  <c r="AE303" i="17"/>
  <c r="AD303" i="17"/>
  <c r="AC303" i="17"/>
  <c r="AB303" i="17"/>
  <c r="AA303" i="17"/>
  <c r="Z303" i="17"/>
  <c r="Y303" i="17"/>
  <c r="X303" i="17"/>
  <c r="W303" i="17"/>
  <c r="V303" i="17"/>
  <c r="U303" i="17"/>
  <c r="T303" i="17"/>
  <c r="S303" i="17"/>
  <c r="Q303" i="17"/>
  <c r="P303" i="17"/>
  <c r="O303" i="17"/>
  <c r="AP302" i="17"/>
  <c r="AO302" i="17"/>
  <c r="AN302" i="17"/>
  <c r="AM302" i="17"/>
  <c r="AL302" i="17"/>
  <c r="AK302" i="17"/>
  <c r="AJ302" i="17"/>
  <c r="AI302" i="17"/>
  <c r="AG302" i="17"/>
  <c r="AF302" i="17"/>
  <c r="AE302" i="17"/>
  <c r="AD302" i="17"/>
  <c r="AC302" i="17"/>
  <c r="AB302" i="17"/>
  <c r="AA302" i="17"/>
  <c r="Z302" i="17"/>
  <c r="Y302" i="17"/>
  <c r="X302" i="17"/>
  <c r="W302" i="17"/>
  <c r="V302" i="17"/>
  <c r="U302" i="17"/>
  <c r="T302" i="17"/>
  <c r="S302" i="17"/>
  <c r="Q302" i="17"/>
  <c r="P302" i="17"/>
  <c r="O302" i="17"/>
  <c r="AP301" i="17"/>
  <c r="AO301" i="17"/>
  <c r="AN301" i="17"/>
  <c r="AM301" i="17"/>
  <c r="AL301" i="17"/>
  <c r="AK301" i="17"/>
  <c r="AJ301" i="17"/>
  <c r="AI301" i="17"/>
  <c r="AG301" i="17"/>
  <c r="AF301" i="17"/>
  <c r="AE301" i="17"/>
  <c r="AD301" i="17"/>
  <c r="AC301" i="17"/>
  <c r="AB301" i="17"/>
  <c r="AA301" i="17"/>
  <c r="Z301" i="17"/>
  <c r="Y301" i="17"/>
  <c r="X301" i="17"/>
  <c r="W301" i="17"/>
  <c r="V301" i="17"/>
  <c r="U301" i="17"/>
  <c r="T301" i="17"/>
  <c r="S301" i="17"/>
  <c r="Q301" i="17"/>
  <c r="P301" i="17"/>
  <c r="O301" i="17"/>
  <c r="AP300" i="17"/>
  <c r="AO300" i="17"/>
  <c r="AN300" i="17"/>
  <c r="AM300" i="17"/>
  <c r="AL300" i="17"/>
  <c r="AK300" i="17"/>
  <c r="AJ300" i="17"/>
  <c r="AI300" i="17"/>
  <c r="AG300" i="17"/>
  <c r="AF300" i="17"/>
  <c r="AE300" i="17"/>
  <c r="AD300" i="17"/>
  <c r="AC300" i="17"/>
  <c r="AB300" i="17"/>
  <c r="AA300" i="17"/>
  <c r="Z300" i="17"/>
  <c r="Y300" i="17"/>
  <c r="X300" i="17"/>
  <c r="W300" i="17"/>
  <c r="V300" i="17"/>
  <c r="U300" i="17"/>
  <c r="T300" i="17"/>
  <c r="S300" i="17"/>
  <c r="Q300" i="17"/>
  <c r="P300" i="17"/>
  <c r="O300" i="17"/>
  <c r="AP299" i="17"/>
  <c r="AO299" i="17"/>
  <c r="AN299" i="17"/>
  <c r="AM299" i="17"/>
  <c r="AL299" i="17"/>
  <c r="AK299" i="17"/>
  <c r="AJ299" i="17"/>
  <c r="AI299" i="17"/>
  <c r="AG299" i="17"/>
  <c r="AF299" i="17"/>
  <c r="AE299" i="17"/>
  <c r="AD299" i="17"/>
  <c r="AC299" i="17"/>
  <c r="AB299" i="17"/>
  <c r="AA299" i="17"/>
  <c r="Z299" i="17"/>
  <c r="Y299" i="17"/>
  <c r="X299" i="17"/>
  <c r="W299" i="17"/>
  <c r="V299" i="17"/>
  <c r="U299" i="17"/>
  <c r="T299" i="17"/>
  <c r="S299" i="17"/>
  <c r="Q299" i="17"/>
  <c r="P299" i="17"/>
  <c r="O299" i="17"/>
  <c r="AP298" i="17"/>
  <c r="AO298" i="17"/>
  <c r="AN298" i="17"/>
  <c r="AM298" i="17"/>
  <c r="AL298" i="17"/>
  <c r="AK298" i="17"/>
  <c r="AJ298" i="17"/>
  <c r="AI298" i="17"/>
  <c r="AG298" i="17"/>
  <c r="AF298" i="17"/>
  <c r="AE298" i="17"/>
  <c r="AD298" i="17"/>
  <c r="AC298" i="17"/>
  <c r="AB298" i="17"/>
  <c r="AA298" i="17"/>
  <c r="Z298" i="17"/>
  <c r="Y298" i="17"/>
  <c r="X298" i="17"/>
  <c r="W298" i="17"/>
  <c r="V298" i="17"/>
  <c r="U298" i="17"/>
  <c r="T298" i="17"/>
  <c r="S298" i="17"/>
  <c r="Q298" i="17"/>
  <c r="P298" i="17"/>
  <c r="O298" i="17"/>
  <c r="AP297" i="17"/>
  <c r="AO297" i="17"/>
  <c r="AN297" i="17"/>
  <c r="AM297" i="17"/>
  <c r="AL297" i="17"/>
  <c r="AK297" i="17"/>
  <c r="AJ297" i="17"/>
  <c r="AI297" i="17"/>
  <c r="AG297" i="17"/>
  <c r="AF297" i="17"/>
  <c r="AE297" i="17"/>
  <c r="AD297" i="17"/>
  <c r="AC297" i="17"/>
  <c r="AB297" i="17"/>
  <c r="AA297" i="17"/>
  <c r="Z297" i="17"/>
  <c r="Y297" i="17"/>
  <c r="X297" i="17"/>
  <c r="W297" i="17"/>
  <c r="V297" i="17"/>
  <c r="U297" i="17"/>
  <c r="T297" i="17"/>
  <c r="S297" i="17"/>
  <c r="Q297" i="17"/>
  <c r="P297" i="17"/>
  <c r="O297" i="17"/>
  <c r="AP296" i="17"/>
  <c r="AO296" i="17"/>
  <c r="AN296" i="17"/>
  <c r="AM296" i="17"/>
  <c r="AL296" i="17"/>
  <c r="AK296" i="17"/>
  <c r="AJ296" i="17"/>
  <c r="AI296" i="17"/>
  <c r="AG296" i="17"/>
  <c r="AF296" i="17"/>
  <c r="AE296" i="17"/>
  <c r="AD296" i="17"/>
  <c r="AC296" i="17"/>
  <c r="AB296" i="17"/>
  <c r="AA296" i="17"/>
  <c r="Z296" i="17"/>
  <c r="Y296" i="17"/>
  <c r="X296" i="17"/>
  <c r="W296" i="17"/>
  <c r="V296" i="17"/>
  <c r="U296" i="17"/>
  <c r="T296" i="17"/>
  <c r="S296" i="17"/>
  <c r="Q296" i="17"/>
  <c r="P296" i="17"/>
  <c r="O296" i="17"/>
  <c r="AP295" i="17"/>
  <c r="AO295" i="17"/>
  <c r="AN295" i="17"/>
  <c r="AM295" i="17"/>
  <c r="AL295" i="17"/>
  <c r="AK295" i="17"/>
  <c r="AJ295" i="17"/>
  <c r="AI295" i="17"/>
  <c r="AG295" i="17"/>
  <c r="AF295" i="17"/>
  <c r="AE295" i="17"/>
  <c r="AD295" i="17"/>
  <c r="AC295" i="17"/>
  <c r="AB295" i="17"/>
  <c r="AA295" i="17"/>
  <c r="Z295" i="17"/>
  <c r="Y295" i="17"/>
  <c r="X295" i="17"/>
  <c r="W295" i="17"/>
  <c r="V295" i="17"/>
  <c r="U295" i="17"/>
  <c r="T295" i="17"/>
  <c r="S295" i="17"/>
  <c r="Q295" i="17"/>
  <c r="P295" i="17"/>
  <c r="O295" i="17"/>
  <c r="AP294" i="17"/>
  <c r="AO294" i="17"/>
  <c r="AN294" i="17"/>
  <c r="AM294" i="17"/>
  <c r="AL294" i="17"/>
  <c r="AK294" i="17"/>
  <c r="AJ294" i="17"/>
  <c r="AI294" i="17"/>
  <c r="AG294" i="17"/>
  <c r="AF294" i="17"/>
  <c r="AE294" i="17"/>
  <c r="AD294" i="17"/>
  <c r="AC294" i="17"/>
  <c r="AB294" i="17"/>
  <c r="AA294" i="17"/>
  <c r="Z294" i="17"/>
  <c r="Y294" i="17"/>
  <c r="X294" i="17"/>
  <c r="W294" i="17"/>
  <c r="V294" i="17"/>
  <c r="U294" i="17"/>
  <c r="T294" i="17"/>
  <c r="S294" i="17"/>
  <c r="Q294" i="17"/>
  <c r="P294" i="17"/>
  <c r="O294" i="17"/>
  <c r="AP293" i="17"/>
  <c r="AO293" i="17"/>
  <c r="AN293" i="17"/>
  <c r="AM293" i="17"/>
  <c r="AL293" i="17"/>
  <c r="AK293" i="17"/>
  <c r="AJ293" i="17"/>
  <c r="AI293" i="17"/>
  <c r="AG293" i="17"/>
  <c r="AF293" i="17"/>
  <c r="AE293" i="17"/>
  <c r="AD293" i="17"/>
  <c r="AC293" i="17"/>
  <c r="AB293" i="17"/>
  <c r="AA293" i="17"/>
  <c r="Z293" i="17"/>
  <c r="Y293" i="17"/>
  <c r="X293" i="17"/>
  <c r="W293" i="17"/>
  <c r="V293" i="17"/>
  <c r="U293" i="17"/>
  <c r="T293" i="17"/>
  <c r="S293" i="17"/>
  <c r="Q293" i="17"/>
  <c r="P293" i="17"/>
  <c r="O293" i="17"/>
  <c r="AP292" i="17"/>
  <c r="AO292" i="17"/>
  <c r="AN292" i="17"/>
  <c r="AM292" i="17"/>
  <c r="AL292" i="17"/>
  <c r="AK292" i="17"/>
  <c r="AJ292" i="17"/>
  <c r="AI292" i="17"/>
  <c r="AG292" i="17"/>
  <c r="AF292" i="17"/>
  <c r="AE292" i="17"/>
  <c r="AD292" i="17"/>
  <c r="AC292" i="17"/>
  <c r="AB292" i="17"/>
  <c r="AA292" i="17"/>
  <c r="Z292" i="17"/>
  <c r="Y292" i="17"/>
  <c r="X292" i="17"/>
  <c r="W292" i="17"/>
  <c r="V292" i="17"/>
  <c r="U292" i="17"/>
  <c r="T292" i="17"/>
  <c r="S292" i="17"/>
  <c r="Q292" i="17"/>
  <c r="P292" i="17"/>
  <c r="O292" i="17"/>
  <c r="AP291" i="17"/>
  <c r="AO291" i="17"/>
  <c r="AN291" i="17"/>
  <c r="AM291" i="17"/>
  <c r="AL291" i="17"/>
  <c r="AK291" i="17"/>
  <c r="AJ291" i="17"/>
  <c r="AI291" i="17"/>
  <c r="AG291" i="17"/>
  <c r="AF291" i="17"/>
  <c r="AE291" i="17"/>
  <c r="AD291" i="17"/>
  <c r="AC291" i="17"/>
  <c r="AB291" i="17"/>
  <c r="AA291" i="17"/>
  <c r="Z291" i="17"/>
  <c r="Y291" i="17"/>
  <c r="X291" i="17"/>
  <c r="W291" i="17"/>
  <c r="V291" i="17"/>
  <c r="U291" i="17"/>
  <c r="T291" i="17"/>
  <c r="S291" i="17"/>
  <c r="Q291" i="17"/>
  <c r="P291" i="17"/>
  <c r="O291" i="17"/>
  <c r="AP290" i="17"/>
  <c r="AO290" i="17"/>
  <c r="AN290" i="17"/>
  <c r="AM290" i="17"/>
  <c r="AL290" i="17"/>
  <c r="AK290" i="17"/>
  <c r="AJ290" i="17"/>
  <c r="AI290" i="17"/>
  <c r="AG290" i="17"/>
  <c r="AF290" i="17"/>
  <c r="AE290" i="17"/>
  <c r="AD290" i="17"/>
  <c r="AC290" i="17"/>
  <c r="AB290" i="17"/>
  <c r="AA290" i="17"/>
  <c r="Z290" i="17"/>
  <c r="Y290" i="17"/>
  <c r="X290" i="17"/>
  <c r="W290" i="17"/>
  <c r="V290" i="17"/>
  <c r="U290" i="17"/>
  <c r="T290" i="17"/>
  <c r="S290" i="17"/>
  <c r="Q290" i="17"/>
  <c r="P290" i="17"/>
  <c r="O290" i="17"/>
  <c r="AP289" i="17"/>
  <c r="AO289" i="17"/>
  <c r="AN289" i="17"/>
  <c r="AM289" i="17"/>
  <c r="AL289" i="17"/>
  <c r="AK289" i="17"/>
  <c r="AJ289" i="17"/>
  <c r="AI289" i="17"/>
  <c r="AG289" i="17"/>
  <c r="AF289" i="17"/>
  <c r="AE289" i="17"/>
  <c r="AD289" i="17"/>
  <c r="AC289" i="17"/>
  <c r="AB289" i="17"/>
  <c r="AA289" i="17"/>
  <c r="Z289" i="17"/>
  <c r="Y289" i="17"/>
  <c r="X289" i="17"/>
  <c r="W289" i="17"/>
  <c r="V289" i="17"/>
  <c r="U289" i="17"/>
  <c r="T289" i="17"/>
  <c r="S289" i="17"/>
  <c r="Q289" i="17"/>
  <c r="P289" i="17"/>
  <c r="O289" i="17"/>
  <c r="AP288" i="17"/>
  <c r="AO288" i="17"/>
  <c r="AN288" i="17"/>
  <c r="AM288" i="17"/>
  <c r="AL288" i="17"/>
  <c r="AK288" i="17"/>
  <c r="AJ288" i="17"/>
  <c r="AI288" i="17"/>
  <c r="AG288" i="17"/>
  <c r="AF288" i="17"/>
  <c r="AE288" i="17"/>
  <c r="AD288" i="17"/>
  <c r="AC288" i="17"/>
  <c r="AB288" i="17"/>
  <c r="AA288" i="17"/>
  <c r="Z288" i="17"/>
  <c r="Y288" i="17"/>
  <c r="X288" i="17"/>
  <c r="W288" i="17"/>
  <c r="V288" i="17"/>
  <c r="U288" i="17"/>
  <c r="T288" i="17"/>
  <c r="S288" i="17"/>
  <c r="Q288" i="17"/>
  <c r="P288" i="17"/>
  <c r="O288" i="17"/>
  <c r="AP287" i="17"/>
  <c r="AO287" i="17"/>
  <c r="AN287" i="17"/>
  <c r="AM287" i="17"/>
  <c r="AL287" i="17"/>
  <c r="AK287" i="17"/>
  <c r="AJ287" i="17"/>
  <c r="AI287" i="17"/>
  <c r="AG287" i="17"/>
  <c r="AF287" i="17"/>
  <c r="AE287" i="17"/>
  <c r="AD287" i="17"/>
  <c r="AC287" i="17"/>
  <c r="AB287" i="17"/>
  <c r="AA287" i="17"/>
  <c r="Z287" i="17"/>
  <c r="Y287" i="17"/>
  <c r="X287" i="17"/>
  <c r="W287" i="17"/>
  <c r="V287" i="17"/>
  <c r="U287" i="17"/>
  <c r="T287" i="17"/>
  <c r="S287" i="17"/>
  <c r="Q287" i="17"/>
  <c r="P287" i="17"/>
  <c r="O287" i="17"/>
  <c r="AP286" i="17"/>
  <c r="AO286" i="17"/>
  <c r="AN286" i="17"/>
  <c r="AM286" i="17"/>
  <c r="AL286" i="17"/>
  <c r="AK286" i="17"/>
  <c r="AJ286" i="17"/>
  <c r="AI286" i="17"/>
  <c r="AG286" i="17"/>
  <c r="AF286" i="17"/>
  <c r="AE286" i="17"/>
  <c r="AD286" i="17"/>
  <c r="AC286" i="17"/>
  <c r="AB286" i="17"/>
  <c r="AA286" i="17"/>
  <c r="Z286" i="17"/>
  <c r="Y286" i="17"/>
  <c r="X286" i="17"/>
  <c r="W286" i="17"/>
  <c r="V286" i="17"/>
  <c r="U286" i="17"/>
  <c r="T286" i="17"/>
  <c r="S286" i="17"/>
  <c r="Q286" i="17"/>
  <c r="P286" i="17"/>
  <c r="O286" i="17"/>
  <c r="AP285" i="17"/>
  <c r="AO285" i="17"/>
  <c r="AN285" i="17"/>
  <c r="AM285" i="17"/>
  <c r="AL285" i="17"/>
  <c r="AK285" i="17"/>
  <c r="AJ285" i="17"/>
  <c r="AI285" i="17"/>
  <c r="AG285" i="17"/>
  <c r="AF285" i="17"/>
  <c r="AE285" i="17"/>
  <c r="AD285" i="17"/>
  <c r="AC285" i="17"/>
  <c r="AB285" i="17"/>
  <c r="AA285" i="17"/>
  <c r="Z285" i="17"/>
  <c r="Y285" i="17"/>
  <c r="X285" i="17"/>
  <c r="W285" i="17"/>
  <c r="V285" i="17"/>
  <c r="U285" i="17"/>
  <c r="T285" i="17"/>
  <c r="S285" i="17"/>
  <c r="Q285" i="17"/>
  <c r="P285" i="17"/>
  <c r="O285" i="17"/>
  <c r="AP284" i="17"/>
  <c r="AO284" i="17"/>
  <c r="AN284" i="17"/>
  <c r="AM284" i="17"/>
  <c r="AL284" i="17"/>
  <c r="AK284" i="17"/>
  <c r="AJ284" i="17"/>
  <c r="AI284" i="17"/>
  <c r="AG284" i="17"/>
  <c r="AF284" i="17"/>
  <c r="AE284" i="17"/>
  <c r="AD284" i="17"/>
  <c r="AC284" i="17"/>
  <c r="AB284" i="17"/>
  <c r="AA284" i="17"/>
  <c r="Z284" i="17"/>
  <c r="Y284" i="17"/>
  <c r="X284" i="17"/>
  <c r="W284" i="17"/>
  <c r="V284" i="17"/>
  <c r="U284" i="17"/>
  <c r="T284" i="17"/>
  <c r="S284" i="17"/>
  <c r="Q284" i="17"/>
  <c r="P284" i="17"/>
  <c r="O284" i="17"/>
  <c r="AP283" i="17"/>
  <c r="AO283" i="17"/>
  <c r="AN283" i="17"/>
  <c r="AM283" i="17"/>
  <c r="AL283" i="17"/>
  <c r="AK283" i="17"/>
  <c r="AJ283" i="17"/>
  <c r="AI283" i="17"/>
  <c r="AG283" i="17"/>
  <c r="AF283" i="17"/>
  <c r="AE283" i="17"/>
  <c r="AD283" i="17"/>
  <c r="AC283" i="17"/>
  <c r="AB283" i="17"/>
  <c r="AA283" i="17"/>
  <c r="Z283" i="17"/>
  <c r="Y283" i="17"/>
  <c r="X283" i="17"/>
  <c r="W283" i="17"/>
  <c r="V283" i="17"/>
  <c r="U283" i="17"/>
  <c r="T283" i="17"/>
  <c r="S283" i="17"/>
  <c r="Q283" i="17"/>
  <c r="P283" i="17"/>
  <c r="O283" i="17"/>
  <c r="AP282" i="17"/>
  <c r="AO282" i="17"/>
  <c r="AN282" i="17"/>
  <c r="AM282" i="17"/>
  <c r="AL282" i="17"/>
  <c r="AK282" i="17"/>
  <c r="AJ282" i="17"/>
  <c r="AI282" i="17"/>
  <c r="AG282" i="17"/>
  <c r="AF282" i="17"/>
  <c r="AE282" i="17"/>
  <c r="AD282" i="17"/>
  <c r="AC282" i="17"/>
  <c r="AB282" i="17"/>
  <c r="AA282" i="17"/>
  <c r="Z282" i="17"/>
  <c r="Y282" i="17"/>
  <c r="X282" i="17"/>
  <c r="W282" i="17"/>
  <c r="V282" i="17"/>
  <c r="U282" i="17"/>
  <c r="T282" i="17"/>
  <c r="S282" i="17"/>
  <c r="Q282" i="17"/>
  <c r="P282" i="17"/>
  <c r="O282" i="17"/>
  <c r="AP281" i="17"/>
  <c r="AO281" i="17"/>
  <c r="AN281" i="17"/>
  <c r="AM281" i="17"/>
  <c r="AL281" i="17"/>
  <c r="AK281" i="17"/>
  <c r="AJ281" i="17"/>
  <c r="AI281" i="17"/>
  <c r="AG281" i="17"/>
  <c r="AF281" i="17"/>
  <c r="AE281" i="17"/>
  <c r="AD281" i="17"/>
  <c r="AC281" i="17"/>
  <c r="AB281" i="17"/>
  <c r="AA281" i="17"/>
  <c r="Z281" i="17"/>
  <c r="Y281" i="17"/>
  <c r="X281" i="17"/>
  <c r="W281" i="17"/>
  <c r="V281" i="17"/>
  <c r="U281" i="17"/>
  <c r="T281" i="17"/>
  <c r="S281" i="17"/>
  <c r="Q281" i="17"/>
  <c r="P281" i="17"/>
  <c r="O281" i="17"/>
  <c r="AP280" i="17"/>
  <c r="AO280" i="17"/>
  <c r="AN280" i="17"/>
  <c r="AM280" i="17"/>
  <c r="AL280" i="17"/>
  <c r="AK280" i="17"/>
  <c r="AJ280" i="17"/>
  <c r="AI280" i="17"/>
  <c r="AG280" i="17"/>
  <c r="AF280" i="17"/>
  <c r="AE280" i="17"/>
  <c r="AD280" i="17"/>
  <c r="AC280" i="17"/>
  <c r="AB280" i="17"/>
  <c r="AA280" i="17"/>
  <c r="Z280" i="17"/>
  <c r="Y280" i="17"/>
  <c r="X280" i="17"/>
  <c r="W280" i="17"/>
  <c r="V280" i="17"/>
  <c r="U280" i="17"/>
  <c r="T280" i="17"/>
  <c r="S280" i="17"/>
  <c r="Q280" i="17"/>
  <c r="P280" i="17"/>
  <c r="O280" i="17"/>
  <c r="AP279" i="17"/>
  <c r="AO279" i="17"/>
  <c r="AN279" i="17"/>
  <c r="AM279" i="17"/>
  <c r="AL279" i="17"/>
  <c r="AK279" i="17"/>
  <c r="AJ279" i="17"/>
  <c r="AI279" i="17"/>
  <c r="AG279" i="17"/>
  <c r="AF279" i="17"/>
  <c r="AE279" i="17"/>
  <c r="AD279" i="17"/>
  <c r="AC279" i="17"/>
  <c r="AB279" i="17"/>
  <c r="AA279" i="17"/>
  <c r="Z279" i="17"/>
  <c r="Y279" i="17"/>
  <c r="X279" i="17"/>
  <c r="W279" i="17"/>
  <c r="V279" i="17"/>
  <c r="U279" i="17"/>
  <c r="T279" i="17"/>
  <c r="S279" i="17"/>
  <c r="Q279" i="17"/>
  <c r="P279" i="17"/>
  <c r="O279" i="17"/>
  <c r="AP278" i="17"/>
  <c r="AO278" i="17"/>
  <c r="AN278" i="17"/>
  <c r="AM278" i="17"/>
  <c r="AL278" i="17"/>
  <c r="AK278" i="17"/>
  <c r="AJ278" i="17"/>
  <c r="AI278" i="17"/>
  <c r="AG278" i="17"/>
  <c r="AF278" i="17"/>
  <c r="AE278" i="17"/>
  <c r="AD278" i="17"/>
  <c r="AC278" i="17"/>
  <c r="AB278" i="17"/>
  <c r="AA278" i="17"/>
  <c r="Z278" i="17"/>
  <c r="Y278" i="17"/>
  <c r="X278" i="17"/>
  <c r="W278" i="17"/>
  <c r="V278" i="17"/>
  <c r="U278" i="17"/>
  <c r="T278" i="17"/>
  <c r="S278" i="17"/>
  <c r="Q278" i="17"/>
  <c r="P278" i="17"/>
  <c r="O278" i="17"/>
  <c r="AP277" i="17"/>
  <c r="AO277" i="17"/>
  <c r="AN277" i="17"/>
  <c r="AM277" i="17"/>
  <c r="AL277" i="17"/>
  <c r="AK277" i="17"/>
  <c r="AJ277" i="17"/>
  <c r="AI277" i="17"/>
  <c r="AG277" i="17"/>
  <c r="AF277" i="17"/>
  <c r="AE277" i="17"/>
  <c r="AD277" i="17"/>
  <c r="AC277" i="17"/>
  <c r="AB277" i="17"/>
  <c r="AA277" i="17"/>
  <c r="Z277" i="17"/>
  <c r="Y277" i="17"/>
  <c r="X277" i="17"/>
  <c r="W277" i="17"/>
  <c r="V277" i="17"/>
  <c r="U277" i="17"/>
  <c r="T277" i="17"/>
  <c r="S277" i="17"/>
  <c r="Q277" i="17"/>
  <c r="P277" i="17"/>
  <c r="O277" i="17"/>
  <c r="AP276" i="17"/>
  <c r="AO276" i="17"/>
  <c r="AN276" i="17"/>
  <c r="AM276" i="17"/>
  <c r="AL276" i="17"/>
  <c r="AK276" i="17"/>
  <c r="AJ276" i="17"/>
  <c r="AI276" i="17"/>
  <c r="AG276" i="17"/>
  <c r="AF276" i="17"/>
  <c r="AE276" i="17"/>
  <c r="AD276" i="17"/>
  <c r="AC276" i="17"/>
  <c r="AB276" i="17"/>
  <c r="AA276" i="17"/>
  <c r="Z276" i="17"/>
  <c r="Y276" i="17"/>
  <c r="X276" i="17"/>
  <c r="W276" i="17"/>
  <c r="V276" i="17"/>
  <c r="U276" i="17"/>
  <c r="T276" i="17"/>
  <c r="S276" i="17"/>
  <c r="Q276" i="17"/>
  <c r="P276" i="17"/>
  <c r="O276" i="17"/>
  <c r="AP275" i="17"/>
  <c r="AO275" i="17"/>
  <c r="AN275" i="17"/>
  <c r="AM275" i="17"/>
  <c r="AL275" i="17"/>
  <c r="AK275" i="17"/>
  <c r="AJ275" i="17"/>
  <c r="AI275" i="17"/>
  <c r="AG275" i="17"/>
  <c r="AF275" i="17"/>
  <c r="AE275" i="17"/>
  <c r="AD275" i="17"/>
  <c r="AC275" i="17"/>
  <c r="AB275" i="17"/>
  <c r="AA275" i="17"/>
  <c r="Z275" i="17"/>
  <c r="Y275" i="17"/>
  <c r="X275" i="17"/>
  <c r="W275" i="17"/>
  <c r="V275" i="17"/>
  <c r="U275" i="17"/>
  <c r="T275" i="17"/>
  <c r="S275" i="17"/>
  <c r="Q275" i="17"/>
  <c r="P275" i="17"/>
  <c r="O275" i="17"/>
  <c r="AP274" i="17"/>
  <c r="AO274" i="17"/>
  <c r="AN274" i="17"/>
  <c r="AM274" i="17"/>
  <c r="AL274" i="17"/>
  <c r="AK274" i="17"/>
  <c r="AJ274" i="17"/>
  <c r="AI274" i="17"/>
  <c r="AG274" i="17"/>
  <c r="AF274" i="17"/>
  <c r="AE274" i="17"/>
  <c r="AD274" i="17"/>
  <c r="AC274" i="17"/>
  <c r="AB274" i="17"/>
  <c r="AA274" i="17"/>
  <c r="Z274" i="17"/>
  <c r="Y274" i="17"/>
  <c r="X274" i="17"/>
  <c r="W274" i="17"/>
  <c r="V274" i="17"/>
  <c r="U274" i="17"/>
  <c r="T274" i="17"/>
  <c r="S274" i="17"/>
  <c r="Q274" i="17"/>
  <c r="P274" i="17"/>
  <c r="O274" i="17"/>
  <c r="AP273" i="17"/>
  <c r="AO273" i="17"/>
  <c r="AN273" i="17"/>
  <c r="AM273" i="17"/>
  <c r="AL273" i="17"/>
  <c r="AK273" i="17"/>
  <c r="AJ273" i="17"/>
  <c r="AI273" i="17"/>
  <c r="AG273" i="17"/>
  <c r="AF273" i="17"/>
  <c r="AE273" i="17"/>
  <c r="AD273" i="17"/>
  <c r="AC273" i="17"/>
  <c r="AB273" i="17"/>
  <c r="AA273" i="17"/>
  <c r="Z273" i="17"/>
  <c r="Y273" i="17"/>
  <c r="X273" i="17"/>
  <c r="W273" i="17"/>
  <c r="V273" i="17"/>
  <c r="U273" i="17"/>
  <c r="T273" i="17"/>
  <c r="S273" i="17"/>
  <c r="Q273" i="17"/>
  <c r="P273" i="17"/>
  <c r="O273" i="17"/>
  <c r="AP272" i="17"/>
  <c r="AO272" i="17"/>
  <c r="AN272" i="17"/>
  <c r="AM272" i="17"/>
  <c r="AL272" i="17"/>
  <c r="AK272" i="17"/>
  <c r="AJ272" i="17"/>
  <c r="AI272" i="17"/>
  <c r="AG272" i="17"/>
  <c r="AF272" i="17"/>
  <c r="AE272" i="17"/>
  <c r="AD272" i="17"/>
  <c r="AC272" i="17"/>
  <c r="AB272" i="17"/>
  <c r="AA272" i="17"/>
  <c r="Z272" i="17"/>
  <c r="Y272" i="17"/>
  <c r="X272" i="17"/>
  <c r="W272" i="17"/>
  <c r="V272" i="17"/>
  <c r="U272" i="17"/>
  <c r="T272" i="17"/>
  <c r="S272" i="17"/>
  <c r="Q272" i="17"/>
  <c r="P272" i="17"/>
  <c r="O272" i="17"/>
  <c r="AP271" i="17"/>
  <c r="AO271" i="17"/>
  <c r="AN271" i="17"/>
  <c r="AM271" i="17"/>
  <c r="AL271" i="17"/>
  <c r="AK271" i="17"/>
  <c r="AJ271" i="17"/>
  <c r="AI271" i="17"/>
  <c r="AG271" i="17"/>
  <c r="AF271" i="17"/>
  <c r="AE271" i="17"/>
  <c r="AD271" i="17"/>
  <c r="AC271" i="17"/>
  <c r="AB271" i="17"/>
  <c r="AA271" i="17"/>
  <c r="Z271" i="17"/>
  <c r="Y271" i="17"/>
  <c r="X271" i="17"/>
  <c r="W271" i="17"/>
  <c r="V271" i="17"/>
  <c r="U271" i="17"/>
  <c r="T271" i="17"/>
  <c r="S271" i="17"/>
  <c r="Q271" i="17"/>
  <c r="P271" i="17"/>
  <c r="O271" i="17"/>
  <c r="AP270" i="17"/>
  <c r="AO270" i="17"/>
  <c r="AN270" i="17"/>
  <c r="AM270" i="17"/>
  <c r="AL270" i="17"/>
  <c r="AK270" i="17"/>
  <c r="AJ270" i="17"/>
  <c r="AI270" i="17"/>
  <c r="AG270" i="17"/>
  <c r="AF270" i="17"/>
  <c r="AE270" i="17"/>
  <c r="AD270" i="17"/>
  <c r="AC270" i="17"/>
  <c r="AB270" i="17"/>
  <c r="AA270" i="17"/>
  <c r="Z270" i="17"/>
  <c r="Y270" i="17"/>
  <c r="X270" i="17"/>
  <c r="W270" i="17"/>
  <c r="V270" i="17"/>
  <c r="U270" i="17"/>
  <c r="T270" i="17"/>
  <c r="S270" i="17"/>
  <c r="Q270" i="17"/>
  <c r="P270" i="17"/>
  <c r="O270" i="17"/>
  <c r="AP269" i="17"/>
  <c r="AO269" i="17"/>
  <c r="AN269" i="17"/>
  <c r="AM269" i="17"/>
  <c r="AL269" i="17"/>
  <c r="AK269" i="17"/>
  <c r="AJ269" i="17"/>
  <c r="AI269" i="17"/>
  <c r="AG269" i="17"/>
  <c r="AF269" i="17"/>
  <c r="AE269" i="17"/>
  <c r="AD269" i="17"/>
  <c r="AC269" i="17"/>
  <c r="AB269" i="17"/>
  <c r="AA269" i="17"/>
  <c r="Z269" i="17"/>
  <c r="Y269" i="17"/>
  <c r="X269" i="17"/>
  <c r="W269" i="17"/>
  <c r="V269" i="17"/>
  <c r="U269" i="17"/>
  <c r="T269" i="17"/>
  <c r="S269" i="17"/>
  <c r="Q269" i="17"/>
  <c r="P269" i="17"/>
  <c r="O269" i="17"/>
  <c r="AP268" i="17"/>
  <c r="AO268" i="17"/>
  <c r="AN268" i="17"/>
  <c r="AM268" i="17"/>
  <c r="AL268" i="17"/>
  <c r="AK268" i="17"/>
  <c r="AJ268" i="17"/>
  <c r="AI268" i="17"/>
  <c r="AG268" i="17"/>
  <c r="AF268" i="17"/>
  <c r="AE268" i="17"/>
  <c r="AD268" i="17"/>
  <c r="AC268" i="17"/>
  <c r="AB268" i="17"/>
  <c r="AA268" i="17"/>
  <c r="Z268" i="17"/>
  <c r="Y268" i="17"/>
  <c r="X268" i="17"/>
  <c r="W268" i="17"/>
  <c r="V268" i="17"/>
  <c r="U268" i="17"/>
  <c r="T268" i="17"/>
  <c r="S268" i="17"/>
  <c r="Q268" i="17"/>
  <c r="P268" i="17"/>
  <c r="O268" i="17"/>
  <c r="AP267" i="17"/>
  <c r="AO267" i="17"/>
  <c r="AN267" i="17"/>
  <c r="AM267" i="17"/>
  <c r="AL267" i="17"/>
  <c r="AK267" i="17"/>
  <c r="AJ267" i="17"/>
  <c r="AI267" i="17"/>
  <c r="AG267" i="17"/>
  <c r="AF267" i="17"/>
  <c r="AE267" i="17"/>
  <c r="AD267" i="17"/>
  <c r="AC267" i="17"/>
  <c r="AB267" i="17"/>
  <c r="AA267" i="17"/>
  <c r="Z267" i="17"/>
  <c r="Y267" i="17"/>
  <c r="X267" i="17"/>
  <c r="W267" i="17"/>
  <c r="V267" i="17"/>
  <c r="U267" i="17"/>
  <c r="T267" i="17"/>
  <c r="S267" i="17"/>
  <c r="Q267" i="17"/>
  <c r="P267" i="17"/>
  <c r="O267" i="17"/>
  <c r="AP266" i="17"/>
  <c r="AO266" i="17"/>
  <c r="AN266" i="17"/>
  <c r="AM266" i="17"/>
  <c r="AL266" i="17"/>
  <c r="AK266" i="17"/>
  <c r="AJ266" i="17"/>
  <c r="AI266" i="17"/>
  <c r="AG266" i="17"/>
  <c r="AF266" i="17"/>
  <c r="AE266" i="17"/>
  <c r="AD266" i="17"/>
  <c r="AC266" i="17"/>
  <c r="AB266" i="17"/>
  <c r="AA266" i="17"/>
  <c r="Z266" i="17"/>
  <c r="Y266" i="17"/>
  <c r="X266" i="17"/>
  <c r="W266" i="17"/>
  <c r="V266" i="17"/>
  <c r="U266" i="17"/>
  <c r="T266" i="17"/>
  <c r="S266" i="17"/>
  <c r="Q266" i="17"/>
  <c r="P266" i="17"/>
  <c r="O266" i="17"/>
  <c r="AP265" i="17"/>
  <c r="AO265" i="17"/>
  <c r="AN265" i="17"/>
  <c r="AM265" i="17"/>
  <c r="AL265" i="17"/>
  <c r="AK265" i="17"/>
  <c r="AJ265" i="17"/>
  <c r="AI265" i="17"/>
  <c r="AG265" i="17"/>
  <c r="AF265" i="17"/>
  <c r="AE265" i="17"/>
  <c r="AD265" i="17"/>
  <c r="AC265" i="17"/>
  <c r="AB265" i="17"/>
  <c r="AA265" i="17"/>
  <c r="Z265" i="17"/>
  <c r="Y265" i="17"/>
  <c r="X265" i="17"/>
  <c r="W265" i="17"/>
  <c r="V265" i="17"/>
  <c r="U265" i="17"/>
  <c r="T265" i="17"/>
  <c r="S265" i="17"/>
  <c r="Q265" i="17"/>
  <c r="P265" i="17"/>
  <c r="O265" i="17"/>
  <c r="AP264" i="17"/>
  <c r="AO264" i="17"/>
  <c r="AN264" i="17"/>
  <c r="AM264" i="17"/>
  <c r="AL264" i="17"/>
  <c r="AK264" i="17"/>
  <c r="AJ264" i="17"/>
  <c r="AI264" i="17"/>
  <c r="AG264" i="17"/>
  <c r="AF264" i="17"/>
  <c r="AE264" i="17"/>
  <c r="AD264" i="17"/>
  <c r="AC264" i="17"/>
  <c r="AB264" i="17"/>
  <c r="AA264" i="17"/>
  <c r="Z264" i="17"/>
  <c r="Y264" i="17"/>
  <c r="X264" i="17"/>
  <c r="W264" i="17"/>
  <c r="V264" i="17"/>
  <c r="U264" i="17"/>
  <c r="T264" i="17"/>
  <c r="S264" i="17"/>
  <c r="Q264" i="17"/>
  <c r="P264" i="17"/>
  <c r="O264" i="17"/>
  <c r="AP263" i="17"/>
  <c r="AO263" i="17"/>
  <c r="AN263" i="17"/>
  <c r="AM263" i="17"/>
  <c r="AL263" i="17"/>
  <c r="AK263" i="17"/>
  <c r="AJ263" i="17"/>
  <c r="AI263" i="17"/>
  <c r="AG263" i="17"/>
  <c r="AF263" i="17"/>
  <c r="AE263" i="17"/>
  <c r="AD263" i="17"/>
  <c r="AC263" i="17"/>
  <c r="AB263" i="17"/>
  <c r="AA263" i="17"/>
  <c r="Z263" i="17"/>
  <c r="Y263" i="17"/>
  <c r="X263" i="17"/>
  <c r="W263" i="17"/>
  <c r="V263" i="17"/>
  <c r="U263" i="17"/>
  <c r="T263" i="17"/>
  <c r="S263" i="17"/>
  <c r="Q263" i="17"/>
  <c r="P263" i="17"/>
  <c r="O263" i="17"/>
  <c r="AP262" i="17"/>
  <c r="AO262" i="17"/>
  <c r="AN262" i="17"/>
  <c r="AM262" i="17"/>
  <c r="AL262" i="17"/>
  <c r="AK262" i="17"/>
  <c r="AJ262" i="17"/>
  <c r="AI262" i="17"/>
  <c r="AG262" i="17"/>
  <c r="AF262" i="17"/>
  <c r="AE262" i="17"/>
  <c r="AD262" i="17"/>
  <c r="AC262" i="17"/>
  <c r="AB262" i="17"/>
  <c r="AA262" i="17"/>
  <c r="Z262" i="17"/>
  <c r="Y262" i="17"/>
  <c r="X262" i="17"/>
  <c r="W262" i="17"/>
  <c r="V262" i="17"/>
  <c r="U262" i="17"/>
  <c r="T262" i="17"/>
  <c r="S262" i="17"/>
  <c r="Q262" i="17"/>
  <c r="P262" i="17"/>
  <c r="O262" i="17"/>
  <c r="AP261" i="17"/>
  <c r="AO261" i="17"/>
  <c r="AN261" i="17"/>
  <c r="AM261" i="17"/>
  <c r="AL261" i="17"/>
  <c r="AK261" i="17"/>
  <c r="AJ261" i="17"/>
  <c r="AI261" i="17"/>
  <c r="AG261" i="17"/>
  <c r="AF261" i="17"/>
  <c r="AE261" i="17"/>
  <c r="AD261" i="17"/>
  <c r="AC261" i="17"/>
  <c r="AB261" i="17"/>
  <c r="AA261" i="17"/>
  <c r="Z261" i="17"/>
  <c r="Y261" i="17"/>
  <c r="X261" i="17"/>
  <c r="W261" i="17"/>
  <c r="V261" i="17"/>
  <c r="U261" i="17"/>
  <c r="T261" i="17"/>
  <c r="S261" i="17"/>
  <c r="Q261" i="17"/>
  <c r="P261" i="17"/>
  <c r="O261" i="17"/>
  <c r="AP260" i="17"/>
  <c r="AO260" i="17"/>
  <c r="AN260" i="17"/>
  <c r="AM260" i="17"/>
  <c r="AL260" i="17"/>
  <c r="AK260" i="17"/>
  <c r="AJ260" i="17"/>
  <c r="AI260" i="17"/>
  <c r="AG260" i="17"/>
  <c r="AF260" i="17"/>
  <c r="AE260" i="17"/>
  <c r="AD260" i="17"/>
  <c r="AC260" i="17"/>
  <c r="AB260" i="17"/>
  <c r="AA260" i="17"/>
  <c r="Z260" i="17"/>
  <c r="Y260" i="17"/>
  <c r="X260" i="17"/>
  <c r="W260" i="17"/>
  <c r="V260" i="17"/>
  <c r="U260" i="17"/>
  <c r="T260" i="17"/>
  <c r="S260" i="17"/>
  <c r="Q260" i="17"/>
  <c r="P260" i="17"/>
  <c r="AP259" i="17"/>
  <c r="AO259" i="17"/>
  <c r="AN259" i="17"/>
  <c r="AM259" i="17"/>
  <c r="AL259" i="17"/>
  <c r="AK259" i="17"/>
  <c r="AJ259" i="17"/>
  <c r="AI259" i="17"/>
  <c r="AG259" i="17"/>
  <c r="AF259" i="17"/>
  <c r="AE259" i="17"/>
  <c r="AD259" i="17"/>
  <c r="AC259" i="17"/>
  <c r="AB259" i="17"/>
  <c r="AA259" i="17"/>
  <c r="Z259" i="17"/>
  <c r="Y259" i="17"/>
  <c r="X259" i="17"/>
  <c r="W259" i="17"/>
  <c r="V259" i="17"/>
  <c r="U259" i="17"/>
  <c r="T259" i="17"/>
  <c r="S259" i="17"/>
  <c r="Q259" i="17"/>
  <c r="P259" i="17"/>
  <c r="O259" i="17"/>
  <c r="AP258" i="17"/>
  <c r="AO258" i="17"/>
  <c r="AN258" i="17"/>
  <c r="AM258" i="17"/>
  <c r="AL258" i="17"/>
  <c r="AK258" i="17"/>
  <c r="AJ258" i="17"/>
  <c r="AI258" i="17"/>
  <c r="AG258" i="17"/>
  <c r="AF258" i="17"/>
  <c r="AE258" i="17"/>
  <c r="AD258" i="17"/>
  <c r="AC258" i="17"/>
  <c r="AB258" i="17"/>
  <c r="AA258" i="17"/>
  <c r="Z258" i="17"/>
  <c r="Y258" i="17"/>
  <c r="X258" i="17"/>
  <c r="W258" i="17"/>
  <c r="V258" i="17"/>
  <c r="U258" i="17"/>
  <c r="T258" i="17"/>
  <c r="S258" i="17"/>
  <c r="Q258" i="17"/>
  <c r="P258" i="17"/>
  <c r="O258" i="17"/>
  <c r="AP257" i="17"/>
  <c r="AO257" i="17"/>
  <c r="AN257" i="17"/>
  <c r="AM257" i="17"/>
  <c r="AL257" i="17"/>
  <c r="AK257" i="17"/>
  <c r="AJ257" i="17"/>
  <c r="AI257" i="17"/>
  <c r="AG257" i="17"/>
  <c r="AF257" i="17"/>
  <c r="AE257" i="17"/>
  <c r="AD257" i="17"/>
  <c r="AC257" i="17"/>
  <c r="AB257" i="17"/>
  <c r="AA257" i="17"/>
  <c r="Z257" i="17"/>
  <c r="Y257" i="17"/>
  <c r="X257" i="17"/>
  <c r="W257" i="17"/>
  <c r="V257" i="17"/>
  <c r="U257" i="17"/>
  <c r="T257" i="17"/>
  <c r="S257" i="17"/>
  <c r="Q257" i="17"/>
  <c r="P257" i="17"/>
  <c r="O257" i="17"/>
  <c r="AP256" i="17"/>
  <c r="AO256" i="17"/>
  <c r="AN256" i="17"/>
  <c r="AM256" i="17"/>
  <c r="AL256" i="17"/>
  <c r="AK256" i="17"/>
  <c r="AJ256" i="17"/>
  <c r="AI256" i="17"/>
  <c r="AG256" i="17"/>
  <c r="AF256" i="17"/>
  <c r="AE256" i="17"/>
  <c r="AD256" i="17"/>
  <c r="AC256" i="17"/>
  <c r="AB256" i="17"/>
  <c r="AA256" i="17"/>
  <c r="Z256" i="17"/>
  <c r="Y256" i="17"/>
  <c r="X256" i="17"/>
  <c r="W256" i="17"/>
  <c r="V256" i="17"/>
  <c r="U256" i="17"/>
  <c r="T256" i="17"/>
  <c r="S256" i="17"/>
  <c r="Q256" i="17"/>
  <c r="P256" i="17"/>
  <c r="O256" i="17"/>
  <c r="AP255" i="17"/>
  <c r="AO255" i="17"/>
  <c r="AN255" i="17"/>
  <c r="AM255" i="17"/>
  <c r="AL255" i="17"/>
  <c r="AK255" i="17"/>
  <c r="AJ255" i="17"/>
  <c r="AI255" i="17"/>
  <c r="AG255" i="17"/>
  <c r="AF255" i="17"/>
  <c r="AE255" i="17"/>
  <c r="AD255" i="17"/>
  <c r="AC255" i="17"/>
  <c r="AB255" i="17"/>
  <c r="AA255" i="17"/>
  <c r="Z255" i="17"/>
  <c r="Y255" i="17"/>
  <c r="X255" i="17"/>
  <c r="W255" i="17"/>
  <c r="V255" i="17"/>
  <c r="U255" i="17"/>
  <c r="T255" i="17"/>
  <c r="S255" i="17"/>
  <c r="Q255" i="17"/>
  <c r="P255" i="17"/>
  <c r="O255" i="17"/>
  <c r="AP254" i="17"/>
  <c r="AO254" i="17"/>
  <c r="AN254" i="17"/>
  <c r="AM254" i="17"/>
  <c r="AL254" i="17"/>
  <c r="AK254" i="17"/>
  <c r="AJ254" i="17"/>
  <c r="AI254" i="17"/>
  <c r="AG254" i="17"/>
  <c r="AF254" i="17"/>
  <c r="AE254" i="17"/>
  <c r="AD254" i="17"/>
  <c r="AC254" i="17"/>
  <c r="AB254" i="17"/>
  <c r="AA254" i="17"/>
  <c r="Z254" i="17"/>
  <c r="Y254" i="17"/>
  <c r="X254" i="17"/>
  <c r="W254" i="17"/>
  <c r="V254" i="17"/>
  <c r="U254" i="17"/>
  <c r="T254" i="17"/>
  <c r="S254" i="17"/>
  <c r="Q254" i="17"/>
  <c r="P254" i="17"/>
  <c r="O254" i="17"/>
  <c r="AP253" i="17"/>
  <c r="AO253" i="17"/>
  <c r="AN253" i="17"/>
  <c r="AM253" i="17"/>
  <c r="AL253" i="17"/>
  <c r="AK253" i="17"/>
  <c r="AJ253" i="17"/>
  <c r="AI253" i="17"/>
  <c r="AG253" i="17"/>
  <c r="AF253" i="17"/>
  <c r="AE253" i="17"/>
  <c r="AD253" i="17"/>
  <c r="AC253" i="17"/>
  <c r="AB253" i="17"/>
  <c r="AA253" i="17"/>
  <c r="Z253" i="17"/>
  <c r="Y253" i="17"/>
  <c r="X253" i="17"/>
  <c r="W253" i="17"/>
  <c r="V253" i="17"/>
  <c r="U253" i="17"/>
  <c r="T253" i="17"/>
  <c r="S253" i="17"/>
  <c r="Q253" i="17"/>
  <c r="P253" i="17"/>
  <c r="O253" i="17"/>
  <c r="AP252" i="17"/>
  <c r="AO252" i="17"/>
  <c r="AN252" i="17"/>
  <c r="AM252" i="17"/>
  <c r="AL252" i="17"/>
  <c r="AK252" i="17"/>
  <c r="AJ252" i="17"/>
  <c r="AI252" i="17"/>
  <c r="AG252" i="17"/>
  <c r="AF252" i="17"/>
  <c r="AE252" i="17"/>
  <c r="AD252" i="17"/>
  <c r="AC252" i="17"/>
  <c r="AB252" i="17"/>
  <c r="AA252" i="17"/>
  <c r="Z252" i="17"/>
  <c r="Y252" i="17"/>
  <c r="X252" i="17"/>
  <c r="W252" i="17"/>
  <c r="V252" i="17"/>
  <c r="U252" i="17"/>
  <c r="T252" i="17"/>
  <c r="S252" i="17"/>
  <c r="Q252" i="17"/>
  <c r="P252" i="17"/>
  <c r="O252" i="17"/>
  <c r="AP251" i="17"/>
  <c r="AO251" i="17"/>
  <c r="AN251" i="17"/>
  <c r="AM251" i="17"/>
  <c r="AL251" i="17"/>
  <c r="AK251" i="17"/>
  <c r="AJ251" i="17"/>
  <c r="AI251" i="17"/>
  <c r="AG251" i="17"/>
  <c r="AF251" i="17"/>
  <c r="AE251" i="17"/>
  <c r="AD251" i="17"/>
  <c r="AC251" i="17"/>
  <c r="AB251" i="17"/>
  <c r="AA251" i="17"/>
  <c r="Z251" i="17"/>
  <c r="Y251" i="17"/>
  <c r="X251" i="17"/>
  <c r="W251" i="17"/>
  <c r="V251" i="17"/>
  <c r="U251" i="17"/>
  <c r="T251" i="17"/>
  <c r="S251" i="17"/>
  <c r="Q251" i="17"/>
  <c r="P251" i="17"/>
  <c r="O251" i="17"/>
  <c r="AP250" i="17"/>
  <c r="AO250" i="17"/>
  <c r="AN250" i="17"/>
  <c r="AM250" i="17"/>
  <c r="AL250" i="17"/>
  <c r="AK250" i="17"/>
  <c r="AJ250" i="17"/>
  <c r="AI250" i="17"/>
  <c r="AG250" i="17"/>
  <c r="AF250" i="17"/>
  <c r="AE250" i="17"/>
  <c r="AD250" i="17"/>
  <c r="AC250" i="17"/>
  <c r="AB250" i="17"/>
  <c r="AA250" i="17"/>
  <c r="Z250" i="17"/>
  <c r="Y250" i="17"/>
  <c r="X250" i="17"/>
  <c r="W250" i="17"/>
  <c r="V250" i="17"/>
  <c r="U250" i="17"/>
  <c r="T250" i="17"/>
  <c r="S250" i="17"/>
  <c r="Q250" i="17"/>
  <c r="P250" i="17"/>
  <c r="O250" i="17"/>
  <c r="AP249" i="17"/>
  <c r="AO249" i="17"/>
  <c r="AN249" i="17"/>
  <c r="AM249" i="17"/>
  <c r="AL249" i="17"/>
  <c r="AK249" i="17"/>
  <c r="AJ249" i="17"/>
  <c r="AI249" i="17"/>
  <c r="AG249" i="17"/>
  <c r="AF249" i="17"/>
  <c r="AE249" i="17"/>
  <c r="AD249" i="17"/>
  <c r="AC249" i="17"/>
  <c r="AB249" i="17"/>
  <c r="AA249" i="17"/>
  <c r="Z249" i="17"/>
  <c r="Y249" i="17"/>
  <c r="X249" i="17"/>
  <c r="W249" i="17"/>
  <c r="V249" i="17"/>
  <c r="U249" i="17"/>
  <c r="T249" i="17"/>
  <c r="S249" i="17"/>
  <c r="Q249" i="17"/>
  <c r="P249" i="17"/>
  <c r="O249" i="17"/>
  <c r="AP248" i="17"/>
  <c r="AO248" i="17"/>
  <c r="AN248" i="17"/>
  <c r="AM248" i="17"/>
  <c r="AL248" i="17"/>
  <c r="AK248" i="17"/>
  <c r="AJ248" i="17"/>
  <c r="AI248" i="17"/>
  <c r="AG248" i="17"/>
  <c r="AF248" i="17"/>
  <c r="AE248" i="17"/>
  <c r="AD248" i="17"/>
  <c r="AC248" i="17"/>
  <c r="AB248" i="17"/>
  <c r="AA248" i="17"/>
  <c r="Z248" i="17"/>
  <c r="Y248" i="17"/>
  <c r="X248" i="17"/>
  <c r="W248" i="17"/>
  <c r="V248" i="17"/>
  <c r="U248" i="17"/>
  <c r="T248" i="17"/>
  <c r="S248" i="17"/>
  <c r="Q248" i="17"/>
  <c r="P248" i="17"/>
  <c r="O248" i="17"/>
  <c r="AP247" i="17"/>
  <c r="AO247" i="17"/>
  <c r="AN247" i="17"/>
  <c r="AM247" i="17"/>
  <c r="AL247" i="17"/>
  <c r="AK247" i="17"/>
  <c r="AJ247" i="17"/>
  <c r="AI247" i="17"/>
  <c r="AG247" i="17"/>
  <c r="AF247" i="17"/>
  <c r="AE247" i="17"/>
  <c r="AD247" i="17"/>
  <c r="AC247" i="17"/>
  <c r="AB247" i="17"/>
  <c r="AA247" i="17"/>
  <c r="Z247" i="17"/>
  <c r="Y247" i="17"/>
  <c r="X247" i="17"/>
  <c r="W247" i="17"/>
  <c r="V247" i="17"/>
  <c r="U247" i="17"/>
  <c r="T247" i="17"/>
  <c r="S247" i="17"/>
  <c r="Q247" i="17"/>
  <c r="P247" i="17"/>
  <c r="O247" i="17"/>
  <c r="AP246" i="17"/>
  <c r="AO246" i="17"/>
  <c r="AN246" i="17"/>
  <c r="AM246" i="17"/>
  <c r="AL246" i="17"/>
  <c r="AK246" i="17"/>
  <c r="AJ246" i="17"/>
  <c r="AI246" i="17"/>
  <c r="AG246" i="17"/>
  <c r="AF246" i="17"/>
  <c r="AE246" i="17"/>
  <c r="AD246" i="17"/>
  <c r="AC246" i="17"/>
  <c r="AB246" i="17"/>
  <c r="AA246" i="17"/>
  <c r="Z246" i="17"/>
  <c r="Y246" i="17"/>
  <c r="X246" i="17"/>
  <c r="W246" i="17"/>
  <c r="V246" i="17"/>
  <c r="U246" i="17"/>
  <c r="T246" i="17"/>
  <c r="S246" i="17"/>
  <c r="Q246" i="17"/>
  <c r="P246" i="17"/>
  <c r="O246" i="17"/>
  <c r="AP245" i="17"/>
  <c r="AO245" i="17"/>
  <c r="AN245" i="17"/>
  <c r="AM245" i="17"/>
  <c r="AL245" i="17"/>
  <c r="AK245" i="17"/>
  <c r="AJ245" i="17"/>
  <c r="AI245" i="17"/>
  <c r="AG245" i="17"/>
  <c r="AF245" i="17"/>
  <c r="AE245" i="17"/>
  <c r="AD245" i="17"/>
  <c r="AC245" i="17"/>
  <c r="AB245" i="17"/>
  <c r="AA245" i="17"/>
  <c r="Z245" i="17"/>
  <c r="Y245" i="17"/>
  <c r="X245" i="17"/>
  <c r="W245" i="17"/>
  <c r="V245" i="17"/>
  <c r="U245" i="17"/>
  <c r="T245" i="17"/>
  <c r="S245" i="17"/>
  <c r="Q245" i="17"/>
  <c r="P245" i="17"/>
  <c r="O245" i="17"/>
  <c r="AP244" i="17"/>
  <c r="AO244" i="17"/>
  <c r="AN244" i="17"/>
  <c r="AM244" i="17"/>
  <c r="AL244" i="17"/>
  <c r="AK244" i="17"/>
  <c r="AJ244" i="17"/>
  <c r="AI244" i="17"/>
  <c r="AG244" i="17"/>
  <c r="AF244" i="17"/>
  <c r="AE244" i="17"/>
  <c r="AD244" i="17"/>
  <c r="AC244" i="17"/>
  <c r="AB244" i="17"/>
  <c r="AA244" i="17"/>
  <c r="Z244" i="17"/>
  <c r="Y244" i="17"/>
  <c r="X244" i="17"/>
  <c r="W244" i="17"/>
  <c r="V244" i="17"/>
  <c r="U244" i="17"/>
  <c r="T244" i="17"/>
  <c r="S244" i="17"/>
  <c r="Q244" i="17"/>
  <c r="P244" i="17"/>
  <c r="O244" i="17"/>
  <c r="AP243" i="17"/>
  <c r="AO243" i="17"/>
  <c r="AN243" i="17"/>
  <c r="AM243" i="17"/>
  <c r="AL243" i="17"/>
  <c r="AK243" i="17"/>
  <c r="AJ243" i="17"/>
  <c r="AI243" i="17"/>
  <c r="AG243" i="17"/>
  <c r="AF243" i="17"/>
  <c r="AE243" i="17"/>
  <c r="AD243" i="17"/>
  <c r="AC243" i="17"/>
  <c r="AB243" i="17"/>
  <c r="AA243" i="17"/>
  <c r="Z243" i="17"/>
  <c r="Y243" i="17"/>
  <c r="X243" i="17"/>
  <c r="W243" i="17"/>
  <c r="V243" i="17"/>
  <c r="U243" i="17"/>
  <c r="T243" i="17"/>
  <c r="S243" i="17"/>
  <c r="Q243" i="17"/>
  <c r="P243" i="17"/>
  <c r="O243" i="17"/>
  <c r="AP242" i="17"/>
  <c r="AO242" i="17"/>
  <c r="AN242" i="17"/>
  <c r="AM242" i="17"/>
  <c r="AL242" i="17"/>
  <c r="AK242" i="17"/>
  <c r="AJ242" i="17"/>
  <c r="AI242" i="17"/>
  <c r="AG242" i="17"/>
  <c r="AF242" i="17"/>
  <c r="AE242" i="17"/>
  <c r="AD242" i="17"/>
  <c r="AC242" i="17"/>
  <c r="AB242" i="17"/>
  <c r="AA242" i="17"/>
  <c r="Z242" i="17"/>
  <c r="Y242" i="17"/>
  <c r="X242" i="17"/>
  <c r="W242" i="17"/>
  <c r="V242" i="17"/>
  <c r="U242" i="17"/>
  <c r="T242" i="17"/>
  <c r="S242" i="17"/>
  <c r="Q242" i="17"/>
  <c r="P242" i="17"/>
  <c r="O242" i="17"/>
  <c r="AP241" i="17"/>
  <c r="AO241" i="17"/>
  <c r="AN241" i="17"/>
  <c r="AM241" i="17"/>
  <c r="AL241" i="17"/>
  <c r="AK241" i="17"/>
  <c r="AJ241" i="17"/>
  <c r="AI241" i="17"/>
  <c r="AG241" i="17"/>
  <c r="AF241" i="17"/>
  <c r="AE241" i="17"/>
  <c r="AD241" i="17"/>
  <c r="AC241" i="17"/>
  <c r="AB241" i="17"/>
  <c r="AA241" i="17"/>
  <c r="Z241" i="17"/>
  <c r="Y241" i="17"/>
  <c r="X241" i="17"/>
  <c r="W241" i="17"/>
  <c r="V241" i="17"/>
  <c r="U241" i="17"/>
  <c r="T241" i="17"/>
  <c r="S241" i="17"/>
  <c r="Q241" i="17"/>
  <c r="P241" i="17"/>
  <c r="O241" i="17"/>
  <c r="AP240" i="17"/>
  <c r="AO240" i="17"/>
  <c r="AN240" i="17"/>
  <c r="AM240" i="17"/>
  <c r="AL240" i="17"/>
  <c r="AK240" i="17"/>
  <c r="AJ240" i="17"/>
  <c r="AI240" i="17"/>
  <c r="AG240" i="17"/>
  <c r="AF240" i="17"/>
  <c r="AE240" i="17"/>
  <c r="AD240" i="17"/>
  <c r="AC240" i="17"/>
  <c r="AB240" i="17"/>
  <c r="AA240" i="17"/>
  <c r="Z240" i="17"/>
  <c r="Y240" i="17"/>
  <c r="X240" i="17"/>
  <c r="W240" i="17"/>
  <c r="V240" i="17"/>
  <c r="U240" i="17"/>
  <c r="T240" i="17"/>
  <c r="S240" i="17"/>
  <c r="Q240" i="17"/>
  <c r="P240" i="17"/>
  <c r="O240" i="17"/>
  <c r="AP239" i="17"/>
  <c r="AO239" i="17"/>
  <c r="AN239" i="17"/>
  <c r="AM239" i="17"/>
  <c r="AL239" i="17"/>
  <c r="AK239" i="17"/>
  <c r="AJ239" i="17"/>
  <c r="AI239" i="17"/>
  <c r="AG239" i="17"/>
  <c r="AF239" i="17"/>
  <c r="AE239" i="17"/>
  <c r="AD239" i="17"/>
  <c r="AC239" i="17"/>
  <c r="AB239" i="17"/>
  <c r="AA239" i="17"/>
  <c r="Z239" i="17"/>
  <c r="Y239" i="17"/>
  <c r="X239" i="17"/>
  <c r="W239" i="17"/>
  <c r="V239" i="17"/>
  <c r="U239" i="17"/>
  <c r="T239" i="17"/>
  <c r="S239" i="17"/>
  <c r="Q239" i="17"/>
  <c r="P239" i="17"/>
  <c r="O239" i="17"/>
  <c r="AP238" i="17"/>
  <c r="AO238" i="17"/>
  <c r="AN238" i="17"/>
  <c r="AM238" i="17"/>
  <c r="AL238" i="17"/>
  <c r="AK238" i="17"/>
  <c r="AJ238" i="17"/>
  <c r="AI238" i="17"/>
  <c r="AG238" i="17"/>
  <c r="AF238" i="17"/>
  <c r="AE238" i="17"/>
  <c r="AD238" i="17"/>
  <c r="AC238" i="17"/>
  <c r="AB238" i="17"/>
  <c r="AA238" i="17"/>
  <c r="Z238" i="17"/>
  <c r="Y238" i="17"/>
  <c r="X238" i="17"/>
  <c r="W238" i="17"/>
  <c r="V238" i="17"/>
  <c r="U238" i="17"/>
  <c r="T238" i="17"/>
  <c r="S238" i="17"/>
  <c r="Q238" i="17"/>
  <c r="P238" i="17"/>
  <c r="O238" i="17"/>
  <c r="AP237" i="17"/>
  <c r="AO237" i="17"/>
  <c r="AN237" i="17"/>
  <c r="AM237" i="17"/>
  <c r="AL237" i="17"/>
  <c r="AK237" i="17"/>
  <c r="AJ237" i="17"/>
  <c r="AI237" i="17"/>
  <c r="AG237" i="17"/>
  <c r="AF237" i="17"/>
  <c r="AE237" i="17"/>
  <c r="AD237" i="17"/>
  <c r="AC237" i="17"/>
  <c r="AB237" i="17"/>
  <c r="AA237" i="17"/>
  <c r="Z237" i="17"/>
  <c r="Y237" i="17"/>
  <c r="X237" i="17"/>
  <c r="W237" i="17"/>
  <c r="V237" i="17"/>
  <c r="U237" i="17"/>
  <c r="T237" i="17"/>
  <c r="S237" i="17"/>
  <c r="Q237" i="17"/>
  <c r="P237" i="17"/>
  <c r="O237" i="17"/>
  <c r="AP236" i="17"/>
  <c r="AO236" i="17"/>
  <c r="AN236" i="17"/>
  <c r="AM236" i="17"/>
  <c r="AL236" i="17"/>
  <c r="AK236" i="17"/>
  <c r="AJ236" i="17"/>
  <c r="AI236" i="17"/>
  <c r="AG236" i="17"/>
  <c r="AF236" i="17"/>
  <c r="AE236" i="17"/>
  <c r="AD236" i="17"/>
  <c r="AC236" i="17"/>
  <c r="AB236" i="17"/>
  <c r="AA236" i="17"/>
  <c r="Z236" i="17"/>
  <c r="Y236" i="17"/>
  <c r="X236" i="17"/>
  <c r="W236" i="17"/>
  <c r="V236" i="17"/>
  <c r="U236" i="17"/>
  <c r="T236" i="17"/>
  <c r="S236" i="17"/>
  <c r="Q236" i="17"/>
  <c r="P236" i="17"/>
  <c r="O236" i="17"/>
  <c r="AP235" i="17"/>
  <c r="AO235" i="17"/>
  <c r="AN235" i="17"/>
  <c r="AM235" i="17"/>
  <c r="AL235" i="17"/>
  <c r="AK235" i="17"/>
  <c r="AJ235" i="17"/>
  <c r="AI235" i="17"/>
  <c r="AG235" i="17"/>
  <c r="AF235" i="17"/>
  <c r="AE235" i="17"/>
  <c r="AD235" i="17"/>
  <c r="AC235" i="17"/>
  <c r="AB235" i="17"/>
  <c r="AA235" i="17"/>
  <c r="Z235" i="17"/>
  <c r="Y235" i="17"/>
  <c r="X235" i="17"/>
  <c r="W235" i="17"/>
  <c r="V235" i="17"/>
  <c r="U235" i="17"/>
  <c r="T235" i="17"/>
  <c r="S235" i="17"/>
  <c r="Q235" i="17"/>
  <c r="P235" i="17"/>
  <c r="O235" i="17"/>
  <c r="AP234" i="17"/>
  <c r="AO234" i="17"/>
  <c r="AN234" i="17"/>
  <c r="AM234" i="17"/>
  <c r="AL234" i="17"/>
  <c r="AK234" i="17"/>
  <c r="AJ234" i="17"/>
  <c r="AI234" i="17"/>
  <c r="AG234" i="17"/>
  <c r="AF234" i="17"/>
  <c r="AE234" i="17"/>
  <c r="AD234" i="17"/>
  <c r="AC234" i="17"/>
  <c r="AB234" i="17"/>
  <c r="AA234" i="17"/>
  <c r="Z234" i="17"/>
  <c r="Y234" i="17"/>
  <c r="X234" i="17"/>
  <c r="W234" i="17"/>
  <c r="V234" i="17"/>
  <c r="U234" i="17"/>
  <c r="T234" i="17"/>
  <c r="S234" i="17"/>
  <c r="Q234" i="17"/>
  <c r="P234" i="17"/>
  <c r="O234" i="17"/>
  <c r="AP233" i="17"/>
  <c r="AO233" i="17"/>
  <c r="AN233" i="17"/>
  <c r="AM233" i="17"/>
  <c r="AL233" i="17"/>
  <c r="AK233" i="17"/>
  <c r="AJ233" i="17"/>
  <c r="AI233" i="17"/>
  <c r="AG233" i="17"/>
  <c r="AF233" i="17"/>
  <c r="AE233" i="17"/>
  <c r="AD233" i="17"/>
  <c r="AC233" i="17"/>
  <c r="AB233" i="17"/>
  <c r="AA233" i="17"/>
  <c r="Z233" i="17"/>
  <c r="Y233" i="17"/>
  <c r="X233" i="17"/>
  <c r="W233" i="17"/>
  <c r="V233" i="17"/>
  <c r="U233" i="17"/>
  <c r="T233" i="17"/>
  <c r="S233" i="17"/>
  <c r="Q233" i="17"/>
  <c r="P233" i="17"/>
  <c r="O233" i="17"/>
  <c r="AP232" i="17"/>
  <c r="AO232" i="17"/>
  <c r="AN232" i="17"/>
  <c r="AM232" i="17"/>
  <c r="AL232" i="17"/>
  <c r="AK232" i="17"/>
  <c r="AJ232" i="17"/>
  <c r="AI232" i="17"/>
  <c r="AG232" i="17"/>
  <c r="AF232" i="17"/>
  <c r="AE232" i="17"/>
  <c r="AD232" i="17"/>
  <c r="AC232" i="17"/>
  <c r="AB232" i="17"/>
  <c r="AA232" i="17"/>
  <c r="Z232" i="17"/>
  <c r="Y232" i="17"/>
  <c r="X232" i="17"/>
  <c r="W232" i="17"/>
  <c r="V232" i="17"/>
  <c r="U232" i="17"/>
  <c r="T232" i="17"/>
  <c r="S232" i="17"/>
  <c r="Q232" i="17"/>
  <c r="P232" i="17"/>
  <c r="O232" i="17"/>
  <c r="AP231" i="17"/>
  <c r="AO231" i="17"/>
  <c r="AN231" i="17"/>
  <c r="AM231" i="17"/>
  <c r="AL231" i="17"/>
  <c r="AK231" i="17"/>
  <c r="AJ231" i="17"/>
  <c r="AI231" i="17"/>
  <c r="AG231" i="17"/>
  <c r="AF231" i="17"/>
  <c r="AE231" i="17"/>
  <c r="AD231" i="17"/>
  <c r="AC231" i="17"/>
  <c r="AB231" i="17"/>
  <c r="AA231" i="17"/>
  <c r="Z231" i="17"/>
  <c r="Y231" i="17"/>
  <c r="X231" i="17"/>
  <c r="W231" i="17"/>
  <c r="V231" i="17"/>
  <c r="U231" i="17"/>
  <c r="T231" i="17"/>
  <c r="S231" i="17"/>
  <c r="Q231" i="17"/>
  <c r="P231" i="17"/>
  <c r="O231" i="17"/>
  <c r="AP230" i="17"/>
  <c r="AO230" i="17"/>
  <c r="AN230" i="17"/>
  <c r="AM230" i="17"/>
  <c r="AL230" i="17"/>
  <c r="AK230" i="17"/>
  <c r="AJ230" i="17"/>
  <c r="AI230" i="17"/>
  <c r="AG230" i="17"/>
  <c r="AF230" i="17"/>
  <c r="AE230" i="17"/>
  <c r="AD230" i="17"/>
  <c r="AC230" i="17"/>
  <c r="AB230" i="17"/>
  <c r="AA230" i="17"/>
  <c r="Z230" i="17"/>
  <c r="Y230" i="17"/>
  <c r="X230" i="17"/>
  <c r="W230" i="17"/>
  <c r="V230" i="17"/>
  <c r="U230" i="17"/>
  <c r="T230" i="17"/>
  <c r="S230" i="17"/>
  <c r="Q230" i="17"/>
  <c r="P230" i="17"/>
  <c r="O230" i="17"/>
  <c r="AP229" i="17"/>
  <c r="AO229" i="17"/>
  <c r="AN229" i="17"/>
  <c r="AM229" i="17"/>
  <c r="AL229" i="17"/>
  <c r="AK229" i="17"/>
  <c r="AJ229" i="17"/>
  <c r="AI229" i="17"/>
  <c r="AG229" i="17"/>
  <c r="AF229" i="17"/>
  <c r="AE229" i="17"/>
  <c r="AD229" i="17"/>
  <c r="AC229" i="17"/>
  <c r="AB229" i="17"/>
  <c r="AA229" i="17"/>
  <c r="Z229" i="17"/>
  <c r="Y229" i="17"/>
  <c r="X229" i="17"/>
  <c r="W229" i="17"/>
  <c r="V229" i="17"/>
  <c r="U229" i="17"/>
  <c r="T229" i="17"/>
  <c r="S229" i="17"/>
  <c r="Q229" i="17"/>
  <c r="P229" i="17"/>
  <c r="O229" i="17"/>
  <c r="AP228" i="17"/>
  <c r="AO228" i="17"/>
  <c r="AN228" i="17"/>
  <c r="AM228" i="17"/>
  <c r="AL228" i="17"/>
  <c r="AK228" i="17"/>
  <c r="AJ228" i="17"/>
  <c r="AI228" i="17"/>
  <c r="AG228" i="17"/>
  <c r="AF228" i="17"/>
  <c r="AE228" i="17"/>
  <c r="AD228" i="17"/>
  <c r="AC228" i="17"/>
  <c r="AB228" i="17"/>
  <c r="AA228" i="17"/>
  <c r="Z228" i="17"/>
  <c r="Y228" i="17"/>
  <c r="X228" i="17"/>
  <c r="W228" i="17"/>
  <c r="V228" i="17"/>
  <c r="U228" i="17"/>
  <c r="T228" i="17"/>
  <c r="S228" i="17"/>
  <c r="Q228" i="17"/>
  <c r="P228" i="17"/>
  <c r="O228" i="17"/>
  <c r="AP227" i="17"/>
  <c r="AO227" i="17"/>
  <c r="AN227" i="17"/>
  <c r="AM227" i="17"/>
  <c r="AL227" i="17"/>
  <c r="AK227" i="17"/>
  <c r="AJ227" i="17"/>
  <c r="AI227" i="17"/>
  <c r="AG227" i="17"/>
  <c r="AF227" i="17"/>
  <c r="AE227" i="17"/>
  <c r="AD227" i="17"/>
  <c r="AC227" i="17"/>
  <c r="AB227" i="17"/>
  <c r="AA227" i="17"/>
  <c r="Z227" i="17"/>
  <c r="Y227" i="17"/>
  <c r="X227" i="17"/>
  <c r="W227" i="17"/>
  <c r="V227" i="17"/>
  <c r="U227" i="17"/>
  <c r="T227" i="17"/>
  <c r="S227" i="17"/>
  <c r="Q227" i="17"/>
  <c r="P227" i="17"/>
  <c r="O227" i="17"/>
  <c r="AP226" i="17"/>
  <c r="AO226" i="17"/>
  <c r="AN226" i="17"/>
  <c r="AM226" i="17"/>
  <c r="AL226" i="17"/>
  <c r="AK226" i="17"/>
  <c r="AJ226" i="17"/>
  <c r="AI226" i="17"/>
  <c r="AG226" i="17"/>
  <c r="AF226" i="17"/>
  <c r="AE226" i="17"/>
  <c r="AD226" i="17"/>
  <c r="AC226" i="17"/>
  <c r="AB226" i="17"/>
  <c r="AA226" i="17"/>
  <c r="Z226" i="17"/>
  <c r="Y226" i="17"/>
  <c r="X226" i="17"/>
  <c r="W226" i="17"/>
  <c r="V226" i="17"/>
  <c r="U226" i="17"/>
  <c r="T226" i="17"/>
  <c r="S226" i="17"/>
  <c r="Q226" i="17"/>
  <c r="P226" i="17"/>
  <c r="O226" i="17"/>
  <c r="AP225" i="17"/>
  <c r="AO225" i="17"/>
  <c r="AN225" i="17"/>
  <c r="AM225" i="17"/>
  <c r="AL225" i="17"/>
  <c r="AK225" i="17"/>
  <c r="AJ225" i="17"/>
  <c r="AI225" i="17"/>
  <c r="AG225" i="17"/>
  <c r="AF225" i="17"/>
  <c r="AE225" i="17"/>
  <c r="AD225" i="17"/>
  <c r="AC225" i="17"/>
  <c r="AB225" i="17"/>
  <c r="AA225" i="17"/>
  <c r="Z225" i="17"/>
  <c r="Y225" i="17"/>
  <c r="X225" i="17"/>
  <c r="W225" i="17"/>
  <c r="V225" i="17"/>
  <c r="U225" i="17"/>
  <c r="T225" i="17"/>
  <c r="S225" i="17"/>
  <c r="Q225" i="17"/>
  <c r="P225" i="17"/>
  <c r="O225" i="17"/>
  <c r="AP224" i="17"/>
  <c r="AO224" i="17"/>
  <c r="AN224" i="17"/>
  <c r="AM224" i="17"/>
  <c r="AL224" i="17"/>
  <c r="AK224" i="17"/>
  <c r="AJ224" i="17"/>
  <c r="AI224" i="17"/>
  <c r="AG224" i="17"/>
  <c r="AF224" i="17"/>
  <c r="AE224" i="17"/>
  <c r="AD224" i="17"/>
  <c r="AC224" i="17"/>
  <c r="AB224" i="17"/>
  <c r="AA224" i="17"/>
  <c r="Z224" i="17"/>
  <c r="Y224" i="17"/>
  <c r="X224" i="17"/>
  <c r="W224" i="17"/>
  <c r="V224" i="17"/>
  <c r="U224" i="17"/>
  <c r="T224" i="17"/>
  <c r="S224" i="17"/>
  <c r="Q224" i="17"/>
  <c r="P224" i="17"/>
  <c r="O224" i="17"/>
  <c r="AP223" i="17"/>
  <c r="AO223" i="17"/>
  <c r="AN223" i="17"/>
  <c r="AM223" i="17"/>
  <c r="AL223" i="17"/>
  <c r="AK223" i="17"/>
  <c r="AJ223" i="17"/>
  <c r="AI223" i="17"/>
  <c r="AG223" i="17"/>
  <c r="AF223" i="17"/>
  <c r="AE223" i="17"/>
  <c r="AD223" i="17"/>
  <c r="AC223" i="17"/>
  <c r="AB223" i="17"/>
  <c r="AA223" i="17"/>
  <c r="Z223" i="17"/>
  <c r="Y223" i="17"/>
  <c r="X223" i="17"/>
  <c r="W223" i="17"/>
  <c r="V223" i="17"/>
  <c r="U223" i="17"/>
  <c r="T223" i="17"/>
  <c r="S223" i="17"/>
  <c r="Q223" i="17"/>
  <c r="P223" i="17"/>
  <c r="O223" i="17"/>
  <c r="AP222" i="17"/>
  <c r="AO222" i="17"/>
  <c r="AN222" i="17"/>
  <c r="AM222" i="17"/>
  <c r="AL222" i="17"/>
  <c r="AK222" i="17"/>
  <c r="AJ222" i="17"/>
  <c r="AI222" i="17"/>
  <c r="AG222" i="17"/>
  <c r="AF222" i="17"/>
  <c r="AE222" i="17"/>
  <c r="AD222" i="17"/>
  <c r="AC222" i="17"/>
  <c r="AB222" i="17"/>
  <c r="AA222" i="17"/>
  <c r="Z222" i="17"/>
  <c r="Y222" i="17"/>
  <c r="X222" i="17"/>
  <c r="W222" i="17"/>
  <c r="V222" i="17"/>
  <c r="U222" i="17"/>
  <c r="T222" i="17"/>
  <c r="S222" i="17"/>
  <c r="Q222" i="17"/>
  <c r="P222" i="17"/>
  <c r="O222" i="17"/>
  <c r="AP221" i="17"/>
  <c r="AO221" i="17"/>
  <c r="AN221" i="17"/>
  <c r="AM221" i="17"/>
  <c r="AL221" i="17"/>
  <c r="AK221" i="17"/>
  <c r="AJ221" i="17"/>
  <c r="AI221" i="17"/>
  <c r="AG221" i="17"/>
  <c r="AF221" i="17"/>
  <c r="AE221" i="17"/>
  <c r="AD221" i="17"/>
  <c r="AC221" i="17"/>
  <c r="AB221" i="17"/>
  <c r="AA221" i="17"/>
  <c r="Z221" i="17"/>
  <c r="Y221" i="17"/>
  <c r="X221" i="17"/>
  <c r="W221" i="17"/>
  <c r="V221" i="17"/>
  <c r="U221" i="17"/>
  <c r="T221" i="17"/>
  <c r="S221" i="17"/>
  <c r="Q221" i="17"/>
  <c r="P221" i="17"/>
  <c r="O221" i="17"/>
  <c r="AP220" i="17"/>
  <c r="AO220" i="17"/>
  <c r="AN220" i="17"/>
  <c r="AM220" i="17"/>
  <c r="AL220" i="17"/>
  <c r="AK220" i="17"/>
  <c r="AJ220" i="17"/>
  <c r="AI220" i="17"/>
  <c r="AG220" i="17"/>
  <c r="AF220" i="17"/>
  <c r="AE220" i="17"/>
  <c r="AD220" i="17"/>
  <c r="AC220" i="17"/>
  <c r="AB220" i="17"/>
  <c r="AA220" i="17"/>
  <c r="Z220" i="17"/>
  <c r="Y220" i="17"/>
  <c r="X220" i="17"/>
  <c r="W220" i="17"/>
  <c r="V220" i="17"/>
  <c r="U220" i="17"/>
  <c r="T220" i="17"/>
  <c r="S220" i="17"/>
  <c r="Q220" i="17"/>
  <c r="P220" i="17"/>
  <c r="O220" i="17"/>
  <c r="AP219" i="17"/>
  <c r="AO219" i="17"/>
  <c r="AN219" i="17"/>
  <c r="AM219" i="17"/>
  <c r="AL219" i="17"/>
  <c r="AK219" i="17"/>
  <c r="AJ219" i="17"/>
  <c r="AI219" i="17"/>
  <c r="AG219" i="17"/>
  <c r="AF219" i="17"/>
  <c r="AE219" i="17"/>
  <c r="AD219" i="17"/>
  <c r="AC219" i="17"/>
  <c r="AB219" i="17"/>
  <c r="AA219" i="17"/>
  <c r="Z219" i="17"/>
  <c r="Y219" i="17"/>
  <c r="X219" i="17"/>
  <c r="W219" i="17"/>
  <c r="V219" i="17"/>
  <c r="U219" i="17"/>
  <c r="T219" i="17"/>
  <c r="S219" i="17"/>
  <c r="Q219" i="17"/>
  <c r="P219" i="17"/>
  <c r="O219" i="17"/>
  <c r="AP218" i="17"/>
  <c r="AO218" i="17"/>
  <c r="AN218" i="17"/>
  <c r="AM218" i="17"/>
  <c r="AL218" i="17"/>
  <c r="AK218" i="17"/>
  <c r="AJ218" i="17"/>
  <c r="AI218" i="17"/>
  <c r="AG218" i="17"/>
  <c r="AF218" i="17"/>
  <c r="AE218" i="17"/>
  <c r="AD218" i="17"/>
  <c r="AC218" i="17"/>
  <c r="AB218" i="17"/>
  <c r="AA218" i="17"/>
  <c r="Z218" i="17"/>
  <c r="Y218" i="17"/>
  <c r="X218" i="17"/>
  <c r="W218" i="17"/>
  <c r="V218" i="17"/>
  <c r="U218" i="17"/>
  <c r="T218" i="17"/>
  <c r="S218" i="17"/>
  <c r="Q218" i="17"/>
  <c r="P218" i="17"/>
  <c r="O218" i="17"/>
  <c r="AP217" i="17"/>
  <c r="AO217" i="17"/>
  <c r="AN217" i="17"/>
  <c r="AM217" i="17"/>
  <c r="AL217" i="17"/>
  <c r="AK217" i="17"/>
  <c r="AJ217" i="17"/>
  <c r="AI217" i="17"/>
  <c r="AG217" i="17"/>
  <c r="AF217" i="17"/>
  <c r="AE217" i="17"/>
  <c r="AD217" i="17"/>
  <c r="AC217" i="17"/>
  <c r="AB217" i="17"/>
  <c r="AA217" i="17"/>
  <c r="Z217" i="17"/>
  <c r="Y217" i="17"/>
  <c r="X217" i="17"/>
  <c r="W217" i="17"/>
  <c r="V217" i="17"/>
  <c r="U217" i="17"/>
  <c r="T217" i="17"/>
  <c r="S217" i="17"/>
  <c r="Q217" i="17"/>
  <c r="P217" i="17"/>
  <c r="O217" i="17"/>
  <c r="AP216" i="17"/>
  <c r="AO216" i="17"/>
  <c r="AN216" i="17"/>
  <c r="AM216" i="17"/>
  <c r="AL216" i="17"/>
  <c r="AK216" i="17"/>
  <c r="AJ216" i="17"/>
  <c r="AI216" i="17"/>
  <c r="AG216" i="17"/>
  <c r="AF216" i="17"/>
  <c r="AE216" i="17"/>
  <c r="AD216" i="17"/>
  <c r="AC216" i="17"/>
  <c r="AB216" i="17"/>
  <c r="AA216" i="17"/>
  <c r="Z216" i="17"/>
  <c r="Y216" i="17"/>
  <c r="X216" i="17"/>
  <c r="W216" i="17"/>
  <c r="V216" i="17"/>
  <c r="U216" i="17"/>
  <c r="T216" i="17"/>
  <c r="S216" i="17"/>
  <c r="Q216" i="17"/>
  <c r="P216" i="17"/>
  <c r="O216" i="17"/>
  <c r="AP215" i="17"/>
  <c r="AO215" i="17"/>
  <c r="AN215" i="17"/>
  <c r="AM215" i="17"/>
  <c r="AL215" i="17"/>
  <c r="AK215" i="17"/>
  <c r="AJ215" i="17"/>
  <c r="AI215" i="17"/>
  <c r="AG215" i="17"/>
  <c r="AF215" i="17"/>
  <c r="AE215" i="17"/>
  <c r="AD215" i="17"/>
  <c r="AC215" i="17"/>
  <c r="AB215" i="17"/>
  <c r="AA215" i="17"/>
  <c r="Z215" i="17"/>
  <c r="Y215" i="17"/>
  <c r="X215" i="17"/>
  <c r="W215" i="17"/>
  <c r="V215" i="17"/>
  <c r="U215" i="17"/>
  <c r="T215" i="17"/>
  <c r="S215" i="17"/>
  <c r="Q215" i="17"/>
  <c r="P215" i="17"/>
  <c r="O215" i="17"/>
  <c r="AP214" i="17"/>
  <c r="AO214" i="17"/>
  <c r="AN214" i="17"/>
  <c r="AM214" i="17"/>
  <c r="AL214" i="17"/>
  <c r="AK214" i="17"/>
  <c r="AJ214" i="17"/>
  <c r="AI214" i="17"/>
  <c r="AG214" i="17"/>
  <c r="AF214" i="17"/>
  <c r="AE214" i="17"/>
  <c r="AD214" i="17"/>
  <c r="AC214" i="17"/>
  <c r="AB214" i="17"/>
  <c r="AA214" i="17"/>
  <c r="Z214" i="17"/>
  <c r="Y214" i="17"/>
  <c r="X214" i="17"/>
  <c r="W214" i="17"/>
  <c r="V214" i="17"/>
  <c r="U214" i="17"/>
  <c r="T214" i="17"/>
  <c r="S214" i="17"/>
  <c r="Q214" i="17"/>
  <c r="P214" i="17"/>
  <c r="O214" i="17"/>
  <c r="AP213" i="17"/>
  <c r="AO213" i="17"/>
  <c r="AN213" i="17"/>
  <c r="AM213" i="17"/>
  <c r="AL213" i="17"/>
  <c r="AK213" i="17"/>
  <c r="AJ213" i="17"/>
  <c r="AI213" i="17"/>
  <c r="AG213" i="17"/>
  <c r="AF213" i="17"/>
  <c r="AE213" i="17"/>
  <c r="AD213" i="17"/>
  <c r="AC213" i="17"/>
  <c r="AB213" i="17"/>
  <c r="AA213" i="17"/>
  <c r="Z213" i="17"/>
  <c r="Y213" i="17"/>
  <c r="X213" i="17"/>
  <c r="W213" i="17"/>
  <c r="V213" i="17"/>
  <c r="U213" i="17"/>
  <c r="T213" i="17"/>
  <c r="S213" i="17"/>
  <c r="Q213" i="17"/>
  <c r="P213" i="17"/>
  <c r="O213" i="17"/>
  <c r="AP212" i="17"/>
  <c r="AO212" i="17"/>
  <c r="AN212" i="17"/>
  <c r="AM212" i="17"/>
  <c r="AL212" i="17"/>
  <c r="AK212" i="17"/>
  <c r="AJ212" i="17"/>
  <c r="AI212" i="17"/>
  <c r="AG212" i="17"/>
  <c r="AF212" i="17"/>
  <c r="AE212" i="17"/>
  <c r="AD212" i="17"/>
  <c r="AC212" i="17"/>
  <c r="AB212" i="17"/>
  <c r="AA212" i="17"/>
  <c r="Z212" i="17"/>
  <c r="Y212" i="17"/>
  <c r="X212" i="17"/>
  <c r="W212" i="17"/>
  <c r="V212" i="17"/>
  <c r="U212" i="17"/>
  <c r="T212" i="17"/>
  <c r="S212" i="17"/>
  <c r="Q212" i="17"/>
  <c r="P212" i="17"/>
  <c r="O212" i="17"/>
  <c r="AP211" i="17"/>
  <c r="AO211" i="17"/>
  <c r="AN211" i="17"/>
  <c r="AM211" i="17"/>
  <c r="AL211" i="17"/>
  <c r="AK211" i="17"/>
  <c r="AJ211" i="17"/>
  <c r="AI211" i="17"/>
  <c r="AG211" i="17"/>
  <c r="AF211" i="17"/>
  <c r="AE211" i="17"/>
  <c r="AD211" i="17"/>
  <c r="AC211" i="17"/>
  <c r="AB211" i="17"/>
  <c r="AA211" i="17"/>
  <c r="Z211" i="17"/>
  <c r="Y211" i="17"/>
  <c r="X211" i="17"/>
  <c r="W211" i="17"/>
  <c r="V211" i="17"/>
  <c r="U211" i="17"/>
  <c r="T211" i="17"/>
  <c r="S211" i="17"/>
  <c r="Q211" i="17"/>
  <c r="P211" i="17"/>
  <c r="O211" i="17"/>
  <c r="AP210" i="17"/>
  <c r="AO210" i="17"/>
  <c r="AN210" i="17"/>
  <c r="AM210" i="17"/>
  <c r="AL210" i="17"/>
  <c r="AK210" i="17"/>
  <c r="AJ210" i="17"/>
  <c r="AI210" i="17"/>
  <c r="AG210" i="17"/>
  <c r="AF210" i="17"/>
  <c r="AE210" i="17"/>
  <c r="AD210" i="17"/>
  <c r="AC210" i="17"/>
  <c r="AB210" i="17"/>
  <c r="AA210" i="17"/>
  <c r="Z210" i="17"/>
  <c r="Y210" i="17"/>
  <c r="X210" i="17"/>
  <c r="W210" i="17"/>
  <c r="V210" i="17"/>
  <c r="U210" i="17"/>
  <c r="T210" i="17"/>
  <c r="S210" i="17"/>
  <c r="Q210" i="17"/>
  <c r="P210" i="17"/>
  <c r="O210" i="17"/>
  <c r="AP209" i="17"/>
  <c r="AO209" i="17"/>
  <c r="AN209" i="17"/>
  <c r="AM209" i="17"/>
  <c r="AL209" i="17"/>
  <c r="AK209" i="17"/>
  <c r="AJ209" i="17"/>
  <c r="AI209" i="17"/>
  <c r="AG209" i="17"/>
  <c r="AF209" i="17"/>
  <c r="AE209" i="17"/>
  <c r="AD209" i="17"/>
  <c r="AC209" i="17"/>
  <c r="AB209" i="17"/>
  <c r="AA209" i="17"/>
  <c r="Z209" i="17"/>
  <c r="Y209" i="17"/>
  <c r="X209" i="17"/>
  <c r="W209" i="17"/>
  <c r="V209" i="17"/>
  <c r="U209" i="17"/>
  <c r="T209" i="17"/>
  <c r="S209" i="17"/>
  <c r="Q209" i="17"/>
  <c r="P209" i="17"/>
  <c r="O209" i="17"/>
  <c r="AP208" i="17"/>
  <c r="AO208" i="17"/>
  <c r="AN208" i="17"/>
  <c r="AM208" i="17"/>
  <c r="AL208" i="17"/>
  <c r="AK208" i="17"/>
  <c r="AJ208" i="17"/>
  <c r="AI208" i="17"/>
  <c r="AG208" i="17"/>
  <c r="AF208" i="17"/>
  <c r="AE208" i="17"/>
  <c r="AD208" i="17"/>
  <c r="AC208" i="17"/>
  <c r="AB208" i="17"/>
  <c r="AA208" i="17"/>
  <c r="Z208" i="17"/>
  <c r="Y208" i="17"/>
  <c r="X208" i="17"/>
  <c r="W208" i="17"/>
  <c r="V208" i="17"/>
  <c r="U208" i="17"/>
  <c r="T208" i="17"/>
  <c r="S208" i="17"/>
  <c r="Q208" i="17"/>
  <c r="P208" i="17"/>
  <c r="O208" i="17"/>
  <c r="AP207" i="17"/>
  <c r="AO207" i="17"/>
  <c r="AN207" i="17"/>
  <c r="AM207" i="17"/>
  <c r="AL207" i="17"/>
  <c r="AK207" i="17"/>
  <c r="AJ207" i="17"/>
  <c r="AI207" i="17"/>
  <c r="AG207" i="17"/>
  <c r="AF207" i="17"/>
  <c r="AE207" i="17"/>
  <c r="AD207" i="17"/>
  <c r="AC207" i="17"/>
  <c r="AB207" i="17"/>
  <c r="AA207" i="17"/>
  <c r="Z207" i="17"/>
  <c r="Y207" i="17"/>
  <c r="X207" i="17"/>
  <c r="W207" i="17"/>
  <c r="V207" i="17"/>
  <c r="U207" i="17"/>
  <c r="T207" i="17"/>
  <c r="S207" i="17"/>
  <c r="Q207" i="17"/>
  <c r="P207" i="17"/>
  <c r="O207" i="17"/>
  <c r="AP206" i="17"/>
  <c r="AO206" i="17"/>
  <c r="AN206" i="17"/>
  <c r="AM206" i="17"/>
  <c r="AL206" i="17"/>
  <c r="AK206" i="17"/>
  <c r="AJ206" i="17"/>
  <c r="AI206" i="17"/>
  <c r="AG206" i="17"/>
  <c r="AF206" i="17"/>
  <c r="AE206" i="17"/>
  <c r="AD206" i="17"/>
  <c r="AC206" i="17"/>
  <c r="AB206" i="17"/>
  <c r="AA206" i="17"/>
  <c r="Z206" i="17"/>
  <c r="Y206" i="17"/>
  <c r="X206" i="17"/>
  <c r="W206" i="17"/>
  <c r="V206" i="17"/>
  <c r="U206" i="17"/>
  <c r="T206" i="17"/>
  <c r="S206" i="17"/>
  <c r="Q206" i="17"/>
  <c r="P206" i="17"/>
  <c r="O206" i="17"/>
  <c r="AP205" i="17"/>
  <c r="AO205" i="17"/>
  <c r="AN205" i="17"/>
  <c r="AM205" i="17"/>
  <c r="AL205" i="17"/>
  <c r="AK205" i="17"/>
  <c r="AJ205" i="17"/>
  <c r="AI205" i="17"/>
  <c r="AG205" i="17"/>
  <c r="AF205" i="17"/>
  <c r="AE205" i="17"/>
  <c r="AD205" i="17"/>
  <c r="AC205" i="17"/>
  <c r="AB205" i="17"/>
  <c r="AA205" i="17"/>
  <c r="Z205" i="17"/>
  <c r="Y205" i="17"/>
  <c r="X205" i="17"/>
  <c r="W205" i="17"/>
  <c r="V205" i="17"/>
  <c r="U205" i="17"/>
  <c r="T205" i="17"/>
  <c r="S205" i="17"/>
  <c r="Q205" i="17"/>
  <c r="P205" i="17"/>
  <c r="O205" i="17"/>
  <c r="AP204" i="17"/>
  <c r="AO204" i="17"/>
  <c r="AN204" i="17"/>
  <c r="AM204" i="17"/>
  <c r="AL204" i="17"/>
  <c r="AK204" i="17"/>
  <c r="AJ204" i="17"/>
  <c r="AI204" i="17"/>
  <c r="AG204" i="17"/>
  <c r="AF204" i="17"/>
  <c r="AE204" i="17"/>
  <c r="AD204" i="17"/>
  <c r="AC204" i="17"/>
  <c r="AB204" i="17"/>
  <c r="AA204" i="17"/>
  <c r="Z204" i="17"/>
  <c r="Y204" i="17"/>
  <c r="X204" i="17"/>
  <c r="W204" i="17"/>
  <c r="V204" i="17"/>
  <c r="U204" i="17"/>
  <c r="T204" i="17"/>
  <c r="S204" i="17"/>
  <c r="Q204" i="17"/>
  <c r="P204" i="17"/>
  <c r="O204" i="17"/>
  <c r="AP203" i="17"/>
  <c r="AO203" i="17"/>
  <c r="AN203" i="17"/>
  <c r="AM203" i="17"/>
  <c r="AL203" i="17"/>
  <c r="AK203" i="17"/>
  <c r="AJ203" i="17"/>
  <c r="AI203" i="17"/>
  <c r="AG203" i="17"/>
  <c r="AF203" i="17"/>
  <c r="AE203" i="17"/>
  <c r="AD203" i="17"/>
  <c r="AC203" i="17"/>
  <c r="AB203" i="17"/>
  <c r="AA203" i="17"/>
  <c r="Z203" i="17"/>
  <c r="Y203" i="17"/>
  <c r="X203" i="17"/>
  <c r="W203" i="17"/>
  <c r="V203" i="17"/>
  <c r="U203" i="17"/>
  <c r="T203" i="17"/>
  <c r="S203" i="17"/>
  <c r="Q203" i="17"/>
  <c r="P203" i="17"/>
  <c r="O203" i="17"/>
  <c r="AP202" i="17"/>
  <c r="AO202" i="17"/>
  <c r="AN202" i="17"/>
  <c r="AM202" i="17"/>
  <c r="AL202" i="17"/>
  <c r="AK202" i="17"/>
  <c r="AJ202" i="17"/>
  <c r="AI202" i="17"/>
  <c r="AG202" i="17"/>
  <c r="AF202" i="17"/>
  <c r="AE202" i="17"/>
  <c r="AD202" i="17"/>
  <c r="AC202" i="17"/>
  <c r="AB202" i="17"/>
  <c r="AA202" i="17"/>
  <c r="Z202" i="17"/>
  <c r="Y202" i="17"/>
  <c r="X202" i="17"/>
  <c r="W202" i="17"/>
  <c r="V202" i="17"/>
  <c r="U202" i="17"/>
  <c r="T202" i="17"/>
  <c r="S202" i="17"/>
  <c r="Q202" i="17"/>
  <c r="P202" i="17"/>
  <c r="O202" i="17"/>
  <c r="AP201" i="17"/>
  <c r="AO201" i="17"/>
  <c r="AN201" i="17"/>
  <c r="AM201" i="17"/>
  <c r="AL201" i="17"/>
  <c r="AK201" i="17"/>
  <c r="AJ201" i="17"/>
  <c r="AI201" i="17"/>
  <c r="AG201" i="17"/>
  <c r="AF201" i="17"/>
  <c r="AE201" i="17"/>
  <c r="AD201" i="17"/>
  <c r="AC201" i="17"/>
  <c r="AB201" i="17"/>
  <c r="AA201" i="17"/>
  <c r="Z201" i="17"/>
  <c r="Y201" i="17"/>
  <c r="X201" i="17"/>
  <c r="W201" i="17"/>
  <c r="V201" i="17"/>
  <c r="U201" i="17"/>
  <c r="T201" i="17"/>
  <c r="S201" i="17"/>
  <c r="Q201" i="17"/>
  <c r="P201" i="17"/>
  <c r="O201" i="17"/>
  <c r="AP200" i="17"/>
  <c r="AO200" i="17"/>
  <c r="AN200" i="17"/>
  <c r="AM200" i="17"/>
  <c r="AL200" i="17"/>
  <c r="AK200" i="17"/>
  <c r="AJ200" i="17"/>
  <c r="AI200" i="17"/>
  <c r="AG200" i="17"/>
  <c r="AF200" i="17"/>
  <c r="AE200" i="17"/>
  <c r="AD200" i="17"/>
  <c r="AC200" i="17"/>
  <c r="AB200" i="17"/>
  <c r="AA200" i="17"/>
  <c r="Z200" i="17"/>
  <c r="Y200" i="17"/>
  <c r="X200" i="17"/>
  <c r="W200" i="17"/>
  <c r="V200" i="17"/>
  <c r="U200" i="17"/>
  <c r="T200" i="17"/>
  <c r="S200" i="17"/>
  <c r="Q200" i="17"/>
  <c r="P200" i="17"/>
  <c r="O200" i="17"/>
  <c r="AP199" i="17"/>
  <c r="AO199" i="17"/>
  <c r="AN199" i="17"/>
  <c r="AM199" i="17"/>
  <c r="AL199" i="17"/>
  <c r="AK199" i="17"/>
  <c r="AJ199" i="17"/>
  <c r="AI199" i="17"/>
  <c r="AG199" i="17"/>
  <c r="AF199" i="17"/>
  <c r="AE199" i="17"/>
  <c r="AD199" i="17"/>
  <c r="AC199" i="17"/>
  <c r="AB199" i="17"/>
  <c r="AA199" i="17"/>
  <c r="Z199" i="17"/>
  <c r="Y199" i="17"/>
  <c r="X199" i="17"/>
  <c r="W199" i="17"/>
  <c r="V199" i="17"/>
  <c r="U199" i="17"/>
  <c r="T199" i="17"/>
  <c r="S199" i="17"/>
  <c r="Q199" i="17"/>
  <c r="P199" i="17"/>
  <c r="O199" i="17"/>
  <c r="AP198" i="17"/>
  <c r="AO198" i="17"/>
  <c r="AN198" i="17"/>
  <c r="AM198" i="17"/>
  <c r="AL198" i="17"/>
  <c r="AK198" i="17"/>
  <c r="AJ198" i="17"/>
  <c r="AI198" i="17"/>
  <c r="AG198" i="17"/>
  <c r="AF198" i="17"/>
  <c r="AE198" i="17"/>
  <c r="AD198" i="17"/>
  <c r="AC198" i="17"/>
  <c r="AB198" i="17"/>
  <c r="AA198" i="17"/>
  <c r="Z198" i="17"/>
  <c r="Y198" i="17"/>
  <c r="X198" i="17"/>
  <c r="W198" i="17"/>
  <c r="V198" i="17"/>
  <c r="U198" i="17"/>
  <c r="T198" i="17"/>
  <c r="S198" i="17"/>
  <c r="Q198" i="17"/>
  <c r="P198" i="17"/>
  <c r="O198" i="17"/>
  <c r="AP197" i="17"/>
  <c r="AO197" i="17"/>
  <c r="AN197" i="17"/>
  <c r="AM197" i="17"/>
  <c r="AL197" i="17"/>
  <c r="AK197" i="17"/>
  <c r="AJ197" i="17"/>
  <c r="AI197" i="17"/>
  <c r="AG197" i="17"/>
  <c r="AF197" i="17"/>
  <c r="AE197" i="17"/>
  <c r="AD197" i="17"/>
  <c r="AC197" i="17"/>
  <c r="AB197" i="17"/>
  <c r="AA197" i="17"/>
  <c r="Z197" i="17"/>
  <c r="Y197" i="17"/>
  <c r="X197" i="17"/>
  <c r="W197" i="17"/>
  <c r="V197" i="17"/>
  <c r="U197" i="17"/>
  <c r="T197" i="17"/>
  <c r="S197" i="17"/>
  <c r="Q197" i="17"/>
  <c r="P197" i="17"/>
  <c r="O197" i="17"/>
  <c r="AP196" i="17"/>
  <c r="AO196" i="17"/>
  <c r="AN196" i="17"/>
  <c r="AM196" i="17"/>
  <c r="AL196" i="17"/>
  <c r="AK196" i="17"/>
  <c r="AJ196" i="17"/>
  <c r="AI196" i="17"/>
  <c r="AG196" i="17"/>
  <c r="AF196" i="17"/>
  <c r="AE196" i="17"/>
  <c r="AD196" i="17"/>
  <c r="AC196" i="17"/>
  <c r="AB196" i="17"/>
  <c r="AA196" i="17"/>
  <c r="Z196" i="17"/>
  <c r="Y196" i="17"/>
  <c r="X196" i="17"/>
  <c r="W196" i="17"/>
  <c r="V196" i="17"/>
  <c r="U196" i="17"/>
  <c r="T196" i="17"/>
  <c r="S196" i="17"/>
  <c r="Q196" i="17"/>
  <c r="P196" i="17"/>
  <c r="O196" i="17"/>
  <c r="AP195" i="17"/>
  <c r="AO195" i="17"/>
  <c r="AN195" i="17"/>
  <c r="AM195" i="17"/>
  <c r="AL195" i="17"/>
  <c r="AK195" i="17"/>
  <c r="AJ195" i="17"/>
  <c r="AI195" i="17"/>
  <c r="AG195" i="17"/>
  <c r="AF195" i="17"/>
  <c r="AE195" i="17"/>
  <c r="AD195" i="17"/>
  <c r="AC195" i="17"/>
  <c r="AB195" i="17"/>
  <c r="AA195" i="17"/>
  <c r="Z195" i="17"/>
  <c r="Y195" i="17"/>
  <c r="X195" i="17"/>
  <c r="W195" i="17"/>
  <c r="V195" i="17"/>
  <c r="U195" i="17"/>
  <c r="T195" i="17"/>
  <c r="S195" i="17"/>
  <c r="Q195" i="17"/>
  <c r="P195" i="17"/>
  <c r="O195" i="17"/>
  <c r="AP194" i="17"/>
  <c r="AO194" i="17"/>
  <c r="AN194" i="17"/>
  <c r="AM194" i="17"/>
  <c r="AL194" i="17"/>
  <c r="AK194" i="17"/>
  <c r="AJ194" i="17"/>
  <c r="AI194" i="17"/>
  <c r="AG194" i="17"/>
  <c r="AF194" i="17"/>
  <c r="AE194" i="17"/>
  <c r="AD194" i="17"/>
  <c r="AC194" i="17"/>
  <c r="AB194" i="17"/>
  <c r="AA194" i="17"/>
  <c r="Z194" i="17"/>
  <c r="Y194" i="17"/>
  <c r="X194" i="17"/>
  <c r="W194" i="17"/>
  <c r="V194" i="17"/>
  <c r="U194" i="17"/>
  <c r="T194" i="17"/>
  <c r="S194" i="17"/>
  <c r="Q194" i="17"/>
  <c r="P194" i="17"/>
  <c r="O194" i="17"/>
  <c r="AP193" i="17"/>
  <c r="AO193" i="17"/>
  <c r="AN193" i="17"/>
  <c r="AM193" i="17"/>
  <c r="AL193" i="17"/>
  <c r="AK193" i="17"/>
  <c r="AJ193" i="17"/>
  <c r="AI193" i="17"/>
  <c r="AG193" i="17"/>
  <c r="AF193" i="17"/>
  <c r="AE193" i="17"/>
  <c r="AD193" i="17"/>
  <c r="AC193" i="17"/>
  <c r="AB193" i="17"/>
  <c r="AA193" i="17"/>
  <c r="Z193" i="17"/>
  <c r="Y193" i="17"/>
  <c r="X193" i="17"/>
  <c r="W193" i="17"/>
  <c r="V193" i="17"/>
  <c r="U193" i="17"/>
  <c r="T193" i="17"/>
  <c r="S193" i="17"/>
  <c r="Q193" i="17"/>
  <c r="P193" i="17"/>
  <c r="O193" i="17"/>
  <c r="AP192" i="17"/>
  <c r="AO192" i="17"/>
  <c r="AN192" i="17"/>
  <c r="AM192" i="17"/>
  <c r="AL192" i="17"/>
  <c r="AK192" i="17"/>
  <c r="AJ192" i="17"/>
  <c r="AI192" i="17"/>
  <c r="AG192" i="17"/>
  <c r="AF192" i="17"/>
  <c r="AE192" i="17"/>
  <c r="AD192" i="17"/>
  <c r="AC192" i="17"/>
  <c r="AB192" i="17"/>
  <c r="AA192" i="17"/>
  <c r="Z192" i="17"/>
  <c r="Y192" i="17"/>
  <c r="X192" i="17"/>
  <c r="W192" i="17"/>
  <c r="V192" i="17"/>
  <c r="U192" i="17"/>
  <c r="T192" i="17"/>
  <c r="S192" i="17"/>
  <c r="Q192" i="17"/>
  <c r="P192" i="17"/>
  <c r="O192" i="17"/>
  <c r="AP191" i="17"/>
  <c r="AO191" i="17"/>
  <c r="AN191" i="17"/>
  <c r="AM191" i="17"/>
  <c r="AL191" i="17"/>
  <c r="AK191" i="17"/>
  <c r="AJ191" i="17"/>
  <c r="AI191" i="17"/>
  <c r="AG191" i="17"/>
  <c r="AF191" i="17"/>
  <c r="AE191" i="17"/>
  <c r="AD191" i="17"/>
  <c r="AC191" i="17"/>
  <c r="AB191" i="17"/>
  <c r="AA191" i="17"/>
  <c r="Z191" i="17"/>
  <c r="Y191" i="17"/>
  <c r="X191" i="17"/>
  <c r="W191" i="17"/>
  <c r="V191" i="17"/>
  <c r="U191" i="17"/>
  <c r="T191" i="17"/>
  <c r="S191" i="17"/>
  <c r="Q191" i="17"/>
  <c r="P191" i="17"/>
  <c r="O191" i="17"/>
  <c r="AP190" i="17"/>
  <c r="AO190" i="17"/>
  <c r="AN190" i="17"/>
  <c r="AM190" i="17"/>
  <c r="AL190" i="17"/>
  <c r="AK190" i="17"/>
  <c r="AJ190" i="17"/>
  <c r="AI190" i="17"/>
  <c r="AG190" i="17"/>
  <c r="AF190" i="17"/>
  <c r="AE190" i="17"/>
  <c r="AD190" i="17"/>
  <c r="AC190" i="17"/>
  <c r="AB190" i="17"/>
  <c r="AA190" i="17"/>
  <c r="Z190" i="17"/>
  <c r="Y190" i="17"/>
  <c r="X190" i="17"/>
  <c r="W190" i="17"/>
  <c r="V190" i="17"/>
  <c r="U190" i="17"/>
  <c r="T190" i="17"/>
  <c r="S190" i="17"/>
  <c r="Q190" i="17"/>
  <c r="P190" i="17"/>
  <c r="O190" i="17"/>
  <c r="AP189" i="17"/>
  <c r="AO189" i="17"/>
  <c r="AN189" i="17"/>
  <c r="AM189" i="17"/>
  <c r="AL189" i="17"/>
  <c r="AK189" i="17"/>
  <c r="AJ189" i="17"/>
  <c r="AI189" i="17"/>
  <c r="AG189" i="17"/>
  <c r="AF189" i="17"/>
  <c r="AE189" i="17"/>
  <c r="AD189" i="17"/>
  <c r="AC189" i="17"/>
  <c r="AB189" i="17"/>
  <c r="AA189" i="17"/>
  <c r="Z189" i="17"/>
  <c r="Y189" i="17"/>
  <c r="X189" i="17"/>
  <c r="W189" i="17"/>
  <c r="V189" i="17"/>
  <c r="U189" i="17"/>
  <c r="T189" i="17"/>
  <c r="S189" i="17"/>
  <c r="Q189" i="17"/>
  <c r="P189" i="17"/>
  <c r="O189" i="17"/>
  <c r="AP188" i="17"/>
  <c r="AO188" i="17"/>
  <c r="AN188" i="17"/>
  <c r="AM188" i="17"/>
  <c r="AL188" i="17"/>
  <c r="AK188" i="17"/>
  <c r="AJ188" i="17"/>
  <c r="AI188" i="17"/>
  <c r="AG188" i="17"/>
  <c r="AF188" i="17"/>
  <c r="AE188" i="17"/>
  <c r="AD188" i="17"/>
  <c r="AC188" i="17"/>
  <c r="AB188" i="17"/>
  <c r="AA188" i="17"/>
  <c r="Z188" i="17"/>
  <c r="Y188" i="17"/>
  <c r="X188" i="17"/>
  <c r="W188" i="17"/>
  <c r="V188" i="17"/>
  <c r="U188" i="17"/>
  <c r="T188" i="17"/>
  <c r="S188" i="17"/>
  <c r="Q188" i="17"/>
  <c r="P188" i="17"/>
  <c r="O188" i="17"/>
  <c r="AP187" i="17"/>
  <c r="AO187" i="17"/>
  <c r="AN187" i="17"/>
  <c r="AM187" i="17"/>
  <c r="AL187" i="17"/>
  <c r="AK187" i="17"/>
  <c r="AJ187" i="17"/>
  <c r="AI187" i="17"/>
  <c r="AG187" i="17"/>
  <c r="AF187" i="17"/>
  <c r="AE187" i="17"/>
  <c r="AD187" i="17"/>
  <c r="AC187" i="17"/>
  <c r="AB187" i="17"/>
  <c r="AA187" i="17"/>
  <c r="Z187" i="17"/>
  <c r="Y187" i="17"/>
  <c r="X187" i="17"/>
  <c r="W187" i="17"/>
  <c r="V187" i="17"/>
  <c r="U187" i="17"/>
  <c r="T187" i="17"/>
  <c r="S187" i="17"/>
  <c r="Q187" i="17"/>
  <c r="P187" i="17"/>
  <c r="O187" i="17"/>
  <c r="AP186" i="17"/>
  <c r="AO186" i="17"/>
  <c r="AN186" i="17"/>
  <c r="AM186" i="17"/>
  <c r="AL186" i="17"/>
  <c r="AK186" i="17"/>
  <c r="AJ186" i="17"/>
  <c r="AI186" i="17"/>
  <c r="AG186" i="17"/>
  <c r="AF186" i="17"/>
  <c r="AE186" i="17"/>
  <c r="AD186" i="17"/>
  <c r="AC186" i="17"/>
  <c r="AB186" i="17"/>
  <c r="AA186" i="17"/>
  <c r="Z186" i="17"/>
  <c r="Y186" i="17"/>
  <c r="X186" i="17"/>
  <c r="W186" i="17"/>
  <c r="V186" i="17"/>
  <c r="U186" i="17"/>
  <c r="T186" i="17"/>
  <c r="S186" i="17"/>
  <c r="Q186" i="17"/>
  <c r="P186" i="17"/>
  <c r="O186" i="17"/>
  <c r="AP185" i="17"/>
  <c r="AO185" i="17"/>
  <c r="AN185" i="17"/>
  <c r="AM185" i="17"/>
  <c r="AL185" i="17"/>
  <c r="AK185" i="17"/>
  <c r="AJ185" i="17"/>
  <c r="AI185" i="17"/>
  <c r="AG185" i="17"/>
  <c r="AF185" i="17"/>
  <c r="AE185" i="17"/>
  <c r="AD185" i="17"/>
  <c r="AC185" i="17"/>
  <c r="AB185" i="17"/>
  <c r="AA185" i="17"/>
  <c r="Z185" i="17"/>
  <c r="Y185" i="17"/>
  <c r="X185" i="17"/>
  <c r="W185" i="17"/>
  <c r="V185" i="17"/>
  <c r="U185" i="17"/>
  <c r="T185" i="17"/>
  <c r="S185" i="17"/>
  <c r="Q185" i="17"/>
  <c r="P185" i="17"/>
  <c r="O185" i="17"/>
  <c r="AP184" i="17"/>
  <c r="AO184" i="17"/>
  <c r="AN184" i="17"/>
  <c r="AM184" i="17"/>
  <c r="AL184" i="17"/>
  <c r="AK184" i="17"/>
  <c r="AJ184" i="17"/>
  <c r="AI184" i="17"/>
  <c r="AG184" i="17"/>
  <c r="AF184" i="17"/>
  <c r="AE184" i="17"/>
  <c r="AD184" i="17"/>
  <c r="AC184" i="17"/>
  <c r="AB184" i="17"/>
  <c r="AA184" i="17"/>
  <c r="Z184" i="17"/>
  <c r="Y184" i="17"/>
  <c r="X184" i="17"/>
  <c r="W184" i="17"/>
  <c r="V184" i="17"/>
  <c r="U184" i="17"/>
  <c r="T184" i="17"/>
  <c r="S184" i="17"/>
  <c r="Q184" i="17"/>
  <c r="P184" i="17"/>
  <c r="O184" i="17"/>
  <c r="AP183" i="17"/>
  <c r="AO183" i="17"/>
  <c r="AN183" i="17"/>
  <c r="AM183" i="17"/>
  <c r="AL183" i="17"/>
  <c r="AK183" i="17"/>
  <c r="AJ183" i="17"/>
  <c r="AI183" i="17"/>
  <c r="AG183" i="17"/>
  <c r="AF183" i="17"/>
  <c r="AE183" i="17"/>
  <c r="AD183" i="17"/>
  <c r="AC183" i="17"/>
  <c r="AB183" i="17"/>
  <c r="AA183" i="17"/>
  <c r="Z183" i="17"/>
  <c r="Y183" i="17"/>
  <c r="X183" i="17"/>
  <c r="W183" i="17"/>
  <c r="V183" i="17"/>
  <c r="U183" i="17"/>
  <c r="T183" i="17"/>
  <c r="S183" i="17"/>
  <c r="Q183" i="17"/>
  <c r="P183" i="17"/>
  <c r="O183" i="17"/>
  <c r="AP182" i="17"/>
  <c r="AO182" i="17"/>
  <c r="AN182" i="17"/>
  <c r="AM182" i="17"/>
  <c r="AL182" i="17"/>
  <c r="AK182" i="17"/>
  <c r="AJ182" i="17"/>
  <c r="AI182" i="17"/>
  <c r="AG182" i="17"/>
  <c r="AF182" i="17"/>
  <c r="AE182" i="17"/>
  <c r="AD182" i="17"/>
  <c r="AC182" i="17"/>
  <c r="AB182" i="17"/>
  <c r="AA182" i="17"/>
  <c r="Z182" i="17"/>
  <c r="Y182" i="17"/>
  <c r="X182" i="17"/>
  <c r="W182" i="17"/>
  <c r="V182" i="17"/>
  <c r="U182" i="17"/>
  <c r="T182" i="17"/>
  <c r="S182" i="17"/>
  <c r="Q182" i="17"/>
  <c r="P182" i="17"/>
  <c r="O182" i="17"/>
  <c r="AP181" i="17"/>
  <c r="AO181" i="17"/>
  <c r="AN181" i="17"/>
  <c r="AM181" i="17"/>
  <c r="AL181" i="17"/>
  <c r="AK181" i="17"/>
  <c r="AJ181" i="17"/>
  <c r="AI181" i="17"/>
  <c r="AG181" i="17"/>
  <c r="AF181" i="17"/>
  <c r="AE181" i="17"/>
  <c r="AD181" i="17"/>
  <c r="AC181" i="17"/>
  <c r="AB181" i="17"/>
  <c r="AA181" i="17"/>
  <c r="Z181" i="17"/>
  <c r="Y181" i="17"/>
  <c r="X181" i="17"/>
  <c r="W181" i="17"/>
  <c r="V181" i="17"/>
  <c r="U181" i="17"/>
  <c r="T181" i="17"/>
  <c r="S181" i="17"/>
  <c r="Q181" i="17"/>
  <c r="P181" i="17"/>
  <c r="O181" i="17"/>
  <c r="AP180" i="17"/>
  <c r="AO180" i="17"/>
  <c r="AN180" i="17"/>
  <c r="AM180" i="17"/>
  <c r="AL180" i="17"/>
  <c r="AK180" i="17"/>
  <c r="AJ180" i="17"/>
  <c r="AI180" i="17"/>
  <c r="AG180" i="17"/>
  <c r="AF180" i="17"/>
  <c r="AE180" i="17"/>
  <c r="AD180" i="17"/>
  <c r="AC180" i="17"/>
  <c r="AB180" i="17"/>
  <c r="AA180" i="17"/>
  <c r="Z180" i="17"/>
  <c r="Y180" i="17"/>
  <c r="X180" i="17"/>
  <c r="W180" i="17"/>
  <c r="V180" i="17"/>
  <c r="U180" i="17"/>
  <c r="T180" i="17"/>
  <c r="S180" i="17"/>
  <c r="Q180" i="17"/>
  <c r="P180" i="17"/>
  <c r="O180" i="17"/>
  <c r="AP179" i="17"/>
  <c r="AO179" i="17"/>
  <c r="AN179" i="17"/>
  <c r="AM179" i="17"/>
  <c r="AL179" i="17"/>
  <c r="AK179" i="17"/>
  <c r="AJ179" i="17"/>
  <c r="AI179" i="17"/>
  <c r="AG179" i="17"/>
  <c r="AF179" i="17"/>
  <c r="AE179" i="17"/>
  <c r="AD179" i="17"/>
  <c r="AC179" i="17"/>
  <c r="AB179" i="17"/>
  <c r="AA179" i="17"/>
  <c r="Z179" i="17"/>
  <c r="Y179" i="17"/>
  <c r="X179" i="17"/>
  <c r="W179" i="17"/>
  <c r="V179" i="17"/>
  <c r="U179" i="17"/>
  <c r="T179" i="17"/>
  <c r="S179" i="17"/>
  <c r="Q179" i="17"/>
  <c r="P179" i="17"/>
  <c r="O179" i="17"/>
  <c r="AP178" i="17"/>
  <c r="AO178" i="17"/>
  <c r="AN178" i="17"/>
  <c r="AM178" i="17"/>
  <c r="AL178" i="17"/>
  <c r="AK178" i="17"/>
  <c r="AJ178" i="17"/>
  <c r="AI178" i="17"/>
  <c r="AG178" i="17"/>
  <c r="AF178" i="17"/>
  <c r="AE178" i="17"/>
  <c r="AD178" i="17"/>
  <c r="AC178" i="17"/>
  <c r="AB178" i="17"/>
  <c r="AA178" i="17"/>
  <c r="Z178" i="17"/>
  <c r="Y178" i="17"/>
  <c r="X178" i="17"/>
  <c r="W178" i="17"/>
  <c r="V178" i="17"/>
  <c r="U178" i="17"/>
  <c r="T178" i="17"/>
  <c r="S178" i="17"/>
  <c r="Q178" i="17"/>
  <c r="P178" i="17"/>
  <c r="O178" i="17"/>
  <c r="AP177" i="17"/>
  <c r="AO177" i="17"/>
  <c r="AN177" i="17"/>
  <c r="AM177" i="17"/>
  <c r="AL177" i="17"/>
  <c r="AK177" i="17"/>
  <c r="AJ177" i="17"/>
  <c r="AI177" i="17"/>
  <c r="AG177" i="17"/>
  <c r="AF177" i="17"/>
  <c r="AE177" i="17"/>
  <c r="AD177" i="17"/>
  <c r="AC177" i="17"/>
  <c r="AB177" i="17"/>
  <c r="AA177" i="17"/>
  <c r="Z177" i="17"/>
  <c r="Y177" i="17"/>
  <c r="X177" i="17"/>
  <c r="W177" i="17"/>
  <c r="V177" i="17"/>
  <c r="U177" i="17"/>
  <c r="T177" i="17"/>
  <c r="S177" i="17"/>
  <c r="Q177" i="17"/>
  <c r="P177" i="17"/>
  <c r="O177" i="17"/>
  <c r="AP176" i="17"/>
  <c r="AO176" i="17"/>
  <c r="AN176" i="17"/>
  <c r="AM176" i="17"/>
  <c r="AL176" i="17"/>
  <c r="AK176" i="17"/>
  <c r="AJ176" i="17"/>
  <c r="AI176" i="17"/>
  <c r="AG176" i="17"/>
  <c r="AF176" i="17"/>
  <c r="AE176" i="17"/>
  <c r="AD176" i="17"/>
  <c r="AC176" i="17"/>
  <c r="AB176" i="17"/>
  <c r="AA176" i="17"/>
  <c r="Z176" i="17"/>
  <c r="Y176" i="17"/>
  <c r="X176" i="17"/>
  <c r="W176" i="17"/>
  <c r="V176" i="17"/>
  <c r="U176" i="17"/>
  <c r="T176" i="17"/>
  <c r="S176" i="17"/>
  <c r="Q176" i="17"/>
  <c r="P176" i="17"/>
  <c r="O176" i="17"/>
  <c r="AP175" i="17"/>
  <c r="AO175" i="17"/>
  <c r="AN175" i="17"/>
  <c r="AM175" i="17"/>
  <c r="AL175" i="17"/>
  <c r="AK175" i="17"/>
  <c r="AJ175" i="17"/>
  <c r="AI175" i="17"/>
  <c r="AG175" i="17"/>
  <c r="AF175" i="17"/>
  <c r="AE175" i="17"/>
  <c r="AD175" i="17"/>
  <c r="AC175" i="17"/>
  <c r="AB175" i="17"/>
  <c r="AA175" i="17"/>
  <c r="Z175" i="17"/>
  <c r="Y175" i="17"/>
  <c r="X175" i="17"/>
  <c r="W175" i="17"/>
  <c r="V175" i="17"/>
  <c r="U175" i="17"/>
  <c r="T175" i="17"/>
  <c r="S175" i="17"/>
  <c r="Q175" i="17"/>
  <c r="P175" i="17"/>
  <c r="O175" i="17"/>
  <c r="AP174" i="17"/>
  <c r="AO174" i="17"/>
  <c r="AN174" i="17"/>
  <c r="AM174" i="17"/>
  <c r="AL174" i="17"/>
  <c r="AK174" i="17"/>
  <c r="AJ174" i="17"/>
  <c r="AI174" i="17"/>
  <c r="AG174" i="17"/>
  <c r="AF174" i="17"/>
  <c r="AE174" i="17"/>
  <c r="AD174" i="17"/>
  <c r="AC174" i="17"/>
  <c r="AB174" i="17"/>
  <c r="AA174" i="17"/>
  <c r="Z174" i="17"/>
  <c r="Y174" i="17"/>
  <c r="X174" i="17"/>
  <c r="W174" i="17"/>
  <c r="V174" i="17"/>
  <c r="U174" i="17"/>
  <c r="T174" i="17"/>
  <c r="S174" i="17"/>
  <c r="Q174" i="17"/>
  <c r="P174" i="17"/>
  <c r="O174" i="17"/>
  <c r="AP173" i="17"/>
  <c r="AO173" i="17"/>
  <c r="AN173" i="17"/>
  <c r="AM173" i="17"/>
  <c r="AL173" i="17"/>
  <c r="AK173" i="17"/>
  <c r="AJ173" i="17"/>
  <c r="AI173" i="17"/>
  <c r="AG173" i="17"/>
  <c r="AF173" i="17"/>
  <c r="AE173" i="17"/>
  <c r="AD173" i="17"/>
  <c r="AC173" i="17"/>
  <c r="AB173" i="17"/>
  <c r="AA173" i="17"/>
  <c r="Z173" i="17"/>
  <c r="Y173" i="17"/>
  <c r="X173" i="17"/>
  <c r="W173" i="17"/>
  <c r="V173" i="17"/>
  <c r="U173" i="17"/>
  <c r="T173" i="17"/>
  <c r="S173" i="17"/>
  <c r="Q173" i="17"/>
  <c r="P173" i="17"/>
  <c r="O173" i="17"/>
  <c r="AP172" i="17"/>
  <c r="AO172" i="17"/>
  <c r="AN172" i="17"/>
  <c r="AM172" i="17"/>
  <c r="AL172" i="17"/>
  <c r="AK172" i="17"/>
  <c r="AJ172" i="17"/>
  <c r="AI172" i="17"/>
  <c r="AG172" i="17"/>
  <c r="AF172" i="17"/>
  <c r="AE172" i="17"/>
  <c r="AD172" i="17"/>
  <c r="AC172" i="17"/>
  <c r="AB172" i="17"/>
  <c r="AA172" i="17"/>
  <c r="Z172" i="17"/>
  <c r="Y172" i="17"/>
  <c r="X172" i="17"/>
  <c r="W172" i="17"/>
  <c r="V172" i="17"/>
  <c r="U172" i="17"/>
  <c r="T172" i="17"/>
  <c r="S172" i="17"/>
  <c r="Q172" i="17"/>
  <c r="P172" i="17"/>
  <c r="O172" i="17"/>
  <c r="AP171" i="17"/>
  <c r="AO171" i="17"/>
  <c r="AN171" i="17"/>
  <c r="AM171" i="17"/>
  <c r="AL171" i="17"/>
  <c r="AK171" i="17"/>
  <c r="AJ171" i="17"/>
  <c r="AI171" i="17"/>
  <c r="AG171" i="17"/>
  <c r="AF171" i="17"/>
  <c r="AE171" i="17"/>
  <c r="AD171" i="17"/>
  <c r="AC171" i="17"/>
  <c r="AB171" i="17"/>
  <c r="AA171" i="17"/>
  <c r="Z171" i="17"/>
  <c r="Y171" i="17"/>
  <c r="X171" i="17"/>
  <c r="W171" i="17"/>
  <c r="V171" i="17"/>
  <c r="U171" i="17"/>
  <c r="T171" i="17"/>
  <c r="S171" i="17"/>
  <c r="Q171" i="17"/>
  <c r="P171" i="17"/>
  <c r="O171" i="17"/>
  <c r="AP170" i="17"/>
  <c r="AO170" i="17"/>
  <c r="AN170" i="17"/>
  <c r="AM170" i="17"/>
  <c r="AL170" i="17"/>
  <c r="AK170" i="17"/>
  <c r="AJ170" i="17"/>
  <c r="AI170" i="17"/>
  <c r="AG170" i="17"/>
  <c r="AF170" i="17"/>
  <c r="AE170" i="17"/>
  <c r="AD170" i="17"/>
  <c r="AC170" i="17"/>
  <c r="AB170" i="17"/>
  <c r="AA170" i="17"/>
  <c r="Z170" i="17"/>
  <c r="Y170" i="17"/>
  <c r="X170" i="17"/>
  <c r="W170" i="17"/>
  <c r="V170" i="17"/>
  <c r="U170" i="17"/>
  <c r="T170" i="17"/>
  <c r="S170" i="17"/>
  <c r="Q170" i="17"/>
  <c r="P170" i="17"/>
  <c r="O170" i="17"/>
  <c r="AP169" i="17"/>
  <c r="AO169" i="17"/>
  <c r="AN169" i="17"/>
  <c r="AM169" i="17"/>
  <c r="AL169" i="17"/>
  <c r="AK169" i="17"/>
  <c r="AJ169" i="17"/>
  <c r="AI169" i="17"/>
  <c r="AG169" i="17"/>
  <c r="AF169" i="17"/>
  <c r="AE169" i="17"/>
  <c r="AD169" i="17"/>
  <c r="AC169" i="17"/>
  <c r="AB169" i="17"/>
  <c r="AA169" i="17"/>
  <c r="Z169" i="17"/>
  <c r="Y169" i="17"/>
  <c r="X169" i="17"/>
  <c r="W169" i="17"/>
  <c r="V169" i="17"/>
  <c r="U169" i="17"/>
  <c r="T169" i="17"/>
  <c r="S169" i="17"/>
  <c r="Q169" i="17"/>
  <c r="P169" i="17"/>
  <c r="O169" i="17"/>
  <c r="AP168" i="17"/>
  <c r="AO168" i="17"/>
  <c r="AN168" i="17"/>
  <c r="AM168" i="17"/>
  <c r="AL168" i="17"/>
  <c r="AK168" i="17"/>
  <c r="AJ168" i="17"/>
  <c r="AI168" i="17"/>
  <c r="AG168" i="17"/>
  <c r="AF168" i="17"/>
  <c r="AE168" i="17"/>
  <c r="AD168" i="17"/>
  <c r="AC168" i="17"/>
  <c r="AB168" i="17"/>
  <c r="AA168" i="17"/>
  <c r="Z168" i="17"/>
  <c r="Y168" i="17"/>
  <c r="X168" i="17"/>
  <c r="W168" i="17"/>
  <c r="V168" i="17"/>
  <c r="U168" i="17"/>
  <c r="T168" i="17"/>
  <c r="S168" i="17"/>
  <c r="Q168" i="17"/>
  <c r="P168" i="17"/>
  <c r="O168" i="17"/>
  <c r="AP167" i="17"/>
  <c r="AO167" i="17"/>
  <c r="AN167" i="17"/>
  <c r="AM167" i="17"/>
  <c r="AL167" i="17"/>
  <c r="AK167" i="17"/>
  <c r="AJ167" i="17"/>
  <c r="AI167" i="17"/>
  <c r="AG167" i="17"/>
  <c r="AF167" i="17"/>
  <c r="AE167" i="17"/>
  <c r="AD167" i="17"/>
  <c r="AC167" i="17"/>
  <c r="AB167" i="17"/>
  <c r="AA167" i="17"/>
  <c r="Z167" i="17"/>
  <c r="Y167" i="17"/>
  <c r="X167" i="17"/>
  <c r="W167" i="17"/>
  <c r="V167" i="17"/>
  <c r="U167" i="17"/>
  <c r="T167" i="17"/>
  <c r="S167" i="17"/>
  <c r="Q167" i="17"/>
  <c r="P167" i="17"/>
  <c r="O167" i="17"/>
  <c r="AP166" i="17"/>
  <c r="AO166" i="17"/>
  <c r="AN166" i="17"/>
  <c r="AM166" i="17"/>
  <c r="AL166" i="17"/>
  <c r="AK166" i="17"/>
  <c r="AJ166" i="17"/>
  <c r="AI166" i="17"/>
  <c r="AG166" i="17"/>
  <c r="AF166" i="17"/>
  <c r="AE166" i="17"/>
  <c r="AD166" i="17"/>
  <c r="AC166" i="17"/>
  <c r="AB166" i="17"/>
  <c r="AA166" i="17"/>
  <c r="Z166" i="17"/>
  <c r="Y166" i="17"/>
  <c r="X166" i="17"/>
  <c r="W166" i="17"/>
  <c r="V166" i="17"/>
  <c r="U166" i="17"/>
  <c r="T166" i="17"/>
  <c r="S166" i="17"/>
  <c r="Q166" i="17"/>
  <c r="P166" i="17"/>
  <c r="O166" i="17"/>
  <c r="AP165" i="17"/>
  <c r="AO165" i="17"/>
  <c r="AN165" i="17"/>
  <c r="AM165" i="17"/>
  <c r="AL165" i="17"/>
  <c r="AK165" i="17"/>
  <c r="AJ165" i="17"/>
  <c r="AI165" i="17"/>
  <c r="AG165" i="17"/>
  <c r="AF165" i="17"/>
  <c r="AE165" i="17"/>
  <c r="AD165" i="17"/>
  <c r="AC165" i="17"/>
  <c r="AB165" i="17"/>
  <c r="AA165" i="17"/>
  <c r="Z165" i="17"/>
  <c r="Y165" i="17"/>
  <c r="X165" i="17"/>
  <c r="W165" i="17"/>
  <c r="V165" i="17"/>
  <c r="U165" i="17"/>
  <c r="T165" i="17"/>
  <c r="S165" i="17"/>
  <c r="Q165" i="17"/>
  <c r="P165" i="17"/>
  <c r="O165" i="17"/>
  <c r="AP164" i="17"/>
  <c r="AO164" i="17"/>
  <c r="AN164" i="17"/>
  <c r="AM164" i="17"/>
  <c r="AL164" i="17"/>
  <c r="AK164" i="17"/>
  <c r="AJ164" i="17"/>
  <c r="AI164" i="17"/>
  <c r="AG164" i="17"/>
  <c r="AF164" i="17"/>
  <c r="AE164" i="17"/>
  <c r="AD164" i="17"/>
  <c r="AC164" i="17"/>
  <c r="AB164" i="17"/>
  <c r="AA164" i="17"/>
  <c r="Z164" i="17"/>
  <c r="Y164" i="17"/>
  <c r="X164" i="17"/>
  <c r="W164" i="17"/>
  <c r="V164" i="17"/>
  <c r="U164" i="17"/>
  <c r="T164" i="17"/>
  <c r="S164" i="17"/>
  <c r="Q164" i="17"/>
  <c r="P164" i="17"/>
  <c r="O164" i="17"/>
  <c r="AP163" i="17"/>
  <c r="AO163" i="17"/>
  <c r="AN163" i="17"/>
  <c r="AM163" i="17"/>
  <c r="AL163" i="17"/>
  <c r="AK163" i="17"/>
  <c r="AJ163" i="17"/>
  <c r="AI163" i="17"/>
  <c r="AG163" i="17"/>
  <c r="AF163" i="17"/>
  <c r="AE163" i="17"/>
  <c r="AD163" i="17"/>
  <c r="AC163" i="17"/>
  <c r="AB163" i="17"/>
  <c r="AA163" i="17"/>
  <c r="Z163" i="17"/>
  <c r="Y163" i="17"/>
  <c r="X163" i="17"/>
  <c r="W163" i="17"/>
  <c r="V163" i="17"/>
  <c r="U163" i="17"/>
  <c r="T163" i="17"/>
  <c r="S163" i="17"/>
  <c r="Q163" i="17"/>
  <c r="P163" i="17"/>
  <c r="O163" i="17"/>
  <c r="AP162" i="17"/>
  <c r="AO162" i="17"/>
  <c r="AN162" i="17"/>
  <c r="AM162" i="17"/>
  <c r="AL162" i="17"/>
  <c r="AK162" i="17"/>
  <c r="AJ162" i="17"/>
  <c r="AI162" i="17"/>
  <c r="AG162" i="17"/>
  <c r="AF162" i="17"/>
  <c r="AE162" i="17"/>
  <c r="AD162" i="17"/>
  <c r="AC162" i="17"/>
  <c r="AB162" i="17"/>
  <c r="AA162" i="17"/>
  <c r="Z162" i="17"/>
  <c r="Y162" i="17"/>
  <c r="X162" i="17"/>
  <c r="W162" i="17"/>
  <c r="V162" i="17"/>
  <c r="U162" i="17"/>
  <c r="T162" i="17"/>
  <c r="S162" i="17"/>
  <c r="Q162" i="17"/>
  <c r="P162" i="17"/>
  <c r="O162" i="17"/>
  <c r="AP161" i="17"/>
  <c r="AO161" i="17"/>
  <c r="AN161" i="17"/>
  <c r="AM161" i="17"/>
  <c r="AL161" i="17"/>
  <c r="AK161" i="17"/>
  <c r="AJ161" i="17"/>
  <c r="AI161" i="17"/>
  <c r="AG161" i="17"/>
  <c r="AF161" i="17"/>
  <c r="AE161" i="17"/>
  <c r="AD161" i="17"/>
  <c r="AC161" i="17"/>
  <c r="AB161" i="17"/>
  <c r="AA161" i="17"/>
  <c r="Z161" i="17"/>
  <c r="Y161" i="17"/>
  <c r="X161" i="17"/>
  <c r="W161" i="17"/>
  <c r="V161" i="17"/>
  <c r="U161" i="17"/>
  <c r="T161" i="17"/>
  <c r="S161" i="17"/>
  <c r="Q161" i="17"/>
  <c r="P161" i="17"/>
  <c r="O161" i="17"/>
  <c r="AP160" i="17"/>
  <c r="AO160" i="17"/>
  <c r="AN160" i="17"/>
  <c r="AM160" i="17"/>
  <c r="AL160" i="17"/>
  <c r="AK160" i="17"/>
  <c r="AJ160" i="17"/>
  <c r="AI160" i="17"/>
  <c r="AG160" i="17"/>
  <c r="AF160" i="17"/>
  <c r="AE160" i="17"/>
  <c r="AD160" i="17"/>
  <c r="AC160" i="17"/>
  <c r="AB160" i="17"/>
  <c r="AA160" i="17"/>
  <c r="Z160" i="17"/>
  <c r="Y160" i="17"/>
  <c r="X160" i="17"/>
  <c r="W160" i="17"/>
  <c r="V160" i="17"/>
  <c r="U160" i="17"/>
  <c r="T160" i="17"/>
  <c r="S160" i="17"/>
  <c r="Q160" i="17"/>
  <c r="P160" i="17"/>
  <c r="O160" i="17"/>
  <c r="AP159" i="17"/>
  <c r="AO159" i="17"/>
  <c r="AN159" i="17"/>
  <c r="AM159" i="17"/>
  <c r="AL159" i="17"/>
  <c r="AK159" i="17"/>
  <c r="AJ159" i="17"/>
  <c r="AI159" i="17"/>
  <c r="AG159" i="17"/>
  <c r="AF159" i="17"/>
  <c r="AE159" i="17"/>
  <c r="AD159" i="17"/>
  <c r="AC159" i="17"/>
  <c r="AB159" i="17"/>
  <c r="AA159" i="17"/>
  <c r="Z159" i="17"/>
  <c r="Y159" i="17"/>
  <c r="X159" i="17"/>
  <c r="W159" i="17"/>
  <c r="V159" i="17"/>
  <c r="U159" i="17"/>
  <c r="T159" i="17"/>
  <c r="S159" i="17"/>
  <c r="Q159" i="17"/>
  <c r="P159" i="17"/>
  <c r="O159" i="17"/>
  <c r="AP158" i="17"/>
  <c r="AO158" i="17"/>
  <c r="AN158" i="17"/>
  <c r="AM158" i="17"/>
  <c r="AL158" i="17"/>
  <c r="AK158" i="17"/>
  <c r="AJ158" i="17"/>
  <c r="AI158" i="17"/>
  <c r="AG158" i="17"/>
  <c r="AF158" i="17"/>
  <c r="AE158" i="17"/>
  <c r="AD158" i="17"/>
  <c r="AC158" i="17"/>
  <c r="AB158" i="17"/>
  <c r="AA158" i="17"/>
  <c r="Z158" i="17"/>
  <c r="Y158" i="17"/>
  <c r="X158" i="17"/>
  <c r="W158" i="17"/>
  <c r="V158" i="17"/>
  <c r="U158" i="17"/>
  <c r="T158" i="17"/>
  <c r="S158" i="17"/>
  <c r="Q158" i="17"/>
  <c r="P158" i="17"/>
  <c r="O158" i="17"/>
  <c r="AP157" i="17"/>
  <c r="AO157" i="17"/>
  <c r="AN157" i="17"/>
  <c r="AM157" i="17"/>
  <c r="AL157" i="17"/>
  <c r="AK157" i="17"/>
  <c r="AJ157" i="17"/>
  <c r="AI157" i="17"/>
  <c r="AG157" i="17"/>
  <c r="AF157" i="17"/>
  <c r="AE157" i="17"/>
  <c r="AD157" i="17"/>
  <c r="AC157" i="17"/>
  <c r="AB157" i="17"/>
  <c r="AA157" i="17"/>
  <c r="Z157" i="17"/>
  <c r="Y157" i="17"/>
  <c r="X157" i="17"/>
  <c r="W157" i="17"/>
  <c r="V157" i="17"/>
  <c r="U157" i="17"/>
  <c r="T157" i="17"/>
  <c r="S157" i="17"/>
  <c r="Q157" i="17"/>
  <c r="P157" i="17"/>
  <c r="O157" i="17"/>
  <c r="AP156" i="17"/>
  <c r="AO156" i="17"/>
  <c r="AN156" i="17"/>
  <c r="AM156" i="17"/>
  <c r="AL156" i="17"/>
  <c r="AK156" i="17"/>
  <c r="AJ156" i="17"/>
  <c r="AI156" i="17"/>
  <c r="AG156" i="17"/>
  <c r="AF156" i="17"/>
  <c r="AE156" i="17"/>
  <c r="AD156" i="17"/>
  <c r="AC156" i="17"/>
  <c r="AB156" i="17"/>
  <c r="AA156" i="17"/>
  <c r="Z156" i="17"/>
  <c r="Y156" i="17"/>
  <c r="X156" i="17"/>
  <c r="W156" i="17"/>
  <c r="V156" i="17"/>
  <c r="U156" i="17"/>
  <c r="T156" i="17"/>
  <c r="S156" i="17"/>
  <c r="Q156" i="17"/>
  <c r="P156" i="17"/>
  <c r="O156" i="17"/>
  <c r="AP155" i="17"/>
  <c r="AO155" i="17"/>
  <c r="AN155" i="17"/>
  <c r="AM155" i="17"/>
  <c r="AL155" i="17"/>
  <c r="AK155" i="17"/>
  <c r="AJ155" i="17"/>
  <c r="AI155" i="17"/>
  <c r="AG155" i="17"/>
  <c r="AF155" i="17"/>
  <c r="AE155" i="17"/>
  <c r="AD155" i="17"/>
  <c r="AC155" i="17"/>
  <c r="AB155" i="17"/>
  <c r="AA155" i="17"/>
  <c r="Z155" i="17"/>
  <c r="Y155" i="17"/>
  <c r="X155" i="17"/>
  <c r="W155" i="17"/>
  <c r="V155" i="17"/>
  <c r="U155" i="17"/>
  <c r="T155" i="17"/>
  <c r="S155" i="17"/>
  <c r="Q155" i="17"/>
  <c r="P155" i="17"/>
  <c r="O155" i="17"/>
  <c r="AP154" i="17"/>
  <c r="AO154" i="17"/>
  <c r="AN154" i="17"/>
  <c r="AM154" i="17"/>
  <c r="AL154" i="17"/>
  <c r="AK154" i="17"/>
  <c r="AJ154" i="17"/>
  <c r="AI154" i="17"/>
  <c r="AG154" i="17"/>
  <c r="AF154" i="17"/>
  <c r="AE154" i="17"/>
  <c r="AD154" i="17"/>
  <c r="AC154" i="17"/>
  <c r="AB154" i="17"/>
  <c r="AA154" i="17"/>
  <c r="Z154" i="17"/>
  <c r="Y154" i="17"/>
  <c r="X154" i="17"/>
  <c r="W154" i="17"/>
  <c r="V154" i="17"/>
  <c r="U154" i="17"/>
  <c r="T154" i="17"/>
  <c r="S154" i="17"/>
  <c r="Q154" i="17"/>
  <c r="P154" i="17"/>
  <c r="O154" i="17"/>
  <c r="AP153" i="17"/>
  <c r="AO153" i="17"/>
  <c r="AN153" i="17"/>
  <c r="AM153" i="17"/>
  <c r="AL153" i="17"/>
  <c r="AK153" i="17"/>
  <c r="AJ153" i="17"/>
  <c r="AI153" i="17"/>
  <c r="AG153" i="17"/>
  <c r="AF153" i="17"/>
  <c r="AE153" i="17"/>
  <c r="AD153" i="17"/>
  <c r="AC153" i="17"/>
  <c r="AB153" i="17"/>
  <c r="AA153" i="17"/>
  <c r="Z153" i="17"/>
  <c r="Y153" i="17"/>
  <c r="X153" i="17"/>
  <c r="W153" i="17"/>
  <c r="V153" i="17"/>
  <c r="U153" i="17"/>
  <c r="T153" i="17"/>
  <c r="S153" i="17"/>
  <c r="Q153" i="17"/>
  <c r="P153" i="17"/>
  <c r="O153" i="17"/>
  <c r="AP152" i="17"/>
  <c r="AO152" i="17"/>
  <c r="AN152" i="17"/>
  <c r="AM152" i="17"/>
  <c r="AL152" i="17"/>
  <c r="AK152" i="17"/>
  <c r="AJ152" i="17"/>
  <c r="AI152" i="17"/>
  <c r="AG152" i="17"/>
  <c r="AF152" i="17"/>
  <c r="AE152" i="17"/>
  <c r="AD152" i="17"/>
  <c r="AC152" i="17"/>
  <c r="AB152" i="17"/>
  <c r="AA152" i="17"/>
  <c r="Z152" i="17"/>
  <c r="Y152" i="17"/>
  <c r="X152" i="17"/>
  <c r="W152" i="17"/>
  <c r="V152" i="17"/>
  <c r="U152" i="17"/>
  <c r="T152" i="17"/>
  <c r="S152" i="17"/>
  <c r="Q152" i="17"/>
  <c r="P152" i="17"/>
  <c r="O152" i="17"/>
  <c r="AP151" i="17"/>
  <c r="AO151" i="17"/>
  <c r="AN151" i="17"/>
  <c r="AM151" i="17"/>
  <c r="AL151" i="17"/>
  <c r="AK151" i="17"/>
  <c r="AJ151" i="17"/>
  <c r="AI151" i="17"/>
  <c r="AG151" i="17"/>
  <c r="AF151" i="17"/>
  <c r="AE151" i="17"/>
  <c r="AD151" i="17"/>
  <c r="AC151" i="17"/>
  <c r="AB151" i="17"/>
  <c r="AA151" i="17"/>
  <c r="Z151" i="17"/>
  <c r="Y151" i="17"/>
  <c r="X151" i="17"/>
  <c r="W151" i="17"/>
  <c r="V151" i="17"/>
  <c r="U151" i="17"/>
  <c r="T151" i="17"/>
  <c r="S151" i="17"/>
  <c r="Q151" i="17"/>
  <c r="P151" i="17"/>
  <c r="O151" i="17"/>
  <c r="AP150" i="17"/>
  <c r="AO150" i="17"/>
  <c r="AN150" i="17"/>
  <c r="AM150" i="17"/>
  <c r="AL150" i="17"/>
  <c r="AK150" i="17"/>
  <c r="AJ150" i="17"/>
  <c r="AI150" i="17"/>
  <c r="AG150" i="17"/>
  <c r="AF150" i="17"/>
  <c r="AE150" i="17"/>
  <c r="AD150" i="17"/>
  <c r="AC150" i="17"/>
  <c r="AB150" i="17"/>
  <c r="AA150" i="17"/>
  <c r="Z150" i="17"/>
  <c r="Y150" i="17"/>
  <c r="X150" i="17"/>
  <c r="W150" i="17"/>
  <c r="V150" i="17"/>
  <c r="U150" i="17"/>
  <c r="T150" i="17"/>
  <c r="S150" i="17"/>
  <c r="Q150" i="17"/>
  <c r="P150" i="17"/>
  <c r="O150" i="17"/>
  <c r="AP149" i="17"/>
  <c r="AO149" i="17"/>
  <c r="AN149" i="17"/>
  <c r="AM149" i="17"/>
  <c r="AL149" i="17"/>
  <c r="AK149" i="17"/>
  <c r="AJ149" i="17"/>
  <c r="AI149" i="17"/>
  <c r="AG149" i="17"/>
  <c r="AF149" i="17"/>
  <c r="AE149" i="17"/>
  <c r="AD149" i="17"/>
  <c r="AC149" i="17"/>
  <c r="AB149" i="17"/>
  <c r="AA149" i="17"/>
  <c r="Z149" i="17"/>
  <c r="Y149" i="17"/>
  <c r="X149" i="17"/>
  <c r="W149" i="17"/>
  <c r="V149" i="17"/>
  <c r="U149" i="17"/>
  <c r="T149" i="17"/>
  <c r="S149" i="17"/>
  <c r="Q149" i="17"/>
  <c r="P149" i="17"/>
  <c r="O149" i="17"/>
  <c r="AP148" i="17"/>
  <c r="AO148" i="17"/>
  <c r="AN148" i="17"/>
  <c r="AM148" i="17"/>
  <c r="AL148" i="17"/>
  <c r="AK148" i="17"/>
  <c r="AJ148" i="17"/>
  <c r="AI148" i="17"/>
  <c r="AG148" i="17"/>
  <c r="AF148" i="17"/>
  <c r="AE148" i="17"/>
  <c r="AD148" i="17"/>
  <c r="AC148" i="17"/>
  <c r="AB148" i="17"/>
  <c r="AA148" i="17"/>
  <c r="Z148" i="17"/>
  <c r="Y148" i="17"/>
  <c r="X148" i="17"/>
  <c r="W148" i="17"/>
  <c r="V148" i="17"/>
  <c r="U148" i="17"/>
  <c r="T148" i="17"/>
  <c r="S148" i="17"/>
  <c r="Q148" i="17"/>
  <c r="P148" i="17"/>
  <c r="O148" i="17"/>
  <c r="AP147" i="17"/>
  <c r="AO147" i="17"/>
  <c r="AN147" i="17"/>
  <c r="AM147" i="17"/>
  <c r="AL147" i="17"/>
  <c r="AK147" i="17"/>
  <c r="AJ147" i="17"/>
  <c r="AI147" i="17"/>
  <c r="AG147" i="17"/>
  <c r="AF147" i="17"/>
  <c r="AE147" i="17"/>
  <c r="AD147" i="17"/>
  <c r="AC147" i="17"/>
  <c r="AB147" i="17"/>
  <c r="AA147" i="17"/>
  <c r="Z147" i="17"/>
  <c r="Y147" i="17"/>
  <c r="X147" i="17"/>
  <c r="W147" i="17"/>
  <c r="V147" i="17"/>
  <c r="U147" i="17"/>
  <c r="T147" i="17"/>
  <c r="S147" i="17"/>
  <c r="Q147" i="17"/>
  <c r="P147" i="17"/>
  <c r="O147" i="17"/>
  <c r="AP146" i="17"/>
  <c r="AO146" i="17"/>
  <c r="AN146" i="17"/>
  <c r="AM146" i="17"/>
  <c r="AL146" i="17"/>
  <c r="AK146" i="17"/>
  <c r="AJ146" i="17"/>
  <c r="AI146" i="17"/>
  <c r="AG146" i="17"/>
  <c r="AF146" i="17"/>
  <c r="AE146" i="17"/>
  <c r="AD146" i="17"/>
  <c r="AC146" i="17"/>
  <c r="AB146" i="17"/>
  <c r="AA146" i="17"/>
  <c r="Z146" i="17"/>
  <c r="Y146" i="17"/>
  <c r="X146" i="17"/>
  <c r="W146" i="17"/>
  <c r="V146" i="17"/>
  <c r="U146" i="17"/>
  <c r="T146" i="17"/>
  <c r="S146" i="17"/>
  <c r="Q146" i="17"/>
  <c r="P146" i="17"/>
  <c r="O146" i="17"/>
  <c r="AP145" i="17"/>
  <c r="AO145" i="17"/>
  <c r="AN145" i="17"/>
  <c r="AM145" i="17"/>
  <c r="AL145" i="17"/>
  <c r="AK145" i="17"/>
  <c r="AJ145" i="17"/>
  <c r="AI145" i="17"/>
  <c r="AG145" i="17"/>
  <c r="AF145" i="17"/>
  <c r="AE145" i="17"/>
  <c r="AD145" i="17"/>
  <c r="AC145" i="17"/>
  <c r="AB145" i="17"/>
  <c r="AA145" i="17"/>
  <c r="Z145" i="17"/>
  <c r="Y145" i="17"/>
  <c r="X145" i="17"/>
  <c r="W145" i="17"/>
  <c r="V145" i="17"/>
  <c r="U145" i="17"/>
  <c r="T145" i="17"/>
  <c r="S145" i="17"/>
  <c r="Q145" i="17"/>
  <c r="P145" i="17"/>
  <c r="AP144" i="17"/>
  <c r="AO144" i="17"/>
  <c r="AN144" i="17"/>
  <c r="AM144" i="17"/>
  <c r="AL144" i="17"/>
  <c r="AK144" i="17"/>
  <c r="AJ144" i="17"/>
  <c r="AI144" i="17"/>
  <c r="AG144" i="17"/>
  <c r="AF144" i="17"/>
  <c r="AE144" i="17"/>
  <c r="AD144" i="17"/>
  <c r="AC144" i="17"/>
  <c r="AB144" i="17"/>
  <c r="AA144" i="17"/>
  <c r="Z144" i="17"/>
  <c r="Y144" i="17"/>
  <c r="X144" i="17"/>
  <c r="W144" i="17"/>
  <c r="V144" i="17"/>
  <c r="U144" i="17"/>
  <c r="T144" i="17"/>
  <c r="S144" i="17"/>
  <c r="Q144" i="17"/>
  <c r="P144" i="17"/>
  <c r="O144" i="17"/>
  <c r="AP143" i="17"/>
  <c r="AO143" i="17"/>
  <c r="AN143" i="17"/>
  <c r="AM143" i="17"/>
  <c r="AL143" i="17"/>
  <c r="AK143" i="17"/>
  <c r="AJ143" i="17"/>
  <c r="AI143" i="17"/>
  <c r="AG143" i="17"/>
  <c r="AF143" i="17"/>
  <c r="AE143" i="17"/>
  <c r="AD143" i="17"/>
  <c r="AC143" i="17"/>
  <c r="AB143" i="17"/>
  <c r="AA143" i="17"/>
  <c r="Z143" i="17"/>
  <c r="Y143" i="17"/>
  <c r="X143" i="17"/>
  <c r="W143" i="17"/>
  <c r="V143" i="17"/>
  <c r="U143" i="17"/>
  <c r="T143" i="17"/>
  <c r="S143" i="17"/>
  <c r="Q143" i="17"/>
  <c r="P143" i="17"/>
  <c r="O143" i="17"/>
  <c r="AP142" i="17"/>
  <c r="AO142" i="17"/>
  <c r="AN142" i="17"/>
  <c r="AM142" i="17"/>
  <c r="AL142" i="17"/>
  <c r="AK142" i="17"/>
  <c r="AJ142" i="17"/>
  <c r="AI142" i="17"/>
  <c r="AG142" i="17"/>
  <c r="AF142" i="17"/>
  <c r="AE142" i="17"/>
  <c r="AD142" i="17"/>
  <c r="AC142" i="17"/>
  <c r="AB142" i="17"/>
  <c r="AA142" i="17"/>
  <c r="Z142" i="17"/>
  <c r="Y142" i="17"/>
  <c r="X142" i="17"/>
  <c r="W142" i="17"/>
  <c r="V142" i="17"/>
  <c r="U142" i="17"/>
  <c r="T142" i="17"/>
  <c r="S142" i="17"/>
  <c r="Q142" i="17"/>
  <c r="P142" i="17"/>
  <c r="O142" i="17"/>
  <c r="AP141" i="17"/>
  <c r="AO141" i="17"/>
  <c r="AN141" i="17"/>
  <c r="AM141" i="17"/>
  <c r="AL141" i="17"/>
  <c r="AK141" i="17"/>
  <c r="AJ141" i="17"/>
  <c r="AI141" i="17"/>
  <c r="AG141" i="17"/>
  <c r="AF141" i="17"/>
  <c r="AE141" i="17"/>
  <c r="AD141" i="17"/>
  <c r="AC141" i="17"/>
  <c r="AB141" i="17"/>
  <c r="AA141" i="17"/>
  <c r="Z141" i="17"/>
  <c r="Y141" i="17"/>
  <c r="X141" i="17"/>
  <c r="W141" i="17"/>
  <c r="V141" i="17"/>
  <c r="U141" i="17"/>
  <c r="T141" i="17"/>
  <c r="S141" i="17"/>
  <c r="Q141" i="17"/>
  <c r="P141" i="17"/>
  <c r="O141" i="17"/>
  <c r="AP140" i="17"/>
  <c r="AO140" i="17"/>
  <c r="AN140" i="17"/>
  <c r="AM140" i="17"/>
  <c r="AL140" i="17"/>
  <c r="AK140" i="17"/>
  <c r="AJ140" i="17"/>
  <c r="AI140" i="17"/>
  <c r="AG140" i="17"/>
  <c r="AF140" i="17"/>
  <c r="AE140" i="17"/>
  <c r="AD140" i="17"/>
  <c r="AC140" i="17"/>
  <c r="AB140" i="17"/>
  <c r="AA140" i="17"/>
  <c r="Z140" i="17"/>
  <c r="Y140" i="17"/>
  <c r="X140" i="17"/>
  <c r="W140" i="17"/>
  <c r="V140" i="17"/>
  <c r="U140" i="17"/>
  <c r="T140" i="17"/>
  <c r="S140" i="17"/>
  <c r="Q140" i="17"/>
  <c r="P140" i="17"/>
  <c r="O140" i="17"/>
  <c r="AP139" i="17"/>
  <c r="AO139" i="17"/>
  <c r="AN139" i="17"/>
  <c r="AM139" i="17"/>
  <c r="AL139" i="17"/>
  <c r="AK139" i="17"/>
  <c r="AJ139" i="17"/>
  <c r="AI139" i="17"/>
  <c r="AG139" i="17"/>
  <c r="AF139" i="17"/>
  <c r="AE139" i="17"/>
  <c r="AD139" i="17"/>
  <c r="AC139" i="17"/>
  <c r="AB139" i="17"/>
  <c r="AA139" i="17"/>
  <c r="Z139" i="17"/>
  <c r="Y139" i="17"/>
  <c r="X139" i="17"/>
  <c r="W139" i="17"/>
  <c r="V139" i="17"/>
  <c r="U139" i="17"/>
  <c r="T139" i="17"/>
  <c r="S139" i="17"/>
  <c r="Q139" i="17"/>
  <c r="P139" i="17"/>
  <c r="O139" i="17"/>
  <c r="AP138" i="17"/>
  <c r="AO138" i="17"/>
  <c r="AN138" i="17"/>
  <c r="AM138" i="17"/>
  <c r="AL138" i="17"/>
  <c r="AK138" i="17"/>
  <c r="AJ138" i="17"/>
  <c r="AI138" i="17"/>
  <c r="AG138" i="17"/>
  <c r="AF138" i="17"/>
  <c r="AE138" i="17"/>
  <c r="AD138" i="17"/>
  <c r="AC138" i="17"/>
  <c r="AB138" i="17"/>
  <c r="AA138" i="17"/>
  <c r="Z138" i="17"/>
  <c r="Y138" i="17"/>
  <c r="X138" i="17"/>
  <c r="W138" i="17"/>
  <c r="V138" i="17"/>
  <c r="U138" i="17"/>
  <c r="T138" i="17"/>
  <c r="S138" i="17"/>
  <c r="Q138" i="17"/>
  <c r="P138" i="17"/>
  <c r="O138" i="17"/>
  <c r="AP137" i="17"/>
  <c r="AO137" i="17"/>
  <c r="AN137" i="17"/>
  <c r="AM137" i="17"/>
  <c r="AL137" i="17"/>
  <c r="AK137" i="17"/>
  <c r="AJ137" i="17"/>
  <c r="AI137" i="17"/>
  <c r="AG137" i="17"/>
  <c r="AF137" i="17"/>
  <c r="AE137" i="17"/>
  <c r="AD137" i="17"/>
  <c r="AC137" i="17"/>
  <c r="AB137" i="17"/>
  <c r="AA137" i="17"/>
  <c r="Z137" i="17"/>
  <c r="Y137" i="17"/>
  <c r="X137" i="17"/>
  <c r="W137" i="17"/>
  <c r="V137" i="17"/>
  <c r="U137" i="17"/>
  <c r="T137" i="17"/>
  <c r="S137" i="17"/>
  <c r="Q137" i="17"/>
  <c r="P137" i="17"/>
  <c r="O137" i="17"/>
  <c r="AP136" i="17"/>
  <c r="AO136" i="17"/>
  <c r="AN136" i="17"/>
  <c r="AM136" i="17"/>
  <c r="AL136" i="17"/>
  <c r="AK136" i="17"/>
  <c r="AJ136" i="17"/>
  <c r="AI136" i="17"/>
  <c r="AG136" i="17"/>
  <c r="AF136" i="17"/>
  <c r="AE136" i="17"/>
  <c r="AD136" i="17"/>
  <c r="AC136" i="17"/>
  <c r="AB136" i="17"/>
  <c r="AA136" i="17"/>
  <c r="Z136" i="17"/>
  <c r="Y136" i="17"/>
  <c r="X136" i="17"/>
  <c r="W136" i="17"/>
  <c r="V136" i="17"/>
  <c r="U136" i="17"/>
  <c r="T136" i="17"/>
  <c r="S136" i="17"/>
  <c r="Q136" i="17"/>
  <c r="P136" i="17"/>
  <c r="O136" i="17"/>
  <c r="AP135" i="17"/>
  <c r="AO135" i="17"/>
  <c r="AN135" i="17"/>
  <c r="AM135" i="17"/>
  <c r="AL135" i="17"/>
  <c r="AK135" i="17"/>
  <c r="AJ135" i="17"/>
  <c r="AI135" i="17"/>
  <c r="AG135" i="17"/>
  <c r="AF135" i="17"/>
  <c r="AE135" i="17"/>
  <c r="AD135" i="17"/>
  <c r="AC135" i="17"/>
  <c r="AB135" i="17"/>
  <c r="AA135" i="17"/>
  <c r="Z135" i="17"/>
  <c r="Y135" i="17"/>
  <c r="X135" i="17"/>
  <c r="W135" i="17"/>
  <c r="V135" i="17"/>
  <c r="U135" i="17"/>
  <c r="T135" i="17"/>
  <c r="S135" i="17"/>
  <c r="Q135" i="17"/>
  <c r="P135" i="17"/>
  <c r="O135" i="17"/>
  <c r="AP134" i="17"/>
  <c r="AO134" i="17"/>
  <c r="AN134" i="17"/>
  <c r="AM134" i="17"/>
  <c r="AL134" i="17"/>
  <c r="AK134" i="17"/>
  <c r="AJ134" i="17"/>
  <c r="AI134" i="17"/>
  <c r="AG134" i="17"/>
  <c r="AF134" i="17"/>
  <c r="AE134" i="17"/>
  <c r="AD134" i="17"/>
  <c r="AC134" i="17"/>
  <c r="AB134" i="17"/>
  <c r="AA134" i="17"/>
  <c r="Z134" i="17"/>
  <c r="Y134" i="17"/>
  <c r="X134" i="17"/>
  <c r="W134" i="17"/>
  <c r="V134" i="17"/>
  <c r="U134" i="17"/>
  <c r="T134" i="17"/>
  <c r="S134" i="17"/>
  <c r="Q134" i="17"/>
  <c r="P134" i="17"/>
  <c r="O134" i="17"/>
  <c r="AP133" i="17"/>
  <c r="AO133" i="17"/>
  <c r="AN133" i="17"/>
  <c r="AM133" i="17"/>
  <c r="AL133" i="17"/>
  <c r="AK133" i="17"/>
  <c r="AJ133" i="17"/>
  <c r="AI133" i="17"/>
  <c r="AG133" i="17"/>
  <c r="AF133" i="17"/>
  <c r="AE133" i="17"/>
  <c r="AD133" i="17"/>
  <c r="AC133" i="17"/>
  <c r="AB133" i="17"/>
  <c r="AA133" i="17"/>
  <c r="Z133" i="17"/>
  <c r="Y133" i="17"/>
  <c r="X133" i="17"/>
  <c r="W133" i="17"/>
  <c r="V133" i="17"/>
  <c r="U133" i="17"/>
  <c r="T133" i="17"/>
  <c r="S133" i="17"/>
  <c r="Q133" i="17"/>
  <c r="P133" i="17"/>
  <c r="O133" i="17"/>
  <c r="AP132" i="17"/>
  <c r="AO132" i="17"/>
  <c r="AN132" i="17"/>
  <c r="AM132" i="17"/>
  <c r="AL132" i="17"/>
  <c r="AK132" i="17"/>
  <c r="AJ132" i="17"/>
  <c r="AI132" i="17"/>
  <c r="AG132" i="17"/>
  <c r="AF132" i="17"/>
  <c r="AE132" i="17"/>
  <c r="AD132" i="17"/>
  <c r="AC132" i="17"/>
  <c r="AB132" i="17"/>
  <c r="AA132" i="17"/>
  <c r="Z132" i="17"/>
  <c r="Y132" i="17"/>
  <c r="X132" i="17"/>
  <c r="W132" i="17"/>
  <c r="V132" i="17"/>
  <c r="U132" i="17"/>
  <c r="T132" i="17"/>
  <c r="S132" i="17"/>
  <c r="Q132" i="17"/>
  <c r="P132" i="17"/>
  <c r="O132" i="17"/>
  <c r="AP131" i="17"/>
  <c r="AO131" i="17"/>
  <c r="AN131" i="17"/>
  <c r="AM131" i="17"/>
  <c r="AL131" i="17"/>
  <c r="AK131" i="17"/>
  <c r="AJ131" i="17"/>
  <c r="AI131" i="17"/>
  <c r="AG131" i="17"/>
  <c r="AF131" i="17"/>
  <c r="AE131" i="17"/>
  <c r="AD131" i="17"/>
  <c r="AC131" i="17"/>
  <c r="AB131" i="17"/>
  <c r="AA131" i="17"/>
  <c r="Z131" i="17"/>
  <c r="Y131" i="17"/>
  <c r="X131" i="17"/>
  <c r="W131" i="17"/>
  <c r="V131" i="17"/>
  <c r="U131" i="17"/>
  <c r="T131" i="17"/>
  <c r="S131" i="17"/>
  <c r="Q131" i="17"/>
  <c r="P131" i="17"/>
  <c r="O131" i="17"/>
  <c r="AP130" i="17"/>
  <c r="AO130" i="17"/>
  <c r="AN130" i="17"/>
  <c r="AM130" i="17"/>
  <c r="AL130" i="17"/>
  <c r="AK130" i="17"/>
  <c r="AJ130" i="17"/>
  <c r="AI130" i="17"/>
  <c r="AG130" i="17"/>
  <c r="AF130" i="17"/>
  <c r="AE130" i="17"/>
  <c r="AD130" i="17"/>
  <c r="AC130" i="17"/>
  <c r="AB130" i="17"/>
  <c r="AA130" i="17"/>
  <c r="Z130" i="17"/>
  <c r="Y130" i="17"/>
  <c r="X130" i="17"/>
  <c r="W130" i="17"/>
  <c r="V130" i="17"/>
  <c r="U130" i="17"/>
  <c r="T130" i="17"/>
  <c r="S130" i="17"/>
  <c r="Q130" i="17"/>
  <c r="P130" i="17"/>
  <c r="O130" i="17"/>
  <c r="AP129" i="17"/>
  <c r="AO129" i="17"/>
  <c r="AN129" i="17"/>
  <c r="AM129" i="17"/>
  <c r="AL129" i="17"/>
  <c r="AK129" i="17"/>
  <c r="AJ129" i="17"/>
  <c r="AI129" i="17"/>
  <c r="AG129" i="17"/>
  <c r="AF129" i="17"/>
  <c r="AE129" i="17"/>
  <c r="AD129" i="17"/>
  <c r="AC129" i="17"/>
  <c r="AB129" i="17"/>
  <c r="AA129" i="17"/>
  <c r="Z129" i="17"/>
  <c r="Y129" i="17"/>
  <c r="X129" i="17"/>
  <c r="W129" i="17"/>
  <c r="V129" i="17"/>
  <c r="U129" i="17"/>
  <c r="T129" i="17"/>
  <c r="S129" i="17"/>
  <c r="Q129" i="17"/>
  <c r="P129" i="17"/>
  <c r="O129" i="17"/>
  <c r="AP128" i="17"/>
  <c r="AO128" i="17"/>
  <c r="AN128" i="17"/>
  <c r="AM128" i="17"/>
  <c r="AL128" i="17"/>
  <c r="AK128" i="17"/>
  <c r="AJ128" i="17"/>
  <c r="AI128" i="17"/>
  <c r="AG128" i="17"/>
  <c r="AF128" i="17"/>
  <c r="AE128" i="17"/>
  <c r="AD128" i="17"/>
  <c r="AC128" i="17"/>
  <c r="AB128" i="17"/>
  <c r="AA128" i="17"/>
  <c r="Z128" i="17"/>
  <c r="Y128" i="17"/>
  <c r="X128" i="17"/>
  <c r="W128" i="17"/>
  <c r="V128" i="17"/>
  <c r="U128" i="17"/>
  <c r="T128" i="17"/>
  <c r="S128" i="17"/>
  <c r="Q128" i="17"/>
  <c r="P128" i="17"/>
  <c r="O128" i="17"/>
  <c r="AP127" i="17"/>
  <c r="AO127" i="17"/>
  <c r="AN127" i="17"/>
  <c r="AM127" i="17"/>
  <c r="AL127" i="17"/>
  <c r="AK127" i="17"/>
  <c r="AJ127" i="17"/>
  <c r="AI127" i="17"/>
  <c r="AG127" i="17"/>
  <c r="AF127" i="17"/>
  <c r="AE127" i="17"/>
  <c r="AD127" i="17"/>
  <c r="AC127" i="17"/>
  <c r="AB127" i="17"/>
  <c r="AA127" i="17"/>
  <c r="Z127" i="17"/>
  <c r="Y127" i="17"/>
  <c r="X127" i="17"/>
  <c r="W127" i="17"/>
  <c r="V127" i="17"/>
  <c r="U127" i="17"/>
  <c r="T127" i="17"/>
  <c r="S127" i="17"/>
  <c r="Q127" i="17"/>
  <c r="P127" i="17"/>
  <c r="O127" i="17"/>
  <c r="AP126" i="17"/>
  <c r="AO126" i="17"/>
  <c r="AN126" i="17"/>
  <c r="AM126" i="17"/>
  <c r="AL126" i="17"/>
  <c r="AK126" i="17"/>
  <c r="AJ126" i="17"/>
  <c r="AI126" i="17"/>
  <c r="AG126" i="17"/>
  <c r="AF126" i="17"/>
  <c r="AE126" i="17"/>
  <c r="AD126" i="17"/>
  <c r="AC126" i="17"/>
  <c r="AB126" i="17"/>
  <c r="AA126" i="17"/>
  <c r="Z126" i="17"/>
  <c r="Y126" i="17"/>
  <c r="X126" i="17"/>
  <c r="W126" i="17"/>
  <c r="V126" i="17"/>
  <c r="U126" i="17"/>
  <c r="T126" i="17"/>
  <c r="S126" i="17"/>
  <c r="Q126" i="17"/>
  <c r="P126" i="17"/>
  <c r="O126" i="17"/>
  <c r="AP125" i="17"/>
  <c r="AO125" i="17"/>
  <c r="AN125" i="17"/>
  <c r="AM125" i="17"/>
  <c r="AL125" i="17"/>
  <c r="AK125" i="17"/>
  <c r="AJ125" i="17"/>
  <c r="AI125" i="17"/>
  <c r="AG125" i="17"/>
  <c r="AF125" i="17"/>
  <c r="AE125" i="17"/>
  <c r="AD125" i="17"/>
  <c r="AC125" i="17"/>
  <c r="AB125" i="17"/>
  <c r="AA125" i="17"/>
  <c r="Z125" i="17"/>
  <c r="Y125" i="17"/>
  <c r="X125" i="17"/>
  <c r="W125" i="17"/>
  <c r="V125" i="17"/>
  <c r="U125" i="17"/>
  <c r="T125" i="17"/>
  <c r="S125" i="17"/>
  <c r="Q125" i="17"/>
  <c r="P125" i="17"/>
  <c r="O125" i="17"/>
  <c r="AP124" i="17"/>
  <c r="AO124" i="17"/>
  <c r="AN124" i="17"/>
  <c r="AM124" i="17"/>
  <c r="AL124" i="17"/>
  <c r="AK124" i="17"/>
  <c r="AJ124" i="17"/>
  <c r="AI124" i="17"/>
  <c r="AG124" i="17"/>
  <c r="AF124" i="17"/>
  <c r="AE124" i="17"/>
  <c r="AD124" i="17"/>
  <c r="AC124" i="17"/>
  <c r="AB124" i="17"/>
  <c r="AA124" i="17"/>
  <c r="Z124" i="17"/>
  <c r="Y124" i="17"/>
  <c r="X124" i="17"/>
  <c r="W124" i="17"/>
  <c r="V124" i="17"/>
  <c r="U124" i="17"/>
  <c r="T124" i="17"/>
  <c r="S124" i="17"/>
  <c r="Q124" i="17"/>
  <c r="P124" i="17"/>
  <c r="O124" i="17"/>
  <c r="AP123" i="17"/>
  <c r="AO123" i="17"/>
  <c r="AN123" i="17"/>
  <c r="AM123" i="17"/>
  <c r="AL123" i="17"/>
  <c r="AK123" i="17"/>
  <c r="AJ123" i="17"/>
  <c r="AI123" i="17"/>
  <c r="AG123" i="17"/>
  <c r="AF123" i="17"/>
  <c r="AE123" i="17"/>
  <c r="AD123" i="17"/>
  <c r="AC123" i="17"/>
  <c r="AB123" i="17"/>
  <c r="AA123" i="17"/>
  <c r="Z123" i="17"/>
  <c r="Y123" i="17"/>
  <c r="X123" i="17"/>
  <c r="W123" i="17"/>
  <c r="V123" i="17"/>
  <c r="U123" i="17"/>
  <c r="T123" i="17"/>
  <c r="S123" i="17"/>
  <c r="Q123" i="17"/>
  <c r="P123" i="17"/>
  <c r="O123" i="17"/>
  <c r="AP122" i="17"/>
  <c r="AO122" i="17"/>
  <c r="AN122" i="17"/>
  <c r="AM122" i="17"/>
  <c r="AL122" i="17"/>
  <c r="AK122" i="17"/>
  <c r="AJ122" i="17"/>
  <c r="AI122" i="17"/>
  <c r="AG122" i="17"/>
  <c r="AF122" i="17"/>
  <c r="AE122" i="17"/>
  <c r="AD122" i="17"/>
  <c r="AC122" i="17"/>
  <c r="AB122" i="17"/>
  <c r="AA122" i="17"/>
  <c r="Z122" i="17"/>
  <c r="Y122" i="17"/>
  <c r="X122" i="17"/>
  <c r="W122" i="17"/>
  <c r="V122" i="17"/>
  <c r="U122" i="17"/>
  <c r="T122" i="17"/>
  <c r="S122" i="17"/>
  <c r="Q122" i="17"/>
  <c r="P122" i="17"/>
  <c r="O122" i="17"/>
  <c r="AP121" i="17"/>
  <c r="AO121" i="17"/>
  <c r="AN121" i="17"/>
  <c r="AM121" i="17"/>
  <c r="AL121" i="17"/>
  <c r="AK121" i="17"/>
  <c r="AJ121" i="17"/>
  <c r="AI121" i="17"/>
  <c r="AG121" i="17"/>
  <c r="AF121" i="17"/>
  <c r="AE121" i="17"/>
  <c r="AD121" i="17"/>
  <c r="AC121" i="17"/>
  <c r="AB121" i="17"/>
  <c r="AA121" i="17"/>
  <c r="Z121" i="17"/>
  <c r="Y121" i="17"/>
  <c r="X121" i="17"/>
  <c r="W121" i="17"/>
  <c r="V121" i="17"/>
  <c r="U121" i="17"/>
  <c r="T121" i="17"/>
  <c r="S121" i="17"/>
  <c r="Q121" i="17"/>
  <c r="P121" i="17"/>
  <c r="O121" i="17"/>
  <c r="AP120" i="17"/>
  <c r="AO120" i="17"/>
  <c r="AN120" i="17"/>
  <c r="AM120" i="17"/>
  <c r="AL120" i="17"/>
  <c r="AK120" i="17"/>
  <c r="AJ120" i="17"/>
  <c r="AI120" i="17"/>
  <c r="AG120" i="17"/>
  <c r="AF120" i="17"/>
  <c r="AE120" i="17"/>
  <c r="AD120" i="17"/>
  <c r="AC120" i="17"/>
  <c r="AB120" i="17"/>
  <c r="AA120" i="17"/>
  <c r="Z120" i="17"/>
  <c r="Y120" i="17"/>
  <c r="X120" i="17"/>
  <c r="W120" i="17"/>
  <c r="V120" i="17"/>
  <c r="U120" i="17"/>
  <c r="T120" i="17"/>
  <c r="S120" i="17"/>
  <c r="Q120" i="17"/>
  <c r="P120" i="17"/>
  <c r="O120" i="17"/>
  <c r="AP119" i="17"/>
  <c r="AO119" i="17"/>
  <c r="AN119" i="17"/>
  <c r="AM119" i="17"/>
  <c r="AL119" i="17"/>
  <c r="AK119" i="17"/>
  <c r="AJ119" i="17"/>
  <c r="AI119" i="17"/>
  <c r="AG119" i="17"/>
  <c r="AF119" i="17"/>
  <c r="AE119" i="17"/>
  <c r="AD119" i="17"/>
  <c r="AC119" i="17"/>
  <c r="AB119" i="17"/>
  <c r="AA119" i="17"/>
  <c r="Z119" i="17"/>
  <c r="Y119" i="17"/>
  <c r="X119" i="17"/>
  <c r="W119" i="17"/>
  <c r="V119" i="17"/>
  <c r="U119" i="17"/>
  <c r="T119" i="17"/>
  <c r="S119" i="17"/>
  <c r="Q119" i="17"/>
  <c r="P119" i="17"/>
  <c r="O119" i="17"/>
  <c r="AP118" i="17"/>
  <c r="AO118" i="17"/>
  <c r="AN118" i="17"/>
  <c r="AM118" i="17"/>
  <c r="AL118" i="17"/>
  <c r="AK118" i="17"/>
  <c r="AJ118" i="17"/>
  <c r="AI118" i="17"/>
  <c r="AG118" i="17"/>
  <c r="AF118" i="17"/>
  <c r="AE118" i="17"/>
  <c r="AD118" i="17"/>
  <c r="AC118" i="17"/>
  <c r="AB118" i="17"/>
  <c r="AA118" i="17"/>
  <c r="Z118" i="17"/>
  <c r="Y118" i="17"/>
  <c r="X118" i="17"/>
  <c r="W118" i="17"/>
  <c r="V118" i="17"/>
  <c r="U118" i="17"/>
  <c r="T118" i="17"/>
  <c r="S118" i="17"/>
  <c r="Q118" i="17"/>
  <c r="P118" i="17"/>
  <c r="O118" i="17"/>
  <c r="AP117" i="17"/>
  <c r="AO117" i="17"/>
  <c r="AN117" i="17"/>
  <c r="AM117" i="17"/>
  <c r="AL117" i="17"/>
  <c r="AK117" i="17"/>
  <c r="AJ117" i="17"/>
  <c r="AI117" i="17"/>
  <c r="AG117" i="17"/>
  <c r="AF117" i="17"/>
  <c r="AE117" i="17"/>
  <c r="AD117" i="17"/>
  <c r="AC117" i="17"/>
  <c r="AB117" i="17"/>
  <c r="AA117" i="17"/>
  <c r="Z117" i="17"/>
  <c r="Y117" i="17"/>
  <c r="X117" i="17"/>
  <c r="W117" i="17"/>
  <c r="V117" i="17"/>
  <c r="U117" i="17"/>
  <c r="T117" i="17"/>
  <c r="S117" i="17"/>
  <c r="Q117" i="17"/>
  <c r="P117" i="17"/>
  <c r="O117" i="17"/>
  <c r="AP116" i="17"/>
  <c r="AO116" i="17"/>
  <c r="AN116" i="17"/>
  <c r="AM116" i="17"/>
  <c r="AL116" i="17"/>
  <c r="AK116" i="17"/>
  <c r="AJ116" i="17"/>
  <c r="AI116" i="17"/>
  <c r="AG116" i="17"/>
  <c r="AF116" i="17"/>
  <c r="AE116" i="17"/>
  <c r="AD116" i="17"/>
  <c r="AC116" i="17"/>
  <c r="AB116" i="17"/>
  <c r="AA116" i="17"/>
  <c r="Z116" i="17"/>
  <c r="Y116" i="17"/>
  <c r="X116" i="17"/>
  <c r="W116" i="17"/>
  <c r="V116" i="17"/>
  <c r="U116" i="17"/>
  <c r="T116" i="17"/>
  <c r="S116" i="17"/>
  <c r="Q116" i="17"/>
  <c r="P116" i="17"/>
  <c r="O116" i="17"/>
  <c r="AP115" i="17"/>
  <c r="AO115" i="17"/>
  <c r="AN115" i="17"/>
  <c r="AM115" i="17"/>
  <c r="AL115" i="17"/>
  <c r="AK115" i="17"/>
  <c r="AJ115" i="17"/>
  <c r="AI115" i="17"/>
  <c r="AG115" i="17"/>
  <c r="AF115" i="17"/>
  <c r="AE115" i="17"/>
  <c r="AD115" i="17"/>
  <c r="AC115" i="17"/>
  <c r="AB115" i="17"/>
  <c r="AA115" i="17"/>
  <c r="Z115" i="17"/>
  <c r="Y115" i="17"/>
  <c r="X115" i="17"/>
  <c r="W115" i="17"/>
  <c r="V115" i="17"/>
  <c r="U115" i="17"/>
  <c r="T115" i="17"/>
  <c r="S115" i="17"/>
  <c r="Q115" i="17"/>
  <c r="P115" i="17"/>
  <c r="O115" i="17"/>
  <c r="AP114" i="17"/>
  <c r="AO114" i="17"/>
  <c r="AN114" i="17"/>
  <c r="AM114" i="17"/>
  <c r="AL114" i="17"/>
  <c r="AK114" i="17"/>
  <c r="AJ114" i="17"/>
  <c r="AI114" i="17"/>
  <c r="AG114" i="17"/>
  <c r="AF114" i="17"/>
  <c r="AE114" i="17"/>
  <c r="AD114" i="17"/>
  <c r="AC114" i="17"/>
  <c r="AB114" i="17"/>
  <c r="AA114" i="17"/>
  <c r="Z114" i="17"/>
  <c r="Y114" i="17"/>
  <c r="X114" i="17"/>
  <c r="W114" i="17"/>
  <c r="V114" i="17"/>
  <c r="U114" i="17"/>
  <c r="T114" i="17"/>
  <c r="S114" i="17"/>
  <c r="Q114" i="17"/>
  <c r="P114" i="17"/>
  <c r="O114" i="17"/>
  <c r="AP113" i="17"/>
  <c r="AO113" i="17"/>
  <c r="AN113" i="17"/>
  <c r="AM113" i="17"/>
  <c r="AL113" i="17"/>
  <c r="AK113" i="17"/>
  <c r="AJ113" i="17"/>
  <c r="AI113" i="17"/>
  <c r="AG113" i="17"/>
  <c r="AF113" i="17"/>
  <c r="AE113" i="17"/>
  <c r="AD113" i="17"/>
  <c r="AC113" i="17"/>
  <c r="AB113" i="17"/>
  <c r="AA113" i="17"/>
  <c r="Z113" i="17"/>
  <c r="Y113" i="17"/>
  <c r="X113" i="17"/>
  <c r="W113" i="17"/>
  <c r="V113" i="17"/>
  <c r="U113" i="17"/>
  <c r="T113" i="17"/>
  <c r="S113" i="17"/>
  <c r="Q113" i="17"/>
  <c r="P113" i="17"/>
  <c r="O113" i="17"/>
  <c r="AP112" i="17"/>
  <c r="AO112" i="17"/>
  <c r="AN112" i="17"/>
  <c r="AM112" i="17"/>
  <c r="AL112" i="17"/>
  <c r="AK112" i="17"/>
  <c r="AJ112" i="17"/>
  <c r="AI112" i="17"/>
  <c r="AG112" i="17"/>
  <c r="AF112" i="17"/>
  <c r="AE112" i="17"/>
  <c r="AD112" i="17"/>
  <c r="AC112" i="17"/>
  <c r="AB112" i="17"/>
  <c r="AA112" i="17"/>
  <c r="Z112" i="17"/>
  <c r="Y112" i="17"/>
  <c r="X112" i="17"/>
  <c r="W112" i="17"/>
  <c r="V112" i="17"/>
  <c r="U112" i="17"/>
  <c r="T112" i="17"/>
  <c r="S112" i="17"/>
  <c r="Q112" i="17"/>
  <c r="P112" i="17"/>
  <c r="O112" i="17"/>
  <c r="AP111" i="17"/>
  <c r="AO111" i="17"/>
  <c r="AN111" i="17"/>
  <c r="AM111" i="17"/>
  <c r="AL111" i="17"/>
  <c r="AK111" i="17"/>
  <c r="AJ111" i="17"/>
  <c r="AI111" i="17"/>
  <c r="AG111" i="17"/>
  <c r="AF111" i="17"/>
  <c r="AE111" i="17"/>
  <c r="AD111" i="17"/>
  <c r="AC111" i="17"/>
  <c r="AB111" i="17"/>
  <c r="AA111" i="17"/>
  <c r="Z111" i="17"/>
  <c r="Y111" i="17"/>
  <c r="X111" i="17"/>
  <c r="W111" i="17"/>
  <c r="V111" i="17"/>
  <c r="U111" i="17"/>
  <c r="T111" i="17"/>
  <c r="S111" i="17"/>
  <c r="Q111" i="17"/>
  <c r="P111" i="17"/>
  <c r="O111" i="17"/>
  <c r="AP110" i="17"/>
  <c r="AO110" i="17"/>
  <c r="AN110" i="17"/>
  <c r="AM110" i="17"/>
  <c r="AL110" i="17"/>
  <c r="AK110" i="17"/>
  <c r="AJ110" i="17"/>
  <c r="AI110" i="17"/>
  <c r="AG110" i="17"/>
  <c r="AF110" i="17"/>
  <c r="AE110" i="17"/>
  <c r="AD110" i="17"/>
  <c r="AC110" i="17"/>
  <c r="AB110" i="17"/>
  <c r="AA110" i="17"/>
  <c r="Z110" i="17"/>
  <c r="Y110" i="17"/>
  <c r="X110" i="17"/>
  <c r="W110" i="17"/>
  <c r="V110" i="17"/>
  <c r="U110" i="17"/>
  <c r="T110" i="17"/>
  <c r="S110" i="17"/>
  <c r="Q110" i="17"/>
  <c r="P110" i="17"/>
  <c r="O110" i="17"/>
  <c r="AP109" i="17"/>
  <c r="AO109" i="17"/>
  <c r="AN109" i="17"/>
  <c r="AM109" i="17"/>
  <c r="AL109" i="17"/>
  <c r="AK109" i="17"/>
  <c r="AJ109" i="17"/>
  <c r="AI109" i="17"/>
  <c r="AG109" i="17"/>
  <c r="AF109" i="17"/>
  <c r="AE109" i="17"/>
  <c r="AD109" i="17"/>
  <c r="AC109" i="17"/>
  <c r="AB109" i="17"/>
  <c r="AA109" i="17"/>
  <c r="Z109" i="17"/>
  <c r="Y109" i="17"/>
  <c r="X109" i="17"/>
  <c r="W109" i="17"/>
  <c r="V109" i="17"/>
  <c r="U109" i="17"/>
  <c r="T109" i="17"/>
  <c r="S109" i="17"/>
  <c r="Q109" i="17"/>
  <c r="P109" i="17"/>
  <c r="O109" i="17"/>
  <c r="AP108" i="17"/>
  <c r="AO108" i="17"/>
  <c r="AN108" i="17"/>
  <c r="AM108" i="17"/>
  <c r="AL108" i="17"/>
  <c r="AK108" i="17"/>
  <c r="AJ108" i="17"/>
  <c r="AI108" i="17"/>
  <c r="AG108" i="17"/>
  <c r="AF108" i="17"/>
  <c r="AE108" i="17"/>
  <c r="AD108" i="17"/>
  <c r="AC108" i="17"/>
  <c r="AB108" i="17"/>
  <c r="AA108" i="17"/>
  <c r="Z108" i="17"/>
  <c r="Y108" i="17"/>
  <c r="X108" i="17"/>
  <c r="W108" i="17"/>
  <c r="V108" i="17"/>
  <c r="U108" i="17"/>
  <c r="T108" i="17"/>
  <c r="S108" i="17"/>
  <c r="Q108" i="17"/>
  <c r="P108" i="17"/>
  <c r="O108" i="17"/>
  <c r="AP107" i="17"/>
  <c r="AO107" i="17"/>
  <c r="AN107" i="17"/>
  <c r="AM107" i="17"/>
  <c r="AL107" i="17"/>
  <c r="AK107" i="17"/>
  <c r="AJ107" i="17"/>
  <c r="AI107" i="17"/>
  <c r="AG107" i="17"/>
  <c r="AF107" i="17"/>
  <c r="AE107" i="17"/>
  <c r="AD107" i="17"/>
  <c r="AC107" i="17"/>
  <c r="AB107" i="17"/>
  <c r="AA107" i="17"/>
  <c r="Z107" i="17"/>
  <c r="Y107" i="17"/>
  <c r="X107" i="17"/>
  <c r="W107" i="17"/>
  <c r="V107" i="17"/>
  <c r="U107" i="17"/>
  <c r="T107" i="17"/>
  <c r="S107" i="17"/>
  <c r="Q107" i="17"/>
  <c r="P107" i="17"/>
  <c r="O107" i="17"/>
  <c r="AP106" i="17"/>
  <c r="AO106" i="17"/>
  <c r="AN106" i="17"/>
  <c r="AM106" i="17"/>
  <c r="AL106" i="17"/>
  <c r="AK106" i="17"/>
  <c r="AJ106" i="17"/>
  <c r="AI106" i="17"/>
  <c r="AG106" i="17"/>
  <c r="AF106" i="17"/>
  <c r="AE106" i="17"/>
  <c r="AD106" i="17"/>
  <c r="AC106" i="17"/>
  <c r="AB106" i="17"/>
  <c r="AA106" i="17"/>
  <c r="Z106" i="17"/>
  <c r="Y106" i="17"/>
  <c r="X106" i="17"/>
  <c r="W106" i="17"/>
  <c r="V106" i="17"/>
  <c r="U106" i="17"/>
  <c r="T106" i="17"/>
  <c r="S106" i="17"/>
  <c r="Q106" i="17"/>
  <c r="P106" i="17"/>
  <c r="O106" i="17"/>
  <c r="AP105" i="17"/>
  <c r="AO105" i="17"/>
  <c r="AN105" i="17"/>
  <c r="AM105" i="17"/>
  <c r="AL105" i="17"/>
  <c r="AK105" i="17"/>
  <c r="AJ105" i="17"/>
  <c r="AI105" i="17"/>
  <c r="AG105" i="17"/>
  <c r="AF105" i="17"/>
  <c r="AE105" i="17"/>
  <c r="AD105" i="17"/>
  <c r="AC105" i="17"/>
  <c r="AB105" i="17"/>
  <c r="AA105" i="17"/>
  <c r="Z105" i="17"/>
  <c r="Y105" i="17"/>
  <c r="X105" i="17"/>
  <c r="W105" i="17"/>
  <c r="V105" i="17"/>
  <c r="U105" i="17"/>
  <c r="T105" i="17"/>
  <c r="S105" i="17"/>
  <c r="Q105" i="17"/>
  <c r="P105" i="17"/>
  <c r="O105" i="17"/>
  <c r="AP104" i="17"/>
  <c r="AO104" i="17"/>
  <c r="AN104" i="17"/>
  <c r="AM104" i="17"/>
  <c r="AL104" i="17"/>
  <c r="AK104" i="17"/>
  <c r="AJ104" i="17"/>
  <c r="AI104" i="17"/>
  <c r="AG104" i="17"/>
  <c r="AF104" i="17"/>
  <c r="AE104" i="17"/>
  <c r="AD104" i="17"/>
  <c r="AC104" i="17"/>
  <c r="AB104" i="17"/>
  <c r="AA104" i="17"/>
  <c r="Z104" i="17"/>
  <c r="Y104" i="17"/>
  <c r="X104" i="17"/>
  <c r="W104" i="17"/>
  <c r="V104" i="17"/>
  <c r="U104" i="17"/>
  <c r="T104" i="17"/>
  <c r="S104" i="17"/>
  <c r="Q104" i="17"/>
  <c r="P104" i="17"/>
  <c r="O104" i="17"/>
  <c r="AP103" i="17"/>
  <c r="AO103" i="17"/>
  <c r="AN103" i="17"/>
  <c r="AM103" i="17"/>
  <c r="AL103" i="17"/>
  <c r="AK103" i="17"/>
  <c r="AJ103" i="17"/>
  <c r="AI103" i="17"/>
  <c r="AG103" i="17"/>
  <c r="AF103" i="17"/>
  <c r="AE103" i="17"/>
  <c r="AD103" i="17"/>
  <c r="AC103" i="17"/>
  <c r="AB103" i="17"/>
  <c r="AA103" i="17"/>
  <c r="Z103" i="17"/>
  <c r="Y103" i="17"/>
  <c r="X103" i="17"/>
  <c r="W103" i="17"/>
  <c r="V103" i="17"/>
  <c r="U103" i="17"/>
  <c r="T103" i="17"/>
  <c r="S103" i="17"/>
  <c r="Q103" i="17"/>
  <c r="P103" i="17"/>
  <c r="O103" i="17"/>
  <c r="AP102" i="17"/>
  <c r="AO102" i="17"/>
  <c r="AN102" i="17"/>
  <c r="AM102" i="17"/>
  <c r="AL102" i="17"/>
  <c r="AK102" i="17"/>
  <c r="AJ102" i="17"/>
  <c r="AI102" i="17"/>
  <c r="AG102" i="17"/>
  <c r="AF102" i="17"/>
  <c r="AE102" i="17"/>
  <c r="AD102" i="17"/>
  <c r="AC102" i="17"/>
  <c r="AB102" i="17"/>
  <c r="AA102" i="17"/>
  <c r="Z102" i="17"/>
  <c r="Y102" i="17"/>
  <c r="X102" i="17"/>
  <c r="W102" i="17"/>
  <c r="V102" i="17"/>
  <c r="U102" i="17"/>
  <c r="T102" i="17"/>
  <c r="S102" i="17"/>
  <c r="Q102" i="17"/>
  <c r="P102" i="17"/>
  <c r="O102" i="17"/>
  <c r="AP101" i="17"/>
  <c r="AO101" i="17"/>
  <c r="AN101" i="17"/>
  <c r="AM101" i="17"/>
  <c r="AL101" i="17"/>
  <c r="AK101" i="17"/>
  <c r="AJ101" i="17"/>
  <c r="AI101" i="17"/>
  <c r="AG101" i="17"/>
  <c r="AF101" i="17"/>
  <c r="AE101" i="17"/>
  <c r="AD101" i="17"/>
  <c r="AC101" i="17"/>
  <c r="AB101" i="17"/>
  <c r="AA101" i="17"/>
  <c r="Z101" i="17"/>
  <c r="Y101" i="17"/>
  <c r="X101" i="17"/>
  <c r="W101" i="17"/>
  <c r="V101" i="17"/>
  <c r="U101" i="17"/>
  <c r="T101" i="17"/>
  <c r="S101" i="17"/>
  <c r="Q101" i="17"/>
  <c r="P101" i="17"/>
  <c r="O101" i="17"/>
  <c r="AP100" i="17"/>
  <c r="AO100" i="17"/>
  <c r="AN100" i="17"/>
  <c r="AM100" i="17"/>
  <c r="AL100" i="17"/>
  <c r="AK100" i="17"/>
  <c r="AJ100" i="17"/>
  <c r="AI100" i="17"/>
  <c r="AG100" i="17"/>
  <c r="AF100" i="17"/>
  <c r="AE100" i="17"/>
  <c r="AD100" i="17"/>
  <c r="AC100" i="17"/>
  <c r="AB100" i="17"/>
  <c r="AA100" i="17"/>
  <c r="Z100" i="17"/>
  <c r="Y100" i="17"/>
  <c r="X100" i="17"/>
  <c r="W100" i="17"/>
  <c r="V100" i="17"/>
  <c r="U100" i="17"/>
  <c r="T100" i="17"/>
  <c r="S100" i="17"/>
  <c r="Q100" i="17"/>
  <c r="P100" i="17"/>
  <c r="O100" i="17"/>
  <c r="AP99" i="17"/>
  <c r="AO99" i="17"/>
  <c r="AN99" i="17"/>
  <c r="AM99" i="17"/>
  <c r="AL99" i="17"/>
  <c r="AK99" i="17"/>
  <c r="AJ99" i="17"/>
  <c r="AI99" i="17"/>
  <c r="AG99" i="17"/>
  <c r="AF99" i="17"/>
  <c r="AE99" i="17"/>
  <c r="AD99" i="17"/>
  <c r="AC99" i="17"/>
  <c r="AB99" i="17"/>
  <c r="AA99" i="17"/>
  <c r="Z99" i="17"/>
  <c r="Y99" i="17"/>
  <c r="X99" i="17"/>
  <c r="W99" i="17"/>
  <c r="V99" i="17"/>
  <c r="U99" i="17"/>
  <c r="T99" i="17"/>
  <c r="S99" i="17"/>
  <c r="Q99" i="17"/>
  <c r="P99" i="17"/>
  <c r="O99" i="17"/>
  <c r="AP98" i="17"/>
  <c r="AO98" i="17"/>
  <c r="AN98" i="17"/>
  <c r="AM98" i="17"/>
  <c r="AL98" i="17"/>
  <c r="AK98" i="17"/>
  <c r="AJ98" i="17"/>
  <c r="AI98" i="17"/>
  <c r="AG98" i="17"/>
  <c r="AF98" i="17"/>
  <c r="AE98" i="17"/>
  <c r="AD98" i="17"/>
  <c r="AC98" i="17"/>
  <c r="AB98" i="17"/>
  <c r="AA98" i="17"/>
  <c r="Z98" i="17"/>
  <c r="Y98" i="17"/>
  <c r="X98" i="17"/>
  <c r="W98" i="17"/>
  <c r="V98" i="17"/>
  <c r="U98" i="17"/>
  <c r="T98" i="17"/>
  <c r="S98" i="17"/>
  <c r="Q98" i="17"/>
  <c r="P98" i="17"/>
  <c r="O98" i="17"/>
  <c r="AP97" i="17"/>
  <c r="AO97" i="17"/>
  <c r="AN97" i="17"/>
  <c r="AM97" i="17"/>
  <c r="AL97" i="17"/>
  <c r="AK97" i="17"/>
  <c r="AJ97" i="17"/>
  <c r="AI97" i="17"/>
  <c r="AG97" i="17"/>
  <c r="AF97" i="17"/>
  <c r="AE97" i="17"/>
  <c r="AD97" i="17"/>
  <c r="AC97" i="17"/>
  <c r="AB97" i="17"/>
  <c r="AA97" i="17"/>
  <c r="Z97" i="17"/>
  <c r="Y97" i="17"/>
  <c r="X97" i="17"/>
  <c r="W97" i="17"/>
  <c r="V97" i="17"/>
  <c r="U97" i="17"/>
  <c r="T97" i="17"/>
  <c r="S97" i="17"/>
  <c r="Q97" i="17"/>
  <c r="P97" i="17"/>
  <c r="O97" i="17"/>
  <c r="AP96" i="17"/>
  <c r="AO96" i="17"/>
  <c r="AN96" i="17"/>
  <c r="AM96" i="17"/>
  <c r="AL96" i="17"/>
  <c r="AK96" i="17"/>
  <c r="AJ96" i="17"/>
  <c r="AI96" i="17"/>
  <c r="AG96" i="17"/>
  <c r="AF96" i="17"/>
  <c r="AE96" i="17"/>
  <c r="AD96" i="17"/>
  <c r="AC96" i="17"/>
  <c r="AB96" i="17"/>
  <c r="AA96" i="17"/>
  <c r="Z96" i="17"/>
  <c r="Y96" i="17"/>
  <c r="X96" i="17"/>
  <c r="W96" i="17"/>
  <c r="V96" i="17"/>
  <c r="U96" i="17"/>
  <c r="T96" i="17"/>
  <c r="S96" i="17"/>
  <c r="Q96" i="17"/>
  <c r="P96" i="17"/>
  <c r="O96" i="17"/>
  <c r="AP95" i="17"/>
  <c r="AO95" i="17"/>
  <c r="AN95" i="17"/>
  <c r="AM95" i="17"/>
  <c r="AL95" i="17"/>
  <c r="AK95" i="17"/>
  <c r="AJ95" i="17"/>
  <c r="AI95" i="17"/>
  <c r="AG95" i="17"/>
  <c r="AF95" i="17"/>
  <c r="AE95" i="17"/>
  <c r="AD95" i="17"/>
  <c r="AC95" i="17"/>
  <c r="AB95" i="17"/>
  <c r="AA95" i="17"/>
  <c r="Z95" i="17"/>
  <c r="Y95" i="17"/>
  <c r="X95" i="17"/>
  <c r="W95" i="17"/>
  <c r="V95" i="17"/>
  <c r="U95" i="17"/>
  <c r="T95" i="17"/>
  <c r="S95" i="17"/>
  <c r="Q95" i="17"/>
  <c r="P95" i="17"/>
  <c r="O95" i="17"/>
  <c r="AP94" i="17"/>
  <c r="AO94" i="17"/>
  <c r="AN94" i="17"/>
  <c r="AM94" i="17"/>
  <c r="AL94" i="17"/>
  <c r="AK94" i="17"/>
  <c r="AJ94" i="17"/>
  <c r="AI94" i="17"/>
  <c r="AG94" i="17"/>
  <c r="AF94" i="17"/>
  <c r="AE94" i="17"/>
  <c r="AD94" i="17"/>
  <c r="AC94" i="17"/>
  <c r="AB94" i="17"/>
  <c r="AA94" i="17"/>
  <c r="Z94" i="17"/>
  <c r="Y94" i="17"/>
  <c r="X94" i="17"/>
  <c r="W94" i="17"/>
  <c r="V94" i="17"/>
  <c r="U94" i="17"/>
  <c r="T94" i="17"/>
  <c r="S94" i="17"/>
  <c r="Q94" i="17"/>
  <c r="P94" i="17"/>
  <c r="O94" i="17"/>
  <c r="AP93" i="17"/>
  <c r="AO93" i="17"/>
  <c r="AN93" i="17"/>
  <c r="AM93" i="17"/>
  <c r="AL93" i="17"/>
  <c r="AK93" i="17"/>
  <c r="AJ93" i="17"/>
  <c r="AI93" i="17"/>
  <c r="AG93" i="17"/>
  <c r="AF93" i="17"/>
  <c r="AE93" i="17"/>
  <c r="AD93" i="17"/>
  <c r="AC93" i="17"/>
  <c r="AB93" i="17"/>
  <c r="AA93" i="17"/>
  <c r="Z93" i="17"/>
  <c r="Y93" i="17"/>
  <c r="X93" i="17"/>
  <c r="W93" i="17"/>
  <c r="V93" i="17"/>
  <c r="U93" i="17"/>
  <c r="T93" i="17"/>
  <c r="S93" i="17"/>
  <c r="Q93" i="17"/>
  <c r="P93" i="17"/>
  <c r="O93" i="17"/>
  <c r="AP92" i="17"/>
  <c r="AO92" i="17"/>
  <c r="AN92" i="17"/>
  <c r="AM92" i="17"/>
  <c r="AL92" i="17"/>
  <c r="AK92" i="17"/>
  <c r="AJ92" i="17"/>
  <c r="AI92" i="17"/>
  <c r="AG92" i="17"/>
  <c r="AF92" i="17"/>
  <c r="AE92" i="17"/>
  <c r="AD92" i="17"/>
  <c r="AC92" i="17"/>
  <c r="AB92" i="17"/>
  <c r="AA92" i="17"/>
  <c r="Z92" i="17"/>
  <c r="Y92" i="17"/>
  <c r="X92" i="17"/>
  <c r="W92" i="17"/>
  <c r="V92" i="17"/>
  <c r="U92" i="17"/>
  <c r="T92" i="17"/>
  <c r="S92" i="17"/>
  <c r="Q92" i="17"/>
  <c r="P92" i="17"/>
  <c r="O92" i="17"/>
  <c r="AP91" i="17"/>
  <c r="AO91" i="17"/>
  <c r="AN91" i="17"/>
  <c r="AM91" i="17"/>
  <c r="AL91" i="17"/>
  <c r="AK91" i="17"/>
  <c r="AJ91" i="17"/>
  <c r="AI91" i="17"/>
  <c r="AG91" i="17"/>
  <c r="AF91" i="17"/>
  <c r="AE91" i="17"/>
  <c r="AD91" i="17"/>
  <c r="AC91" i="17"/>
  <c r="AB91" i="17"/>
  <c r="AA91" i="17"/>
  <c r="Z91" i="17"/>
  <c r="Y91" i="17"/>
  <c r="X91" i="17"/>
  <c r="W91" i="17"/>
  <c r="V91" i="17"/>
  <c r="U91" i="17"/>
  <c r="T91" i="17"/>
  <c r="S91" i="17"/>
  <c r="Q91" i="17"/>
  <c r="P91" i="17"/>
  <c r="O91" i="17"/>
  <c r="AP90" i="17"/>
  <c r="AO90" i="17"/>
  <c r="AN90" i="17"/>
  <c r="AM90" i="17"/>
  <c r="AL90" i="17"/>
  <c r="AK90" i="17"/>
  <c r="AJ90" i="17"/>
  <c r="AI90" i="17"/>
  <c r="AG90" i="17"/>
  <c r="AF90" i="17"/>
  <c r="AE90" i="17"/>
  <c r="AD90" i="17"/>
  <c r="AC90" i="17"/>
  <c r="AB90" i="17"/>
  <c r="AA90" i="17"/>
  <c r="Z90" i="17"/>
  <c r="Y90" i="17"/>
  <c r="X90" i="17"/>
  <c r="W90" i="17"/>
  <c r="V90" i="17"/>
  <c r="U90" i="17"/>
  <c r="T90" i="17"/>
  <c r="S90" i="17"/>
  <c r="Q90" i="17"/>
  <c r="P90" i="17"/>
  <c r="O90" i="17"/>
  <c r="AP89" i="17"/>
  <c r="AO89" i="17"/>
  <c r="AN89" i="17"/>
  <c r="AM89" i="17"/>
  <c r="AL89" i="17"/>
  <c r="AK89" i="17"/>
  <c r="AJ89" i="17"/>
  <c r="AI89" i="17"/>
  <c r="AG89" i="17"/>
  <c r="AF89" i="17"/>
  <c r="AE89" i="17"/>
  <c r="AD89" i="17"/>
  <c r="AC89" i="17"/>
  <c r="AB89" i="17"/>
  <c r="AA89" i="17"/>
  <c r="Z89" i="17"/>
  <c r="Y89" i="17"/>
  <c r="X89" i="17"/>
  <c r="W89" i="17"/>
  <c r="V89" i="17"/>
  <c r="U89" i="17"/>
  <c r="T89" i="17"/>
  <c r="S89" i="17"/>
  <c r="Q89" i="17"/>
  <c r="P89" i="17"/>
  <c r="O89" i="17"/>
  <c r="AP88" i="17"/>
  <c r="AO88" i="17"/>
  <c r="AN88" i="17"/>
  <c r="AM88" i="17"/>
  <c r="AL88" i="17"/>
  <c r="AK88" i="17"/>
  <c r="AJ88" i="17"/>
  <c r="AI88" i="17"/>
  <c r="AG88" i="17"/>
  <c r="AF88" i="17"/>
  <c r="AE88" i="17"/>
  <c r="AD88" i="17"/>
  <c r="AC88" i="17"/>
  <c r="AB88" i="17"/>
  <c r="AA88" i="17"/>
  <c r="Z88" i="17"/>
  <c r="Y88" i="17"/>
  <c r="X88" i="17"/>
  <c r="W88" i="17"/>
  <c r="V88" i="17"/>
  <c r="U88" i="17"/>
  <c r="T88" i="17"/>
  <c r="S88" i="17"/>
  <c r="Q88" i="17"/>
  <c r="P88" i="17"/>
  <c r="O88" i="17"/>
  <c r="AP87" i="17"/>
  <c r="AO87" i="17"/>
  <c r="AN87" i="17"/>
  <c r="AM87" i="17"/>
  <c r="AL87" i="17"/>
  <c r="AK87" i="17"/>
  <c r="AJ87" i="17"/>
  <c r="AI87" i="17"/>
  <c r="AG87" i="17"/>
  <c r="AF87" i="17"/>
  <c r="AE87" i="17"/>
  <c r="AD87" i="17"/>
  <c r="AC87" i="17"/>
  <c r="AB87" i="17"/>
  <c r="AA87" i="17"/>
  <c r="Z87" i="17"/>
  <c r="Y87" i="17"/>
  <c r="X87" i="17"/>
  <c r="W87" i="17"/>
  <c r="V87" i="17"/>
  <c r="U87" i="17"/>
  <c r="T87" i="17"/>
  <c r="S87" i="17"/>
  <c r="Q87" i="17"/>
  <c r="P87" i="17"/>
  <c r="O87" i="17"/>
  <c r="AP86" i="17"/>
  <c r="AO86" i="17"/>
  <c r="AN86" i="17"/>
  <c r="AM86" i="17"/>
  <c r="AL86" i="17"/>
  <c r="AK86" i="17"/>
  <c r="AJ86" i="17"/>
  <c r="AI86" i="17"/>
  <c r="AG86" i="17"/>
  <c r="AF86" i="17"/>
  <c r="AE86" i="17"/>
  <c r="AD86" i="17"/>
  <c r="AC86" i="17"/>
  <c r="AB86" i="17"/>
  <c r="AA86" i="17"/>
  <c r="Z86" i="17"/>
  <c r="Y86" i="17"/>
  <c r="X86" i="17"/>
  <c r="W86" i="17"/>
  <c r="V86" i="17"/>
  <c r="U86" i="17"/>
  <c r="T86" i="17"/>
  <c r="S86" i="17"/>
  <c r="Q86" i="17"/>
  <c r="P86" i="17"/>
  <c r="O86" i="17"/>
  <c r="AP85" i="17"/>
  <c r="AO85" i="17"/>
  <c r="AN85" i="17"/>
  <c r="AM85" i="17"/>
  <c r="AL85" i="17"/>
  <c r="AK85" i="17"/>
  <c r="AJ85" i="17"/>
  <c r="AI85" i="17"/>
  <c r="AG85" i="17"/>
  <c r="AF85" i="17"/>
  <c r="AE85" i="17"/>
  <c r="AD85" i="17"/>
  <c r="AC85" i="17"/>
  <c r="AB85" i="17"/>
  <c r="AA85" i="17"/>
  <c r="Z85" i="17"/>
  <c r="Y85" i="17"/>
  <c r="X85" i="17"/>
  <c r="W85" i="17"/>
  <c r="V85" i="17"/>
  <c r="U85" i="17"/>
  <c r="T85" i="17"/>
  <c r="S85" i="17"/>
  <c r="Q85" i="17"/>
  <c r="P85" i="17"/>
  <c r="O85" i="17"/>
  <c r="AP84" i="17"/>
  <c r="AO84" i="17"/>
  <c r="AN84" i="17"/>
  <c r="AM84" i="17"/>
  <c r="AL84" i="17"/>
  <c r="AK84" i="17"/>
  <c r="AJ84" i="17"/>
  <c r="AI84" i="17"/>
  <c r="AG84" i="17"/>
  <c r="AF84" i="17"/>
  <c r="AE84" i="17"/>
  <c r="AD84" i="17"/>
  <c r="AC84" i="17"/>
  <c r="AB84" i="17"/>
  <c r="AA84" i="17"/>
  <c r="Z84" i="17"/>
  <c r="Y84" i="17"/>
  <c r="X84" i="17"/>
  <c r="W84" i="17"/>
  <c r="V84" i="17"/>
  <c r="U84" i="17"/>
  <c r="T84" i="17"/>
  <c r="S84" i="17"/>
  <c r="Q84" i="17"/>
  <c r="P84" i="17"/>
  <c r="O84" i="17"/>
  <c r="AP83" i="17"/>
  <c r="AO83" i="17"/>
  <c r="AN83" i="17"/>
  <c r="AM83" i="17"/>
  <c r="AL83" i="17"/>
  <c r="AK83" i="17"/>
  <c r="AJ83" i="17"/>
  <c r="AI83" i="17"/>
  <c r="AG83" i="17"/>
  <c r="AF83" i="17"/>
  <c r="AE83" i="17"/>
  <c r="AD83" i="17"/>
  <c r="AC83" i="17"/>
  <c r="AB83" i="17"/>
  <c r="AA83" i="17"/>
  <c r="Z83" i="17"/>
  <c r="Y83" i="17"/>
  <c r="X83" i="17"/>
  <c r="W83" i="17"/>
  <c r="V83" i="17"/>
  <c r="U83" i="17"/>
  <c r="T83" i="17"/>
  <c r="S83" i="17"/>
  <c r="Q83" i="17"/>
  <c r="P83" i="17"/>
  <c r="O83" i="17"/>
  <c r="AP82" i="17"/>
  <c r="AO82" i="17"/>
  <c r="AN82" i="17"/>
  <c r="AM82" i="17"/>
  <c r="AL82" i="17"/>
  <c r="AK82" i="17"/>
  <c r="AJ82" i="17"/>
  <c r="AI82" i="17"/>
  <c r="AG82" i="17"/>
  <c r="AF82" i="17"/>
  <c r="AE82" i="17"/>
  <c r="AD82" i="17"/>
  <c r="AC82" i="17"/>
  <c r="AB82" i="17"/>
  <c r="AA82" i="17"/>
  <c r="Z82" i="17"/>
  <c r="Y82" i="17"/>
  <c r="X82" i="17"/>
  <c r="W82" i="17"/>
  <c r="V82" i="17"/>
  <c r="U82" i="17"/>
  <c r="T82" i="17"/>
  <c r="S82" i="17"/>
  <c r="Q82" i="17"/>
  <c r="P82" i="17"/>
  <c r="O82" i="17"/>
  <c r="AP81" i="17"/>
  <c r="AO81" i="17"/>
  <c r="AN81" i="17"/>
  <c r="AM81" i="17"/>
  <c r="AL81" i="17"/>
  <c r="AK81" i="17"/>
  <c r="AJ81" i="17"/>
  <c r="AI81" i="17"/>
  <c r="AG81" i="17"/>
  <c r="AF81" i="17"/>
  <c r="AE81" i="17"/>
  <c r="AD81" i="17"/>
  <c r="AC81" i="17"/>
  <c r="AB81" i="17"/>
  <c r="AA81" i="17"/>
  <c r="Z81" i="17"/>
  <c r="Y81" i="17"/>
  <c r="X81" i="17"/>
  <c r="W81" i="17"/>
  <c r="V81" i="17"/>
  <c r="U81" i="17"/>
  <c r="T81" i="17"/>
  <c r="S81" i="17"/>
  <c r="Q81" i="17"/>
  <c r="P81" i="17"/>
  <c r="O81" i="17"/>
  <c r="AP80" i="17"/>
  <c r="AO80" i="17"/>
  <c r="AN80" i="17"/>
  <c r="AM80" i="17"/>
  <c r="AL80" i="17"/>
  <c r="AK80" i="17"/>
  <c r="AJ80" i="17"/>
  <c r="AI80" i="17"/>
  <c r="AG80" i="17"/>
  <c r="AF80" i="17"/>
  <c r="AE80" i="17"/>
  <c r="AD80" i="17"/>
  <c r="AC80" i="17"/>
  <c r="AB80" i="17"/>
  <c r="AA80" i="17"/>
  <c r="Z80" i="17"/>
  <c r="Y80" i="17"/>
  <c r="X80" i="17"/>
  <c r="W80" i="17"/>
  <c r="V80" i="17"/>
  <c r="U80" i="17"/>
  <c r="T80" i="17"/>
  <c r="S80" i="17"/>
  <c r="Q80" i="17"/>
  <c r="P80" i="17"/>
  <c r="O80" i="17"/>
  <c r="AP79" i="17"/>
  <c r="AO79" i="17"/>
  <c r="AN79" i="17"/>
  <c r="AM79" i="17"/>
  <c r="AL79" i="17"/>
  <c r="AK79" i="17"/>
  <c r="AJ79" i="17"/>
  <c r="AI79" i="17"/>
  <c r="AG79" i="17"/>
  <c r="AF79" i="17"/>
  <c r="AE79" i="17"/>
  <c r="AD79" i="17"/>
  <c r="AC79" i="17"/>
  <c r="AB79" i="17"/>
  <c r="AA79" i="17"/>
  <c r="Z79" i="17"/>
  <c r="Y79" i="17"/>
  <c r="X79" i="17"/>
  <c r="W79" i="17"/>
  <c r="V79" i="17"/>
  <c r="U79" i="17"/>
  <c r="T79" i="17"/>
  <c r="S79" i="17"/>
  <c r="Q79" i="17"/>
  <c r="P79" i="17"/>
  <c r="O79" i="17"/>
  <c r="AP78" i="17"/>
  <c r="AO78" i="17"/>
  <c r="AN78" i="17"/>
  <c r="AM78" i="17"/>
  <c r="AL78" i="17"/>
  <c r="AK78" i="17"/>
  <c r="AJ78" i="17"/>
  <c r="AI78" i="17"/>
  <c r="AG78" i="17"/>
  <c r="AF78" i="17"/>
  <c r="AE78" i="17"/>
  <c r="AD78" i="17"/>
  <c r="AC78" i="17"/>
  <c r="AB78" i="17"/>
  <c r="AA78" i="17"/>
  <c r="Z78" i="17"/>
  <c r="Y78" i="17"/>
  <c r="X78" i="17"/>
  <c r="W78" i="17"/>
  <c r="V78" i="17"/>
  <c r="U78" i="17"/>
  <c r="T78" i="17"/>
  <c r="S78" i="17"/>
  <c r="Q78" i="17"/>
  <c r="P78" i="17"/>
  <c r="O78" i="17"/>
  <c r="AP77" i="17"/>
  <c r="AO77" i="17"/>
  <c r="AN77" i="17"/>
  <c r="AM77" i="17"/>
  <c r="AL77" i="17"/>
  <c r="AK77" i="17"/>
  <c r="AJ77" i="17"/>
  <c r="AI77" i="17"/>
  <c r="AG77" i="17"/>
  <c r="AF77" i="17"/>
  <c r="AE77" i="17"/>
  <c r="AD77" i="17"/>
  <c r="AC77" i="17"/>
  <c r="AB77" i="17"/>
  <c r="AA77" i="17"/>
  <c r="Z77" i="17"/>
  <c r="Y77" i="17"/>
  <c r="X77" i="17"/>
  <c r="W77" i="17"/>
  <c r="V77" i="17"/>
  <c r="U77" i="17"/>
  <c r="T77" i="17"/>
  <c r="S77" i="17"/>
  <c r="Q77" i="17"/>
  <c r="P77" i="17"/>
  <c r="O77" i="17"/>
  <c r="AP76" i="17"/>
  <c r="AO76" i="17"/>
  <c r="AN76" i="17"/>
  <c r="AM76" i="17"/>
  <c r="AL76" i="17"/>
  <c r="AK76" i="17"/>
  <c r="AJ76" i="17"/>
  <c r="AI76" i="17"/>
  <c r="AG76" i="17"/>
  <c r="AF76" i="17"/>
  <c r="AE76" i="17"/>
  <c r="AD76" i="17"/>
  <c r="AC76" i="17"/>
  <c r="AB76" i="17"/>
  <c r="AA76" i="17"/>
  <c r="Z76" i="17"/>
  <c r="Y76" i="17"/>
  <c r="X76" i="17"/>
  <c r="W76" i="17"/>
  <c r="V76" i="17"/>
  <c r="U76" i="17"/>
  <c r="T76" i="17"/>
  <c r="S76" i="17"/>
  <c r="Q76" i="17"/>
  <c r="P76" i="17"/>
  <c r="O76" i="17"/>
  <c r="AP75" i="17"/>
  <c r="AO75" i="17"/>
  <c r="AN75" i="17"/>
  <c r="AM75" i="17"/>
  <c r="AL75" i="17"/>
  <c r="AK75" i="17"/>
  <c r="AJ75" i="17"/>
  <c r="AI75" i="17"/>
  <c r="AG75" i="17"/>
  <c r="AF75" i="17"/>
  <c r="AE75" i="17"/>
  <c r="AD75" i="17"/>
  <c r="AC75" i="17"/>
  <c r="AB75" i="17"/>
  <c r="AA75" i="17"/>
  <c r="Z75" i="17"/>
  <c r="Y75" i="17"/>
  <c r="X75" i="17"/>
  <c r="W75" i="17"/>
  <c r="V75" i="17"/>
  <c r="U75" i="17"/>
  <c r="T75" i="17"/>
  <c r="S75" i="17"/>
  <c r="Q75" i="17"/>
  <c r="P75" i="17"/>
  <c r="O75" i="17"/>
  <c r="AP74" i="17"/>
  <c r="AO74" i="17"/>
  <c r="AN74" i="17"/>
  <c r="AM74" i="17"/>
  <c r="AL74" i="17"/>
  <c r="AK74" i="17"/>
  <c r="AJ74" i="17"/>
  <c r="AI74" i="17"/>
  <c r="AG74" i="17"/>
  <c r="AF74" i="17"/>
  <c r="AE74" i="17"/>
  <c r="AD74" i="17"/>
  <c r="AC74" i="17"/>
  <c r="AB74" i="17"/>
  <c r="AA74" i="17"/>
  <c r="Z74" i="17"/>
  <c r="Y74" i="17"/>
  <c r="X74" i="17"/>
  <c r="W74" i="17"/>
  <c r="V74" i="17"/>
  <c r="U74" i="17"/>
  <c r="T74" i="17"/>
  <c r="S74" i="17"/>
  <c r="Q74" i="17"/>
  <c r="P74" i="17"/>
  <c r="O74" i="17"/>
  <c r="AP73" i="17"/>
  <c r="AO73" i="17"/>
  <c r="AN73" i="17"/>
  <c r="AM73" i="17"/>
  <c r="AL73" i="17"/>
  <c r="AK73" i="17"/>
  <c r="AJ73" i="17"/>
  <c r="AI73" i="17"/>
  <c r="AG73" i="17"/>
  <c r="AF73" i="17"/>
  <c r="AE73" i="17"/>
  <c r="AD73" i="17"/>
  <c r="AC73" i="17"/>
  <c r="AB73" i="17"/>
  <c r="AA73" i="17"/>
  <c r="Z73" i="17"/>
  <c r="Y73" i="17"/>
  <c r="X73" i="17"/>
  <c r="W73" i="17"/>
  <c r="V73" i="17"/>
  <c r="U73" i="17"/>
  <c r="T73" i="17"/>
  <c r="S73" i="17"/>
  <c r="Q73" i="17"/>
  <c r="P73" i="17"/>
  <c r="O73" i="17"/>
  <c r="AP72" i="17"/>
  <c r="AO72" i="17"/>
  <c r="AN72" i="17"/>
  <c r="AM72" i="17"/>
  <c r="AL72" i="17"/>
  <c r="AK72" i="17"/>
  <c r="AJ72" i="17"/>
  <c r="AI72" i="17"/>
  <c r="AG72" i="17"/>
  <c r="AF72" i="17"/>
  <c r="AE72" i="17"/>
  <c r="AD72" i="17"/>
  <c r="AC72" i="17"/>
  <c r="AB72" i="17"/>
  <c r="AA72" i="17"/>
  <c r="Z72" i="17"/>
  <c r="Y72" i="17"/>
  <c r="X72" i="17"/>
  <c r="W72" i="17"/>
  <c r="V72" i="17"/>
  <c r="U72" i="17"/>
  <c r="T72" i="17"/>
  <c r="S72" i="17"/>
  <c r="Q72" i="17"/>
  <c r="P72" i="17"/>
  <c r="O72" i="17"/>
  <c r="AP71" i="17"/>
  <c r="AO71" i="17"/>
  <c r="AN71" i="17"/>
  <c r="AM71" i="17"/>
  <c r="AL71" i="17"/>
  <c r="AK71" i="17"/>
  <c r="AJ71" i="17"/>
  <c r="AI71" i="17"/>
  <c r="AG71" i="17"/>
  <c r="AF71" i="17"/>
  <c r="AE71" i="17"/>
  <c r="AD71" i="17"/>
  <c r="AC71" i="17"/>
  <c r="AB71" i="17"/>
  <c r="AA71" i="17"/>
  <c r="Z71" i="17"/>
  <c r="Y71" i="17"/>
  <c r="X71" i="17"/>
  <c r="W71" i="17"/>
  <c r="V71" i="17"/>
  <c r="U71" i="17"/>
  <c r="T71" i="17"/>
  <c r="S71" i="17"/>
  <c r="Q71" i="17"/>
  <c r="P71" i="17"/>
  <c r="O71" i="17"/>
  <c r="AP70" i="17"/>
  <c r="AO70" i="17"/>
  <c r="AN70" i="17"/>
  <c r="AM70" i="17"/>
  <c r="AL70" i="17"/>
  <c r="AK70" i="17"/>
  <c r="AJ70" i="17"/>
  <c r="AI70" i="17"/>
  <c r="AG70" i="17"/>
  <c r="AF70" i="17"/>
  <c r="AE70" i="17"/>
  <c r="AD70" i="17"/>
  <c r="AC70" i="17"/>
  <c r="AB70" i="17"/>
  <c r="AA70" i="17"/>
  <c r="Z70" i="17"/>
  <c r="Y70" i="17"/>
  <c r="X70" i="17"/>
  <c r="W70" i="17"/>
  <c r="V70" i="17"/>
  <c r="U70" i="17"/>
  <c r="T70" i="17"/>
  <c r="S70" i="17"/>
  <c r="Q70" i="17"/>
  <c r="P70" i="17"/>
  <c r="O70" i="17"/>
  <c r="AP69" i="17"/>
  <c r="AO69" i="17"/>
  <c r="AN69" i="17"/>
  <c r="AM69" i="17"/>
  <c r="AL69" i="17"/>
  <c r="AK69" i="17"/>
  <c r="AJ69" i="17"/>
  <c r="AI69" i="17"/>
  <c r="AG69" i="17"/>
  <c r="AF69" i="17"/>
  <c r="AE69" i="17"/>
  <c r="AD69" i="17"/>
  <c r="AC69" i="17"/>
  <c r="AB69" i="17"/>
  <c r="AA69" i="17"/>
  <c r="Z69" i="17"/>
  <c r="Y69" i="17"/>
  <c r="X69" i="17"/>
  <c r="W69" i="17"/>
  <c r="V69" i="17"/>
  <c r="U69" i="17"/>
  <c r="T69" i="17"/>
  <c r="S69" i="17"/>
  <c r="Q69" i="17"/>
  <c r="P69" i="17"/>
  <c r="O69" i="17"/>
  <c r="AP68" i="17"/>
  <c r="AO68" i="17"/>
  <c r="AN68" i="17"/>
  <c r="AM68" i="17"/>
  <c r="AL68" i="17"/>
  <c r="AK68" i="17"/>
  <c r="AJ68" i="17"/>
  <c r="AI68" i="17"/>
  <c r="AG68" i="17"/>
  <c r="AF68" i="17"/>
  <c r="AE68" i="17"/>
  <c r="AD68" i="17"/>
  <c r="AC68" i="17"/>
  <c r="AB68" i="17"/>
  <c r="AA68" i="17"/>
  <c r="Z68" i="17"/>
  <c r="Y68" i="17"/>
  <c r="X68" i="17"/>
  <c r="W68" i="17"/>
  <c r="V68" i="17"/>
  <c r="U68" i="17"/>
  <c r="T68" i="17"/>
  <c r="S68" i="17"/>
  <c r="Q68" i="17"/>
  <c r="P68" i="17"/>
  <c r="O68" i="17"/>
  <c r="AP67" i="17"/>
  <c r="AO67" i="17"/>
  <c r="AN67" i="17"/>
  <c r="AM67" i="17"/>
  <c r="AL67" i="17"/>
  <c r="AK67" i="17"/>
  <c r="AJ67" i="17"/>
  <c r="AI67" i="17"/>
  <c r="AG67" i="17"/>
  <c r="AF67" i="17"/>
  <c r="AE67" i="17"/>
  <c r="AD67" i="17"/>
  <c r="AC67" i="17"/>
  <c r="AB67" i="17"/>
  <c r="AA67" i="17"/>
  <c r="Z67" i="17"/>
  <c r="Y67" i="17"/>
  <c r="X67" i="17"/>
  <c r="W67" i="17"/>
  <c r="V67" i="17"/>
  <c r="U67" i="17"/>
  <c r="T67" i="17"/>
  <c r="S67" i="17"/>
  <c r="Q67" i="17"/>
  <c r="P67" i="17"/>
  <c r="O67" i="17"/>
  <c r="AP66" i="17"/>
  <c r="AO66" i="17"/>
  <c r="AN66" i="17"/>
  <c r="AM66" i="17"/>
  <c r="AL66" i="17"/>
  <c r="AK66" i="17"/>
  <c r="AJ66" i="17"/>
  <c r="AI66" i="17"/>
  <c r="AG66" i="17"/>
  <c r="AF66" i="17"/>
  <c r="AE66" i="17"/>
  <c r="AD66" i="17"/>
  <c r="AC66" i="17"/>
  <c r="AB66" i="17"/>
  <c r="AA66" i="17"/>
  <c r="Z66" i="17"/>
  <c r="Y66" i="17"/>
  <c r="X66" i="17"/>
  <c r="W66" i="17"/>
  <c r="V66" i="17"/>
  <c r="U66" i="17"/>
  <c r="T66" i="17"/>
  <c r="S66" i="17"/>
  <c r="Q66" i="17"/>
  <c r="P66" i="17"/>
  <c r="O66" i="17"/>
  <c r="AP65" i="17"/>
  <c r="AO65" i="17"/>
  <c r="AN65" i="17"/>
  <c r="AM65" i="17"/>
  <c r="AL65" i="17"/>
  <c r="AK65" i="17"/>
  <c r="AJ65" i="17"/>
  <c r="AI65" i="17"/>
  <c r="AG65" i="17"/>
  <c r="AF65" i="17"/>
  <c r="AE65" i="17"/>
  <c r="AD65" i="17"/>
  <c r="AC65" i="17"/>
  <c r="AB65" i="17"/>
  <c r="AA65" i="17"/>
  <c r="Z65" i="17"/>
  <c r="Y65" i="17"/>
  <c r="X65" i="17"/>
  <c r="W65" i="17"/>
  <c r="V65" i="17"/>
  <c r="U65" i="17"/>
  <c r="T65" i="17"/>
  <c r="S65" i="17"/>
  <c r="Q65" i="17"/>
  <c r="P65" i="17"/>
  <c r="O65" i="17"/>
  <c r="AP64" i="17"/>
  <c r="AO64" i="17"/>
  <c r="AN64" i="17"/>
  <c r="AM64" i="17"/>
  <c r="AL64" i="17"/>
  <c r="AK64" i="17"/>
  <c r="AJ64" i="17"/>
  <c r="AI64" i="17"/>
  <c r="AG64" i="17"/>
  <c r="AF64" i="17"/>
  <c r="AE64" i="17"/>
  <c r="AD64" i="17"/>
  <c r="AC64" i="17"/>
  <c r="AB64" i="17"/>
  <c r="AA64" i="17"/>
  <c r="Z64" i="17"/>
  <c r="Y64" i="17"/>
  <c r="X64" i="17"/>
  <c r="W64" i="17"/>
  <c r="V64" i="17"/>
  <c r="U64" i="17"/>
  <c r="T64" i="17"/>
  <c r="S64" i="17"/>
  <c r="Q64" i="17"/>
  <c r="P64" i="17"/>
  <c r="O64" i="17"/>
  <c r="AP63" i="17"/>
  <c r="AO63" i="17"/>
  <c r="AN63" i="17"/>
  <c r="AM63" i="17"/>
  <c r="AL63" i="17"/>
  <c r="AK63" i="17"/>
  <c r="AJ63" i="17"/>
  <c r="AI63" i="17"/>
  <c r="AG63" i="17"/>
  <c r="AF63" i="17"/>
  <c r="AE63" i="17"/>
  <c r="AD63" i="17"/>
  <c r="AC63" i="17"/>
  <c r="AB63" i="17"/>
  <c r="AA63" i="17"/>
  <c r="Z63" i="17"/>
  <c r="Y63" i="17"/>
  <c r="X63" i="17"/>
  <c r="W63" i="17"/>
  <c r="V63" i="17"/>
  <c r="U63" i="17"/>
  <c r="T63" i="17"/>
  <c r="S63" i="17"/>
  <c r="Q63" i="17"/>
  <c r="P63" i="17"/>
  <c r="O63" i="17"/>
  <c r="AP62" i="17"/>
  <c r="AO62" i="17"/>
  <c r="AN62" i="17"/>
  <c r="AM62" i="17"/>
  <c r="AL62" i="17"/>
  <c r="AK62" i="17"/>
  <c r="AJ62" i="17"/>
  <c r="AI62" i="17"/>
  <c r="AG62" i="17"/>
  <c r="AF62" i="17"/>
  <c r="AE62" i="17"/>
  <c r="AD62" i="17"/>
  <c r="AC62" i="17"/>
  <c r="AB62" i="17"/>
  <c r="AA62" i="17"/>
  <c r="Z62" i="17"/>
  <c r="Y62" i="17"/>
  <c r="X62" i="17"/>
  <c r="W62" i="17"/>
  <c r="V62" i="17"/>
  <c r="U62" i="17"/>
  <c r="T62" i="17"/>
  <c r="S62" i="17"/>
  <c r="Q62" i="17"/>
  <c r="P62" i="17"/>
  <c r="O62" i="17"/>
  <c r="AP61" i="17"/>
  <c r="AO61" i="17"/>
  <c r="AN61" i="17"/>
  <c r="AM61" i="17"/>
  <c r="AL61" i="17"/>
  <c r="AK61" i="17"/>
  <c r="AJ61" i="17"/>
  <c r="AI61" i="17"/>
  <c r="AG61" i="17"/>
  <c r="AF61" i="17"/>
  <c r="AE61" i="17"/>
  <c r="AD61" i="17"/>
  <c r="AC61" i="17"/>
  <c r="AB61" i="17"/>
  <c r="AA61" i="17"/>
  <c r="Z61" i="17"/>
  <c r="Y61" i="17"/>
  <c r="X61" i="17"/>
  <c r="W61" i="17"/>
  <c r="V61" i="17"/>
  <c r="U61" i="17"/>
  <c r="T61" i="17"/>
  <c r="S61" i="17"/>
  <c r="Q61" i="17"/>
  <c r="P61" i="17"/>
  <c r="O61" i="17"/>
  <c r="AP60" i="17"/>
  <c r="AO60" i="17"/>
  <c r="AN60" i="17"/>
  <c r="AM60" i="17"/>
  <c r="AL60" i="17"/>
  <c r="AK60" i="17"/>
  <c r="AJ60" i="17"/>
  <c r="AI60" i="17"/>
  <c r="AG60" i="17"/>
  <c r="AF60" i="17"/>
  <c r="AE60" i="17"/>
  <c r="AD60" i="17"/>
  <c r="AC60" i="17"/>
  <c r="AB60" i="17"/>
  <c r="AA60" i="17"/>
  <c r="Z60" i="17"/>
  <c r="Y60" i="17"/>
  <c r="X60" i="17"/>
  <c r="W60" i="17"/>
  <c r="V60" i="17"/>
  <c r="U60" i="17"/>
  <c r="T60" i="17"/>
  <c r="S60" i="17"/>
  <c r="Q60" i="17"/>
  <c r="P60" i="17"/>
  <c r="O60" i="17"/>
  <c r="AP59" i="17"/>
  <c r="AO59" i="17"/>
  <c r="AN59" i="17"/>
  <c r="AM59" i="17"/>
  <c r="AL59" i="17"/>
  <c r="AK59" i="17"/>
  <c r="AJ59" i="17"/>
  <c r="AI59" i="17"/>
  <c r="AG59" i="17"/>
  <c r="AF59" i="17"/>
  <c r="AE59" i="17"/>
  <c r="AD59" i="17"/>
  <c r="AC59" i="17"/>
  <c r="AB59" i="17"/>
  <c r="AA59" i="17"/>
  <c r="Z59" i="17"/>
  <c r="Y59" i="17"/>
  <c r="X59" i="17"/>
  <c r="W59" i="17"/>
  <c r="V59" i="17"/>
  <c r="U59" i="17"/>
  <c r="T59" i="17"/>
  <c r="S59" i="17"/>
  <c r="Q59" i="17"/>
  <c r="P59" i="17"/>
  <c r="O59" i="17"/>
  <c r="AP58" i="17"/>
  <c r="AO58" i="17"/>
  <c r="AN58" i="17"/>
  <c r="AM58" i="17"/>
  <c r="AL58" i="17"/>
  <c r="AK58" i="17"/>
  <c r="AJ58" i="17"/>
  <c r="AI58" i="17"/>
  <c r="AG58" i="17"/>
  <c r="AF58" i="17"/>
  <c r="AE58" i="17"/>
  <c r="AD58" i="17"/>
  <c r="AC58" i="17"/>
  <c r="AB58" i="17"/>
  <c r="AA58" i="17"/>
  <c r="Z58" i="17"/>
  <c r="Y58" i="17"/>
  <c r="X58" i="17"/>
  <c r="W58" i="17"/>
  <c r="V58" i="17"/>
  <c r="U58" i="17"/>
  <c r="T58" i="17"/>
  <c r="S58" i="17"/>
  <c r="Q58" i="17"/>
  <c r="P58" i="17"/>
  <c r="O58" i="17"/>
  <c r="AP57" i="17"/>
  <c r="AO57" i="17"/>
  <c r="AN57" i="17"/>
  <c r="AM57" i="17"/>
  <c r="AL57" i="17"/>
  <c r="AK57" i="17"/>
  <c r="AJ57" i="17"/>
  <c r="AI57" i="17"/>
  <c r="AG57" i="17"/>
  <c r="AF57" i="17"/>
  <c r="AE57" i="17"/>
  <c r="AD57" i="17"/>
  <c r="AC57" i="17"/>
  <c r="AB57" i="17"/>
  <c r="AA57" i="17"/>
  <c r="Z57" i="17"/>
  <c r="Y57" i="17"/>
  <c r="X57" i="17"/>
  <c r="W57" i="17"/>
  <c r="V57" i="17"/>
  <c r="U57" i="17"/>
  <c r="T57" i="17"/>
  <c r="S57" i="17"/>
  <c r="Q57" i="17"/>
  <c r="P57" i="17"/>
  <c r="O57" i="17"/>
  <c r="AP56" i="17"/>
  <c r="AO56" i="17"/>
  <c r="AN56" i="17"/>
  <c r="AM56" i="17"/>
  <c r="AL56" i="17"/>
  <c r="AK56" i="17"/>
  <c r="AJ56" i="17"/>
  <c r="AI56" i="17"/>
  <c r="AG56" i="17"/>
  <c r="AF56" i="17"/>
  <c r="AE56" i="17"/>
  <c r="AD56" i="17"/>
  <c r="AC56" i="17"/>
  <c r="AB56" i="17"/>
  <c r="AA56" i="17"/>
  <c r="Z56" i="17"/>
  <c r="Y56" i="17"/>
  <c r="X56" i="17"/>
  <c r="W56" i="17"/>
  <c r="V56" i="17"/>
  <c r="U56" i="17"/>
  <c r="T56" i="17"/>
  <c r="S56" i="17"/>
  <c r="Q56" i="17"/>
  <c r="P56" i="17"/>
  <c r="O56" i="17"/>
  <c r="AP55" i="17"/>
  <c r="AO55" i="17"/>
  <c r="AN55" i="17"/>
  <c r="AM55" i="17"/>
  <c r="AL55" i="17"/>
  <c r="AK55" i="17"/>
  <c r="AJ55" i="17"/>
  <c r="AI55" i="17"/>
  <c r="AG55" i="17"/>
  <c r="AF55" i="17"/>
  <c r="AE55" i="17"/>
  <c r="AD55" i="17"/>
  <c r="AC55" i="17"/>
  <c r="AB55" i="17"/>
  <c r="AA55" i="17"/>
  <c r="Z55" i="17"/>
  <c r="Y55" i="17"/>
  <c r="X55" i="17"/>
  <c r="W55" i="17"/>
  <c r="V55" i="17"/>
  <c r="U55" i="17"/>
  <c r="T55" i="17"/>
  <c r="S55" i="17"/>
  <c r="Q55" i="17"/>
  <c r="P55" i="17"/>
  <c r="O55" i="17"/>
  <c r="AP54" i="17"/>
  <c r="AO54" i="17"/>
  <c r="AN54" i="17"/>
  <c r="AM54" i="17"/>
  <c r="AL54" i="17"/>
  <c r="AK54" i="17"/>
  <c r="AJ54" i="17"/>
  <c r="AI54" i="17"/>
  <c r="AG54" i="17"/>
  <c r="AF54" i="17"/>
  <c r="AE54" i="17"/>
  <c r="AD54" i="17"/>
  <c r="AC54" i="17"/>
  <c r="AB54" i="17"/>
  <c r="AA54" i="17"/>
  <c r="Z54" i="17"/>
  <c r="Y54" i="17"/>
  <c r="X54" i="17"/>
  <c r="W54" i="17"/>
  <c r="V54" i="17"/>
  <c r="U54" i="17"/>
  <c r="T54" i="17"/>
  <c r="S54" i="17"/>
  <c r="Q54" i="17"/>
  <c r="P54" i="17"/>
  <c r="O54" i="17"/>
  <c r="AP53" i="17"/>
  <c r="AO53" i="17"/>
  <c r="AN53" i="17"/>
  <c r="AM53" i="17"/>
  <c r="AL53" i="17"/>
  <c r="AK53" i="17"/>
  <c r="AJ53" i="17"/>
  <c r="AI53" i="17"/>
  <c r="AG53" i="17"/>
  <c r="AF53" i="17"/>
  <c r="AE53" i="17"/>
  <c r="AD53" i="17"/>
  <c r="AC53" i="17"/>
  <c r="AB53" i="17"/>
  <c r="AA53" i="17"/>
  <c r="Z53" i="17"/>
  <c r="Y53" i="17"/>
  <c r="X53" i="17"/>
  <c r="W53" i="17"/>
  <c r="V53" i="17"/>
  <c r="U53" i="17"/>
  <c r="T53" i="17"/>
  <c r="S53" i="17"/>
  <c r="Q53" i="17"/>
  <c r="P53" i="17"/>
  <c r="O53" i="17"/>
  <c r="AP52" i="17"/>
  <c r="AO52" i="17"/>
  <c r="AN52" i="17"/>
  <c r="AM52" i="17"/>
  <c r="AL52" i="17"/>
  <c r="AK52" i="17"/>
  <c r="AJ52" i="17"/>
  <c r="AI52" i="17"/>
  <c r="AG52" i="17"/>
  <c r="AF52" i="17"/>
  <c r="AE52" i="17"/>
  <c r="AD52" i="17"/>
  <c r="AC52" i="17"/>
  <c r="AB52" i="17"/>
  <c r="AA52" i="17"/>
  <c r="Z52" i="17"/>
  <c r="Y52" i="17"/>
  <c r="X52" i="17"/>
  <c r="W52" i="17"/>
  <c r="V52" i="17"/>
  <c r="U52" i="17"/>
  <c r="T52" i="17"/>
  <c r="S52" i="17"/>
  <c r="Q52" i="17"/>
  <c r="P52" i="17"/>
  <c r="O52" i="17"/>
  <c r="AP51" i="17"/>
  <c r="AO51" i="17"/>
  <c r="AN51" i="17"/>
  <c r="AM51" i="17"/>
  <c r="AL51" i="17"/>
  <c r="AK51" i="17"/>
  <c r="AJ51" i="17"/>
  <c r="AI51" i="17"/>
  <c r="AG51" i="17"/>
  <c r="AF51" i="17"/>
  <c r="AE51" i="17"/>
  <c r="AD51" i="17"/>
  <c r="AC51" i="17"/>
  <c r="AB51" i="17"/>
  <c r="AA51" i="17"/>
  <c r="Z51" i="17"/>
  <c r="Y51" i="17"/>
  <c r="X51" i="17"/>
  <c r="W51" i="17"/>
  <c r="V51" i="17"/>
  <c r="U51" i="17"/>
  <c r="T51" i="17"/>
  <c r="S51" i="17"/>
  <c r="Q51" i="17"/>
  <c r="P51" i="17"/>
  <c r="O51" i="17"/>
  <c r="AP50" i="17"/>
  <c r="AO50" i="17"/>
  <c r="AN50" i="17"/>
  <c r="AM50" i="17"/>
  <c r="AL50" i="17"/>
  <c r="AK50" i="17"/>
  <c r="AJ50" i="17"/>
  <c r="AI50" i="17"/>
  <c r="AG50" i="17"/>
  <c r="AF50" i="17"/>
  <c r="AE50" i="17"/>
  <c r="AD50" i="17"/>
  <c r="AC50" i="17"/>
  <c r="AB50" i="17"/>
  <c r="AA50" i="17"/>
  <c r="Z50" i="17"/>
  <c r="Y50" i="17"/>
  <c r="X50" i="17"/>
  <c r="W50" i="17"/>
  <c r="V50" i="17"/>
  <c r="U50" i="17"/>
  <c r="T50" i="17"/>
  <c r="S50" i="17"/>
  <c r="Q50" i="17"/>
  <c r="P50" i="17"/>
  <c r="O50" i="17"/>
  <c r="AP49" i="17"/>
  <c r="AO49" i="17"/>
  <c r="AN49" i="17"/>
  <c r="AM49" i="17"/>
  <c r="AL49" i="17"/>
  <c r="AK49" i="17"/>
  <c r="AJ49" i="17"/>
  <c r="AI49" i="17"/>
  <c r="AG49" i="17"/>
  <c r="AF49" i="17"/>
  <c r="AE49" i="17"/>
  <c r="AD49" i="17"/>
  <c r="AC49" i="17"/>
  <c r="AB49" i="17"/>
  <c r="AA49" i="17"/>
  <c r="Z49" i="17"/>
  <c r="Y49" i="17"/>
  <c r="X49" i="17"/>
  <c r="W49" i="17"/>
  <c r="V49" i="17"/>
  <c r="U49" i="17"/>
  <c r="T49" i="17"/>
  <c r="S49" i="17"/>
  <c r="Q49" i="17"/>
  <c r="P49" i="17"/>
  <c r="O49" i="17"/>
  <c r="AP48" i="17"/>
  <c r="AO48" i="17"/>
  <c r="AN48" i="17"/>
  <c r="AM48" i="17"/>
  <c r="AL48" i="17"/>
  <c r="AK48" i="17"/>
  <c r="AJ48" i="17"/>
  <c r="AI48" i="17"/>
  <c r="AG48" i="17"/>
  <c r="AF48" i="17"/>
  <c r="AE48" i="17"/>
  <c r="AD48" i="17"/>
  <c r="AC48" i="17"/>
  <c r="AB48" i="17"/>
  <c r="AA48" i="17"/>
  <c r="Z48" i="17"/>
  <c r="Y48" i="17"/>
  <c r="X48" i="17"/>
  <c r="W48" i="17"/>
  <c r="V48" i="17"/>
  <c r="U48" i="17"/>
  <c r="T48" i="17"/>
  <c r="S48" i="17"/>
  <c r="Q48" i="17"/>
  <c r="P48" i="17"/>
  <c r="O48" i="17"/>
  <c r="AP47" i="17"/>
  <c r="AO47" i="17"/>
  <c r="AN47" i="17"/>
  <c r="AM47" i="17"/>
  <c r="AL47" i="17"/>
  <c r="AK47" i="17"/>
  <c r="AJ47" i="17"/>
  <c r="AI47" i="17"/>
  <c r="AG47" i="17"/>
  <c r="AF47" i="17"/>
  <c r="AE47" i="17"/>
  <c r="AD47" i="17"/>
  <c r="AC47" i="17"/>
  <c r="AB47" i="17"/>
  <c r="AA47" i="17"/>
  <c r="Z47" i="17"/>
  <c r="Y47" i="17"/>
  <c r="X47" i="17"/>
  <c r="W47" i="17"/>
  <c r="V47" i="17"/>
  <c r="U47" i="17"/>
  <c r="T47" i="17"/>
  <c r="S47" i="17"/>
  <c r="Q47" i="17"/>
  <c r="P47" i="17"/>
  <c r="O47" i="17"/>
  <c r="AP46" i="17"/>
  <c r="AO46" i="17"/>
  <c r="AN46" i="17"/>
  <c r="AM46" i="17"/>
  <c r="AL46" i="17"/>
  <c r="AK46" i="17"/>
  <c r="AJ46" i="17"/>
  <c r="AI46" i="17"/>
  <c r="AG46" i="17"/>
  <c r="AF46" i="17"/>
  <c r="AE46" i="17"/>
  <c r="AD46" i="17"/>
  <c r="AC46" i="17"/>
  <c r="AB46" i="17"/>
  <c r="AA46" i="17"/>
  <c r="Z46" i="17"/>
  <c r="Y46" i="17"/>
  <c r="X46" i="17"/>
  <c r="W46" i="17"/>
  <c r="V46" i="17"/>
  <c r="U46" i="17"/>
  <c r="T46" i="17"/>
  <c r="S46" i="17"/>
  <c r="Q46" i="17"/>
  <c r="P46" i="17"/>
  <c r="O46" i="17"/>
  <c r="AP45" i="17"/>
  <c r="AO45" i="17"/>
  <c r="AN45" i="17"/>
  <c r="AM45" i="17"/>
  <c r="AL45" i="17"/>
  <c r="AK45" i="17"/>
  <c r="AJ45" i="17"/>
  <c r="AI45" i="17"/>
  <c r="AG45" i="17"/>
  <c r="AF45" i="17"/>
  <c r="AE45" i="17"/>
  <c r="AD45" i="17"/>
  <c r="AC45" i="17"/>
  <c r="AB45" i="17"/>
  <c r="AA45" i="17"/>
  <c r="Z45" i="17"/>
  <c r="Y45" i="17"/>
  <c r="X45" i="17"/>
  <c r="W45" i="17"/>
  <c r="V45" i="17"/>
  <c r="U45" i="17"/>
  <c r="T45" i="17"/>
  <c r="S45" i="17"/>
  <c r="Q45" i="17"/>
  <c r="P45" i="17"/>
  <c r="O45" i="17"/>
  <c r="AP44" i="17"/>
  <c r="AO44" i="17"/>
  <c r="AN44" i="17"/>
  <c r="AM44" i="17"/>
  <c r="AL44" i="17"/>
  <c r="AK44" i="17"/>
  <c r="AJ44" i="17"/>
  <c r="AI44" i="17"/>
  <c r="AG44" i="17"/>
  <c r="AF44" i="17"/>
  <c r="AE44" i="17"/>
  <c r="AD44" i="17"/>
  <c r="AC44" i="17"/>
  <c r="AB44" i="17"/>
  <c r="AA44" i="17"/>
  <c r="Z44" i="17"/>
  <c r="Y44" i="17"/>
  <c r="X44" i="17"/>
  <c r="W44" i="17"/>
  <c r="V44" i="17"/>
  <c r="U44" i="17"/>
  <c r="T44" i="17"/>
  <c r="S44" i="17"/>
  <c r="Q44" i="17"/>
  <c r="P44" i="17"/>
  <c r="O44" i="17"/>
  <c r="AP43" i="17"/>
  <c r="AO43" i="17"/>
  <c r="AN43" i="17"/>
  <c r="AM43" i="17"/>
  <c r="AL43" i="17"/>
  <c r="AK43" i="17"/>
  <c r="AJ43" i="17"/>
  <c r="AI43" i="17"/>
  <c r="AG43" i="17"/>
  <c r="AF43" i="17"/>
  <c r="AE43" i="17"/>
  <c r="AD43" i="17"/>
  <c r="AC43" i="17"/>
  <c r="AB43" i="17"/>
  <c r="AA43" i="17"/>
  <c r="Z43" i="17"/>
  <c r="Y43" i="17"/>
  <c r="X43" i="17"/>
  <c r="W43" i="17"/>
  <c r="V43" i="17"/>
  <c r="U43" i="17"/>
  <c r="T43" i="17"/>
  <c r="S43" i="17"/>
  <c r="Q43" i="17"/>
  <c r="P43" i="17"/>
  <c r="O43" i="17"/>
  <c r="AP42" i="17"/>
  <c r="AO42" i="17"/>
  <c r="AN42" i="17"/>
  <c r="AM42" i="17"/>
  <c r="AL42" i="17"/>
  <c r="AK42" i="17"/>
  <c r="AJ42" i="17"/>
  <c r="AI42" i="17"/>
  <c r="AG42" i="17"/>
  <c r="AF42" i="17"/>
  <c r="AE42" i="17"/>
  <c r="AD42" i="17"/>
  <c r="AC42" i="17"/>
  <c r="AB42" i="17"/>
  <c r="AA42" i="17"/>
  <c r="Z42" i="17"/>
  <c r="Y42" i="17"/>
  <c r="X42" i="17"/>
  <c r="W42" i="17"/>
  <c r="V42" i="17"/>
  <c r="U42" i="17"/>
  <c r="T42" i="17"/>
  <c r="S42" i="17"/>
  <c r="Q42" i="17"/>
  <c r="P42" i="17"/>
  <c r="O42" i="17"/>
  <c r="AP41" i="17"/>
  <c r="AO41" i="17"/>
  <c r="AN41" i="17"/>
  <c r="AM41" i="17"/>
  <c r="AL41" i="17"/>
  <c r="AK41" i="17"/>
  <c r="AJ41" i="17"/>
  <c r="AI41" i="17"/>
  <c r="AG41" i="17"/>
  <c r="AF41" i="17"/>
  <c r="AE41" i="17"/>
  <c r="AD41" i="17"/>
  <c r="AC41" i="17"/>
  <c r="AB41" i="17"/>
  <c r="AA41" i="17"/>
  <c r="Z41" i="17"/>
  <c r="Y41" i="17"/>
  <c r="X41" i="17"/>
  <c r="W41" i="17"/>
  <c r="V41" i="17"/>
  <c r="U41" i="17"/>
  <c r="T41" i="17"/>
  <c r="S41" i="17"/>
  <c r="Q41" i="17"/>
  <c r="P41" i="17"/>
  <c r="O41" i="17"/>
  <c r="AP40" i="17"/>
  <c r="AO40" i="17"/>
  <c r="AN40" i="17"/>
  <c r="AM40" i="17"/>
  <c r="AL40" i="17"/>
  <c r="AK40" i="17"/>
  <c r="AJ40" i="17"/>
  <c r="AI40" i="17"/>
  <c r="AG40" i="17"/>
  <c r="AF40" i="17"/>
  <c r="AE40" i="17"/>
  <c r="AD40" i="17"/>
  <c r="AC40" i="17"/>
  <c r="AB40" i="17"/>
  <c r="AA40" i="17"/>
  <c r="Z40" i="17"/>
  <c r="Y40" i="17"/>
  <c r="X40" i="17"/>
  <c r="W40" i="17"/>
  <c r="V40" i="17"/>
  <c r="U40" i="17"/>
  <c r="T40" i="17"/>
  <c r="S40" i="17"/>
  <c r="Q40" i="17"/>
  <c r="P40" i="17"/>
  <c r="O40" i="17"/>
  <c r="AP39" i="17"/>
  <c r="AO39" i="17"/>
  <c r="AN39" i="17"/>
  <c r="AM39" i="17"/>
  <c r="AL39" i="17"/>
  <c r="AK39" i="17"/>
  <c r="AJ39" i="17"/>
  <c r="AI39" i="17"/>
  <c r="AG39" i="17"/>
  <c r="AF39" i="17"/>
  <c r="AE39" i="17"/>
  <c r="AD39" i="17"/>
  <c r="AC39" i="17"/>
  <c r="AB39" i="17"/>
  <c r="AA39" i="17"/>
  <c r="Z39" i="17"/>
  <c r="Y39" i="17"/>
  <c r="X39" i="17"/>
  <c r="W39" i="17"/>
  <c r="V39" i="17"/>
  <c r="U39" i="17"/>
  <c r="T39" i="17"/>
  <c r="S39" i="17"/>
  <c r="Q39" i="17"/>
  <c r="P39" i="17"/>
  <c r="O39" i="17"/>
  <c r="AP38" i="17"/>
  <c r="AO38" i="17"/>
  <c r="AN38" i="17"/>
  <c r="AM38" i="17"/>
  <c r="AL38" i="17"/>
  <c r="AK38" i="17"/>
  <c r="AJ38" i="17"/>
  <c r="AI38" i="17"/>
  <c r="AG38" i="17"/>
  <c r="AF38" i="17"/>
  <c r="AE38" i="17"/>
  <c r="AD38" i="17"/>
  <c r="AC38" i="17"/>
  <c r="AB38" i="17"/>
  <c r="AA38" i="17"/>
  <c r="Z38" i="17"/>
  <c r="Y38" i="17"/>
  <c r="X38" i="17"/>
  <c r="W38" i="17"/>
  <c r="V38" i="17"/>
  <c r="U38" i="17"/>
  <c r="T38" i="17"/>
  <c r="S38" i="17"/>
  <c r="Q38" i="17"/>
  <c r="P38" i="17"/>
  <c r="O38" i="17"/>
  <c r="AP37" i="17"/>
  <c r="AO37" i="17"/>
  <c r="AN37" i="17"/>
  <c r="AM37" i="17"/>
  <c r="AL37" i="17"/>
  <c r="AK37" i="17"/>
  <c r="AJ37" i="17"/>
  <c r="AI37" i="17"/>
  <c r="AG37" i="17"/>
  <c r="AF37" i="17"/>
  <c r="AE37" i="17"/>
  <c r="AD37" i="17"/>
  <c r="AC37" i="17"/>
  <c r="AB37" i="17"/>
  <c r="AA37" i="17"/>
  <c r="Z37" i="17"/>
  <c r="Y37" i="17"/>
  <c r="X37" i="17"/>
  <c r="W37" i="17"/>
  <c r="V37" i="17"/>
  <c r="U37" i="17"/>
  <c r="T37" i="17"/>
  <c r="S37" i="17"/>
  <c r="Q37" i="17"/>
  <c r="P37" i="17"/>
  <c r="O37" i="17"/>
  <c r="AP36" i="17"/>
  <c r="AO36" i="17"/>
  <c r="AN36" i="17"/>
  <c r="AM36" i="17"/>
  <c r="AL36" i="17"/>
  <c r="AK36" i="17"/>
  <c r="AJ36" i="17"/>
  <c r="AI36" i="17"/>
  <c r="AG36" i="17"/>
  <c r="AF36" i="17"/>
  <c r="AE36" i="17"/>
  <c r="AD36" i="17"/>
  <c r="AC36" i="17"/>
  <c r="AB36" i="17"/>
  <c r="AA36" i="17"/>
  <c r="Z36" i="17"/>
  <c r="Y36" i="17"/>
  <c r="X36" i="17"/>
  <c r="W36" i="17"/>
  <c r="V36" i="17"/>
  <c r="U36" i="17"/>
  <c r="T36" i="17"/>
  <c r="S36" i="17"/>
  <c r="Q36" i="17"/>
  <c r="P36" i="17"/>
  <c r="O36" i="17"/>
  <c r="AP35" i="17"/>
  <c r="AO35" i="17"/>
  <c r="AN35" i="17"/>
  <c r="AM35" i="17"/>
  <c r="AL35" i="17"/>
  <c r="AK35" i="17"/>
  <c r="AJ35" i="17"/>
  <c r="AI35" i="17"/>
  <c r="AG35" i="17"/>
  <c r="AF35" i="17"/>
  <c r="AE35" i="17"/>
  <c r="AD35" i="17"/>
  <c r="AC35" i="17"/>
  <c r="AB35" i="17"/>
  <c r="AA35" i="17"/>
  <c r="Z35" i="17"/>
  <c r="Y35" i="17"/>
  <c r="X35" i="17"/>
  <c r="W35" i="17"/>
  <c r="V35" i="17"/>
  <c r="U35" i="17"/>
  <c r="T35" i="17"/>
  <c r="S35" i="17"/>
  <c r="Q35" i="17"/>
  <c r="P35" i="17"/>
  <c r="O35" i="17"/>
  <c r="AP34" i="17"/>
  <c r="AO34" i="17"/>
  <c r="AN34" i="17"/>
  <c r="AM34" i="17"/>
  <c r="AL34" i="17"/>
  <c r="AK34" i="17"/>
  <c r="AJ34" i="17"/>
  <c r="AI34" i="17"/>
  <c r="AG34" i="17"/>
  <c r="AF34" i="17"/>
  <c r="AE34" i="17"/>
  <c r="AD34" i="17"/>
  <c r="AC34" i="17"/>
  <c r="AB34" i="17"/>
  <c r="AA34" i="17"/>
  <c r="Z34" i="17"/>
  <c r="Y34" i="17"/>
  <c r="X34" i="17"/>
  <c r="W34" i="17"/>
  <c r="V34" i="17"/>
  <c r="U34" i="17"/>
  <c r="T34" i="17"/>
  <c r="S34" i="17"/>
  <c r="Q34" i="17"/>
  <c r="P34" i="17"/>
  <c r="O34" i="17"/>
  <c r="AP33" i="17"/>
  <c r="AO33" i="17"/>
  <c r="AN33" i="17"/>
  <c r="AM33" i="17"/>
  <c r="AL33" i="17"/>
  <c r="AK33" i="17"/>
  <c r="AJ33" i="17"/>
  <c r="AI33" i="17"/>
  <c r="AG33" i="17"/>
  <c r="AF33" i="17"/>
  <c r="AE33" i="17"/>
  <c r="AD33" i="17"/>
  <c r="AC33" i="17"/>
  <c r="AB33" i="17"/>
  <c r="AA33" i="17"/>
  <c r="Z33" i="17"/>
  <c r="Y33" i="17"/>
  <c r="X33" i="17"/>
  <c r="W33" i="17"/>
  <c r="V33" i="17"/>
  <c r="U33" i="17"/>
  <c r="T33" i="17"/>
  <c r="S33" i="17"/>
  <c r="Q33" i="17"/>
  <c r="P33" i="17"/>
  <c r="O33" i="17"/>
  <c r="AP32" i="17"/>
  <c r="AO32" i="17"/>
  <c r="AN32" i="17"/>
  <c r="AM32" i="17"/>
  <c r="AL32" i="17"/>
  <c r="AK32" i="17"/>
  <c r="AJ32" i="17"/>
  <c r="AI32" i="17"/>
  <c r="AG32" i="17"/>
  <c r="AF32" i="17"/>
  <c r="AE32" i="17"/>
  <c r="AD32" i="17"/>
  <c r="AC32" i="17"/>
  <c r="AB32" i="17"/>
  <c r="AA32" i="17"/>
  <c r="Z32" i="17"/>
  <c r="Y32" i="17"/>
  <c r="X32" i="17"/>
  <c r="W32" i="17"/>
  <c r="V32" i="17"/>
  <c r="U32" i="17"/>
  <c r="T32" i="17"/>
  <c r="S32" i="17"/>
  <c r="Q32" i="17"/>
  <c r="P32" i="17"/>
  <c r="O32" i="17"/>
  <c r="AP31" i="17"/>
  <c r="AO31" i="17"/>
  <c r="AN31" i="17"/>
  <c r="AM31" i="17"/>
  <c r="AL31" i="17"/>
  <c r="AK31" i="17"/>
  <c r="AJ31" i="17"/>
  <c r="AI31" i="17"/>
  <c r="AG31" i="17"/>
  <c r="AF31" i="17"/>
  <c r="AE31" i="17"/>
  <c r="AD31" i="17"/>
  <c r="AC31" i="17"/>
  <c r="AB31" i="17"/>
  <c r="AA31" i="17"/>
  <c r="Z31" i="17"/>
  <c r="Y31" i="17"/>
  <c r="X31" i="17"/>
  <c r="W31" i="17"/>
  <c r="V31" i="17"/>
  <c r="U31" i="17"/>
  <c r="T31" i="17"/>
  <c r="S31" i="17"/>
  <c r="Q31" i="17"/>
  <c r="P31" i="17"/>
  <c r="O31" i="17"/>
  <c r="AP30" i="17"/>
  <c r="AO30" i="17"/>
  <c r="AN30" i="17"/>
  <c r="AM30" i="17"/>
  <c r="AL30" i="17"/>
  <c r="AK30" i="17"/>
  <c r="AJ30" i="17"/>
  <c r="AI30" i="17"/>
  <c r="AG30" i="17"/>
  <c r="AF30" i="17"/>
  <c r="AE30" i="17"/>
  <c r="AD30" i="17"/>
  <c r="AC30" i="17"/>
  <c r="AB30" i="17"/>
  <c r="AA30" i="17"/>
  <c r="Z30" i="17"/>
  <c r="Y30" i="17"/>
  <c r="X30" i="17"/>
  <c r="W30" i="17"/>
  <c r="V30" i="17"/>
  <c r="U30" i="17"/>
  <c r="T30" i="17"/>
  <c r="S30" i="17"/>
  <c r="Q30" i="17"/>
  <c r="P30" i="17"/>
  <c r="O30" i="17"/>
  <c r="AP29" i="17"/>
  <c r="AO29" i="17"/>
  <c r="AN29" i="17"/>
  <c r="AM29" i="17"/>
  <c r="AL29" i="17"/>
  <c r="AK29" i="17"/>
  <c r="AJ29" i="17"/>
  <c r="AI29" i="17"/>
  <c r="AG29" i="17"/>
  <c r="AF29" i="17"/>
  <c r="AE29" i="17"/>
  <c r="AD29" i="17"/>
  <c r="AC29" i="17"/>
  <c r="AB29" i="17"/>
  <c r="AA29" i="17"/>
  <c r="Z29" i="17"/>
  <c r="Y29" i="17"/>
  <c r="X29" i="17"/>
  <c r="W29" i="17"/>
  <c r="V29" i="17"/>
  <c r="U29" i="17"/>
  <c r="T29" i="17"/>
  <c r="S29" i="17"/>
  <c r="Q29" i="17"/>
  <c r="P29" i="17"/>
  <c r="O29" i="17"/>
  <c r="AP28" i="17"/>
  <c r="AO28" i="17"/>
  <c r="AN28" i="17"/>
  <c r="AM28" i="17"/>
  <c r="AL28" i="17"/>
  <c r="AK28" i="17"/>
  <c r="AJ28" i="17"/>
  <c r="AI28" i="17"/>
  <c r="AG28" i="17"/>
  <c r="AF28" i="17"/>
  <c r="AE28" i="17"/>
  <c r="AD28" i="17"/>
  <c r="AC28" i="17"/>
  <c r="AB28" i="17"/>
  <c r="AA28" i="17"/>
  <c r="Z28" i="17"/>
  <c r="Y28" i="17"/>
  <c r="X28" i="17"/>
  <c r="W28" i="17"/>
  <c r="V28" i="17"/>
  <c r="U28" i="17"/>
  <c r="T28" i="17"/>
  <c r="S28" i="17"/>
  <c r="Q28" i="17"/>
  <c r="P28" i="17"/>
  <c r="O28" i="17"/>
  <c r="AP27" i="17"/>
  <c r="AO27" i="17"/>
  <c r="AN27" i="17"/>
  <c r="AM27" i="17"/>
  <c r="AL27" i="17"/>
  <c r="AK27" i="17"/>
  <c r="AJ27" i="17"/>
  <c r="AI27" i="17"/>
  <c r="AG27" i="17"/>
  <c r="AF27" i="17"/>
  <c r="AE27" i="17"/>
  <c r="AD27" i="17"/>
  <c r="AC27" i="17"/>
  <c r="AB27" i="17"/>
  <c r="AA27" i="17"/>
  <c r="Z27" i="17"/>
  <c r="Y27" i="17"/>
  <c r="X27" i="17"/>
  <c r="W27" i="17"/>
  <c r="V27" i="17"/>
  <c r="U27" i="17"/>
  <c r="T27" i="17"/>
  <c r="S27" i="17"/>
  <c r="Q27" i="17"/>
  <c r="P27" i="17"/>
  <c r="O27" i="17"/>
  <c r="AP26" i="17"/>
  <c r="AO26" i="17"/>
  <c r="AN26" i="17"/>
  <c r="AM26" i="17"/>
  <c r="AL26" i="17"/>
  <c r="AK26" i="17"/>
  <c r="AJ26" i="17"/>
  <c r="AI26" i="17"/>
  <c r="AG26" i="17"/>
  <c r="AF26" i="17"/>
  <c r="AE26" i="17"/>
  <c r="AD26" i="17"/>
  <c r="AC26" i="17"/>
  <c r="AB26" i="17"/>
  <c r="AA26" i="17"/>
  <c r="Z26" i="17"/>
  <c r="Y26" i="17"/>
  <c r="X26" i="17"/>
  <c r="W26" i="17"/>
  <c r="V26" i="17"/>
  <c r="U26" i="17"/>
  <c r="T26" i="17"/>
  <c r="S26" i="17"/>
  <c r="Q26" i="17"/>
  <c r="P26" i="17"/>
  <c r="O26" i="17"/>
  <c r="AP25" i="17"/>
  <c r="AO25" i="17"/>
  <c r="AN25" i="17"/>
  <c r="AM25" i="17"/>
  <c r="AL25" i="17"/>
  <c r="AK25" i="17"/>
  <c r="AJ25" i="17"/>
  <c r="AI25" i="17"/>
  <c r="AG25" i="17"/>
  <c r="AF25" i="17"/>
  <c r="AE25" i="17"/>
  <c r="AD25" i="17"/>
  <c r="AC25" i="17"/>
  <c r="AB25" i="17"/>
  <c r="AA25" i="17"/>
  <c r="Z25" i="17"/>
  <c r="Y25" i="17"/>
  <c r="X25" i="17"/>
  <c r="W25" i="17"/>
  <c r="V25" i="17"/>
  <c r="U25" i="17"/>
  <c r="T25" i="17"/>
  <c r="S25" i="17"/>
  <c r="Q25" i="17"/>
  <c r="P25" i="17"/>
  <c r="O25" i="17"/>
  <c r="AP24" i="17"/>
  <c r="AO24" i="17"/>
  <c r="AN24" i="17"/>
  <c r="AM24" i="17"/>
  <c r="AL24" i="17"/>
  <c r="AK24" i="17"/>
  <c r="AJ24" i="17"/>
  <c r="AI24" i="17"/>
  <c r="AG24" i="17"/>
  <c r="AF24" i="17"/>
  <c r="AE24" i="17"/>
  <c r="AD24" i="17"/>
  <c r="AC24" i="17"/>
  <c r="AB24" i="17"/>
  <c r="AA24" i="17"/>
  <c r="Z24" i="17"/>
  <c r="Y24" i="17"/>
  <c r="X24" i="17"/>
  <c r="W24" i="17"/>
  <c r="V24" i="17"/>
  <c r="U24" i="17"/>
  <c r="T24" i="17"/>
  <c r="S24" i="17"/>
  <c r="Q24" i="17"/>
  <c r="P24" i="17"/>
  <c r="O24" i="17"/>
  <c r="AP23" i="17"/>
  <c r="AO23" i="17"/>
  <c r="AN23" i="17"/>
  <c r="AM23" i="17"/>
  <c r="AL23" i="17"/>
  <c r="AK23" i="17"/>
  <c r="AJ23" i="17"/>
  <c r="AI23" i="17"/>
  <c r="AG23" i="17"/>
  <c r="AF23" i="17"/>
  <c r="AE23" i="17"/>
  <c r="AD23" i="17"/>
  <c r="AC23" i="17"/>
  <c r="AB23" i="17"/>
  <c r="AA23" i="17"/>
  <c r="Z23" i="17"/>
  <c r="Y23" i="17"/>
  <c r="X23" i="17"/>
  <c r="W23" i="17"/>
  <c r="V23" i="17"/>
  <c r="U23" i="17"/>
  <c r="T23" i="17"/>
  <c r="S23" i="17"/>
  <c r="Q23" i="17"/>
  <c r="P23" i="17"/>
  <c r="O23" i="17"/>
  <c r="AP22" i="17"/>
  <c r="AO22" i="17"/>
  <c r="AN22" i="17"/>
  <c r="AM22" i="17"/>
  <c r="AL22" i="17"/>
  <c r="AK22" i="17"/>
  <c r="AJ22" i="17"/>
  <c r="AI22" i="17"/>
  <c r="AG22" i="17"/>
  <c r="AF22" i="17"/>
  <c r="AE22" i="17"/>
  <c r="AD22" i="17"/>
  <c r="AC22" i="17"/>
  <c r="AB22" i="17"/>
  <c r="AA22" i="17"/>
  <c r="Z22" i="17"/>
  <c r="Y22" i="17"/>
  <c r="X22" i="17"/>
  <c r="W22" i="17"/>
  <c r="V22" i="17"/>
  <c r="U22" i="17"/>
  <c r="T22" i="17"/>
  <c r="S22" i="17"/>
  <c r="Q22" i="17"/>
  <c r="P22" i="17"/>
  <c r="O22" i="17"/>
  <c r="AP21" i="17"/>
  <c r="AO21" i="17"/>
  <c r="AN21" i="17"/>
  <c r="AM21" i="17"/>
  <c r="AL21" i="17"/>
  <c r="AK21" i="17"/>
  <c r="AJ21" i="17"/>
  <c r="AI21" i="17"/>
  <c r="AG21" i="17"/>
  <c r="AF21" i="17"/>
  <c r="AE21" i="17"/>
  <c r="AD21" i="17"/>
  <c r="AC21" i="17"/>
  <c r="AB21" i="17"/>
  <c r="AA21" i="17"/>
  <c r="Z21" i="17"/>
  <c r="Y21" i="17"/>
  <c r="X21" i="17"/>
  <c r="W21" i="17"/>
  <c r="V21" i="17"/>
  <c r="U21" i="17"/>
  <c r="T21" i="17"/>
  <c r="S21" i="17"/>
  <c r="Q21" i="17"/>
  <c r="P21" i="17"/>
  <c r="O21" i="17"/>
  <c r="AP20" i="17"/>
  <c r="AO20" i="17"/>
  <c r="AN20" i="17"/>
  <c r="AM20" i="17"/>
  <c r="AL20" i="17"/>
  <c r="AK20" i="17"/>
  <c r="AJ20" i="17"/>
  <c r="AI20" i="17"/>
  <c r="AG20" i="17"/>
  <c r="AF20" i="17"/>
  <c r="AE20" i="17"/>
  <c r="AD20" i="17"/>
  <c r="AC20" i="17"/>
  <c r="AB20" i="17"/>
  <c r="AA20" i="17"/>
  <c r="Z20" i="17"/>
  <c r="Y20" i="17"/>
  <c r="X20" i="17"/>
  <c r="W20" i="17"/>
  <c r="V20" i="17"/>
  <c r="U20" i="17"/>
  <c r="T20" i="17"/>
  <c r="S20" i="17"/>
  <c r="Q20" i="17"/>
  <c r="P20" i="17"/>
  <c r="O20" i="17"/>
  <c r="AP19" i="17"/>
  <c r="AO19" i="17"/>
  <c r="AN19" i="17"/>
  <c r="AM19" i="17"/>
  <c r="AL19" i="17"/>
  <c r="AK19" i="17"/>
  <c r="AJ19" i="17"/>
  <c r="AI19" i="17"/>
  <c r="AG19" i="17"/>
  <c r="AF19" i="17"/>
  <c r="AE19" i="17"/>
  <c r="AD19" i="17"/>
  <c r="AC19" i="17"/>
  <c r="AB19" i="17"/>
  <c r="AA19" i="17"/>
  <c r="Z19" i="17"/>
  <c r="Y19" i="17"/>
  <c r="X19" i="17"/>
  <c r="W19" i="17"/>
  <c r="V19" i="17"/>
  <c r="U19" i="17"/>
  <c r="T19" i="17"/>
  <c r="S19" i="17"/>
  <c r="Q19" i="17"/>
  <c r="P19" i="17"/>
  <c r="O19" i="17"/>
  <c r="AP18" i="17"/>
  <c r="AO18" i="17"/>
  <c r="AN18" i="17"/>
  <c r="AM18" i="17"/>
  <c r="AL18" i="17"/>
  <c r="AK18" i="17"/>
  <c r="AJ18" i="17"/>
  <c r="AI18" i="17"/>
  <c r="AG18" i="17"/>
  <c r="AF18" i="17"/>
  <c r="AE18" i="17"/>
  <c r="AD18" i="17"/>
  <c r="AC18" i="17"/>
  <c r="AB18" i="17"/>
  <c r="AA18" i="17"/>
  <c r="Z18" i="17"/>
  <c r="Y18" i="17"/>
  <c r="X18" i="17"/>
  <c r="W18" i="17"/>
  <c r="V18" i="17"/>
  <c r="U18" i="17"/>
  <c r="T18" i="17"/>
  <c r="S18" i="17"/>
  <c r="Q18" i="17"/>
  <c r="P18" i="17"/>
  <c r="O18" i="17"/>
  <c r="AP17" i="17"/>
  <c r="AO17" i="17"/>
  <c r="AN17" i="17"/>
  <c r="AM17" i="17"/>
  <c r="AL17" i="17"/>
  <c r="AK17" i="17"/>
  <c r="AJ17" i="17"/>
  <c r="AI17" i="17"/>
  <c r="AG17" i="17"/>
  <c r="AF17" i="17"/>
  <c r="AE17" i="17"/>
  <c r="AD17" i="17"/>
  <c r="AC17" i="17"/>
  <c r="AB17" i="17"/>
  <c r="AA17" i="17"/>
  <c r="Z17" i="17"/>
  <c r="Y17" i="17"/>
  <c r="X17" i="17"/>
  <c r="W17" i="17"/>
  <c r="V17" i="17"/>
  <c r="U17" i="17"/>
  <c r="T17" i="17"/>
  <c r="S17" i="17"/>
  <c r="Q17" i="17"/>
  <c r="P17" i="17"/>
  <c r="O17" i="17"/>
  <c r="AP16" i="17"/>
  <c r="AO16" i="17"/>
  <c r="AN16" i="17"/>
  <c r="AM16" i="17"/>
  <c r="AL16" i="17"/>
  <c r="AK16" i="17"/>
  <c r="AJ16" i="17"/>
  <c r="AI16" i="17"/>
  <c r="AG16" i="17"/>
  <c r="AF16" i="17"/>
  <c r="AE16" i="17"/>
  <c r="AD16" i="17"/>
  <c r="AC16" i="17"/>
  <c r="AB16" i="17"/>
  <c r="AA16" i="17"/>
  <c r="Z16" i="17"/>
  <c r="Y16" i="17"/>
  <c r="X16" i="17"/>
  <c r="W16" i="17"/>
  <c r="V16" i="17"/>
  <c r="U16" i="17"/>
  <c r="T16" i="17"/>
  <c r="S16" i="17"/>
  <c r="Q16" i="17"/>
  <c r="P16" i="17"/>
  <c r="O16" i="17"/>
  <c r="AP15" i="17"/>
  <c r="AO15" i="17"/>
  <c r="AN15" i="17"/>
  <c r="AM15" i="17"/>
  <c r="AL15" i="17"/>
  <c r="AK15" i="17"/>
  <c r="AJ15" i="17"/>
  <c r="AI15" i="17"/>
  <c r="AG15" i="17"/>
  <c r="AF15" i="17"/>
  <c r="AE15" i="17"/>
  <c r="AD15" i="17"/>
  <c r="AC15" i="17"/>
  <c r="AB15" i="17"/>
  <c r="AA15" i="17"/>
  <c r="Z15" i="17"/>
  <c r="Y15" i="17"/>
  <c r="X15" i="17"/>
  <c r="W15" i="17"/>
  <c r="V15" i="17"/>
  <c r="U15" i="17"/>
  <c r="T15" i="17"/>
  <c r="S15" i="17"/>
  <c r="Q15" i="17"/>
  <c r="P15" i="17"/>
  <c r="O15" i="17"/>
  <c r="AP14" i="17"/>
  <c r="AO14" i="17"/>
  <c r="AN14" i="17"/>
  <c r="AM14" i="17"/>
  <c r="AL14" i="17"/>
  <c r="AK14" i="17"/>
  <c r="AJ14" i="17"/>
  <c r="AI14" i="17"/>
  <c r="AG14" i="17"/>
  <c r="AF14" i="17"/>
  <c r="AE14" i="17"/>
  <c r="AD14" i="17"/>
  <c r="AC14" i="17"/>
  <c r="AB14" i="17"/>
  <c r="AA14" i="17"/>
  <c r="Z14" i="17"/>
  <c r="Y14" i="17"/>
  <c r="X14" i="17"/>
  <c r="W14" i="17"/>
  <c r="V14" i="17"/>
  <c r="U14" i="17"/>
  <c r="T14" i="17"/>
  <c r="S14" i="17"/>
  <c r="Q14" i="17"/>
  <c r="P14" i="17"/>
  <c r="O14" i="17"/>
  <c r="AP13" i="17"/>
  <c r="AO13" i="17"/>
  <c r="AN13" i="17"/>
  <c r="AM13" i="17"/>
  <c r="AL13" i="17"/>
  <c r="AK13" i="17"/>
  <c r="AJ13" i="17"/>
  <c r="AI13" i="17"/>
  <c r="AG13" i="17"/>
  <c r="AF13" i="17"/>
  <c r="AE13" i="17"/>
  <c r="AD13" i="17"/>
  <c r="AC13" i="17"/>
  <c r="AB13" i="17"/>
  <c r="AA13" i="17"/>
  <c r="Z13" i="17"/>
  <c r="Y13" i="17"/>
  <c r="X13" i="17"/>
  <c r="W13" i="17"/>
  <c r="V13" i="17"/>
  <c r="U13" i="17"/>
  <c r="T13" i="17"/>
  <c r="S13" i="17"/>
  <c r="Q13" i="17"/>
  <c r="P13" i="17"/>
  <c r="O13" i="17"/>
  <c r="AP12" i="17"/>
  <c r="AO12" i="17"/>
  <c r="AN12" i="17"/>
  <c r="AM12" i="17"/>
  <c r="AL12" i="17"/>
  <c r="AK12" i="17"/>
  <c r="AJ12" i="17"/>
  <c r="AI12" i="17"/>
  <c r="AG12" i="17"/>
  <c r="AF12" i="17"/>
  <c r="AE12" i="17"/>
  <c r="AD12" i="17"/>
  <c r="AC12" i="17"/>
  <c r="AB12" i="17"/>
  <c r="AA12" i="17"/>
  <c r="Z12" i="17"/>
  <c r="Y12" i="17"/>
  <c r="X12" i="17"/>
  <c r="W12" i="17"/>
  <c r="V12" i="17"/>
  <c r="U12" i="17"/>
  <c r="T12" i="17"/>
  <c r="S12" i="17"/>
  <c r="Q12" i="17"/>
  <c r="P12" i="17"/>
  <c r="O12" i="17"/>
  <c r="AP11" i="17"/>
  <c r="AO11" i="17"/>
  <c r="AN11" i="17"/>
  <c r="AM11" i="17"/>
  <c r="AL11" i="17"/>
  <c r="AK11" i="17"/>
  <c r="AJ11" i="17"/>
  <c r="AI11" i="17"/>
  <c r="AG11" i="17"/>
  <c r="AF11" i="17"/>
  <c r="AE11" i="17"/>
  <c r="AD11" i="17"/>
  <c r="AC11" i="17"/>
  <c r="AB11" i="17"/>
  <c r="AA11" i="17"/>
  <c r="Z11" i="17"/>
  <c r="Y11" i="17"/>
  <c r="X11" i="17"/>
  <c r="W11" i="17"/>
  <c r="V11" i="17"/>
  <c r="U11" i="17"/>
  <c r="T11" i="17"/>
  <c r="S11" i="17"/>
  <c r="Q11" i="17"/>
  <c r="P11" i="17"/>
  <c r="O11" i="17"/>
  <c r="AP10" i="17"/>
  <c r="AO10" i="17"/>
  <c r="AN10" i="17"/>
  <c r="AM10" i="17"/>
  <c r="AL10" i="17"/>
  <c r="AK10" i="17"/>
  <c r="AJ10" i="17"/>
  <c r="AI10" i="17"/>
  <c r="AG10" i="17"/>
  <c r="AF10" i="17"/>
  <c r="AE10" i="17"/>
  <c r="AD10" i="17"/>
  <c r="AC10" i="17"/>
  <c r="AB10" i="17"/>
  <c r="AA10" i="17"/>
  <c r="Z10" i="17"/>
  <c r="Y10" i="17"/>
  <c r="X10" i="17"/>
  <c r="W10" i="17"/>
  <c r="V10" i="17"/>
  <c r="U10" i="17"/>
  <c r="T10" i="17"/>
  <c r="S10" i="17"/>
  <c r="Q10" i="17"/>
  <c r="P10" i="17"/>
  <c r="O10" i="17"/>
  <c r="AP9" i="17"/>
  <c r="AO9" i="17"/>
  <c r="AN9" i="17"/>
  <c r="AM9" i="17"/>
  <c r="AL9" i="17"/>
  <c r="AK9" i="17"/>
  <c r="AJ9" i="17"/>
  <c r="AI9" i="17"/>
  <c r="AG9" i="17"/>
  <c r="AF9" i="17"/>
  <c r="AE9" i="17"/>
  <c r="AD9" i="17"/>
  <c r="AC9" i="17"/>
  <c r="AB9" i="17"/>
  <c r="AA9" i="17"/>
  <c r="Z9" i="17"/>
  <c r="Y9" i="17"/>
  <c r="X9" i="17"/>
  <c r="W9" i="17"/>
  <c r="V9" i="17"/>
  <c r="U9" i="17"/>
  <c r="T9" i="17"/>
  <c r="S9" i="17"/>
  <c r="Q9" i="17"/>
  <c r="P9" i="17"/>
  <c r="O9" i="17"/>
  <c r="AP8" i="17"/>
  <c r="AO8" i="17"/>
  <c r="AN8" i="17"/>
  <c r="AM8" i="17"/>
  <c r="AL8" i="17"/>
  <c r="AK8" i="17"/>
  <c r="AJ8" i="17"/>
  <c r="AI8" i="17"/>
  <c r="AG8" i="17"/>
  <c r="AF8" i="17"/>
  <c r="AE8" i="17"/>
  <c r="AD8" i="17"/>
  <c r="AC8" i="17"/>
  <c r="AB8" i="17"/>
  <c r="AA8" i="17"/>
  <c r="Z8" i="17"/>
  <c r="Y8" i="17"/>
  <c r="X8" i="17"/>
  <c r="W8" i="17"/>
  <c r="V8" i="17"/>
  <c r="U8" i="17"/>
  <c r="T8" i="17"/>
  <c r="S8" i="17"/>
  <c r="Q8" i="17"/>
  <c r="P8" i="17"/>
  <c r="O8" i="17"/>
  <c r="AP7" i="17"/>
  <c r="AO7" i="17"/>
  <c r="AN7" i="17"/>
  <c r="AM7" i="17"/>
  <c r="AL7" i="17"/>
  <c r="AK7" i="17"/>
  <c r="AJ7" i="17"/>
  <c r="AI7" i="17"/>
  <c r="AG7" i="17"/>
  <c r="AF7" i="17"/>
  <c r="AE7" i="17"/>
  <c r="AD7" i="17"/>
  <c r="AC7" i="17"/>
  <c r="AB7" i="17"/>
  <c r="AA7" i="17"/>
  <c r="Z7" i="17"/>
  <c r="Y7" i="17"/>
  <c r="X7" i="17"/>
  <c r="W7" i="17"/>
  <c r="V7" i="17"/>
  <c r="U7" i="17"/>
  <c r="T7" i="17"/>
  <c r="S7" i="17"/>
  <c r="Q7" i="17"/>
  <c r="P7" i="17"/>
  <c r="O7" i="17"/>
  <c r="AP6" i="17"/>
  <c r="AO6" i="17"/>
  <c r="AN6" i="17"/>
  <c r="AM6" i="17"/>
  <c r="AL6" i="17"/>
  <c r="AK6" i="17"/>
  <c r="AJ6" i="17"/>
  <c r="AI6" i="17"/>
  <c r="AG6" i="17"/>
  <c r="AF6" i="17"/>
  <c r="AE6" i="17"/>
  <c r="AD6" i="17"/>
  <c r="AC6" i="17"/>
  <c r="AB6" i="17"/>
  <c r="AA6" i="17"/>
  <c r="Z6" i="17"/>
  <c r="Y6" i="17"/>
  <c r="X6" i="17"/>
  <c r="W6" i="17"/>
  <c r="V6" i="17"/>
  <c r="U6" i="17"/>
  <c r="T6" i="17"/>
  <c r="S6" i="17"/>
  <c r="Q6" i="17"/>
  <c r="P6" i="17"/>
  <c r="O6" i="17"/>
  <c r="AP5" i="17"/>
  <c r="AO5" i="17"/>
  <c r="AN5" i="17"/>
  <c r="AM5" i="17"/>
  <c r="AL5" i="17"/>
  <c r="AK5" i="17"/>
  <c r="AJ5" i="17"/>
  <c r="AI5" i="17"/>
  <c r="AG5" i="17"/>
  <c r="AF5" i="17"/>
  <c r="AE5" i="17"/>
  <c r="AD5" i="17"/>
  <c r="AC5" i="17"/>
  <c r="AB5" i="17"/>
  <c r="AA5" i="17"/>
  <c r="Z5" i="17"/>
  <c r="Y5" i="17"/>
  <c r="X5" i="17"/>
  <c r="W5" i="17"/>
  <c r="V5" i="17"/>
  <c r="U5" i="17"/>
  <c r="T5" i="17"/>
  <c r="S5" i="17"/>
  <c r="Q5" i="17"/>
  <c r="P5" i="17"/>
  <c r="O5" i="17"/>
  <c r="AP4" i="17"/>
  <c r="AO4" i="17"/>
  <c r="AN4" i="17"/>
  <c r="AM4" i="17"/>
  <c r="AL4" i="17"/>
  <c r="AK4" i="17"/>
  <c r="AJ4" i="17"/>
  <c r="AI4" i="17"/>
  <c r="AG4" i="17"/>
  <c r="AF4" i="17"/>
  <c r="AE4" i="17"/>
  <c r="AD4" i="17"/>
  <c r="AC4" i="17"/>
  <c r="AB4" i="17"/>
  <c r="AA4" i="17"/>
  <c r="Z4" i="17"/>
  <c r="Y4" i="17"/>
  <c r="X4" i="17"/>
  <c r="W4" i="17"/>
  <c r="V4" i="17"/>
  <c r="U4" i="17"/>
  <c r="T4" i="17"/>
  <c r="S4" i="17"/>
  <c r="Q4" i="17"/>
  <c r="P4" i="17"/>
  <c r="O4" i="17"/>
  <c r="AP3" i="17"/>
  <c r="AO3" i="17"/>
  <c r="AN3" i="17"/>
  <c r="AM3" i="17"/>
  <c r="AL3" i="17"/>
  <c r="AK3" i="17"/>
  <c r="AJ3" i="17"/>
  <c r="AI3" i="17"/>
  <c r="AG3" i="17"/>
  <c r="AF3" i="17"/>
  <c r="AE3" i="17"/>
  <c r="AD3" i="17"/>
  <c r="AC3" i="17"/>
  <c r="AB3" i="17"/>
  <c r="AA3" i="17"/>
  <c r="Z3" i="17"/>
  <c r="Y3" i="17"/>
  <c r="X3" i="17"/>
  <c r="W3" i="17"/>
  <c r="V3" i="17"/>
  <c r="U3" i="17"/>
  <c r="T3" i="17"/>
  <c r="S3" i="17"/>
  <c r="Q3" i="17"/>
  <c r="P3" i="17"/>
  <c r="O3" i="17"/>
  <c r="AP2" i="17"/>
  <c r="AO2" i="17"/>
  <c r="AN2" i="17"/>
  <c r="AM2" i="17"/>
  <c r="AL2" i="17"/>
  <c r="AK2" i="17"/>
  <c r="AJ2" i="17"/>
  <c r="AI2" i="17"/>
  <c r="AG2" i="17"/>
  <c r="AF2" i="17"/>
  <c r="AE2" i="17"/>
  <c r="AD2" i="17"/>
  <c r="AC2" i="17"/>
  <c r="AB2" i="17"/>
  <c r="AA2" i="17"/>
  <c r="Z2" i="17"/>
  <c r="Y2" i="17"/>
  <c r="X2" i="17"/>
  <c r="W2" i="17"/>
  <c r="V2" i="17"/>
  <c r="U2" i="17"/>
  <c r="T2" i="17"/>
  <c r="S2" i="17"/>
  <c r="Q2" i="17"/>
  <c r="P2" i="17"/>
  <c r="O2" i="17"/>
  <c r="AQ2369" i="16"/>
  <c r="AR2369" i="16" s="1"/>
  <c r="AH2369" i="16"/>
  <c r="N2369" i="16"/>
  <c r="AQ2368" i="16"/>
  <c r="AR2368" i="16" s="1"/>
  <c r="AH2368" i="16"/>
  <c r="R2368" i="16"/>
  <c r="N2368" i="16"/>
  <c r="AQ2367" i="16"/>
  <c r="AR2367" i="16" s="1"/>
  <c r="AH2367" i="16"/>
  <c r="R2367" i="16"/>
  <c r="N2367" i="16"/>
  <c r="AH2366" i="16"/>
  <c r="N2366" i="16"/>
  <c r="AQ2365" i="16"/>
  <c r="AR2365" i="16" s="1"/>
  <c r="AH2365" i="16"/>
  <c r="R2365" i="16"/>
  <c r="N2365" i="16"/>
  <c r="AQ2364" i="16"/>
  <c r="AR2364" i="16" s="1"/>
  <c r="AH2364" i="16"/>
  <c r="R2364" i="16"/>
  <c r="N2364" i="16"/>
  <c r="AQ2363" i="16"/>
  <c r="AR2363" i="16" s="1"/>
  <c r="AH2363" i="16"/>
  <c r="R2363" i="16"/>
  <c r="N2363" i="16"/>
  <c r="AQ2362" i="16"/>
  <c r="AR2362" i="16" s="1"/>
  <c r="AH2362" i="16"/>
  <c r="R2362" i="16"/>
  <c r="N2362" i="16"/>
  <c r="AR2361" i="16"/>
  <c r="AQ2361" i="16"/>
  <c r="AH2361" i="16"/>
  <c r="R2361" i="16"/>
  <c r="N2361" i="16"/>
  <c r="AQ2360" i="16"/>
  <c r="AR2360" i="16" s="1"/>
  <c r="AH2360" i="16"/>
  <c r="R2360" i="16"/>
  <c r="N2360" i="16"/>
  <c r="AQ2359" i="16"/>
  <c r="AR2359" i="16" s="1"/>
  <c r="AH2359" i="16"/>
  <c r="R2359" i="16"/>
  <c r="N2359" i="16"/>
  <c r="AQ2358" i="16"/>
  <c r="AR2358" i="16" s="1"/>
  <c r="AH2358" i="16"/>
  <c r="R2358" i="16"/>
  <c r="N2358" i="16"/>
  <c r="AQ2357" i="16"/>
  <c r="AR2357" i="16" s="1"/>
  <c r="AH2357" i="16"/>
  <c r="R2357" i="16"/>
  <c r="N2357" i="16"/>
  <c r="AQ2356" i="16"/>
  <c r="AH2356" i="16"/>
  <c r="R2356" i="16"/>
  <c r="N2356" i="16"/>
  <c r="AQ2355" i="16"/>
  <c r="AH2355" i="16"/>
  <c r="R2355" i="16"/>
  <c r="N2355" i="16"/>
  <c r="AQ2354" i="16"/>
  <c r="AH2354" i="16"/>
  <c r="R2354" i="16"/>
  <c r="N2354" i="16"/>
  <c r="AQ2353" i="16"/>
  <c r="AR2353" i="16" s="1"/>
  <c r="AH2353" i="16"/>
  <c r="R2353" i="16"/>
  <c r="N2353" i="16"/>
  <c r="AQ2352" i="16"/>
  <c r="AH2352" i="16"/>
  <c r="R2352" i="16"/>
  <c r="N2352" i="16"/>
  <c r="AQ2351" i="16"/>
  <c r="AR2351" i="16" s="1"/>
  <c r="AH2351" i="16"/>
  <c r="R2351" i="16"/>
  <c r="N2351" i="16"/>
  <c r="AR2350" i="16"/>
  <c r="AQ2350" i="16"/>
  <c r="AH2350" i="16"/>
  <c r="R2350" i="16"/>
  <c r="N2350" i="16"/>
  <c r="AQ2349" i="16"/>
  <c r="AR2349" i="16" s="1"/>
  <c r="AH2349" i="16"/>
  <c r="R2349" i="16"/>
  <c r="N2349" i="16"/>
  <c r="AQ2348" i="16"/>
  <c r="AR2348" i="16" s="1"/>
  <c r="AH2348" i="16"/>
  <c r="R2348" i="16"/>
  <c r="N2348" i="16"/>
  <c r="AQ2347" i="16"/>
  <c r="AR2347" i="16" s="1"/>
  <c r="AH2347" i="16"/>
  <c r="R2347" i="16"/>
  <c r="N2347" i="16"/>
  <c r="AQ2346" i="16"/>
  <c r="AR2346" i="16" s="1"/>
  <c r="AH2346" i="16"/>
  <c r="R2346" i="16"/>
  <c r="N2346" i="16"/>
  <c r="AR2345" i="16"/>
  <c r="AQ2345" i="16"/>
  <c r="AH2345" i="16"/>
  <c r="R2345" i="16"/>
  <c r="N2345" i="16"/>
  <c r="AQ2344" i="16"/>
  <c r="AR2344" i="16" s="1"/>
  <c r="AH2344" i="16"/>
  <c r="R2344" i="16"/>
  <c r="N2344" i="16"/>
  <c r="AQ2343" i="16"/>
  <c r="AR2343" i="16" s="1"/>
  <c r="AH2343" i="16"/>
  <c r="R2343" i="16"/>
  <c r="N2343" i="16"/>
  <c r="AQ2342" i="16"/>
  <c r="AR2342" i="16" s="1"/>
  <c r="AH2342" i="16"/>
  <c r="R2342" i="16"/>
  <c r="N2342" i="16"/>
  <c r="AQ2341" i="16"/>
  <c r="AR2341" i="16" s="1"/>
  <c r="AH2341" i="16"/>
  <c r="R2341" i="16"/>
  <c r="N2341" i="16"/>
  <c r="AQ2340" i="16"/>
  <c r="AR2340" i="16" s="1"/>
  <c r="AH2340" i="16"/>
  <c r="R2340" i="16"/>
  <c r="N2340" i="16"/>
  <c r="AQ2339" i="16"/>
  <c r="AH2339" i="16"/>
  <c r="R2339" i="16"/>
  <c r="N2339" i="16"/>
  <c r="AQ2338" i="16"/>
  <c r="AH2338" i="16"/>
  <c r="R2338" i="16"/>
  <c r="N2338" i="16"/>
  <c r="AQ2337" i="16"/>
  <c r="AR2337" i="16" s="1"/>
  <c r="AH2337" i="16"/>
  <c r="R2337" i="16"/>
  <c r="N2337" i="16"/>
  <c r="AQ2336" i="16"/>
  <c r="AH2336" i="16"/>
  <c r="R2336" i="16"/>
  <c r="N2336" i="16"/>
  <c r="AQ2335" i="16"/>
  <c r="AQ751" i="17" s="1"/>
  <c r="AH2335" i="16"/>
  <c r="AH751" i="17" s="1"/>
  <c r="R2335" i="16"/>
  <c r="N2335" i="16"/>
  <c r="AR2334" i="16"/>
  <c r="AQ2334" i="16"/>
  <c r="AH2334" i="16"/>
  <c r="R2334" i="16"/>
  <c r="N2334" i="16"/>
  <c r="N750" i="17" s="1"/>
  <c r="AQ2333" i="16"/>
  <c r="AR2333" i="16" s="1"/>
  <c r="AH2333" i="16"/>
  <c r="R2333" i="16"/>
  <c r="N2333" i="16"/>
  <c r="AQ2332" i="16"/>
  <c r="AR2332" i="16" s="1"/>
  <c r="AH2332" i="16"/>
  <c r="R2332" i="16"/>
  <c r="N2332" i="16"/>
  <c r="AQ2331" i="16"/>
  <c r="AR2331" i="16" s="1"/>
  <c r="AH2331" i="16"/>
  <c r="R2331" i="16"/>
  <c r="N2331" i="16"/>
  <c r="AQ2330" i="16"/>
  <c r="AR2330" i="16" s="1"/>
  <c r="AH2330" i="16"/>
  <c r="R2330" i="16"/>
  <c r="N2330" i="16"/>
  <c r="AR2329" i="16"/>
  <c r="AQ2329" i="16"/>
  <c r="AH2329" i="16"/>
  <c r="R2329" i="16"/>
  <c r="N2329" i="16"/>
  <c r="AQ2328" i="16"/>
  <c r="AR2328" i="16" s="1"/>
  <c r="AH2328" i="16"/>
  <c r="R2328" i="16"/>
  <c r="N2328" i="16"/>
  <c r="AQ2327" i="16"/>
  <c r="AR2327" i="16" s="1"/>
  <c r="AH2327" i="16"/>
  <c r="R2327" i="16"/>
  <c r="N2327" i="16"/>
  <c r="AQ2326" i="16"/>
  <c r="AR2326" i="16" s="1"/>
  <c r="AH2326" i="16"/>
  <c r="R2326" i="16"/>
  <c r="N2326" i="16"/>
  <c r="AQ2325" i="16"/>
  <c r="AR2325" i="16" s="1"/>
  <c r="AH2325" i="16"/>
  <c r="R2325" i="16"/>
  <c r="N2325" i="16"/>
  <c r="AQ2324" i="16"/>
  <c r="AR2324" i="16" s="1"/>
  <c r="AH2324" i="16"/>
  <c r="R2324" i="16"/>
  <c r="N2324" i="16"/>
  <c r="AQ2323" i="16"/>
  <c r="AR2323" i="16" s="1"/>
  <c r="AH2323" i="16"/>
  <c r="R2323" i="16"/>
  <c r="N2323" i="16"/>
  <c r="AQ2322" i="16"/>
  <c r="AR2322" i="16" s="1"/>
  <c r="AH2322" i="16"/>
  <c r="R2322" i="16"/>
  <c r="N2322" i="16"/>
  <c r="AR2321" i="16"/>
  <c r="AQ2321" i="16"/>
  <c r="AH2321" i="16"/>
  <c r="R2321" i="16"/>
  <c r="N2321" i="16"/>
  <c r="N749" i="17" s="1"/>
  <c r="AQ2320" i="16"/>
  <c r="AH2320" i="16"/>
  <c r="AH748" i="17" s="1"/>
  <c r="R2320" i="16"/>
  <c r="N2320" i="16"/>
  <c r="AQ2319" i="16"/>
  <c r="AH2319" i="16"/>
  <c r="R2319" i="16"/>
  <c r="N2319" i="16"/>
  <c r="AQ2318" i="16"/>
  <c r="AR2318" i="16" s="1"/>
  <c r="AH2318" i="16"/>
  <c r="R2318" i="16"/>
  <c r="N2318" i="16"/>
  <c r="N746" i="17" s="1"/>
  <c r="AR2317" i="16"/>
  <c r="AQ2317" i="16"/>
  <c r="AH2317" i="16"/>
  <c r="R2317" i="16"/>
  <c r="N2317" i="16"/>
  <c r="AQ2316" i="16"/>
  <c r="AH2316" i="16"/>
  <c r="R2316" i="16"/>
  <c r="N2316" i="16"/>
  <c r="AQ2315" i="16"/>
  <c r="AR2315" i="16" s="1"/>
  <c r="AH2315" i="16"/>
  <c r="R2315" i="16"/>
  <c r="N2315" i="16"/>
  <c r="AQ2314" i="16"/>
  <c r="AR2314" i="16" s="1"/>
  <c r="AH2314" i="16"/>
  <c r="R2314" i="16"/>
  <c r="N2314" i="16"/>
  <c r="AQ2313" i="16"/>
  <c r="AR2313" i="16" s="1"/>
  <c r="AH2313" i="16"/>
  <c r="R2313" i="16"/>
  <c r="N2313" i="16"/>
  <c r="AQ2312" i="16"/>
  <c r="AR2312" i="16" s="1"/>
  <c r="AH2312" i="16"/>
  <c r="R2312" i="16"/>
  <c r="N2312" i="16"/>
  <c r="AQ2311" i="16"/>
  <c r="AR2311" i="16" s="1"/>
  <c r="AH2311" i="16"/>
  <c r="R2311" i="16"/>
  <c r="N2311" i="16"/>
  <c r="AQ2310" i="16"/>
  <c r="AR2310" i="16" s="1"/>
  <c r="AH2310" i="16"/>
  <c r="R2310" i="16"/>
  <c r="N2310" i="16"/>
  <c r="AQ2309" i="16"/>
  <c r="AR2309" i="16" s="1"/>
  <c r="AH2309" i="16"/>
  <c r="R2309" i="16"/>
  <c r="N2309" i="16"/>
  <c r="AQ2308" i="16"/>
  <c r="AR2308" i="16" s="1"/>
  <c r="AH2308" i="16"/>
  <c r="R2308" i="16"/>
  <c r="N2308" i="16"/>
  <c r="AQ2307" i="16"/>
  <c r="AR2307" i="16" s="1"/>
  <c r="AH2307" i="16"/>
  <c r="R2307" i="16"/>
  <c r="N2307" i="16"/>
  <c r="AQ2306" i="16"/>
  <c r="AR2306" i="16" s="1"/>
  <c r="AH2306" i="16"/>
  <c r="R2306" i="16"/>
  <c r="N2306" i="16"/>
  <c r="AQ2305" i="16"/>
  <c r="AR2305" i="16" s="1"/>
  <c r="AH2305" i="16"/>
  <c r="R2305" i="16"/>
  <c r="N2305" i="16"/>
  <c r="AQ2304" i="16"/>
  <c r="AR2304" i="16" s="1"/>
  <c r="AH2304" i="16"/>
  <c r="R2304" i="16"/>
  <c r="N2304" i="16"/>
  <c r="AQ2303" i="16"/>
  <c r="AQ743" i="17" s="1"/>
  <c r="AH2303" i="16"/>
  <c r="R2303" i="16"/>
  <c r="N2303" i="16"/>
  <c r="AQ2302" i="16"/>
  <c r="AQ742" i="17" s="1"/>
  <c r="AH2302" i="16"/>
  <c r="R2302" i="16"/>
  <c r="N2302" i="16"/>
  <c r="AR2301" i="16"/>
  <c r="AQ2301" i="16"/>
  <c r="AH2301" i="16"/>
  <c r="R2301" i="16"/>
  <c r="N2301" i="16"/>
  <c r="AQ2300" i="16"/>
  <c r="AH2300" i="16"/>
  <c r="R2300" i="16"/>
  <c r="N2300" i="16"/>
  <c r="AQ2299" i="16"/>
  <c r="AH2299" i="16"/>
  <c r="R2299" i="16"/>
  <c r="N2299" i="16"/>
  <c r="AQ2298" i="16"/>
  <c r="AH2298" i="16"/>
  <c r="R2298" i="16"/>
  <c r="N2298" i="16"/>
  <c r="AH2297" i="16"/>
  <c r="N2297" i="16"/>
  <c r="AQ2296" i="16"/>
  <c r="AR2296" i="16" s="1"/>
  <c r="AH2296" i="16"/>
  <c r="R2296" i="16"/>
  <c r="N2296" i="16"/>
  <c r="AQ2295" i="16"/>
  <c r="AR2295" i="16" s="1"/>
  <c r="AH2295" i="16"/>
  <c r="R2295" i="16"/>
  <c r="N2295" i="16"/>
  <c r="AQ2294" i="16"/>
  <c r="AR2294" i="16" s="1"/>
  <c r="AH2294" i="16"/>
  <c r="R2294" i="16"/>
  <c r="N2294" i="16"/>
  <c r="AR2293" i="16"/>
  <c r="AQ2293" i="16"/>
  <c r="AH2293" i="16"/>
  <c r="R2293" i="16"/>
  <c r="N2293" i="16"/>
  <c r="AQ2292" i="16"/>
  <c r="AR2292" i="16" s="1"/>
  <c r="AH2292" i="16"/>
  <c r="R2292" i="16"/>
  <c r="N2292" i="16"/>
  <c r="AQ2291" i="16"/>
  <c r="AR2291" i="16" s="1"/>
  <c r="AH2291" i="16"/>
  <c r="R2291" i="16"/>
  <c r="N2291" i="16"/>
  <c r="AQ2290" i="16"/>
  <c r="AR2290" i="16" s="1"/>
  <c r="AH2290" i="16"/>
  <c r="R2290" i="16"/>
  <c r="N2290" i="16"/>
  <c r="AQ2289" i="16"/>
  <c r="AR2289" i="16" s="1"/>
  <c r="AH2289" i="16"/>
  <c r="R2289" i="16"/>
  <c r="N2289" i="16"/>
  <c r="AQ2288" i="16"/>
  <c r="AR2288" i="16" s="1"/>
  <c r="AH2288" i="16"/>
  <c r="R2288" i="16"/>
  <c r="N2288" i="16"/>
  <c r="AQ2287" i="16"/>
  <c r="AR2287" i="16" s="1"/>
  <c r="AH2287" i="16"/>
  <c r="R2287" i="16"/>
  <c r="N2287" i="16"/>
  <c r="AQ2286" i="16"/>
  <c r="AR2286" i="16" s="1"/>
  <c r="AH2286" i="16"/>
  <c r="R2286" i="16"/>
  <c r="N2286" i="16"/>
  <c r="AR2285" i="16"/>
  <c r="AQ2285" i="16"/>
  <c r="AH2285" i="16"/>
  <c r="R2285" i="16"/>
  <c r="N2285" i="16"/>
  <c r="N737" i="17" s="1"/>
  <c r="AQ2284" i="16"/>
  <c r="AH2284" i="16"/>
  <c r="R2284" i="16"/>
  <c r="N2284" i="16"/>
  <c r="AQ2283" i="16"/>
  <c r="AH2283" i="16"/>
  <c r="R2283" i="16"/>
  <c r="N2283" i="16"/>
  <c r="AQ2282" i="16"/>
  <c r="AH2282" i="16"/>
  <c r="R2282" i="16"/>
  <c r="N2282" i="16"/>
  <c r="AQ2281" i="16"/>
  <c r="AR2281" i="16" s="1"/>
  <c r="AH2281" i="16"/>
  <c r="R2281" i="16"/>
  <c r="N2281" i="16"/>
  <c r="AQ2280" i="16"/>
  <c r="AH2280" i="16"/>
  <c r="AH732" i="17" s="1"/>
  <c r="R2280" i="16"/>
  <c r="N2280" i="16"/>
  <c r="AQ2279" i="16"/>
  <c r="AR2279" i="16" s="1"/>
  <c r="AH2279" i="16"/>
  <c r="R2279" i="16"/>
  <c r="N2279" i="16"/>
  <c r="AQ2278" i="16"/>
  <c r="AR2278" i="16" s="1"/>
  <c r="AH2278" i="16"/>
  <c r="R2278" i="16"/>
  <c r="N2278" i="16"/>
  <c r="AQ2277" i="16"/>
  <c r="AR2277" i="16" s="1"/>
  <c r="AH2277" i="16"/>
  <c r="R2277" i="16"/>
  <c r="N2277" i="16"/>
  <c r="AQ2276" i="16"/>
  <c r="AR2276" i="16" s="1"/>
  <c r="AH2276" i="16"/>
  <c r="R2276" i="16"/>
  <c r="N2276" i="16"/>
  <c r="AQ2275" i="16"/>
  <c r="AR2275" i="16" s="1"/>
  <c r="AH2275" i="16"/>
  <c r="R2275" i="16"/>
  <c r="N2275" i="16"/>
  <c r="AQ2274" i="16"/>
  <c r="AR2274" i="16" s="1"/>
  <c r="AH2274" i="16"/>
  <c r="R2274" i="16"/>
  <c r="N2274" i="16"/>
  <c r="AR2273" i="16"/>
  <c r="AQ2273" i="16"/>
  <c r="AH2273" i="16"/>
  <c r="R2273" i="16"/>
  <c r="N2273" i="16"/>
  <c r="AQ2272" i="16"/>
  <c r="AR2272" i="16" s="1"/>
  <c r="AH2272" i="16"/>
  <c r="R2272" i="16"/>
  <c r="N2272" i="16"/>
  <c r="AQ2271" i="16"/>
  <c r="AR2271" i="16" s="1"/>
  <c r="AH2271" i="16"/>
  <c r="R2271" i="16"/>
  <c r="N2271" i="16"/>
  <c r="AQ2270" i="16"/>
  <c r="AR2270" i="16" s="1"/>
  <c r="AH2270" i="16"/>
  <c r="R2270" i="16"/>
  <c r="N2270" i="16"/>
  <c r="AQ2269" i="16"/>
  <c r="AR2269" i="16" s="1"/>
  <c r="AH2269" i="16"/>
  <c r="R2269" i="16"/>
  <c r="N2269" i="16"/>
  <c r="AQ2268" i="16"/>
  <c r="AR2268" i="16" s="1"/>
  <c r="AH2268" i="16"/>
  <c r="R2268" i="16"/>
  <c r="N2268" i="16"/>
  <c r="AQ2267" i="16"/>
  <c r="AH2267" i="16"/>
  <c r="R2267" i="16"/>
  <c r="N2267" i="16"/>
  <c r="AQ2266" i="16"/>
  <c r="AH2266" i="16"/>
  <c r="R2266" i="16"/>
  <c r="N2266" i="16"/>
  <c r="AQ2265" i="16"/>
  <c r="AR2265" i="16" s="1"/>
  <c r="AH2265" i="16"/>
  <c r="R2265" i="16"/>
  <c r="N2265" i="16"/>
  <c r="AQ2264" i="16"/>
  <c r="AH2264" i="16"/>
  <c r="R2264" i="16"/>
  <c r="N2264" i="16"/>
  <c r="AQ2263" i="16"/>
  <c r="AQ727" i="17" s="1"/>
  <c r="AH2263" i="16"/>
  <c r="R2263" i="16"/>
  <c r="N2263" i="16"/>
  <c r="AR2262" i="16"/>
  <c r="AQ2262" i="16"/>
  <c r="AH2262" i="16"/>
  <c r="R2262" i="16"/>
  <c r="N2262" i="16"/>
  <c r="N726" i="17" s="1"/>
  <c r="AQ2261" i="16"/>
  <c r="AR2261" i="16" s="1"/>
  <c r="AH2261" i="16"/>
  <c r="R2261" i="16"/>
  <c r="N2261" i="16"/>
  <c r="AQ2260" i="16"/>
  <c r="AR2260" i="16" s="1"/>
  <c r="AH2260" i="16"/>
  <c r="R2260" i="16"/>
  <c r="N2260" i="16"/>
  <c r="AQ2259" i="16"/>
  <c r="AR2259" i="16" s="1"/>
  <c r="AH2259" i="16"/>
  <c r="R2259" i="16"/>
  <c r="N2259" i="16"/>
  <c r="AQ2258" i="16"/>
  <c r="AR2258" i="16" s="1"/>
  <c r="AH2258" i="16"/>
  <c r="R2258" i="16"/>
  <c r="N2258" i="16"/>
  <c r="AQ2257" i="16"/>
  <c r="AR2257" i="16" s="1"/>
  <c r="AH2257" i="16"/>
  <c r="R2257" i="16"/>
  <c r="N2257" i="16"/>
  <c r="AQ2256" i="16"/>
  <c r="AR2256" i="16" s="1"/>
  <c r="AH2256" i="16"/>
  <c r="R2256" i="16"/>
  <c r="N2256" i="16"/>
  <c r="AQ2255" i="16"/>
  <c r="AR2255" i="16" s="1"/>
  <c r="AH2255" i="16"/>
  <c r="R2255" i="16"/>
  <c r="N2255" i="16"/>
  <c r="AR2254" i="16"/>
  <c r="AQ2254" i="16"/>
  <c r="AH2254" i="16"/>
  <c r="R2254" i="16"/>
  <c r="N2254" i="16"/>
  <c r="AQ2253" i="16"/>
  <c r="AR2253" i="16" s="1"/>
  <c r="AH2253" i="16"/>
  <c r="R2253" i="16"/>
  <c r="N2253" i="16"/>
  <c r="AQ2252" i="16"/>
  <c r="AR2252" i="16" s="1"/>
  <c r="AH2252" i="16"/>
  <c r="R2252" i="16"/>
  <c r="N2252" i="16"/>
  <c r="AQ2251" i="16"/>
  <c r="AR2251" i="16" s="1"/>
  <c r="AH2251" i="16"/>
  <c r="R2251" i="16"/>
  <c r="N2251" i="16"/>
  <c r="AQ2250" i="16"/>
  <c r="AR2250" i="16" s="1"/>
  <c r="AH2250" i="16"/>
  <c r="R2250" i="16"/>
  <c r="N2250" i="16"/>
  <c r="AQ2249" i="16"/>
  <c r="AR2249" i="16" s="1"/>
  <c r="AH2249" i="16"/>
  <c r="R2249" i="16"/>
  <c r="N2249" i="16"/>
  <c r="AQ2248" i="16"/>
  <c r="AH2248" i="16"/>
  <c r="R2248" i="16"/>
  <c r="N2248" i="16"/>
  <c r="AQ2247" i="16"/>
  <c r="AQ723" i="17" s="1"/>
  <c r="AH2247" i="16"/>
  <c r="R2247" i="16"/>
  <c r="N2247" i="16"/>
  <c r="AQ2246" i="16"/>
  <c r="AQ722" i="17" s="1"/>
  <c r="AH2246" i="16"/>
  <c r="R2246" i="16"/>
  <c r="N2246" i="16"/>
  <c r="AR2245" i="16"/>
  <c r="AQ2245" i="16"/>
  <c r="AH2245" i="16"/>
  <c r="R2245" i="16"/>
  <c r="N2245" i="16"/>
  <c r="AQ2244" i="16"/>
  <c r="AH2244" i="16"/>
  <c r="R2244" i="16"/>
  <c r="N2244" i="16"/>
  <c r="AQ2243" i="16"/>
  <c r="AR2243" i="16" s="1"/>
  <c r="AH2243" i="16"/>
  <c r="R2243" i="16"/>
  <c r="N2243" i="16"/>
  <c r="AQ2242" i="16"/>
  <c r="AR2242" i="16" s="1"/>
  <c r="AH2242" i="16"/>
  <c r="R2242" i="16"/>
  <c r="N2242" i="16"/>
  <c r="AQ2241" i="16"/>
  <c r="AR2241" i="16" s="1"/>
  <c r="AH2241" i="16"/>
  <c r="R2241" i="16"/>
  <c r="N2241" i="16"/>
  <c r="AQ2240" i="16"/>
  <c r="AR2240" i="16" s="1"/>
  <c r="AH2240" i="16"/>
  <c r="R2240" i="16"/>
  <c r="N2240" i="16"/>
  <c r="AQ2239" i="16"/>
  <c r="AR2239" i="16" s="1"/>
  <c r="AH2239" i="16"/>
  <c r="R2239" i="16"/>
  <c r="N2239" i="16"/>
  <c r="AQ2238" i="16"/>
  <c r="AR2238" i="16" s="1"/>
  <c r="AH2238" i="16"/>
  <c r="R2238" i="16"/>
  <c r="N2238" i="16"/>
  <c r="AR2237" i="16"/>
  <c r="AQ2237" i="16"/>
  <c r="AH2237" i="16"/>
  <c r="R2237" i="16"/>
  <c r="N2237" i="16"/>
  <c r="AQ2236" i="16"/>
  <c r="AR2236" i="16" s="1"/>
  <c r="AH2236" i="16"/>
  <c r="R2236" i="16"/>
  <c r="N2236" i="16"/>
  <c r="AQ2235" i="16"/>
  <c r="AR2235" i="16" s="1"/>
  <c r="AH2235" i="16"/>
  <c r="R2235" i="16"/>
  <c r="N2235" i="16"/>
  <c r="AQ2234" i="16"/>
  <c r="AR2234" i="16" s="1"/>
  <c r="AH2234" i="16"/>
  <c r="R2234" i="16"/>
  <c r="N2234" i="16"/>
  <c r="AQ2233" i="16"/>
  <c r="AR2233" i="16" s="1"/>
  <c r="AH2233" i="16"/>
  <c r="R2233" i="16"/>
  <c r="N2233" i="16"/>
  <c r="AQ2232" i="16"/>
  <c r="AR2232" i="16" s="1"/>
  <c r="AH2232" i="16"/>
  <c r="R2232" i="16"/>
  <c r="N2232" i="16"/>
  <c r="AQ2231" i="16"/>
  <c r="AH2231" i="16"/>
  <c r="R2231" i="16"/>
  <c r="N2231" i="16"/>
  <c r="AQ2230" i="16"/>
  <c r="AR2230" i="16" s="1"/>
  <c r="AH2230" i="16"/>
  <c r="R2230" i="16"/>
  <c r="N2230" i="16"/>
  <c r="AR2229" i="16"/>
  <c r="AQ2229" i="16"/>
  <c r="AH2229" i="16"/>
  <c r="R2229" i="16"/>
  <c r="N2229" i="16"/>
  <c r="AQ2228" i="16"/>
  <c r="AH2228" i="16"/>
  <c r="R2228" i="16"/>
  <c r="N2228" i="16"/>
  <c r="AQ2227" i="16"/>
  <c r="AH2227" i="16"/>
  <c r="AH715" i="17" s="1"/>
  <c r="R2227" i="16"/>
  <c r="N2227" i="16"/>
  <c r="AQ2226" i="16"/>
  <c r="AH2226" i="16"/>
  <c r="R2226" i="16"/>
  <c r="N2226" i="16"/>
  <c r="AQ2225" i="16"/>
  <c r="AR2225" i="16" s="1"/>
  <c r="AH2225" i="16"/>
  <c r="R2225" i="16"/>
  <c r="N2225" i="16"/>
  <c r="AQ2224" i="16"/>
  <c r="AR2224" i="16" s="1"/>
  <c r="AH2224" i="16"/>
  <c r="R2224" i="16"/>
  <c r="N2224" i="16"/>
  <c r="AQ2223" i="16"/>
  <c r="AR2223" i="16" s="1"/>
  <c r="AH2223" i="16"/>
  <c r="R2223" i="16"/>
  <c r="N2223" i="16"/>
  <c r="AR2222" i="16"/>
  <c r="AQ2222" i="16"/>
  <c r="AH2222" i="16"/>
  <c r="R2222" i="16"/>
  <c r="N2222" i="16"/>
  <c r="AQ2221" i="16"/>
  <c r="AR2221" i="16" s="1"/>
  <c r="AH2221" i="16"/>
  <c r="R2221" i="16"/>
  <c r="N2221" i="16"/>
  <c r="AQ2220" i="16"/>
  <c r="AR2220" i="16" s="1"/>
  <c r="AH2220" i="16"/>
  <c r="R2220" i="16"/>
  <c r="N2220" i="16"/>
  <c r="AQ2219" i="16"/>
  <c r="AR2219" i="16" s="1"/>
  <c r="AH2219" i="16"/>
  <c r="R2219" i="16"/>
  <c r="N2219" i="16"/>
  <c r="AQ2218" i="16"/>
  <c r="AR2218" i="16" s="1"/>
  <c r="AH2218" i="16"/>
  <c r="R2218" i="16"/>
  <c r="N2218" i="16"/>
  <c r="AQ2217" i="16"/>
  <c r="AR2217" i="16" s="1"/>
  <c r="AH2217" i="16"/>
  <c r="R2217" i="16"/>
  <c r="N2217" i="16"/>
  <c r="AQ2216" i="16"/>
  <c r="AR2216" i="16" s="1"/>
  <c r="AH2216" i="16"/>
  <c r="R2216" i="16"/>
  <c r="N2216" i="16"/>
  <c r="AQ2215" i="16"/>
  <c r="AR2215" i="16" s="1"/>
  <c r="AH2215" i="16"/>
  <c r="R2215" i="16"/>
  <c r="N2215" i="16"/>
  <c r="AR2214" i="16"/>
  <c r="AQ2214" i="16"/>
  <c r="AH2214" i="16"/>
  <c r="R2214" i="16"/>
  <c r="N2214" i="16"/>
  <c r="AQ2213" i="16"/>
  <c r="AR2213" i="16" s="1"/>
  <c r="AH2213" i="16"/>
  <c r="R2213" i="16"/>
  <c r="N2213" i="16"/>
  <c r="AQ2212" i="16"/>
  <c r="AR2212" i="16" s="1"/>
  <c r="AH2212" i="16"/>
  <c r="R2212" i="16"/>
  <c r="N2212" i="16"/>
  <c r="AQ2211" i="16"/>
  <c r="AH2211" i="16"/>
  <c r="AH711" i="17" s="1"/>
  <c r="R2211" i="16"/>
  <c r="N2211" i="16"/>
  <c r="AQ2210" i="16"/>
  <c r="AH2210" i="16"/>
  <c r="R2210" i="16"/>
  <c r="N2210" i="16"/>
  <c r="AQ2209" i="16"/>
  <c r="AR2209" i="16" s="1"/>
  <c r="AH2209" i="16"/>
  <c r="R2209" i="16"/>
  <c r="N2209" i="16"/>
  <c r="AR2208" i="16"/>
  <c r="AQ2208" i="16"/>
  <c r="AH2208" i="16"/>
  <c r="R2208" i="16"/>
  <c r="N2208" i="16"/>
  <c r="AQ2207" i="16"/>
  <c r="AR2207" i="16" s="1"/>
  <c r="AH2207" i="16"/>
  <c r="R2207" i="16"/>
  <c r="N2207" i="16"/>
  <c r="AQ2206" i="16"/>
  <c r="AR2206" i="16" s="1"/>
  <c r="AH2206" i="16"/>
  <c r="R2206" i="16"/>
  <c r="N2206" i="16"/>
  <c r="AQ2205" i="16"/>
  <c r="AR2205" i="16" s="1"/>
  <c r="AH2205" i="16"/>
  <c r="R2205" i="16"/>
  <c r="N2205" i="16"/>
  <c r="AQ2204" i="16"/>
  <c r="AR2204" i="16" s="1"/>
  <c r="AH2204" i="16"/>
  <c r="R2204" i="16"/>
  <c r="N2204" i="16"/>
  <c r="AQ2203" i="16"/>
  <c r="AR2203" i="16" s="1"/>
  <c r="AH2203" i="16"/>
  <c r="R2203" i="16"/>
  <c r="N2203" i="16"/>
  <c r="AQ2202" i="16"/>
  <c r="AR2202" i="16" s="1"/>
  <c r="AH2202" i="16"/>
  <c r="R2202" i="16"/>
  <c r="N2202" i="16"/>
  <c r="AR2201" i="16"/>
  <c r="AQ2201" i="16"/>
  <c r="AH2201" i="16"/>
  <c r="R2201" i="16"/>
  <c r="N2201" i="16"/>
  <c r="AQ2200" i="16"/>
  <c r="AR2200" i="16" s="1"/>
  <c r="AH2200" i="16"/>
  <c r="R2200" i="16"/>
  <c r="N2200" i="16"/>
  <c r="AQ2199" i="16"/>
  <c r="AR2199" i="16" s="1"/>
  <c r="AH2199" i="16"/>
  <c r="R2199" i="16"/>
  <c r="N2199" i="16"/>
  <c r="AQ2198" i="16"/>
  <c r="AR2198" i="16" s="1"/>
  <c r="AH2198" i="16"/>
  <c r="R2198" i="16"/>
  <c r="N2198" i="16"/>
  <c r="AQ2197" i="16"/>
  <c r="AR2197" i="16" s="1"/>
  <c r="AH2197" i="16"/>
  <c r="R2197" i="16"/>
  <c r="N2197" i="16"/>
  <c r="AQ2196" i="16"/>
  <c r="AR2196" i="16" s="1"/>
  <c r="AH2196" i="16"/>
  <c r="R2196" i="16"/>
  <c r="N2196" i="16"/>
  <c r="AQ2195" i="16"/>
  <c r="AH2195" i="16"/>
  <c r="R2195" i="16"/>
  <c r="N2195" i="16"/>
  <c r="AQ2194" i="16"/>
  <c r="AR2194" i="16" s="1"/>
  <c r="AH2194" i="16"/>
  <c r="R2194" i="16"/>
  <c r="N2194" i="16"/>
  <c r="AR2193" i="16"/>
  <c r="AQ2193" i="16"/>
  <c r="AH2193" i="16"/>
  <c r="R2193" i="16"/>
  <c r="N2193" i="16"/>
  <c r="AQ2192" i="16"/>
  <c r="AR2192" i="16" s="1"/>
  <c r="AH2192" i="16"/>
  <c r="R2192" i="16"/>
  <c r="N2192" i="16"/>
  <c r="AQ2191" i="16"/>
  <c r="AH2191" i="16"/>
  <c r="R2191" i="16"/>
  <c r="N2191" i="16"/>
  <c r="AQ2190" i="16"/>
  <c r="AH2190" i="16"/>
  <c r="R2190" i="16"/>
  <c r="N2190" i="16"/>
  <c r="AQ2189" i="16"/>
  <c r="AR2189" i="16" s="1"/>
  <c r="AH2189" i="16"/>
  <c r="R2189" i="16"/>
  <c r="N2189" i="16"/>
  <c r="AQ2188" i="16"/>
  <c r="AR2188" i="16" s="1"/>
  <c r="AH2188" i="16"/>
  <c r="R2188" i="16"/>
  <c r="N2188" i="16"/>
  <c r="AQ2187" i="16"/>
  <c r="AR2187" i="16" s="1"/>
  <c r="AH2187" i="16"/>
  <c r="R2187" i="16"/>
  <c r="N2187" i="16"/>
  <c r="AR2186" i="16"/>
  <c r="AQ2186" i="16"/>
  <c r="AH2186" i="16"/>
  <c r="R2186" i="16"/>
  <c r="N2186" i="16"/>
  <c r="AQ2185" i="16"/>
  <c r="AR2185" i="16" s="1"/>
  <c r="AH2185" i="16"/>
  <c r="R2185" i="16"/>
  <c r="N2185" i="16"/>
  <c r="AQ2184" i="16"/>
  <c r="AR2184" i="16" s="1"/>
  <c r="AH2184" i="16"/>
  <c r="R2184" i="16"/>
  <c r="N2184" i="16"/>
  <c r="AQ2183" i="16"/>
  <c r="AR2183" i="16" s="1"/>
  <c r="AH2183" i="16"/>
  <c r="R2183" i="16"/>
  <c r="N2183" i="16"/>
  <c r="AQ2182" i="16"/>
  <c r="AR2182" i="16" s="1"/>
  <c r="AH2182" i="16"/>
  <c r="R2182" i="16"/>
  <c r="N2182" i="16"/>
  <c r="AR2181" i="16"/>
  <c r="AQ2181" i="16"/>
  <c r="AH2181" i="16"/>
  <c r="R2181" i="16"/>
  <c r="N2181" i="16"/>
  <c r="AQ2180" i="16"/>
  <c r="AR2180" i="16" s="1"/>
  <c r="AH2180" i="16"/>
  <c r="R2180" i="16"/>
  <c r="N2180" i="16"/>
  <c r="AQ2179" i="16"/>
  <c r="AR2179" i="16" s="1"/>
  <c r="AH2179" i="16"/>
  <c r="R2179" i="16"/>
  <c r="N2179" i="16"/>
  <c r="AQ2178" i="16"/>
  <c r="AR2178" i="16" s="1"/>
  <c r="AH2178" i="16"/>
  <c r="R2178" i="16"/>
  <c r="N2178" i="16"/>
  <c r="AQ2177" i="16"/>
  <c r="AR2177" i="16" s="1"/>
  <c r="AH2177" i="16"/>
  <c r="R2177" i="16"/>
  <c r="R701" i="17" s="1"/>
  <c r="N2177" i="16"/>
  <c r="AR2176" i="16"/>
  <c r="AQ2176" i="16"/>
  <c r="AH2176" i="16"/>
  <c r="AH700" i="17" s="1"/>
  <c r="R2176" i="16"/>
  <c r="N2176" i="16"/>
  <c r="AQ2175" i="16"/>
  <c r="AH2175" i="16"/>
  <c r="AH699" i="17" s="1"/>
  <c r="R2175" i="16"/>
  <c r="N2175" i="16"/>
  <c r="AQ2174" i="16"/>
  <c r="AH2174" i="16"/>
  <c r="R2174" i="16"/>
  <c r="N2174" i="16"/>
  <c r="AQ2173" i="16"/>
  <c r="AR2173" i="16" s="1"/>
  <c r="AH2173" i="16"/>
  <c r="R2173" i="16"/>
  <c r="N2173" i="16"/>
  <c r="AQ2172" i="16"/>
  <c r="AR2172" i="16" s="1"/>
  <c r="AH2172" i="16"/>
  <c r="R2172" i="16"/>
  <c r="N2172" i="16"/>
  <c r="AQ2171" i="16"/>
  <c r="AR2171" i="16" s="1"/>
  <c r="AH2171" i="16"/>
  <c r="R2171" i="16"/>
  <c r="N2171" i="16"/>
  <c r="AQ2170" i="16"/>
  <c r="AR2170" i="16" s="1"/>
  <c r="AH2170" i="16"/>
  <c r="R2170" i="16"/>
  <c r="N2170" i="16"/>
  <c r="AQ2169" i="16"/>
  <c r="AR2169" i="16" s="1"/>
  <c r="AH2169" i="16"/>
  <c r="R2169" i="16"/>
  <c r="N2169" i="16"/>
  <c r="AQ2168" i="16"/>
  <c r="AR2168" i="16" s="1"/>
  <c r="AH2168" i="16"/>
  <c r="R2168" i="16"/>
  <c r="N2168" i="16"/>
  <c r="AQ2167" i="16"/>
  <c r="AR2167" i="16" s="1"/>
  <c r="AH2167" i="16"/>
  <c r="R2167" i="16"/>
  <c r="N2167" i="16"/>
  <c r="AR2166" i="16"/>
  <c r="AQ2166" i="16"/>
  <c r="AH2166" i="16"/>
  <c r="R2166" i="16"/>
  <c r="N2166" i="16"/>
  <c r="AQ2165" i="16"/>
  <c r="AR2165" i="16" s="1"/>
  <c r="AH2165" i="16"/>
  <c r="R2165" i="16"/>
  <c r="N2165" i="16"/>
  <c r="AQ2164" i="16"/>
  <c r="AR2164" i="16" s="1"/>
  <c r="AH2164" i="16"/>
  <c r="R2164" i="16"/>
  <c r="N2164" i="16"/>
  <c r="AQ2163" i="16"/>
  <c r="AR2163" i="16" s="1"/>
  <c r="AH2163" i="16"/>
  <c r="R2163" i="16"/>
  <c r="N2163" i="16"/>
  <c r="AQ2162" i="16"/>
  <c r="AR2162" i="16" s="1"/>
  <c r="AH2162" i="16"/>
  <c r="R2162" i="16"/>
  <c r="N2162" i="16"/>
  <c r="AQ2161" i="16"/>
  <c r="AR2161" i="16" s="1"/>
  <c r="AH2161" i="16"/>
  <c r="R2161" i="16"/>
  <c r="N2161" i="16"/>
  <c r="AR2160" i="16"/>
  <c r="AQ2160" i="16"/>
  <c r="AH2160" i="16"/>
  <c r="R2160" i="16"/>
  <c r="N2160" i="16"/>
  <c r="AQ2159" i="16"/>
  <c r="AH2159" i="16"/>
  <c r="R2159" i="16"/>
  <c r="N2159" i="16"/>
  <c r="AQ2158" i="16"/>
  <c r="AH2158" i="16"/>
  <c r="R2158" i="16"/>
  <c r="N2158" i="16"/>
  <c r="AQ2157" i="16"/>
  <c r="AR2157" i="16" s="1"/>
  <c r="AH2157" i="16"/>
  <c r="R2157" i="16"/>
  <c r="N2157" i="16"/>
  <c r="AQ2156" i="16"/>
  <c r="AR2156" i="16" s="1"/>
  <c r="AH2156" i="16"/>
  <c r="R2156" i="16"/>
  <c r="N2156" i="16"/>
  <c r="AQ2155" i="16"/>
  <c r="AH2155" i="16"/>
  <c r="R2155" i="16"/>
  <c r="N2155" i="16"/>
  <c r="AQ2154" i="16"/>
  <c r="AR2154" i="16" s="1"/>
  <c r="AH2154" i="16"/>
  <c r="R2154" i="16"/>
  <c r="N2154" i="16"/>
  <c r="AR2153" i="16"/>
  <c r="AQ2153" i="16"/>
  <c r="AH2153" i="16"/>
  <c r="R2153" i="16"/>
  <c r="N2153" i="16"/>
  <c r="AQ2152" i="16"/>
  <c r="AR2152" i="16" s="1"/>
  <c r="AH2152" i="16"/>
  <c r="R2152" i="16"/>
  <c r="N2152" i="16"/>
  <c r="AQ2151" i="16"/>
  <c r="AR2151" i="16" s="1"/>
  <c r="AH2151" i="16"/>
  <c r="R2151" i="16"/>
  <c r="N2151" i="16"/>
  <c r="AQ2150" i="16"/>
  <c r="AR2150" i="16" s="1"/>
  <c r="AH2150" i="16"/>
  <c r="R2150" i="16"/>
  <c r="N2150" i="16"/>
  <c r="AQ2149" i="16"/>
  <c r="AR2149" i="16" s="1"/>
  <c r="AH2149" i="16"/>
  <c r="R2149" i="16"/>
  <c r="N2149" i="16"/>
  <c r="AQ2148" i="16"/>
  <c r="AR2148" i="16" s="1"/>
  <c r="AH2148" i="16"/>
  <c r="R2148" i="16"/>
  <c r="N2148" i="16"/>
  <c r="AQ2147" i="16"/>
  <c r="AR2147" i="16" s="1"/>
  <c r="AH2147" i="16"/>
  <c r="R2147" i="16"/>
  <c r="N2147" i="16"/>
  <c r="AR2146" i="16"/>
  <c r="AQ2146" i="16"/>
  <c r="AH2146" i="16"/>
  <c r="R2146" i="16"/>
  <c r="N2146" i="16"/>
  <c r="AQ2145" i="16"/>
  <c r="AR2145" i="16" s="1"/>
  <c r="AH2145" i="16"/>
  <c r="R2145" i="16"/>
  <c r="N2145" i="16"/>
  <c r="AQ2144" i="16"/>
  <c r="AR2144" i="16" s="1"/>
  <c r="AH2144" i="16"/>
  <c r="R2144" i="16"/>
  <c r="N2144" i="16"/>
  <c r="AQ2143" i="16"/>
  <c r="AR2143" i="16" s="1"/>
  <c r="AH2143" i="16"/>
  <c r="R2143" i="16"/>
  <c r="N2143" i="16"/>
  <c r="AQ2142" i="16"/>
  <c r="AR2142" i="16" s="1"/>
  <c r="AH2142" i="16"/>
  <c r="R2142" i="16"/>
  <c r="N2142" i="16"/>
  <c r="AQ2141" i="16"/>
  <c r="AR2141" i="16" s="1"/>
  <c r="AH2141" i="16"/>
  <c r="R2141" i="16"/>
  <c r="N2141" i="16"/>
  <c r="AR2140" i="16"/>
  <c r="AQ2140" i="16"/>
  <c r="AH2140" i="16"/>
  <c r="R2140" i="16"/>
  <c r="N2140" i="16"/>
  <c r="AQ2139" i="16"/>
  <c r="AH2139" i="16"/>
  <c r="R2139" i="16"/>
  <c r="N2139" i="16"/>
  <c r="AQ2138" i="16"/>
  <c r="AH2138" i="16"/>
  <c r="R2138" i="16"/>
  <c r="N2138" i="16"/>
  <c r="AQ2137" i="16"/>
  <c r="AR2137" i="16" s="1"/>
  <c r="AH2137" i="16"/>
  <c r="R2137" i="16"/>
  <c r="N2137" i="16"/>
  <c r="AQ2136" i="16"/>
  <c r="AR2136" i="16" s="1"/>
  <c r="AH2136" i="16"/>
  <c r="R2136" i="16"/>
  <c r="N2136" i="16"/>
  <c r="AQ2135" i="16"/>
  <c r="AR2135" i="16" s="1"/>
  <c r="AH2135" i="16"/>
  <c r="R2135" i="16"/>
  <c r="N2135" i="16"/>
  <c r="AQ2134" i="16"/>
  <c r="AR2134" i="16" s="1"/>
  <c r="AH2134" i="16"/>
  <c r="R2134" i="16"/>
  <c r="N2134" i="16"/>
  <c r="AR2133" i="16"/>
  <c r="AQ2133" i="16"/>
  <c r="AH2133" i="16"/>
  <c r="R2133" i="16"/>
  <c r="N2133" i="16"/>
  <c r="AQ2132" i="16"/>
  <c r="AR2132" i="16" s="1"/>
  <c r="AH2132" i="16"/>
  <c r="R2132" i="16"/>
  <c r="N2132" i="16"/>
  <c r="AQ2131" i="16"/>
  <c r="AR2131" i="16" s="1"/>
  <c r="AH2131" i="16"/>
  <c r="R2131" i="16"/>
  <c r="N2131" i="16"/>
  <c r="AR2130" i="16"/>
  <c r="AQ2130" i="16"/>
  <c r="AH2130" i="16"/>
  <c r="R2130" i="16"/>
  <c r="N2130" i="16"/>
  <c r="AQ2129" i="16"/>
  <c r="AR2129" i="16" s="1"/>
  <c r="AH2129" i="16"/>
  <c r="R2129" i="16"/>
  <c r="N2129" i="16"/>
  <c r="AQ2128" i="16"/>
  <c r="AR2128" i="16" s="1"/>
  <c r="AH2128" i="16"/>
  <c r="R2128" i="16"/>
  <c r="N2128" i="16"/>
  <c r="AQ2127" i="16"/>
  <c r="AR2127" i="16" s="1"/>
  <c r="AH2127" i="16"/>
  <c r="R2127" i="16"/>
  <c r="N2127" i="16"/>
  <c r="AQ2126" i="16"/>
  <c r="AR2126" i="16" s="1"/>
  <c r="AH2126" i="16"/>
  <c r="R2126" i="16"/>
  <c r="N2126" i="16"/>
  <c r="AQ2125" i="16"/>
  <c r="AR2125" i="16" s="1"/>
  <c r="AH2125" i="16"/>
  <c r="R2125" i="16"/>
  <c r="N2125" i="16"/>
  <c r="AQ2124" i="16"/>
  <c r="AR2124" i="16" s="1"/>
  <c r="AH2124" i="16"/>
  <c r="R2124" i="16"/>
  <c r="N2124" i="16"/>
  <c r="AQ2123" i="16"/>
  <c r="AH2123" i="16"/>
  <c r="R2123" i="16"/>
  <c r="N2123" i="16"/>
  <c r="AQ2122" i="16"/>
  <c r="AH2122" i="16"/>
  <c r="R2122" i="16"/>
  <c r="N2122" i="16"/>
  <c r="AQ2121" i="16"/>
  <c r="AR2121" i="16" s="1"/>
  <c r="AH2121" i="16"/>
  <c r="R2121" i="16"/>
  <c r="R681" i="17" s="1"/>
  <c r="N2121" i="16"/>
  <c r="AQ2120" i="16"/>
  <c r="AR2120" i="16" s="1"/>
  <c r="AH2120" i="16"/>
  <c r="R2120" i="16"/>
  <c r="N2120" i="16"/>
  <c r="AQ2119" i="16"/>
  <c r="AH2119" i="16"/>
  <c r="R2119" i="16"/>
  <c r="N2119" i="16"/>
  <c r="AQ2118" i="16"/>
  <c r="AQ678" i="17" s="1"/>
  <c r="AH2118" i="16"/>
  <c r="R2118" i="16"/>
  <c r="N2118" i="16"/>
  <c r="AQ2117" i="16"/>
  <c r="AR2117" i="16" s="1"/>
  <c r="AH2117" i="16"/>
  <c r="R2117" i="16"/>
  <c r="N2117" i="16"/>
  <c r="AR2116" i="16"/>
  <c r="AQ2116" i="16"/>
  <c r="AH2116" i="16"/>
  <c r="R2116" i="16"/>
  <c r="N2116" i="16"/>
  <c r="AQ2115" i="16"/>
  <c r="AR2115" i="16" s="1"/>
  <c r="AH2115" i="16"/>
  <c r="R2115" i="16"/>
  <c r="N2115" i="16"/>
  <c r="AQ2114" i="16"/>
  <c r="AR2114" i="16" s="1"/>
  <c r="AH2114" i="16"/>
  <c r="R2114" i="16"/>
  <c r="N2114" i="16"/>
  <c r="AQ2113" i="16"/>
  <c r="AR2113" i="16" s="1"/>
  <c r="AH2113" i="16"/>
  <c r="R2113" i="16"/>
  <c r="N2113" i="16"/>
  <c r="AQ2112" i="16"/>
  <c r="AR2112" i="16" s="1"/>
  <c r="AH2112" i="16"/>
  <c r="R2112" i="16"/>
  <c r="N2112" i="16"/>
  <c r="AQ2111" i="16"/>
  <c r="AR2111" i="16" s="1"/>
  <c r="AH2111" i="16"/>
  <c r="R2111" i="16"/>
  <c r="N2111" i="16"/>
  <c r="AQ2110" i="16"/>
  <c r="AR2110" i="16" s="1"/>
  <c r="AH2110" i="16"/>
  <c r="R2110" i="16"/>
  <c r="N2110" i="16"/>
  <c r="AR2109" i="16"/>
  <c r="AQ2109" i="16"/>
  <c r="AH2109" i="16"/>
  <c r="R2109" i="16"/>
  <c r="N2109" i="16"/>
  <c r="AQ2108" i="16"/>
  <c r="AR2108" i="16" s="1"/>
  <c r="AH2108" i="16"/>
  <c r="R2108" i="16"/>
  <c r="N2108" i="16"/>
  <c r="AQ2107" i="16"/>
  <c r="AR2107" i="16" s="1"/>
  <c r="AH2107" i="16"/>
  <c r="R2107" i="16"/>
  <c r="N2107" i="16"/>
  <c r="AQ2106" i="16"/>
  <c r="AR2106" i="16" s="1"/>
  <c r="AH2106" i="16"/>
  <c r="R2106" i="16"/>
  <c r="N2106" i="16"/>
  <c r="AQ2105" i="16"/>
  <c r="AR2105" i="16" s="1"/>
  <c r="AR677" i="17" s="1"/>
  <c r="AH2105" i="16"/>
  <c r="R2105" i="16"/>
  <c r="N2105" i="16"/>
  <c r="N677" i="17" s="1"/>
  <c r="AR2104" i="16"/>
  <c r="AQ2104" i="16"/>
  <c r="AH2104" i="16"/>
  <c r="R2104" i="16"/>
  <c r="N2104" i="16"/>
  <c r="AQ2103" i="16"/>
  <c r="AH2103" i="16"/>
  <c r="R2103" i="16"/>
  <c r="N2103" i="16"/>
  <c r="AQ2102" i="16"/>
  <c r="AH2102" i="16"/>
  <c r="R2102" i="16"/>
  <c r="N2102" i="16"/>
  <c r="AQ2101" i="16"/>
  <c r="AR2101" i="16" s="1"/>
  <c r="AH2101" i="16"/>
  <c r="R2101" i="16"/>
  <c r="N2101" i="16"/>
  <c r="AQ2100" i="16"/>
  <c r="AR2100" i="16" s="1"/>
  <c r="AH2100" i="16"/>
  <c r="R2100" i="16"/>
  <c r="R672" i="17" s="1"/>
  <c r="N2100" i="16"/>
  <c r="AQ2099" i="16"/>
  <c r="AR2099" i="16" s="1"/>
  <c r="AH2099" i="16"/>
  <c r="R2099" i="16"/>
  <c r="N2099" i="16"/>
  <c r="AQ2098" i="16"/>
  <c r="AR2098" i="16" s="1"/>
  <c r="AH2098" i="16"/>
  <c r="R2098" i="16"/>
  <c r="N2098" i="16"/>
  <c r="AQ2097" i="16"/>
  <c r="AR2097" i="16" s="1"/>
  <c r="AH2097" i="16"/>
  <c r="R2097" i="16"/>
  <c r="N2097" i="16"/>
  <c r="AR2096" i="16"/>
  <c r="AQ2096" i="16"/>
  <c r="AH2096" i="16"/>
  <c r="R2096" i="16"/>
  <c r="N2096" i="16"/>
  <c r="AQ2095" i="16"/>
  <c r="AR2095" i="16" s="1"/>
  <c r="AH2095" i="16"/>
  <c r="R2095" i="16"/>
  <c r="N2095" i="16"/>
  <c r="AQ2094" i="16"/>
  <c r="AR2094" i="16" s="1"/>
  <c r="AH2094" i="16"/>
  <c r="R2094" i="16"/>
  <c r="N2094" i="16"/>
  <c r="AQ2093" i="16"/>
  <c r="AR2093" i="16" s="1"/>
  <c r="AH2093" i="16"/>
  <c r="R2093" i="16"/>
  <c r="N2093" i="16"/>
  <c r="AQ2092" i="16"/>
  <c r="AR2092" i="16" s="1"/>
  <c r="AH2092" i="16"/>
  <c r="R2092" i="16"/>
  <c r="N2092" i="16"/>
  <c r="AQ2091" i="16"/>
  <c r="AR2091" i="16" s="1"/>
  <c r="AH2091" i="16"/>
  <c r="R2091" i="16"/>
  <c r="N2091" i="16"/>
  <c r="AQ2090" i="16"/>
  <c r="AR2090" i="16" s="1"/>
  <c r="AH2090" i="16"/>
  <c r="R2090" i="16"/>
  <c r="N2090" i="16"/>
  <c r="AQ2089" i="16"/>
  <c r="AR2089" i="16" s="1"/>
  <c r="AH2089" i="16"/>
  <c r="R2089" i="16"/>
  <c r="N2089" i="16"/>
  <c r="AQ2088" i="16"/>
  <c r="AR2088" i="16" s="1"/>
  <c r="AH2088" i="16"/>
  <c r="R2088" i="16"/>
  <c r="N2088" i="16"/>
  <c r="AQ2087" i="16"/>
  <c r="AH2087" i="16"/>
  <c r="R2087" i="16"/>
  <c r="N2087" i="16"/>
  <c r="AQ2086" i="16"/>
  <c r="AQ670" i="17" s="1"/>
  <c r="AH2086" i="16"/>
  <c r="R2086" i="16"/>
  <c r="N2086" i="16"/>
  <c r="AR2085" i="16"/>
  <c r="AQ2085" i="16"/>
  <c r="AH2085" i="16"/>
  <c r="R2085" i="16"/>
  <c r="N2085" i="16"/>
  <c r="N669" i="17" s="1"/>
  <c r="AQ2084" i="16"/>
  <c r="AR2084" i="16" s="1"/>
  <c r="AH2084" i="16"/>
  <c r="R2084" i="16"/>
  <c r="N2084" i="16"/>
  <c r="AQ2083" i="16"/>
  <c r="AH2083" i="16"/>
  <c r="R2083" i="16"/>
  <c r="N2083" i="16"/>
  <c r="AQ2082" i="16"/>
  <c r="AR2082" i="16" s="1"/>
  <c r="AH2082" i="16"/>
  <c r="R2082" i="16"/>
  <c r="N2082" i="16"/>
  <c r="AQ2081" i="16"/>
  <c r="AR2081" i="16" s="1"/>
  <c r="AH2081" i="16"/>
  <c r="R2081" i="16"/>
  <c r="N2081" i="16"/>
  <c r="AQ2080" i="16"/>
  <c r="AR2080" i="16" s="1"/>
  <c r="AH2080" i="16"/>
  <c r="R2080" i="16"/>
  <c r="N2080" i="16"/>
  <c r="AQ2079" i="16"/>
  <c r="AR2079" i="16" s="1"/>
  <c r="AH2079" i="16"/>
  <c r="R2079" i="16"/>
  <c r="N2079" i="16"/>
  <c r="AQ2078" i="16"/>
  <c r="AR2078" i="16" s="1"/>
  <c r="AH2078" i="16"/>
  <c r="R2078" i="16"/>
  <c r="N2078" i="16"/>
  <c r="AR2077" i="16"/>
  <c r="AQ2077" i="16"/>
  <c r="AH2077" i="16"/>
  <c r="R2077" i="16"/>
  <c r="N2077" i="16"/>
  <c r="AQ2076" i="16"/>
  <c r="AR2076" i="16" s="1"/>
  <c r="AH2076" i="16"/>
  <c r="R2076" i="16"/>
  <c r="N2076" i="16"/>
  <c r="AQ2075" i="16"/>
  <c r="AR2075" i="16" s="1"/>
  <c r="AH2075" i="16"/>
  <c r="R2075" i="16"/>
  <c r="N2075" i="16"/>
  <c r="AR2074" i="16"/>
  <c r="AQ2074" i="16"/>
  <c r="AH2074" i="16"/>
  <c r="R2074" i="16"/>
  <c r="N2074" i="16"/>
  <c r="AQ2073" i="16"/>
  <c r="AR2073" i="16" s="1"/>
  <c r="AH2073" i="16"/>
  <c r="R2073" i="16"/>
  <c r="N2073" i="16"/>
  <c r="AQ2072" i="16"/>
  <c r="AR2072" i="16" s="1"/>
  <c r="AH2072" i="16"/>
  <c r="R2072" i="16"/>
  <c r="N2072" i="16"/>
  <c r="AQ2071" i="16"/>
  <c r="AR2071" i="16" s="1"/>
  <c r="AH2071" i="16"/>
  <c r="R2071" i="16"/>
  <c r="N2071" i="16"/>
  <c r="AQ2070" i="16"/>
  <c r="AR2070" i="16" s="1"/>
  <c r="AH2070" i="16"/>
  <c r="R2070" i="16"/>
  <c r="N2070" i="16"/>
  <c r="AQ2069" i="16"/>
  <c r="AR2069" i="16" s="1"/>
  <c r="AH2069" i="16"/>
  <c r="R2069" i="16"/>
  <c r="N2069" i="16"/>
  <c r="AQ2068" i="16"/>
  <c r="AR2068" i="16" s="1"/>
  <c r="AH2068" i="16"/>
  <c r="R2068" i="16"/>
  <c r="N2068" i="16"/>
  <c r="AQ2067" i="16"/>
  <c r="AH2067" i="16"/>
  <c r="R2067" i="16"/>
  <c r="N2067" i="16"/>
  <c r="AQ2066" i="16"/>
  <c r="AR2066" i="16" s="1"/>
  <c r="AH2066" i="16"/>
  <c r="R2066" i="16"/>
  <c r="N2066" i="16"/>
  <c r="AQ2065" i="16"/>
  <c r="AH2065" i="16"/>
  <c r="R2065" i="16"/>
  <c r="R661" i="17" s="1"/>
  <c r="N2065" i="16"/>
  <c r="AQ2064" i="16"/>
  <c r="AR2064" i="16" s="1"/>
  <c r="AH2064" i="16"/>
  <c r="R2064" i="16"/>
  <c r="N2064" i="16"/>
  <c r="AQ2063" i="16"/>
  <c r="AR2063" i="16" s="1"/>
  <c r="AH2063" i="16"/>
  <c r="R2063" i="16"/>
  <c r="N2063" i="16"/>
  <c r="AQ2062" i="16"/>
  <c r="AR2062" i="16" s="1"/>
  <c r="AH2062" i="16"/>
  <c r="R2062" i="16"/>
  <c r="N2062" i="16"/>
  <c r="AQ2061" i="16"/>
  <c r="AR2061" i="16" s="1"/>
  <c r="AH2061" i="16"/>
  <c r="R2061" i="16"/>
  <c r="N2061" i="16"/>
  <c r="AQ2060" i="16"/>
  <c r="AR2060" i="16" s="1"/>
  <c r="AH2060" i="16"/>
  <c r="R2060" i="16"/>
  <c r="N2060" i="16"/>
  <c r="AQ2059" i="16"/>
  <c r="AR2059" i="16" s="1"/>
  <c r="AH2059" i="16"/>
  <c r="R2059" i="16"/>
  <c r="N2059" i="16"/>
  <c r="AR2058" i="16"/>
  <c r="AQ2058" i="16"/>
  <c r="AH2058" i="16"/>
  <c r="R2058" i="16"/>
  <c r="N2058" i="16"/>
  <c r="AQ2057" i="16"/>
  <c r="AR2057" i="16" s="1"/>
  <c r="AH2057" i="16"/>
  <c r="R2057" i="16"/>
  <c r="N2057" i="16"/>
  <c r="AQ2056" i="16"/>
  <c r="AR2056" i="16" s="1"/>
  <c r="AH2056" i="16"/>
  <c r="R2056" i="16"/>
  <c r="N2056" i="16"/>
  <c r="AQ2055" i="16"/>
  <c r="AR2055" i="16" s="1"/>
  <c r="AH2055" i="16"/>
  <c r="R2055" i="16"/>
  <c r="N2055" i="16"/>
  <c r="AQ2054" i="16"/>
  <c r="AR2054" i="16" s="1"/>
  <c r="AH2054" i="16"/>
  <c r="R2054" i="16"/>
  <c r="N2054" i="16"/>
  <c r="AQ2053" i="16"/>
  <c r="AR2053" i="16" s="1"/>
  <c r="AH2053" i="16"/>
  <c r="R2053" i="16"/>
  <c r="N2053" i="16"/>
  <c r="AQ2052" i="16"/>
  <c r="AR2052" i="16" s="1"/>
  <c r="AH2052" i="16"/>
  <c r="R2052" i="16"/>
  <c r="N2052" i="16"/>
  <c r="AQ2051" i="16"/>
  <c r="AH2051" i="16"/>
  <c r="R2051" i="16"/>
  <c r="N2051" i="16"/>
  <c r="AR2050" i="16"/>
  <c r="AQ2050" i="16"/>
  <c r="AH2050" i="16"/>
  <c r="AH658" i="17" s="1"/>
  <c r="R2050" i="16"/>
  <c r="N2050" i="16"/>
  <c r="N658" i="17" s="1"/>
  <c r="AQ2049" i="16"/>
  <c r="AH2049" i="16"/>
  <c r="R2049" i="16"/>
  <c r="N2049" i="16"/>
  <c r="AQ2048" i="16"/>
  <c r="AR2048" i="16" s="1"/>
  <c r="AH2048" i="16"/>
  <c r="AH656" i="17" s="1"/>
  <c r="R2048" i="16"/>
  <c r="N2048" i="16"/>
  <c r="AQ2047" i="16"/>
  <c r="AH2047" i="16"/>
  <c r="AH655" i="17" s="1"/>
  <c r="R2047" i="16"/>
  <c r="N2047" i="16"/>
  <c r="AQ2046" i="16"/>
  <c r="AH2046" i="16"/>
  <c r="R2046" i="16"/>
  <c r="N2046" i="16"/>
  <c r="AQ2045" i="16"/>
  <c r="AR2045" i="16" s="1"/>
  <c r="AH2045" i="16"/>
  <c r="R2045" i="16"/>
  <c r="N2045" i="16"/>
  <c r="AR2044" i="16"/>
  <c r="AQ2044" i="16"/>
  <c r="AH2044" i="16"/>
  <c r="R2044" i="16"/>
  <c r="N2044" i="16"/>
  <c r="AQ2043" i="16"/>
  <c r="AR2043" i="16" s="1"/>
  <c r="AH2043" i="16"/>
  <c r="R2043" i="16"/>
  <c r="N2043" i="16"/>
  <c r="AQ2042" i="16"/>
  <c r="AR2042" i="16" s="1"/>
  <c r="AH2042" i="16"/>
  <c r="R2042" i="16"/>
  <c r="N2042" i="16"/>
  <c r="AQ2041" i="16"/>
  <c r="AR2041" i="16" s="1"/>
  <c r="AH2041" i="16"/>
  <c r="R2041" i="16"/>
  <c r="N2041" i="16"/>
  <c r="AQ2040" i="16"/>
  <c r="AR2040" i="16" s="1"/>
  <c r="AH2040" i="16"/>
  <c r="R2040" i="16"/>
  <c r="N2040" i="16"/>
  <c r="AQ2039" i="16"/>
  <c r="AR2039" i="16" s="1"/>
  <c r="AH2039" i="16"/>
  <c r="R2039" i="16"/>
  <c r="N2039" i="16"/>
  <c r="AQ2038" i="16"/>
  <c r="AR2038" i="16" s="1"/>
  <c r="AH2038" i="16"/>
  <c r="R2038" i="16"/>
  <c r="N2038" i="16"/>
  <c r="AQ2037" i="16"/>
  <c r="AR2037" i="16" s="1"/>
  <c r="AH2037" i="16"/>
  <c r="R2037" i="16"/>
  <c r="N2037" i="16"/>
  <c r="AQ2036" i="16"/>
  <c r="AR2036" i="16" s="1"/>
  <c r="AH2036" i="16"/>
  <c r="R2036" i="16"/>
  <c r="N2036" i="16"/>
  <c r="AQ2035" i="16"/>
  <c r="AR2035" i="16" s="1"/>
  <c r="AH2035" i="16"/>
  <c r="R2035" i="16"/>
  <c r="N2035" i="16"/>
  <c r="AR2034" i="16"/>
  <c r="AQ2034" i="16"/>
  <c r="AH2034" i="16"/>
  <c r="R2034" i="16"/>
  <c r="N2034" i="16"/>
  <c r="AQ2033" i="16"/>
  <c r="AH2033" i="16"/>
  <c r="R2033" i="16"/>
  <c r="N2033" i="16"/>
  <c r="N653" i="17" s="1"/>
  <c r="AQ2032" i="16"/>
  <c r="AH2032" i="16"/>
  <c r="R2032" i="16"/>
  <c r="N2032" i="16"/>
  <c r="AQ2031" i="16"/>
  <c r="AH2031" i="16"/>
  <c r="R2031" i="16"/>
  <c r="N2031" i="16"/>
  <c r="AQ2030" i="16"/>
  <c r="AH2030" i="16"/>
  <c r="AH650" i="17" s="1"/>
  <c r="R2030" i="16"/>
  <c r="N2030" i="16"/>
  <c r="AQ2029" i="16"/>
  <c r="AH2029" i="16"/>
  <c r="AH649" i="17" s="1"/>
  <c r="R2029" i="16"/>
  <c r="N2029" i="16"/>
  <c r="AQ2028" i="16"/>
  <c r="AH2028" i="16"/>
  <c r="R2028" i="16"/>
  <c r="N2028" i="16"/>
  <c r="AQ2027" i="16"/>
  <c r="AR2027" i="16" s="1"/>
  <c r="AH2027" i="16"/>
  <c r="R2027" i="16"/>
  <c r="N2027" i="16"/>
  <c r="AQ2026" i="16"/>
  <c r="AR2026" i="16" s="1"/>
  <c r="AH2026" i="16"/>
  <c r="R2026" i="16"/>
  <c r="N2026" i="16"/>
  <c r="AQ2025" i="16"/>
  <c r="AR2025" i="16" s="1"/>
  <c r="AH2025" i="16"/>
  <c r="R2025" i="16"/>
  <c r="N2025" i="16"/>
  <c r="AQ2024" i="16"/>
  <c r="AR2024" i="16" s="1"/>
  <c r="AH2024" i="16"/>
  <c r="R2024" i="16"/>
  <c r="N2024" i="16"/>
  <c r="AQ2023" i="16"/>
  <c r="AR2023" i="16" s="1"/>
  <c r="AH2023" i="16"/>
  <c r="R2023" i="16"/>
  <c r="N2023" i="16"/>
  <c r="AR2022" i="16"/>
  <c r="AQ2022" i="16"/>
  <c r="AH2022" i="16"/>
  <c r="R2022" i="16"/>
  <c r="N2022" i="16"/>
  <c r="AQ2021" i="16"/>
  <c r="AR2021" i="16" s="1"/>
  <c r="AH2021" i="16"/>
  <c r="R2021" i="16"/>
  <c r="N2021" i="16"/>
  <c r="AQ2020" i="16"/>
  <c r="AR2020" i="16" s="1"/>
  <c r="AH2020" i="16"/>
  <c r="R2020" i="16"/>
  <c r="N2020" i="16"/>
  <c r="AQ2019" i="16"/>
  <c r="AR2019" i="16" s="1"/>
  <c r="AH2019" i="16"/>
  <c r="R2019" i="16"/>
  <c r="N2019" i="16"/>
  <c r="AQ2018" i="16"/>
  <c r="AR2018" i="16" s="1"/>
  <c r="AH2018" i="16"/>
  <c r="R2018" i="16"/>
  <c r="N2018" i="16"/>
  <c r="AQ2017" i="16"/>
  <c r="AR2017" i="16" s="1"/>
  <c r="AH2017" i="16"/>
  <c r="R2017" i="16"/>
  <c r="N2017" i="16"/>
  <c r="AQ2016" i="16"/>
  <c r="AR2016" i="16" s="1"/>
  <c r="AH2016" i="16"/>
  <c r="R2016" i="16"/>
  <c r="N2016" i="16"/>
  <c r="AQ2015" i="16"/>
  <c r="AH2015" i="16"/>
  <c r="R2015" i="16"/>
  <c r="R647" i="17" s="1"/>
  <c r="N2015" i="16"/>
  <c r="AR2014" i="16"/>
  <c r="AR646" i="17" s="1"/>
  <c r="AQ2014" i="16"/>
  <c r="AH2014" i="16"/>
  <c r="AH646" i="17" s="1"/>
  <c r="R2014" i="16"/>
  <c r="N2014" i="16"/>
  <c r="N646" i="17" s="1"/>
  <c r="AQ2013" i="16"/>
  <c r="AH2013" i="16"/>
  <c r="AH645" i="17" s="1"/>
  <c r="R2013" i="16"/>
  <c r="N2013" i="16"/>
  <c r="N645" i="17" s="1"/>
  <c r="AQ2012" i="16"/>
  <c r="AR2012" i="16" s="1"/>
  <c r="AH2012" i="16"/>
  <c r="R2012" i="16"/>
  <c r="N2012" i="16"/>
  <c r="AQ2011" i="16"/>
  <c r="AH2011" i="16"/>
  <c r="R2011" i="16"/>
  <c r="N2011" i="16"/>
  <c r="AR2010" i="16"/>
  <c r="AQ2010" i="16"/>
  <c r="AH2010" i="16"/>
  <c r="R2010" i="16"/>
  <c r="N2010" i="16"/>
  <c r="AQ2009" i="16"/>
  <c r="AR2009" i="16" s="1"/>
  <c r="AH2009" i="16"/>
  <c r="R2009" i="16"/>
  <c r="N2009" i="16"/>
  <c r="AQ2008" i="16"/>
  <c r="AR2008" i="16" s="1"/>
  <c r="AH2008" i="16"/>
  <c r="R2008" i="16"/>
  <c r="N2008" i="16"/>
  <c r="AQ2007" i="16"/>
  <c r="AR2007" i="16" s="1"/>
  <c r="AH2007" i="16"/>
  <c r="R2007" i="16"/>
  <c r="N2007" i="16"/>
  <c r="AQ2006" i="16"/>
  <c r="AR2006" i="16" s="1"/>
  <c r="AH2006" i="16"/>
  <c r="R2006" i="16"/>
  <c r="N2006" i="16"/>
  <c r="AQ2005" i="16"/>
  <c r="AR2005" i="16" s="1"/>
  <c r="AH2005" i="16"/>
  <c r="R2005" i="16"/>
  <c r="N2005" i="16"/>
  <c r="AQ2004" i="16"/>
  <c r="AR2004" i="16" s="1"/>
  <c r="AH2004" i="16"/>
  <c r="R2004" i="16"/>
  <c r="N2004" i="16"/>
  <c r="AQ2003" i="16"/>
  <c r="AR2003" i="16" s="1"/>
  <c r="AH2003" i="16"/>
  <c r="R2003" i="16"/>
  <c r="N2003" i="16"/>
  <c r="AQ2002" i="16"/>
  <c r="AR2002" i="16" s="1"/>
  <c r="AH2002" i="16"/>
  <c r="R2002" i="16"/>
  <c r="N2002" i="16"/>
  <c r="AQ2001" i="16"/>
  <c r="AR2001" i="16" s="1"/>
  <c r="AH2001" i="16"/>
  <c r="R2001" i="16"/>
  <c r="N2001" i="16"/>
  <c r="AQ2000" i="16"/>
  <c r="AR2000" i="16" s="1"/>
  <c r="AH2000" i="16"/>
  <c r="R2000" i="16"/>
  <c r="N2000" i="16"/>
  <c r="AQ1999" i="16"/>
  <c r="AR1999" i="16" s="1"/>
  <c r="AH1999" i="16"/>
  <c r="R1999" i="16"/>
  <c r="N1999" i="16"/>
  <c r="AQ1998" i="16"/>
  <c r="AR1998" i="16" s="1"/>
  <c r="AH1998" i="16"/>
  <c r="R1998" i="16"/>
  <c r="N1998" i="16"/>
  <c r="AQ1997" i="16"/>
  <c r="AH1997" i="16"/>
  <c r="R1997" i="16"/>
  <c r="N1997" i="16"/>
  <c r="AQ1996" i="16"/>
  <c r="AR1996" i="16" s="1"/>
  <c r="AH1996" i="16"/>
  <c r="R1996" i="16"/>
  <c r="N1996" i="16"/>
  <c r="AQ1995" i="16"/>
  <c r="AQ639" i="17" s="1"/>
  <c r="AH1995" i="16"/>
  <c r="R1995" i="16"/>
  <c r="N1995" i="16"/>
  <c r="AR1994" i="16"/>
  <c r="AR638" i="17" s="1"/>
  <c r="AQ1994" i="16"/>
  <c r="AH1994" i="16"/>
  <c r="R1994" i="16"/>
  <c r="N1994" i="16"/>
  <c r="N638" i="17" s="1"/>
  <c r="AQ1993" i="16"/>
  <c r="AH1993" i="16"/>
  <c r="R1993" i="16"/>
  <c r="N1993" i="16"/>
  <c r="N637" i="17" s="1"/>
  <c r="AQ1992" i="16"/>
  <c r="AH1992" i="16"/>
  <c r="R1992" i="16"/>
  <c r="N1992" i="16"/>
  <c r="AQ1991" i="16"/>
  <c r="AR1991" i="16" s="1"/>
  <c r="AH1991" i="16"/>
  <c r="R1991" i="16"/>
  <c r="N1991" i="16"/>
  <c r="AQ1990" i="16"/>
  <c r="AR1990" i="16" s="1"/>
  <c r="AH1990" i="16"/>
  <c r="R1990" i="16"/>
  <c r="N1990" i="16"/>
  <c r="AQ1989" i="16"/>
  <c r="AR1989" i="16" s="1"/>
  <c r="AH1989" i="16"/>
  <c r="R1989" i="16"/>
  <c r="N1989" i="16"/>
  <c r="AQ1988" i="16"/>
  <c r="AR1988" i="16" s="1"/>
  <c r="AH1988" i="16"/>
  <c r="R1988" i="16"/>
  <c r="N1988" i="16"/>
  <c r="AQ1987" i="16"/>
  <c r="AR1987" i="16" s="1"/>
  <c r="AH1987" i="16"/>
  <c r="R1987" i="16"/>
  <c r="N1987" i="16"/>
  <c r="AR1986" i="16"/>
  <c r="AQ1986" i="16"/>
  <c r="AH1986" i="16"/>
  <c r="R1986" i="16"/>
  <c r="N1986" i="16"/>
  <c r="AQ1985" i="16"/>
  <c r="AR1985" i="16" s="1"/>
  <c r="AH1985" i="16"/>
  <c r="R1985" i="16"/>
  <c r="N1985" i="16"/>
  <c r="AQ1984" i="16"/>
  <c r="AR1984" i="16" s="1"/>
  <c r="AH1984" i="16"/>
  <c r="R1984" i="16"/>
  <c r="N1984" i="16"/>
  <c r="AQ1983" i="16"/>
  <c r="AR1983" i="16" s="1"/>
  <c r="AH1983" i="16"/>
  <c r="R1983" i="16"/>
  <c r="N1983" i="16"/>
  <c r="AQ1982" i="16"/>
  <c r="AR1982" i="16" s="1"/>
  <c r="AH1982" i="16"/>
  <c r="R1982" i="16"/>
  <c r="N1982" i="16"/>
  <c r="AQ1981" i="16"/>
  <c r="AR1981" i="16" s="1"/>
  <c r="AH1981" i="16"/>
  <c r="R1981" i="16"/>
  <c r="N1981" i="16"/>
  <c r="AR1980" i="16"/>
  <c r="AQ1980" i="16"/>
  <c r="AH1980" i="16"/>
  <c r="R1980" i="16"/>
  <c r="N1980" i="16"/>
  <c r="AQ1979" i="16"/>
  <c r="AH1979" i="16"/>
  <c r="R1979" i="16"/>
  <c r="R635" i="17" s="1"/>
  <c r="N1979" i="16"/>
  <c r="AQ1978" i="16"/>
  <c r="AR1978" i="16" s="1"/>
  <c r="AH1978" i="16"/>
  <c r="R1978" i="16"/>
  <c r="N1978" i="16"/>
  <c r="AQ1977" i="16"/>
  <c r="AH1977" i="16"/>
  <c r="R1977" i="16"/>
  <c r="N1977" i="16"/>
  <c r="AQ1976" i="16"/>
  <c r="AH1976" i="16"/>
  <c r="AH632" i="17" s="1"/>
  <c r="R1976" i="16"/>
  <c r="N1976" i="16"/>
  <c r="AQ1975" i="16"/>
  <c r="AH1975" i="16"/>
  <c r="AH631" i="17" s="1"/>
  <c r="R1975" i="16"/>
  <c r="N1975" i="16"/>
  <c r="AQ1974" i="16"/>
  <c r="AH1974" i="16"/>
  <c r="R1974" i="16"/>
  <c r="N1974" i="16"/>
  <c r="AQ1973" i="16"/>
  <c r="AR1973" i="16" s="1"/>
  <c r="AH1973" i="16"/>
  <c r="R1973" i="16"/>
  <c r="N1973" i="16"/>
  <c r="AQ1972" i="16"/>
  <c r="AR1972" i="16" s="1"/>
  <c r="AH1972" i="16"/>
  <c r="R1972" i="16"/>
  <c r="N1972" i="16"/>
  <c r="AQ1971" i="16"/>
  <c r="AR1971" i="16" s="1"/>
  <c r="AH1971" i="16"/>
  <c r="R1971" i="16"/>
  <c r="N1971" i="16"/>
  <c r="AR1970" i="16"/>
  <c r="AQ1970" i="16"/>
  <c r="AH1970" i="16"/>
  <c r="R1970" i="16"/>
  <c r="N1970" i="16"/>
  <c r="AQ1969" i="16"/>
  <c r="AR1969" i="16" s="1"/>
  <c r="AH1969" i="16"/>
  <c r="R1969" i="16"/>
  <c r="N1969" i="16"/>
  <c r="AQ1968" i="16"/>
  <c r="AR1968" i="16" s="1"/>
  <c r="AH1968" i="16"/>
  <c r="R1968" i="16"/>
  <c r="N1968" i="16"/>
  <c r="AQ1967" i="16"/>
  <c r="AR1967" i="16" s="1"/>
  <c r="AH1967" i="16"/>
  <c r="R1967" i="16"/>
  <c r="N1967" i="16"/>
  <c r="AQ1966" i="16"/>
  <c r="AR1966" i="16" s="1"/>
  <c r="AH1966" i="16"/>
  <c r="R1966" i="16"/>
  <c r="N1966" i="16"/>
  <c r="AQ1965" i="16"/>
  <c r="AR1965" i="16" s="1"/>
  <c r="AH1965" i="16"/>
  <c r="R1965" i="16"/>
  <c r="N1965" i="16"/>
  <c r="AQ1964" i="16"/>
  <c r="AR1964" i="16" s="1"/>
  <c r="AH1964" i="16"/>
  <c r="R1964" i="16"/>
  <c r="N1964" i="16"/>
  <c r="AQ1963" i="16"/>
  <c r="AR1963" i="16" s="1"/>
  <c r="AH1963" i="16"/>
  <c r="R1963" i="16"/>
  <c r="N1963" i="16"/>
  <c r="AQ1962" i="16"/>
  <c r="AR1962" i="16" s="1"/>
  <c r="AH1962" i="16"/>
  <c r="R1962" i="16"/>
  <c r="N1962" i="16"/>
  <c r="AQ1961" i="16"/>
  <c r="AH1961" i="16"/>
  <c r="R1961" i="16"/>
  <c r="N1961" i="16"/>
  <c r="AQ1960" i="16"/>
  <c r="AR1960" i="16" s="1"/>
  <c r="AH1960" i="16"/>
  <c r="R1960" i="16"/>
  <c r="R628" i="17" s="1"/>
  <c r="N1960" i="16"/>
  <c r="AQ1959" i="16"/>
  <c r="AQ627" i="17" s="1"/>
  <c r="AH1959" i="16"/>
  <c r="R1959" i="16"/>
  <c r="R627" i="17" s="1"/>
  <c r="N1959" i="16"/>
  <c r="AR1958" i="16"/>
  <c r="AR626" i="17" s="1"/>
  <c r="AQ1958" i="16"/>
  <c r="AH1958" i="16"/>
  <c r="AH626" i="17" s="1"/>
  <c r="R1958" i="16"/>
  <c r="N1958" i="16"/>
  <c r="N626" i="17" s="1"/>
  <c r="AQ1957" i="16"/>
  <c r="AH1957" i="16"/>
  <c r="AH625" i="17" s="1"/>
  <c r="R1957" i="16"/>
  <c r="N1957" i="16"/>
  <c r="N625" i="17" s="1"/>
  <c r="AQ1956" i="16"/>
  <c r="AH1956" i="16"/>
  <c r="R1956" i="16"/>
  <c r="N1956" i="16"/>
  <c r="AQ1955" i="16"/>
  <c r="AR1955" i="16" s="1"/>
  <c r="AH1955" i="16"/>
  <c r="R1955" i="16"/>
  <c r="N1955" i="16"/>
  <c r="AQ1954" i="16"/>
  <c r="AR1954" i="16" s="1"/>
  <c r="AH1954" i="16"/>
  <c r="R1954" i="16"/>
  <c r="N1954" i="16"/>
  <c r="AQ1953" i="16"/>
  <c r="AR1953" i="16" s="1"/>
  <c r="AH1953" i="16"/>
  <c r="R1953" i="16"/>
  <c r="N1953" i="16"/>
  <c r="AQ1952" i="16"/>
  <c r="AR1952" i="16" s="1"/>
  <c r="AH1952" i="16"/>
  <c r="R1952" i="16"/>
  <c r="N1952" i="16"/>
  <c r="AQ1951" i="16"/>
  <c r="AR1951" i="16" s="1"/>
  <c r="AH1951" i="16"/>
  <c r="R1951" i="16"/>
  <c r="N1951" i="16"/>
  <c r="AR1950" i="16"/>
  <c r="AQ1950" i="16"/>
  <c r="AH1950" i="16"/>
  <c r="R1950" i="16"/>
  <c r="N1950" i="16"/>
  <c r="AQ1949" i="16"/>
  <c r="AR1949" i="16" s="1"/>
  <c r="AH1949" i="16"/>
  <c r="R1949" i="16"/>
  <c r="N1949" i="16"/>
  <c r="AQ1948" i="16"/>
  <c r="AR1948" i="16" s="1"/>
  <c r="AH1948" i="16"/>
  <c r="R1948" i="16"/>
  <c r="N1948" i="16"/>
  <c r="AQ1947" i="16"/>
  <c r="AR1947" i="16" s="1"/>
  <c r="AH1947" i="16"/>
  <c r="R1947" i="16"/>
  <c r="N1947" i="16"/>
  <c r="AR1946" i="16"/>
  <c r="AQ1946" i="16"/>
  <c r="AH1946" i="16"/>
  <c r="R1946" i="16"/>
  <c r="N1946" i="16"/>
  <c r="AQ1945" i="16"/>
  <c r="AR1945" i="16" s="1"/>
  <c r="AH1945" i="16"/>
  <c r="R1945" i="16"/>
  <c r="N1945" i="16"/>
  <c r="AQ1944" i="16"/>
  <c r="AR1944" i="16" s="1"/>
  <c r="AH1944" i="16"/>
  <c r="R1944" i="16"/>
  <c r="N1944" i="16"/>
  <c r="AQ1943" i="16"/>
  <c r="AH1943" i="16"/>
  <c r="AH623" i="17" s="1"/>
  <c r="R1943" i="16"/>
  <c r="R623" i="17" s="1"/>
  <c r="N1943" i="16"/>
  <c r="AQ1942" i="16"/>
  <c r="AH1942" i="16"/>
  <c r="AH622" i="17" s="1"/>
  <c r="R1942" i="16"/>
  <c r="N1942" i="16"/>
  <c r="AQ1941" i="16"/>
  <c r="AH1941" i="16"/>
  <c r="R1941" i="16"/>
  <c r="N1941" i="16"/>
  <c r="AQ1940" i="16"/>
  <c r="AR1940" i="16" s="1"/>
  <c r="AH1940" i="16"/>
  <c r="R1940" i="16"/>
  <c r="N1940" i="16"/>
  <c r="N620" i="17" s="1"/>
  <c r="AQ1939" i="16"/>
  <c r="AH1939" i="16"/>
  <c r="R1939" i="16"/>
  <c r="N1939" i="16"/>
  <c r="AQ1938" i="16"/>
  <c r="AR1938" i="16" s="1"/>
  <c r="AR618" i="17" s="1"/>
  <c r="AH1938" i="16"/>
  <c r="R1938" i="16"/>
  <c r="N1938" i="16"/>
  <c r="AQ1937" i="16"/>
  <c r="AR1937" i="16" s="1"/>
  <c r="AH1937" i="16"/>
  <c r="R1937" i="16"/>
  <c r="N1937" i="16"/>
  <c r="AQ1936" i="16"/>
  <c r="AR1936" i="16" s="1"/>
  <c r="AH1936" i="16"/>
  <c r="R1936" i="16"/>
  <c r="N1936" i="16"/>
  <c r="AQ1935" i="16"/>
  <c r="AR1935" i="16" s="1"/>
  <c r="AH1935" i="16"/>
  <c r="R1935" i="16"/>
  <c r="N1935" i="16"/>
  <c r="AQ1934" i="16"/>
  <c r="AR1934" i="16" s="1"/>
  <c r="AH1934" i="16"/>
  <c r="R1934" i="16"/>
  <c r="N1934" i="16"/>
  <c r="AQ1933" i="16"/>
  <c r="AR1933" i="16" s="1"/>
  <c r="AH1933" i="16"/>
  <c r="R1933" i="16"/>
  <c r="N1933" i="16"/>
  <c r="AQ1932" i="16"/>
  <c r="AR1932" i="16" s="1"/>
  <c r="AH1932" i="16"/>
  <c r="R1932" i="16"/>
  <c r="N1932" i="16"/>
  <c r="AQ1931" i="16"/>
  <c r="AR1931" i="16" s="1"/>
  <c r="AH1931" i="16"/>
  <c r="R1931" i="16"/>
  <c r="N1931" i="16"/>
  <c r="AR1930" i="16"/>
  <c r="AQ1930" i="16"/>
  <c r="AH1930" i="16"/>
  <c r="R1930" i="16"/>
  <c r="N1930" i="16"/>
  <c r="AQ1929" i="16"/>
  <c r="AR1929" i="16" s="1"/>
  <c r="AH1929" i="16"/>
  <c r="R1929" i="16"/>
  <c r="N1929" i="16"/>
  <c r="AQ1928" i="16"/>
  <c r="AR1928" i="16" s="1"/>
  <c r="AH1928" i="16"/>
  <c r="R1928" i="16"/>
  <c r="N1928" i="16"/>
  <c r="AQ1927" i="16"/>
  <c r="AR1927" i="16" s="1"/>
  <c r="AH1927" i="16"/>
  <c r="R1927" i="16"/>
  <c r="N1927" i="16"/>
  <c r="AQ1926" i="16"/>
  <c r="AR1926" i="16" s="1"/>
  <c r="AH1926" i="16"/>
  <c r="R1926" i="16"/>
  <c r="N1926" i="16"/>
  <c r="AQ1925" i="16"/>
  <c r="AH1925" i="16"/>
  <c r="R1925" i="16"/>
  <c r="N1925" i="16"/>
  <c r="N617" i="17" s="1"/>
  <c r="AQ1924" i="16"/>
  <c r="AR1924" i="16" s="1"/>
  <c r="AH1924" i="16"/>
  <c r="R1924" i="16"/>
  <c r="R616" i="17" s="1"/>
  <c r="N1924" i="16"/>
  <c r="AQ1923" i="16"/>
  <c r="AH1923" i="16"/>
  <c r="R1923" i="16"/>
  <c r="R615" i="17" s="1"/>
  <c r="N1923" i="16"/>
  <c r="AR1922" i="16"/>
  <c r="AQ1922" i="16"/>
  <c r="AH1922" i="16"/>
  <c r="R1922" i="16"/>
  <c r="N1922" i="16"/>
  <c r="AQ1921" i="16"/>
  <c r="AH1921" i="16"/>
  <c r="R1921" i="16"/>
  <c r="N1921" i="16"/>
  <c r="N613" i="17" s="1"/>
  <c r="AQ1920" i="16"/>
  <c r="AR1920" i="16" s="1"/>
  <c r="AH1920" i="16"/>
  <c r="AH612" i="17" s="1"/>
  <c r="R1920" i="16"/>
  <c r="N1920" i="16"/>
  <c r="AQ1919" i="16"/>
  <c r="AR1919" i="16" s="1"/>
  <c r="AH1919" i="16"/>
  <c r="R1919" i="16"/>
  <c r="N1919" i="16"/>
  <c r="AQ1918" i="16"/>
  <c r="AR1918" i="16" s="1"/>
  <c r="AH1918" i="16"/>
  <c r="R1918" i="16"/>
  <c r="N1918" i="16"/>
  <c r="AQ1917" i="16"/>
  <c r="AR1917" i="16" s="1"/>
  <c r="AH1917" i="16"/>
  <c r="R1917" i="16"/>
  <c r="N1917" i="16"/>
  <c r="AR1916" i="16"/>
  <c r="AQ1916" i="16"/>
  <c r="AH1916" i="16"/>
  <c r="R1916" i="16"/>
  <c r="N1916" i="16"/>
  <c r="AQ1915" i="16"/>
  <c r="AR1915" i="16" s="1"/>
  <c r="AH1915" i="16"/>
  <c r="R1915" i="16"/>
  <c r="N1915" i="16"/>
  <c r="AQ1914" i="16"/>
  <c r="AR1914" i="16" s="1"/>
  <c r="AH1914" i="16"/>
  <c r="R1914" i="16"/>
  <c r="N1914" i="16"/>
  <c r="AQ1913" i="16"/>
  <c r="AR1913" i="16" s="1"/>
  <c r="AH1913" i="16"/>
  <c r="R1913" i="16"/>
  <c r="N1913" i="16"/>
  <c r="AQ1912" i="16"/>
  <c r="AR1912" i="16" s="1"/>
  <c r="AH1912" i="16"/>
  <c r="R1912" i="16"/>
  <c r="N1912" i="16"/>
  <c r="AQ1911" i="16"/>
  <c r="AR1911" i="16" s="1"/>
  <c r="AH1911" i="16"/>
  <c r="R1911" i="16"/>
  <c r="N1911" i="16"/>
  <c r="AQ1910" i="16"/>
  <c r="AR1910" i="16" s="1"/>
  <c r="AH1910" i="16"/>
  <c r="R1910" i="16"/>
  <c r="N1910" i="16"/>
  <c r="AQ1909" i="16"/>
  <c r="AR1909" i="16" s="1"/>
  <c r="AH1909" i="16"/>
  <c r="R1909" i="16"/>
  <c r="N1909" i="16"/>
  <c r="AQ1908" i="16"/>
  <c r="AR1908" i="16" s="1"/>
  <c r="AH1908" i="16"/>
  <c r="R1908" i="16"/>
  <c r="N1908" i="16"/>
  <c r="AQ1907" i="16"/>
  <c r="AH1907" i="16"/>
  <c r="R1907" i="16"/>
  <c r="N1907" i="16"/>
  <c r="AR1906" i="16"/>
  <c r="AQ1906" i="16"/>
  <c r="AH1906" i="16"/>
  <c r="R1906" i="16"/>
  <c r="N1906" i="16"/>
  <c r="AQ1905" i="16"/>
  <c r="AH1905" i="16"/>
  <c r="R1905" i="16"/>
  <c r="N1905" i="16"/>
  <c r="N609" i="17" s="1"/>
  <c r="AQ1904" i="16"/>
  <c r="AR1904" i="16" s="1"/>
  <c r="AH1904" i="16"/>
  <c r="R1904" i="16"/>
  <c r="N1904" i="16"/>
  <c r="AQ1903" i="16"/>
  <c r="AH1903" i="16"/>
  <c r="R1903" i="16"/>
  <c r="N1903" i="16"/>
  <c r="AQ1902" i="16"/>
  <c r="AH1902" i="16"/>
  <c r="AH606" i="17" s="1"/>
  <c r="R1902" i="16"/>
  <c r="N1902" i="16"/>
  <c r="AQ1901" i="16"/>
  <c r="AH1901" i="16"/>
  <c r="R1901" i="16"/>
  <c r="N1901" i="16"/>
  <c r="AQ1900" i="16"/>
  <c r="AH1900" i="16"/>
  <c r="R1900" i="16"/>
  <c r="N1900" i="16"/>
  <c r="AQ1899" i="16"/>
  <c r="AH1899" i="16"/>
  <c r="R1899" i="16"/>
  <c r="N1899" i="16"/>
  <c r="AQ1898" i="16"/>
  <c r="AH1898" i="16"/>
  <c r="R1898" i="16"/>
  <c r="N1898" i="16"/>
  <c r="AQ1897" i="16"/>
  <c r="AH1897" i="16"/>
  <c r="R1897" i="16"/>
  <c r="N1897" i="16"/>
  <c r="AQ1896" i="16"/>
  <c r="AH1896" i="16"/>
  <c r="R1896" i="16"/>
  <c r="N1896" i="16"/>
  <c r="AQ1895" i="16"/>
  <c r="AH1895" i="16"/>
  <c r="R1895" i="16"/>
  <c r="N1895" i="16"/>
  <c r="AQ1894" i="16"/>
  <c r="AH1894" i="16"/>
  <c r="R1894" i="16"/>
  <c r="N1894" i="16"/>
  <c r="AQ1893" i="16"/>
  <c r="AH1893" i="16"/>
  <c r="R1893" i="16"/>
  <c r="N1893" i="16"/>
  <c r="AQ1892" i="16"/>
  <c r="AH1892" i="16"/>
  <c r="R1892" i="16"/>
  <c r="N1892" i="16"/>
  <c r="AQ1891" i="16"/>
  <c r="AH1891" i="16"/>
  <c r="R1891" i="16"/>
  <c r="N1891" i="16"/>
  <c r="AQ1890" i="16"/>
  <c r="AH1890" i="16"/>
  <c r="R1890" i="16"/>
  <c r="N1890" i="16"/>
  <c r="AQ1889" i="16"/>
  <c r="AH1889" i="16"/>
  <c r="R1889" i="16"/>
  <c r="N1889" i="16"/>
  <c r="AQ1888" i="16"/>
  <c r="AH1888" i="16"/>
  <c r="R1888" i="16"/>
  <c r="N1888" i="16"/>
  <c r="AQ1887" i="16"/>
  <c r="AH1887" i="16"/>
  <c r="R1887" i="16"/>
  <c r="N1887" i="16"/>
  <c r="AQ1886" i="16"/>
  <c r="AH1886" i="16"/>
  <c r="AH602" i="17" s="1"/>
  <c r="R1886" i="16"/>
  <c r="N1886" i="16"/>
  <c r="AQ1885" i="16"/>
  <c r="AH1885" i="16"/>
  <c r="R1885" i="16"/>
  <c r="N1885" i="16"/>
  <c r="AQ1884" i="16"/>
  <c r="AH1884" i="16"/>
  <c r="R1884" i="16"/>
  <c r="N1884" i="16"/>
  <c r="N600" i="17" s="1"/>
  <c r="AQ1883" i="16"/>
  <c r="AR1883" i="16" s="1"/>
  <c r="AH1883" i="16"/>
  <c r="R1883" i="16"/>
  <c r="N1883" i="16"/>
  <c r="AQ1882" i="16"/>
  <c r="AR1882" i="16" s="1"/>
  <c r="AH1882" i="16"/>
  <c r="R1882" i="16"/>
  <c r="N1882" i="16"/>
  <c r="AQ1881" i="16"/>
  <c r="AR1881" i="16" s="1"/>
  <c r="AH1881" i="16"/>
  <c r="R1881" i="16"/>
  <c r="N1881" i="16"/>
  <c r="AQ1880" i="16"/>
  <c r="AR1880" i="16" s="1"/>
  <c r="AH1880" i="16"/>
  <c r="R1880" i="16"/>
  <c r="N1880" i="16"/>
  <c r="AQ1879" i="16"/>
  <c r="AR1879" i="16" s="1"/>
  <c r="AH1879" i="16"/>
  <c r="R1879" i="16"/>
  <c r="N1879" i="16"/>
  <c r="AQ1878" i="16"/>
  <c r="AR1878" i="16" s="1"/>
  <c r="AH1878" i="16"/>
  <c r="R1878" i="16"/>
  <c r="N1878" i="16"/>
  <c r="AQ1877" i="16"/>
  <c r="AR1877" i="16" s="1"/>
  <c r="AH1877" i="16"/>
  <c r="R1877" i="16"/>
  <c r="N1877" i="16"/>
  <c r="AR1876" i="16"/>
  <c r="AQ1876" i="16"/>
  <c r="AH1876" i="16"/>
  <c r="R1876" i="16"/>
  <c r="N1876" i="16"/>
  <c r="AQ1875" i="16"/>
  <c r="AR1875" i="16" s="1"/>
  <c r="AH1875" i="16"/>
  <c r="R1875" i="16"/>
  <c r="N1875" i="16"/>
  <c r="AQ1874" i="16"/>
  <c r="AR1874" i="16" s="1"/>
  <c r="AH1874" i="16"/>
  <c r="R1874" i="16"/>
  <c r="N1874" i="16"/>
  <c r="AQ1873" i="16"/>
  <c r="AR1873" i="16" s="1"/>
  <c r="AH1873" i="16"/>
  <c r="R1873" i="16"/>
  <c r="N1873" i="16"/>
  <c r="AQ1872" i="16"/>
  <c r="AR1872" i="16" s="1"/>
  <c r="AH1872" i="16"/>
  <c r="R1872" i="16"/>
  <c r="N1872" i="16"/>
  <c r="AQ1871" i="16"/>
  <c r="AH1871" i="16"/>
  <c r="R1871" i="16"/>
  <c r="N1871" i="16"/>
  <c r="AQ1870" i="16"/>
  <c r="AH1870" i="16"/>
  <c r="R1870" i="16"/>
  <c r="N1870" i="16"/>
  <c r="AQ1869" i="16"/>
  <c r="AH1869" i="16"/>
  <c r="R1869" i="16"/>
  <c r="N1869" i="16"/>
  <c r="AQ1868" i="16"/>
  <c r="AR1868" i="16" s="1"/>
  <c r="AH1868" i="16"/>
  <c r="R1868" i="16"/>
  <c r="N1868" i="16"/>
  <c r="AQ1867" i="16"/>
  <c r="AH1867" i="16"/>
  <c r="R1867" i="16"/>
  <c r="N1867" i="16"/>
  <c r="AR1866" i="16"/>
  <c r="AQ1866" i="16"/>
  <c r="AH1866" i="16"/>
  <c r="R1866" i="16"/>
  <c r="N1866" i="16"/>
  <c r="AQ1865" i="16"/>
  <c r="AR1865" i="16" s="1"/>
  <c r="AH1865" i="16"/>
  <c r="R1865" i="16"/>
  <c r="N1865" i="16"/>
  <c r="AQ1864" i="16"/>
  <c r="AR1864" i="16" s="1"/>
  <c r="AH1864" i="16"/>
  <c r="R1864" i="16"/>
  <c r="N1864" i="16"/>
  <c r="AQ1863" i="16"/>
  <c r="AR1863" i="16" s="1"/>
  <c r="AH1863" i="16"/>
  <c r="R1863" i="16"/>
  <c r="N1863" i="16"/>
  <c r="AQ1862" i="16"/>
  <c r="AR1862" i="16" s="1"/>
  <c r="AH1862" i="16"/>
  <c r="R1862" i="16"/>
  <c r="N1862" i="16"/>
  <c r="AQ1861" i="16"/>
  <c r="AR1861" i="16" s="1"/>
  <c r="AH1861" i="16"/>
  <c r="R1861" i="16"/>
  <c r="N1861" i="16"/>
  <c r="AQ1860" i="16"/>
  <c r="AR1860" i="16" s="1"/>
  <c r="AH1860" i="16"/>
  <c r="R1860" i="16"/>
  <c r="N1860" i="16"/>
  <c r="AQ1859" i="16"/>
  <c r="AH1859" i="16"/>
  <c r="R1859" i="16"/>
  <c r="R593" i="17" s="1"/>
  <c r="N1859" i="16"/>
  <c r="AR1858" i="16"/>
  <c r="AQ1858" i="16"/>
  <c r="AH1858" i="16"/>
  <c r="AH592" i="17" s="1"/>
  <c r="R1858" i="16"/>
  <c r="N1858" i="16"/>
  <c r="AQ1857" i="16"/>
  <c r="AH1857" i="16"/>
  <c r="R1857" i="16"/>
  <c r="N1857" i="16"/>
  <c r="N591" i="17" s="1"/>
  <c r="AQ1856" i="16"/>
  <c r="AR1856" i="16" s="1"/>
  <c r="AH1856" i="16"/>
  <c r="R1856" i="16"/>
  <c r="N1856" i="16"/>
  <c r="AQ1855" i="16"/>
  <c r="AH1855" i="16"/>
  <c r="AH589" i="17" s="1"/>
  <c r="R1855" i="16"/>
  <c r="N1855" i="16"/>
  <c r="AQ1854" i="16"/>
  <c r="AH1854" i="16"/>
  <c r="AH588" i="17" s="1"/>
  <c r="R1854" i="16"/>
  <c r="N1854" i="16"/>
  <c r="AQ1853" i="16"/>
  <c r="AR1853" i="16" s="1"/>
  <c r="AH1853" i="16"/>
  <c r="R1853" i="16"/>
  <c r="N1853" i="16"/>
  <c r="AQ1852" i="16"/>
  <c r="AR1852" i="16" s="1"/>
  <c r="AH1852" i="16"/>
  <c r="R1852" i="16"/>
  <c r="N1852" i="16"/>
  <c r="AQ1851" i="16"/>
  <c r="AR1851" i="16" s="1"/>
  <c r="AH1851" i="16"/>
  <c r="R1851" i="16"/>
  <c r="N1851" i="16"/>
  <c r="AR1850" i="16"/>
  <c r="AQ1850" i="16"/>
  <c r="AH1850" i="16"/>
  <c r="R1850" i="16"/>
  <c r="N1850" i="16"/>
  <c r="AQ1849" i="16"/>
  <c r="AR1849" i="16" s="1"/>
  <c r="AH1849" i="16"/>
  <c r="R1849" i="16"/>
  <c r="N1849" i="16"/>
  <c r="AQ1848" i="16"/>
  <c r="AR1848" i="16" s="1"/>
  <c r="AH1848" i="16"/>
  <c r="R1848" i="16"/>
  <c r="N1848" i="16"/>
  <c r="AQ1847" i="16"/>
  <c r="AH1847" i="16"/>
  <c r="R1847" i="16"/>
  <c r="N1847" i="16"/>
  <c r="AQ1846" i="16"/>
  <c r="AH1846" i="16"/>
  <c r="AH586" i="17" s="1"/>
  <c r="R1846" i="16"/>
  <c r="N1846" i="16"/>
  <c r="AQ1845" i="16"/>
  <c r="AH1845" i="16"/>
  <c r="R1845" i="16"/>
  <c r="N1845" i="16"/>
  <c r="AQ1844" i="16"/>
  <c r="AR1844" i="16" s="1"/>
  <c r="AR584" i="17" s="1"/>
  <c r="AH1844" i="16"/>
  <c r="R1844" i="16"/>
  <c r="N1844" i="16"/>
  <c r="AQ1843" i="16"/>
  <c r="AH1843" i="16"/>
  <c r="R1843" i="16"/>
  <c r="N1843" i="16"/>
  <c r="AR1842" i="16"/>
  <c r="AQ1842" i="16"/>
  <c r="AH1842" i="16"/>
  <c r="R1842" i="16"/>
  <c r="N1842" i="16"/>
  <c r="AQ1841" i="16"/>
  <c r="AR1841" i="16" s="1"/>
  <c r="AH1841" i="16"/>
  <c r="R1841" i="16"/>
  <c r="N1841" i="16"/>
  <c r="AQ1840" i="16"/>
  <c r="AR1840" i="16" s="1"/>
  <c r="AH1840" i="16"/>
  <c r="R1840" i="16"/>
  <c r="N1840" i="16"/>
  <c r="AQ1839" i="16"/>
  <c r="AR1839" i="16" s="1"/>
  <c r="AH1839" i="16"/>
  <c r="R1839" i="16"/>
  <c r="N1839" i="16"/>
  <c r="AQ1838" i="16"/>
  <c r="AR1838" i="16" s="1"/>
  <c r="AH1838" i="16"/>
  <c r="R1838" i="16"/>
  <c r="N1838" i="16"/>
  <c r="AQ1837" i="16"/>
  <c r="AR1837" i="16" s="1"/>
  <c r="AH1837" i="16"/>
  <c r="R1837" i="16"/>
  <c r="N1837" i="16"/>
  <c r="AQ1836" i="16"/>
  <c r="AR1836" i="16" s="1"/>
  <c r="AH1836" i="16"/>
  <c r="R1836" i="16"/>
  <c r="N1836" i="16"/>
  <c r="AQ1835" i="16"/>
  <c r="AH1835" i="16"/>
  <c r="R1835" i="16"/>
  <c r="N1835" i="16"/>
  <c r="AQ1834" i="16"/>
  <c r="AR1834" i="16" s="1"/>
  <c r="AH1834" i="16"/>
  <c r="R1834" i="16"/>
  <c r="N1834" i="16"/>
  <c r="AQ1833" i="16"/>
  <c r="AH1833" i="16"/>
  <c r="R1833" i="16"/>
  <c r="N1833" i="16"/>
  <c r="AQ1832" i="16"/>
  <c r="AR1832" i="16" s="1"/>
  <c r="AH1832" i="16"/>
  <c r="R1832" i="16"/>
  <c r="R578" i="17" s="1"/>
  <c r="N1832" i="16"/>
  <c r="AQ1831" i="16"/>
  <c r="AH1831" i="16"/>
  <c r="R1831" i="16"/>
  <c r="R577" i="17" s="1"/>
  <c r="N1831" i="16"/>
  <c r="AR1830" i="16"/>
  <c r="AQ1830" i="16"/>
  <c r="AH1830" i="16"/>
  <c r="R1830" i="16"/>
  <c r="N1830" i="16"/>
  <c r="N1829" i="16"/>
  <c r="N1828" i="16"/>
  <c r="N1827" i="16"/>
  <c r="N1826" i="16"/>
  <c r="N1825" i="16"/>
  <c r="N1824" i="16"/>
  <c r="AQ1823" i="16"/>
  <c r="AH1823" i="16"/>
  <c r="R1823" i="16"/>
  <c r="N1823" i="16"/>
  <c r="AQ1822" i="16"/>
  <c r="AH1822" i="16"/>
  <c r="R1822" i="16"/>
  <c r="N1822" i="16"/>
  <c r="AQ1821" i="16"/>
  <c r="AH1821" i="16"/>
  <c r="R1821" i="16"/>
  <c r="N1821" i="16"/>
  <c r="AQ1820" i="16"/>
  <c r="AH1820" i="16"/>
  <c r="R1820" i="16"/>
  <c r="N1820" i="16"/>
  <c r="AQ1819" i="16"/>
  <c r="AH1819" i="16"/>
  <c r="R1819" i="16"/>
  <c r="N1819" i="16"/>
  <c r="AQ1818" i="16"/>
  <c r="AH1818" i="16"/>
  <c r="R1818" i="16"/>
  <c r="N1818" i="16"/>
  <c r="AQ1817" i="16"/>
  <c r="AH1817" i="16"/>
  <c r="R1817" i="16"/>
  <c r="N1817" i="16"/>
  <c r="AQ1816" i="16"/>
  <c r="AH1816" i="16"/>
  <c r="R1816" i="16"/>
  <c r="N1816" i="16"/>
  <c r="N574" i="17" s="1"/>
  <c r="AQ1815" i="16"/>
  <c r="AH1815" i="16"/>
  <c r="R1815" i="16"/>
  <c r="N1815" i="16"/>
  <c r="AQ1814" i="16"/>
  <c r="AH1814" i="16"/>
  <c r="R1814" i="16"/>
  <c r="N1814" i="16"/>
  <c r="AQ1813" i="16"/>
  <c r="AH1813" i="16"/>
  <c r="R1813" i="16"/>
  <c r="N1813" i="16"/>
  <c r="AQ1812" i="16"/>
  <c r="AH1812" i="16"/>
  <c r="R1812" i="16"/>
  <c r="N1812" i="16"/>
  <c r="AQ1811" i="16"/>
  <c r="AR1811" i="16" s="1"/>
  <c r="AH1811" i="16"/>
  <c r="R1811" i="16"/>
  <c r="N1811" i="16"/>
  <c r="AQ1810" i="16"/>
  <c r="AR1810" i="16" s="1"/>
  <c r="AH1810" i="16"/>
  <c r="R1810" i="16"/>
  <c r="N1810" i="16"/>
  <c r="AQ1809" i="16"/>
  <c r="AR1809" i="16" s="1"/>
  <c r="AH1809" i="16"/>
  <c r="R1809" i="16"/>
  <c r="N1809" i="16"/>
  <c r="AQ1808" i="16"/>
  <c r="AR1808" i="16" s="1"/>
  <c r="AH1808" i="16"/>
  <c r="R1808" i="16"/>
  <c r="N1808" i="16"/>
  <c r="AQ1807" i="16"/>
  <c r="AR1807" i="16" s="1"/>
  <c r="AH1807" i="16"/>
  <c r="R1807" i="16"/>
  <c r="N1807" i="16"/>
  <c r="AQ1806" i="16"/>
  <c r="AR1806" i="16" s="1"/>
  <c r="AH1806" i="16"/>
  <c r="R1806" i="16"/>
  <c r="N1806" i="16"/>
  <c r="AQ1805" i="16"/>
  <c r="AH1805" i="16"/>
  <c r="R1805" i="16"/>
  <c r="N1805" i="16"/>
  <c r="AQ1804" i="16"/>
  <c r="AR1804" i="16" s="1"/>
  <c r="AH1804" i="16"/>
  <c r="R1804" i="16"/>
  <c r="N1804" i="16"/>
  <c r="AQ1803" i="16"/>
  <c r="AH1803" i="16"/>
  <c r="R1803" i="16"/>
  <c r="N1803" i="16"/>
  <c r="AQ1802" i="16"/>
  <c r="AH1802" i="16"/>
  <c r="R1802" i="16"/>
  <c r="N1802" i="16"/>
  <c r="AQ1801" i="16"/>
  <c r="AH1801" i="16"/>
  <c r="R1801" i="16"/>
  <c r="N1801" i="16"/>
  <c r="AR1800" i="16"/>
  <c r="AR564" i="17" s="1"/>
  <c r="AQ1800" i="16"/>
  <c r="AH1800" i="16"/>
  <c r="R1800" i="16"/>
  <c r="N1800" i="16"/>
  <c r="N564" i="17" s="1"/>
  <c r="AQ1799" i="16"/>
  <c r="AR1799" i="16" s="1"/>
  <c r="AH1799" i="16"/>
  <c r="R1799" i="16"/>
  <c r="N1799" i="16"/>
  <c r="AQ1798" i="16"/>
  <c r="AR1798" i="16" s="1"/>
  <c r="AH1798" i="16"/>
  <c r="R1798" i="16"/>
  <c r="N1798" i="16"/>
  <c r="AQ1797" i="16"/>
  <c r="AR1797" i="16" s="1"/>
  <c r="AH1797" i="16"/>
  <c r="R1797" i="16"/>
  <c r="N1797" i="16"/>
  <c r="AQ1796" i="16"/>
  <c r="AR1796" i="16" s="1"/>
  <c r="AH1796" i="16"/>
  <c r="R1796" i="16"/>
  <c r="N1796" i="16"/>
  <c r="AQ1795" i="16"/>
  <c r="AR1795" i="16" s="1"/>
  <c r="AH1795" i="16"/>
  <c r="R1795" i="16"/>
  <c r="N1795" i="16"/>
  <c r="AQ1794" i="16"/>
  <c r="AR1794" i="16" s="1"/>
  <c r="AH1794" i="16"/>
  <c r="R1794" i="16"/>
  <c r="N1794" i="16"/>
  <c r="AQ1793" i="16"/>
  <c r="AR1793" i="16" s="1"/>
  <c r="AH1793" i="16"/>
  <c r="R1793" i="16"/>
  <c r="N1793" i="16"/>
  <c r="AR1792" i="16"/>
  <c r="AQ1792" i="16"/>
  <c r="AH1792" i="16"/>
  <c r="R1792" i="16"/>
  <c r="N1792" i="16"/>
  <c r="AQ1791" i="16"/>
  <c r="AR1791" i="16" s="1"/>
  <c r="AH1791" i="16"/>
  <c r="R1791" i="16"/>
  <c r="N1791" i="16"/>
  <c r="AQ1790" i="16"/>
  <c r="AR1790" i="16" s="1"/>
  <c r="AH1790" i="16"/>
  <c r="R1790" i="16"/>
  <c r="N1790" i="16"/>
  <c r="AQ1789" i="16"/>
  <c r="AR1789" i="16" s="1"/>
  <c r="AH1789" i="16"/>
  <c r="R1789" i="16"/>
  <c r="N1789" i="16"/>
  <c r="AQ1788" i="16"/>
  <c r="AR1788" i="16" s="1"/>
  <c r="AH1788" i="16"/>
  <c r="R1788" i="16"/>
  <c r="N1788" i="16"/>
  <c r="AQ1787" i="16"/>
  <c r="AH1787" i="16"/>
  <c r="R1787" i="16"/>
  <c r="N1787" i="16"/>
  <c r="AR1786" i="16"/>
  <c r="AQ1786" i="16"/>
  <c r="AH1786" i="16"/>
  <c r="R1786" i="16"/>
  <c r="N1786" i="16"/>
  <c r="AQ1785" i="16"/>
  <c r="AH1785" i="16"/>
  <c r="R1785" i="16"/>
  <c r="N1785" i="16"/>
  <c r="AQ1784" i="16"/>
  <c r="AR1784" i="16" s="1"/>
  <c r="AH1784" i="16"/>
  <c r="R1784" i="16"/>
  <c r="N1784" i="16"/>
  <c r="AQ1783" i="16"/>
  <c r="AH1783" i="16"/>
  <c r="R1783" i="16"/>
  <c r="N1783" i="16"/>
  <c r="AQ1782" i="16"/>
  <c r="AH1782" i="16"/>
  <c r="R1782" i="16"/>
  <c r="N1782" i="16"/>
  <c r="AQ1781" i="16"/>
  <c r="AR1781" i="16" s="1"/>
  <c r="AH1781" i="16"/>
  <c r="R1781" i="16"/>
  <c r="N1781" i="16"/>
  <c r="AQ1780" i="16"/>
  <c r="AR1780" i="16" s="1"/>
  <c r="AH1780" i="16"/>
  <c r="R1780" i="16"/>
  <c r="N1780" i="16"/>
  <c r="AQ1779" i="16"/>
  <c r="AR1779" i="16" s="1"/>
  <c r="AH1779" i="16"/>
  <c r="R1779" i="16"/>
  <c r="N1779" i="16"/>
  <c r="AQ1778" i="16"/>
  <c r="AR1778" i="16" s="1"/>
  <c r="AH1778" i="16"/>
  <c r="R1778" i="16"/>
  <c r="N1778" i="16"/>
  <c r="AQ1777" i="16"/>
  <c r="AR1777" i="16" s="1"/>
  <c r="AH1777" i="16"/>
  <c r="R1777" i="16"/>
  <c r="N1777" i="16"/>
  <c r="AR1776" i="16"/>
  <c r="AQ1776" i="16"/>
  <c r="AH1776" i="16"/>
  <c r="R1776" i="16"/>
  <c r="N1776" i="16"/>
  <c r="AQ1775" i="16"/>
  <c r="AR1775" i="16" s="1"/>
  <c r="AH1775" i="16"/>
  <c r="R1775" i="16"/>
  <c r="N1775" i="16"/>
  <c r="AQ1774" i="16"/>
  <c r="AR1774" i="16" s="1"/>
  <c r="AH1774" i="16"/>
  <c r="R1774" i="16"/>
  <c r="N1774" i="16"/>
  <c r="AQ1773" i="16"/>
  <c r="AR1773" i="16" s="1"/>
  <c r="AH1773" i="16"/>
  <c r="R1773" i="16"/>
  <c r="N1773" i="16"/>
  <c r="AQ1772" i="16"/>
  <c r="AR1772" i="16" s="1"/>
  <c r="AH1772" i="16"/>
  <c r="R1772" i="16"/>
  <c r="N1772" i="16"/>
  <c r="AQ1771" i="16"/>
  <c r="AR1771" i="16" s="1"/>
  <c r="AH1771" i="16"/>
  <c r="R1771" i="16"/>
  <c r="N1771" i="16"/>
  <c r="AQ1770" i="16"/>
  <c r="AR1770" i="16" s="1"/>
  <c r="AH1770" i="16"/>
  <c r="R1770" i="16"/>
  <c r="N1770" i="16"/>
  <c r="AQ1769" i="16"/>
  <c r="AH1769" i="16"/>
  <c r="R1769" i="16"/>
  <c r="N1769" i="16"/>
  <c r="AQ1768" i="16"/>
  <c r="AR1768" i="16" s="1"/>
  <c r="AH1768" i="16"/>
  <c r="R1768" i="16"/>
  <c r="N1768" i="16"/>
  <c r="AQ1767" i="16"/>
  <c r="AH1767" i="16"/>
  <c r="R1767" i="16"/>
  <c r="N1767" i="16"/>
  <c r="AQ1766" i="16"/>
  <c r="AH1766" i="16"/>
  <c r="R1766" i="16"/>
  <c r="N1766" i="16"/>
  <c r="AQ1765" i="16"/>
  <c r="AH1765" i="16"/>
  <c r="R1765" i="16"/>
  <c r="N1765" i="16"/>
  <c r="AQ1764" i="16"/>
  <c r="AR1764" i="16" s="1"/>
  <c r="AH1764" i="16"/>
  <c r="R1764" i="16"/>
  <c r="N1764" i="16"/>
  <c r="AQ1763" i="16"/>
  <c r="AR1763" i="16" s="1"/>
  <c r="AH1763" i="16"/>
  <c r="R1763" i="16"/>
  <c r="N1763" i="16"/>
  <c r="AQ1762" i="16"/>
  <c r="AR1762" i="16" s="1"/>
  <c r="AH1762" i="16"/>
  <c r="R1762" i="16"/>
  <c r="N1762" i="16"/>
  <c r="AQ1761" i="16"/>
  <c r="AR1761" i="16" s="1"/>
  <c r="AH1761" i="16"/>
  <c r="R1761" i="16"/>
  <c r="N1761" i="16"/>
  <c r="AR1760" i="16"/>
  <c r="AQ1760" i="16"/>
  <c r="AH1760" i="16"/>
  <c r="R1760" i="16"/>
  <c r="N1760" i="16"/>
  <c r="AQ1759" i="16"/>
  <c r="AR1759" i="16" s="1"/>
  <c r="AH1759" i="16"/>
  <c r="R1759" i="16"/>
  <c r="N1759" i="16"/>
  <c r="AQ1758" i="16"/>
  <c r="AR1758" i="16" s="1"/>
  <c r="AH1758" i="16"/>
  <c r="R1758" i="16"/>
  <c r="N1758" i="16"/>
  <c r="AQ1757" i="16"/>
  <c r="AR1757" i="16" s="1"/>
  <c r="AH1757" i="16"/>
  <c r="R1757" i="16"/>
  <c r="N1757" i="16"/>
  <c r="AQ1756" i="16"/>
  <c r="AR1756" i="16" s="1"/>
  <c r="AH1756" i="16"/>
  <c r="R1756" i="16"/>
  <c r="N1756" i="16"/>
  <c r="AQ1755" i="16"/>
  <c r="AR1755" i="16" s="1"/>
  <c r="AH1755" i="16"/>
  <c r="R1755" i="16"/>
  <c r="N1755" i="16"/>
  <c r="AQ1754" i="16"/>
  <c r="AR1754" i="16" s="1"/>
  <c r="AH1754" i="16"/>
  <c r="R1754" i="16"/>
  <c r="N1754" i="16"/>
  <c r="AQ1753" i="16"/>
  <c r="AR1753" i="16" s="1"/>
  <c r="AH1753" i="16"/>
  <c r="R1753" i="16"/>
  <c r="N1753" i="16"/>
  <c r="AQ1752" i="16"/>
  <c r="AR1752" i="16" s="1"/>
  <c r="AH1752" i="16"/>
  <c r="R1752" i="16"/>
  <c r="N1752" i="16"/>
  <c r="AQ1751" i="16"/>
  <c r="AH1751" i="16"/>
  <c r="R1751" i="16"/>
  <c r="N1751" i="16"/>
  <c r="AQ1750" i="16"/>
  <c r="AH1750" i="16"/>
  <c r="R1750" i="16"/>
  <c r="N1750" i="16"/>
  <c r="AQ1749" i="16"/>
  <c r="AH1749" i="16"/>
  <c r="R1749" i="16"/>
  <c r="N1749" i="16"/>
  <c r="AQ1748" i="16"/>
  <c r="AR1748" i="16" s="1"/>
  <c r="AH1748" i="16"/>
  <c r="R1748" i="16"/>
  <c r="N1748" i="16"/>
  <c r="AQ1747" i="16"/>
  <c r="AH1747" i="16"/>
  <c r="R1747" i="16"/>
  <c r="N1747" i="16"/>
  <c r="AQ1746" i="16"/>
  <c r="AQ546" i="17" s="1"/>
  <c r="AH1746" i="16"/>
  <c r="R1746" i="16"/>
  <c r="N1746" i="16"/>
  <c r="AQ1745" i="16"/>
  <c r="AH1745" i="16"/>
  <c r="R1745" i="16"/>
  <c r="N1745" i="16"/>
  <c r="AQ1744" i="16"/>
  <c r="AH1744" i="16"/>
  <c r="R1744" i="16"/>
  <c r="N1744" i="16"/>
  <c r="AQ1743" i="16"/>
  <c r="AH1743" i="16"/>
  <c r="R1743" i="16"/>
  <c r="N1743" i="16"/>
  <c r="AQ1742" i="16"/>
  <c r="AH1742" i="16"/>
  <c r="R1742" i="16"/>
  <c r="N1742" i="16"/>
  <c r="AQ1741" i="16"/>
  <c r="AH1741" i="16"/>
  <c r="R1741" i="16"/>
  <c r="N1741" i="16"/>
  <c r="AQ1740" i="16"/>
  <c r="AH1740" i="16"/>
  <c r="R1740" i="16"/>
  <c r="N1740" i="16"/>
  <c r="AQ1739" i="16"/>
  <c r="AH1739" i="16"/>
  <c r="R1739" i="16"/>
  <c r="N1739" i="16"/>
  <c r="AQ1738" i="16"/>
  <c r="AH1738" i="16"/>
  <c r="R1738" i="16"/>
  <c r="N1738" i="16"/>
  <c r="AQ1737" i="16"/>
  <c r="AH1737" i="16"/>
  <c r="R1737" i="16"/>
  <c r="N1737" i="16"/>
  <c r="AQ1736" i="16"/>
  <c r="AH1736" i="16"/>
  <c r="R1736" i="16"/>
  <c r="N1736" i="16"/>
  <c r="AQ1735" i="16"/>
  <c r="AH1735" i="16"/>
  <c r="R1735" i="16"/>
  <c r="N1735" i="16"/>
  <c r="AQ1734" i="16"/>
  <c r="AH1734" i="16"/>
  <c r="R1734" i="16"/>
  <c r="N1734" i="16"/>
  <c r="AQ1733" i="16"/>
  <c r="AQ545" i="17" s="1"/>
  <c r="AH1733" i="16"/>
  <c r="R1733" i="16"/>
  <c r="N1733" i="16"/>
  <c r="N545" i="17" s="1"/>
  <c r="AQ1732" i="16"/>
  <c r="AH1732" i="16"/>
  <c r="R1732" i="16"/>
  <c r="R544" i="17" s="1"/>
  <c r="N1732" i="16"/>
  <c r="N544" i="17" s="1"/>
  <c r="AQ1731" i="16"/>
  <c r="AH1731" i="16"/>
  <c r="AH543" i="17" s="1"/>
  <c r="R1731" i="16"/>
  <c r="R543" i="17" s="1"/>
  <c r="N1731" i="16"/>
  <c r="AQ1730" i="16"/>
  <c r="AH1730" i="16"/>
  <c r="R1730" i="16"/>
  <c r="N1730" i="16"/>
  <c r="AQ1729" i="16"/>
  <c r="AQ541" i="17" s="1"/>
  <c r="AH1729" i="16"/>
  <c r="R1729" i="16"/>
  <c r="N1729" i="16"/>
  <c r="N541" i="17" s="1"/>
  <c r="AQ1728" i="16"/>
  <c r="AH1728" i="16"/>
  <c r="R1728" i="16"/>
  <c r="R540" i="17" s="1"/>
  <c r="N1728" i="16"/>
  <c r="N540" i="17" s="1"/>
  <c r="AQ1727" i="16"/>
  <c r="AR1727" i="16" s="1"/>
  <c r="AH1727" i="16"/>
  <c r="R1727" i="16"/>
  <c r="N1727" i="16"/>
  <c r="AQ1726" i="16"/>
  <c r="AR1726" i="16" s="1"/>
  <c r="AH1726" i="16"/>
  <c r="R1726" i="16"/>
  <c r="N1726" i="16"/>
  <c r="AQ1725" i="16"/>
  <c r="AR1725" i="16" s="1"/>
  <c r="AH1725" i="16"/>
  <c r="R1725" i="16"/>
  <c r="N1725" i="16"/>
  <c r="AR1724" i="16"/>
  <c r="AQ1724" i="16"/>
  <c r="AH1724" i="16"/>
  <c r="R1724" i="16"/>
  <c r="N1724" i="16"/>
  <c r="AQ1723" i="16"/>
  <c r="AR1723" i="16" s="1"/>
  <c r="AH1723" i="16"/>
  <c r="R1723" i="16"/>
  <c r="N1723" i="16"/>
  <c r="AQ1722" i="16"/>
  <c r="AR1722" i="16" s="1"/>
  <c r="AH1722" i="16"/>
  <c r="R1722" i="16"/>
  <c r="N1722" i="16"/>
  <c r="AQ1721" i="16"/>
  <c r="AR1721" i="16" s="1"/>
  <c r="AH1721" i="16"/>
  <c r="R1721" i="16"/>
  <c r="N1721" i="16"/>
  <c r="AR1720" i="16"/>
  <c r="AQ1720" i="16"/>
  <c r="AH1720" i="16"/>
  <c r="R1720" i="16"/>
  <c r="N1720" i="16"/>
  <c r="AQ1719" i="16"/>
  <c r="AR1719" i="16" s="1"/>
  <c r="AH1719" i="16"/>
  <c r="R1719" i="16"/>
  <c r="N1719" i="16"/>
  <c r="AQ1718" i="16"/>
  <c r="AR1718" i="16" s="1"/>
  <c r="AH1718" i="16"/>
  <c r="R1718" i="16"/>
  <c r="N1718" i="16"/>
  <c r="AQ1717" i="16"/>
  <c r="AR1717" i="16" s="1"/>
  <c r="AH1717" i="16"/>
  <c r="R1717" i="16"/>
  <c r="N1717" i="16"/>
  <c r="AQ1716" i="16"/>
  <c r="AR1716" i="16" s="1"/>
  <c r="AH1716" i="16"/>
  <c r="R1716" i="16"/>
  <c r="N1716" i="16"/>
  <c r="AQ1715" i="16"/>
  <c r="AH1715" i="16"/>
  <c r="AH539" i="17" s="1"/>
  <c r="R1715" i="16"/>
  <c r="N1715" i="16"/>
  <c r="AQ1714" i="16"/>
  <c r="AH1714" i="16"/>
  <c r="AH538" i="17" s="1"/>
  <c r="R1714" i="16"/>
  <c r="N1714" i="16"/>
  <c r="AQ1713" i="16"/>
  <c r="AH1713" i="16"/>
  <c r="R1713" i="16"/>
  <c r="N1713" i="16"/>
  <c r="N537" i="17" s="1"/>
  <c r="AQ1712" i="16"/>
  <c r="AR1712" i="16" s="1"/>
  <c r="AR536" i="17" s="1"/>
  <c r="AH1712" i="16"/>
  <c r="R1712" i="16"/>
  <c r="R536" i="17" s="1"/>
  <c r="N1712" i="16"/>
  <c r="AQ1711" i="16"/>
  <c r="AH1711" i="16"/>
  <c r="R1711" i="16"/>
  <c r="R535" i="17" s="1"/>
  <c r="N1711" i="16"/>
  <c r="AQ1710" i="16"/>
  <c r="AH1710" i="16"/>
  <c r="R1710" i="16"/>
  <c r="N1710" i="16"/>
  <c r="AQ1709" i="16"/>
  <c r="AR1709" i="16" s="1"/>
  <c r="AH1709" i="16"/>
  <c r="R1709" i="16"/>
  <c r="N1709" i="16"/>
  <c r="AR1708" i="16"/>
  <c r="AQ1708" i="16"/>
  <c r="AH1708" i="16"/>
  <c r="R1708" i="16"/>
  <c r="N1708" i="16"/>
  <c r="AQ1707" i="16"/>
  <c r="AR1707" i="16" s="1"/>
  <c r="AH1707" i="16"/>
  <c r="R1707" i="16"/>
  <c r="N1707" i="16"/>
  <c r="AQ1706" i="16"/>
  <c r="AR1706" i="16" s="1"/>
  <c r="AH1706" i="16"/>
  <c r="R1706" i="16"/>
  <c r="N1706" i="16"/>
  <c r="AQ1705" i="16"/>
  <c r="AR1705" i="16" s="1"/>
  <c r="AH1705" i="16"/>
  <c r="R1705" i="16"/>
  <c r="N1705" i="16"/>
  <c r="AQ1704" i="16"/>
  <c r="AR1704" i="16" s="1"/>
  <c r="AH1704" i="16"/>
  <c r="R1704" i="16"/>
  <c r="N1704" i="16"/>
  <c r="AQ1703" i="16"/>
  <c r="AR1703" i="16" s="1"/>
  <c r="AH1703" i="16"/>
  <c r="R1703" i="16"/>
  <c r="N1703" i="16"/>
  <c r="AR1702" i="16"/>
  <c r="AQ1702" i="16"/>
  <c r="AH1702" i="16"/>
  <c r="R1702" i="16"/>
  <c r="N1702" i="16"/>
  <c r="AQ1701" i="16"/>
  <c r="AR1701" i="16" s="1"/>
  <c r="AH1701" i="16"/>
  <c r="R1701" i="16"/>
  <c r="N1701" i="16"/>
  <c r="AQ1700" i="16"/>
  <c r="AR1700" i="16" s="1"/>
  <c r="AH1700" i="16"/>
  <c r="R1700" i="16"/>
  <c r="N1700" i="16"/>
  <c r="AQ1699" i="16"/>
  <c r="AR1699" i="16" s="1"/>
  <c r="AH1699" i="16"/>
  <c r="R1699" i="16"/>
  <c r="N1699" i="16"/>
  <c r="AQ1698" i="16"/>
  <c r="AR1698" i="16" s="1"/>
  <c r="AH1698" i="16"/>
  <c r="R1698" i="16"/>
  <c r="N1698" i="16"/>
  <c r="AQ1697" i="16"/>
  <c r="AR1697" i="16" s="1"/>
  <c r="AH1697" i="16"/>
  <c r="R1697" i="16"/>
  <c r="N1697" i="16"/>
  <c r="AR1696" i="16"/>
  <c r="AQ1696" i="16"/>
  <c r="AH1696" i="16"/>
  <c r="R1696" i="16"/>
  <c r="N1696" i="16"/>
  <c r="AQ1695" i="16"/>
  <c r="AH1695" i="16"/>
  <c r="R1695" i="16"/>
  <c r="N1695" i="16"/>
  <c r="AQ1694" i="16"/>
  <c r="AH1694" i="16"/>
  <c r="R1694" i="16"/>
  <c r="N1694" i="16"/>
  <c r="AQ1693" i="16"/>
  <c r="AH1693" i="16"/>
  <c r="R1693" i="16"/>
  <c r="N1693" i="16"/>
  <c r="AQ1692" i="16"/>
  <c r="AR1692" i="16" s="1"/>
  <c r="AH1692" i="16"/>
  <c r="R1692" i="16"/>
  <c r="N1692" i="16"/>
  <c r="AQ1691" i="16"/>
  <c r="AR1691" i="16" s="1"/>
  <c r="AH1691" i="16"/>
  <c r="R1691" i="16"/>
  <c r="N1691" i="16"/>
  <c r="AQ1690" i="16"/>
  <c r="AR1690" i="16" s="1"/>
  <c r="AH1690" i="16"/>
  <c r="R1690" i="16"/>
  <c r="N1690" i="16"/>
  <c r="AQ1689" i="16"/>
  <c r="AR1689" i="16" s="1"/>
  <c r="AH1689" i="16"/>
  <c r="R1689" i="16"/>
  <c r="N1689" i="16"/>
  <c r="AQ1688" i="16"/>
  <c r="AR1688" i="16" s="1"/>
  <c r="AH1688" i="16"/>
  <c r="R1688" i="16"/>
  <c r="N1688" i="16"/>
  <c r="AQ1687" i="16"/>
  <c r="AR1687" i="16" s="1"/>
  <c r="AH1687" i="16"/>
  <c r="R1687" i="16"/>
  <c r="N1687" i="16"/>
  <c r="AR1686" i="16"/>
  <c r="AQ1686" i="16"/>
  <c r="AH1686" i="16"/>
  <c r="R1686" i="16"/>
  <c r="N1686" i="16"/>
  <c r="AQ1685" i="16"/>
  <c r="AR1685" i="16" s="1"/>
  <c r="AH1685" i="16"/>
  <c r="R1685" i="16"/>
  <c r="N1685" i="16"/>
  <c r="AQ1684" i="16"/>
  <c r="AR1684" i="16" s="1"/>
  <c r="AH1684" i="16"/>
  <c r="R1684" i="16"/>
  <c r="N1684" i="16"/>
  <c r="AQ1683" i="16"/>
  <c r="AR1683" i="16" s="1"/>
  <c r="AH1683" i="16"/>
  <c r="R1683" i="16"/>
  <c r="N1683" i="16"/>
  <c r="AQ1682" i="16"/>
  <c r="AR1682" i="16" s="1"/>
  <c r="AH1682" i="16"/>
  <c r="R1682" i="16"/>
  <c r="N1682" i="16"/>
  <c r="AQ1681" i="16"/>
  <c r="AR1681" i="16" s="1"/>
  <c r="AH1681" i="16"/>
  <c r="R1681" i="16"/>
  <c r="N1681" i="16"/>
  <c r="AR1680" i="16"/>
  <c r="AQ1680" i="16"/>
  <c r="AH1680" i="16"/>
  <c r="R1680" i="16"/>
  <c r="N1680" i="16"/>
  <c r="AQ1679" i="16"/>
  <c r="AH1679" i="16"/>
  <c r="R1679" i="16"/>
  <c r="R527" i="17" s="1"/>
  <c r="N1679" i="16"/>
  <c r="AQ1678" i="16"/>
  <c r="AH1678" i="16"/>
  <c r="R1678" i="16"/>
  <c r="N1678" i="16"/>
  <c r="AQ1677" i="16"/>
  <c r="AH1677" i="16"/>
  <c r="R1677" i="16"/>
  <c r="N1677" i="16"/>
  <c r="AQ1676" i="16"/>
  <c r="AR1676" i="16" s="1"/>
  <c r="AH1676" i="16"/>
  <c r="R1676" i="16"/>
  <c r="N1676" i="16"/>
  <c r="AQ1675" i="16"/>
  <c r="AH1675" i="16"/>
  <c r="R1675" i="16"/>
  <c r="N1675" i="16"/>
  <c r="AQ1674" i="16"/>
  <c r="AR1674" i="16" s="1"/>
  <c r="AH1674" i="16"/>
  <c r="R1674" i="16"/>
  <c r="N1674" i="16"/>
  <c r="AQ1673" i="16"/>
  <c r="AR1673" i="16" s="1"/>
  <c r="AH1673" i="16"/>
  <c r="R1673" i="16"/>
  <c r="N1673" i="16"/>
  <c r="AQ1672" i="16"/>
  <c r="AR1672" i="16" s="1"/>
  <c r="AH1672" i="16"/>
  <c r="R1672" i="16"/>
  <c r="N1672" i="16"/>
  <c r="AQ1671" i="16"/>
  <c r="AR1671" i="16" s="1"/>
  <c r="AH1671" i="16"/>
  <c r="R1671" i="16"/>
  <c r="N1671" i="16"/>
  <c r="AR1670" i="16"/>
  <c r="AQ1670" i="16"/>
  <c r="AH1670" i="16"/>
  <c r="R1670" i="16"/>
  <c r="N1670" i="16"/>
  <c r="AQ1669" i="16"/>
  <c r="AR1669" i="16" s="1"/>
  <c r="AH1669" i="16"/>
  <c r="R1669" i="16"/>
  <c r="N1669" i="16"/>
  <c r="AQ1668" i="16"/>
  <c r="AR1668" i="16" s="1"/>
  <c r="AH1668" i="16"/>
  <c r="R1668" i="16"/>
  <c r="N1668" i="16"/>
  <c r="AQ1667" i="16"/>
  <c r="AR1667" i="16" s="1"/>
  <c r="AH1667" i="16"/>
  <c r="R1667" i="16"/>
  <c r="N1667" i="16"/>
  <c r="AQ1666" i="16"/>
  <c r="AR1666" i="16" s="1"/>
  <c r="AH1666" i="16"/>
  <c r="R1666" i="16"/>
  <c r="N1666" i="16"/>
  <c r="AQ1665" i="16"/>
  <c r="AR1665" i="16" s="1"/>
  <c r="AH1665" i="16"/>
  <c r="R1665" i="16"/>
  <c r="N1665" i="16"/>
  <c r="AR1664" i="16"/>
  <c r="AQ1664" i="16"/>
  <c r="AH1664" i="16"/>
  <c r="R1664" i="16"/>
  <c r="N1664" i="16"/>
  <c r="AQ1663" i="16"/>
  <c r="AR1663" i="16" s="1"/>
  <c r="AH1663" i="16"/>
  <c r="R1663" i="16"/>
  <c r="N1663" i="16"/>
  <c r="AQ1662" i="16"/>
  <c r="AR1662" i="16" s="1"/>
  <c r="AH1662" i="16"/>
  <c r="R1662" i="16"/>
  <c r="N1662" i="16"/>
  <c r="AQ1661" i="16"/>
  <c r="AH1661" i="16"/>
  <c r="R1661" i="16"/>
  <c r="N1661" i="16"/>
  <c r="AQ1660" i="16"/>
  <c r="AR1660" i="16" s="1"/>
  <c r="AH1660" i="16"/>
  <c r="R1660" i="16"/>
  <c r="N1660" i="16"/>
  <c r="AQ1659" i="16"/>
  <c r="AH1659" i="16"/>
  <c r="R1659" i="16"/>
  <c r="N1659" i="16"/>
  <c r="AQ1658" i="16"/>
  <c r="AR1658" i="16" s="1"/>
  <c r="AH1658" i="16"/>
  <c r="AH518" i="17" s="1"/>
  <c r="R1658" i="16"/>
  <c r="N1658" i="16"/>
  <c r="AQ1657" i="16"/>
  <c r="AQ517" i="17" s="1"/>
  <c r="AH1657" i="16"/>
  <c r="R1657" i="16"/>
  <c r="N1657" i="16"/>
  <c r="AQ1656" i="16"/>
  <c r="AR1656" i="16" s="1"/>
  <c r="AH1656" i="16"/>
  <c r="R1656" i="16"/>
  <c r="N1656" i="16"/>
  <c r="AQ1655" i="16"/>
  <c r="AH1655" i="16"/>
  <c r="R1655" i="16"/>
  <c r="N1655" i="16"/>
  <c r="AQ1654" i="16"/>
  <c r="AH1654" i="16"/>
  <c r="R1654" i="16"/>
  <c r="N1654" i="16"/>
  <c r="AQ1653" i="16"/>
  <c r="AH1653" i="16"/>
  <c r="R1653" i="16"/>
  <c r="N1653" i="16"/>
  <c r="AQ1652" i="16"/>
  <c r="AH1652" i="16"/>
  <c r="R1652" i="16"/>
  <c r="N1652" i="16"/>
  <c r="AQ1651" i="16"/>
  <c r="AH1651" i="16"/>
  <c r="R1651" i="16"/>
  <c r="N1651" i="16"/>
  <c r="AQ1650" i="16"/>
  <c r="AH1650" i="16"/>
  <c r="R1650" i="16"/>
  <c r="N1650" i="16"/>
  <c r="AQ1649" i="16"/>
  <c r="AH1649" i="16"/>
  <c r="R1649" i="16"/>
  <c r="N1649" i="16"/>
  <c r="AQ1648" i="16"/>
  <c r="AH1648" i="16"/>
  <c r="R1648" i="16"/>
  <c r="N1648" i="16"/>
  <c r="AQ1647" i="16"/>
  <c r="AH1647" i="16"/>
  <c r="R1647" i="16"/>
  <c r="N1647" i="16"/>
  <c r="AQ1646" i="16"/>
  <c r="AH1646" i="16"/>
  <c r="R1646" i="16"/>
  <c r="N1646" i="16"/>
  <c r="AQ1645" i="16"/>
  <c r="AH1645" i="16"/>
  <c r="R1645" i="16"/>
  <c r="N1645" i="16"/>
  <c r="AQ1644" i="16"/>
  <c r="AH1644" i="16"/>
  <c r="R1644" i="16"/>
  <c r="N1644" i="16"/>
  <c r="AQ1643" i="16"/>
  <c r="AH1643" i="16"/>
  <c r="R1643" i="16"/>
  <c r="R515" i="17" s="1"/>
  <c r="N1643" i="16"/>
  <c r="AQ1642" i="16"/>
  <c r="AQ514" i="17" s="1"/>
  <c r="AH1642" i="16"/>
  <c r="AH514" i="17" s="1"/>
  <c r="R1642" i="16"/>
  <c r="N1642" i="16"/>
  <c r="AQ1641" i="16"/>
  <c r="AQ513" i="17" s="1"/>
  <c r="AH1641" i="16"/>
  <c r="R1641" i="16"/>
  <c r="N1641" i="16"/>
  <c r="N513" i="17" s="1"/>
  <c r="AQ1640" i="16"/>
  <c r="AH1640" i="16"/>
  <c r="R1640" i="16"/>
  <c r="R512" i="17" s="1"/>
  <c r="N1640" i="16"/>
  <c r="N512" i="17" s="1"/>
  <c r="AQ1639" i="16"/>
  <c r="AH1639" i="16"/>
  <c r="R1639" i="16"/>
  <c r="R511" i="17" s="1"/>
  <c r="N1639" i="16"/>
  <c r="AQ1638" i="16"/>
  <c r="AH1638" i="16"/>
  <c r="AH510" i="17" s="1"/>
  <c r="R1638" i="16"/>
  <c r="N1638" i="16"/>
  <c r="N510" i="17" s="1"/>
  <c r="AQ1637" i="16"/>
  <c r="AR1637" i="16" s="1"/>
  <c r="AH1637" i="16"/>
  <c r="R1637" i="16"/>
  <c r="N1637" i="16"/>
  <c r="AQ1636" i="16"/>
  <c r="AR1636" i="16" s="1"/>
  <c r="AH1636" i="16"/>
  <c r="R1636" i="16"/>
  <c r="N1636" i="16"/>
  <c r="AQ1635" i="16"/>
  <c r="AR1635" i="16" s="1"/>
  <c r="AH1635" i="16"/>
  <c r="R1635" i="16"/>
  <c r="N1635" i="16"/>
  <c r="AQ1634" i="16"/>
  <c r="AR1634" i="16" s="1"/>
  <c r="AH1634" i="16"/>
  <c r="R1634" i="16"/>
  <c r="N1634" i="16"/>
  <c r="AQ1633" i="16"/>
  <c r="AR1633" i="16" s="1"/>
  <c r="AH1633" i="16"/>
  <c r="R1633" i="16"/>
  <c r="N1633" i="16"/>
  <c r="AQ1632" i="16"/>
  <c r="AR1632" i="16" s="1"/>
  <c r="AH1632" i="16"/>
  <c r="R1632" i="16"/>
  <c r="N1632" i="16"/>
  <c r="AQ1631" i="16"/>
  <c r="AR1631" i="16" s="1"/>
  <c r="AH1631" i="16"/>
  <c r="R1631" i="16"/>
  <c r="N1631" i="16"/>
  <c r="AQ1630" i="16"/>
  <c r="AR1630" i="16" s="1"/>
  <c r="AH1630" i="16"/>
  <c r="R1630" i="16"/>
  <c r="N1630" i="16"/>
  <c r="AQ1629" i="16"/>
  <c r="AR1629" i="16" s="1"/>
  <c r="AH1629" i="16"/>
  <c r="R1629" i="16"/>
  <c r="N1629" i="16"/>
  <c r="AR1628" i="16"/>
  <c r="AQ1628" i="16"/>
  <c r="AH1628" i="16"/>
  <c r="R1628" i="16"/>
  <c r="N1628" i="16"/>
  <c r="AQ1627" i="16"/>
  <c r="AR1627" i="16" s="1"/>
  <c r="AH1627" i="16"/>
  <c r="R1627" i="16"/>
  <c r="N1627" i="16"/>
  <c r="AQ1626" i="16"/>
  <c r="AR1626" i="16" s="1"/>
  <c r="AH1626" i="16"/>
  <c r="R1626" i="16"/>
  <c r="N1626" i="16"/>
  <c r="AQ1625" i="16"/>
  <c r="AH1625" i="16"/>
  <c r="R1625" i="16"/>
  <c r="N1625" i="16"/>
  <c r="N509" i="17" s="1"/>
  <c r="AR1624" i="16"/>
  <c r="AQ1624" i="16"/>
  <c r="AH1624" i="16"/>
  <c r="R1624" i="16"/>
  <c r="R508" i="17" s="1"/>
  <c r="N1624" i="16"/>
  <c r="AQ1623" i="16"/>
  <c r="AH1623" i="16"/>
  <c r="R1623" i="16"/>
  <c r="R507" i="17" s="1"/>
  <c r="N1623" i="16"/>
  <c r="AQ1622" i="16"/>
  <c r="AR1622" i="16" s="1"/>
  <c r="AH1622" i="16"/>
  <c r="R1622" i="16"/>
  <c r="N1622" i="16"/>
  <c r="AQ1621" i="16"/>
  <c r="AH1621" i="16"/>
  <c r="R1621" i="16"/>
  <c r="R505" i="17" s="1"/>
  <c r="N1621" i="16"/>
  <c r="AQ1620" i="16"/>
  <c r="AR1620" i="16" s="1"/>
  <c r="AH1620" i="16"/>
  <c r="AH504" i="17" s="1"/>
  <c r="R1620" i="16"/>
  <c r="N1620" i="16"/>
  <c r="AQ1619" i="16"/>
  <c r="AR1619" i="16" s="1"/>
  <c r="AH1619" i="16"/>
  <c r="R1619" i="16"/>
  <c r="N1619" i="16"/>
  <c r="AQ1618" i="16"/>
  <c r="AR1618" i="16" s="1"/>
  <c r="AH1618" i="16"/>
  <c r="R1618" i="16"/>
  <c r="N1618" i="16"/>
  <c r="AQ1617" i="16"/>
  <c r="AR1617" i="16" s="1"/>
  <c r="AH1617" i="16"/>
  <c r="R1617" i="16"/>
  <c r="N1617" i="16"/>
  <c r="AR1616" i="16"/>
  <c r="AQ1616" i="16"/>
  <c r="AH1616" i="16"/>
  <c r="R1616" i="16"/>
  <c r="N1616" i="16"/>
  <c r="AQ1615" i="16"/>
  <c r="AR1615" i="16" s="1"/>
  <c r="AH1615" i="16"/>
  <c r="R1615" i="16"/>
  <c r="N1615" i="16"/>
  <c r="AQ1614" i="16"/>
  <c r="AR1614" i="16" s="1"/>
  <c r="AH1614" i="16"/>
  <c r="R1614" i="16"/>
  <c r="N1614" i="16"/>
  <c r="AQ1613" i="16"/>
  <c r="AR1613" i="16" s="1"/>
  <c r="AH1613" i="16"/>
  <c r="R1613" i="16"/>
  <c r="N1613" i="16"/>
  <c r="AQ1612" i="16"/>
  <c r="AR1612" i="16" s="1"/>
  <c r="AH1612" i="16"/>
  <c r="R1612" i="16"/>
  <c r="N1612" i="16"/>
  <c r="AQ1611" i="16"/>
  <c r="AR1611" i="16" s="1"/>
  <c r="AH1611" i="16"/>
  <c r="R1611" i="16"/>
  <c r="N1611" i="16"/>
  <c r="AQ1610" i="16"/>
  <c r="AR1610" i="16" s="1"/>
  <c r="AH1610" i="16"/>
  <c r="R1610" i="16"/>
  <c r="N1610" i="16"/>
  <c r="AQ1609" i="16"/>
  <c r="AR1609" i="16" s="1"/>
  <c r="AH1609" i="16"/>
  <c r="R1609" i="16"/>
  <c r="N1609" i="16"/>
  <c r="AQ1608" i="16"/>
  <c r="AR1608" i="16" s="1"/>
  <c r="AH1608" i="16"/>
  <c r="R1608" i="16"/>
  <c r="N1608" i="16"/>
  <c r="AQ1607" i="16"/>
  <c r="AH1607" i="16"/>
  <c r="R1607" i="16"/>
  <c r="N1607" i="16"/>
  <c r="AQ1606" i="16"/>
  <c r="AR1606" i="16" s="1"/>
  <c r="AH1606" i="16"/>
  <c r="R1606" i="16"/>
  <c r="N1606" i="16"/>
  <c r="AQ1605" i="16"/>
  <c r="AH1605" i="16"/>
  <c r="R1605" i="16"/>
  <c r="N1605" i="16"/>
  <c r="AR1604" i="16"/>
  <c r="AQ1604" i="16"/>
  <c r="AH1604" i="16"/>
  <c r="R1604" i="16"/>
  <c r="N1604" i="16"/>
  <c r="AQ1603" i="16"/>
  <c r="AH1603" i="16"/>
  <c r="R1603" i="16"/>
  <c r="N1603" i="16"/>
  <c r="AQ1602" i="16"/>
  <c r="AH1602" i="16"/>
  <c r="R1602" i="16"/>
  <c r="N1602" i="16"/>
  <c r="AQ1601" i="16"/>
  <c r="AR1601" i="16" s="1"/>
  <c r="AH1601" i="16"/>
  <c r="R1601" i="16"/>
  <c r="N1601" i="16"/>
  <c r="AQ1600" i="16"/>
  <c r="AR1600" i="16" s="1"/>
  <c r="AH1600" i="16"/>
  <c r="R1600" i="16"/>
  <c r="N1600" i="16"/>
  <c r="AQ1599" i="16"/>
  <c r="AR1599" i="16" s="1"/>
  <c r="AH1599" i="16"/>
  <c r="R1599" i="16"/>
  <c r="N1599" i="16"/>
  <c r="AQ1598" i="16"/>
  <c r="AR1598" i="16" s="1"/>
  <c r="AH1598" i="16"/>
  <c r="R1598" i="16"/>
  <c r="N1598" i="16"/>
  <c r="AQ1597" i="16"/>
  <c r="AR1597" i="16" s="1"/>
  <c r="AH1597" i="16"/>
  <c r="R1597" i="16"/>
  <c r="N1597" i="16"/>
  <c r="AQ1596" i="16"/>
  <c r="AR1596" i="16" s="1"/>
  <c r="AH1596" i="16"/>
  <c r="R1596" i="16"/>
  <c r="N1596" i="16"/>
  <c r="AQ1595" i="16"/>
  <c r="AR1595" i="16" s="1"/>
  <c r="AH1595" i="16"/>
  <c r="R1595" i="16"/>
  <c r="N1595" i="16"/>
  <c r="AQ1594" i="16"/>
  <c r="AR1594" i="16" s="1"/>
  <c r="AH1594" i="16"/>
  <c r="R1594" i="16"/>
  <c r="N1594" i="16"/>
  <c r="AQ1593" i="16"/>
  <c r="AR1593" i="16" s="1"/>
  <c r="AH1593" i="16"/>
  <c r="R1593" i="16"/>
  <c r="N1593" i="16"/>
  <c r="AQ1592" i="16"/>
  <c r="AR1592" i="16" s="1"/>
  <c r="AH1592" i="16"/>
  <c r="R1592" i="16"/>
  <c r="N1592" i="16"/>
  <c r="AQ1591" i="16"/>
  <c r="AR1591" i="16" s="1"/>
  <c r="AH1591" i="16"/>
  <c r="R1591" i="16"/>
  <c r="N1591" i="16"/>
  <c r="AQ1590" i="16"/>
  <c r="AR1590" i="16" s="1"/>
  <c r="AH1590" i="16"/>
  <c r="R1590" i="16"/>
  <c r="N1590" i="16"/>
  <c r="AQ1589" i="16"/>
  <c r="AH1589" i="16"/>
  <c r="R1589" i="16"/>
  <c r="N1589" i="16"/>
  <c r="AQ1588" i="16"/>
  <c r="AR1588" i="16" s="1"/>
  <c r="AH1588" i="16"/>
  <c r="R1588" i="16"/>
  <c r="N1588" i="16"/>
  <c r="AQ1587" i="16"/>
  <c r="AH1587" i="16"/>
  <c r="R1587" i="16"/>
  <c r="N1587" i="16"/>
  <c r="AQ1586" i="16"/>
  <c r="AQ494" i="17" s="1"/>
  <c r="AH1586" i="16"/>
  <c r="R1586" i="16"/>
  <c r="N1586" i="16"/>
  <c r="AR1585" i="16"/>
  <c r="AQ1585" i="16"/>
  <c r="AH1585" i="16"/>
  <c r="R1585" i="16"/>
  <c r="N1585" i="16"/>
  <c r="N493" i="17" s="1"/>
  <c r="AR1584" i="16"/>
  <c r="AQ1584" i="16"/>
  <c r="AH1584" i="16"/>
  <c r="R1584" i="16"/>
  <c r="R492" i="17" s="1"/>
  <c r="N1584" i="16"/>
  <c r="AQ1583" i="16"/>
  <c r="AR1583" i="16" s="1"/>
  <c r="AH1583" i="16"/>
  <c r="R1583" i="16"/>
  <c r="N1583" i="16"/>
  <c r="AQ1582" i="16"/>
  <c r="AR1582" i="16" s="1"/>
  <c r="AH1582" i="16"/>
  <c r="R1582" i="16"/>
  <c r="N1582" i="16"/>
  <c r="AQ1581" i="16"/>
  <c r="AR1581" i="16" s="1"/>
  <c r="AH1581" i="16"/>
  <c r="R1581" i="16"/>
  <c r="N1581" i="16"/>
  <c r="AQ1580" i="16"/>
  <c r="AR1580" i="16" s="1"/>
  <c r="AH1580" i="16"/>
  <c r="R1580" i="16"/>
  <c r="N1580" i="16"/>
  <c r="AQ1579" i="16"/>
  <c r="AR1579" i="16" s="1"/>
  <c r="AH1579" i="16"/>
  <c r="R1579" i="16"/>
  <c r="N1579" i="16"/>
  <c r="AQ1578" i="16"/>
  <c r="AR1578" i="16" s="1"/>
  <c r="AH1578" i="16"/>
  <c r="R1578" i="16"/>
  <c r="N1578" i="16"/>
  <c r="AQ1577" i="16"/>
  <c r="AR1577" i="16" s="1"/>
  <c r="AH1577" i="16"/>
  <c r="R1577" i="16"/>
  <c r="N1577" i="16"/>
  <c r="AQ1576" i="16"/>
  <c r="AR1576" i="16" s="1"/>
  <c r="AH1576" i="16"/>
  <c r="R1576" i="16"/>
  <c r="N1576" i="16"/>
  <c r="AQ1575" i="16"/>
  <c r="AR1575" i="16" s="1"/>
  <c r="AH1575" i="16"/>
  <c r="R1575" i="16"/>
  <c r="N1575" i="16"/>
  <c r="AQ1574" i="16"/>
  <c r="AR1574" i="16" s="1"/>
  <c r="AH1574" i="16"/>
  <c r="R1574" i="16"/>
  <c r="N1574" i="16"/>
  <c r="AQ1573" i="16"/>
  <c r="AR1573" i="16" s="1"/>
  <c r="AH1573" i="16"/>
  <c r="R1573" i="16"/>
  <c r="N1573" i="16"/>
  <c r="AR1572" i="16"/>
  <c r="AQ1572" i="16"/>
  <c r="AH1572" i="16"/>
  <c r="R1572" i="16"/>
  <c r="N1572" i="16"/>
  <c r="AQ1571" i="16"/>
  <c r="AH1571" i="16"/>
  <c r="AH491" i="17" s="1"/>
  <c r="R1571" i="16"/>
  <c r="N1571" i="16"/>
  <c r="AQ1570" i="16"/>
  <c r="AH1570" i="16"/>
  <c r="R1570" i="16"/>
  <c r="N1570" i="16"/>
  <c r="N490" i="17" s="1"/>
  <c r="AQ1569" i="16"/>
  <c r="AR1569" i="16" s="1"/>
  <c r="AH1569" i="16"/>
  <c r="R1569" i="16"/>
  <c r="N1569" i="16"/>
  <c r="AQ1568" i="16"/>
  <c r="AR1568" i="16" s="1"/>
  <c r="AH1568" i="16"/>
  <c r="AH488" i="17" s="1"/>
  <c r="R1568" i="16"/>
  <c r="N1568" i="16"/>
  <c r="AQ1567" i="16"/>
  <c r="AH1567" i="16"/>
  <c r="AH487" i="17" s="1"/>
  <c r="R1567" i="16"/>
  <c r="N1567" i="16"/>
  <c r="AQ1566" i="16"/>
  <c r="AQ486" i="17" s="1"/>
  <c r="AH1566" i="16"/>
  <c r="R1566" i="16"/>
  <c r="N1566" i="16"/>
  <c r="AQ1565" i="16"/>
  <c r="AH1565" i="16"/>
  <c r="R1565" i="16"/>
  <c r="N1565" i="16"/>
  <c r="AQ1564" i="16"/>
  <c r="AH1564" i="16"/>
  <c r="R1564" i="16"/>
  <c r="N1564" i="16"/>
  <c r="AQ1563" i="16"/>
  <c r="AH1563" i="16"/>
  <c r="R1563" i="16"/>
  <c r="N1563" i="16"/>
  <c r="AQ1562" i="16"/>
  <c r="AH1562" i="16"/>
  <c r="R1562" i="16"/>
  <c r="N1562" i="16"/>
  <c r="AQ1561" i="16"/>
  <c r="AH1561" i="16"/>
  <c r="R1561" i="16"/>
  <c r="N1561" i="16"/>
  <c r="AQ1560" i="16"/>
  <c r="AH1560" i="16"/>
  <c r="R1560" i="16"/>
  <c r="N1560" i="16"/>
  <c r="AQ1559" i="16"/>
  <c r="AH1559" i="16"/>
  <c r="R1559" i="16"/>
  <c r="N1559" i="16"/>
  <c r="AQ1558" i="16"/>
  <c r="AH1558" i="16"/>
  <c r="R1558" i="16"/>
  <c r="N1558" i="16"/>
  <c r="AQ1557" i="16"/>
  <c r="AH1557" i="16"/>
  <c r="R1557" i="16"/>
  <c r="N1557" i="16"/>
  <c r="AQ1556" i="16"/>
  <c r="AH1556" i="16"/>
  <c r="R1556" i="16"/>
  <c r="N1556" i="16"/>
  <c r="AQ1555" i="16"/>
  <c r="AH1555" i="16"/>
  <c r="R1555" i="16"/>
  <c r="N1555" i="16"/>
  <c r="AQ1554" i="16"/>
  <c r="AH1554" i="16"/>
  <c r="R1554" i="16"/>
  <c r="N1554" i="16"/>
  <c r="AQ1553" i="16"/>
  <c r="AH1553" i="16"/>
  <c r="R1553" i="16"/>
  <c r="R485" i="17" s="1"/>
  <c r="N1553" i="16"/>
  <c r="N485" i="17" s="1"/>
  <c r="AQ1552" i="16"/>
  <c r="AH1552" i="16"/>
  <c r="AH484" i="17" s="1"/>
  <c r="R1552" i="16"/>
  <c r="R484" i="17" s="1"/>
  <c r="N1552" i="16"/>
  <c r="AQ1551" i="16"/>
  <c r="AH1551" i="16"/>
  <c r="AH483" i="17" s="1"/>
  <c r="R1551" i="16"/>
  <c r="R483" i="17" s="1"/>
  <c r="N1551" i="16"/>
  <c r="AQ1550" i="16"/>
  <c r="AQ482" i="17" s="1"/>
  <c r="AH1550" i="16"/>
  <c r="AH482" i="17" s="1"/>
  <c r="R1550" i="16"/>
  <c r="N1550" i="16"/>
  <c r="N482" i="17" s="1"/>
  <c r="AQ1549" i="16"/>
  <c r="AQ481" i="17" s="1"/>
  <c r="AH1549" i="16"/>
  <c r="R1549" i="16"/>
  <c r="R481" i="17" s="1"/>
  <c r="N1549" i="16"/>
  <c r="N481" i="17" s="1"/>
  <c r="AQ1548" i="16"/>
  <c r="AH1548" i="16"/>
  <c r="AH480" i="17" s="1"/>
  <c r="R1548" i="16"/>
  <c r="R480" i="17" s="1"/>
  <c r="N1548" i="16"/>
  <c r="N480" i="17" s="1"/>
  <c r="AQ1547" i="16"/>
  <c r="AR1547" i="16" s="1"/>
  <c r="AH1547" i="16"/>
  <c r="R1547" i="16"/>
  <c r="N1547" i="16"/>
  <c r="AQ1546" i="16"/>
  <c r="AR1546" i="16" s="1"/>
  <c r="AH1546" i="16"/>
  <c r="R1546" i="16"/>
  <c r="N1546" i="16"/>
  <c r="AQ1545" i="16"/>
  <c r="AR1545" i="16" s="1"/>
  <c r="AH1545" i="16"/>
  <c r="R1545" i="16"/>
  <c r="N1545" i="16"/>
  <c r="AQ1544" i="16"/>
  <c r="AR1544" i="16" s="1"/>
  <c r="AH1544" i="16"/>
  <c r="R1544" i="16"/>
  <c r="N1544" i="16"/>
  <c r="AQ1543" i="16"/>
  <c r="AR1543" i="16" s="1"/>
  <c r="AH1543" i="16"/>
  <c r="R1543" i="16"/>
  <c r="N1543" i="16"/>
  <c r="AR1542" i="16"/>
  <c r="AQ1542" i="16"/>
  <c r="AH1542" i="16"/>
  <c r="R1542" i="16"/>
  <c r="N1542" i="16"/>
  <c r="AQ1541" i="16"/>
  <c r="AR1541" i="16" s="1"/>
  <c r="AH1541" i="16"/>
  <c r="R1541" i="16"/>
  <c r="N1541" i="16"/>
  <c r="AQ1540" i="16"/>
  <c r="AR1540" i="16" s="1"/>
  <c r="AH1540" i="16"/>
  <c r="R1540" i="16"/>
  <c r="N1540" i="16"/>
  <c r="AQ1539" i="16"/>
  <c r="AR1539" i="16" s="1"/>
  <c r="AH1539" i="16"/>
  <c r="R1539" i="16"/>
  <c r="N1539" i="16"/>
  <c r="AQ1538" i="16"/>
  <c r="AR1538" i="16" s="1"/>
  <c r="AH1538" i="16"/>
  <c r="R1538" i="16"/>
  <c r="N1538" i="16"/>
  <c r="AQ1537" i="16"/>
  <c r="AR1537" i="16" s="1"/>
  <c r="AH1537" i="16"/>
  <c r="R1537" i="16"/>
  <c r="N1537" i="16"/>
  <c r="AQ1536" i="16"/>
  <c r="AR1536" i="16" s="1"/>
  <c r="AH1536" i="16"/>
  <c r="R1536" i="16"/>
  <c r="N1536" i="16"/>
  <c r="AQ1535" i="16"/>
  <c r="AH1535" i="16"/>
  <c r="R1535" i="16"/>
  <c r="N1535" i="16"/>
  <c r="AQ1534" i="16"/>
  <c r="AH1534" i="16"/>
  <c r="R1534" i="16"/>
  <c r="N1534" i="16"/>
  <c r="AQ1533" i="16"/>
  <c r="AH1533" i="16"/>
  <c r="R1533" i="16"/>
  <c r="N1533" i="16"/>
  <c r="AQ1532" i="16"/>
  <c r="AR1532" i="16" s="1"/>
  <c r="AH1532" i="16"/>
  <c r="R1532" i="16"/>
  <c r="N1532" i="16"/>
  <c r="AQ1531" i="16"/>
  <c r="AH1531" i="16"/>
  <c r="R1531" i="16"/>
  <c r="N1531" i="16"/>
  <c r="AQ1530" i="16"/>
  <c r="AH1530" i="16"/>
  <c r="R1530" i="16"/>
  <c r="N1530" i="16"/>
  <c r="AQ1529" i="16"/>
  <c r="AR1529" i="16" s="1"/>
  <c r="AH1529" i="16"/>
  <c r="R1529" i="16"/>
  <c r="N1529" i="16"/>
  <c r="AQ1528" i="16"/>
  <c r="AR1528" i="16" s="1"/>
  <c r="AH1528" i="16"/>
  <c r="R1528" i="16"/>
  <c r="N1528" i="16"/>
  <c r="AQ1527" i="16"/>
  <c r="AR1527" i="16" s="1"/>
  <c r="AH1527" i="16"/>
  <c r="R1527" i="16"/>
  <c r="N1527" i="16"/>
  <c r="AQ1526" i="16"/>
  <c r="AR1526" i="16" s="1"/>
  <c r="AH1526" i="16"/>
  <c r="R1526" i="16"/>
  <c r="N1526" i="16"/>
  <c r="AQ1525" i="16"/>
  <c r="AR1525" i="16" s="1"/>
  <c r="AH1525" i="16"/>
  <c r="R1525" i="16"/>
  <c r="N1525" i="16"/>
  <c r="AR1524" i="16"/>
  <c r="AQ1524" i="16"/>
  <c r="AH1524" i="16"/>
  <c r="R1524" i="16"/>
  <c r="N1524" i="16"/>
  <c r="AQ1523" i="16"/>
  <c r="AR1523" i="16" s="1"/>
  <c r="AH1523" i="16"/>
  <c r="R1523" i="16"/>
  <c r="N1523" i="16"/>
  <c r="AQ1522" i="16"/>
  <c r="AR1522" i="16" s="1"/>
  <c r="AH1522" i="16"/>
  <c r="R1522" i="16"/>
  <c r="N1522" i="16"/>
  <c r="AR1521" i="16"/>
  <c r="AQ1521" i="16"/>
  <c r="AH1521" i="16"/>
  <c r="R1521" i="16"/>
  <c r="N1521" i="16"/>
  <c r="AQ1520" i="16"/>
  <c r="AR1520" i="16" s="1"/>
  <c r="AH1520" i="16"/>
  <c r="R1520" i="16"/>
  <c r="N1520" i="16"/>
  <c r="AQ1519" i="16"/>
  <c r="AR1519" i="16" s="1"/>
  <c r="AH1519" i="16"/>
  <c r="R1519" i="16"/>
  <c r="N1519" i="16"/>
  <c r="AQ1518" i="16"/>
  <c r="AR1518" i="16" s="1"/>
  <c r="AH1518" i="16"/>
  <c r="R1518" i="16"/>
  <c r="N1518" i="16"/>
  <c r="AQ1517" i="16"/>
  <c r="AH1517" i="16"/>
  <c r="R1517" i="16"/>
  <c r="R473" i="17" s="1"/>
  <c r="N1517" i="16"/>
  <c r="AQ1516" i="16"/>
  <c r="AR1516" i="16" s="1"/>
  <c r="AH1516" i="16"/>
  <c r="R1516" i="16"/>
  <c r="N1516" i="16"/>
  <c r="AQ1515" i="16"/>
  <c r="AH1515" i="16"/>
  <c r="R1515" i="16"/>
  <c r="N1515" i="16"/>
  <c r="AQ1514" i="16"/>
  <c r="AH1514" i="16"/>
  <c r="R1514" i="16"/>
  <c r="N1514" i="16"/>
  <c r="AQ1513" i="16"/>
  <c r="AH1513" i="16"/>
  <c r="R1513" i="16"/>
  <c r="N1513" i="16"/>
  <c r="AQ1512" i="16"/>
  <c r="AR1512" i="16" s="1"/>
  <c r="AH1512" i="16"/>
  <c r="R1512" i="16"/>
  <c r="N1512" i="16"/>
  <c r="AQ1511" i="16"/>
  <c r="AR1511" i="16" s="1"/>
  <c r="AH1511" i="16"/>
  <c r="R1511" i="16"/>
  <c r="N1511" i="16"/>
  <c r="AR1510" i="16"/>
  <c r="AQ1510" i="16"/>
  <c r="AH1510" i="16"/>
  <c r="R1510" i="16"/>
  <c r="N1510" i="16"/>
  <c r="AQ1509" i="16"/>
  <c r="AR1509" i="16" s="1"/>
  <c r="AH1509" i="16"/>
  <c r="R1509" i="16"/>
  <c r="N1509" i="16"/>
  <c r="AQ1508" i="16"/>
  <c r="AR1508" i="16" s="1"/>
  <c r="AH1508" i="16"/>
  <c r="R1508" i="16"/>
  <c r="N1508" i="16"/>
  <c r="AQ1507" i="16"/>
  <c r="AR1507" i="16" s="1"/>
  <c r="AH1507" i="16"/>
  <c r="R1507" i="16"/>
  <c r="N1507" i="16"/>
  <c r="AQ1506" i="16"/>
  <c r="AR1506" i="16" s="1"/>
  <c r="AH1506" i="16"/>
  <c r="R1506" i="16"/>
  <c r="N1506" i="16"/>
  <c r="AQ1505" i="16"/>
  <c r="AR1505" i="16" s="1"/>
  <c r="AH1505" i="16"/>
  <c r="R1505" i="16"/>
  <c r="N1505" i="16"/>
  <c r="AQ1504" i="16"/>
  <c r="AR1504" i="16" s="1"/>
  <c r="AH1504" i="16"/>
  <c r="R1504" i="16"/>
  <c r="N1504" i="16"/>
  <c r="AQ1503" i="16"/>
  <c r="AR1503" i="16" s="1"/>
  <c r="AH1503" i="16"/>
  <c r="R1503" i="16"/>
  <c r="N1503" i="16"/>
  <c r="AQ1502" i="16"/>
  <c r="AR1502" i="16" s="1"/>
  <c r="AH1502" i="16"/>
  <c r="R1502" i="16"/>
  <c r="N1502" i="16"/>
  <c r="AQ1501" i="16"/>
  <c r="AR1501" i="16" s="1"/>
  <c r="AH1501" i="16"/>
  <c r="R1501" i="16"/>
  <c r="N1501" i="16"/>
  <c r="AR1500" i="16"/>
  <c r="AQ1500" i="16"/>
  <c r="AH1500" i="16"/>
  <c r="R1500" i="16"/>
  <c r="N1500" i="16"/>
  <c r="AQ1499" i="16"/>
  <c r="AH1499" i="16"/>
  <c r="R1499" i="16"/>
  <c r="N1499" i="16"/>
  <c r="AQ1498" i="16"/>
  <c r="AH1498" i="16"/>
  <c r="R1498" i="16"/>
  <c r="N1498" i="16"/>
  <c r="AQ1497" i="16"/>
  <c r="AH1497" i="16"/>
  <c r="R1497" i="16"/>
  <c r="N1497" i="16"/>
  <c r="AQ1496" i="16"/>
  <c r="AR1496" i="16" s="1"/>
  <c r="AH1496" i="16"/>
  <c r="R1496" i="16"/>
  <c r="N1496" i="16"/>
  <c r="AQ1495" i="16"/>
  <c r="AH1495" i="16"/>
  <c r="R1495" i="16"/>
  <c r="N1495" i="16"/>
  <c r="AQ1494" i="16"/>
  <c r="AR1494" i="16" s="1"/>
  <c r="AH1494" i="16"/>
  <c r="R1494" i="16"/>
  <c r="N1494" i="16"/>
  <c r="N462" i="17" s="1"/>
  <c r="AQ1493" i="16"/>
  <c r="AR1493" i="16" s="1"/>
  <c r="AH1493" i="16"/>
  <c r="R1493" i="16"/>
  <c r="N1493" i="16"/>
  <c r="AQ1492" i="16"/>
  <c r="AR1492" i="16" s="1"/>
  <c r="AH1492" i="16"/>
  <c r="R1492" i="16"/>
  <c r="N1492" i="16"/>
  <c r="AQ1491" i="16"/>
  <c r="AR1491" i="16" s="1"/>
  <c r="AH1491" i="16"/>
  <c r="R1491" i="16"/>
  <c r="N1491" i="16"/>
  <c r="AQ1490" i="16"/>
  <c r="AR1490" i="16" s="1"/>
  <c r="AH1490" i="16"/>
  <c r="R1490" i="16"/>
  <c r="N1490" i="16"/>
  <c r="AQ1489" i="16"/>
  <c r="AR1489" i="16" s="1"/>
  <c r="AH1489" i="16"/>
  <c r="R1489" i="16"/>
  <c r="N1489" i="16"/>
  <c r="AQ1488" i="16"/>
  <c r="AR1488" i="16" s="1"/>
  <c r="AH1488" i="16"/>
  <c r="R1488" i="16"/>
  <c r="N1488" i="16"/>
  <c r="AQ1487" i="16"/>
  <c r="AR1487" i="16" s="1"/>
  <c r="AH1487" i="16"/>
  <c r="R1487" i="16"/>
  <c r="N1487" i="16"/>
  <c r="AQ1486" i="16"/>
  <c r="AR1486" i="16" s="1"/>
  <c r="AH1486" i="16"/>
  <c r="R1486" i="16"/>
  <c r="N1486" i="16"/>
  <c r="AQ1485" i="16"/>
  <c r="AR1485" i="16" s="1"/>
  <c r="AH1485" i="16"/>
  <c r="R1485" i="16"/>
  <c r="N1485" i="16"/>
  <c r="AQ1484" i="16"/>
  <c r="AR1484" i="16" s="1"/>
  <c r="AH1484" i="16"/>
  <c r="R1484" i="16"/>
  <c r="N1484" i="16"/>
  <c r="AQ1483" i="16"/>
  <c r="AR1483" i="16" s="1"/>
  <c r="AH1483" i="16"/>
  <c r="R1483" i="16"/>
  <c r="N1483" i="16"/>
  <c r="AQ1482" i="16"/>
  <c r="AR1482" i="16" s="1"/>
  <c r="AH1482" i="16"/>
  <c r="R1482" i="16"/>
  <c r="N1482" i="16"/>
  <c r="AQ1481" i="16"/>
  <c r="AR1481" i="16" s="1"/>
  <c r="AH1481" i="16"/>
  <c r="R1481" i="16"/>
  <c r="N1481" i="16"/>
  <c r="AQ1480" i="16"/>
  <c r="AQ460" i="17" s="1"/>
  <c r="AH1480" i="16"/>
  <c r="R1480" i="16"/>
  <c r="N1480" i="16"/>
  <c r="AQ1479" i="16"/>
  <c r="AQ459" i="17" s="1"/>
  <c r="AH1479" i="16"/>
  <c r="R1479" i="16"/>
  <c r="N1479" i="16"/>
  <c r="AQ1478" i="16"/>
  <c r="AR1478" i="16" s="1"/>
  <c r="AH1478" i="16"/>
  <c r="R1478" i="16"/>
  <c r="N1478" i="16"/>
  <c r="AQ1477" i="16"/>
  <c r="AR1477" i="16" s="1"/>
  <c r="AH1477" i="16"/>
  <c r="R1477" i="16"/>
  <c r="N1477" i="16"/>
  <c r="AQ1476" i="16"/>
  <c r="AH1476" i="16"/>
  <c r="R1476" i="16"/>
  <c r="N1476" i="16"/>
  <c r="AQ1475" i="16"/>
  <c r="AR1475" i="16" s="1"/>
  <c r="AH1475" i="16"/>
  <c r="R1475" i="16"/>
  <c r="N1475" i="16"/>
  <c r="AR1474" i="16"/>
  <c r="AQ1474" i="16"/>
  <c r="AH1474" i="16"/>
  <c r="R1474" i="16"/>
  <c r="N1474" i="16"/>
  <c r="AQ1473" i="16"/>
  <c r="AH1473" i="16"/>
  <c r="R1473" i="16"/>
  <c r="N1473" i="16"/>
  <c r="AQ1472" i="16"/>
  <c r="AH1472" i="16"/>
  <c r="R1472" i="16"/>
  <c r="N1472" i="16"/>
  <c r="AQ1471" i="16"/>
  <c r="AR1471" i="16" s="1"/>
  <c r="AH1471" i="16"/>
  <c r="R1471" i="16"/>
  <c r="N1471" i="16"/>
  <c r="AQ1470" i="16"/>
  <c r="AR1470" i="16" s="1"/>
  <c r="AH1470" i="16"/>
  <c r="R1470" i="16"/>
  <c r="N1470" i="16"/>
  <c r="AQ1469" i="16"/>
  <c r="AH1469" i="16"/>
  <c r="R1469" i="16"/>
  <c r="N1469" i="16"/>
  <c r="AQ1468" i="16"/>
  <c r="AH1468" i="16"/>
  <c r="R1468" i="16"/>
  <c r="N1468" i="16"/>
  <c r="AQ1467" i="16"/>
  <c r="AR1467" i="16" s="1"/>
  <c r="AH1467" i="16"/>
  <c r="R1467" i="16"/>
  <c r="N1467" i="16"/>
  <c r="AQ1466" i="16"/>
  <c r="AH1466" i="16"/>
  <c r="R1466" i="16"/>
  <c r="N1466" i="16"/>
  <c r="AQ1465" i="16"/>
  <c r="AR1465" i="16" s="1"/>
  <c r="AH1465" i="16"/>
  <c r="R1465" i="16"/>
  <c r="N1465" i="16"/>
  <c r="AQ1464" i="16"/>
  <c r="AH1464" i="16"/>
  <c r="R1464" i="16"/>
  <c r="N1464" i="16"/>
  <c r="AQ1463" i="16"/>
  <c r="AH1463" i="16"/>
  <c r="R1463" i="16"/>
  <c r="N1463" i="16"/>
  <c r="AR1462" i="16"/>
  <c r="AQ1462" i="16"/>
  <c r="AH1462" i="16"/>
  <c r="R1462" i="16"/>
  <c r="N1462" i="16"/>
  <c r="AQ1461" i="16"/>
  <c r="AR1461" i="16" s="1"/>
  <c r="AH1461" i="16"/>
  <c r="R1461" i="16"/>
  <c r="N1461" i="16"/>
  <c r="AQ1460" i="16"/>
  <c r="AH1460" i="16"/>
  <c r="R1460" i="16"/>
  <c r="N1460" i="16"/>
  <c r="AQ1459" i="16"/>
  <c r="AH1459" i="16"/>
  <c r="R1459" i="16"/>
  <c r="N1459" i="16"/>
  <c r="AQ1458" i="16"/>
  <c r="AR1458" i="16" s="1"/>
  <c r="AH1458" i="16"/>
  <c r="R1458" i="16"/>
  <c r="N1458" i="16"/>
  <c r="N450" i="17" s="1"/>
  <c r="AQ1457" i="16"/>
  <c r="AR1457" i="16" s="1"/>
  <c r="AH1457" i="16"/>
  <c r="R1457" i="16"/>
  <c r="N1457" i="16"/>
  <c r="AQ1456" i="16"/>
  <c r="AR1456" i="16" s="1"/>
  <c r="AH1456" i="16"/>
  <c r="R1456" i="16"/>
  <c r="N1456" i="16"/>
  <c r="AQ1455" i="16"/>
  <c r="AR1455" i="16" s="1"/>
  <c r="AH1455" i="16"/>
  <c r="R1455" i="16"/>
  <c r="N1455" i="16"/>
  <c r="AQ1454" i="16"/>
  <c r="AR1454" i="16" s="1"/>
  <c r="AH1454" i="16"/>
  <c r="R1454" i="16"/>
  <c r="N1454" i="16"/>
  <c r="AQ1453" i="16"/>
  <c r="AR1453" i="16" s="1"/>
  <c r="AH1453" i="16"/>
  <c r="N1453" i="16"/>
  <c r="AQ1452" i="16"/>
  <c r="AR1452" i="16" s="1"/>
  <c r="AH1452" i="16"/>
  <c r="N1452" i="16"/>
  <c r="AQ1451" i="16"/>
  <c r="AR1451" i="16" s="1"/>
  <c r="AH1451" i="16"/>
  <c r="R1451" i="16"/>
  <c r="N1451" i="16"/>
  <c r="AQ1450" i="16"/>
  <c r="AR1450" i="16" s="1"/>
  <c r="AH1450" i="16"/>
  <c r="R1450" i="16"/>
  <c r="N1450" i="16"/>
  <c r="AQ1449" i="16"/>
  <c r="AR1449" i="16" s="1"/>
  <c r="AH1449" i="16"/>
  <c r="R1449" i="16"/>
  <c r="N1449" i="16"/>
  <c r="AQ1448" i="16"/>
  <c r="AR1448" i="16" s="1"/>
  <c r="AH1448" i="16"/>
  <c r="N1448" i="16"/>
  <c r="AQ1447" i="16"/>
  <c r="AR1447" i="16" s="1"/>
  <c r="AH1447" i="16"/>
  <c r="R1447" i="16"/>
  <c r="N1447" i="16"/>
  <c r="AQ1446" i="16"/>
  <c r="AR1446" i="16" s="1"/>
  <c r="AH1446" i="16"/>
  <c r="N1446" i="16"/>
  <c r="AQ1445" i="16"/>
  <c r="AR1445" i="16" s="1"/>
  <c r="AH1445" i="16"/>
  <c r="R1445" i="16"/>
  <c r="N1445" i="16"/>
  <c r="AQ1444" i="16"/>
  <c r="AR1444" i="16" s="1"/>
  <c r="AH1444" i="16"/>
  <c r="N1444" i="16"/>
  <c r="AQ1443" i="16"/>
  <c r="AR1443" i="16" s="1"/>
  <c r="AH1443" i="16"/>
  <c r="N1443" i="16"/>
  <c r="AQ1442" i="16"/>
  <c r="AR1442" i="16" s="1"/>
  <c r="AH1442" i="16"/>
  <c r="N1442" i="16"/>
  <c r="AQ1441" i="16"/>
  <c r="AR1441" i="16" s="1"/>
  <c r="AH1441" i="16"/>
  <c r="R1441" i="16"/>
  <c r="N1441" i="16"/>
  <c r="AQ1440" i="16"/>
  <c r="AR1440" i="16" s="1"/>
  <c r="AH1440" i="16"/>
  <c r="R1440" i="16"/>
  <c r="N1440" i="16"/>
  <c r="AQ1439" i="16"/>
  <c r="AH1439" i="16"/>
  <c r="R1439" i="16"/>
  <c r="N1439" i="16"/>
  <c r="AQ1438" i="16"/>
  <c r="AR1438" i="16" s="1"/>
  <c r="AH1438" i="16"/>
  <c r="R1438" i="16"/>
  <c r="N1438" i="16"/>
  <c r="AQ1437" i="16"/>
  <c r="AR1437" i="16" s="1"/>
  <c r="AH1437" i="16"/>
  <c r="R1437" i="16"/>
  <c r="N1437" i="16"/>
  <c r="AQ1436" i="16"/>
  <c r="AH1436" i="16"/>
  <c r="R1436" i="16"/>
  <c r="N1436" i="16"/>
  <c r="AQ1435" i="16"/>
  <c r="AH1435" i="16"/>
  <c r="R1435" i="16"/>
  <c r="N1435" i="16"/>
  <c r="AQ1434" i="16"/>
  <c r="AR1434" i="16" s="1"/>
  <c r="AH1434" i="16"/>
  <c r="R1434" i="16"/>
  <c r="N1434" i="16"/>
  <c r="AQ1433" i="16"/>
  <c r="AH1433" i="16"/>
  <c r="R1433" i="16"/>
  <c r="N1433" i="16"/>
  <c r="AQ1432" i="16"/>
  <c r="AH1432" i="16"/>
  <c r="R1432" i="16"/>
  <c r="N1432" i="16"/>
  <c r="AQ1431" i="16"/>
  <c r="AH1431" i="16"/>
  <c r="R1431" i="16"/>
  <c r="N1431" i="16"/>
  <c r="AQ1430" i="16"/>
  <c r="AH1430" i="16"/>
  <c r="R1430" i="16"/>
  <c r="N1430" i="16"/>
  <c r="AQ1429" i="16"/>
  <c r="AH1429" i="16"/>
  <c r="N1429" i="16"/>
  <c r="AQ1428" i="16"/>
  <c r="AH1428" i="16"/>
  <c r="N1428" i="16"/>
  <c r="AQ1427" i="16"/>
  <c r="AH1427" i="16"/>
  <c r="R1427" i="16"/>
  <c r="N1427" i="16"/>
  <c r="AQ1426" i="16"/>
  <c r="AH1426" i="16"/>
  <c r="R1426" i="16"/>
  <c r="N1426" i="16"/>
  <c r="AQ1425" i="16"/>
  <c r="AH1425" i="16"/>
  <c r="R1425" i="16"/>
  <c r="N1425" i="16"/>
  <c r="AQ1424" i="16"/>
  <c r="AH1424" i="16"/>
  <c r="N1424" i="16"/>
  <c r="AQ1423" i="16"/>
  <c r="AH1423" i="16"/>
  <c r="R1423" i="16"/>
  <c r="N1423" i="16"/>
  <c r="AQ1422" i="16"/>
  <c r="AH1422" i="16"/>
  <c r="N1422" i="16"/>
  <c r="AQ1421" i="16"/>
  <c r="AH1421" i="16"/>
  <c r="R1421" i="16"/>
  <c r="N1421" i="16"/>
  <c r="AQ1420" i="16"/>
  <c r="AH1420" i="16"/>
  <c r="N1420" i="16"/>
  <c r="AQ1419" i="16"/>
  <c r="AH1419" i="16"/>
  <c r="N1419" i="16"/>
  <c r="AQ1418" i="16"/>
  <c r="AH1418" i="16"/>
  <c r="N1418" i="16"/>
  <c r="AQ1417" i="16"/>
  <c r="AH1417" i="16"/>
  <c r="R1417" i="16"/>
  <c r="N1417" i="16"/>
  <c r="AQ1416" i="16"/>
  <c r="AH1416" i="16"/>
  <c r="R1416" i="16"/>
  <c r="N1416" i="16"/>
  <c r="AQ1415" i="16"/>
  <c r="AH1415" i="16"/>
  <c r="R1415" i="16"/>
  <c r="N1415" i="16"/>
  <c r="N443" i="17" s="1"/>
  <c r="AQ1414" i="16"/>
  <c r="AH1414" i="16"/>
  <c r="R1414" i="16"/>
  <c r="N1414" i="16"/>
  <c r="N442" i="17" s="1"/>
  <c r="AQ1413" i="16"/>
  <c r="AH1413" i="16"/>
  <c r="R1413" i="16"/>
  <c r="N1413" i="16"/>
  <c r="AQ1412" i="16"/>
  <c r="AH1412" i="16"/>
  <c r="AH440" i="17" s="1"/>
  <c r="R1412" i="16"/>
  <c r="N1412" i="16"/>
  <c r="AQ1411" i="16"/>
  <c r="AH1411" i="16"/>
  <c r="R1411" i="16"/>
  <c r="N1411" i="16"/>
  <c r="N439" i="17" s="1"/>
  <c r="AQ1410" i="16"/>
  <c r="AH1410" i="16"/>
  <c r="R1410" i="16"/>
  <c r="N1410" i="16"/>
  <c r="N438" i="17" s="1"/>
  <c r="AQ1409" i="16"/>
  <c r="AR1409" i="16" s="1"/>
  <c r="AH1409" i="16"/>
  <c r="R1409" i="16"/>
  <c r="N1409" i="16"/>
  <c r="AQ1408" i="16"/>
  <c r="AR1408" i="16" s="1"/>
  <c r="AH1408" i="16"/>
  <c r="R1408" i="16"/>
  <c r="N1408" i="16"/>
  <c r="AQ1407" i="16"/>
  <c r="AR1407" i="16" s="1"/>
  <c r="AH1407" i="16"/>
  <c r="R1407" i="16"/>
  <c r="N1407" i="16"/>
  <c r="AQ1406" i="16"/>
  <c r="AR1406" i="16" s="1"/>
  <c r="AH1406" i="16"/>
  <c r="R1406" i="16"/>
  <c r="N1406" i="16"/>
  <c r="AQ1405" i="16"/>
  <c r="AR1405" i="16" s="1"/>
  <c r="AH1405" i="16"/>
  <c r="R1405" i="16"/>
  <c r="N1405" i="16"/>
  <c r="AQ1404" i="16"/>
  <c r="AR1404" i="16" s="1"/>
  <c r="AH1404" i="16"/>
  <c r="R1404" i="16"/>
  <c r="N1404" i="16"/>
  <c r="AQ1403" i="16"/>
  <c r="AR1403" i="16" s="1"/>
  <c r="AH1403" i="16"/>
  <c r="R1403" i="16"/>
  <c r="N1403" i="16"/>
  <c r="AQ1402" i="16"/>
  <c r="AR1402" i="16" s="1"/>
  <c r="AH1402" i="16"/>
  <c r="R1402" i="16"/>
  <c r="N1402" i="16"/>
  <c r="AQ1401" i="16"/>
  <c r="AR1401" i="16" s="1"/>
  <c r="AH1401" i="16"/>
  <c r="R1401" i="16"/>
  <c r="N1401" i="16"/>
  <c r="AQ1400" i="16"/>
  <c r="AR1400" i="16" s="1"/>
  <c r="AH1400" i="16"/>
  <c r="R1400" i="16"/>
  <c r="N1400" i="16"/>
  <c r="AQ1399" i="16"/>
  <c r="AR1399" i="16" s="1"/>
  <c r="AH1399" i="16"/>
  <c r="R1399" i="16"/>
  <c r="N1399" i="16"/>
  <c r="AR1398" i="16"/>
  <c r="AQ1398" i="16"/>
  <c r="AH1398" i="16"/>
  <c r="R1398" i="16"/>
  <c r="N1398" i="16"/>
  <c r="AQ1397" i="16"/>
  <c r="AR1397" i="16" s="1"/>
  <c r="AH1397" i="16"/>
  <c r="R1397" i="16"/>
  <c r="N1397" i="16"/>
  <c r="AQ1396" i="16"/>
  <c r="AH1396" i="16"/>
  <c r="R1396" i="16"/>
  <c r="N1396" i="16"/>
  <c r="AQ1395" i="16"/>
  <c r="AH1395" i="16"/>
  <c r="R1395" i="16"/>
  <c r="N1395" i="16"/>
  <c r="AQ1394" i="16"/>
  <c r="AR1394" i="16" s="1"/>
  <c r="AH1394" i="16"/>
  <c r="R1394" i="16"/>
  <c r="N1394" i="16"/>
  <c r="AQ1393" i="16"/>
  <c r="AR1393" i="16" s="1"/>
  <c r="AH1393" i="16"/>
  <c r="R1393" i="16"/>
  <c r="N1393" i="16"/>
  <c r="AQ1392" i="16"/>
  <c r="AH1392" i="16"/>
  <c r="R1392" i="16"/>
  <c r="N1392" i="16"/>
  <c r="AQ1391" i="16"/>
  <c r="AH1391" i="16"/>
  <c r="R1391" i="16"/>
  <c r="N1391" i="16"/>
  <c r="AQ1390" i="16"/>
  <c r="AH1390" i="16"/>
  <c r="R1390" i="16"/>
  <c r="N1390" i="16"/>
  <c r="AQ1389" i="16"/>
  <c r="AH1389" i="16"/>
  <c r="R1389" i="16"/>
  <c r="N1389" i="16"/>
  <c r="AQ1388" i="16"/>
  <c r="AH1388" i="16"/>
  <c r="R1388" i="16"/>
  <c r="N1388" i="16"/>
  <c r="AQ1387" i="16"/>
  <c r="AH1387" i="16"/>
  <c r="N1387" i="16"/>
  <c r="AQ1386" i="16"/>
  <c r="AH1386" i="16"/>
  <c r="N1386" i="16"/>
  <c r="AQ1385" i="16"/>
  <c r="AH1385" i="16"/>
  <c r="R1385" i="16"/>
  <c r="N1385" i="16"/>
  <c r="AQ1384" i="16"/>
  <c r="AH1384" i="16"/>
  <c r="R1384" i="16"/>
  <c r="N1384" i="16"/>
  <c r="AQ1383" i="16"/>
  <c r="AH1383" i="16"/>
  <c r="R1383" i="16"/>
  <c r="N1383" i="16"/>
  <c r="AQ1382" i="16"/>
  <c r="AH1382" i="16"/>
  <c r="N1382" i="16"/>
  <c r="AQ1381" i="16"/>
  <c r="AH1381" i="16"/>
  <c r="R1381" i="16"/>
  <c r="N1381" i="16"/>
  <c r="AQ1380" i="16"/>
  <c r="AH1380" i="16"/>
  <c r="N1380" i="16"/>
  <c r="AQ1379" i="16"/>
  <c r="AH1379" i="16"/>
  <c r="R1379" i="16"/>
  <c r="N1379" i="16"/>
  <c r="AQ1378" i="16"/>
  <c r="AH1378" i="16"/>
  <c r="N1378" i="16"/>
  <c r="AQ1377" i="16"/>
  <c r="AH1377" i="16"/>
  <c r="N1377" i="16"/>
  <c r="AQ1376" i="16"/>
  <c r="AH1376" i="16"/>
  <c r="N1376" i="16"/>
  <c r="AQ1375" i="16"/>
  <c r="AH1375" i="16"/>
  <c r="R1375" i="16"/>
  <c r="N1375" i="16"/>
  <c r="AQ1374" i="16"/>
  <c r="AH1374" i="16"/>
  <c r="R1374" i="16"/>
  <c r="N1374" i="16"/>
  <c r="AQ1373" i="16"/>
  <c r="AH1373" i="16"/>
  <c r="R1373" i="16"/>
  <c r="N1373" i="16"/>
  <c r="AQ1372" i="16"/>
  <c r="AH1372" i="16"/>
  <c r="R1372" i="16"/>
  <c r="N1372" i="16"/>
  <c r="AQ1371" i="16"/>
  <c r="AH1371" i="16"/>
  <c r="R1371" i="16"/>
  <c r="N1371" i="16"/>
  <c r="AQ1370" i="16"/>
  <c r="AH1370" i="16"/>
  <c r="R1370" i="16"/>
  <c r="N1370" i="16"/>
  <c r="AQ1369" i="16"/>
  <c r="AH1369" i="16"/>
  <c r="R1369" i="16"/>
  <c r="N1369" i="16"/>
  <c r="AQ1368" i="16"/>
  <c r="AQ426" i="17" s="1"/>
  <c r="AH1368" i="16"/>
  <c r="R1368" i="16"/>
  <c r="N1368" i="16"/>
  <c r="AQ1367" i="16"/>
  <c r="AH1367" i="16"/>
  <c r="R1367" i="16"/>
  <c r="N1367" i="16"/>
  <c r="AQ1366" i="16"/>
  <c r="AH1366" i="16"/>
  <c r="R1366" i="16"/>
  <c r="N1366" i="16"/>
  <c r="AQ1365" i="16"/>
  <c r="AH1365" i="16"/>
  <c r="R1365" i="16"/>
  <c r="N1365" i="16"/>
  <c r="AQ1364" i="16"/>
  <c r="AH1364" i="16"/>
  <c r="R1364" i="16"/>
  <c r="N1364" i="16"/>
  <c r="AQ1363" i="16"/>
  <c r="AH1363" i="16"/>
  <c r="N1363" i="16"/>
  <c r="AQ1362" i="16"/>
  <c r="AH1362" i="16"/>
  <c r="N1362" i="16"/>
  <c r="AQ1361" i="16"/>
  <c r="AH1361" i="16"/>
  <c r="R1361" i="16"/>
  <c r="N1361" i="16"/>
  <c r="AQ1360" i="16"/>
  <c r="AH1360" i="16"/>
  <c r="R1360" i="16"/>
  <c r="N1360" i="16"/>
  <c r="AQ1359" i="16"/>
  <c r="AH1359" i="16"/>
  <c r="R1359" i="16"/>
  <c r="N1359" i="16"/>
  <c r="AH1358" i="16"/>
  <c r="N1358" i="16"/>
  <c r="AQ1357" i="16"/>
  <c r="AH1357" i="16"/>
  <c r="R1357" i="16"/>
  <c r="N1357" i="16"/>
  <c r="AQ1356" i="16"/>
  <c r="AH1356" i="16"/>
  <c r="N1356" i="16"/>
  <c r="AQ1355" i="16"/>
  <c r="AH1355" i="16"/>
  <c r="R1355" i="16"/>
  <c r="N1355" i="16"/>
  <c r="AQ1354" i="16"/>
  <c r="AH1354" i="16"/>
  <c r="N1354" i="16"/>
  <c r="AQ1353" i="16"/>
  <c r="AH1353" i="16"/>
  <c r="N1353" i="16"/>
  <c r="AQ1352" i="16"/>
  <c r="AH1352" i="16"/>
  <c r="N1352" i="16"/>
  <c r="AQ1351" i="16"/>
  <c r="AH1351" i="16"/>
  <c r="R1351" i="16"/>
  <c r="N1351" i="16"/>
  <c r="AQ1350" i="16"/>
  <c r="AH1350" i="16"/>
  <c r="R1350" i="16"/>
  <c r="N1350" i="16"/>
  <c r="AQ1349" i="16"/>
  <c r="AH1349" i="16"/>
  <c r="R1349" i="16"/>
  <c r="N1349" i="16"/>
  <c r="AQ1348" i="16"/>
  <c r="AH1348" i="16"/>
  <c r="R1348" i="16"/>
  <c r="N1348" i="16"/>
  <c r="AQ1347" i="16"/>
  <c r="AQ423" i="17" s="1"/>
  <c r="AH1347" i="16"/>
  <c r="R1347" i="16"/>
  <c r="N1347" i="16"/>
  <c r="AQ1346" i="16"/>
  <c r="AH1346" i="16"/>
  <c r="R1346" i="16"/>
  <c r="N1346" i="16"/>
  <c r="N422" i="17" s="1"/>
  <c r="AQ1345" i="16"/>
  <c r="AH1345" i="16"/>
  <c r="R1345" i="16"/>
  <c r="N1345" i="16"/>
  <c r="R1344" i="16"/>
  <c r="N1344" i="16"/>
  <c r="AQ1343" i="16"/>
  <c r="AH1343" i="16"/>
  <c r="R1343" i="16"/>
  <c r="N1343" i="16"/>
  <c r="AQ1342" i="16"/>
  <c r="AH1342" i="16"/>
  <c r="R1342" i="16"/>
  <c r="N1342" i="16"/>
  <c r="AQ1341" i="16"/>
  <c r="AH1341" i="16"/>
  <c r="R1341" i="16"/>
  <c r="N1341" i="16"/>
  <c r="AQ1340" i="16"/>
  <c r="AH1340" i="16"/>
  <c r="R1340" i="16"/>
  <c r="N1340" i="16"/>
  <c r="AQ1339" i="16"/>
  <c r="AH1339" i="16"/>
  <c r="N1339" i="16"/>
  <c r="AQ1338" i="16"/>
  <c r="AH1338" i="16"/>
  <c r="N1338" i="16"/>
  <c r="AQ1337" i="16"/>
  <c r="AH1337" i="16"/>
  <c r="R1337" i="16"/>
  <c r="N1337" i="16"/>
  <c r="AQ1336" i="16"/>
  <c r="AH1336" i="16"/>
  <c r="R1336" i="16"/>
  <c r="N1336" i="16"/>
  <c r="AQ1335" i="16"/>
  <c r="AH1335" i="16"/>
  <c r="R1335" i="16"/>
  <c r="N1335" i="16"/>
  <c r="AQ1334" i="16"/>
  <c r="AH1334" i="16"/>
  <c r="R1334" i="16"/>
  <c r="N1334" i="16"/>
  <c r="AQ1333" i="16"/>
  <c r="AH1333" i="16"/>
  <c r="R1333" i="16"/>
  <c r="N1333" i="16"/>
  <c r="AQ1332" i="16"/>
  <c r="AH1332" i="16"/>
  <c r="N1332" i="16"/>
  <c r="AQ1331" i="16"/>
  <c r="AH1331" i="16"/>
  <c r="R1331" i="16"/>
  <c r="N1331" i="16"/>
  <c r="AQ1330" i="16"/>
  <c r="AH1330" i="16"/>
  <c r="N1330" i="16"/>
  <c r="AH1329" i="16"/>
  <c r="N1329" i="16"/>
  <c r="AH1328" i="16"/>
  <c r="N1328" i="16"/>
  <c r="AQ1327" i="16"/>
  <c r="AH1327" i="16"/>
  <c r="R1327" i="16"/>
  <c r="N1327" i="16"/>
  <c r="AQ1326" i="16"/>
  <c r="AH1326" i="16"/>
  <c r="R1326" i="16"/>
  <c r="N1326" i="16"/>
  <c r="AQ1325" i="16"/>
  <c r="AH1325" i="16"/>
  <c r="R1325" i="16"/>
  <c r="R419" i="17" s="1"/>
  <c r="N1325" i="16"/>
  <c r="AQ1324" i="16"/>
  <c r="AH1324" i="16"/>
  <c r="R1324" i="16"/>
  <c r="N1324" i="16"/>
  <c r="AQ1323" i="16"/>
  <c r="AH1323" i="16"/>
  <c r="R1323" i="16"/>
  <c r="N1323" i="16"/>
  <c r="AQ1322" i="16"/>
  <c r="AH1322" i="16"/>
  <c r="R1322" i="16"/>
  <c r="N1322" i="16"/>
  <c r="AQ1321" i="16"/>
  <c r="AH1321" i="16"/>
  <c r="AH415" i="17" s="1"/>
  <c r="R1321" i="16"/>
  <c r="N1321" i="16"/>
  <c r="AQ1320" i="16"/>
  <c r="AH1320" i="16"/>
  <c r="R1320" i="16"/>
  <c r="N1320" i="16"/>
  <c r="AQ1319" i="16"/>
  <c r="AH1319" i="16"/>
  <c r="R1319" i="16"/>
  <c r="N1319" i="16"/>
  <c r="AQ1318" i="16"/>
  <c r="AH1318" i="16"/>
  <c r="R1318" i="16"/>
  <c r="N1318" i="16"/>
  <c r="AQ1317" i="16"/>
  <c r="AH1317" i="16"/>
  <c r="R1317" i="16"/>
  <c r="N1317" i="16"/>
  <c r="AQ1316" i="16"/>
  <c r="AH1316" i="16"/>
  <c r="R1316" i="16"/>
  <c r="N1316" i="16"/>
  <c r="AQ1315" i="16"/>
  <c r="AH1315" i="16"/>
  <c r="N1315" i="16"/>
  <c r="AQ1314" i="16"/>
  <c r="AH1314" i="16"/>
  <c r="N1314" i="16"/>
  <c r="AQ1313" i="16"/>
  <c r="AH1313" i="16"/>
  <c r="R1313" i="16"/>
  <c r="N1313" i="16"/>
  <c r="AQ1312" i="16"/>
  <c r="AH1312" i="16"/>
  <c r="R1312" i="16"/>
  <c r="N1312" i="16"/>
  <c r="AQ1311" i="16"/>
  <c r="AH1311" i="16"/>
  <c r="R1311" i="16"/>
  <c r="N1311" i="16"/>
  <c r="AQ1310" i="16"/>
  <c r="AH1310" i="16"/>
  <c r="R1310" i="16"/>
  <c r="N1310" i="16"/>
  <c r="AQ1309" i="16"/>
  <c r="AH1309" i="16"/>
  <c r="R1309" i="16"/>
  <c r="N1309" i="16"/>
  <c r="AQ1308" i="16"/>
  <c r="AH1308" i="16"/>
  <c r="N1308" i="16"/>
  <c r="AQ1307" i="16"/>
  <c r="AH1307" i="16"/>
  <c r="R1307" i="16"/>
  <c r="N1307" i="16"/>
  <c r="AQ1306" i="16"/>
  <c r="AH1306" i="16"/>
  <c r="N1306" i="16"/>
  <c r="AQ1305" i="16"/>
  <c r="AH1305" i="16"/>
  <c r="R1305" i="16"/>
  <c r="N1305" i="16"/>
  <c r="AQ1304" i="16"/>
  <c r="AH1304" i="16"/>
  <c r="R1304" i="16"/>
  <c r="N1304" i="16"/>
  <c r="AQ1303" i="16"/>
  <c r="AH1303" i="16"/>
  <c r="R1303" i="16"/>
  <c r="N1303" i="16"/>
  <c r="AQ1302" i="16"/>
  <c r="AH1302" i="16"/>
  <c r="R1302" i="16"/>
  <c r="N1302" i="16"/>
  <c r="AQ1301" i="16"/>
  <c r="AH1301" i="16"/>
  <c r="R1301" i="16"/>
  <c r="N1301" i="16"/>
  <c r="AQ1300" i="16"/>
  <c r="AH1300" i="16"/>
  <c r="R1300" i="16"/>
  <c r="N1300" i="16"/>
  <c r="AQ1299" i="16"/>
  <c r="AH1299" i="16"/>
  <c r="R1299" i="16"/>
  <c r="N1299" i="16"/>
  <c r="AQ1298" i="16"/>
  <c r="AH1298" i="16"/>
  <c r="R1298" i="16"/>
  <c r="N1298" i="16"/>
  <c r="AQ1297" i="16"/>
  <c r="AH1297" i="16"/>
  <c r="R1297" i="16"/>
  <c r="N1297" i="16"/>
  <c r="AQ1296" i="16"/>
  <c r="AH1296" i="16"/>
  <c r="R1296" i="16"/>
  <c r="N1296" i="16"/>
  <c r="AQ1295" i="16"/>
  <c r="AH1295" i="16"/>
  <c r="R1295" i="16"/>
  <c r="N1295" i="16"/>
  <c r="AQ1294" i="16"/>
  <c r="AH1294" i="16"/>
  <c r="R1294" i="16"/>
  <c r="N1294" i="16"/>
  <c r="AQ1293" i="16"/>
  <c r="AH1293" i="16"/>
  <c r="R1293" i="16"/>
  <c r="N1293" i="16"/>
  <c r="AQ1292" i="16"/>
  <c r="AH1292" i="16"/>
  <c r="R1292" i="16"/>
  <c r="N1292" i="16"/>
  <c r="AQ1291" i="16"/>
  <c r="AH1291" i="16"/>
  <c r="N1291" i="16"/>
  <c r="AQ1290" i="16"/>
  <c r="AH1290" i="16"/>
  <c r="N1290" i="16"/>
  <c r="AQ1289" i="16"/>
  <c r="AH1289" i="16"/>
  <c r="R1289" i="16"/>
  <c r="N1289" i="16"/>
  <c r="AQ1288" i="16"/>
  <c r="AH1288" i="16"/>
  <c r="R1288" i="16"/>
  <c r="N1288" i="16"/>
  <c r="AQ1287" i="16"/>
  <c r="AH1287" i="16"/>
  <c r="R1287" i="16"/>
  <c r="N1287" i="16"/>
  <c r="AQ1286" i="16"/>
  <c r="AR1286" i="16" s="1"/>
  <c r="AH1286" i="16"/>
  <c r="R1286" i="16"/>
  <c r="N1286" i="16"/>
  <c r="AQ1285" i="16"/>
  <c r="AH1285" i="16"/>
  <c r="R1285" i="16"/>
  <c r="N1285" i="16"/>
  <c r="AQ1284" i="16"/>
  <c r="AH1284" i="16"/>
  <c r="N1284" i="16"/>
  <c r="AQ1283" i="16"/>
  <c r="AH1283" i="16"/>
  <c r="R1283" i="16"/>
  <c r="N1283" i="16"/>
  <c r="AQ1282" i="16"/>
  <c r="AH1282" i="16"/>
  <c r="N1282" i="16"/>
  <c r="AQ1281" i="16"/>
  <c r="AH1281" i="16"/>
  <c r="R1281" i="16"/>
  <c r="N1281" i="16"/>
  <c r="AQ1280" i="16"/>
  <c r="AH1280" i="16"/>
  <c r="R1280" i="16"/>
  <c r="N1280" i="16"/>
  <c r="AQ1279" i="16"/>
  <c r="AH1279" i="16"/>
  <c r="R1279" i="16"/>
  <c r="N1279" i="16"/>
  <c r="AQ1278" i="16"/>
  <c r="AH1278" i="16"/>
  <c r="R1278" i="16"/>
  <c r="N1278" i="16"/>
  <c r="AQ1277" i="16"/>
  <c r="AH1277" i="16"/>
  <c r="R1277" i="16"/>
  <c r="R407" i="17" s="1"/>
  <c r="N1277" i="16"/>
  <c r="AQ1276" i="16"/>
  <c r="AH1276" i="16"/>
  <c r="R1276" i="16"/>
  <c r="N1276" i="16"/>
  <c r="AQ1275" i="16"/>
  <c r="AH1275" i="16"/>
  <c r="R1275" i="16"/>
  <c r="N1275" i="16"/>
  <c r="AQ1274" i="16"/>
  <c r="AH1274" i="16"/>
  <c r="R1274" i="16"/>
  <c r="N1274" i="16"/>
  <c r="AQ1273" i="16"/>
  <c r="AH1273" i="16"/>
  <c r="AH403" i="17" s="1"/>
  <c r="R1273" i="16"/>
  <c r="N1273" i="16"/>
  <c r="AQ1272" i="16"/>
  <c r="AH1272" i="16"/>
  <c r="R1272" i="16"/>
  <c r="N1272" i="16"/>
  <c r="AQ1271" i="16"/>
  <c r="AR1271" i="16" s="1"/>
  <c r="AH1271" i="16"/>
  <c r="R1271" i="16"/>
  <c r="N1271" i="16"/>
  <c r="AQ1270" i="16"/>
  <c r="AR1270" i="16" s="1"/>
  <c r="AH1270" i="16"/>
  <c r="R1270" i="16"/>
  <c r="N1270" i="16"/>
  <c r="AQ1269" i="16"/>
  <c r="AR1269" i="16" s="1"/>
  <c r="AH1269" i="16"/>
  <c r="R1269" i="16"/>
  <c r="N1269" i="16"/>
  <c r="AQ1268" i="16"/>
  <c r="AR1268" i="16" s="1"/>
  <c r="AH1268" i="16"/>
  <c r="R1268" i="16"/>
  <c r="N1268" i="16"/>
  <c r="AQ1267" i="16"/>
  <c r="AR1267" i="16" s="1"/>
  <c r="AH1267" i="16"/>
  <c r="R1267" i="16"/>
  <c r="N1267" i="16"/>
  <c r="AR1266" i="16"/>
  <c r="AQ1266" i="16"/>
  <c r="AH1266" i="16"/>
  <c r="R1266" i="16"/>
  <c r="N1266" i="16"/>
  <c r="AQ1265" i="16"/>
  <c r="AR1265" i="16" s="1"/>
  <c r="AH1265" i="16"/>
  <c r="R1265" i="16"/>
  <c r="N1265" i="16"/>
  <c r="AQ1264" i="16"/>
  <c r="AR1264" i="16" s="1"/>
  <c r="AH1264" i="16"/>
  <c r="R1264" i="16"/>
  <c r="N1264" i="16"/>
  <c r="AQ1263" i="16"/>
  <c r="AR1263" i="16" s="1"/>
  <c r="AH1263" i="16"/>
  <c r="R1263" i="16"/>
  <c r="N1263" i="16"/>
  <c r="AQ1262" i="16"/>
  <c r="AR1262" i="16" s="1"/>
  <c r="AH1262" i="16"/>
  <c r="R1262" i="16"/>
  <c r="N1262" i="16"/>
  <c r="AQ1261" i="16"/>
  <c r="AR1261" i="16" s="1"/>
  <c r="AH1261" i="16"/>
  <c r="R1261" i="16"/>
  <c r="N1261" i="16"/>
  <c r="AQ1260" i="16"/>
  <c r="AR1260" i="16" s="1"/>
  <c r="AH1260" i="16"/>
  <c r="R1260" i="16"/>
  <c r="N1260" i="16"/>
  <c r="AQ1259" i="16"/>
  <c r="AR1259" i="16" s="1"/>
  <c r="AH1259" i="16"/>
  <c r="R1259" i="16"/>
  <c r="N1259" i="16"/>
  <c r="AR1258" i="16"/>
  <c r="AQ1258" i="16"/>
  <c r="AH1258" i="16"/>
  <c r="R1258" i="16"/>
  <c r="N1258" i="16"/>
  <c r="AQ1257" i="16"/>
  <c r="AR1257" i="16" s="1"/>
  <c r="AH1257" i="16"/>
  <c r="R1257" i="16"/>
  <c r="N1257" i="16"/>
  <c r="AQ1256" i="16"/>
  <c r="AH1256" i="16"/>
  <c r="AH400" i="17" s="1"/>
  <c r="R1256" i="16"/>
  <c r="N1256" i="16"/>
  <c r="AQ1255" i="16"/>
  <c r="AH1255" i="16"/>
  <c r="R1255" i="16"/>
  <c r="N1255" i="16"/>
  <c r="AQ1254" i="16"/>
  <c r="AR1254" i="16" s="1"/>
  <c r="AH1254" i="16"/>
  <c r="R1254" i="16"/>
  <c r="N1254" i="16"/>
  <c r="AQ1253" i="16"/>
  <c r="AR1253" i="16" s="1"/>
  <c r="AH1253" i="16"/>
  <c r="R1253" i="16"/>
  <c r="N1253" i="16"/>
  <c r="AQ1252" i="16"/>
  <c r="AH1252" i="16"/>
  <c r="R1252" i="16"/>
  <c r="N1252" i="16"/>
  <c r="AQ1251" i="16"/>
  <c r="AR1251" i="16" s="1"/>
  <c r="AH1251" i="16"/>
  <c r="R1251" i="16"/>
  <c r="N1251" i="16"/>
  <c r="AQ1250" i="16"/>
  <c r="AR1250" i="16" s="1"/>
  <c r="AH1250" i="16"/>
  <c r="R1250" i="16"/>
  <c r="N1250" i="16"/>
  <c r="AQ1249" i="16"/>
  <c r="AR1249" i="16" s="1"/>
  <c r="AH1249" i="16"/>
  <c r="R1249" i="16"/>
  <c r="N1249" i="16"/>
  <c r="AQ1248" i="16"/>
  <c r="AR1248" i="16" s="1"/>
  <c r="AH1248" i="16"/>
  <c r="R1248" i="16"/>
  <c r="N1248" i="16"/>
  <c r="AQ1247" i="16"/>
  <c r="AR1247" i="16" s="1"/>
  <c r="AH1247" i="16"/>
  <c r="R1247" i="16"/>
  <c r="N1247" i="16"/>
  <c r="AR1246" i="16"/>
  <c r="AQ1246" i="16"/>
  <c r="AH1246" i="16"/>
  <c r="R1246" i="16"/>
  <c r="N1246" i="16"/>
  <c r="AQ1245" i="16"/>
  <c r="AR1245" i="16" s="1"/>
  <c r="AH1245" i="16"/>
  <c r="R1245" i="16"/>
  <c r="N1245" i="16"/>
  <c r="AQ1244" i="16"/>
  <c r="AR1244" i="16" s="1"/>
  <c r="AH1244" i="16"/>
  <c r="R1244" i="16"/>
  <c r="N1244" i="16"/>
  <c r="AQ1243" i="16"/>
  <c r="AR1243" i="16" s="1"/>
  <c r="AH1243" i="16"/>
  <c r="R1243" i="16"/>
  <c r="N1243" i="16"/>
  <c r="AQ1242" i="16"/>
  <c r="AR1242" i="16" s="1"/>
  <c r="AH1242" i="16"/>
  <c r="R1242" i="16"/>
  <c r="N1242" i="16"/>
  <c r="AQ1241" i="16"/>
  <c r="AR1241" i="16" s="1"/>
  <c r="AH1241" i="16"/>
  <c r="R1241" i="16"/>
  <c r="N1241" i="16"/>
  <c r="AQ1240" i="16"/>
  <c r="AR1240" i="16" s="1"/>
  <c r="AH1240" i="16"/>
  <c r="R1240" i="16"/>
  <c r="N1240" i="16"/>
  <c r="AQ1239" i="16"/>
  <c r="AR1239" i="16" s="1"/>
  <c r="AH1239" i="16"/>
  <c r="R1239" i="16"/>
  <c r="N1239" i="16"/>
  <c r="AQ1238" i="16"/>
  <c r="AR1238" i="16" s="1"/>
  <c r="AH1238" i="16"/>
  <c r="R1238" i="16"/>
  <c r="N1238" i="16"/>
  <c r="AQ1237" i="16"/>
  <c r="AR1237" i="16" s="1"/>
  <c r="AH1237" i="16"/>
  <c r="R1237" i="16"/>
  <c r="N1237" i="16"/>
  <c r="AQ1236" i="16"/>
  <c r="AQ394" i="17" s="1"/>
  <c r="AH1236" i="16"/>
  <c r="R1236" i="16"/>
  <c r="N1236" i="16"/>
  <c r="AQ1235" i="16"/>
  <c r="AQ393" i="17" s="1"/>
  <c r="AH1235" i="16"/>
  <c r="R1235" i="16"/>
  <c r="N1235" i="16"/>
  <c r="AR1234" i="16"/>
  <c r="AQ1234" i="16"/>
  <c r="AH1234" i="16"/>
  <c r="R1234" i="16"/>
  <c r="N1234" i="16"/>
  <c r="N392" i="17" s="1"/>
  <c r="AQ1233" i="16"/>
  <c r="AR1233" i="16" s="1"/>
  <c r="AH1233" i="16"/>
  <c r="R1233" i="16"/>
  <c r="N1233" i="16"/>
  <c r="AQ1232" i="16"/>
  <c r="AH1232" i="16"/>
  <c r="R1232" i="16"/>
  <c r="N1232" i="16"/>
  <c r="AQ1231" i="16"/>
  <c r="AH1231" i="16"/>
  <c r="R1231" i="16"/>
  <c r="N1231" i="16"/>
  <c r="AQ1230" i="16"/>
  <c r="AH1230" i="16"/>
  <c r="R1230" i="16"/>
  <c r="N1230" i="16"/>
  <c r="AQ1229" i="16"/>
  <c r="AH1229" i="16"/>
  <c r="R1229" i="16"/>
  <c r="N1229" i="16"/>
  <c r="AQ1228" i="16"/>
  <c r="AH1228" i="16"/>
  <c r="R1228" i="16"/>
  <c r="N1228" i="16"/>
  <c r="AQ1227" i="16"/>
  <c r="AH1227" i="16"/>
  <c r="N1227" i="16"/>
  <c r="AQ1226" i="16"/>
  <c r="AH1226" i="16"/>
  <c r="N1226" i="16"/>
  <c r="AQ1225" i="16"/>
  <c r="AH1225" i="16"/>
  <c r="R1225" i="16"/>
  <c r="N1225" i="16"/>
  <c r="AQ1224" i="16"/>
  <c r="AH1224" i="16"/>
  <c r="R1224" i="16"/>
  <c r="N1224" i="16"/>
  <c r="AQ1223" i="16"/>
  <c r="AH1223" i="16"/>
  <c r="R1223" i="16"/>
  <c r="N1223" i="16"/>
  <c r="AQ1222" i="16"/>
  <c r="AH1222" i="16"/>
  <c r="R1222" i="16"/>
  <c r="N1222" i="16"/>
  <c r="AQ1221" i="16"/>
  <c r="AR1221" i="16" s="1"/>
  <c r="AH1221" i="16"/>
  <c r="R1221" i="16"/>
  <c r="N1221" i="16"/>
  <c r="AQ1220" i="16"/>
  <c r="AH1220" i="16"/>
  <c r="N1220" i="16"/>
  <c r="AQ1219" i="16"/>
  <c r="AR1219" i="16" s="1"/>
  <c r="AH1219" i="16"/>
  <c r="R1219" i="16"/>
  <c r="N1219" i="16"/>
  <c r="N1218" i="16"/>
  <c r="AQ1217" i="16"/>
  <c r="AH1217" i="16"/>
  <c r="R1217" i="16"/>
  <c r="N1217" i="16"/>
  <c r="AQ1216" i="16"/>
  <c r="AH1216" i="16"/>
  <c r="R1216" i="16"/>
  <c r="N1216" i="16"/>
  <c r="AQ1215" i="16"/>
  <c r="AH1215" i="16"/>
  <c r="R1215" i="16"/>
  <c r="N1215" i="16"/>
  <c r="AQ1214" i="16"/>
  <c r="AH1214" i="16"/>
  <c r="R1214" i="16"/>
  <c r="N1214" i="16"/>
  <c r="AQ1213" i="16"/>
  <c r="AH1213" i="16"/>
  <c r="R1213" i="16"/>
  <c r="N1213" i="16"/>
  <c r="AQ1212" i="16"/>
  <c r="AH1212" i="16"/>
  <c r="R1212" i="16"/>
  <c r="N1212" i="16"/>
  <c r="AQ1211" i="16"/>
  <c r="AH1211" i="16"/>
  <c r="R1211" i="16"/>
  <c r="N1211" i="16"/>
  <c r="AQ1210" i="16"/>
  <c r="AH1210" i="16"/>
  <c r="R1210" i="16"/>
  <c r="N1210" i="16"/>
  <c r="AQ1209" i="16"/>
  <c r="AH1209" i="16"/>
  <c r="AH385" i="17" s="1"/>
  <c r="R1209" i="16"/>
  <c r="N1209" i="16"/>
  <c r="AQ1208" i="16"/>
  <c r="AH1208" i="16"/>
  <c r="AH384" i="17" s="1"/>
  <c r="R1208" i="16"/>
  <c r="N1208" i="16"/>
  <c r="AQ1207" i="16"/>
  <c r="AR1207" i="16" s="1"/>
  <c r="AH1207" i="16"/>
  <c r="R1207" i="16"/>
  <c r="N1207" i="16"/>
  <c r="AQ1206" i="16"/>
  <c r="AH1206" i="16"/>
  <c r="R1206" i="16"/>
  <c r="N1206" i="16"/>
  <c r="AQ1205" i="16"/>
  <c r="AR1205" i="16" s="1"/>
  <c r="AH1205" i="16"/>
  <c r="R1205" i="16"/>
  <c r="N1205" i="16"/>
  <c r="AQ1204" i="16"/>
  <c r="AR1204" i="16" s="1"/>
  <c r="AH1204" i="16"/>
  <c r="R1204" i="16"/>
  <c r="N1204" i="16"/>
  <c r="N1203" i="16"/>
  <c r="N1202" i="16"/>
  <c r="AQ1201" i="16"/>
  <c r="AR1201" i="16" s="1"/>
  <c r="AH1201" i="16"/>
  <c r="R1201" i="16"/>
  <c r="N1201" i="16"/>
  <c r="AQ1200" i="16"/>
  <c r="AR1200" i="16" s="1"/>
  <c r="AH1200" i="16"/>
  <c r="R1200" i="16"/>
  <c r="N1200" i="16"/>
  <c r="AQ1199" i="16"/>
  <c r="AR1199" i="16" s="1"/>
  <c r="AH1199" i="16"/>
  <c r="R1199" i="16"/>
  <c r="N1199" i="16"/>
  <c r="AQ1198" i="16"/>
  <c r="AR1198" i="16" s="1"/>
  <c r="AH1198" i="16"/>
  <c r="R1198" i="16"/>
  <c r="N1198" i="16"/>
  <c r="N1197" i="16"/>
  <c r="AQ1196" i="16"/>
  <c r="AR1196" i="16" s="1"/>
  <c r="AH1196" i="16"/>
  <c r="R1196" i="16"/>
  <c r="N1196" i="16"/>
  <c r="AQ1195" i="16"/>
  <c r="AR1195" i="16" s="1"/>
  <c r="AH1195" i="16"/>
  <c r="R1195" i="16"/>
  <c r="N1195" i="16"/>
  <c r="AH1194" i="16"/>
  <c r="N1194" i="16"/>
  <c r="AQ1193" i="16"/>
  <c r="AR1193" i="16" s="1"/>
  <c r="AH1193" i="16"/>
  <c r="R1193" i="16"/>
  <c r="N1193" i="16"/>
  <c r="AQ1192" i="16"/>
  <c r="AR1192" i="16" s="1"/>
  <c r="AH1192" i="16"/>
  <c r="R1192" i="16"/>
  <c r="N1192" i="16"/>
  <c r="AQ1191" i="16"/>
  <c r="AR1191" i="16" s="1"/>
  <c r="AH1191" i="16"/>
  <c r="R1191" i="16"/>
  <c r="N1191" i="16"/>
  <c r="AQ1190" i="16"/>
  <c r="AH1190" i="16"/>
  <c r="R1190" i="16"/>
  <c r="N1190" i="16"/>
  <c r="AQ1189" i="16"/>
  <c r="AR1189" i="16" s="1"/>
  <c r="AH1189" i="16"/>
  <c r="R1189" i="16"/>
  <c r="N1189" i="16"/>
  <c r="AQ1188" i="16"/>
  <c r="AH1188" i="16"/>
  <c r="R1188" i="16"/>
  <c r="N1188" i="16"/>
  <c r="AQ1187" i="16"/>
  <c r="AQ381" i="17" s="1"/>
  <c r="AH1187" i="16"/>
  <c r="R1187" i="16"/>
  <c r="N1187" i="16"/>
  <c r="AQ1186" i="16"/>
  <c r="AR1322" i="16" s="1"/>
  <c r="AH1186" i="16"/>
  <c r="R1186" i="16"/>
  <c r="N1186" i="16"/>
  <c r="AQ1185" i="16"/>
  <c r="AR1185" i="16" s="1"/>
  <c r="AH1185" i="16"/>
  <c r="R1185" i="16"/>
  <c r="N1185" i="16"/>
  <c r="AQ1184" i="16"/>
  <c r="AH1184" i="16"/>
  <c r="R1184" i="16"/>
  <c r="N1184" i="16"/>
  <c r="AQ1183" i="16"/>
  <c r="AH1183" i="16"/>
  <c r="R1183" i="16"/>
  <c r="N1183" i="16"/>
  <c r="AQ1182" i="16"/>
  <c r="AH1182" i="16"/>
  <c r="R1182" i="16"/>
  <c r="N1182" i="16"/>
  <c r="AQ1181" i="16"/>
  <c r="AH1181" i="16"/>
  <c r="N1181" i="16"/>
  <c r="AQ1180" i="16"/>
  <c r="AH1180" i="16"/>
  <c r="R1180" i="16"/>
  <c r="N1180" i="16"/>
  <c r="AQ1179" i="16"/>
  <c r="AH1179" i="16"/>
  <c r="R1179" i="16"/>
  <c r="N1179" i="16"/>
  <c r="AQ1178" i="16"/>
  <c r="AH1178" i="16"/>
  <c r="R1178" i="16"/>
  <c r="N1178" i="16"/>
  <c r="AQ1177" i="16"/>
  <c r="AH1177" i="16"/>
  <c r="R1177" i="16"/>
  <c r="N1177" i="16"/>
  <c r="AQ1176" i="16"/>
  <c r="AH1176" i="16"/>
  <c r="R1176" i="16"/>
  <c r="N1176" i="16"/>
  <c r="AQ1175" i="16"/>
  <c r="AH1175" i="16"/>
  <c r="R1175" i="16"/>
  <c r="N1175" i="16"/>
  <c r="AQ1174" i="16"/>
  <c r="AH1174" i="16"/>
  <c r="R1174" i="16"/>
  <c r="N1174" i="16"/>
  <c r="AQ1173" i="16"/>
  <c r="AH1173" i="16"/>
  <c r="R1173" i="16"/>
  <c r="N1173" i="16"/>
  <c r="AQ1172" i="16"/>
  <c r="AH1172" i="16"/>
  <c r="R1172" i="16"/>
  <c r="N1172" i="16"/>
  <c r="AQ1171" i="16"/>
  <c r="AH1171" i="16"/>
  <c r="R1171" i="16"/>
  <c r="N1171" i="16"/>
  <c r="AQ1170" i="16"/>
  <c r="AH1170" i="16"/>
  <c r="R1170" i="16"/>
  <c r="N1170" i="16"/>
  <c r="AQ1169" i="16"/>
  <c r="AH1169" i="16"/>
  <c r="R1169" i="16"/>
  <c r="N1169" i="16"/>
  <c r="AQ1168" i="16"/>
  <c r="AH1168" i="16"/>
  <c r="R1168" i="16"/>
  <c r="N1168" i="16"/>
  <c r="AQ1167" i="16"/>
  <c r="AH1167" i="16"/>
  <c r="R1167" i="16"/>
  <c r="N1167" i="16"/>
  <c r="AQ1166" i="16"/>
  <c r="AH1166" i="16"/>
  <c r="R1166" i="16"/>
  <c r="N1166" i="16"/>
  <c r="AQ1165" i="16"/>
  <c r="AH1165" i="16"/>
  <c r="AH377" i="17" s="1"/>
  <c r="R1165" i="16"/>
  <c r="N1165" i="16"/>
  <c r="AQ1164" i="16"/>
  <c r="AH1164" i="16"/>
  <c r="AH376" i="17" s="1"/>
  <c r="R1164" i="16"/>
  <c r="N1164" i="16"/>
  <c r="AQ1163" i="16"/>
  <c r="AH1163" i="16"/>
  <c r="R1163" i="16"/>
  <c r="N1163" i="16"/>
  <c r="N375" i="17" s="1"/>
  <c r="AQ1162" i="16"/>
  <c r="AH1162" i="16"/>
  <c r="R1162" i="16"/>
  <c r="R374" i="17" s="1"/>
  <c r="N1162" i="16"/>
  <c r="N374" i="17" s="1"/>
  <c r="AQ1161" i="16"/>
  <c r="AH1161" i="16"/>
  <c r="AH373" i="17" s="1"/>
  <c r="R1161" i="16"/>
  <c r="R373" i="17" s="1"/>
  <c r="N1161" i="16"/>
  <c r="AQ1160" i="16"/>
  <c r="AQ372" i="17" s="1"/>
  <c r="AH1160" i="16"/>
  <c r="AH372" i="17" s="1"/>
  <c r="R1160" i="16"/>
  <c r="N1160" i="16"/>
  <c r="AQ1159" i="16"/>
  <c r="AH1159" i="16"/>
  <c r="R1159" i="16"/>
  <c r="N1159" i="16"/>
  <c r="AQ1158" i="16"/>
  <c r="AH1158" i="16"/>
  <c r="R1158" i="16"/>
  <c r="N1158" i="16"/>
  <c r="AQ1157" i="16"/>
  <c r="AH1157" i="16"/>
  <c r="N1157" i="16"/>
  <c r="AQ1156" i="16"/>
  <c r="AH1156" i="16"/>
  <c r="R1156" i="16"/>
  <c r="N1156" i="16"/>
  <c r="AQ1155" i="16"/>
  <c r="AH1155" i="16"/>
  <c r="R1155" i="16"/>
  <c r="N1155" i="16"/>
  <c r="AQ1154" i="16"/>
  <c r="AH1154" i="16"/>
  <c r="R1154" i="16"/>
  <c r="N1154" i="16"/>
  <c r="AQ1153" i="16"/>
  <c r="AH1153" i="16"/>
  <c r="R1153" i="16"/>
  <c r="N1153" i="16"/>
  <c r="AQ1152" i="16"/>
  <c r="AH1152" i="16"/>
  <c r="R1152" i="16"/>
  <c r="N1152" i="16"/>
  <c r="AQ1151" i="16"/>
  <c r="AH1151" i="16"/>
  <c r="R1151" i="16"/>
  <c r="N1151" i="16"/>
  <c r="AQ1150" i="16"/>
  <c r="AH1150" i="16"/>
  <c r="R1150" i="16"/>
  <c r="N1150" i="16"/>
  <c r="AQ1149" i="16"/>
  <c r="AH1149" i="16"/>
  <c r="R1149" i="16"/>
  <c r="N1149" i="16"/>
  <c r="AQ1148" i="16"/>
  <c r="AH1148" i="16"/>
  <c r="R1148" i="16"/>
  <c r="N1148" i="16"/>
  <c r="AQ1147" i="16"/>
  <c r="AH1147" i="16"/>
  <c r="R1147" i="16"/>
  <c r="N1147" i="16"/>
  <c r="AQ1146" i="16"/>
  <c r="AH1146" i="16"/>
  <c r="R1146" i="16"/>
  <c r="N1146" i="16"/>
  <c r="AQ1145" i="16"/>
  <c r="AH1145" i="16"/>
  <c r="R1145" i="16"/>
  <c r="N1145" i="16"/>
  <c r="AQ1144" i="16"/>
  <c r="AH1144" i="16"/>
  <c r="R1144" i="16"/>
  <c r="N1144" i="16"/>
  <c r="AQ1143" i="16"/>
  <c r="AH1143" i="16"/>
  <c r="R1143" i="16"/>
  <c r="N1143" i="16"/>
  <c r="AQ1142" i="16"/>
  <c r="AH1142" i="16"/>
  <c r="R1142" i="16"/>
  <c r="N1142" i="16"/>
  <c r="AQ1141" i="16"/>
  <c r="AH1141" i="16"/>
  <c r="R1141" i="16"/>
  <c r="R371" i="17" s="1"/>
  <c r="N1141" i="16"/>
  <c r="AQ1140" i="16"/>
  <c r="AQ370" i="17" s="1"/>
  <c r="AH1140" i="16"/>
  <c r="R1140" i="16"/>
  <c r="N1140" i="16"/>
  <c r="AQ1139" i="16"/>
  <c r="AQ369" i="17" s="1"/>
  <c r="AH1139" i="16"/>
  <c r="R1139" i="16"/>
  <c r="N1139" i="16"/>
  <c r="N369" i="17" s="1"/>
  <c r="R1138" i="16"/>
  <c r="R368" i="17" s="1"/>
  <c r="N1138" i="16"/>
  <c r="AQ1137" i="16"/>
  <c r="AH1137" i="16"/>
  <c r="AH367" i="17" s="1"/>
  <c r="R1137" i="16"/>
  <c r="R367" i="17" s="1"/>
  <c r="N1137" i="16"/>
  <c r="R1136" i="16"/>
  <c r="N1136" i="16"/>
  <c r="AQ1135" i="16"/>
  <c r="AR1135" i="16" s="1"/>
  <c r="AH1135" i="16"/>
  <c r="R1135" i="16"/>
  <c r="N1135" i="16"/>
  <c r="AR1134" i="16"/>
  <c r="AQ1134" i="16"/>
  <c r="AH1134" i="16"/>
  <c r="R1134" i="16"/>
  <c r="N1134" i="16"/>
  <c r="AQ1133" i="16"/>
  <c r="AR1133" i="16" s="1"/>
  <c r="AH1133" i="16"/>
  <c r="R1133" i="16"/>
  <c r="N1133" i="16"/>
  <c r="AQ1132" i="16"/>
  <c r="AR1132" i="16" s="1"/>
  <c r="AH1132" i="16"/>
  <c r="R1132" i="16"/>
  <c r="N1132" i="16"/>
  <c r="AQ1131" i="16"/>
  <c r="AR1131" i="16" s="1"/>
  <c r="AH1131" i="16"/>
  <c r="R1131" i="16"/>
  <c r="N1131" i="16"/>
  <c r="AQ1130" i="16"/>
  <c r="AR1130" i="16" s="1"/>
  <c r="AH1130" i="16"/>
  <c r="R1130" i="16"/>
  <c r="N1130" i="16"/>
  <c r="AQ1129" i="16"/>
  <c r="AR1129" i="16" s="1"/>
  <c r="AH1129" i="16"/>
  <c r="R1129" i="16"/>
  <c r="N1129" i="16"/>
  <c r="AQ1128" i="16"/>
  <c r="AR1128" i="16" s="1"/>
  <c r="AH1128" i="16"/>
  <c r="R1128" i="16"/>
  <c r="N1128" i="16"/>
  <c r="AQ1127" i="16"/>
  <c r="AR1127" i="16" s="1"/>
  <c r="AH1127" i="16"/>
  <c r="R1127" i="16"/>
  <c r="N1127" i="16"/>
  <c r="AQ1126" i="16"/>
  <c r="AR1126" i="16" s="1"/>
  <c r="AH1126" i="16"/>
  <c r="R1126" i="16"/>
  <c r="N1126" i="16"/>
  <c r="AQ1125" i="16"/>
  <c r="AR1125" i="16" s="1"/>
  <c r="AH1125" i="16"/>
  <c r="R1125" i="16"/>
  <c r="N1125" i="16"/>
  <c r="AQ1124" i="16"/>
  <c r="AR1124" i="16" s="1"/>
  <c r="AH1124" i="16"/>
  <c r="R1124" i="16"/>
  <c r="N1124" i="16"/>
  <c r="AQ1123" i="16"/>
  <c r="AH1123" i="16"/>
  <c r="R1123" i="16"/>
  <c r="N1123" i="16"/>
  <c r="AR1122" i="16"/>
  <c r="AQ1122" i="16"/>
  <c r="AH1122" i="16"/>
  <c r="R1122" i="16"/>
  <c r="N1122" i="16"/>
  <c r="AQ1121" i="16"/>
  <c r="AR1121" i="16" s="1"/>
  <c r="AH1121" i="16"/>
  <c r="R1121" i="16"/>
  <c r="N1121" i="16"/>
  <c r="AQ1120" i="16"/>
  <c r="AH1120" i="16"/>
  <c r="R1120" i="16"/>
  <c r="N1120" i="16"/>
  <c r="AQ1119" i="16"/>
  <c r="AH1119" i="16"/>
  <c r="R1119" i="16"/>
  <c r="N1119" i="16"/>
  <c r="AQ1118" i="16"/>
  <c r="AR1118" i="16" s="1"/>
  <c r="AH1118" i="16"/>
  <c r="R1118" i="16"/>
  <c r="N1118" i="16"/>
  <c r="N360" i="17" s="1"/>
  <c r="AQ1117" i="16"/>
  <c r="AR1117" i="16" s="1"/>
  <c r="AH1117" i="16"/>
  <c r="R1117" i="16"/>
  <c r="N1117" i="16"/>
  <c r="AQ1116" i="16"/>
  <c r="AR1116" i="16" s="1"/>
  <c r="AH1116" i="16"/>
  <c r="R1116" i="16"/>
  <c r="N1116" i="16"/>
  <c r="AQ1115" i="16"/>
  <c r="AR1115" i="16" s="1"/>
  <c r="AH1115" i="16"/>
  <c r="R1115" i="16"/>
  <c r="N1115" i="16"/>
  <c r="AR1114" i="16"/>
  <c r="AQ1114" i="16"/>
  <c r="AH1114" i="16"/>
  <c r="R1114" i="16"/>
  <c r="N1114" i="16"/>
  <c r="AQ1113" i="16"/>
  <c r="AR1113" i="16" s="1"/>
  <c r="AH1113" i="16"/>
  <c r="R1113" i="16"/>
  <c r="N1113" i="16"/>
  <c r="AQ1112" i="16"/>
  <c r="AR1112" i="16" s="1"/>
  <c r="AH1112" i="16"/>
  <c r="R1112" i="16"/>
  <c r="N1112" i="16"/>
  <c r="AQ1111" i="16"/>
  <c r="AR1111" i="16" s="1"/>
  <c r="AH1111" i="16"/>
  <c r="R1111" i="16"/>
  <c r="N1111" i="16"/>
  <c r="AQ1110" i="16"/>
  <c r="AR1110" i="16" s="1"/>
  <c r="AH1110" i="16"/>
  <c r="R1110" i="16"/>
  <c r="N1110" i="16"/>
  <c r="AQ1109" i="16"/>
  <c r="AR1109" i="16" s="1"/>
  <c r="AH1109" i="16"/>
  <c r="R1109" i="16"/>
  <c r="N1109" i="16"/>
  <c r="AQ1108" i="16"/>
  <c r="AR1108" i="16" s="1"/>
  <c r="AH1108" i="16"/>
  <c r="R1108" i="16"/>
  <c r="N1108" i="16"/>
  <c r="AQ1107" i="16"/>
  <c r="AR1107" i="16" s="1"/>
  <c r="AH1107" i="16"/>
  <c r="R1107" i="16"/>
  <c r="N1107" i="16"/>
  <c r="AQ1106" i="16"/>
  <c r="AR1106" i="16" s="1"/>
  <c r="AH1106" i="16"/>
  <c r="R1106" i="16"/>
  <c r="N1106" i="16"/>
  <c r="AQ1105" i="16"/>
  <c r="AR1105" i="16" s="1"/>
  <c r="AH1105" i="16"/>
  <c r="R1105" i="16"/>
  <c r="N1105" i="16"/>
  <c r="AQ1104" i="16"/>
  <c r="AH1104" i="16"/>
  <c r="R1104" i="16"/>
  <c r="N1104" i="16"/>
  <c r="AQ1103" i="16"/>
  <c r="AH1103" i="16"/>
  <c r="R1103" i="16"/>
  <c r="N1103" i="16"/>
  <c r="AR1102" i="16"/>
  <c r="AQ1102" i="16"/>
  <c r="AH1102" i="16"/>
  <c r="R1102" i="16"/>
  <c r="N1102" i="16"/>
  <c r="AQ1101" i="16"/>
  <c r="AR1101" i="16" s="1"/>
  <c r="AH1101" i="16"/>
  <c r="R1101" i="16"/>
  <c r="N1101" i="16"/>
  <c r="AQ1100" i="16"/>
  <c r="AH1100" i="16"/>
  <c r="R1100" i="16"/>
  <c r="N1100" i="16"/>
  <c r="AQ1099" i="16"/>
  <c r="AR1099" i="16" s="1"/>
  <c r="AH1099" i="16"/>
  <c r="R1099" i="16"/>
  <c r="N1099" i="16"/>
  <c r="AQ1098" i="16"/>
  <c r="AR1098" i="16" s="1"/>
  <c r="AH1098" i="16"/>
  <c r="R1098" i="16"/>
  <c r="N1098" i="16"/>
  <c r="AQ1097" i="16"/>
  <c r="AR1097" i="16" s="1"/>
  <c r="AH1097" i="16"/>
  <c r="R1097" i="16"/>
  <c r="N1097" i="16"/>
  <c r="AQ1096" i="16"/>
  <c r="AR1096" i="16" s="1"/>
  <c r="AH1096" i="16"/>
  <c r="R1096" i="16"/>
  <c r="N1096" i="16"/>
  <c r="AQ1095" i="16"/>
  <c r="AR1095" i="16" s="1"/>
  <c r="AH1095" i="16"/>
  <c r="R1095" i="16"/>
  <c r="N1095" i="16"/>
  <c r="AQ1094" i="16"/>
  <c r="AR1094" i="16" s="1"/>
  <c r="AH1094" i="16"/>
  <c r="R1094" i="16"/>
  <c r="N1094" i="16"/>
  <c r="AQ1093" i="16"/>
  <c r="AR1093" i="16" s="1"/>
  <c r="AH1093" i="16"/>
  <c r="R1093" i="16"/>
  <c r="N1093" i="16"/>
  <c r="AQ1092" i="16"/>
  <c r="AR1092" i="16" s="1"/>
  <c r="AH1092" i="16"/>
  <c r="R1092" i="16"/>
  <c r="N1092" i="16"/>
  <c r="AQ1091" i="16"/>
  <c r="AR1091" i="16" s="1"/>
  <c r="AH1091" i="16"/>
  <c r="R1091" i="16"/>
  <c r="N1091" i="16"/>
  <c r="AR1090" i="16"/>
  <c r="AQ1090" i="16"/>
  <c r="AH1090" i="16"/>
  <c r="R1090" i="16"/>
  <c r="N1090" i="16"/>
  <c r="AQ1089" i="16"/>
  <c r="AR1089" i="16" s="1"/>
  <c r="AH1089" i="16"/>
  <c r="R1089" i="16"/>
  <c r="N1089" i="16"/>
  <c r="AQ1088" i="16"/>
  <c r="AR1088" i="16" s="1"/>
  <c r="AH1088" i="16"/>
  <c r="R1088" i="16"/>
  <c r="N1088" i="16"/>
  <c r="AQ1087" i="16"/>
  <c r="AH1087" i="16"/>
  <c r="R1087" i="16"/>
  <c r="N1087" i="16"/>
  <c r="N353" i="17" s="1"/>
  <c r="AQ1086" i="16"/>
  <c r="AR1086" i="16" s="1"/>
  <c r="AH1086" i="16"/>
  <c r="R1086" i="16"/>
  <c r="R352" i="17" s="1"/>
  <c r="N1086" i="16"/>
  <c r="R1085" i="16"/>
  <c r="R351" i="17" s="1"/>
  <c r="N1085" i="16"/>
  <c r="AQ1084" i="16"/>
  <c r="AH1084" i="16"/>
  <c r="R1084" i="16"/>
  <c r="N1084" i="16"/>
  <c r="AQ1083" i="16"/>
  <c r="AH1083" i="16"/>
  <c r="R1083" i="16"/>
  <c r="N1083" i="16"/>
  <c r="AR1082" i="16"/>
  <c r="AQ1082" i="16"/>
  <c r="AH1082" i="16"/>
  <c r="R1082" i="16"/>
  <c r="N1082" i="16"/>
  <c r="AQ1081" i="16"/>
  <c r="AH1081" i="16"/>
  <c r="R1081" i="16"/>
  <c r="N1081" i="16"/>
  <c r="AQ1080" i="16"/>
  <c r="AH1080" i="16"/>
  <c r="R1080" i="16"/>
  <c r="N1080" i="16"/>
  <c r="AH1079" i="16"/>
  <c r="N1079" i="16"/>
  <c r="AQ1078" i="16"/>
  <c r="AH1078" i="16"/>
  <c r="R1078" i="16"/>
  <c r="N1078" i="16"/>
  <c r="AQ1077" i="16"/>
  <c r="AH1077" i="16"/>
  <c r="R1077" i="16"/>
  <c r="N1077" i="16"/>
  <c r="AQ1076" i="16"/>
  <c r="AH1076" i="16"/>
  <c r="R1076" i="16"/>
  <c r="N1076" i="16"/>
  <c r="AQ1075" i="16"/>
  <c r="AH1075" i="16"/>
  <c r="R1075" i="16"/>
  <c r="N1075" i="16"/>
  <c r="AQ1074" i="16"/>
  <c r="AH1074" i="16"/>
  <c r="R1074" i="16"/>
  <c r="N1074" i="16"/>
  <c r="AQ1073" i="16"/>
  <c r="AH1073" i="16"/>
  <c r="R1073" i="16"/>
  <c r="N1073" i="16"/>
  <c r="AQ1072" i="16"/>
  <c r="AH1072" i="16"/>
  <c r="R1072" i="16"/>
  <c r="N1072" i="16"/>
  <c r="AQ1071" i="16"/>
  <c r="AH1071" i="16"/>
  <c r="R1071" i="16"/>
  <c r="N1071" i="16"/>
  <c r="AQ1070" i="16"/>
  <c r="AH1070" i="16"/>
  <c r="R1070" i="16"/>
  <c r="N1070" i="16"/>
  <c r="AQ1069" i="16"/>
  <c r="AH1069" i="16"/>
  <c r="R1069" i="16"/>
  <c r="N1069" i="16"/>
  <c r="AQ1068" i="16"/>
  <c r="AH1068" i="16"/>
  <c r="R1068" i="16"/>
  <c r="N1068" i="16"/>
  <c r="AQ1067" i="16"/>
  <c r="AH1067" i="16"/>
  <c r="R1067" i="16"/>
  <c r="N1067" i="16"/>
  <c r="AQ1066" i="16"/>
  <c r="AH1066" i="16"/>
  <c r="R1066" i="16"/>
  <c r="N1066" i="16"/>
  <c r="AQ1065" i="16"/>
  <c r="AH1065" i="16"/>
  <c r="R1065" i="16"/>
  <c r="N1065" i="16"/>
  <c r="AQ1064" i="16"/>
  <c r="AH1064" i="16"/>
  <c r="R1064" i="16"/>
  <c r="N1064" i="16"/>
  <c r="AQ1063" i="16"/>
  <c r="AH1063" i="16"/>
  <c r="R1063" i="16"/>
  <c r="N1063" i="16"/>
  <c r="AQ1062" i="16"/>
  <c r="AH1062" i="16"/>
  <c r="R1062" i="16"/>
  <c r="N1062" i="16"/>
  <c r="AQ1061" i="16"/>
  <c r="AH1061" i="16"/>
  <c r="R1061" i="16"/>
  <c r="N1061" i="16"/>
  <c r="AQ1060" i="16"/>
  <c r="AQ344" i="17" s="1"/>
  <c r="AH1060" i="16"/>
  <c r="R1060" i="16"/>
  <c r="N1060" i="16"/>
  <c r="AQ1059" i="16"/>
  <c r="AQ343" i="17" s="1"/>
  <c r="AH1059" i="16"/>
  <c r="R1059" i="16"/>
  <c r="N1059" i="16"/>
  <c r="AQ1058" i="16"/>
  <c r="AR1058" i="16" s="1"/>
  <c r="AH1058" i="16"/>
  <c r="R1058" i="16"/>
  <c r="N1058" i="16"/>
  <c r="AQ1057" i="16"/>
  <c r="AH1057" i="16"/>
  <c r="R1057" i="16"/>
  <c r="N1057" i="16"/>
  <c r="AQ1056" i="16"/>
  <c r="AH1056" i="16"/>
  <c r="R1056" i="16"/>
  <c r="N1056" i="16"/>
  <c r="AQ1055" i="16"/>
  <c r="AH1055" i="16"/>
  <c r="R1055" i="16"/>
  <c r="N1055" i="16"/>
  <c r="AQ1054" i="16"/>
  <c r="AH1054" i="16"/>
  <c r="R1054" i="16"/>
  <c r="N1054" i="16"/>
  <c r="AQ1053" i="16"/>
  <c r="AH1053" i="16"/>
  <c r="R1053" i="16"/>
  <c r="N1053" i="16"/>
  <c r="AQ1052" i="16"/>
  <c r="AH1052" i="16"/>
  <c r="R1052" i="16"/>
  <c r="N1052" i="16"/>
  <c r="AQ1051" i="16"/>
  <c r="AH1051" i="16"/>
  <c r="R1051" i="16"/>
  <c r="N1051" i="16"/>
  <c r="AQ1050" i="16"/>
  <c r="AH1050" i="16"/>
  <c r="R1050" i="16"/>
  <c r="N1050" i="16"/>
  <c r="AQ1049" i="16"/>
  <c r="AH1049" i="16"/>
  <c r="R1049" i="16"/>
  <c r="N1049" i="16"/>
  <c r="AQ1048" i="16"/>
  <c r="AH1048" i="16"/>
  <c r="R1048" i="16"/>
  <c r="N1048" i="16"/>
  <c r="AQ1047" i="16"/>
  <c r="AH1047" i="16"/>
  <c r="R1047" i="16"/>
  <c r="N1047" i="16"/>
  <c r="AQ1046" i="16"/>
  <c r="AH1046" i="16"/>
  <c r="R1046" i="16"/>
  <c r="N1046" i="16"/>
  <c r="AQ1045" i="16"/>
  <c r="AH1045" i="16"/>
  <c r="R1045" i="16"/>
  <c r="N1045" i="16"/>
  <c r="AQ1044" i="16"/>
  <c r="AH1044" i="16"/>
  <c r="R1044" i="16"/>
  <c r="N1044" i="16"/>
  <c r="AQ1043" i="16"/>
  <c r="AH1043" i="16"/>
  <c r="R1043" i="16"/>
  <c r="N1043" i="16"/>
  <c r="AQ1042" i="16"/>
  <c r="AH1042" i="16"/>
  <c r="R1042" i="16"/>
  <c r="N1042" i="16"/>
  <c r="AQ1041" i="16"/>
  <c r="AH1041" i="16"/>
  <c r="R1041" i="16"/>
  <c r="N1041" i="16"/>
  <c r="AQ1040" i="16"/>
  <c r="AH1040" i="16"/>
  <c r="R1040" i="16"/>
  <c r="N1040" i="16"/>
  <c r="AQ1039" i="16"/>
  <c r="AH1039" i="16"/>
  <c r="R1039" i="16"/>
  <c r="N1039" i="16"/>
  <c r="AQ1038" i="16"/>
  <c r="AH1038" i="16"/>
  <c r="R1038" i="16"/>
  <c r="R340" i="17" s="1"/>
  <c r="N1038" i="16"/>
  <c r="AQ1037" i="16"/>
  <c r="AH1037" i="16"/>
  <c r="R1037" i="16"/>
  <c r="R339" i="17" s="1"/>
  <c r="N1037" i="16"/>
  <c r="AQ1036" i="16"/>
  <c r="AH1036" i="16"/>
  <c r="R1036" i="16"/>
  <c r="N1036" i="16"/>
  <c r="AQ1035" i="16"/>
  <c r="AH1035" i="16"/>
  <c r="R1035" i="16"/>
  <c r="N1035" i="16"/>
  <c r="AQ1034" i="16"/>
  <c r="AH1034" i="16"/>
  <c r="R1034" i="16"/>
  <c r="N1034" i="16"/>
  <c r="AQ1033" i="16"/>
  <c r="AH1033" i="16"/>
  <c r="R1033" i="16"/>
  <c r="N1033" i="16"/>
  <c r="AQ1032" i="16"/>
  <c r="AH1032" i="16"/>
  <c r="R1032" i="16"/>
  <c r="N1032" i="16"/>
  <c r="AQ1031" i="16"/>
  <c r="AH1031" i="16"/>
  <c r="R1031" i="16"/>
  <c r="N1031" i="16"/>
  <c r="AQ1030" i="16"/>
  <c r="AH1030" i="16"/>
  <c r="R1030" i="16"/>
  <c r="N1030" i="16"/>
  <c r="R1029" i="16"/>
  <c r="N1029" i="16"/>
  <c r="AQ1028" i="16"/>
  <c r="AH1028" i="16"/>
  <c r="R1028" i="16"/>
  <c r="N1028" i="16"/>
  <c r="AQ1027" i="16"/>
  <c r="AH1027" i="16"/>
  <c r="R1027" i="16"/>
  <c r="N1027" i="16"/>
  <c r="AQ1026" i="16"/>
  <c r="AH1026" i="16"/>
  <c r="R1026" i="16"/>
  <c r="N1026" i="16"/>
  <c r="AQ1025" i="16"/>
  <c r="AH1025" i="16"/>
  <c r="R1025" i="16"/>
  <c r="N1025" i="16"/>
  <c r="R1024" i="16"/>
  <c r="N1024" i="16"/>
  <c r="AQ1023" i="16"/>
  <c r="AH1023" i="16"/>
  <c r="R1023" i="16"/>
  <c r="N1023" i="16"/>
  <c r="R1022" i="16"/>
  <c r="N1022" i="16"/>
  <c r="R1021" i="16"/>
  <c r="N1021" i="16"/>
  <c r="R1020" i="16"/>
  <c r="N1020" i="16"/>
  <c r="AQ1019" i="16"/>
  <c r="AH1019" i="16"/>
  <c r="R1019" i="16"/>
  <c r="N1019" i="16"/>
  <c r="R1018" i="16"/>
  <c r="N1018" i="16"/>
  <c r="AQ1017" i="16"/>
  <c r="AH1017" i="16"/>
  <c r="R1017" i="16"/>
  <c r="N1017" i="16"/>
  <c r="AQ1016" i="16"/>
  <c r="AH1016" i="16"/>
  <c r="R1016" i="16"/>
  <c r="N1016" i="16"/>
  <c r="AQ1015" i="16"/>
  <c r="AH1015" i="16"/>
  <c r="R1015" i="16"/>
  <c r="N1015" i="16"/>
  <c r="R1014" i="16"/>
  <c r="N1014" i="16"/>
  <c r="AQ1013" i="16"/>
  <c r="AH1013" i="16"/>
  <c r="R1013" i="16"/>
  <c r="N1013" i="16"/>
  <c r="AQ1012" i="16"/>
  <c r="AH1012" i="16"/>
  <c r="R1012" i="16"/>
  <c r="N1012" i="16"/>
  <c r="AQ1011" i="16"/>
  <c r="AH1011" i="16"/>
  <c r="R1011" i="16"/>
  <c r="N1011" i="16"/>
  <c r="AQ1010" i="16"/>
  <c r="AH1010" i="16"/>
  <c r="R1010" i="16"/>
  <c r="N1010" i="16"/>
  <c r="N330" i="17" s="1"/>
  <c r="AQ1009" i="16"/>
  <c r="AH1009" i="16"/>
  <c r="R1009" i="16"/>
  <c r="N1009" i="16"/>
  <c r="AQ1008" i="16"/>
  <c r="AH1008" i="16"/>
  <c r="R1008" i="16"/>
  <c r="N1008" i="16"/>
  <c r="R1007" i="16"/>
  <c r="N1007" i="16"/>
  <c r="AQ1006" i="16"/>
  <c r="AH1006" i="16"/>
  <c r="R1006" i="16"/>
  <c r="N1006" i="16"/>
  <c r="AQ1005" i="16"/>
  <c r="AH1005" i="16"/>
  <c r="R1005" i="16"/>
  <c r="N1005" i="16"/>
  <c r="AQ1004" i="16"/>
  <c r="AH1004" i="16"/>
  <c r="R1004" i="16"/>
  <c r="N1004" i="16"/>
  <c r="AQ1003" i="16"/>
  <c r="AH1003" i="16"/>
  <c r="R1003" i="16"/>
  <c r="N1003" i="16"/>
  <c r="AQ1002" i="16"/>
  <c r="AH1002" i="16"/>
  <c r="R1002" i="16"/>
  <c r="N1002" i="16"/>
  <c r="AQ1001" i="16"/>
  <c r="AH1001" i="16"/>
  <c r="R1001" i="16"/>
  <c r="N1001" i="16"/>
  <c r="AQ1000" i="16"/>
  <c r="AH1000" i="16"/>
  <c r="R1000" i="16"/>
  <c r="N1000" i="16"/>
  <c r="AQ999" i="16"/>
  <c r="AH999" i="16"/>
  <c r="R999" i="16"/>
  <c r="N999" i="16"/>
  <c r="AQ998" i="16"/>
  <c r="AH998" i="16"/>
  <c r="R998" i="16"/>
  <c r="N998" i="16"/>
  <c r="AQ997" i="16"/>
  <c r="AH997" i="16"/>
  <c r="R997" i="16"/>
  <c r="N997" i="16"/>
  <c r="AQ996" i="16"/>
  <c r="AH996" i="16"/>
  <c r="R996" i="16"/>
  <c r="N996" i="16"/>
  <c r="AQ995" i="16"/>
  <c r="AH995" i="16"/>
  <c r="R995" i="16"/>
  <c r="N995" i="16"/>
  <c r="AQ994" i="16"/>
  <c r="AR994" i="16" s="1"/>
  <c r="AH994" i="16"/>
  <c r="R994" i="16"/>
  <c r="N994" i="16"/>
  <c r="AQ993" i="16"/>
  <c r="AH993" i="16"/>
  <c r="R993" i="16"/>
  <c r="N993" i="16"/>
  <c r="AQ992" i="16"/>
  <c r="AH992" i="16"/>
  <c r="R992" i="16"/>
  <c r="N992" i="16"/>
  <c r="AQ991" i="16"/>
  <c r="AH991" i="16"/>
  <c r="R991" i="16"/>
  <c r="N991" i="16"/>
  <c r="AQ990" i="16"/>
  <c r="AH990" i="16"/>
  <c r="R990" i="16"/>
  <c r="R328" i="17" s="1"/>
  <c r="N990" i="16"/>
  <c r="AQ989" i="16"/>
  <c r="AH989" i="16"/>
  <c r="R989" i="16"/>
  <c r="R327" i="17" s="1"/>
  <c r="N989" i="16"/>
  <c r="AQ988" i="16"/>
  <c r="AH988" i="16"/>
  <c r="R988" i="16"/>
  <c r="N988" i="16"/>
  <c r="AQ987" i="16"/>
  <c r="AH987" i="16"/>
  <c r="R987" i="16"/>
  <c r="N987" i="16"/>
  <c r="AQ986" i="16"/>
  <c r="AH986" i="16"/>
  <c r="R986" i="16"/>
  <c r="N986" i="16"/>
  <c r="R985" i="16"/>
  <c r="N985" i="16"/>
  <c r="AQ984" i="16"/>
  <c r="AH984" i="16"/>
  <c r="R984" i="16"/>
  <c r="N984" i="16"/>
  <c r="AQ983" i="16"/>
  <c r="AH983" i="16"/>
  <c r="R983" i="16"/>
  <c r="N983" i="16"/>
  <c r="AQ982" i="16"/>
  <c r="AH982" i="16"/>
  <c r="R982" i="16"/>
  <c r="N982" i="16"/>
  <c r="AQ981" i="16"/>
  <c r="AH981" i="16"/>
  <c r="R981" i="16"/>
  <c r="N981" i="16"/>
  <c r="AQ980" i="16"/>
  <c r="AH980" i="16"/>
  <c r="R980" i="16"/>
  <c r="N980" i="16"/>
  <c r="AQ979" i="16"/>
  <c r="AH979" i="16"/>
  <c r="R979" i="16"/>
  <c r="N979" i="16"/>
  <c r="AQ978" i="16"/>
  <c r="AH978" i="16"/>
  <c r="R978" i="16"/>
  <c r="N978" i="16"/>
  <c r="AQ977" i="16"/>
  <c r="AH977" i="16"/>
  <c r="R977" i="16"/>
  <c r="N977" i="16"/>
  <c r="AQ976" i="16"/>
  <c r="AH976" i="16"/>
  <c r="R976" i="16"/>
  <c r="N976" i="16"/>
  <c r="AQ975" i="16"/>
  <c r="AH975" i="16"/>
  <c r="R975" i="16"/>
  <c r="N975" i="16"/>
  <c r="AQ974" i="16"/>
  <c r="AH974" i="16"/>
  <c r="R974" i="16"/>
  <c r="N974" i="16"/>
  <c r="AQ973" i="16"/>
  <c r="AH973" i="16"/>
  <c r="R973" i="16"/>
  <c r="N973" i="16"/>
  <c r="AQ972" i="16"/>
  <c r="AH972" i="16"/>
  <c r="R972" i="16"/>
  <c r="N972" i="16"/>
  <c r="AQ971" i="16"/>
  <c r="AH971" i="16"/>
  <c r="R971" i="16"/>
  <c r="N971" i="16"/>
  <c r="AQ970" i="16"/>
  <c r="AH970" i="16"/>
  <c r="R970" i="16"/>
  <c r="N970" i="16"/>
  <c r="R969" i="16"/>
  <c r="N969" i="16"/>
  <c r="AQ968" i="16"/>
  <c r="AH968" i="16"/>
  <c r="R968" i="16"/>
  <c r="N968" i="16"/>
  <c r="AQ967" i="16"/>
  <c r="AH967" i="16"/>
  <c r="R967" i="16"/>
  <c r="N967" i="16"/>
  <c r="AQ966" i="16"/>
  <c r="AH966" i="16"/>
  <c r="R966" i="16"/>
  <c r="N966" i="16"/>
  <c r="AQ965" i="16"/>
  <c r="AH965" i="16"/>
  <c r="R965" i="16"/>
  <c r="N965" i="16"/>
  <c r="AQ964" i="16"/>
  <c r="AQ320" i="17" s="1"/>
  <c r="AH964" i="16"/>
  <c r="R964" i="16"/>
  <c r="N964" i="16"/>
  <c r="AQ963" i="16"/>
  <c r="AH963" i="16"/>
  <c r="R963" i="16"/>
  <c r="N963" i="16"/>
  <c r="AQ962" i="16"/>
  <c r="AH962" i="16"/>
  <c r="R962" i="16"/>
  <c r="N962" i="16"/>
  <c r="N318" i="17" s="1"/>
  <c r="AQ961" i="16"/>
  <c r="AH961" i="16"/>
  <c r="R961" i="16"/>
  <c r="N961" i="16"/>
  <c r="AQ960" i="16"/>
  <c r="AH960" i="16"/>
  <c r="R960" i="16"/>
  <c r="N960" i="16"/>
  <c r="AQ959" i="16"/>
  <c r="AH959" i="16"/>
  <c r="R959" i="16"/>
  <c r="N959" i="16"/>
  <c r="AQ958" i="16"/>
  <c r="AH958" i="16"/>
  <c r="R958" i="16"/>
  <c r="N958" i="16"/>
  <c r="AQ957" i="16"/>
  <c r="AH957" i="16"/>
  <c r="R957" i="16"/>
  <c r="N957" i="16"/>
  <c r="AQ956" i="16"/>
  <c r="AH956" i="16"/>
  <c r="R956" i="16"/>
  <c r="N956" i="16"/>
  <c r="AQ955" i="16"/>
  <c r="AH955" i="16"/>
  <c r="R955" i="16"/>
  <c r="N955" i="16"/>
  <c r="R954" i="16"/>
  <c r="N954" i="16"/>
  <c r="AQ953" i="16"/>
  <c r="AH953" i="16"/>
  <c r="R953" i="16"/>
  <c r="N953" i="16"/>
  <c r="AQ952" i="16"/>
  <c r="AH952" i="16"/>
  <c r="R952" i="16"/>
  <c r="N952" i="16"/>
  <c r="AQ951" i="16"/>
  <c r="AH951" i="16"/>
  <c r="R951" i="16"/>
  <c r="N951" i="16"/>
  <c r="AQ950" i="16"/>
  <c r="AH950" i="16"/>
  <c r="R950" i="16"/>
  <c r="N950" i="16"/>
  <c r="R949" i="16"/>
  <c r="N949" i="16"/>
  <c r="R948" i="16"/>
  <c r="N948" i="16"/>
  <c r="AQ947" i="16"/>
  <c r="AH947" i="16"/>
  <c r="R947" i="16"/>
  <c r="N947" i="16"/>
  <c r="AQ946" i="16"/>
  <c r="AR970" i="16" s="1"/>
  <c r="AH946" i="16"/>
  <c r="R946" i="16"/>
  <c r="N946" i="16"/>
  <c r="AQ945" i="16"/>
  <c r="AR945" i="16" s="1"/>
  <c r="AH945" i="16"/>
  <c r="R945" i="16"/>
  <c r="N945" i="16"/>
  <c r="AQ944" i="16"/>
  <c r="AR944" i="16" s="1"/>
  <c r="AH944" i="16"/>
  <c r="R944" i="16"/>
  <c r="N944" i="16"/>
  <c r="AQ943" i="16"/>
  <c r="AH943" i="16"/>
  <c r="R943" i="16"/>
  <c r="N943" i="16"/>
  <c r="AQ942" i="16"/>
  <c r="AH942" i="16"/>
  <c r="R942" i="16"/>
  <c r="R316" i="17" s="1"/>
  <c r="N942" i="16"/>
  <c r="AQ941" i="16"/>
  <c r="AH941" i="16"/>
  <c r="R941" i="16"/>
  <c r="R315" i="17" s="1"/>
  <c r="N941" i="16"/>
  <c r="AQ940" i="16"/>
  <c r="AH940" i="16"/>
  <c r="R940" i="16"/>
  <c r="N940" i="16"/>
  <c r="R939" i="16"/>
  <c r="N939" i="16"/>
  <c r="AQ938" i="16"/>
  <c r="AH938" i="16"/>
  <c r="R938" i="16"/>
  <c r="N938" i="16"/>
  <c r="AQ937" i="16"/>
  <c r="AR937" i="16" s="1"/>
  <c r="AH937" i="16"/>
  <c r="R937" i="16"/>
  <c r="N937" i="16"/>
  <c r="AQ936" i="16"/>
  <c r="AR936" i="16" s="1"/>
  <c r="AH936" i="16"/>
  <c r="R936" i="16"/>
  <c r="N936" i="16"/>
  <c r="AQ935" i="16"/>
  <c r="AR935" i="16" s="1"/>
  <c r="AH935" i="16"/>
  <c r="R935" i="16"/>
  <c r="N935" i="16"/>
  <c r="AQ934" i="16"/>
  <c r="AH934" i="16"/>
  <c r="R934" i="16"/>
  <c r="N934" i="16"/>
  <c r="AQ933" i="16"/>
  <c r="AR933" i="16" s="1"/>
  <c r="AH933" i="16"/>
  <c r="R933" i="16"/>
  <c r="N933" i="16"/>
  <c r="AQ932" i="16"/>
  <c r="AR932" i="16" s="1"/>
  <c r="AH932" i="16"/>
  <c r="R932" i="16"/>
  <c r="N932" i="16"/>
  <c r="AQ931" i="16"/>
  <c r="AR931" i="16" s="1"/>
  <c r="AH931" i="16"/>
  <c r="R931" i="16"/>
  <c r="N931" i="16"/>
  <c r="AR930" i="16"/>
  <c r="AQ930" i="16"/>
  <c r="AH930" i="16"/>
  <c r="R930" i="16"/>
  <c r="N930" i="16"/>
  <c r="AQ929" i="16"/>
  <c r="AR929" i="16" s="1"/>
  <c r="AH929" i="16"/>
  <c r="R929" i="16"/>
  <c r="N929" i="16"/>
  <c r="AQ928" i="16"/>
  <c r="AR928" i="16" s="1"/>
  <c r="AH928" i="16"/>
  <c r="R928" i="16"/>
  <c r="N928" i="16"/>
  <c r="AQ927" i="16"/>
  <c r="AR927" i="16" s="1"/>
  <c r="AH927" i="16"/>
  <c r="R927" i="16"/>
  <c r="N927" i="16"/>
  <c r="AQ926" i="16"/>
  <c r="AR926" i="16" s="1"/>
  <c r="AH926" i="16"/>
  <c r="R926" i="16"/>
  <c r="N926" i="16"/>
  <c r="AQ925" i="16"/>
  <c r="AR925" i="16" s="1"/>
  <c r="AH925" i="16"/>
  <c r="R925" i="16"/>
  <c r="N925" i="16"/>
  <c r="AQ924" i="16"/>
  <c r="AR924" i="16" s="1"/>
  <c r="AH924" i="16"/>
  <c r="R924" i="16"/>
  <c r="N924" i="16"/>
  <c r="AQ923" i="16"/>
  <c r="AR923" i="16" s="1"/>
  <c r="AH923" i="16"/>
  <c r="R923" i="16"/>
  <c r="N923" i="16"/>
  <c r="AR922" i="16"/>
  <c r="AQ922" i="16"/>
  <c r="AH922" i="16"/>
  <c r="R922" i="16"/>
  <c r="N922" i="16"/>
  <c r="AQ921" i="16"/>
  <c r="AR921" i="16" s="1"/>
  <c r="AH921" i="16"/>
  <c r="R921" i="16"/>
  <c r="N921" i="16"/>
  <c r="AQ920" i="16"/>
  <c r="AR920" i="16" s="1"/>
  <c r="AH920" i="16"/>
  <c r="R920" i="16"/>
  <c r="N920" i="16"/>
  <c r="AQ919" i="16"/>
  <c r="AH919" i="16"/>
  <c r="R919" i="16"/>
  <c r="N919" i="16"/>
  <c r="AQ918" i="16"/>
  <c r="AH918" i="16"/>
  <c r="R918" i="16"/>
  <c r="N918" i="16"/>
  <c r="AQ917" i="16"/>
  <c r="AR917" i="16" s="1"/>
  <c r="AH917" i="16"/>
  <c r="R917" i="16"/>
  <c r="N917" i="16"/>
  <c r="AQ916" i="16"/>
  <c r="AH916" i="16"/>
  <c r="R916" i="16"/>
  <c r="N916" i="16"/>
  <c r="AQ915" i="16"/>
  <c r="AH915" i="16"/>
  <c r="R915" i="16"/>
  <c r="N915" i="16"/>
  <c r="AQ914" i="16"/>
  <c r="AR1034" i="16" s="1"/>
  <c r="AH914" i="16"/>
  <c r="R914" i="16"/>
  <c r="N914" i="16"/>
  <c r="AQ913" i="16"/>
  <c r="AR913" i="16" s="1"/>
  <c r="AH913" i="16"/>
  <c r="R913" i="16"/>
  <c r="N913" i="16"/>
  <c r="AR912" i="16"/>
  <c r="AQ912" i="16"/>
  <c r="AH912" i="16"/>
  <c r="R912" i="16"/>
  <c r="N912" i="16"/>
  <c r="AQ911" i="16"/>
  <c r="AR911" i="16" s="1"/>
  <c r="AH911" i="16"/>
  <c r="R911" i="16"/>
  <c r="N911" i="16"/>
  <c r="AQ910" i="16"/>
  <c r="AR910" i="16" s="1"/>
  <c r="AH910" i="16"/>
  <c r="R910" i="16"/>
  <c r="N910" i="16"/>
  <c r="AQ909" i="16"/>
  <c r="AR909" i="16" s="1"/>
  <c r="AH909" i="16"/>
  <c r="R909" i="16"/>
  <c r="N909" i="16"/>
  <c r="AQ908" i="16"/>
  <c r="AR908" i="16" s="1"/>
  <c r="AH908" i="16"/>
  <c r="R908" i="16"/>
  <c r="N908" i="16"/>
  <c r="AQ907" i="16"/>
  <c r="AR907" i="16" s="1"/>
  <c r="AH907" i="16"/>
  <c r="R907" i="16"/>
  <c r="N907" i="16"/>
  <c r="AQ906" i="16"/>
  <c r="AR906" i="16" s="1"/>
  <c r="AH906" i="16"/>
  <c r="R906" i="16"/>
  <c r="N906" i="16"/>
  <c r="AQ905" i="16"/>
  <c r="AR905" i="16" s="1"/>
  <c r="AH905" i="16"/>
  <c r="R905" i="16"/>
  <c r="N905" i="16"/>
  <c r="AR904" i="16"/>
  <c r="AQ904" i="16"/>
  <c r="AH904" i="16"/>
  <c r="R904" i="16"/>
  <c r="N904" i="16"/>
  <c r="AQ903" i="16"/>
  <c r="AR903" i="16" s="1"/>
  <c r="AH903" i="16"/>
  <c r="R903" i="16"/>
  <c r="N903" i="16"/>
  <c r="AQ902" i="16"/>
  <c r="AR902" i="16" s="1"/>
  <c r="AH902" i="16"/>
  <c r="R902" i="16"/>
  <c r="N902" i="16"/>
  <c r="AQ901" i="16"/>
  <c r="AR901" i="16" s="1"/>
  <c r="AH901" i="16"/>
  <c r="R901" i="16"/>
  <c r="N901" i="16"/>
  <c r="AQ900" i="16"/>
  <c r="AR900" i="16" s="1"/>
  <c r="AH900" i="16"/>
  <c r="R900" i="16"/>
  <c r="N900" i="16"/>
  <c r="AQ899" i="16"/>
  <c r="AR899" i="16" s="1"/>
  <c r="AH899" i="16"/>
  <c r="R899" i="16"/>
  <c r="N899" i="16"/>
  <c r="AQ898" i="16"/>
  <c r="AR898" i="16" s="1"/>
  <c r="AH898" i="16"/>
  <c r="R898" i="16"/>
  <c r="N898" i="16"/>
  <c r="AQ897" i="16"/>
  <c r="AR897" i="16" s="1"/>
  <c r="AH897" i="16"/>
  <c r="R897" i="16"/>
  <c r="N897" i="16"/>
  <c r="AR896" i="16"/>
  <c r="AQ896" i="16"/>
  <c r="AH896" i="16"/>
  <c r="R896" i="16"/>
  <c r="N896" i="16"/>
  <c r="AQ895" i="16"/>
  <c r="AR895" i="16" s="1"/>
  <c r="AH895" i="16"/>
  <c r="R895" i="16"/>
  <c r="N895" i="16"/>
  <c r="AQ894" i="16"/>
  <c r="AR894" i="16" s="1"/>
  <c r="AH894" i="16"/>
  <c r="R894" i="16"/>
  <c r="N894" i="16"/>
  <c r="AQ893" i="16"/>
  <c r="AR893" i="16" s="1"/>
  <c r="AH893" i="16"/>
  <c r="R893" i="16"/>
  <c r="N893" i="16"/>
  <c r="AQ892" i="16"/>
  <c r="AR892" i="16" s="1"/>
  <c r="AH892" i="16"/>
  <c r="R892" i="16"/>
  <c r="N892" i="16"/>
  <c r="AQ891" i="16"/>
  <c r="AR891" i="16" s="1"/>
  <c r="AH891" i="16"/>
  <c r="R891" i="16"/>
  <c r="N891" i="16"/>
  <c r="AQ890" i="16"/>
  <c r="AR890" i="16" s="1"/>
  <c r="AH890" i="16"/>
  <c r="R890" i="16"/>
  <c r="N890" i="16"/>
  <c r="AQ889" i="16"/>
  <c r="AR889" i="16" s="1"/>
  <c r="AH889" i="16"/>
  <c r="R889" i="16"/>
  <c r="N889" i="16"/>
  <c r="AR888" i="16"/>
  <c r="AQ888" i="16"/>
  <c r="AH888" i="16"/>
  <c r="R888" i="16"/>
  <c r="N888" i="16"/>
  <c r="AQ887" i="16"/>
  <c r="AR887" i="16" s="1"/>
  <c r="AH887" i="16"/>
  <c r="R887" i="16"/>
  <c r="N887" i="16"/>
  <c r="AQ886" i="16"/>
  <c r="AR886" i="16" s="1"/>
  <c r="AH886" i="16"/>
  <c r="R886" i="16"/>
  <c r="N886" i="16"/>
  <c r="AQ885" i="16"/>
  <c r="AR885" i="16" s="1"/>
  <c r="AH885" i="16"/>
  <c r="R885" i="16"/>
  <c r="N885" i="16"/>
  <c r="AQ884" i="16"/>
  <c r="AR884" i="16" s="1"/>
  <c r="AH884" i="16"/>
  <c r="R884" i="16"/>
  <c r="N884" i="16"/>
  <c r="AQ883" i="16"/>
  <c r="AR883" i="16" s="1"/>
  <c r="AH883" i="16"/>
  <c r="R883" i="16"/>
  <c r="N883" i="16"/>
  <c r="AQ882" i="16"/>
  <c r="AR882" i="16" s="1"/>
  <c r="AH882" i="16"/>
  <c r="R882" i="16"/>
  <c r="N882" i="16"/>
  <c r="AQ881" i="16"/>
  <c r="AR881" i="16" s="1"/>
  <c r="AH881" i="16"/>
  <c r="R881" i="16"/>
  <c r="N881" i="16"/>
  <c r="AR880" i="16"/>
  <c r="AQ880" i="16"/>
  <c r="AH880" i="16"/>
  <c r="R880" i="16"/>
  <c r="N880" i="16"/>
  <c r="AQ879" i="16"/>
  <c r="AR879" i="16" s="1"/>
  <c r="AH879" i="16"/>
  <c r="R879" i="16"/>
  <c r="N879" i="16"/>
  <c r="AQ878" i="16"/>
  <c r="AR878" i="16" s="1"/>
  <c r="AH878" i="16"/>
  <c r="R878" i="16"/>
  <c r="N878" i="16"/>
  <c r="AQ877" i="16"/>
  <c r="AR877" i="16" s="1"/>
  <c r="AH877" i="16"/>
  <c r="R877" i="16"/>
  <c r="N877" i="16"/>
  <c r="AQ876" i="16"/>
  <c r="AR876" i="16" s="1"/>
  <c r="AH876" i="16"/>
  <c r="R876" i="16"/>
  <c r="N876" i="16"/>
  <c r="AQ875" i="16"/>
  <c r="AR875" i="16" s="1"/>
  <c r="AH875" i="16"/>
  <c r="R875" i="16"/>
  <c r="N875" i="16"/>
  <c r="AQ874" i="16"/>
  <c r="AR874" i="16" s="1"/>
  <c r="AH874" i="16"/>
  <c r="R874" i="16"/>
  <c r="N874" i="16"/>
  <c r="AQ873" i="16"/>
  <c r="AR873" i="16" s="1"/>
  <c r="AH873" i="16"/>
  <c r="R873" i="16"/>
  <c r="N873" i="16"/>
  <c r="AR872" i="16"/>
  <c r="AQ872" i="16"/>
  <c r="AH872" i="16"/>
  <c r="R872" i="16"/>
  <c r="N872" i="16"/>
  <c r="AQ871" i="16"/>
  <c r="AR871" i="16" s="1"/>
  <c r="AH871" i="16"/>
  <c r="R871" i="16"/>
  <c r="N871" i="16"/>
  <c r="AQ870" i="16"/>
  <c r="AR870" i="16" s="1"/>
  <c r="AH870" i="16"/>
  <c r="R870" i="16"/>
  <c r="N870" i="16"/>
  <c r="AQ869" i="16"/>
  <c r="AR869" i="16" s="1"/>
  <c r="AH869" i="16"/>
  <c r="R869" i="16"/>
  <c r="N869" i="16"/>
  <c r="AQ868" i="16"/>
  <c r="AR868" i="16" s="1"/>
  <c r="AH868" i="16"/>
  <c r="R868" i="16"/>
  <c r="N868" i="16"/>
  <c r="AQ867" i="16"/>
  <c r="AR867" i="16" s="1"/>
  <c r="AH867" i="16"/>
  <c r="R867" i="16"/>
  <c r="N867" i="16"/>
  <c r="AQ866" i="16"/>
  <c r="AR866" i="16" s="1"/>
  <c r="AH866" i="16"/>
  <c r="R866" i="16"/>
  <c r="N866" i="16"/>
  <c r="AQ865" i="16"/>
  <c r="AR865" i="16" s="1"/>
  <c r="AH865" i="16"/>
  <c r="R865" i="16"/>
  <c r="N865" i="16"/>
  <c r="AR864" i="16"/>
  <c r="AQ864" i="16"/>
  <c r="AH864" i="16"/>
  <c r="R864" i="16"/>
  <c r="N864" i="16"/>
  <c r="AQ863" i="16"/>
  <c r="AR863" i="16" s="1"/>
  <c r="AH863" i="16"/>
  <c r="R863" i="16"/>
  <c r="N863" i="16"/>
  <c r="AQ862" i="16"/>
  <c r="AR862" i="16" s="1"/>
  <c r="AH862" i="16"/>
  <c r="R862" i="16"/>
  <c r="N862" i="16"/>
  <c r="AQ861" i="16"/>
  <c r="AR861" i="16" s="1"/>
  <c r="AH861" i="16"/>
  <c r="R861" i="16"/>
  <c r="N861" i="16"/>
  <c r="AQ860" i="16"/>
  <c r="AR860" i="16" s="1"/>
  <c r="AH860" i="16"/>
  <c r="R860" i="16"/>
  <c r="N860" i="16"/>
  <c r="AQ859" i="16"/>
  <c r="AR859" i="16" s="1"/>
  <c r="AH859" i="16"/>
  <c r="R859" i="16"/>
  <c r="N859" i="16"/>
  <c r="AQ858" i="16"/>
  <c r="AR858" i="16" s="1"/>
  <c r="AH858" i="16"/>
  <c r="R858" i="16"/>
  <c r="N858" i="16"/>
  <c r="AQ857" i="16"/>
  <c r="AR857" i="16" s="1"/>
  <c r="AH857" i="16"/>
  <c r="R857" i="16"/>
  <c r="N857" i="16"/>
  <c r="AR856" i="16"/>
  <c r="AQ856" i="16"/>
  <c r="AH856" i="16"/>
  <c r="R856" i="16"/>
  <c r="N856" i="16"/>
  <c r="AQ855" i="16"/>
  <c r="AR855" i="16" s="1"/>
  <c r="AH855" i="16"/>
  <c r="R855" i="16"/>
  <c r="N855" i="16"/>
  <c r="AQ854" i="16"/>
  <c r="AR854" i="16" s="1"/>
  <c r="AH854" i="16"/>
  <c r="R854" i="16"/>
  <c r="N854" i="16"/>
  <c r="AQ853" i="16"/>
  <c r="AR853" i="16" s="1"/>
  <c r="AH853" i="16"/>
  <c r="R853" i="16"/>
  <c r="N853" i="16"/>
  <c r="AQ852" i="16"/>
  <c r="AR852" i="16" s="1"/>
  <c r="AH852" i="16"/>
  <c r="R852" i="16"/>
  <c r="N852" i="16"/>
  <c r="AQ851" i="16"/>
  <c r="AR851" i="16" s="1"/>
  <c r="AH851" i="16"/>
  <c r="R851" i="16"/>
  <c r="N851" i="16"/>
  <c r="AQ850" i="16"/>
  <c r="AR850" i="16" s="1"/>
  <c r="AH850" i="16"/>
  <c r="R850" i="16"/>
  <c r="N850" i="16"/>
  <c r="AQ849" i="16"/>
  <c r="AR849" i="16" s="1"/>
  <c r="AH849" i="16"/>
  <c r="R849" i="16"/>
  <c r="N849" i="16"/>
  <c r="AR848" i="16"/>
  <c r="AQ848" i="16"/>
  <c r="AH848" i="16"/>
  <c r="R848" i="16"/>
  <c r="N848" i="16"/>
  <c r="AQ847" i="16"/>
  <c r="AR847" i="16" s="1"/>
  <c r="AH847" i="16"/>
  <c r="R847" i="16"/>
  <c r="N847" i="16"/>
  <c r="AQ846" i="16"/>
  <c r="AR846" i="16" s="1"/>
  <c r="AH846" i="16"/>
  <c r="R846" i="16"/>
  <c r="N846" i="16"/>
  <c r="AQ845" i="16"/>
  <c r="AR845" i="16" s="1"/>
  <c r="AH845" i="16"/>
  <c r="R845" i="16"/>
  <c r="N845" i="16"/>
  <c r="AQ844" i="16"/>
  <c r="AR844" i="16" s="1"/>
  <c r="AH844" i="16"/>
  <c r="R844" i="16"/>
  <c r="N844" i="16"/>
  <c r="AQ843" i="16"/>
  <c r="AR843" i="16" s="1"/>
  <c r="AH843" i="16"/>
  <c r="R843" i="16"/>
  <c r="N843" i="16"/>
  <c r="AQ842" i="16"/>
  <c r="AR842" i="16" s="1"/>
  <c r="AH842" i="16"/>
  <c r="R842" i="16"/>
  <c r="N842" i="16"/>
  <c r="AQ841" i="16"/>
  <c r="AR841" i="16" s="1"/>
  <c r="AH841" i="16"/>
  <c r="R841" i="16"/>
  <c r="N841" i="16"/>
  <c r="AR840" i="16"/>
  <c r="AQ840" i="16"/>
  <c r="AH840" i="16"/>
  <c r="R840" i="16"/>
  <c r="N840" i="16"/>
  <c r="AQ839" i="16"/>
  <c r="AR839" i="16" s="1"/>
  <c r="AH839" i="16"/>
  <c r="R839" i="16"/>
  <c r="N839" i="16"/>
  <c r="AQ838" i="16"/>
  <c r="AR838" i="16" s="1"/>
  <c r="AH838" i="16"/>
  <c r="R838" i="16"/>
  <c r="N838" i="16"/>
  <c r="AQ837" i="16"/>
  <c r="AR837" i="16" s="1"/>
  <c r="AH837" i="16"/>
  <c r="R837" i="16"/>
  <c r="N837" i="16"/>
  <c r="AQ836" i="16"/>
  <c r="AR836" i="16" s="1"/>
  <c r="AH836" i="16"/>
  <c r="R836" i="16"/>
  <c r="N836" i="16"/>
  <c r="AQ835" i="16"/>
  <c r="AR835" i="16" s="1"/>
  <c r="AH835" i="16"/>
  <c r="R835" i="16"/>
  <c r="N835" i="16"/>
  <c r="AQ834" i="16"/>
  <c r="AR834" i="16" s="1"/>
  <c r="AH834" i="16"/>
  <c r="R834" i="16"/>
  <c r="N834" i="16"/>
  <c r="AQ833" i="16"/>
  <c r="AR833" i="16" s="1"/>
  <c r="AH833" i="16"/>
  <c r="R833" i="16"/>
  <c r="N833" i="16"/>
  <c r="AR832" i="16"/>
  <c r="AQ832" i="16"/>
  <c r="AH832" i="16"/>
  <c r="R832" i="16"/>
  <c r="N832" i="16"/>
  <c r="AQ831" i="16"/>
  <c r="AR831" i="16" s="1"/>
  <c r="AH831" i="16"/>
  <c r="R831" i="16"/>
  <c r="N831" i="16"/>
  <c r="AQ830" i="16"/>
  <c r="AR830" i="16" s="1"/>
  <c r="AH830" i="16"/>
  <c r="R830" i="16"/>
  <c r="N830" i="16"/>
  <c r="AQ829" i="16"/>
  <c r="AR829" i="16" s="1"/>
  <c r="AH829" i="16"/>
  <c r="R829" i="16"/>
  <c r="N829" i="16"/>
  <c r="AQ828" i="16"/>
  <c r="AR828" i="16" s="1"/>
  <c r="AH828" i="16"/>
  <c r="R828" i="16"/>
  <c r="N828" i="16"/>
  <c r="AQ827" i="16"/>
  <c r="AR827" i="16" s="1"/>
  <c r="AH827" i="16"/>
  <c r="R827" i="16"/>
  <c r="N827" i="16"/>
  <c r="AQ826" i="16"/>
  <c r="AR826" i="16" s="1"/>
  <c r="AH826" i="16"/>
  <c r="R826" i="16"/>
  <c r="N826" i="16"/>
  <c r="AQ825" i="16"/>
  <c r="AR825" i="16" s="1"/>
  <c r="AH825" i="16"/>
  <c r="R825" i="16"/>
  <c r="N825" i="16"/>
  <c r="AR824" i="16"/>
  <c r="AQ824" i="16"/>
  <c r="AH824" i="16"/>
  <c r="R824" i="16"/>
  <c r="N824" i="16"/>
  <c r="AQ823" i="16"/>
  <c r="AR823" i="16" s="1"/>
  <c r="AH823" i="16"/>
  <c r="R823" i="16"/>
  <c r="N823" i="16"/>
  <c r="AQ822" i="16"/>
  <c r="AR822" i="16" s="1"/>
  <c r="AH822" i="16"/>
  <c r="R822" i="16"/>
  <c r="N822" i="16"/>
  <c r="AQ821" i="16"/>
  <c r="AR821" i="16" s="1"/>
  <c r="AH821" i="16"/>
  <c r="R821" i="16"/>
  <c r="N821" i="16"/>
  <c r="AQ820" i="16"/>
  <c r="AR820" i="16" s="1"/>
  <c r="AH820" i="16"/>
  <c r="R820" i="16"/>
  <c r="N820" i="16"/>
  <c r="AQ819" i="16"/>
  <c r="AR819" i="16" s="1"/>
  <c r="AH819" i="16"/>
  <c r="R819" i="16"/>
  <c r="N819" i="16"/>
  <c r="AQ818" i="16"/>
  <c r="AR818" i="16" s="1"/>
  <c r="AH818" i="16"/>
  <c r="R818" i="16"/>
  <c r="N818" i="16"/>
  <c r="AQ817" i="16"/>
  <c r="AR817" i="16" s="1"/>
  <c r="AH817" i="16"/>
  <c r="R817" i="16"/>
  <c r="N817" i="16"/>
  <c r="AR816" i="16"/>
  <c r="AQ816" i="16"/>
  <c r="AH816" i="16"/>
  <c r="R816" i="16"/>
  <c r="N816" i="16"/>
  <c r="AQ815" i="16"/>
  <c r="AR815" i="16" s="1"/>
  <c r="AH815" i="16"/>
  <c r="R815" i="16"/>
  <c r="N815" i="16"/>
  <c r="AQ814" i="16"/>
  <c r="AR814" i="16" s="1"/>
  <c r="AH814" i="16"/>
  <c r="R814" i="16"/>
  <c r="N814" i="16"/>
  <c r="AQ813" i="16"/>
  <c r="AR813" i="16" s="1"/>
  <c r="AH813" i="16"/>
  <c r="R813" i="16"/>
  <c r="N813" i="16"/>
  <c r="AQ812" i="16"/>
  <c r="AR812" i="16" s="1"/>
  <c r="AH812" i="16"/>
  <c r="R812" i="16"/>
  <c r="N812" i="16"/>
  <c r="AQ811" i="16"/>
  <c r="AR811" i="16" s="1"/>
  <c r="AH811" i="16"/>
  <c r="R811" i="16"/>
  <c r="N811" i="16"/>
  <c r="AQ810" i="16"/>
  <c r="AR810" i="16" s="1"/>
  <c r="AH810" i="16"/>
  <c r="R810" i="16"/>
  <c r="N810" i="16"/>
  <c r="AQ809" i="16"/>
  <c r="AR809" i="16" s="1"/>
  <c r="AH809" i="16"/>
  <c r="R809" i="16"/>
  <c r="N809" i="16"/>
  <c r="AR808" i="16"/>
  <c r="AQ808" i="16"/>
  <c r="AH808" i="16"/>
  <c r="R808" i="16"/>
  <c r="N808" i="16"/>
  <c r="AQ807" i="16"/>
  <c r="AR807" i="16" s="1"/>
  <c r="AH807" i="16"/>
  <c r="R807" i="16"/>
  <c r="N807" i="16"/>
  <c r="AQ806" i="16"/>
  <c r="AR806" i="16" s="1"/>
  <c r="AH806" i="16"/>
  <c r="R806" i="16"/>
  <c r="N806" i="16"/>
  <c r="AQ805" i="16"/>
  <c r="AR805" i="16" s="1"/>
  <c r="AH805" i="16"/>
  <c r="R805" i="16"/>
  <c r="N805" i="16"/>
  <c r="AQ804" i="16"/>
  <c r="AR804" i="16" s="1"/>
  <c r="AH804" i="16"/>
  <c r="R804" i="16"/>
  <c r="N804" i="16"/>
  <c r="AQ803" i="16"/>
  <c r="AR803" i="16" s="1"/>
  <c r="AH803" i="16"/>
  <c r="R803" i="16"/>
  <c r="N803" i="16"/>
  <c r="AQ802" i="16"/>
  <c r="AR802" i="16" s="1"/>
  <c r="AH802" i="16"/>
  <c r="R802" i="16"/>
  <c r="N802" i="16"/>
  <c r="AQ801" i="16"/>
  <c r="AR801" i="16" s="1"/>
  <c r="AH801" i="16"/>
  <c r="R801" i="16"/>
  <c r="N801" i="16"/>
  <c r="AQ800" i="16"/>
  <c r="AR800" i="16" s="1"/>
  <c r="AH800" i="16"/>
  <c r="R800" i="16"/>
  <c r="N800" i="16"/>
  <c r="AQ799" i="16"/>
  <c r="AR799" i="16" s="1"/>
  <c r="AH799" i="16"/>
  <c r="R799" i="16"/>
  <c r="N799" i="16"/>
  <c r="AR798" i="16"/>
  <c r="AQ798" i="16"/>
  <c r="AH798" i="16"/>
  <c r="R798" i="16"/>
  <c r="N798" i="16"/>
  <c r="AQ797" i="16"/>
  <c r="AR797" i="16" s="1"/>
  <c r="AH797" i="16"/>
  <c r="R797" i="16"/>
  <c r="N797" i="16"/>
  <c r="AQ796" i="16"/>
  <c r="AR796" i="16" s="1"/>
  <c r="AH796" i="16"/>
  <c r="R796" i="16"/>
  <c r="N796" i="16"/>
  <c r="AQ795" i="16"/>
  <c r="AR795" i="16" s="1"/>
  <c r="AH795" i="16"/>
  <c r="R795" i="16"/>
  <c r="N795" i="16"/>
  <c r="AQ794" i="16"/>
  <c r="AR794" i="16" s="1"/>
  <c r="AH794" i="16"/>
  <c r="R794" i="16"/>
  <c r="N794" i="16"/>
  <c r="AQ793" i="16"/>
  <c r="AR793" i="16" s="1"/>
  <c r="AH793" i="16"/>
  <c r="R793" i="16"/>
  <c r="N793" i="16"/>
  <c r="AR792" i="16"/>
  <c r="AQ792" i="16"/>
  <c r="AH792" i="16"/>
  <c r="R792" i="16"/>
  <c r="N792" i="16"/>
  <c r="AQ791" i="16"/>
  <c r="AR791" i="16" s="1"/>
  <c r="AH791" i="16"/>
  <c r="R791" i="16"/>
  <c r="N791" i="16"/>
  <c r="AQ790" i="16"/>
  <c r="AR790" i="16" s="1"/>
  <c r="AH790" i="16"/>
  <c r="R790" i="16"/>
  <c r="N790" i="16"/>
  <c r="AQ789" i="16"/>
  <c r="AR789" i="16" s="1"/>
  <c r="AH789" i="16"/>
  <c r="R789" i="16"/>
  <c r="N789" i="16"/>
  <c r="AQ788" i="16"/>
  <c r="AR788" i="16" s="1"/>
  <c r="AH788" i="16"/>
  <c r="R788" i="16"/>
  <c r="N788" i="16"/>
  <c r="AQ787" i="16"/>
  <c r="AR787" i="16" s="1"/>
  <c r="AH787" i="16"/>
  <c r="R787" i="16"/>
  <c r="N787" i="16"/>
  <c r="AQ786" i="16"/>
  <c r="AR786" i="16" s="1"/>
  <c r="AH786" i="16"/>
  <c r="R786" i="16"/>
  <c r="N786" i="16"/>
  <c r="AQ785" i="16"/>
  <c r="AR785" i="16" s="1"/>
  <c r="AH785" i="16"/>
  <c r="R785" i="16"/>
  <c r="N785" i="16"/>
  <c r="AR784" i="16"/>
  <c r="AQ784" i="16"/>
  <c r="AH784" i="16"/>
  <c r="R784" i="16"/>
  <c r="N784" i="16"/>
  <c r="AQ783" i="16"/>
  <c r="AR783" i="16" s="1"/>
  <c r="AH783" i="16"/>
  <c r="R783" i="16"/>
  <c r="N783" i="16"/>
  <c r="AQ782" i="16"/>
  <c r="AR782" i="16" s="1"/>
  <c r="AH782" i="16"/>
  <c r="R782" i="16"/>
  <c r="N782" i="16"/>
  <c r="AQ781" i="16"/>
  <c r="AR781" i="16" s="1"/>
  <c r="AH781" i="16"/>
  <c r="R781" i="16"/>
  <c r="N781" i="16"/>
  <c r="AQ780" i="16"/>
  <c r="AR780" i="16" s="1"/>
  <c r="AH780" i="16"/>
  <c r="R780" i="16"/>
  <c r="N780" i="16"/>
  <c r="AQ779" i="16"/>
  <c r="AR779" i="16" s="1"/>
  <c r="AH779" i="16"/>
  <c r="R779" i="16"/>
  <c r="N779" i="16"/>
  <c r="AQ778" i="16"/>
  <c r="AR778" i="16" s="1"/>
  <c r="AH778" i="16"/>
  <c r="R778" i="16"/>
  <c r="N778" i="16"/>
  <c r="AQ777" i="16"/>
  <c r="AR777" i="16" s="1"/>
  <c r="AH777" i="16"/>
  <c r="R777" i="16"/>
  <c r="N777" i="16"/>
  <c r="AR776" i="16"/>
  <c r="AQ776" i="16"/>
  <c r="AH776" i="16"/>
  <c r="R776" i="16"/>
  <c r="N776" i="16"/>
  <c r="AQ775" i="16"/>
  <c r="AR775" i="16" s="1"/>
  <c r="AH775" i="16"/>
  <c r="R775" i="16"/>
  <c r="N775" i="16"/>
  <c r="AQ774" i="16"/>
  <c r="AR774" i="16" s="1"/>
  <c r="AH774" i="16"/>
  <c r="R774" i="16"/>
  <c r="N774" i="16"/>
  <c r="AQ773" i="16"/>
  <c r="AR773" i="16" s="1"/>
  <c r="AH773" i="16"/>
  <c r="R773" i="16"/>
  <c r="N773" i="16"/>
  <c r="AQ772" i="16"/>
  <c r="AR772" i="16" s="1"/>
  <c r="AH772" i="16"/>
  <c r="R772" i="16"/>
  <c r="N772" i="16"/>
  <c r="AQ771" i="16"/>
  <c r="AR771" i="16" s="1"/>
  <c r="AH771" i="16"/>
  <c r="R771" i="16"/>
  <c r="N771" i="16"/>
  <c r="AQ770" i="16"/>
  <c r="AR770" i="16" s="1"/>
  <c r="AH770" i="16"/>
  <c r="R770" i="16"/>
  <c r="N770" i="16"/>
  <c r="AQ769" i="16"/>
  <c r="AR769" i="16" s="1"/>
  <c r="AH769" i="16"/>
  <c r="R769" i="16"/>
  <c r="N769" i="16"/>
  <c r="AQ768" i="16"/>
  <c r="AR768" i="16" s="1"/>
  <c r="AH768" i="16"/>
  <c r="R768" i="16"/>
  <c r="N768" i="16"/>
  <c r="AQ767" i="16"/>
  <c r="AR767" i="16" s="1"/>
  <c r="AH767" i="16"/>
  <c r="R767" i="16"/>
  <c r="N767" i="16"/>
  <c r="AR766" i="16"/>
  <c r="AQ766" i="16"/>
  <c r="AH766" i="16"/>
  <c r="R766" i="16"/>
  <c r="N766" i="16"/>
  <c r="AQ765" i="16"/>
  <c r="AR765" i="16" s="1"/>
  <c r="AH765" i="16"/>
  <c r="R765" i="16"/>
  <c r="N765" i="16"/>
  <c r="AQ764" i="16"/>
  <c r="AR764" i="16" s="1"/>
  <c r="AH764" i="16"/>
  <c r="R764" i="16"/>
  <c r="N764" i="16"/>
  <c r="AQ763" i="16"/>
  <c r="AR763" i="16" s="1"/>
  <c r="AH763" i="16"/>
  <c r="R763" i="16"/>
  <c r="N763" i="16"/>
  <c r="AQ762" i="16"/>
  <c r="AR762" i="16" s="1"/>
  <c r="AH762" i="16"/>
  <c r="R762" i="16"/>
  <c r="N762" i="16"/>
  <c r="AQ761" i="16"/>
  <c r="AR761" i="16" s="1"/>
  <c r="AH761" i="16"/>
  <c r="R761" i="16"/>
  <c r="N761" i="16"/>
  <c r="AR760" i="16"/>
  <c r="AQ760" i="16"/>
  <c r="AH760" i="16"/>
  <c r="R760" i="16"/>
  <c r="N760" i="16"/>
  <c r="AQ759" i="16"/>
  <c r="AR759" i="16" s="1"/>
  <c r="AH759" i="16"/>
  <c r="R759" i="16"/>
  <c r="N759" i="16"/>
  <c r="AQ758" i="16"/>
  <c r="AR758" i="16" s="1"/>
  <c r="AH758" i="16"/>
  <c r="R758" i="16"/>
  <c r="N758" i="16"/>
  <c r="AQ757" i="16"/>
  <c r="AR757" i="16" s="1"/>
  <c r="AH757" i="16"/>
  <c r="R757" i="16"/>
  <c r="N757" i="16"/>
  <c r="AQ756" i="16"/>
  <c r="AR756" i="16" s="1"/>
  <c r="AH756" i="16"/>
  <c r="R756" i="16"/>
  <c r="N756" i="16"/>
  <c r="AQ755" i="16"/>
  <c r="AR755" i="16" s="1"/>
  <c r="AH755" i="16"/>
  <c r="R755" i="16"/>
  <c r="N755" i="16"/>
  <c r="AQ754" i="16"/>
  <c r="AR754" i="16" s="1"/>
  <c r="AH754" i="16"/>
  <c r="R754" i="16"/>
  <c r="N754" i="16"/>
  <c r="AQ753" i="16"/>
  <c r="AR753" i="16" s="1"/>
  <c r="AH753" i="16"/>
  <c r="R753" i="16"/>
  <c r="N753" i="16"/>
  <c r="AR752" i="16"/>
  <c r="AQ752" i="16"/>
  <c r="AH752" i="16"/>
  <c r="R752" i="16"/>
  <c r="N752" i="16"/>
  <c r="AQ751" i="16"/>
  <c r="AR751" i="16" s="1"/>
  <c r="AH751" i="16"/>
  <c r="R751" i="16"/>
  <c r="N751" i="16"/>
  <c r="AQ750" i="16"/>
  <c r="AR750" i="16" s="1"/>
  <c r="AH750" i="16"/>
  <c r="R750" i="16"/>
  <c r="N750" i="16"/>
  <c r="AQ749" i="16"/>
  <c r="AR749" i="16" s="1"/>
  <c r="AH749" i="16"/>
  <c r="R749" i="16"/>
  <c r="N749" i="16"/>
  <c r="AQ748" i="16"/>
  <c r="AR748" i="16" s="1"/>
  <c r="AH748" i="16"/>
  <c r="R748" i="16"/>
  <c r="N748" i="16"/>
  <c r="AQ747" i="16"/>
  <c r="AR747" i="16" s="1"/>
  <c r="AH747" i="16"/>
  <c r="R747" i="16"/>
  <c r="N747" i="16"/>
  <c r="AQ746" i="16"/>
  <c r="AR746" i="16" s="1"/>
  <c r="AH746" i="16"/>
  <c r="R746" i="16"/>
  <c r="N746" i="16"/>
  <c r="AQ745" i="16"/>
  <c r="AR745" i="16" s="1"/>
  <c r="AH745" i="16"/>
  <c r="R745" i="16"/>
  <c r="N745" i="16"/>
  <c r="AR744" i="16"/>
  <c r="AQ744" i="16"/>
  <c r="AH744" i="16"/>
  <c r="R744" i="16"/>
  <c r="N744" i="16"/>
  <c r="AQ743" i="16"/>
  <c r="AR743" i="16" s="1"/>
  <c r="AH743" i="16"/>
  <c r="R743" i="16"/>
  <c r="N743" i="16"/>
  <c r="AQ742" i="16"/>
  <c r="AR742" i="16" s="1"/>
  <c r="AH742" i="16"/>
  <c r="R742" i="16"/>
  <c r="N742" i="16"/>
  <c r="AQ741" i="16"/>
  <c r="AR741" i="16" s="1"/>
  <c r="AH741" i="16"/>
  <c r="R741" i="16"/>
  <c r="N741" i="16"/>
  <c r="AQ740" i="16"/>
  <c r="AR740" i="16" s="1"/>
  <c r="AH740" i="16"/>
  <c r="R740" i="16"/>
  <c r="N740" i="16"/>
  <c r="AQ739" i="16"/>
  <c r="AR739" i="16" s="1"/>
  <c r="AH739" i="16"/>
  <c r="R739" i="16"/>
  <c r="N739" i="16"/>
  <c r="AQ738" i="16"/>
  <c r="AR738" i="16" s="1"/>
  <c r="AH738" i="16"/>
  <c r="R738" i="16"/>
  <c r="N738" i="16"/>
  <c r="AQ737" i="16"/>
  <c r="AR737" i="16" s="1"/>
  <c r="AH737" i="16"/>
  <c r="R737" i="16"/>
  <c r="N737" i="16"/>
  <c r="AQ736" i="16"/>
  <c r="AR736" i="16" s="1"/>
  <c r="AH736" i="16"/>
  <c r="R736" i="16"/>
  <c r="N736" i="16"/>
  <c r="AQ735" i="16"/>
  <c r="AR735" i="16" s="1"/>
  <c r="AH735" i="16"/>
  <c r="R735" i="16"/>
  <c r="N735" i="16"/>
  <c r="AR734" i="16"/>
  <c r="AQ734" i="16"/>
  <c r="AH734" i="16"/>
  <c r="R734" i="16"/>
  <c r="N734" i="16"/>
  <c r="AQ733" i="16"/>
  <c r="AR733" i="16" s="1"/>
  <c r="AH733" i="16"/>
  <c r="R733" i="16"/>
  <c r="N733" i="16"/>
  <c r="AQ732" i="16"/>
  <c r="AR732" i="16" s="1"/>
  <c r="AH732" i="16"/>
  <c r="R732" i="16"/>
  <c r="N732" i="16"/>
  <c r="AQ731" i="16"/>
  <c r="AR731" i="16" s="1"/>
  <c r="AH731" i="16"/>
  <c r="R731" i="16"/>
  <c r="N731" i="16"/>
  <c r="AQ730" i="16"/>
  <c r="AR730" i="16" s="1"/>
  <c r="AH730" i="16"/>
  <c r="R730" i="16"/>
  <c r="N730" i="16"/>
  <c r="AQ729" i="16"/>
  <c r="AR729" i="16" s="1"/>
  <c r="AH729" i="16"/>
  <c r="R729" i="16"/>
  <c r="N729" i="16"/>
  <c r="AR728" i="16"/>
  <c r="AQ728" i="16"/>
  <c r="AH728" i="16"/>
  <c r="R728" i="16"/>
  <c r="N728" i="16"/>
  <c r="AQ727" i="16"/>
  <c r="AR727" i="16" s="1"/>
  <c r="AH727" i="16"/>
  <c r="R727" i="16"/>
  <c r="N727" i="16"/>
  <c r="AQ726" i="16"/>
  <c r="AR726" i="16" s="1"/>
  <c r="AH726" i="16"/>
  <c r="R726" i="16"/>
  <c r="N726" i="16"/>
  <c r="AQ725" i="16"/>
  <c r="AR725" i="16" s="1"/>
  <c r="AH725" i="16"/>
  <c r="R725" i="16"/>
  <c r="N725" i="16"/>
  <c r="AQ724" i="16"/>
  <c r="AR724" i="16" s="1"/>
  <c r="AH724" i="16"/>
  <c r="R724" i="16"/>
  <c r="N724" i="16"/>
  <c r="AQ723" i="16"/>
  <c r="AR723" i="16" s="1"/>
  <c r="AH723" i="16"/>
  <c r="R723" i="16"/>
  <c r="N723" i="16"/>
  <c r="AQ722" i="16"/>
  <c r="AR722" i="16" s="1"/>
  <c r="AH722" i="16"/>
  <c r="R722" i="16"/>
  <c r="N722" i="16"/>
  <c r="AQ721" i="16"/>
  <c r="AR721" i="16" s="1"/>
  <c r="AH721" i="16"/>
  <c r="R721" i="16"/>
  <c r="N721" i="16"/>
  <c r="AR720" i="16"/>
  <c r="AQ720" i="16"/>
  <c r="AH720" i="16"/>
  <c r="R720" i="16"/>
  <c r="N720" i="16"/>
  <c r="AQ719" i="16"/>
  <c r="AR719" i="16" s="1"/>
  <c r="AH719" i="16"/>
  <c r="R719" i="16"/>
  <c r="N719" i="16"/>
  <c r="AQ718" i="16"/>
  <c r="AR718" i="16" s="1"/>
  <c r="AH718" i="16"/>
  <c r="R718" i="16"/>
  <c r="N718" i="16"/>
  <c r="AQ717" i="16"/>
  <c r="AR717" i="16" s="1"/>
  <c r="AH717" i="16"/>
  <c r="R717" i="16"/>
  <c r="N717" i="16"/>
  <c r="AQ716" i="16"/>
  <c r="AR716" i="16" s="1"/>
  <c r="AH716" i="16"/>
  <c r="R716" i="16"/>
  <c r="AQ715" i="16"/>
  <c r="AR715" i="16" s="1"/>
  <c r="AH715" i="16"/>
  <c r="R715" i="16"/>
  <c r="N715" i="16"/>
  <c r="AQ714" i="16"/>
  <c r="AR714" i="16" s="1"/>
  <c r="AH714" i="16"/>
  <c r="R714" i="16"/>
  <c r="N714" i="16"/>
  <c r="AQ713" i="16"/>
  <c r="AR713" i="16" s="1"/>
  <c r="AH713" i="16"/>
  <c r="R713" i="16"/>
  <c r="N713" i="16"/>
  <c r="AQ712" i="16"/>
  <c r="AR712" i="16" s="1"/>
  <c r="AH712" i="16"/>
  <c r="R712" i="16"/>
  <c r="N712" i="16"/>
  <c r="AQ711" i="16"/>
  <c r="AR711" i="16" s="1"/>
  <c r="AH711" i="16"/>
  <c r="R711" i="16"/>
  <c r="N711" i="16"/>
  <c r="AR710" i="16"/>
  <c r="AQ710" i="16"/>
  <c r="AH710" i="16"/>
  <c r="R710" i="16"/>
  <c r="N710" i="16"/>
  <c r="AQ709" i="16"/>
  <c r="AR709" i="16" s="1"/>
  <c r="AH709" i="16"/>
  <c r="R709" i="16"/>
  <c r="N709" i="16"/>
  <c r="AQ708" i="16"/>
  <c r="AR708" i="16" s="1"/>
  <c r="AH708" i="16"/>
  <c r="R708" i="16"/>
  <c r="N708" i="16"/>
  <c r="AQ707" i="16"/>
  <c r="AR707" i="16" s="1"/>
  <c r="AH707" i="16"/>
  <c r="R707" i="16"/>
  <c r="N707" i="16"/>
  <c r="AQ706" i="16"/>
  <c r="AR706" i="16" s="1"/>
  <c r="AH706" i="16"/>
  <c r="R706" i="16"/>
  <c r="N706" i="16"/>
  <c r="AQ705" i="16"/>
  <c r="AR705" i="16" s="1"/>
  <c r="AH705" i="16"/>
  <c r="R705" i="16"/>
  <c r="N705" i="16"/>
  <c r="AQ704" i="16"/>
  <c r="AR704" i="16" s="1"/>
  <c r="AH704" i="16"/>
  <c r="R704" i="16"/>
  <c r="N704" i="16"/>
  <c r="AQ703" i="16"/>
  <c r="AR703" i="16" s="1"/>
  <c r="AH703" i="16"/>
  <c r="R703" i="16"/>
  <c r="N703" i="16"/>
  <c r="AQ702" i="16"/>
  <c r="AR702" i="16" s="1"/>
  <c r="AH702" i="16"/>
  <c r="R702" i="16"/>
  <c r="N702" i="16"/>
  <c r="AQ701" i="16"/>
  <c r="AR701" i="16" s="1"/>
  <c r="AH701" i="16"/>
  <c r="R701" i="16"/>
  <c r="N701" i="16"/>
  <c r="AQ700" i="16"/>
  <c r="AR700" i="16" s="1"/>
  <c r="AH700" i="16"/>
  <c r="R700" i="16"/>
  <c r="N700" i="16"/>
  <c r="AQ699" i="16"/>
  <c r="AR699" i="16" s="1"/>
  <c r="AH699" i="16"/>
  <c r="R699" i="16"/>
  <c r="N699" i="16"/>
  <c r="AQ698" i="16"/>
  <c r="AR698" i="16" s="1"/>
  <c r="AH698" i="16"/>
  <c r="R698" i="16"/>
  <c r="N698" i="16"/>
  <c r="AQ697" i="16"/>
  <c r="AR697" i="16" s="1"/>
  <c r="AH697" i="16"/>
  <c r="R697" i="16"/>
  <c r="N697" i="16"/>
  <c r="AQ696" i="16"/>
  <c r="AR696" i="16" s="1"/>
  <c r="AH696" i="16"/>
  <c r="R696" i="16"/>
  <c r="N696" i="16"/>
  <c r="AR695" i="16"/>
  <c r="AQ695" i="16"/>
  <c r="AH695" i="16"/>
  <c r="R695" i="16"/>
  <c r="N695" i="16"/>
  <c r="AQ694" i="16"/>
  <c r="AR694" i="16" s="1"/>
  <c r="AH694" i="16"/>
  <c r="R694" i="16"/>
  <c r="N694" i="16"/>
  <c r="AR693" i="16"/>
  <c r="AQ693" i="16"/>
  <c r="AH693" i="16"/>
  <c r="R693" i="16"/>
  <c r="N693" i="16"/>
  <c r="AQ692" i="16"/>
  <c r="AR692" i="16" s="1"/>
  <c r="AH692" i="16"/>
  <c r="R692" i="16"/>
  <c r="N692" i="16"/>
  <c r="AQ691" i="16"/>
  <c r="AR691" i="16" s="1"/>
  <c r="AH691" i="16"/>
  <c r="R691" i="16"/>
  <c r="N691" i="16"/>
  <c r="AQ690" i="16"/>
  <c r="AR690" i="16" s="1"/>
  <c r="AH690" i="16"/>
  <c r="R690" i="16"/>
  <c r="N690" i="16"/>
  <c r="AQ689" i="16"/>
  <c r="AR689" i="16" s="1"/>
  <c r="AH689" i="16"/>
  <c r="R689" i="16"/>
  <c r="N689" i="16"/>
  <c r="AQ688" i="16"/>
  <c r="AR688" i="16" s="1"/>
  <c r="AH688" i="16"/>
  <c r="R688" i="16"/>
  <c r="N688" i="16"/>
  <c r="AQ687" i="16"/>
  <c r="AR687" i="16" s="1"/>
  <c r="AH687" i="16"/>
  <c r="R687" i="16"/>
  <c r="N687" i="16"/>
  <c r="AQ686" i="16"/>
  <c r="AR686" i="16" s="1"/>
  <c r="AH686" i="16"/>
  <c r="R686" i="16"/>
  <c r="N686" i="16"/>
  <c r="AR685" i="16"/>
  <c r="AQ685" i="16"/>
  <c r="AH685" i="16"/>
  <c r="R685" i="16"/>
  <c r="N685" i="16"/>
  <c r="AQ684" i="16"/>
  <c r="AR684" i="16" s="1"/>
  <c r="AH684" i="16"/>
  <c r="R684" i="16"/>
  <c r="N684" i="16"/>
  <c r="AQ683" i="16"/>
  <c r="AR683" i="16" s="1"/>
  <c r="AH683" i="16"/>
  <c r="R683" i="16"/>
  <c r="N683" i="16"/>
  <c r="AQ682" i="16"/>
  <c r="AR682" i="16" s="1"/>
  <c r="AH682" i="16"/>
  <c r="R682" i="16"/>
  <c r="N682" i="16"/>
  <c r="AQ681" i="16"/>
  <c r="AR681" i="16" s="1"/>
  <c r="AH681" i="16"/>
  <c r="R681" i="16"/>
  <c r="N681" i="16"/>
  <c r="AQ680" i="16"/>
  <c r="AR680" i="16" s="1"/>
  <c r="AH680" i="16"/>
  <c r="R680" i="16"/>
  <c r="N680" i="16"/>
  <c r="AQ679" i="16"/>
  <c r="AR679" i="16" s="1"/>
  <c r="AH679" i="16"/>
  <c r="R679" i="16"/>
  <c r="N679" i="16"/>
  <c r="AQ678" i="16"/>
  <c r="AR678" i="16" s="1"/>
  <c r="AH678" i="16"/>
  <c r="R678" i="16"/>
  <c r="N678" i="16"/>
  <c r="AR677" i="16"/>
  <c r="AQ677" i="16"/>
  <c r="AH677" i="16"/>
  <c r="R677" i="16"/>
  <c r="N677" i="16"/>
  <c r="AQ676" i="16"/>
  <c r="AR676" i="16" s="1"/>
  <c r="AH676" i="16"/>
  <c r="R676" i="16"/>
  <c r="N676" i="16"/>
  <c r="AQ675" i="16"/>
  <c r="AR675" i="16" s="1"/>
  <c r="AH675" i="16"/>
  <c r="R675" i="16"/>
  <c r="N675" i="16"/>
  <c r="AQ674" i="16"/>
  <c r="AR674" i="16" s="1"/>
  <c r="AH674" i="16"/>
  <c r="R674" i="16"/>
  <c r="N674" i="16"/>
  <c r="AQ673" i="16"/>
  <c r="AR673" i="16" s="1"/>
  <c r="AH673" i="16"/>
  <c r="R673" i="16"/>
  <c r="N673" i="16"/>
  <c r="AQ672" i="16"/>
  <c r="AR672" i="16" s="1"/>
  <c r="AH672" i="16"/>
  <c r="R672" i="16"/>
  <c r="N672" i="16"/>
  <c r="AQ671" i="16"/>
  <c r="AR671" i="16" s="1"/>
  <c r="AH671" i="16"/>
  <c r="R671" i="16"/>
  <c r="N671" i="16"/>
  <c r="AQ670" i="16"/>
  <c r="AR670" i="16" s="1"/>
  <c r="AH670" i="16"/>
  <c r="R670" i="16"/>
  <c r="N670" i="16"/>
  <c r="AQ669" i="16"/>
  <c r="AR669" i="16" s="1"/>
  <c r="AH669" i="16"/>
  <c r="R669" i="16"/>
  <c r="N669" i="16"/>
  <c r="AQ668" i="16"/>
  <c r="AR668" i="16" s="1"/>
  <c r="AH668" i="16"/>
  <c r="R668" i="16"/>
  <c r="N668" i="16"/>
  <c r="AQ667" i="16"/>
  <c r="AR667" i="16" s="1"/>
  <c r="AH667" i="16"/>
  <c r="R667" i="16"/>
  <c r="N667" i="16"/>
  <c r="AQ666" i="16"/>
  <c r="AR666" i="16" s="1"/>
  <c r="AH666" i="16"/>
  <c r="R666" i="16"/>
  <c r="N666" i="16"/>
  <c r="AQ665" i="16"/>
  <c r="AR665" i="16" s="1"/>
  <c r="AH665" i="16"/>
  <c r="R665" i="16"/>
  <c r="N665" i="16"/>
  <c r="AQ664" i="16"/>
  <c r="AR664" i="16" s="1"/>
  <c r="AH664" i="16"/>
  <c r="R664" i="16"/>
  <c r="N664" i="16"/>
  <c r="AR663" i="16"/>
  <c r="AQ663" i="16"/>
  <c r="AH663" i="16"/>
  <c r="R663" i="16"/>
  <c r="N663" i="16"/>
  <c r="AQ662" i="16"/>
  <c r="AR662" i="16" s="1"/>
  <c r="AH662" i="16"/>
  <c r="R662" i="16"/>
  <c r="N662" i="16"/>
  <c r="AR661" i="16"/>
  <c r="AQ661" i="16"/>
  <c r="AH661" i="16"/>
  <c r="R661" i="16"/>
  <c r="N661" i="16"/>
  <c r="AQ660" i="16"/>
  <c r="AR660" i="16" s="1"/>
  <c r="AH660" i="16"/>
  <c r="R660" i="16"/>
  <c r="N660" i="16"/>
  <c r="AQ659" i="16"/>
  <c r="AR659" i="16" s="1"/>
  <c r="AH659" i="16"/>
  <c r="R659" i="16"/>
  <c r="N659" i="16"/>
  <c r="AQ658" i="16"/>
  <c r="AR658" i="16" s="1"/>
  <c r="AH658" i="16"/>
  <c r="R658" i="16"/>
  <c r="N658" i="16"/>
  <c r="AQ657" i="16"/>
  <c r="AR657" i="16" s="1"/>
  <c r="AH657" i="16"/>
  <c r="R657" i="16"/>
  <c r="N657" i="16"/>
  <c r="AQ656" i="16"/>
  <c r="AR656" i="16" s="1"/>
  <c r="AH656" i="16"/>
  <c r="R656" i="16"/>
  <c r="N656" i="16"/>
  <c r="AQ655" i="16"/>
  <c r="AR655" i="16" s="1"/>
  <c r="AH655" i="16"/>
  <c r="R655" i="16"/>
  <c r="N655" i="16"/>
  <c r="AQ654" i="16"/>
  <c r="AR654" i="16" s="1"/>
  <c r="AH654" i="16"/>
  <c r="R654" i="16"/>
  <c r="N654" i="16"/>
  <c r="AR653" i="16"/>
  <c r="AQ653" i="16"/>
  <c r="AH653" i="16"/>
  <c r="R653" i="16"/>
  <c r="N653" i="16"/>
  <c r="AQ652" i="16"/>
  <c r="AR652" i="16" s="1"/>
  <c r="AH652" i="16"/>
  <c r="R652" i="16"/>
  <c r="N652" i="16"/>
  <c r="AQ651" i="16"/>
  <c r="AR651" i="16" s="1"/>
  <c r="AH651" i="16"/>
  <c r="R651" i="16"/>
  <c r="N651" i="16"/>
  <c r="AQ650" i="16"/>
  <c r="AR650" i="16" s="1"/>
  <c r="AH650" i="16"/>
  <c r="R650" i="16"/>
  <c r="N650" i="16"/>
  <c r="AQ649" i="16"/>
  <c r="AR649" i="16" s="1"/>
  <c r="AH649" i="16"/>
  <c r="R649" i="16"/>
  <c r="N649" i="16"/>
  <c r="AQ648" i="16"/>
  <c r="AR648" i="16" s="1"/>
  <c r="AH648" i="16"/>
  <c r="R648" i="16"/>
  <c r="N648" i="16"/>
  <c r="AQ647" i="16"/>
  <c r="AR647" i="16" s="1"/>
  <c r="AH647" i="16"/>
  <c r="R647" i="16"/>
  <c r="N647" i="16"/>
  <c r="AQ646" i="16"/>
  <c r="AR646" i="16" s="1"/>
  <c r="AH646" i="16"/>
  <c r="R646" i="16"/>
  <c r="N646" i="16"/>
  <c r="AR645" i="16"/>
  <c r="AQ645" i="16"/>
  <c r="AH645" i="16"/>
  <c r="R645" i="16"/>
  <c r="N645" i="16"/>
  <c r="AQ644" i="16"/>
  <c r="AR644" i="16" s="1"/>
  <c r="AH644" i="16"/>
  <c r="R644" i="16"/>
  <c r="N644" i="16"/>
  <c r="AQ643" i="16"/>
  <c r="AR643" i="16" s="1"/>
  <c r="AH643" i="16"/>
  <c r="R643" i="16"/>
  <c r="N643" i="16"/>
  <c r="AQ642" i="16"/>
  <c r="AR642" i="16" s="1"/>
  <c r="AH642" i="16"/>
  <c r="R642" i="16"/>
  <c r="N642" i="16"/>
  <c r="AQ641" i="16"/>
  <c r="AR641" i="16" s="1"/>
  <c r="AH641" i="16"/>
  <c r="R641" i="16"/>
  <c r="N641" i="16"/>
  <c r="AQ640" i="16"/>
  <c r="AR640" i="16" s="1"/>
  <c r="AH640" i="16"/>
  <c r="R640" i="16"/>
  <c r="N640" i="16"/>
  <c r="AQ639" i="16"/>
  <c r="AR639" i="16" s="1"/>
  <c r="AH639" i="16"/>
  <c r="R639" i="16"/>
  <c r="N639" i="16"/>
  <c r="AQ638" i="16"/>
  <c r="AR638" i="16" s="1"/>
  <c r="AH638" i="16"/>
  <c r="R638" i="16"/>
  <c r="N638" i="16"/>
  <c r="AQ637" i="16"/>
  <c r="AR637" i="16" s="1"/>
  <c r="AH637" i="16"/>
  <c r="R637" i="16"/>
  <c r="N637" i="16"/>
  <c r="AQ636" i="16"/>
  <c r="AR636" i="16" s="1"/>
  <c r="AH636" i="16"/>
  <c r="R636" i="16"/>
  <c r="N636" i="16"/>
  <c r="AQ635" i="16"/>
  <c r="AR635" i="16" s="1"/>
  <c r="AH635" i="16"/>
  <c r="R635" i="16"/>
  <c r="N635" i="16"/>
  <c r="AQ634" i="16"/>
  <c r="AR634" i="16" s="1"/>
  <c r="AH634" i="16"/>
  <c r="R634" i="16"/>
  <c r="N634" i="16"/>
  <c r="AQ633" i="16"/>
  <c r="AR633" i="16" s="1"/>
  <c r="AH633" i="16"/>
  <c r="R633" i="16"/>
  <c r="N633" i="16"/>
  <c r="AQ632" i="16"/>
  <c r="AR632" i="16" s="1"/>
  <c r="AH632" i="16"/>
  <c r="R632" i="16"/>
  <c r="N632" i="16"/>
  <c r="AR631" i="16"/>
  <c r="AQ631" i="16"/>
  <c r="AH631" i="16"/>
  <c r="R631" i="16"/>
  <c r="N631" i="16"/>
  <c r="AQ630" i="16"/>
  <c r="AR630" i="16" s="1"/>
  <c r="AH630" i="16"/>
  <c r="R630" i="16"/>
  <c r="N630" i="16"/>
  <c r="AR629" i="16"/>
  <c r="AQ629" i="16"/>
  <c r="AH629" i="16"/>
  <c r="R629" i="16"/>
  <c r="N629" i="16"/>
  <c r="AQ628" i="16"/>
  <c r="AR628" i="16" s="1"/>
  <c r="AH628" i="16"/>
  <c r="R628" i="16"/>
  <c r="N628" i="16"/>
  <c r="AQ627" i="16"/>
  <c r="AR627" i="16" s="1"/>
  <c r="AH627" i="16"/>
  <c r="R627" i="16"/>
  <c r="N627" i="16"/>
  <c r="AQ626" i="16"/>
  <c r="AR626" i="16" s="1"/>
  <c r="AH626" i="16"/>
  <c r="R626" i="16"/>
  <c r="N626" i="16"/>
  <c r="AQ625" i="16"/>
  <c r="AR625" i="16" s="1"/>
  <c r="AH625" i="16"/>
  <c r="R625" i="16"/>
  <c r="N625" i="16"/>
  <c r="AQ624" i="16"/>
  <c r="AR624" i="16" s="1"/>
  <c r="AH624" i="16"/>
  <c r="R624" i="16"/>
  <c r="N624" i="16"/>
  <c r="AQ623" i="16"/>
  <c r="AR623" i="16" s="1"/>
  <c r="AH623" i="16"/>
  <c r="R623" i="16"/>
  <c r="N623" i="16"/>
  <c r="AQ622" i="16"/>
  <c r="AR622" i="16" s="1"/>
  <c r="AH622" i="16"/>
  <c r="R622" i="16"/>
  <c r="N622" i="16"/>
  <c r="AR621" i="16"/>
  <c r="AQ621" i="16"/>
  <c r="AH621" i="16"/>
  <c r="R621" i="16"/>
  <c r="N621" i="16"/>
  <c r="AQ620" i="16"/>
  <c r="AR620" i="16" s="1"/>
  <c r="AH620" i="16"/>
  <c r="R620" i="16"/>
  <c r="N620" i="16"/>
  <c r="AQ619" i="16"/>
  <c r="AR619" i="16" s="1"/>
  <c r="AH619" i="16"/>
  <c r="R619" i="16"/>
  <c r="N619" i="16"/>
  <c r="AQ618" i="16"/>
  <c r="AR618" i="16" s="1"/>
  <c r="AH618" i="16"/>
  <c r="R618" i="16"/>
  <c r="N618" i="16"/>
  <c r="AQ617" i="16"/>
  <c r="AR617" i="16" s="1"/>
  <c r="AH617" i="16"/>
  <c r="R617" i="16"/>
  <c r="N617" i="16"/>
  <c r="AQ616" i="16"/>
  <c r="AR616" i="16" s="1"/>
  <c r="AH616" i="16"/>
  <c r="R616" i="16"/>
  <c r="N616" i="16"/>
  <c r="AQ615" i="16"/>
  <c r="AR615" i="16" s="1"/>
  <c r="AH615" i="16"/>
  <c r="R615" i="16"/>
  <c r="N615" i="16"/>
  <c r="AQ614" i="16"/>
  <c r="AR614" i="16" s="1"/>
  <c r="AH614" i="16"/>
  <c r="R614" i="16"/>
  <c r="N614" i="16"/>
  <c r="AR613" i="16"/>
  <c r="AQ613" i="16"/>
  <c r="AH613" i="16"/>
  <c r="R613" i="16"/>
  <c r="N613" i="16"/>
  <c r="AQ612" i="16"/>
  <c r="AR612" i="16" s="1"/>
  <c r="AH612" i="16"/>
  <c r="R612" i="16"/>
  <c r="N612" i="16"/>
  <c r="AQ611" i="16"/>
  <c r="AR611" i="16" s="1"/>
  <c r="AH611" i="16"/>
  <c r="R611" i="16"/>
  <c r="N611" i="16"/>
  <c r="AQ610" i="16"/>
  <c r="AR610" i="16" s="1"/>
  <c r="AH610" i="16"/>
  <c r="R610" i="16"/>
  <c r="N610" i="16"/>
  <c r="AQ609" i="16"/>
  <c r="AH609" i="16"/>
  <c r="AH305" i="17" s="1"/>
  <c r="R609" i="16"/>
  <c r="N609" i="16"/>
  <c r="AQ608" i="16"/>
  <c r="AH608" i="16"/>
  <c r="AH304" i="17" s="1"/>
  <c r="R608" i="16"/>
  <c r="N608" i="16"/>
  <c r="AQ607" i="16"/>
  <c r="AR607" i="16" s="1"/>
  <c r="AR303" i="17" s="1"/>
  <c r="AH607" i="16"/>
  <c r="AH303" i="17" s="1"/>
  <c r="R607" i="16"/>
  <c r="N607" i="16"/>
  <c r="AQ606" i="16"/>
  <c r="AH606" i="16"/>
  <c r="R606" i="16"/>
  <c r="N606" i="16"/>
  <c r="AQ605" i="16"/>
  <c r="AR605" i="16" s="1"/>
  <c r="AH605" i="16"/>
  <c r="AH301" i="17" s="1"/>
  <c r="R605" i="16"/>
  <c r="N605" i="16"/>
  <c r="N301" i="17" s="1"/>
  <c r="AQ604" i="16"/>
  <c r="AH604" i="16"/>
  <c r="R604" i="16"/>
  <c r="N604" i="16"/>
  <c r="AQ603" i="16"/>
  <c r="AH603" i="16"/>
  <c r="R603" i="16"/>
  <c r="N603" i="16"/>
  <c r="N299" i="17" s="1"/>
  <c r="AQ602" i="16"/>
  <c r="AH602" i="16"/>
  <c r="AH298" i="17" s="1"/>
  <c r="R602" i="16"/>
  <c r="N602" i="16"/>
  <c r="N298" i="17" s="1"/>
  <c r="AQ601" i="16"/>
  <c r="AH601" i="16"/>
  <c r="AH297" i="17" s="1"/>
  <c r="R601" i="16"/>
  <c r="N601" i="16"/>
  <c r="AQ600" i="16"/>
  <c r="AQ296" i="17" s="1"/>
  <c r="AH600" i="16"/>
  <c r="R600" i="16"/>
  <c r="N600" i="16"/>
  <c r="AR599" i="16"/>
  <c r="AR295" i="17" s="1"/>
  <c r="AQ599" i="16"/>
  <c r="AH599" i="16"/>
  <c r="R599" i="16"/>
  <c r="N599" i="16"/>
  <c r="AQ598" i="16"/>
  <c r="AH598" i="16"/>
  <c r="R598" i="16"/>
  <c r="N598" i="16"/>
  <c r="AQ597" i="16"/>
  <c r="AR597" i="16" s="1"/>
  <c r="AH597" i="16"/>
  <c r="AH293" i="17" s="1"/>
  <c r="R597" i="16"/>
  <c r="N597" i="16"/>
  <c r="N293" i="17" s="1"/>
  <c r="AQ596" i="16"/>
  <c r="AQ292" i="17" s="1"/>
  <c r="AH596" i="16"/>
  <c r="R596" i="16"/>
  <c r="R292" i="17" s="1"/>
  <c r="N596" i="16"/>
  <c r="AR595" i="16"/>
  <c r="AR291" i="17" s="1"/>
  <c r="AQ595" i="16"/>
  <c r="AH595" i="16"/>
  <c r="R595" i="16"/>
  <c r="N595" i="16"/>
  <c r="N291" i="17" s="1"/>
  <c r="AQ594" i="16"/>
  <c r="AH594" i="16"/>
  <c r="AH290" i="17" s="1"/>
  <c r="R594" i="16"/>
  <c r="N594" i="16"/>
  <c r="N290" i="17" s="1"/>
  <c r="AQ593" i="16"/>
  <c r="AH593" i="16"/>
  <c r="AH289" i="17" s="1"/>
  <c r="R593" i="16"/>
  <c r="N593" i="16"/>
  <c r="AQ592" i="16"/>
  <c r="AQ288" i="17" s="1"/>
  <c r="AH592" i="16"/>
  <c r="AH288" i="17" s="1"/>
  <c r="R592" i="16"/>
  <c r="N592" i="16"/>
  <c r="AQ591" i="16"/>
  <c r="AR591" i="16" s="1"/>
  <c r="AR287" i="17" s="1"/>
  <c r="AH591" i="16"/>
  <c r="R591" i="16"/>
  <c r="N591" i="16"/>
  <c r="AQ590" i="16"/>
  <c r="AQ286" i="17" s="1"/>
  <c r="AH590" i="16"/>
  <c r="R590" i="16"/>
  <c r="N590" i="16"/>
  <c r="AR589" i="16"/>
  <c r="AQ589" i="16"/>
  <c r="AH589" i="16"/>
  <c r="AH285" i="17" s="1"/>
  <c r="R589" i="16"/>
  <c r="N589" i="16"/>
  <c r="N285" i="17" s="1"/>
  <c r="AQ588" i="16"/>
  <c r="AQ284" i="17" s="1"/>
  <c r="AH588" i="16"/>
  <c r="R588" i="16"/>
  <c r="R284" i="17" s="1"/>
  <c r="N588" i="16"/>
  <c r="AQ587" i="16"/>
  <c r="AH587" i="16"/>
  <c r="R587" i="16"/>
  <c r="R283" i="17" s="1"/>
  <c r="N587" i="16"/>
  <c r="N283" i="17" s="1"/>
  <c r="AQ586" i="16"/>
  <c r="AH586" i="16"/>
  <c r="R586" i="16"/>
  <c r="R282" i="17" s="1"/>
  <c r="N586" i="16"/>
  <c r="N282" i="17" s="1"/>
  <c r="AQ585" i="16"/>
  <c r="AQ281" i="17" s="1"/>
  <c r="AH585" i="16"/>
  <c r="R585" i="16"/>
  <c r="R281" i="17" s="1"/>
  <c r="N585" i="16"/>
  <c r="AQ584" i="16"/>
  <c r="AQ280" i="17" s="1"/>
  <c r="AH584" i="16"/>
  <c r="AH280" i="17" s="1"/>
  <c r="R584" i="16"/>
  <c r="N584" i="16"/>
  <c r="AR583" i="16"/>
  <c r="AR279" i="17" s="1"/>
  <c r="AQ583" i="16"/>
  <c r="AH583" i="16"/>
  <c r="AH279" i="17" s="1"/>
  <c r="R583" i="16"/>
  <c r="N583" i="16"/>
  <c r="N279" i="17" s="1"/>
  <c r="AQ582" i="16"/>
  <c r="AH582" i="16"/>
  <c r="R582" i="16"/>
  <c r="N582" i="16"/>
  <c r="AQ581" i="16"/>
  <c r="AR581" i="16" s="1"/>
  <c r="AH581" i="16"/>
  <c r="AH277" i="17" s="1"/>
  <c r="R581" i="16"/>
  <c r="N581" i="16"/>
  <c r="AQ580" i="16"/>
  <c r="AH580" i="16"/>
  <c r="R580" i="16"/>
  <c r="N580" i="16"/>
  <c r="AR579" i="16"/>
  <c r="AQ579" i="16"/>
  <c r="AH579" i="16"/>
  <c r="R579" i="16"/>
  <c r="N579" i="16"/>
  <c r="AQ578" i="16"/>
  <c r="AH578" i="16"/>
  <c r="AH274" i="17" s="1"/>
  <c r="R578" i="16"/>
  <c r="N578" i="16"/>
  <c r="AQ577" i="16"/>
  <c r="AH577" i="16"/>
  <c r="AH273" i="17" s="1"/>
  <c r="R577" i="16"/>
  <c r="N577" i="16"/>
  <c r="AQ576" i="16"/>
  <c r="AQ272" i="17" s="1"/>
  <c r="AH576" i="16"/>
  <c r="R576" i="16"/>
  <c r="N576" i="16"/>
  <c r="AQ575" i="16"/>
  <c r="AR575" i="16" s="1"/>
  <c r="AR271" i="17" s="1"/>
  <c r="AH575" i="16"/>
  <c r="R575" i="16"/>
  <c r="N575" i="16"/>
  <c r="AQ574" i="16"/>
  <c r="AQ270" i="17" s="1"/>
  <c r="AH574" i="16"/>
  <c r="R574" i="16"/>
  <c r="N574" i="16"/>
  <c r="AR573" i="16"/>
  <c r="AQ573" i="16"/>
  <c r="AH573" i="16"/>
  <c r="AH269" i="17" s="1"/>
  <c r="R573" i="16"/>
  <c r="N573" i="16"/>
  <c r="N269" i="17" s="1"/>
  <c r="AQ572" i="16"/>
  <c r="AH572" i="16"/>
  <c r="R572" i="16"/>
  <c r="N572" i="16"/>
  <c r="AQ571" i="16"/>
  <c r="AH571" i="16"/>
  <c r="R571" i="16"/>
  <c r="N571" i="16"/>
  <c r="N267" i="17" s="1"/>
  <c r="AQ570" i="16"/>
  <c r="AH570" i="16"/>
  <c r="AH266" i="17" s="1"/>
  <c r="R570" i="16"/>
  <c r="N570" i="16"/>
  <c r="N266" i="17" s="1"/>
  <c r="AQ569" i="16"/>
  <c r="AH569" i="16"/>
  <c r="AH265" i="17" s="1"/>
  <c r="R569" i="16"/>
  <c r="N569" i="16"/>
  <c r="AQ568" i="16"/>
  <c r="AQ264" i="17" s="1"/>
  <c r="AH568" i="16"/>
  <c r="R568" i="16"/>
  <c r="N568" i="16"/>
  <c r="AR567" i="16"/>
  <c r="AR263" i="17" s="1"/>
  <c r="AQ567" i="16"/>
  <c r="AH567" i="16"/>
  <c r="R567" i="16"/>
  <c r="N567" i="16"/>
  <c r="AQ566" i="16"/>
  <c r="AH566" i="16"/>
  <c r="R566" i="16"/>
  <c r="N566" i="16"/>
  <c r="AQ565" i="16"/>
  <c r="AR565" i="16" s="1"/>
  <c r="AH565" i="16"/>
  <c r="AH261" i="17" s="1"/>
  <c r="R565" i="16"/>
  <c r="N565" i="16"/>
  <c r="N261" i="17" s="1"/>
  <c r="AQ564" i="16"/>
  <c r="AQ260" i="17" s="1"/>
  <c r="AH564" i="16"/>
  <c r="R564" i="16"/>
  <c r="R260" i="17" s="1"/>
  <c r="N564" i="16"/>
  <c r="AR563" i="16"/>
  <c r="AR259" i="17" s="1"/>
  <c r="AQ563" i="16"/>
  <c r="AH563" i="16"/>
  <c r="R563" i="16"/>
  <c r="N563" i="16"/>
  <c r="N259" i="17" s="1"/>
  <c r="AQ562" i="16"/>
  <c r="AH562" i="16"/>
  <c r="AH258" i="17" s="1"/>
  <c r="R562" i="16"/>
  <c r="N562" i="16"/>
  <c r="N258" i="17" s="1"/>
  <c r="AQ561" i="16"/>
  <c r="AH561" i="16"/>
  <c r="AH257" i="17" s="1"/>
  <c r="R561" i="16"/>
  <c r="N561" i="16"/>
  <c r="AQ560" i="16"/>
  <c r="AH560" i="16"/>
  <c r="AH256" i="17" s="1"/>
  <c r="R560" i="16"/>
  <c r="N560" i="16"/>
  <c r="AQ559" i="16"/>
  <c r="AR559" i="16" s="1"/>
  <c r="AH559" i="16"/>
  <c r="R559" i="16"/>
  <c r="N559" i="16"/>
  <c r="AQ558" i="16"/>
  <c r="AQ254" i="17" s="1"/>
  <c r="AH558" i="16"/>
  <c r="R558" i="16"/>
  <c r="N558" i="16"/>
  <c r="AR557" i="16"/>
  <c r="AQ557" i="16"/>
  <c r="AH557" i="16"/>
  <c r="R557" i="16"/>
  <c r="N557" i="16"/>
  <c r="AQ556" i="16"/>
  <c r="AQ252" i="17" s="1"/>
  <c r="AH556" i="16"/>
  <c r="R556" i="16"/>
  <c r="R252" i="17" s="1"/>
  <c r="N556" i="16"/>
  <c r="AQ555" i="16"/>
  <c r="AH555" i="16"/>
  <c r="R555" i="16"/>
  <c r="R251" i="17" s="1"/>
  <c r="N555" i="16"/>
  <c r="AQ554" i="16"/>
  <c r="AH554" i="16"/>
  <c r="R554" i="16"/>
  <c r="R250" i="17" s="1"/>
  <c r="N554" i="16"/>
  <c r="AQ553" i="16"/>
  <c r="AQ249" i="17" s="1"/>
  <c r="AH553" i="16"/>
  <c r="R553" i="16"/>
  <c r="R249" i="17" s="1"/>
  <c r="N553" i="16"/>
  <c r="AQ552" i="16"/>
  <c r="AQ248" i="17" s="1"/>
  <c r="AH552" i="16"/>
  <c r="R552" i="16"/>
  <c r="N552" i="16"/>
  <c r="AR551" i="16"/>
  <c r="AR247" i="17" s="1"/>
  <c r="AQ551" i="16"/>
  <c r="AH551" i="16"/>
  <c r="AH247" i="17" s="1"/>
  <c r="R551" i="16"/>
  <c r="N551" i="16"/>
  <c r="N247" i="17" s="1"/>
  <c r="AQ550" i="16"/>
  <c r="AH550" i="16"/>
  <c r="R550" i="16"/>
  <c r="N550" i="16"/>
  <c r="AQ549" i="16"/>
  <c r="AR549" i="16" s="1"/>
  <c r="AH549" i="16"/>
  <c r="AH245" i="17" s="1"/>
  <c r="R549" i="16"/>
  <c r="N549" i="16"/>
  <c r="N245" i="17" s="1"/>
  <c r="AQ548" i="16"/>
  <c r="AH548" i="16"/>
  <c r="R548" i="16"/>
  <c r="N548" i="16"/>
  <c r="AR547" i="16"/>
  <c r="AQ547" i="16"/>
  <c r="AH547" i="16"/>
  <c r="R547" i="16"/>
  <c r="N547" i="16"/>
  <c r="N243" i="17" s="1"/>
  <c r="AQ546" i="16"/>
  <c r="AH546" i="16"/>
  <c r="AH242" i="17" s="1"/>
  <c r="R546" i="16"/>
  <c r="N546" i="16"/>
  <c r="N242" i="17" s="1"/>
  <c r="AQ545" i="16"/>
  <c r="AH545" i="16"/>
  <c r="AH241" i="17" s="1"/>
  <c r="R545" i="16"/>
  <c r="N545" i="16"/>
  <c r="N241" i="17" s="1"/>
  <c r="AQ544" i="16"/>
  <c r="AH544" i="16"/>
  <c r="R544" i="16"/>
  <c r="R240" i="17" s="1"/>
  <c r="N544" i="16"/>
  <c r="AQ543" i="16"/>
  <c r="AH543" i="16"/>
  <c r="R543" i="16"/>
  <c r="N543" i="16"/>
  <c r="AQ542" i="16"/>
  <c r="AQ238" i="17" s="1"/>
  <c r="AH542" i="16"/>
  <c r="R542" i="16"/>
  <c r="R238" i="17" s="1"/>
  <c r="N542" i="16"/>
  <c r="AR541" i="16"/>
  <c r="AQ541" i="16"/>
  <c r="AH541" i="16"/>
  <c r="AH237" i="17" s="1"/>
  <c r="R541" i="16"/>
  <c r="N541" i="16"/>
  <c r="N237" i="17" s="1"/>
  <c r="AQ540" i="16"/>
  <c r="AQ236" i="17" s="1"/>
  <c r="AH540" i="16"/>
  <c r="AH236" i="17" s="1"/>
  <c r="R540" i="16"/>
  <c r="N540" i="16"/>
  <c r="AQ539" i="16"/>
  <c r="AH539" i="16"/>
  <c r="AH235" i="17" s="1"/>
  <c r="R539" i="16"/>
  <c r="R235" i="17" s="1"/>
  <c r="N539" i="16"/>
  <c r="N235" i="17" s="1"/>
  <c r="AQ538" i="16"/>
  <c r="AQ234" i="17" s="1"/>
  <c r="AH538" i="16"/>
  <c r="AH234" i="17" s="1"/>
  <c r="R538" i="16"/>
  <c r="R234" i="17" s="1"/>
  <c r="N538" i="16"/>
  <c r="N234" i="17" s="1"/>
  <c r="AQ537" i="16"/>
  <c r="AQ233" i="17" s="1"/>
  <c r="AH537" i="16"/>
  <c r="AH233" i="17" s="1"/>
  <c r="R537" i="16"/>
  <c r="R233" i="17" s="1"/>
  <c r="N537" i="16"/>
  <c r="N233" i="17" s="1"/>
  <c r="AQ536" i="16"/>
  <c r="AQ232" i="17" s="1"/>
  <c r="AH536" i="16"/>
  <c r="AH232" i="17" s="1"/>
  <c r="R536" i="16"/>
  <c r="R232" i="17" s="1"/>
  <c r="N536" i="16"/>
  <c r="N232" i="17" s="1"/>
  <c r="AR535" i="16"/>
  <c r="AR231" i="17" s="1"/>
  <c r="AQ535" i="16"/>
  <c r="AH535" i="16"/>
  <c r="AH231" i="17" s="1"/>
  <c r="R535" i="16"/>
  <c r="N535" i="16"/>
  <c r="N231" i="17" s="1"/>
  <c r="AQ534" i="16"/>
  <c r="AH534" i="16"/>
  <c r="AH230" i="17" s="1"/>
  <c r="R534" i="16"/>
  <c r="N534" i="16"/>
  <c r="AQ533" i="16"/>
  <c r="AH533" i="16"/>
  <c r="R533" i="16"/>
  <c r="N533" i="16"/>
  <c r="AQ532" i="16"/>
  <c r="AQ228" i="17" s="1"/>
  <c r="AH532" i="16"/>
  <c r="R532" i="16"/>
  <c r="R228" i="17" s="1"/>
  <c r="N532" i="16"/>
  <c r="AR531" i="16"/>
  <c r="AQ531" i="16"/>
  <c r="AH531" i="16"/>
  <c r="AH227" i="17" s="1"/>
  <c r="R531" i="16"/>
  <c r="N531" i="16"/>
  <c r="N227" i="17" s="1"/>
  <c r="AQ530" i="16"/>
  <c r="AH530" i="16"/>
  <c r="AH226" i="17" s="1"/>
  <c r="R530" i="16"/>
  <c r="N530" i="16"/>
  <c r="N226" i="17" s="1"/>
  <c r="AQ529" i="16"/>
  <c r="AH529" i="16"/>
  <c r="AH225" i="17" s="1"/>
  <c r="R529" i="16"/>
  <c r="N529" i="16"/>
  <c r="N225" i="17" s="1"/>
  <c r="AQ528" i="16"/>
  <c r="AQ224" i="17" s="1"/>
  <c r="AH528" i="16"/>
  <c r="AH224" i="17" s="1"/>
  <c r="R528" i="16"/>
  <c r="R224" i="17" s="1"/>
  <c r="N528" i="16"/>
  <c r="N224" i="17" s="1"/>
  <c r="AQ527" i="16"/>
  <c r="AH527" i="16"/>
  <c r="R527" i="16"/>
  <c r="N527" i="16"/>
  <c r="AQ526" i="16"/>
  <c r="AH526" i="16"/>
  <c r="R526" i="16"/>
  <c r="N526" i="16"/>
  <c r="N222" i="17" s="1"/>
  <c r="AR525" i="16"/>
  <c r="AQ525" i="16"/>
  <c r="AH525" i="16"/>
  <c r="R525" i="16"/>
  <c r="R221" i="17" s="1"/>
  <c r="N525" i="16"/>
  <c r="AQ524" i="16"/>
  <c r="AQ220" i="17" s="1"/>
  <c r="AH524" i="16"/>
  <c r="R524" i="16"/>
  <c r="R220" i="17" s="1"/>
  <c r="N524" i="16"/>
  <c r="AQ523" i="16"/>
  <c r="AH523" i="16"/>
  <c r="R523" i="16"/>
  <c r="R219" i="17" s="1"/>
  <c r="N523" i="16"/>
  <c r="AQ522" i="16"/>
  <c r="AQ218" i="17" s="1"/>
  <c r="AH522" i="16"/>
  <c r="R522" i="16"/>
  <c r="R218" i="17" s="1"/>
  <c r="N522" i="16"/>
  <c r="AQ521" i="16"/>
  <c r="AQ217" i="17" s="1"/>
  <c r="AH521" i="16"/>
  <c r="R521" i="16"/>
  <c r="R217" i="17" s="1"/>
  <c r="N521" i="16"/>
  <c r="AQ520" i="16"/>
  <c r="AQ216" i="17" s="1"/>
  <c r="AH520" i="16"/>
  <c r="R520" i="16"/>
  <c r="R216" i="17" s="1"/>
  <c r="N520" i="16"/>
  <c r="AR519" i="16"/>
  <c r="AR215" i="17" s="1"/>
  <c r="AQ519" i="16"/>
  <c r="AH519" i="16"/>
  <c r="AH215" i="17" s="1"/>
  <c r="R519" i="16"/>
  <c r="R215" i="17" s="1"/>
  <c r="N519" i="16"/>
  <c r="N215" i="17" s="1"/>
  <c r="AQ518" i="16"/>
  <c r="AH518" i="16"/>
  <c r="AH214" i="17" s="1"/>
  <c r="R518" i="16"/>
  <c r="N518" i="16"/>
  <c r="N214" i="17" s="1"/>
  <c r="AQ517" i="16"/>
  <c r="AH517" i="16"/>
  <c r="AH213" i="17" s="1"/>
  <c r="R517" i="16"/>
  <c r="N517" i="16"/>
  <c r="N213" i="17" s="1"/>
  <c r="AQ516" i="16"/>
  <c r="AH516" i="16"/>
  <c r="AH212" i="17" s="1"/>
  <c r="R516" i="16"/>
  <c r="N516" i="16"/>
  <c r="N212" i="17" s="1"/>
  <c r="AR515" i="16"/>
  <c r="AQ515" i="16"/>
  <c r="AH515" i="16"/>
  <c r="AH211" i="17" s="1"/>
  <c r="R515" i="16"/>
  <c r="N515" i="16"/>
  <c r="N211" i="17" s="1"/>
  <c r="AQ514" i="16"/>
  <c r="AH514" i="16"/>
  <c r="AH210" i="17" s="1"/>
  <c r="R514" i="16"/>
  <c r="N514" i="16"/>
  <c r="N210" i="17" s="1"/>
  <c r="AQ513" i="16"/>
  <c r="AH513" i="16"/>
  <c r="AH209" i="17" s="1"/>
  <c r="R513" i="16"/>
  <c r="N513" i="16"/>
  <c r="N209" i="17" s="1"/>
  <c r="AQ512" i="16"/>
  <c r="AH512" i="16"/>
  <c r="R512" i="16"/>
  <c r="R208" i="17" s="1"/>
  <c r="N512" i="16"/>
  <c r="AQ511" i="16"/>
  <c r="AH511" i="16"/>
  <c r="R511" i="16"/>
  <c r="R207" i="17" s="1"/>
  <c r="N511" i="16"/>
  <c r="AQ510" i="16"/>
  <c r="AQ206" i="17" s="1"/>
  <c r="AH510" i="16"/>
  <c r="AH206" i="17" s="1"/>
  <c r="R510" i="16"/>
  <c r="R206" i="17" s="1"/>
  <c r="N510" i="16"/>
  <c r="AR509" i="16"/>
  <c r="AQ509" i="16"/>
  <c r="AH509" i="16"/>
  <c r="AH205" i="17" s="1"/>
  <c r="R509" i="16"/>
  <c r="N509" i="16"/>
  <c r="N205" i="17" s="1"/>
  <c r="AQ508" i="16"/>
  <c r="AH508" i="16"/>
  <c r="AH204" i="17" s="1"/>
  <c r="R508" i="16"/>
  <c r="N508" i="16"/>
  <c r="N204" i="17" s="1"/>
  <c r="AQ507" i="16"/>
  <c r="AH507" i="16"/>
  <c r="AH203" i="17" s="1"/>
  <c r="R507" i="16"/>
  <c r="R203" i="17" s="1"/>
  <c r="N507" i="16"/>
  <c r="N203" i="17" s="1"/>
  <c r="AQ506" i="16"/>
  <c r="AQ202" i="17" s="1"/>
  <c r="AH506" i="16"/>
  <c r="AH202" i="17" s="1"/>
  <c r="R506" i="16"/>
  <c r="R202" i="17" s="1"/>
  <c r="N506" i="16"/>
  <c r="N202" i="17" s="1"/>
  <c r="AQ505" i="16"/>
  <c r="AQ201" i="17" s="1"/>
  <c r="AH505" i="16"/>
  <c r="AH201" i="17" s="1"/>
  <c r="R505" i="16"/>
  <c r="R201" i="17" s="1"/>
  <c r="N505" i="16"/>
  <c r="N201" i="17" s="1"/>
  <c r="AQ504" i="16"/>
  <c r="AQ200" i="17" s="1"/>
  <c r="AH504" i="16"/>
  <c r="R504" i="16"/>
  <c r="R200" i="17" s="1"/>
  <c r="N504" i="16"/>
  <c r="AR503" i="16"/>
  <c r="AR199" i="17" s="1"/>
  <c r="AQ503" i="16"/>
  <c r="AH503" i="16"/>
  <c r="AH199" i="17" s="1"/>
  <c r="R503" i="16"/>
  <c r="N503" i="16"/>
  <c r="N199" i="17" s="1"/>
  <c r="AQ502" i="16"/>
  <c r="AH502" i="16"/>
  <c r="AH198" i="17" s="1"/>
  <c r="R502" i="16"/>
  <c r="N502" i="16"/>
  <c r="N198" i="17" s="1"/>
  <c r="AQ501" i="16"/>
  <c r="AH501" i="16"/>
  <c r="R501" i="16"/>
  <c r="R197" i="17" s="1"/>
  <c r="N501" i="16"/>
  <c r="AQ500" i="16"/>
  <c r="AQ196" i="17" s="1"/>
  <c r="AH500" i="16"/>
  <c r="R500" i="16"/>
  <c r="R196" i="17" s="1"/>
  <c r="N500" i="16"/>
  <c r="AR499" i="16"/>
  <c r="AQ499" i="16"/>
  <c r="AQ195" i="17" s="1"/>
  <c r="AH499" i="16"/>
  <c r="AH195" i="17" s="1"/>
  <c r="R499" i="16"/>
  <c r="R195" i="17" s="1"/>
  <c r="N499" i="16"/>
  <c r="N195" i="17" s="1"/>
  <c r="AQ498" i="16"/>
  <c r="AQ194" i="17" s="1"/>
  <c r="AH498" i="16"/>
  <c r="AH194" i="17" s="1"/>
  <c r="R498" i="16"/>
  <c r="R194" i="17" s="1"/>
  <c r="N498" i="16"/>
  <c r="N194" i="17" s="1"/>
  <c r="AQ497" i="16"/>
  <c r="AQ193" i="17" s="1"/>
  <c r="AH497" i="16"/>
  <c r="AH193" i="17" s="1"/>
  <c r="R497" i="16"/>
  <c r="R193" i="17" s="1"/>
  <c r="N497" i="16"/>
  <c r="N193" i="17" s="1"/>
  <c r="AQ496" i="16"/>
  <c r="AH496" i="16"/>
  <c r="AH192" i="17" s="1"/>
  <c r="R496" i="16"/>
  <c r="R192" i="17" s="1"/>
  <c r="N496" i="16"/>
  <c r="N192" i="17" s="1"/>
  <c r="AQ495" i="16"/>
  <c r="AH495" i="16"/>
  <c r="AH191" i="17" s="1"/>
  <c r="R495" i="16"/>
  <c r="N495" i="16"/>
  <c r="N191" i="17" s="1"/>
  <c r="AQ494" i="16"/>
  <c r="AH494" i="16"/>
  <c r="AH190" i="17" s="1"/>
  <c r="R494" i="16"/>
  <c r="N494" i="16"/>
  <c r="AR493" i="16"/>
  <c r="AQ493" i="16"/>
  <c r="AQ189" i="17" s="1"/>
  <c r="AH493" i="16"/>
  <c r="R493" i="16"/>
  <c r="R189" i="17" s="1"/>
  <c r="N493" i="16"/>
  <c r="AQ492" i="16"/>
  <c r="AQ188" i="17" s="1"/>
  <c r="AH492" i="16"/>
  <c r="R492" i="16"/>
  <c r="R188" i="17" s="1"/>
  <c r="N492" i="16"/>
  <c r="AQ491" i="16"/>
  <c r="AH491" i="16"/>
  <c r="R491" i="16"/>
  <c r="R187" i="17" s="1"/>
  <c r="N491" i="16"/>
  <c r="AQ490" i="16"/>
  <c r="AQ186" i="17" s="1"/>
  <c r="AH490" i="16"/>
  <c r="R490" i="16"/>
  <c r="R186" i="17" s="1"/>
  <c r="N490" i="16"/>
  <c r="AQ489" i="16"/>
  <c r="AQ185" i="17" s="1"/>
  <c r="AH489" i="16"/>
  <c r="R489" i="16"/>
  <c r="R185" i="17" s="1"/>
  <c r="N489" i="16"/>
  <c r="AQ488" i="16"/>
  <c r="AQ184" i="17" s="1"/>
  <c r="AH488" i="16"/>
  <c r="R488" i="16"/>
  <c r="R184" i="17" s="1"/>
  <c r="N488" i="16"/>
  <c r="AR487" i="16"/>
  <c r="AR183" i="17" s="1"/>
  <c r="AQ487" i="16"/>
  <c r="AQ183" i="17" s="1"/>
  <c r="AH487" i="16"/>
  <c r="AH183" i="17" s="1"/>
  <c r="R487" i="16"/>
  <c r="N487" i="16"/>
  <c r="N183" i="17" s="1"/>
  <c r="AQ486" i="16"/>
  <c r="AH486" i="16"/>
  <c r="AH182" i="17" s="1"/>
  <c r="R486" i="16"/>
  <c r="N486" i="16"/>
  <c r="N182" i="17" s="1"/>
  <c r="AQ485" i="16"/>
  <c r="AH485" i="16"/>
  <c r="AH181" i="17" s="1"/>
  <c r="R485" i="16"/>
  <c r="N485" i="16"/>
  <c r="N181" i="17" s="1"/>
  <c r="AQ484" i="16"/>
  <c r="AH484" i="16"/>
  <c r="AH180" i="17" s="1"/>
  <c r="R484" i="16"/>
  <c r="N484" i="16"/>
  <c r="N180" i="17" s="1"/>
  <c r="AR483" i="16"/>
  <c r="AQ483" i="16"/>
  <c r="AH483" i="16"/>
  <c r="AH179" i="17" s="1"/>
  <c r="R483" i="16"/>
  <c r="N483" i="16"/>
  <c r="N179" i="17" s="1"/>
  <c r="AQ482" i="16"/>
  <c r="AH482" i="16"/>
  <c r="AH178" i="17" s="1"/>
  <c r="R482" i="16"/>
  <c r="N482" i="16"/>
  <c r="N178" i="17" s="1"/>
  <c r="AQ481" i="16"/>
  <c r="AH481" i="16"/>
  <c r="AH177" i="17" s="1"/>
  <c r="R481" i="16"/>
  <c r="N481" i="16"/>
  <c r="N177" i="17" s="1"/>
  <c r="AQ480" i="16"/>
  <c r="AH480" i="16"/>
  <c r="R480" i="16"/>
  <c r="R176" i="17" s="1"/>
  <c r="N480" i="16"/>
  <c r="N176" i="17" s="1"/>
  <c r="AQ479" i="16"/>
  <c r="AH479" i="16"/>
  <c r="R479" i="16"/>
  <c r="R175" i="17" s="1"/>
  <c r="N479" i="16"/>
  <c r="AQ478" i="16"/>
  <c r="AQ174" i="17" s="1"/>
  <c r="AH478" i="16"/>
  <c r="AH174" i="17" s="1"/>
  <c r="R478" i="16"/>
  <c r="R174" i="17" s="1"/>
  <c r="N478" i="16"/>
  <c r="AR477" i="16"/>
  <c r="AQ477" i="16"/>
  <c r="AH477" i="16"/>
  <c r="AH173" i="17" s="1"/>
  <c r="R477" i="16"/>
  <c r="N477" i="16"/>
  <c r="N173" i="17" s="1"/>
  <c r="AQ476" i="16"/>
  <c r="AH476" i="16"/>
  <c r="AH172" i="17" s="1"/>
  <c r="R476" i="16"/>
  <c r="N476" i="16"/>
  <c r="N172" i="17" s="1"/>
  <c r="AQ475" i="16"/>
  <c r="AH475" i="16"/>
  <c r="AH171" i="17" s="1"/>
  <c r="R475" i="16"/>
  <c r="R171" i="17" s="1"/>
  <c r="N475" i="16"/>
  <c r="N171" i="17" s="1"/>
  <c r="AQ474" i="16"/>
  <c r="AQ170" i="17" s="1"/>
  <c r="AH474" i="16"/>
  <c r="AH170" i="17" s="1"/>
  <c r="R474" i="16"/>
  <c r="R170" i="17" s="1"/>
  <c r="N474" i="16"/>
  <c r="N170" i="17" s="1"/>
  <c r="AQ473" i="16"/>
  <c r="AQ169" i="17" s="1"/>
  <c r="AH473" i="16"/>
  <c r="AH169" i="17" s="1"/>
  <c r="R473" i="16"/>
  <c r="R169" i="17" s="1"/>
  <c r="N473" i="16"/>
  <c r="N169" i="17" s="1"/>
  <c r="AQ472" i="16"/>
  <c r="AQ168" i="17" s="1"/>
  <c r="AH472" i="16"/>
  <c r="R472" i="16"/>
  <c r="R168" i="17" s="1"/>
  <c r="N472" i="16"/>
  <c r="AR471" i="16"/>
  <c r="AR167" i="17" s="1"/>
  <c r="AQ471" i="16"/>
  <c r="AH471" i="16"/>
  <c r="AH167" i="17" s="1"/>
  <c r="R471" i="16"/>
  <c r="N471" i="16"/>
  <c r="N167" i="17" s="1"/>
  <c r="AQ470" i="16"/>
  <c r="AH470" i="16"/>
  <c r="AH166" i="17" s="1"/>
  <c r="R470" i="16"/>
  <c r="N470" i="16"/>
  <c r="N166" i="17" s="1"/>
  <c r="AQ469" i="16"/>
  <c r="AH469" i="16"/>
  <c r="R469" i="16"/>
  <c r="R165" i="17" s="1"/>
  <c r="N469" i="16"/>
  <c r="AQ468" i="16"/>
  <c r="AQ164" i="17" s="1"/>
  <c r="AH468" i="16"/>
  <c r="R468" i="16"/>
  <c r="R164" i="17" s="1"/>
  <c r="N468" i="16"/>
  <c r="AR467" i="16"/>
  <c r="AQ467" i="16"/>
  <c r="AQ163" i="17" s="1"/>
  <c r="AH467" i="16"/>
  <c r="AH163" i="17" s="1"/>
  <c r="R467" i="16"/>
  <c r="R163" i="17" s="1"/>
  <c r="N467" i="16"/>
  <c r="N163" i="17" s="1"/>
  <c r="AQ466" i="16"/>
  <c r="AQ162" i="17" s="1"/>
  <c r="AH466" i="16"/>
  <c r="AH162" i="17" s="1"/>
  <c r="R466" i="16"/>
  <c r="R162" i="17" s="1"/>
  <c r="N466" i="16"/>
  <c r="N162" i="17" s="1"/>
  <c r="AQ465" i="16"/>
  <c r="AQ161" i="17" s="1"/>
  <c r="AH465" i="16"/>
  <c r="AH161" i="17" s="1"/>
  <c r="R465" i="16"/>
  <c r="R161" i="17" s="1"/>
  <c r="N465" i="16"/>
  <c r="N161" i="17" s="1"/>
  <c r="AQ464" i="16"/>
  <c r="AH464" i="16"/>
  <c r="AH160" i="17" s="1"/>
  <c r="R464" i="16"/>
  <c r="R160" i="17" s="1"/>
  <c r="N464" i="16"/>
  <c r="N160" i="17" s="1"/>
  <c r="AQ463" i="16"/>
  <c r="AH463" i="16"/>
  <c r="AH159" i="17" s="1"/>
  <c r="R463" i="16"/>
  <c r="R159" i="17" s="1"/>
  <c r="N463" i="16"/>
  <c r="N159" i="17" s="1"/>
  <c r="AQ462" i="16"/>
  <c r="AQ158" i="17" s="1"/>
  <c r="AH462" i="16"/>
  <c r="AH158" i="17" s="1"/>
  <c r="R462" i="16"/>
  <c r="R158" i="17" s="1"/>
  <c r="N462" i="16"/>
  <c r="AR461" i="16"/>
  <c r="AQ461" i="16"/>
  <c r="AQ157" i="17" s="1"/>
  <c r="AH461" i="16"/>
  <c r="AH157" i="17" s="1"/>
  <c r="R461" i="16"/>
  <c r="R157" i="17" s="1"/>
  <c r="N461" i="16"/>
  <c r="N157" i="17" s="1"/>
  <c r="AQ460" i="16"/>
  <c r="AQ156" i="17" s="1"/>
  <c r="AH460" i="16"/>
  <c r="AH156" i="17" s="1"/>
  <c r="R460" i="16"/>
  <c r="R156" i="17" s="1"/>
  <c r="N460" i="16"/>
  <c r="N156" i="17" s="1"/>
  <c r="AQ459" i="16"/>
  <c r="AH459" i="16"/>
  <c r="R459" i="16"/>
  <c r="R155" i="17" s="1"/>
  <c r="N459" i="16"/>
  <c r="AQ458" i="16"/>
  <c r="AQ154" i="17" s="1"/>
  <c r="AH458" i="16"/>
  <c r="R458" i="16"/>
  <c r="R154" i="17" s="1"/>
  <c r="N458" i="16"/>
  <c r="AQ457" i="16"/>
  <c r="AR457" i="16" s="1"/>
  <c r="AH457" i="16"/>
  <c r="R457" i="16"/>
  <c r="N457" i="16"/>
  <c r="AQ456" i="16"/>
  <c r="AR456" i="16" s="1"/>
  <c r="AH456" i="16"/>
  <c r="R456" i="16"/>
  <c r="N456" i="16"/>
  <c r="AR455" i="16"/>
  <c r="AQ455" i="16"/>
  <c r="AH455" i="16"/>
  <c r="R455" i="16"/>
  <c r="N455" i="16"/>
  <c r="AQ454" i="16"/>
  <c r="AR454" i="16" s="1"/>
  <c r="AH454" i="16"/>
  <c r="R454" i="16"/>
  <c r="N454" i="16"/>
  <c r="AQ453" i="16"/>
  <c r="AR453" i="16" s="1"/>
  <c r="AH453" i="16"/>
  <c r="R453" i="16"/>
  <c r="N453" i="16"/>
  <c r="AQ452" i="16"/>
  <c r="AR452" i="16" s="1"/>
  <c r="AH452" i="16"/>
  <c r="R452" i="16"/>
  <c r="N452" i="16"/>
  <c r="AR451" i="16"/>
  <c r="AQ451" i="16"/>
  <c r="AH451" i="16"/>
  <c r="R451" i="16"/>
  <c r="N451" i="16"/>
  <c r="AQ450" i="16"/>
  <c r="AR450" i="16" s="1"/>
  <c r="AH450" i="16"/>
  <c r="R450" i="16"/>
  <c r="N450" i="16"/>
  <c r="AQ449" i="16"/>
  <c r="AR449" i="16" s="1"/>
  <c r="AH449" i="16"/>
  <c r="R449" i="16"/>
  <c r="N449" i="16"/>
  <c r="AQ448" i="16"/>
  <c r="AR448" i="16" s="1"/>
  <c r="AH448" i="16"/>
  <c r="R448" i="16"/>
  <c r="N448" i="16"/>
  <c r="AQ447" i="16"/>
  <c r="AR447" i="16" s="1"/>
  <c r="AH447" i="16"/>
  <c r="R447" i="16"/>
  <c r="N447" i="16"/>
  <c r="AQ446" i="16"/>
  <c r="AR446" i="16" s="1"/>
  <c r="AH446" i="16"/>
  <c r="R446" i="16"/>
  <c r="N446" i="16"/>
  <c r="AQ445" i="16"/>
  <c r="AR445" i="16" s="1"/>
  <c r="AH445" i="16"/>
  <c r="R445" i="16"/>
  <c r="N445" i="16"/>
  <c r="AQ444" i="16"/>
  <c r="AR444" i="16" s="1"/>
  <c r="AH444" i="16"/>
  <c r="R444" i="16"/>
  <c r="N444" i="16"/>
  <c r="AR443" i="16"/>
  <c r="AQ443" i="16"/>
  <c r="AH443" i="16"/>
  <c r="R443" i="16"/>
  <c r="N443" i="16"/>
  <c r="AQ442" i="16"/>
  <c r="AR442" i="16" s="1"/>
  <c r="AH442" i="16"/>
  <c r="R442" i="16"/>
  <c r="N442" i="16"/>
  <c r="AQ441" i="16"/>
  <c r="AR441" i="16" s="1"/>
  <c r="AH441" i="16"/>
  <c r="R441" i="16"/>
  <c r="N441" i="16"/>
  <c r="AQ440" i="16"/>
  <c r="AR440" i="16" s="1"/>
  <c r="AH440" i="16"/>
  <c r="R440" i="16"/>
  <c r="N440" i="16"/>
  <c r="AR439" i="16"/>
  <c r="AQ439" i="16"/>
  <c r="AH439" i="16"/>
  <c r="R439" i="16"/>
  <c r="N439" i="16"/>
  <c r="AQ438" i="16"/>
  <c r="AR438" i="16" s="1"/>
  <c r="AH438" i="16"/>
  <c r="R438" i="16"/>
  <c r="N438" i="16"/>
  <c r="AQ437" i="16"/>
  <c r="AR437" i="16" s="1"/>
  <c r="AH437" i="16"/>
  <c r="R437" i="16"/>
  <c r="N437" i="16"/>
  <c r="AQ436" i="16"/>
  <c r="AR436" i="16" s="1"/>
  <c r="AH436" i="16"/>
  <c r="R436" i="16"/>
  <c r="N436" i="16"/>
  <c r="AR435" i="16"/>
  <c r="AQ435" i="16"/>
  <c r="AH435" i="16"/>
  <c r="R435" i="16"/>
  <c r="N435" i="16"/>
  <c r="AQ434" i="16"/>
  <c r="AR434" i="16" s="1"/>
  <c r="AH434" i="16"/>
  <c r="R434" i="16"/>
  <c r="N434" i="16"/>
  <c r="AQ433" i="16"/>
  <c r="AR433" i="16" s="1"/>
  <c r="AH433" i="16"/>
  <c r="R433" i="16"/>
  <c r="N433" i="16"/>
  <c r="AQ432" i="16"/>
  <c r="AR432" i="16" s="1"/>
  <c r="AH432" i="16"/>
  <c r="R432" i="16"/>
  <c r="N432" i="16"/>
  <c r="AQ431" i="16"/>
  <c r="AR431" i="16" s="1"/>
  <c r="AH431" i="16"/>
  <c r="R431" i="16"/>
  <c r="N431" i="16"/>
  <c r="AQ430" i="16"/>
  <c r="AR430" i="16" s="1"/>
  <c r="AH430" i="16"/>
  <c r="R430" i="16"/>
  <c r="N430" i="16"/>
  <c r="AR429" i="16"/>
  <c r="AQ429" i="16"/>
  <c r="AH429" i="16"/>
  <c r="R429" i="16"/>
  <c r="N429" i="16"/>
  <c r="AQ428" i="16"/>
  <c r="AR428" i="16" s="1"/>
  <c r="AH428" i="16"/>
  <c r="R428" i="16"/>
  <c r="N428" i="16"/>
  <c r="AQ427" i="16"/>
  <c r="AR427" i="16" s="1"/>
  <c r="AH427" i="16"/>
  <c r="R427" i="16"/>
  <c r="N427" i="16"/>
  <c r="AQ426" i="16"/>
  <c r="AR426" i="16" s="1"/>
  <c r="AH426" i="16"/>
  <c r="R426" i="16"/>
  <c r="N426" i="16"/>
  <c r="AQ425" i="16"/>
  <c r="AR425" i="16" s="1"/>
  <c r="AH425" i="16"/>
  <c r="R425" i="16"/>
  <c r="N425" i="16"/>
  <c r="AQ424" i="16"/>
  <c r="AR424" i="16" s="1"/>
  <c r="AH424" i="16"/>
  <c r="R424" i="16"/>
  <c r="N424" i="16"/>
  <c r="AQ423" i="16"/>
  <c r="AR423" i="16" s="1"/>
  <c r="AH423" i="16"/>
  <c r="R423" i="16"/>
  <c r="N423" i="16"/>
  <c r="AQ422" i="16"/>
  <c r="AR422" i="16" s="1"/>
  <c r="AH422" i="16"/>
  <c r="R422" i="16"/>
  <c r="N422" i="16"/>
  <c r="AR421" i="16"/>
  <c r="AQ421" i="16"/>
  <c r="AH421" i="16"/>
  <c r="R421" i="16"/>
  <c r="N421" i="16"/>
  <c r="AQ420" i="16"/>
  <c r="AR420" i="16" s="1"/>
  <c r="AH420" i="16"/>
  <c r="R420" i="16"/>
  <c r="N420" i="16"/>
  <c r="AR419" i="16"/>
  <c r="AQ419" i="16"/>
  <c r="AH419" i="16"/>
  <c r="R419" i="16"/>
  <c r="N419" i="16"/>
  <c r="AQ418" i="16"/>
  <c r="AR418" i="16" s="1"/>
  <c r="AH418" i="16"/>
  <c r="R418" i="16"/>
  <c r="N418" i="16"/>
  <c r="AQ417" i="16"/>
  <c r="AR417" i="16" s="1"/>
  <c r="AH417" i="16"/>
  <c r="R417" i="16"/>
  <c r="N417" i="16"/>
  <c r="AQ416" i="16"/>
  <c r="AR416" i="16" s="1"/>
  <c r="AH416" i="16"/>
  <c r="R416" i="16"/>
  <c r="N416" i="16"/>
  <c r="AQ415" i="16"/>
  <c r="AR415" i="16" s="1"/>
  <c r="AH415" i="16"/>
  <c r="R415" i="16"/>
  <c r="N415" i="16"/>
  <c r="AQ414" i="16"/>
  <c r="AR414" i="16" s="1"/>
  <c r="AH414" i="16"/>
  <c r="R414" i="16"/>
  <c r="N414" i="16"/>
  <c r="AR413" i="16"/>
  <c r="AQ413" i="16"/>
  <c r="AH413" i="16"/>
  <c r="R413" i="16"/>
  <c r="N413" i="16"/>
  <c r="AQ412" i="16"/>
  <c r="AR412" i="16" s="1"/>
  <c r="AH412" i="16"/>
  <c r="R412" i="16"/>
  <c r="N412" i="16"/>
  <c r="AQ411" i="16"/>
  <c r="AR411" i="16" s="1"/>
  <c r="AH411" i="16"/>
  <c r="R411" i="16"/>
  <c r="N411" i="16"/>
  <c r="AQ410" i="16"/>
  <c r="AR410" i="16" s="1"/>
  <c r="AH410" i="16"/>
  <c r="R410" i="16"/>
  <c r="N410" i="16"/>
  <c r="AQ409" i="16"/>
  <c r="AR409" i="16" s="1"/>
  <c r="AH409" i="16"/>
  <c r="R409" i="16"/>
  <c r="N409" i="16"/>
  <c r="AQ408" i="16"/>
  <c r="AR408" i="16" s="1"/>
  <c r="AH408" i="16"/>
  <c r="R408" i="16"/>
  <c r="N408" i="16"/>
  <c r="AR407" i="16"/>
  <c r="AQ407" i="16"/>
  <c r="AH407" i="16"/>
  <c r="R407" i="16"/>
  <c r="N407" i="16"/>
  <c r="AQ406" i="16"/>
  <c r="AR406" i="16" s="1"/>
  <c r="AH406" i="16"/>
  <c r="R406" i="16"/>
  <c r="N406" i="16"/>
  <c r="AQ405" i="16"/>
  <c r="AR405" i="16" s="1"/>
  <c r="AH405" i="16"/>
  <c r="R405" i="16"/>
  <c r="N405" i="16"/>
  <c r="AQ404" i="16"/>
  <c r="AR404" i="16" s="1"/>
  <c r="AH404" i="16"/>
  <c r="R404" i="16"/>
  <c r="N404" i="16"/>
  <c r="AQ403" i="16"/>
  <c r="AR403" i="16" s="1"/>
  <c r="AH403" i="16"/>
  <c r="R403" i="16"/>
  <c r="N403" i="16"/>
  <c r="AQ402" i="16"/>
  <c r="AR402" i="16" s="1"/>
  <c r="AH402" i="16"/>
  <c r="R402" i="16"/>
  <c r="N402" i="16"/>
  <c r="AQ401" i="16"/>
  <c r="AR401" i="16" s="1"/>
  <c r="AH401" i="16"/>
  <c r="R401" i="16"/>
  <c r="N401" i="16"/>
  <c r="AQ400" i="16"/>
  <c r="AR400" i="16" s="1"/>
  <c r="AH400" i="16"/>
  <c r="R400" i="16"/>
  <c r="N400" i="16"/>
  <c r="AR399" i="16"/>
  <c r="AQ399" i="16"/>
  <c r="AH399" i="16"/>
  <c r="R399" i="16"/>
  <c r="N399" i="16"/>
  <c r="AQ398" i="16"/>
  <c r="AR398" i="16" s="1"/>
  <c r="AH398" i="16"/>
  <c r="R398" i="16"/>
  <c r="N398" i="16"/>
  <c r="AR397" i="16"/>
  <c r="AQ397" i="16"/>
  <c r="AH397" i="16"/>
  <c r="R397" i="16"/>
  <c r="N397" i="16"/>
  <c r="AQ396" i="16"/>
  <c r="AR396" i="16" s="1"/>
  <c r="AH396" i="16"/>
  <c r="R396" i="16"/>
  <c r="N396" i="16"/>
  <c r="AQ395" i="16"/>
  <c r="AR395" i="16" s="1"/>
  <c r="AH395" i="16"/>
  <c r="R395" i="16"/>
  <c r="N395" i="16"/>
  <c r="AQ394" i="16"/>
  <c r="AR394" i="16" s="1"/>
  <c r="AH394" i="16"/>
  <c r="R394" i="16"/>
  <c r="N394" i="16"/>
  <c r="AQ393" i="16"/>
  <c r="AR393" i="16" s="1"/>
  <c r="AH393" i="16"/>
  <c r="R393" i="16"/>
  <c r="N393" i="16"/>
  <c r="AQ392" i="16"/>
  <c r="AR392" i="16" s="1"/>
  <c r="AH392" i="16"/>
  <c r="R392" i="16"/>
  <c r="N392" i="16"/>
  <c r="AR391" i="16"/>
  <c r="AQ391" i="16"/>
  <c r="AH391" i="16"/>
  <c r="R391" i="16"/>
  <c r="N391" i="16"/>
  <c r="AQ390" i="16"/>
  <c r="AR390" i="16" s="1"/>
  <c r="AH390" i="16"/>
  <c r="R390" i="16"/>
  <c r="N390" i="16"/>
  <c r="AQ389" i="16"/>
  <c r="AR389" i="16" s="1"/>
  <c r="AH389" i="16"/>
  <c r="R389" i="16"/>
  <c r="N389" i="16"/>
  <c r="AQ388" i="16"/>
  <c r="AR388" i="16" s="1"/>
  <c r="AH388" i="16"/>
  <c r="R388" i="16"/>
  <c r="N388" i="16"/>
  <c r="AR387" i="16"/>
  <c r="AQ387" i="16"/>
  <c r="AH387" i="16"/>
  <c r="R387" i="16"/>
  <c r="N387" i="16"/>
  <c r="AQ386" i="16"/>
  <c r="AR386" i="16" s="1"/>
  <c r="AH386" i="16"/>
  <c r="R386" i="16"/>
  <c r="N386" i="16"/>
  <c r="AQ385" i="16"/>
  <c r="AR385" i="16" s="1"/>
  <c r="AH385" i="16"/>
  <c r="R385" i="16"/>
  <c r="N385" i="16"/>
  <c r="AQ384" i="16"/>
  <c r="AR384" i="16" s="1"/>
  <c r="AH384" i="16"/>
  <c r="R384" i="16"/>
  <c r="N384" i="16"/>
  <c r="AQ383" i="16"/>
  <c r="AR383" i="16" s="1"/>
  <c r="AH383" i="16"/>
  <c r="R383" i="16"/>
  <c r="N383" i="16"/>
  <c r="AQ382" i="16"/>
  <c r="AR382" i="16" s="1"/>
  <c r="AH382" i="16"/>
  <c r="R382" i="16"/>
  <c r="N382" i="16"/>
  <c r="AQ381" i="16"/>
  <c r="AR381" i="16" s="1"/>
  <c r="AH381" i="16"/>
  <c r="R381" i="16"/>
  <c r="N381" i="16"/>
  <c r="AQ380" i="16"/>
  <c r="AR380" i="16" s="1"/>
  <c r="AH380" i="16"/>
  <c r="R380" i="16"/>
  <c r="N380" i="16"/>
  <c r="AR379" i="16"/>
  <c r="AQ379" i="16"/>
  <c r="AH379" i="16"/>
  <c r="R379" i="16"/>
  <c r="N379" i="16"/>
  <c r="AQ378" i="16"/>
  <c r="AR378" i="16" s="1"/>
  <c r="AH378" i="16"/>
  <c r="R378" i="16"/>
  <c r="N378" i="16"/>
  <c r="AQ377" i="16"/>
  <c r="AR377" i="16" s="1"/>
  <c r="AH377" i="16"/>
  <c r="R377" i="16"/>
  <c r="N377" i="16"/>
  <c r="AQ376" i="16"/>
  <c r="AR376" i="16" s="1"/>
  <c r="AH376" i="16"/>
  <c r="R376" i="16"/>
  <c r="N376" i="16"/>
  <c r="AR375" i="16"/>
  <c r="AQ375" i="16"/>
  <c r="AH375" i="16"/>
  <c r="R375" i="16"/>
  <c r="N375" i="16"/>
  <c r="AQ374" i="16"/>
  <c r="AR374" i="16" s="1"/>
  <c r="AH374" i="16"/>
  <c r="R374" i="16"/>
  <c r="N374" i="16"/>
  <c r="AQ373" i="16"/>
  <c r="AR373" i="16" s="1"/>
  <c r="AH373" i="16"/>
  <c r="R373" i="16"/>
  <c r="N373" i="16"/>
  <c r="AQ372" i="16"/>
  <c r="AR372" i="16" s="1"/>
  <c r="AH372" i="16"/>
  <c r="R372" i="16"/>
  <c r="N372" i="16"/>
  <c r="AR371" i="16"/>
  <c r="AQ371" i="16"/>
  <c r="AH371" i="16"/>
  <c r="R371" i="16"/>
  <c r="N371" i="16"/>
  <c r="AQ370" i="16"/>
  <c r="AR370" i="16" s="1"/>
  <c r="AH370" i="16"/>
  <c r="R370" i="16"/>
  <c r="N370" i="16"/>
  <c r="AQ369" i="16"/>
  <c r="AR369" i="16" s="1"/>
  <c r="AH369" i="16"/>
  <c r="R369" i="16"/>
  <c r="N369" i="16"/>
  <c r="AQ368" i="16"/>
  <c r="AR368" i="16" s="1"/>
  <c r="AH368" i="16"/>
  <c r="R368" i="16"/>
  <c r="N368" i="16"/>
  <c r="AQ367" i="16"/>
  <c r="AR367" i="16" s="1"/>
  <c r="AH367" i="16"/>
  <c r="R367" i="16"/>
  <c r="N367" i="16"/>
  <c r="AQ366" i="16"/>
  <c r="AR366" i="16" s="1"/>
  <c r="AH366" i="16"/>
  <c r="R366" i="16"/>
  <c r="N366" i="16"/>
  <c r="AR365" i="16"/>
  <c r="AQ365" i="16"/>
  <c r="AH365" i="16"/>
  <c r="R365" i="16"/>
  <c r="N365" i="16"/>
  <c r="AQ364" i="16"/>
  <c r="AR364" i="16" s="1"/>
  <c r="AH364" i="16"/>
  <c r="R364" i="16"/>
  <c r="N364" i="16"/>
  <c r="AQ363" i="16"/>
  <c r="AR363" i="16" s="1"/>
  <c r="AH363" i="16"/>
  <c r="R363" i="16"/>
  <c r="N363" i="16"/>
  <c r="AQ362" i="16"/>
  <c r="AR362" i="16" s="1"/>
  <c r="AH362" i="16"/>
  <c r="R362" i="16"/>
  <c r="N362" i="16"/>
  <c r="AQ361" i="16"/>
  <c r="AR361" i="16" s="1"/>
  <c r="AH361" i="16"/>
  <c r="R361" i="16"/>
  <c r="N361" i="16"/>
  <c r="AQ360" i="16"/>
  <c r="AR360" i="16" s="1"/>
  <c r="AH360" i="16"/>
  <c r="R360" i="16"/>
  <c r="N360" i="16"/>
  <c r="AQ359" i="16"/>
  <c r="AR359" i="16" s="1"/>
  <c r="AH359" i="16"/>
  <c r="R359" i="16"/>
  <c r="N359" i="16"/>
  <c r="AQ358" i="16"/>
  <c r="AR358" i="16" s="1"/>
  <c r="AH358" i="16"/>
  <c r="R358" i="16"/>
  <c r="N358" i="16"/>
  <c r="AR357" i="16"/>
  <c r="AQ357" i="16"/>
  <c r="AH357" i="16"/>
  <c r="R357" i="16"/>
  <c r="N357" i="16"/>
  <c r="AQ356" i="16"/>
  <c r="AR356" i="16" s="1"/>
  <c r="AH356" i="16"/>
  <c r="R356" i="16"/>
  <c r="N356" i="16"/>
  <c r="AR355" i="16"/>
  <c r="AQ355" i="16"/>
  <c r="AH355" i="16"/>
  <c r="R355" i="16"/>
  <c r="N355" i="16"/>
  <c r="AQ354" i="16"/>
  <c r="AR354" i="16" s="1"/>
  <c r="AH354" i="16"/>
  <c r="R354" i="16"/>
  <c r="N354" i="16"/>
  <c r="AQ353" i="16"/>
  <c r="AR353" i="16" s="1"/>
  <c r="AH353" i="16"/>
  <c r="R353" i="16"/>
  <c r="N353" i="16"/>
  <c r="AQ352" i="16"/>
  <c r="AR352" i="16" s="1"/>
  <c r="AH352" i="16"/>
  <c r="R352" i="16"/>
  <c r="N352" i="16"/>
  <c r="AQ351" i="16"/>
  <c r="AR351" i="16" s="1"/>
  <c r="AH351" i="16"/>
  <c r="R351" i="16"/>
  <c r="N351" i="16"/>
  <c r="AQ350" i="16"/>
  <c r="AR350" i="16" s="1"/>
  <c r="AH350" i="16"/>
  <c r="R350" i="16"/>
  <c r="N350" i="16"/>
  <c r="AR349" i="16"/>
  <c r="AQ349" i="16"/>
  <c r="AH349" i="16"/>
  <c r="R349" i="16"/>
  <c r="N349" i="16"/>
  <c r="AQ348" i="16"/>
  <c r="AR348" i="16" s="1"/>
  <c r="AH348" i="16"/>
  <c r="R348" i="16"/>
  <c r="N348" i="16"/>
  <c r="AQ347" i="16"/>
  <c r="AR347" i="16" s="1"/>
  <c r="AH347" i="16"/>
  <c r="R347" i="16"/>
  <c r="N347" i="16"/>
  <c r="AQ346" i="16"/>
  <c r="AR346" i="16" s="1"/>
  <c r="AH346" i="16"/>
  <c r="R346" i="16"/>
  <c r="N346" i="16"/>
  <c r="AQ345" i="16"/>
  <c r="AR345" i="16" s="1"/>
  <c r="AH345" i="16"/>
  <c r="R345" i="16"/>
  <c r="N345" i="16"/>
  <c r="AQ344" i="16"/>
  <c r="AR344" i="16" s="1"/>
  <c r="AH344" i="16"/>
  <c r="R344" i="16"/>
  <c r="N344" i="16"/>
  <c r="AR343" i="16"/>
  <c r="AQ343" i="16"/>
  <c r="AH343" i="16"/>
  <c r="R343" i="16"/>
  <c r="N343" i="16"/>
  <c r="AQ342" i="16"/>
  <c r="AR342" i="16" s="1"/>
  <c r="AH342" i="16"/>
  <c r="R342" i="16"/>
  <c r="N342" i="16"/>
  <c r="AQ341" i="16"/>
  <c r="AR341" i="16" s="1"/>
  <c r="AH341" i="16"/>
  <c r="R341" i="16"/>
  <c r="N341" i="16"/>
  <c r="AQ340" i="16"/>
  <c r="AR340" i="16" s="1"/>
  <c r="AH340" i="16"/>
  <c r="R340" i="16"/>
  <c r="N340" i="16"/>
  <c r="AQ339" i="16"/>
  <c r="AR339" i="16" s="1"/>
  <c r="AH339" i="16"/>
  <c r="R339" i="16"/>
  <c r="N339" i="16"/>
  <c r="AQ338" i="16"/>
  <c r="AR338" i="16" s="1"/>
  <c r="AH338" i="16"/>
  <c r="R338" i="16"/>
  <c r="N338" i="16"/>
  <c r="AQ337" i="16"/>
  <c r="AR337" i="16" s="1"/>
  <c r="AH337" i="16"/>
  <c r="R337" i="16"/>
  <c r="N337" i="16"/>
  <c r="AQ336" i="16"/>
  <c r="AR336" i="16" s="1"/>
  <c r="AH336" i="16"/>
  <c r="R336" i="16"/>
  <c r="N336" i="16"/>
  <c r="AR335" i="16"/>
  <c r="AQ335" i="16"/>
  <c r="AH335" i="16"/>
  <c r="R335" i="16"/>
  <c r="N335" i="16"/>
  <c r="AQ334" i="16"/>
  <c r="AR334" i="16" s="1"/>
  <c r="AH334" i="16"/>
  <c r="R334" i="16"/>
  <c r="N334" i="16"/>
  <c r="AR333" i="16"/>
  <c r="AQ333" i="16"/>
  <c r="AH333" i="16"/>
  <c r="R333" i="16"/>
  <c r="N333" i="16"/>
  <c r="AQ332" i="16"/>
  <c r="AR332" i="16" s="1"/>
  <c r="AH332" i="16"/>
  <c r="R332" i="16"/>
  <c r="N332" i="16"/>
  <c r="AQ331" i="16"/>
  <c r="AR331" i="16" s="1"/>
  <c r="AH331" i="16"/>
  <c r="R331" i="16"/>
  <c r="N331" i="16"/>
  <c r="AQ330" i="16"/>
  <c r="AR330" i="16" s="1"/>
  <c r="AH330" i="16"/>
  <c r="R330" i="16"/>
  <c r="N330" i="16"/>
  <c r="AQ329" i="16"/>
  <c r="AR329" i="16" s="1"/>
  <c r="AH329" i="16"/>
  <c r="R329" i="16"/>
  <c r="N329" i="16"/>
  <c r="AQ328" i="16"/>
  <c r="AR328" i="16" s="1"/>
  <c r="AH328" i="16"/>
  <c r="R328" i="16"/>
  <c r="N328" i="16"/>
  <c r="AR327" i="16"/>
  <c r="AQ327" i="16"/>
  <c r="AH327" i="16"/>
  <c r="R327" i="16"/>
  <c r="N327" i="16"/>
  <c r="AQ326" i="16"/>
  <c r="AR326" i="16" s="1"/>
  <c r="AH326" i="16"/>
  <c r="R326" i="16"/>
  <c r="N326" i="16"/>
  <c r="AQ325" i="16"/>
  <c r="AR325" i="16" s="1"/>
  <c r="AH325" i="16"/>
  <c r="R325" i="16"/>
  <c r="N325" i="16"/>
  <c r="AQ324" i="16"/>
  <c r="AR324" i="16" s="1"/>
  <c r="AH324" i="16"/>
  <c r="R324" i="16"/>
  <c r="N324" i="16"/>
  <c r="AR323" i="16"/>
  <c r="AQ323" i="16"/>
  <c r="AH323" i="16"/>
  <c r="R323" i="16"/>
  <c r="N323" i="16"/>
  <c r="AQ322" i="16"/>
  <c r="AR322" i="16" s="1"/>
  <c r="AH322" i="16"/>
  <c r="R322" i="16"/>
  <c r="N322" i="16"/>
  <c r="AQ321" i="16"/>
  <c r="AR321" i="16" s="1"/>
  <c r="AH321" i="16"/>
  <c r="R321" i="16"/>
  <c r="N321" i="16"/>
  <c r="AQ320" i="16"/>
  <c r="AR320" i="16" s="1"/>
  <c r="AH320" i="16"/>
  <c r="R320" i="16"/>
  <c r="N320" i="16"/>
  <c r="AQ319" i="16"/>
  <c r="AR319" i="16" s="1"/>
  <c r="AH319" i="16"/>
  <c r="R319" i="16"/>
  <c r="N319" i="16"/>
  <c r="AQ318" i="16"/>
  <c r="AR318" i="16" s="1"/>
  <c r="AH318" i="16"/>
  <c r="R318" i="16"/>
  <c r="N318" i="16"/>
  <c r="AQ317" i="16"/>
  <c r="AR317" i="16" s="1"/>
  <c r="AH317" i="16"/>
  <c r="R317" i="16"/>
  <c r="N317" i="16"/>
  <c r="AQ316" i="16"/>
  <c r="AR316" i="16" s="1"/>
  <c r="AH316" i="16"/>
  <c r="R316" i="16"/>
  <c r="N316" i="16"/>
  <c r="AR315" i="16"/>
  <c r="AQ315" i="16"/>
  <c r="AH315" i="16"/>
  <c r="R315" i="16"/>
  <c r="N315" i="16"/>
  <c r="AQ314" i="16"/>
  <c r="AR314" i="16" s="1"/>
  <c r="AH314" i="16"/>
  <c r="R314" i="16"/>
  <c r="N314" i="16"/>
  <c r="AQ313" i="16"/>
  <c r="AR313" i="16" s="1"/>
  <c r="AH313" i="16"/>
  <c r="R313" i="16"/>
  <c r="N313" i="16"/>
  <c r="AQ312" i="16"/>
  <c r="AR312" i="16" s="1"/>
  <c r="AH312" i="16"/>
  <c r="R312" i="16"/>
  <c r="N312" i="16"/>
  <c r="AR311" i="16"/>
  <c r="AQ311" i="16"/>
  <c r="AH311" i="16"/>
  <c r="R311" i="16"/>
  <c r="N311" i="16"/>
  <c r="AQ310" i="16"/>
  <c r="AR310" i="16" s="1"/>
  <c r="AH310" i="16"/>
  <c r="R310" i="16"/>
  <c r="N310" i="16"/>
  <c r="AQ309" i="16"/>
  <c r="AR309" i="16" s="1"/>
  <c r="AH309" i="16"/>
  <c r="R309" i="16"/>
  <c r="N309" i="16"/>
  <c r="AQ308" i="16"/>
  <c r="AR308" i="16" s="1"/>
  <c r="AH308" i="16"/>
  <c r="R308" i="16"/>
  <c r="N308" i="16"/>
  <c r="AR307" i="16"/>
  <c r="AQ307" i="16"/>
  <c r="AH307" i="16"/>
  <c r="R307" i="16"/>
  <c r="N307" i="16"/>
  <c r="AQ306" i="16"/>
  <c r="AR306" i="16" s="1"/>
  <c r="AH306" i="16"/>
  <c r="R306" i="16"/>
  <c r="N306" i="16"/>
  <c r="AQ305" i="16"/>
  <c r="AR305" i="16" s="1"/>
  <c r="AH305" i="16"/>
  <c r="R305" i="16"/>
  <c r="N305" i="16"/>
  <c r="AQ304" i="16"/>
  <c r="AR304" i="16" s="1"/>
  <c r="AH304" i="16"/>
  <c r="R304" i="16"/>
  <c r="N304" i="16"/>
  <c r="AQ303" i="16"/>
  <c r="AR303" i="16" s="1"/>
  <c r="AH303" i="16"/>
  <c r="R303" i="16"/>
  <c r="N303" i="16"/>
  <c r="AQ302" i="16"/>
  <c r="AR302" i="16" s="1"/>
  <c r="AH302" i="16"/>
  <c r="R302" i="16"/>
  <c r="N302" i="16"/>
  <c r="AR301" i="16"/>
  <c r="AQ301" i="16"/>
  <c r="AH301" i="16"/>
  <c r="R301" i="16"/>
  <c r="N301" i="16"/>
  <c r="AQ300" i="16"/>
  <c r="AR300" i="16" s="1"/>
  <c r="AH300" i="16"/>
  <c r="R300" i="16"/>
  <c r="N300" i="16"/>
  <c r="AQ299" i="16"/>
  <c r="AR299" i="16" s="1"/>
  <c r="AH299" i="16"/>
  <c r="R299" i="16"/>
  <c r="N299" i="16"/>
  <c r="AQ298" i="16"/>
  <c r="AR298" i="16" s="1"/>
  <c r="AH298" i="16"/>
  <c r="R298" i="16"/>
  <c r="N298" i="16"/>
  <c r="AQ297" i="16"/>
  <c r="AR297" i="16" s="1"/>
  <c r="AH297" i="16"/>
  <c r="R297" i="16"/>
  <c r="AQ296" i="16"/>
  <c r="AR296" i="16" s="1"/>
  <c r="AH296" i="16"/>
  <c r="R296" i="16"/>
  <c r="N296" i="16"/>
  <c r="AQ295" i="16"/>
  <c r="AR295" i="16" s="1"/>
  <c r="AH295" i="16"/>
  <c r="R295" i="16"/>
  <c r="N295" i="16"/>
  <c r="AQ294" i="16"/>
  <c r="AR294" i="16" s="1"/>
  <c r="AH294" i="16"/>
  <c r="R294" i="16"/>
  <c r="N294" i="16"/>
  <c r="AR293" i="16"/>
  <c r="AQ293" i="16"/>
  <c r="AH293" i="16"/>
  <c r="R293" i="16"/>
  <c r="N293" i="16"/>
  <c r="AQ292" i="16"/>
  <c r="AR292" i="16" s="1"/>
  <c r="AH292" i="16"/>
  <c r="R292" i="16"/>
  <c r="N292" i="16"/>
  <c r="AQ291" i="16"/>
  <c r="AR291" i="16" s="1"/>
  <c r="AH291" i="16"/>
  <c r="R291" i="16"/>
  <c r="N291" i="16"/>
  <c r="AQ290" i="16"/>
  <c r="AR290" i="16" s="1"/>
  <c r="AH290" i="16"/>
  <c r="R290" i="16"/>
  <c r="N290" i="16"/>
  <c r="AQ289" i="16"/>
  <c r="AR289" i="16" s="1"/>
  <c r="AH289" i="16"/>
  <c r="R289" i="16"/>
  <c r="N289" i="16"/>
  <c r="AQ288" i="16"/>
  <c r="AR288" i="16" s="1"/>
  <c r="AH288" i="16"/>
  <c r="R288" i="16"/>
  <c r="N288" i="16"/>
  <c r="AR287" i="16"/>
  <c r="AQ287" i="16"/>
  <c r="AH287" i="16"/>
  <c r="R287" i="16"/>
  <c r="N287" i="16"/>
  <c r="AQ286" i="16"/>
  <c r="AR286" i="16" s="1"/>
  <c r="AH286" i="16"/>
  <c r="R286" i="16"/>
  <c r="N286" i="16"/>
  <c r="AQ285" i="16"/>
  <c r="AR285" i="16" s="1"/>
  <c r="AH285" i="16"/>
  <c r="R285" i="16"/>
  <c r="N285" i="16"/>
  <c r="AQ284" i="16"/>
  <c r="AR284" i="16" s="1"/>
  <c r="AH284" i="16"/>
  <c r="R284" i="16"/>
  <c r="N284" i="16"/>
  <c r="AQ283" i="16"/>
  <c r="AR283" i="16" s="1"/>
  <c r="AH283" i="16"/>
  <c r="R283" i="16"/>
  <c r="N283" i="16"/>
  <c r="AQ282" i="16"/>
  <c r="AR282" i="16" s="1"/>
  <c r="AH282" i="16"/>
  <c r="R282" i="16"/>
  <c r="N282" i="16"/>
  <c r="AQ281" i="16"/>
  <c r="AR281" i="16" s="1"/>
  <c r="AH281" i="16"/>
  <c r="R281" i="16"/>
  <c r="N281" i="16"/>
  <c r="AQ280" i="16"/>
  <c r="AR280" i="16" s="1"/>
  <c r="AH280" i="16"/>
  <c r="R280" i="16"/>
  <c r="N280" i="16"/>
  <c r="AR279" i="16"/>
  <c r="AQ279" i="16"/>
  <c r="AH279" i="16"/>
  <c r="R279" i="16"/>
  <c r="N279" i="16"/>
  <c r="AQ278" i="16"/>
  <c r="AR278" i="16" s="1"/>
  <c r="AH278" i="16"/>
  <c r="R278" i="16"/>
  <c r="N278" i="16"/>
  <c r="AR277" i="16"/>
  <c r="AQ277" i="16"/>
  <c r="AH277" i="16"/>
  <c r="R277" i="16"/>
  <c r="N277" i="16"/>
  <c r="AQ276" i="16"/>
  <c r="AR276" i="16" s="1"/>
  <c r="AH276" i="16"/>
  <c r="R276" i="16"/>
  <c r="N276" i="16"/>
  <c r="AQ275" i="16"/>
  <c r="AR275" i="16" s="1"/>
  <c r="AH275" i="16"/>
  <c r="R275" i="16"/>
  <c r="N275" i="16"/>
  <c r="AQ274" i="16"/>
  <c r="AR274" i="16" s="1"/>
  <c r="AH274" i="16"/>
  <c r="R274" i="16"/>
  <c r="N274" i="16"/>
  <c r="AQ273" i="16"/>
  <c r="AR273" i="16" s="1"/>
  <c r="AH273" i="16"/>
  <c r="R273" i="16"/>
  <c r="N273" i="16"/>
  <c r="AQ272" i="16"/>
  <c r="AR272" i="16" s="1"/>
  <c r="AH272" i="16"/>
  <c r="R272" i="16"/>
  <c r="N272" i="16"/>
  <c r="AR271" i="16"/>
  <c r="AQ271" i="16"/>
  <c r="AH271" i="16"/>
  <c r="R271" i="16"/>
  <c r="N271" i="16"/>
  <c r="AQ270" i="16"/>
  <c r="AR270" i="16" s="1"/>
  <c r="AH270" i="16"/>
  <c r="R270" i="16"/>
  <c r="N270" i="16"/>
  <c r="AQ269" i="16"/>
  <c r="AR269" i="16" s="1"/>
  <c r="AH269" i="16"/>
  <c r="R269" i="16"/>
  <c r="N269" i="16"/>
  <c r="AQ268" i="16"/>
  <c r="AR268" i="16" s="1"/>
  <c r="AH268" i="16"/>
  <c r="R268" i="16"/>
  <c r="N268" i="16"/>
  <c r="AR267" i="16"/>
  <c r="AQ267" i="16"/>
  <c r="AH267" i="16"/>
  <c r="R267" i="16"/>
  <c r="N267" i="16"/>
  <c r="AQ266" i="16"/>
  <c r="AR266" i="16" s="1"/>
  <c r="AH266" i="16"/>
  <c r="R266" i="16"/>
  <c r="N266" i="16"/>
  <c r="AQ265" i="16"/>
  <c r="AR265" i="16" s="1"/>
  <c r="AH265" i="16"/>
  <c r="R265" i="16"/>
  <c r="N265" i="16"/>
  <c r="AQ264" i="16"/>
  <c r="AR264" i="16" s="1"/>
  <c r="AH264" i="16"/>
  <c r="R264" i="16"/>
  <c r="N264" i="16"/>
  <c r="AQ263" i="16"/>
  <c r="AR263" i="16" s="1"/>
  <c r="AH263" i="16"/>
  <c r="R263" i="16"/>
  <c r="N263" i="16"/>
  <c r="AQ262" i="16"/>
  <c r="AR262" i="16" s="1"/>
  <c r="AH262" i="16"/>
  <c r="R262" i="16"/>
  <c r="N262" i="16"/>
  <c r="AQ261" i="16"/>
  <c r="AR261" i="16" s="1"/>
  <c r="AH261" i="16"/>
  <c r="R261" i="16"/>
  <c r="N261" i="16"/>
  <c r="AQ260" i="16"/>
  <c r="AR260" i="16" s="1"/>
  <c r="AH260" i="16"/>
  <c r="R260" i="16"/>
  <c r="N260" i="16"/>
  <c r="AR259" i="16"/>
  <c r="AQ259" i="16"/>
  <c r="AH259" i="16"/>
  <c r="R259" i="16"/>
  <c r="N259" i="16"/>
  <c r="AQ258" i="16"/>
  <c r="AR258" i="16" s="1"/>
  <c r="AH258" i="16"/>
  <c r="R258" i="16"/>
  <c r="N258" i="16"/>
  <c r="AQ257" i="16"/>
  <c r="AR257" i="16" s="1"/>
  <c r="AH257" i="16"/>
  <c r="R257" i="16"/>
  <c r="N257" i="16"/>
  <c r="AQ256" i="16"/>
  <c r="AR256" i="16" s="1"/>
  <c r="AH256" i="16"/>
  <c r="R256" i="16"/>
  <c r="N256" i="16"/>
  <c r="AR255" i="16"/>
  <c r="AQ255" i="16"/>
  <c r="AH255" i="16"/>
  <c r="R255" i="16"/>
  <c r="N255" i="16"/>
  <c r="AQ254" i="16"/>
  <c r="AR254" i="16" s="1"/>
  <c r="AH254" i="16"/>
  <c r="R254" i="16"/>
  <c r="N254" i="16"/>
  <c r="AQ253" i="16"/>
  <c r="AR253" i="16" s="1"/>
  <c r="AH253" i="16"/>
  <c r="R253" i="16"/>
  <c r="N253" i="16"/>
  <c r="AQ252" i="16"/>
  <c r="AR252" i="16" s="1"/>
  <c r="AH252" i="16"/>
  <c r="R252" i="16"/>
  <c r="N252" i="16"/>
  <c r="AR251" i="16"/>
  <c r="AQ251" i="16"/>
  <c r="AH251" i="16"/>
  <c r="R251" i="16"/>
  <c r="N251" i="16"/>
  <c r="AQ250" i="16"/>
  <c r="AR250" i="16" s="1"/>
  <c r="AH250" i="16"/>
  <c r="R250" i="16"/>
  <c r="N250" i="16"/>
  <c r="AQ249" i="16"/>
  <c r="AR249" i="16" s="1"/>
  <c r="AH249" i="16"/>
  <c r="R249" i="16"/>
  <c r="N249" i="16"/>
  <c r="AQ248" i="16"/>
  <c r="AR248" i="16" s="1"/>
  <c r="AH248" i="16"/>
  <c r="R248" i="16"/>
  <c r="N248" i="16"/>
  <c r="AQ247" i="16"/>
  <c r="AR247" i="16" s="1"/>
  <c r="AH247" i="16"/>
  <c r="R247" i="16"/>
  <c r="N247" i="16"/>
  <c r="AQ246" i="16"/>
  <c r="AR246" i="16" s="1"/>
  <c r="AH246" i="16"/>
  <c r="R246" i="16"/>
  <c r="N246" i="16"/>
  <c r="AR245" i="16"/>
  <c r="AQ245" i="16"/>
  <c r="AH245" i="16"/>
  <c r="R245" i="16"/>
  <c r="N245" i="16"/>
  <c r="AQ244" i="16"/>
  <c r="AR244" i="16" s="1"/>
  <c r="AH244" i="16"/>
  <c r="R244" i="16"/>
  <c r="N244" i="16"/>
  <c r="AQ243" i="16"/>
  <c r="AR243" i="16" s="1"/>
  <c r="AH243" i="16"/>
  <c r="R243" i="16"/>
  <c r="N243" i="16"/>
  <c r="AQ242" i="16"/>
  <c r="AR242" i="16" s="1"/>
  <c r="AH242" i="16"/>
  <c r="R242" i="16"/>
  <c r="N242" i="16"/>
  <c r="AQ241" i="16"/>
  <c r="AR241" i="16" s="1"/>
  <c r="AH241" i="16"/>
  <c r="R241" i="16"/>
  <c r="N241" i="16"/>
  <c r="AQ240" i="16"/>
  <c r="AR240" i="16" s="1"/>
  <c r="AH240" i="16"/>
  <c r="R240" i="16"/>
  <c r="N240" i="16"/>
  <c r="AQ239" i="16"/>
  <c r="AR239" i="16" s="1"/>
  <c r="AH239" i="16"/>
  <c r="R239" i="16"/>
  <c r="N239" i="16"/>
  <c r="AQ238" i="16"/>
  <c r="AR238" i="16" s="1"/>
  <c r="AH238" i="16"/>
  <c r="R238" i="16"/>
  <c r="N238" i="16"/>
  <c r="AR237" i="16"/>
  <c r="AQ237" i="16"/>
  <c r="AH237" i="16"/>
  <c r="R237" i="16"/>
  <c r="N237" i="16"/>
  <c r="AQ236" i="16"/>
  <c r="AR236" i="16" s="1"/>
  <c r="AH236" i="16"/>
  <c r="R236" i="16"/>
  <c r="N236" i="16"/>
  <c r="AR235" i="16"/>
  <c r="AQ235" i="16"/>
  <c r="AH235" i="16"/>
  <c r="R235" i="16"/>
  <c r="N235" i="16"/>
  <c r="AQ234" i="16"/>
  <c r="AR234" i="16" s="1"/>
  <c r="AH234" i="16"/>
  <c r="R234" i="16"/>
  <c r="N234" i="16"/>
  <c r="AQ233" i="16"/>
  <c r="AR233" i="16" s="1"/>
  <c r="AH233" i="16"/>
  <c r="R233" i="16"/>
  <c r="N233" i="16"/>
  <c r="AQ232" i="16"/>
  <c r="AR232" i="16" s="1"/>
  <c r="AH232" i="16"/>
  <c r="R232" i="16"/>
  <c r="N232" i="16"/>
  <c r="AQ231" i="16"/>
  <c r="AR231" i="16" s="1"/>
  <c r="AH231" i="16"/>
  <c r="R231" i="16"/>
  <c r="N231" i="16"/>
  <c r="AQ230" i="16"/>
  <c r="AR230" i="16" s="1"/>
  <c r="AH230" i="16"/>
  <c r="R230" i="16"/>
  <c r="N230" i="16"/>
  <c r="AR229" i="16"/>
  <c r="AQ229" i="16"/>
  <c r="AH229" i="16"/>
  <c r="R229" i="16"/>
  <c r="N229" i="16"/>
  <c r="AQ228" i="16"/>
  <c r="AR228" i="16" s="1"/>
  <c r="AH228" i="16"/>
  <c r="R228" i="16"/>
  <c r="N228" i="16"/>
  <c r="AQ227" i="16"/>
  <c r="AR227" i="16" s="1"/>
  <c r="AH227" i="16"/>
  <c r="R227" i="16"/>
  <c r="N227" i="16"/>
  <c r="AQ226" i="16"/>
  <c r="AR226" i="16" s="1"/>
  <c r="AH226" i="16"/>
  <c r="R226" i="16"/>
  <c r="N226" i="16"/>
  <c r="AQ225" i="16"/>
  <c r="AR225" i="16" s="1"/>
  <c r="AH225" i="16"/>
  <c r="R225" i="16"/>
  <c r="N225" i="16"/>
  <c r="AQ224" i="16"/>
  <c r="AR224" i="16" s="1"/>
  <c r="AH224" i="16"/>
  <c r="R224" i="16"/>
  <c r="N224" i="16"/>
  <c r="AR223" i="16"/>
  <c r="AQ223" i="16"/>
  <c r="AH223" i="16"/>
  <c r="R223" i="16"/>
  <c r="N223" i="16"/>
  <c r="AQ222" i="16"/>
  <c r="AR222" i="16" s="1"/>
  <c r="AH222" i="16"/>
  <c r="R222" i="16"/>
  <c r="N222" i="16"/>
  <c r="AQ221" i="16"/>
  <c r="AR221" i="16" s="1"/>
  <c r="AH221" i="16"/>
  <c r="R221" i="16"/>
  <c r="N221" i="16"/>
  <c r="AQ220" i="16"/>
  <c r="AR220" i="16" s="1"/>
  <c r="AH220" i="16"/>
  <c r="R220" i="16"/>
  <c r="N220" i="16"/>
  <c r="AQ219" i="16"/>
  <c r="AR219" i="16" s="1"/>
  <c r="AH219" i="16"/>
  <c r="R219" i="16"/>
  <c r="N219" i="16"/>
  <c r="AQ218" i="16"/>
  <c r="AR218" i="16" s="1"/>
  <c r="AH218" i="16"/>
  <c r="R218" i="16"/>
  <c r="N218" i="16"/>
  <c r="AQ217" i="16"/>
  <c r="AR217" i="16" s="1"/>
  <c r="AH217" i="16"/>
  <c r="R217" i="16"/>
  <c r="N217" i="16"/>
  <c r="AQ216" i="16"/>
  <c r="AR216" i="16" s="1"/>
  <c r="AH216" i="16"/>
  <c r="R216" i="16"/>
  <c r="N216" i="16"/>
  <c r="AR215" i="16"/>
  <c r="AQ215" i="16"/>
  <c r="AH215" i="16"/>
  <c r="R215" i="16"/>
  <c r="N215" i="16"/>
  <c r="AQ214" i="16"/>
  <c r="AR214" i="16" s="1"/>
  <c r="AH214" i="16"/>
  <c r="R214" i="16"/>
  <c r="N214" i="16"/>
  <c r="AR213" i="16"/>
  <c r="AQ213" i="16"/>
  <c r="AH213" i="16"/>
  <c r="R213" i="16"/>
  <c r="N213" i="16"/>
  <c r="AQ212" i="16"/>
  <c r="AR212" i="16" s="1"/>
  <c r="AH212" i="16"/>
  <c r="R212" i="16"/>
  <c r="N212" i="16"/>
  <c r="AQ211" i="16"/>
  <c r="AR211" i="16" s="1"/>
  <c r="AH211" i="16"/>
  <c r="R211" i="16"/>
  <c r="N211" i="16"/>
  <c r="AQ210" i="16"/>
  <c r="AR210" i="16" s="1"/>
  <c r="AH210" i="16"/>
  <c r="R210" i="16"/>
  <c r="N210" i="16"/>
  <c r="AQ209" i="16"/>
  <c r="AR209" i="16" s="1"/>
  <c r="AH209" i="16"/>
  <c r="R209" i="16"/>
  <c r="N209" i="16"/>
  <c r="AQ208" i="16"/>
  <c r="AR208" i="16" s="1"/>
  <c r="AH208" i="16"/>
  <c r="R208" i="16"/>
  <c r="N208" i="16"/>
  <c r="AR207" i="16"/>
  <c r="AQ207" i="16"/>
  <c r="AH207" i="16"/>
  <c r="R207" i="16"/>
  <c r="N207" i="16"/>
  <c r="AQ206" i="16"/>
  <c r="AR206" i="16" s="1"/>
  <c r="AH206" i="16"/>
  <c r="R206" i="16"/>
  <c r="N206" i="16"/>
  <c r="AQ205" i="16"/>
  <c r="AR205" i="16" s="1"/>
  <c r="AH205" i="16"/>
  <c r="R205" i="16"/>
  <c r="N205" i="16"/>
  <c r="AQ204" i="16"/>
  <c r="AR204" i="16" s="1"/>
  <c r="AH204" i="16"/>
  <c r="R204" i="16"/>
  <c r="N204" i="16"/>
  <c r="AR203" i="16"/>
  <c r="AQ203" i="16"/>
  <c r="AH203" i="16"/>
  <c r="R203" i="16"/>
  <c r="N203" i="16"/>
  <c r="AQ202" i="16"/>
  <c r="AR202" i="16" s="1"/>
  <c r="AH202" i="16"/>
  <c r="R202" i="16"/>
  <c r="N202" i="16"/>
  <c r="AQ201" i="16"/>
  <c r="AR201" i="16" s="1"/>
  <c r="AH201" i="16"/>
  <c r="R201" i="16"/>
  <c r="N201" i="16"/>
  <c r="AQ200" i="16"/>
  <c r="AR200" i="16" s="1"/>
  <c r="AH200" i="16"/>
  <c r="R200" i="16"/>
  <c r="N200" i="16"/>
  <c r="AQ199" i="16"/>
  <c r="AR199" i="16" s="1"/>
  <c r="AH199" i="16"/>
  <c r="R199" i="16"/>
  <c r="N199" i="16"/>
  <c r="AQ198" i="16"/>
  <c r="AR198" i="16" s="1"/>
  <c r="AH198" i="16"/>
  <c r="R198" i="16"/>
  <c r="N198" i="16"/>
  <c r="AQ197" i="16"/>
  <c r="AR197" i="16" s="1"/>
  <c r="AH197" i="16"/>
  <c r="R197" i="16"/>
  <c r="N197" i="16"/>
  <c r="AQ196" i="16"/>
  <c r="AR196" i="16" s="1"/>
  <c r="AH196" i="16"/>
  <c r="R196" i="16"/>
  <c r="N196" i="16"/>
  <c r="AR195" i="16"/>
  <c r="AQ195" i="16"/>
  <c r="AH195" i="16"/>
  <c r="R195" i="16"/>
  <c r="N195" i="16"/>
  <c r="AQ194" i="16"/>
  <c r="AR194" i="16" s="1"/>
  <c r="AH194" i="16"/>
  <c r="R194" i="16"/>
  <c r="N194" i="16"/>
  <c r="AQ193" i="16"/>
  <c r="AR193" i="16" s="1"/>
  <c r="AH193" i="16"/>
  <c r="R193" i="16"/>
  <c r="N193" i="16"/>
  <c r="AQ192" i="16"/>
  <c r="AR192" i="16" s="1"/>
  <c r="AH192" i="16"/>
  <c r="R192" i="16"/>
  <c r="N192" i="16"/>
  <c r="AR191" i="16"/>
  <c r="AQ191" i="16"/>
  <c r="AH191" i="16"/>
  <c r="R191" i="16"/>
  <c r="N191" i="16"/>
  <c r="AQ190" i="16"/>
  <c r="AR190" i="16" s="1"/>
  <c r="AH190" i="16"/>
  <c r="R190" i="16"/>
  <c r="N190" i="16"/>
  <c r="AQ189" i="16"/>
  <c r="AR189" i="16" s="1"/>
  <c r="AH189" i="16"/>
  <c r="R189" i="16"/>
  <c r="N189" i="16"/>
  <c r="AQ188" i="16"/>
  <c r="AR188" i="16" s="1"/>
  <c r="AH188" i="16"/>
  <c r="R188" i="16"/>
  <c r="N188" i="16"/>
  <c r="AR187" i="16"/>
  <c r="AQ187" i="16"/>
  <c r="AH187" i="16"/>
  <c r="R187" i="16"/>
  <c r="N187" i="16"/>
  <c r="AQ186" i="16"/>
  <c r="AR186" i="16" s="1"/>
  <c r="AH186" i="16"/>
  <c r="R186" i="16"/>
  <c r="N186" i="16"/>
  <c r="AQ185" i="16"/>
  <c r="AR185" i="16" s="1"/>
  <c r="AH185" i="16"/>
  <c r="R185" i="16"/>
  <c r="N185" i="16"/>
  <c r="AQ184" i="16"/>
  <c r="AR184" i="16" s="1"/>
  <c r="AH184" i="16"/>
  <c r="R184" i="16"/>
  <c r="N184" i="16"/>
  <c r="AQ183" i="16"/>
  <c r="AR183" i="16" s="1"/>
  <c r="AH183" i="16"/>
  <c r="R183" i="16"/>
  <c r="N183" i="16"/>
  <c r="AQ182" i="16"/>
  <c r="AR182" i="16" s="1"/>
  <c r="AH182" i="16"/>
  <c r="R182" i="16"/>
  <c r="N182" i="16"/>
  <c r="AR181" i="16"/>
  <c r="AQ181" i="16"/>
  <c r="AH181" i="16"/>
  <c r="R181" i="16"/>
  <c r="N181" i="16"/>
  <c r="AQ180" i="16"/>
  <c r="AR180" i="16" s="1"/>
  <c r="AH180" i="16"/>
  <c r="R180" i="16"/>
  <c r="N180" i="16"/>
  <c r="AQ179" i="16"/>
  <c r="AR179" i="16" s="1"/>
  <c r="AH179" i="16"/>
  <c r="R179" i="16"/>
  <c r="N179" i="16"/>
  <c r="AQ178" i="16"/>
  <c r="AR178" i="16" s="1"/>
  <c r="AH178" i="16"/>
  <c r="R178" i="16"/>
  <c r="N178" i="16"/>
  <c r="AQ177" i="16"/>
  <c r="AR177" i="16" s="1"/>
  <c r="AH177" i="16"/>
  <c r="R177" i="16"/>
  <c r="N177" i="16"/>
  <c r="AQ176" i="16"/>
  <c r="AR176" i="16" s="1"/>
  <c r="AH176" i="16"/>
  <c r="R176" i="16"/>
  <c r="N176" i="16"/>
  <c r="AQ175" i="16"/>
  <c r="AR175" i="16" s="1"/>
  <c r="AH175" i="16"/>
  <c r="R175" i="16"/>
  <c r="N175" i="16"/>
  <c r="AQ174" i="16"/>
  <c r="AR174" i="16" s="1"/>
  <c r="AH174" i="16"/>
  <c r="R174" i="16"/>
  <c r="N174" i="16"/>
  <c r="AR173" i="16"/>
  <c r="AQ173" i="16"/>
  <c r="AH173" i="16"/>
  <c r="R173" i="16"/>
  <c r="N173" i="16"/>
  <c r="AQ172" i="16"/>
  <c r="AR172" i="16" s="1"/>
  <c r="AH172" i="16"/>
  <c r="R172" i="16"/>
  <c r="N172" i="16"/>
  <c r="AR171" i="16"/>
  <c r="AQ171" i="16"/>
  <c r="AH171" i="16"/>
  <c r="R171" i="16"/>
  <c r="N171" i="16"/>
  <c r="AQ170" i="16"/>
  <c r="AR170" i="16" s="1"/>
  <c r="AH170" i="16"/>
  <c r="R170" i="16"/>
  <c r="N170" i="16"/>
  <c r="AQ169" i="16"/>
  <c r="AR169" i="16" s="1"/>
  <c r="AH169" i="16"/>
  <c r="R169" i="16"/>
  <c r="N169" i="16"/>
  <c r="AQ168" i="16"/>
  <c r="AR168" i="16" s="1"/>
  <c r="AH168" i="16"/>
  <c r="R168" i="16"/>
  <c r="N168" i="16"/>
  <c r="AQ167" i="16"/>
  <c r="AR167" i="16" s="1"/>
  <c r="AH167" i="16"/>
  <c r="R167" i="16"/>
  <c r="N167" i="16"/>
  <c r="AQ166" i="16"/>
  <c r="AR166" i="16" s="1"/>
  <c r="AH166" i="16"/>
  <c r="R166" i="16"/>
  <c r="N166" i="16"/>
  <c r="AR165" i="16"/>
  <c r="AQ165" i="16"/>
  <c r="AH165" i="16"/>
  <c r="R165" i="16"/>
  <c r="N165" i="16"/>
  <c r="AQ164" i="16"/>
  <c r="AR164" i="16" s="1"/>
  <c r="AH164" i="16"/>
  <c r="R164" i="16"/>
  <c r="N164" i="16"/>
  <c r="AQ163" i="16"/>
  <c r="AR163" i="16" s="1"/>
  <c r="AH163" i="16"/>
  <c r="R163" i="16"/>
  <c r="N163" i="16"/>
  <c r="AQ162" i="16"/>
  <c r="AR162" i="16" s="1"/>
  <c r="AH162" i="16"/>
  <c r="R162" i="16"/>
  <c r="N162" i="16"/>
  <c r="AQ161" i="16"/>
  <c r="AR161" i="16" s="1"/>
  <c r="AH161" i="16"/>
  <c r="R161" i="16"/>
  <c r="N161" i="16"/>
  <c r="AQ160" i="16"/>
  <c r="AR160" i="16" s="1"/>
  <c r="AH160" i="16"/>
  <c r="R160" i="16"/>
  <c r="N160" i="16"/>
  <c r="AR159" i="16"/>
  <c r="AQ159" i="16"/>
  <c r="AH159" i="16"/>
  <c r="R159" i="16"/>
  <c r="N159" i="16"/>
  <c r="AQ158" i="16"/>
  <c r="AR158" i="16" s="1"/>
  <c r="AH158" i="16"/>
  <c r="R158" i="16"/>
  <c r="N158" i="16"/>
  <c r="AQ157" i="16"/>
  <c r="AR157" i="16" s="1"/>
  <c r="AH157" i="16"/>
  <c r="R157" i="16"/>
  <c r="N157" i="16"/>
  <c r="AQ156" i="16"/>
  <c r="AR156" i="16" s="1"/>
  <c r="AH156" i="16"/>
  <c r="R156" i="16"/>
  <c r="N156" i="16"/>
  <c r="AQ155" i="16"/>
  <c r="AR155" i="16" s="1"/>
  <c r="AH155" i="16"/>
  <c r="R155" i="16"/>
  <c r="N155" i="16"/>
  <c r="AQ154" i="16"/>
  <c r="AR154" i="16" s="1"/>
  <c r="AH154" i="16"/>
  <c r="R154" i="16"/>
  <c r="N154" i="16"/>
  <c r="AQ153" i="16"/>
  <c r="AQ153" i="17" s="1"/>
  <c r="AH153" i="16"/>
  <c r="R153" i="16"/>
  <c r="N153" i="16"/>
  <c r="AQ152" i="16"/>
  <c r="AQ152" i="17" s="1"/>
  <c r="AH152" i="16"/>
  <c r="R152" i="16"/>
  <c r="N152" i="16"/>
  <c r="AR151" i="16"/>
  <c r="AQ151" i="16"/>
  <c r="AH151" i="16"/>
  <c r="R151" i="16"/>
  <c r="N151" i="16"/>
  <c r="N151" i="17" s="1"/>
  <c r="AQ150" i="16"/>
  <c r="AH150" i="16"/>
  <c r="R150" i="16"/>
  <c r="N150" i="16"/>
  <c r="N150" i="17" s="1"/>
  <c r="AR149" i="16"/>
  <c r="AQ149" i="16"/>
  <c r="AH149" i="16"/>
  <c r="R149" i="16"/>
  <c r="R149" i="17" s="1"/>
  <c r="N149" i="16"/>
  <c r="AQ148" i="16"/>
  <c r="AH148" i="16"/>
  <c r="R148" i="16"/>
  <c r="R148" i="17" s="1"/>
  <c r="N148" i="16"/>
  <c r="AQ147" i="16"/>
  <c r="AH147" i="16"/>
  <c r="R147" i="16"/>
  <c r="R147" i="17" s="1"/>
  <c r="N147" i="16"/>
  <c r="AQ146" i="16"/>
  <c r="AQ146" i="17" s="1"/>
  <c r="AH146" i="16"/>
  <c r="R146" i="16"/>
  <c r="R146" i="17" s="1"/>
  <c r="N146" i="16"/>
  <c r="AQ145" i="16"/>
  <c r="AQ145" i="17" s="1"/>
  <c r="AH145" i="16"/>
  <c r="R145" i="16"/>
  <c r="R145" i="17" s="1"/>
  <c r="N145" i="16"/>
  <c r="AQ144" i="16"/>
  <c r="AQ144" i="17" s="1"/>
  <c r="AH144" i="16"/>
  <c r="R144" i="16"/>
  <c r="R144" i="17" s="1"/>
  <c r="N144" i="16"/>
  <c r="AR143" i="16"/>
  <c r="AR143" i="17" s="1"/>
  <c r="AQ143" i="16"/>
  <c r="AH143" i="16"/>
  <c r="AH143" i="17" s="1"/>
  <c r="R143" i="16"/>
  <c r="N143" i="16"/>
  <c r="N143" i="17" s="1"/>
  <c r="AQ142" i="16"/>
  <c r="AH142" i="16"/>
  <c r="AH142" i="17" s="1"/>
  <c r="R142" i="16"/>
  <c r="N142" i="16"/>
  <c r="N142" i="17" s="1"/>
  <c r="AQ141" i="16"/>
  <c r="AQ141" i="17" s="1"/>
  <c r="AH141" i="16"/>
  <c r="R141" i="16"/>
  <c r="R141" i="17" s="1"/>
  <c r="N141" i="16"/>
  <c r="AQ140" i="16"/>
  <c r="AQ140" i="17" s="1"/>
  <c r="AH140" i="16"/>
  <c r="R140" i="16"/>
  <c r="R140" i="17" s="1"/>
  <c r="N140" i="16"/>
  <c r="AR139" i="16"/>
  <c r="AQ139" i="16"/>
  <c r="AH139" i="16"/>
  <c r="AH139" i="17" s="1"/>
  <c r="R139" i="16"/>
  <c r="N139" i="16"/>
  <c r="N139" i="17" s="1"/>
  <c r="AQ138" i="16"/>
  <c r="AH138" i="16"/>
  <c r="AH138" i="17" s="1"/>
  <c r="R138" i="16"/>
  <c r="N138" i="16"/>
  <c r="N138" i="17" s="1"/>
  <c r="AQ137" i="16"/>
  <c r="AH137" i="16"/>
  <c r="AH137" i="17" s="1"/>
  <c r="R137" i="16"/>
  <c r="N137" i="16"/>
  <c r="N137" i="17" s="1"/>
  <c r="AQ136" i="16"/>
  <c r="AH136" i="16"/>
  <c r="AH136" i="17" s="1"/>
  <c r="R136" i="16"/>
  <c r="N136" i="16"/>
  <c r="N136" i="17" s="1"/>
  <c r="AQ135" i="16"/>
  <c r="AH135" i="16"/>
  <c r="AH135" i="17" s="1"/>
  <c r="R135" i="16"/>
  <c r="N135" i="16"/>
  <c r="AQ134" i="16"/>
  <c r="AQ134" i="17" s="1"/>
  <c r="AH134" i="16"/>
  <c r="AH134" i="17" s="1"/>
  <c r="R134" i="16"/>
  <c r="N134" i="16"/>
  <c r="AQ133" i="16"/>
  <c r="AQ133" i="17" s="1"/>
  <c r="AH133" i="16"/>
  <c r="R133" i="16"/>
  <c r="N133" i="16"/>
  <c r="N133" i="17" s="1"/>
  <c r="AQ132" i="16"/>
  <c r="AQ132" i="17" s="1"/>
  <c r="AH132" i="16"/>
  <c r="R132" i="16"/>
  <c r="N132" i="16"/>
  <c r="N132" i="17" s="1"/>
  <c r="AR131" i="16"/>
  <c r="AQ131" i="16"/>
  <c r="AH131" i="16"/>
  <c r="R131" i="16"/>
  <c r="R131" i="17" s="1"/>
  <c r="N131" i="16"/>
  <c r="N131" i="17" s="1"/>
  <c r="AQ130" i="16"/>
  <c r="AH130" i="16"/>
  <c r="R130" i="16"/>
  <c r="R130" i="17" s="1"/>
  <c r="N130" i="16"/>
  <c r="N130" i="17" s="1"/>
  <c r="AQ129" i="16"/>
  <c r="AH129" i="16"/>
  <c r="R129" i="16"/>
  <c r="R129" i="17" s="1"/>
  <c r="N129" i="16"/>
  <c r="N129" i="17" s="1"/>
  <c r="AQ128" i="16"/>
  <c r="AH128" i="16"/>
  <c r="R128" i="16"/>
  <c r="R128" i="17" s="1"/>
  <c r="N128" i="16"/>
  <c r="N128" i="17" s="1"/>
  <c r="AR127" i="16"/>
  <c r="AQ127" i="16"/>
  <c r="AH127" i="16"/>
  <c r="AH127" i="17" s="1"/>
  <c r="R127" i="16"/>
  <c r="R127" i="17" s="1"/>
  <c r="N127" i="16"/>
  <c r="AQ126" i="16"/>
  <c r="AH126" i="16"/>
  <c r="AH126" i="17" s="1"/>
  <c r="R126" i="16"/>
  <c r="R126" i="17" s="1"/>
  <c r="N126" i="16"/>
  <c r="AQ125" i="16"/>
  <c r="AH125" i="16"/>
  <c r="R125" i="16"/>
  <c r="R125" i="17" s="1"/>
  <c r="N125" i="16"/>
  <c r="AQ124" i="16"/>
  <c r="AQ124" i="17" s="1"/>
  <c r="AH124" i="16"/>
  <c r="R124" i="16"/>
  <c r="R124" i="17" s="1"/>
  <c r="N124" i="16"/>
  <c r="AR123" i="16"/>
  <c r="AR123" i="17" s="1"/>
  <c r="AQ123" i="16"/>
  <c r="AH123" i="16"/>
  <c r="AH123" i="17" s="1"/>
  <c r="R123" i="16"/>
  <c r="N123" i="16"/>
  <c r="N123" i="17" s="1"/>
  <c r="AQ122" i="16"/>
  <c r="AH122" i="16"/>
  <c r="AH122" i="17" s="1"/>
  <c r="R122" i="16"/>
  <c r="N122" i="16"/>
  <c r="N122" i="17" s="1"/>
  <c r="AQ121" i="16"/>
  <c r="AH121" i="16"/>
  <c r="AH121" i="17" s="1"/>
  <c r="R121" i="16"/>
  <c r="N121" i="16"/>
  <c r="N121" i="17" s="1"/>
  <c r="AQ120" i="16"/>
  <c r="AH120" i="16"/>
  <c r="AH120" i="17" s="1"/>
  <c r="R120" i="16"/>
  <c r="N120" i="16"/>
  <c r="N120" i="17" s="1"/>
  <c r="AQ119" i="16"/>
  <c r="AQ119" i="17" s="1"/>
  <c r="AH119" i="16"/>
  <c r="R119" i="16"/>
  <c r="R119" i="17" s="1"/>
  <c r="N119" i="16"/>
  <c r="AQ118" i="16"/>
  <c r="AQ118" i="17" s="1"/>
  <c r="AH118" i="16"/>
  <c r="R118" i="16"/>
  <c r="R118" i="17" s="1"/>
  <c r="N118" i="16"/>
  <c r="AR117" i="16"/>
  <c r="AQ117" i="16"/>
  <c r="AH117" i="16"/>
  <c r="AH117" i="17" s="1"/>
  <c r="R117" i="16"/>
  <c r="N117" i="16"/>
  <c r="N117" i="17" s="1"/>
  <c r="AQ116" i="16"/>
  <c r="AH116" i="16"/>
  <c r="AH116" i="17" s="1"/>
  <c r="R116" i="16"/>
  <c r="N116" i="16"/>
  <c r="N116" i="17" s="1"/>
  <c r="AQ115" i="16"/>
  <c r="AH115" i="16"/>
  <c r="AH115" i="17" s="1"/>
  <c r="R115" i="16"/>
  <c r="N115" i="16"/>
  <c r="AQ114" i="16"/>
  <c r="AQ114" i="17" s="1"/>
  <c r="AH114" i="16"/>
  <c r="AH114" i="17" s="1"/>
  <c r="R114" i="16"/>
  <c r="N114" i="16"/>
  <c r="AQ113" i="16"/>
  <c r="AQ113" i="17" s="1"/>
  <c r="AH113" i="16"/>
  <c r="AH113" i="17" s="1"/>
  <c r="R113" i="16"/>
  <c r="N113" i="16"/>
  <c r="AQ112" i="16"/>
  <c r="AQ112" i="17" s="1"/>
  <c r="AH112" i="16"/>
  <c r="AH112" i="17" s="1"/>
  <c r="R112" i="16"/>
  <c r="N112" i="16"/>
  <c r="AQ111" i="16"/>
  <c r="AQ111" i="17" s="1"/>
  <c r="AH111" i="16"/>
  <c r="R111" i="16"/>
  <c r="N111" i="16"/>
  <c r="N111" i="17" s="1"/>
  <c r="AQ110" i="16"/>
  <c r="AQ110" i="17" s="1"/>
  <c r="AH110" i="16"/>
  <c r="R110" i="16"/>
  <c r="N110" i="16"/>
  <c r="N110" i="17" s="1"/>
  <c r="AR109" i="16"/>
  <c r="AQ109" i="16"/>
  <c r="AH109" i="16"/>
  <c r="AH109" i="17" s="1"/>
  <c r="R109" i="16"/>
  <c r="R109" i="17" s="1"/>
  <c r="N109" i="16"/>
  <c r="N109" i="17" s="1"/>
  <c r="AQ108" i="16"/>
  <c r="AH108" i="16"/>
  <c r="AH108" i="17" s="1"/>
  <c r="R108" i="16"/>
  <c r="R108" i="17" s="1"/>
  <c r="N108" i="16"/>
  <c r="N108" i="17" s="1"/>
  <c r="AQ107" i="16"/>
  <c r="AQ107" i="17" s="1"/>
  <c r="AH107" i="16"/>
  <c r="AH107" i="17" s="1"/>
  <c r="R107" i="16"/>
  <c r="R107" i="17" s="1"/>
  <c r="N107" i="16"/>
  <c r="AQ106" i="16"/>
  <c r="AQ106" i="17" s="1"/>
  <c r="AH106" i="16"/>
  <c r="AH106" i="17" s="1"/>
  <c r="R106" i="16"/>
  <c r="R106" i="17" s="1"/>
  <c r="N106" i="16"/>
  <c r="AQ105" i="16"/>
  <c r="AQ105" i="17" s="1"/>
  <c r="AH105" i="16"/>
  <c r="AH105" i="17" s="1"/>
  <c r="R105" i="16"/>
  <c r="R105" i="17" s="1"/>
  <c r="N105" i="16"/>
  <c r="AQ104" i="16"/>
  <c r="AQ104" i="17" s="1"/>
  <c r="AH104" i="16"/>
  <c r="AH104" i="17" s="1"/>
  <c r="R104" i="16"/>
  <c r="R104" i="17" s="1"/>
  <c r="N104" i="16"/>
  <c r="AR103" i="16"/>
  <c r="AR103" i="17" s="1"/>
  <c r="AQ103" i="16"/>
  <c r="AQ103" i="17" s="1"/>
  <c r="AH103" i="16"/>
  <c r="AH103" i="17" s="1"/>
  <c r="R103" i="16"/>
  <c r="N103" i="16"/>
  <c r="N103" i="17" s="1"/>
  <c r="AQ102" i="16"/>
  <c r="AQ102" i="17" s="1"/>
  <c r="AH102" i="16"/>
  <c r="AH102" i="17" s="1"/>
  <c r="R102" i="16"/>
  <c r="N102" i="16"/>
  <c r="N102" i="17" s="1"/>
  <c r="AQ101" i="16"/>
  <c r="AQ101" i="17" s="1"/>
  <c r="AH101" i="16"/>
  <c r="R101" i="16"/>
  <c r="R101" i="17" s="1"/>
  <c r="N101" i="16"/>
  <c r="N101" i="17" s="1"/>
  <c r="AQ100" i="16"/>
  <c r="AQ100" i="17" s="1"/>
  <c r="AH100" i="16"/>
  <c r="R100" i="16"/>
  <c r="R100" i="17" s="1"/>
  <c r="N100" i="16"/>
  <c r="N100" i="17" s="1"/>
  <c r="AR99" i="16"/>
  <c r="AQ99" i="16"/>
  <c r="AH99" i="16"/>
  <c r="AH99" i="17" s="1"/>
  <c r="R99" i="16"/>
  <c r="R99" i="17" s="1"/>
  <c r="N99" i="16"/>
  <c r="N99" i="17" s="1"/>
  <c r="AQ98" i="16"/>
  <c r="AH98" i="16"/>
  <c r="AH98" i="17" s="1"/>
  <c r="R98" i="16"/>
  <c r="R98" i="17" s="1"/>
  <c r="N98" i="16"/>
  <c r="N98" i="17" s="1"/>
  <c r="AQ97" i="16"/>
  <c r="AH97" i="16"/>
  <c r="AH97" i="17" s="1"/>
  <c r="R97" i="16"/>
  <c r="R97" i="17" s="1"/>
  <c r="N97" i="16"/>
  <c r="N97" i="17" s="1"/>
  <c r="AQ96" i="16"/>
  <c r="AH96" i="16"/>
  <c r="AH96" i="17" s="1"/>
  <c r="R96" i="16"/>
  <c r="R96" i="17" s="1"/>
  <c r="N96" i="16"/>
  <c r="N96" i="17" s="1"/>
  <c r="AQ95" i="16"/>
  <c r="AQ95" i="17" s="1"/>
  <c r="AH95" i="16"/>
  <c r="AH95" i="17" s="1"/>
  <c r="R95" i="16"/>
  <c r="R95" i="17" s="1"/>
  <c r="N95" i="16"/>
  <c r="AQ94" i="16"/>
  <c r="AQ94" i="17" s="1"/>
  <c r="AH94" i="16"/>
  <c r="AH94" i="17" s="1"/>
  <c r="R94" i="16"/>
  <c r="R94" i="17" s="1"/>
  <c r="N94" i="16"/>
  <c r="AR93" i="16"/>
  <c r="AR93" i="17" s="1"/>
  <c r="AQ93" i="16"/>
  <c r="AQ93" i="17" s="1"/>
  <c r="AH93" i="16"/>
  <c r="AH93" i="17" s="1"/>
  <c r="R93" i="16"/>
  <c r="N93" i="16"/>
  <c r="N93" i="17" s="1"/>
  <c r="AQ92" i="16"/>
  <c r="AQ92" i="17" s="1"/>
  <c r="AH92" i="16"/>
  <c r="AH92" i="17" s="1"/>
  <c r="R92" i="16"/>
  <c r="N92" i="16"/>
  <c r="N92" i="17" s="1"/>
  <c r="AQ91" i="16"/>
  <c r="AQ91" i="17" s="1"/>
  <c r="AH91" i="16"/>
  <c r="R91" i="16"/>
  <c r="R91" i="17" s="1"/>
  <c r="N91" i="16"/>
  <c r="N91" i="17" s="1"/>
  <c r="AQ90" i="16"/>
  <c r="AQ90" i="17" s="1"/>
  <c r="AH90" i="16"/>
  <c r="R90" i="16"/>
  <c r="R90" i="17" s="1"/>
  <c r="N90" i="16"/>
  <c r="N90" i="17" s="1"/>
  <c r="AQ89" i="16"/>
  <c r="AQ89" i="17" s="1"/>
  <c r="AH89" i="16"/>
  <c r="R89" i="16"/>
  <c r="R89" i="17" s="1"/>
  <c r="N89" i="16"/>
  <c r="N89" i="17" s="1"/>
  <c r="AQ88" i="16"/>
  <c r="AQ88" i="17" s="1"/>
  <c r="AH88" i="16"/>
  <c r="R88" i="16"/>
  <c r="R88" i="17" s="1"/>
  <c r="N88" i="16"/>
  <c r="N88" i="17" s="1"/>
  <c r="AR87" i="16"/>
  <c r="AQ87" i="16"/>
  <c r="AH87" i="16"/>
  <c r="AH87" i="17" s="1"/>
  <c r="R87" i="16"/>
  <c r="R87" i="17" s="1"/>
  <c r="N87" i="16"/>
  <c r="N87" i="17" s="1"/>
  <c r="AQ86" i="16"/>
  <c r="AH86" i="16"/>
  <c r="AH86" i="17" s="1"/>
  <c r="R86" i="16"/>
  <c r="R86" i="17" s="1"/>
  <c r="N86" i="16"/>
  <c r="N86" i="17" s="1"/>
  <c r="AQ85" i="16"/>
  <c r="AQ85" i="17" s="1"/>
  <c r="AH85" i="16"/>
  <c r="AH85" i="17" s="1"/>
  <c r="R85" i="16"/>
  <c r="R85" i="17" s="1"/>
  <c r="N85" i="16"/>
  <c r="AQ84" i="16"/>
  <c r="AQ84" i="17" s="1"/>
  <c r="AH84" i="16"/>
  <c r="AH84" i="17" s="1"/>
  <c r="R84" i="16"/>
  <c r="R84" i="17" s="1"/>
  <c r="N84" i="16"/>
  <c r="AR83" i="16"/>
  <c r="AR83" i="17" s="1"/>
  <c r="AQ83" i="16"/>
  <c r="AQ83" i="17" s="1"/>
  <c r="AH83" i="16"/>
  <c r="AH83" i="17" s="1"/>
  <c r="R83" i="16"/>
  <c r="N83" i="16"/>
  <c r="N83" i="17" s="1"/>
  <c r="AQ82" i="16"/>
  <c r="AQ82" i="17" s="1"/>
  <c r="AH82" i="16"/>
  <c r="AH82" i="17" s="1"/>
  <c r="R82" i="16"/>
  <c r="N82" i="16"/>
  <c r="N82" i="17" s="1"/>
  <c r="AQ81" i="16"/>
  <c r="AQ81" i="17" s="1"/>
  <c r="AH81" i="16"/>
  <c r="AH81" i="17" s="1"/>
  <c r="R81" i="16"/>
  <c r="N81" i="16"/>
  <c r="N81" i="17" s="1"/>
  <c r="AQ80" i="16"/>
  <c r="AQ80" i="17" s="1"/>
  <c r="AH80" i="16"/>
  <c r="AH80" i="17" s="1"/>
  <c r="R80" i="16"/>
  <c r="N80" i="16"/>
  <c r="N80" i="17" s="1"/>
  <c r="AQ79" i="16"/>
  <c r="AQ79" i="17" s="1"/>
  <c r="AH79" i="16"/>
  <c r="R79" i="16"/>
  <c r="R79" i="17" s="1"/>
  <c r="N79" i="16"/>
  <c r="N79" i="17" s="1"/>
  <c r="AQ78" i="16"/>
  <c r="AQ78" i="17" s="1"/>
  <c r="AH78" i="16"/>
  <c r="R78" i="16"/>
  <c r="R78" i="17" s="1"/>
  <c r="N78" i="16"/>
  <c r="N78" i="17" s="1"/>
  <c r="AR77" i="16"/>
  <c r="AQ77" i="16"/>
  <c r="AH77" i="16"/>
  <c r="AH77" i="17" s="1"/>
  <c r="R77" i="16"/>
  <c r="R77" i="17" s="1"/>
  <c r="N77" i="16"/>
  <c r="N77" i="17" s="1"/>
  <c r="AQ76" i="16"/>
  <c r="AH76" i="16"/>
  <c r="AH76" i="17" s="1"/>
  <c r="R76" i="16"/>
  <c r="R76" i="17" s="1"/>
  <c r="N76" i="16"/>
  <c r="N76" i="17" s="1"/>
  <c r="AQ75" i="16"/>
  <c r="AQ75" i="17" s="1"/>
  <c r="AH75" i="16"/>
  <c r="AH75" i="17" s="1"/>
  <c r="R75" i="16"/>
  <c r="R75" i="17" s="1"/>
  <c r="N75" i="16"/>
  <c r="AQ74" i="16"/>
  <c r="AQ74" i="17" s="1"/>
  <c r="AH74" i="16"/>
  <c r="AH74" i="17" s="1"/>
  <c r="R74" i="16"/>
  <c r="R74" i="17" s="1"/>
  <c r="N74" i="16"/>
  <c r="AQ73" i="16"/>
  <c r="AQ73" i="17" s="1"/>
  <c r="AH73" i="16"/>
  <c r="AH73" i="17" s="1"/>
  <c r="R73" i="16"/>
  <c r="R73" i="17" s="1"/>
  <c r="N73" i="16"/>
  <c r="AQ72" i="16"/>
  <c r="AQ72" i="17" s="1"/>
  <c r="AH72" i="16"/>
  <c r="AH72" i="17" s="1"/>
  <c r="R72" i="16"/>
  <c r="R72" i="17" s="1"/>
  <c r="N72" i="16"/>
  <c r="AR71" i="16"/>
  <c r="AR71" i="17" s="1"/>
  <c r="AQ71" i="16"/>
  <c r="AQ71" i="17" s="1"/>
  <c r="AH71" i="16"/>
  <c r="AH71" i="17" s="1"/>
  <c r="R71" i="16"/>
  <c r="N71" i="16"/>
  <c r="N71" i="17" s="1"/>
  <c r="AQ70" i="16"/>
  <c r="AQ70" i="17" s="1"/>
  <c r="AH70" i="16"/>
  <c r="AH70" i="17" s="1"/>
  <c r="R70" i="16"/>
  <c r="N70" i="16"/>
  <c r="N70" i="17" s="1"/>
  <c r="AQ69" i="16"/>
  <c r="AQ69" i="17" s="1"/>
  <c r="AH69" i="16"/>
  <c r="R69" i="16"/>
  <c r="R69" i="17" s="1"/>
  <c r="N69" i="16"/>
  <c r="N69" i="17" s="1"/>
  <c r="AQ68" i="16"/>
  <c r="AQ68" i="17" s="1"/>
  <c r="AH68" i="16"/>
  <c r="R68" i="16"/>
  <c r="R68" i="17" s="1"/>
  <c r="N68" i="16"/>
  <c r="N68" i="17" s="1"/>
  <c r="AR67" i="16"/>
  <c r="AQ67" i="16"/>
  <c r="AH67" i="16"/>
  <c r="AH67" i="17" s="1"/>
  <c r="R67" i="16"/>
  <c r="R67" i="17" s="1"/>
  <c r="N67" i="16"/>
  <c r="N67" i="17" s="1"/>
  <c r="AQ66" i="16"/>
  <c r="AH66" i="16"/>
  <c r="AH66" i="17" s="1"/>
  <c r="R66" i="16"/>
  <c r="R66" i="17" s="1"/>
  <c r="N66" i="16"/>
  <c r="N66" i="17" s="1"/>
  <c r="AQ65" i="16"/>
  <c r="AH65" i="16"/>
  <c r="AH65" i="17" s="1"/>
  <c r="R65" i="16"/>
  <c r="R65" i="17" s="1"/>
  <c r="N65" i="16"/>
  <c r="N65" i="17" s="1"/>
  <c r="AQ64" i="16"/>
  <c r="AH64" i="16"/>
  <c r="AH64" i="17" s="1"/>
  <c r="R64" i="16"/>
  <c r="R64" i="17" s="1"/>
  <c r="N64" i="16"/>
  <c r="N64" i="17" s="1"/>
  <c r="AQ63" i="16"/>
  <c r="AQ63" i="17" s="1"/>
  <c r="AH63" i="16"/>
  <c r="AH63" i="17" s="1"/>
  <c r="R63" i="16"/>
  <c r="R63" i="17" s="1"/>
  <c r="N63" i="16"/>
  <c r="AQ62" i="16"/>
  <c r="AQ62" i="17" s="1"/>
  <c r="AH62" i="16"/>
  <c r="AH62" i="17" s="1"/>
  <c r="R62" i="16"/>
  <c r="R62" i="17" s="1"/>
  <c r="N62" i="16"/>
  <c r="AR61" i="16"/>
  <c r="AR61" i="17" s="1"/>
  <c r="AQ61" i="16"/>
  <c r="AQ61" i="17" s="1"/>
  <c r="AH61" i="16"/>
  <c r="AH61" i="17" s="1"/>
  <c r="R61" i="16"/>
  <c r="N61" i="16"/>
  <c r="N61" i="17" s="1"/>
  <c r="AQ60" i="16"/>
  <c r="AQ60" i="17" s="1"/>
  <c r="AH60" i="16"/>
  <c r="AH60" i="17" s="1"/>
  <c r="R60" i="16"/>
  <c r="N60" i="16"/>
  <c r="N60" i="17" s="1"/>
  <c r="AQ59" i="16"/>
  <c r="AQ59" i="17" s="1"/>
  <c r="AH59" i="16"/>
  <c r="R59" i="16"/>
  <c r="R59" i="17" s="1"/>
  <c r="N59" i="16"/>
  <c r="N59" i="17" s="1"/>
  <c r="AQ58" i="16"/>
  <c r="AQ58" i="17" s="1"/>
  <c r="AH58" i="16"/>
  <c r="R58" i="16"/>
  <c r="R58" i="17" s="1"/>
  <c r="N58" i="16"/>
  <c r="N58" i="17" s="1"/>
  <c r="AQ57" i="16"/>
  <c r="AQ57" i="17" s="1"/>
  <c r="AH57" i="16"/>
  <c r="R57" i="16"/>
  <c r="R57" i="17" s="1"/>
  <c r="N57" i="16"/>
  <c r="N57" i="17" s="1"/>
  <c r="AQ56" i="16"/>
  <c r="AQ56" i="17" s="1"/>
  <c r="AH56" i="16"/>
  <c r="R56" i="16"/>
  <c r="R56" i="17" s="1"/>
  <c r="N56" i="16"/>
  <c r="N56" i="17" s="1"/>
  <c r="AR55" i="16"/>
  <c r="AQ55" i="16"/>
  <c r="AH55" i="16"/>
  <c r="AH55" i="17" s="1"/>
  <c r="R55" i="16"/>
  <c r="R55" i="17" s="1"/>
  <c r="N55" i="16"/>
  <c r="N55" i="17" s="1"/>
  <c r="AQ54" i="16"/>
  <c r="AH54" i="16"/>
  <c r="AH54" i="17" s="1"/>
  <c r="R54" i="16"/>
  <c r="R54" i="17" s="1"/>
  <c r="N54" i="16"/>
  <c r="N54" i="17" s="1"/>
  <c r="AQ53" i="16"/>
  <c r="AH53" i="16"/>
  <c r="AH53" i="17" s="1"/>
  <c r="R53" i="16"/>
  <c r="R53" i="17" s="1"/>
  <c r="N53" i="16"/>
  <c r="N53" i="17" s="1"/>
  <c r="AQ52" i="16"/>
  <c r="AH52" i="16"/>
  <c r="AH52" i="17" s="1"/>
  <c r="R52" i="16"/>
  <c r="R52" i="17" s="1"/>
  <c r="N52" i="16"/>
  <c r="N52" i="17" s="1"/>
  <c r="AQ51" i="16"/>
  <c r="AQ51" i="17" s="1"/>
  <c r="AH51" i="16"/>
  <c r="AH51" i="17" s="1"/>
  <c r="R51" i="16"/>
  <c r="R51" i="17" s="1"/>
  <c r="N51" i="16"/>
  <c r="AQ50" i="16"/>
  <c r="AQ50" i="17" s="1"/>
  <c r="AH50" i="16"/>
  <c r="AH50" i="17" s="1"/>
  <c r="R50" i="16"/>
  <c r="R50" i="17" s="1"/>
  <c r="N50" i="16"/>
  <c r="AQ49" i="16"/>
  <c r="AQ49" i="17" s="1"/>
  <c r="AH49" i="16"/>
  <c r="AH49" i="17" s="1"/>
  <c r="R49" i="16"/>
  <c r="R49" i="17" s="1"/>
  <c r="N49" i="16"/>
  <c r="AQ48" i="16"/>
  <c r="AQ48" i="17" s="1"/>
  <c r="AH48" i="16"/>
  <c r="AH48" i="17" s="1"/>
  <c r="R48" i="16"/>
  <c r="R48" i="17" s="1"/>
  <c r="N48" i="16"/>
  <c r="AR47" i="16"/>
  <c r="AR47" i="17" s="1"/>
  <c r="AQ47" i="16"/>
  <c r="AQ47" i="17" s="1"/>
  <c r="AH47" i="16"/>
  <c r="AH47" i="17" s="1"/>
  <c r="R47" i="16"/>
  <c r="N47" i="16"/>
  <c r="N47" i="17" s="1"/>
  <c r="AQ46" i="16"/>
  <c r="AQ46" i="17" s="1"/>
  <c r="AH46" i="16"/>
  <c r="AH46" i="17" s="1"/>
  <c r="R46" i="16"/>
  <c r="N46" i="16"/>
  <c r="N46" i="17" s="1"/>
  <c r="AQ45" i="16"/>
  <c r="AQ45" i="17" s="1"/>
  <c r="AH45" i="16"/>
  <c r="AH45" i="17" s="1"/>
  <c r="R45" i="16"/>
  <c r="R45" i="17" s="1"/>
  <c r="N45" i="16"/>
  <c r="N45" i="17" s="1"/>
  <c r="AQ44" i="16"/>
  <c r="AQ44" i="17" s="1"/>
  <c r="AH44" i="16"/>
  <c r="AH44" i="17" s="1"/>
  <c r="R44" i="16"/>
  <c r="R44" i="17" s="1"/>
  <c r="N44" i="16"/>
  <c r="N44" i="17" s="1"/>
  <c r="AQ43" i="16"/>
  <c r="AQ43" i="17" s="1"/>
  <c r="AH43" i="16"/>
  <c r="AH43" i="17" s="1"/>
  <c r="R43" i="16"/>
  <c r="R43" i="17" s="1"/>
  <c r="N43" i="16"/>
  <c r="N43" i="17" s="1"/>
  <c r="AQ42" i="16"/>
  <c r="AQ42" i="17" s="1"/>
  <c r="AH42" i="16"/>
  <c r="AH42" i="17" s="1"/>
  <c r="R42" i="16"/>
  <c r="R42" i="17" s="1"/>
  <c r="N42" i="16"/>
  <c r="N42" i="17" s="1"/>
  <c r="AQ41" i="16"/>
  <c r="AQ41" i="17" s="1"/>
  <c r="AH41" i="16"/>
  <c r="AH41" i="17" s="1"/>
  <c r="R41" i="16"/>
  <c r="R41" i="17" s="1"/>
  <c r="N41" i="16"/>
  <c r="N41" i="17" s="1"/>
  <c r="AQ40" i="16"/>
  <c r="AQ40" i="17" s="1"/>
  <c r="AH40" i="16"/>
  <c r="AH40" i="17" s="1"/>
  <c r="R40" i="16"/>
  <c r="R40" i="17" s="1"/>
  <c r="N40" i="16"/>
  <c r="N40" i="17" s="1"/>
  <c r="AR39" i="16"/>
  <c r="AR39" i="17" s="1"/>
  <c r="AQ39" i="16"/>
  <c r="AQ39" i="17" s="1"/>
  <c r="AH39" i="16"/>
  <c r="AH39" i="17" s="1"/>
  <c r="R39" i="16"/>
  <c r="R39" i="17" s="1"/>
  <c r="N39" i="16"/>
  <c r="N39" i="17" s="1"/>
  <c r="AQ38" i="16"/>
  <c r="AQ38" i="17" s="1"/>
  <c r="AH38" i="16"/>
  <c r="AH38" i="17" s="1"/>
  <c r="R38" i="16"/>
  <c r="R38" i="17" s="1"/>
  <c r="N38" i="16"/>
  <c r="N38" i="17" s="1"/>
  <c r="AQ37" i="16"/>
  <c r="AH37" i="16"/>
  <c r="AH37" i="17" s="1"/>
  <c r="R37" i="16"/>
  <c r="R37" i="17" s="1"/>
  <c r="N37" i="16"/>
  <c r="N37" i="17" s="1"/>
  <c r="AQ36" i="16"/>
  <c r="AH36" i="16"/>
  <c r="AH36" i="17" s="1"/>
  <c r="R36" i="16"/>
  <c r="R36" i="17" s="1"/>
  <c r="N36" i="16"/>
  <c r="N36" i="17" s="1"/>
  <c r="AQ35" i="16"/>
  <c r="AQ35" i="17" s="1"/>
  <c r="AH35" i="16"/>
  <c r="AH35" i="17" s="1"/>
  <c r="R35" i="16"/>
  <c r="R35" i="17" s="1"/>
  <c r="N35" i="16"/>
  <c r="AQ34" i="16"/>
  <c r="AQ34" i="17" s="1"/>
  <c r="AH34" i="16"/>
  <c r="AH34" i="17" s="1"/>
  <c r="R34" i="16"/>
  <c r="R34" i="17" s="1"/>
  <c r="N34" i="16"/>
  <c r="AQ33" i="16"/>
  <c r="AQ33" i="17" s="1"/>
  <c r="AH33" i="16"/>
  <c r="AH33" i="17" s="1"/>
  <c r="R33" i="16"/>
  <c r="R33" i="17" s="1"/>
  <c r="N33" i="16"/>
  <c r="AQ32" i="16"/>
  <c r="AQ32" i="17" s="1"/>
  <c r="AH32" i="16"/>
  <c r="AH32" i="17" s="1"/>
  <c r="R32" i="16"/>
  <c r="R32" i="17" s="1"/>
  <c r="N32" i="16"/>
  <c r="AQ31" i="16"/>
  <c r="AQ31" i="17" s="1"/>
  <c r="AH31" i="16"/>
  <c r="AH31" i="17" s="1"/>
  <c r="R31" i="16"/>
  <c r="R31" i="17" s="1"/>
  <c r="N31" i="16"/>
  <c r="AQ30" i="16"/>
  <c r="AQ30" i="17" s="1"/>
  <c r="AH30" i="16"/>
  <c r="AH30" i="17" s="1"/>
  <c r="R30" i="16"/>
  <c r="R30" i="17" s="1"/>
  <c r="N30" i="16"/>
  <c r="AQ29" i="16"/>
  <c r="AQ29" i="17" s="1"/>
  <c r="AH29" i="16"/>
  <c r="AH29" i="17" s="1"/>
  <c r="R29" i="16"/>
  <c r="R29" i="17" s="1"/>
  <c r="N29" i="16"/>
  <c r="AQ28" i="16"/>
  <c r="AQ28" i="17" s="1"/>
  <c r="AH28" i="16"/>
  <c r="AH28" i="17" s="1"/>
  <c r="R28" i="16"/>
  <c r="R28" i="17" s="1"/>
  <c r="N28" i="16"/>
  <c r="AR27" i="16"/>
  <c r="AR27" i="17" s="1"/>
  <c r="AQ27" i="16"/>
  <c r="AQ27" i="17" s="1"/>
  <c r="AH27" i="16"/>
  <c r="AH27" i="17" s="1"/>
  <c r="R27" i="16"/>
  <c r="N27" i="16"/>
  <c r="N27" i="17" s="1"/>
  <c r="AQ26" i="16"/>
  <c r="AQ26" i="17" s="1"/>
  <c r="AH26" i="16"/>
  <c r="AH26" i="17" s="1"/>
  <c r="R26" i="16"/>
  <c r="N26" i="16"/>
  <c r="N26" i="17" s="1"/>
  <c r="AQ25" i="16"/>
  <c r="AQ25" i="17" s="1"/>
  <c r="AH25" i="16"/>
  <c r="AH25" i="17" s="1"/>
  <c r="R25" i="16"/>
  <c r="N25" i="16"/>
  <c r="N25" i="17" s="1"/>
  <c r="AQ24" i="16"/>
  <c r="AQ24" i="17" s="1"/>
  <c r="AH24" i="16"/>
  <c r="AH24" i="17" s="1"/>
  <c r="R24" i="16"/>
  <c r="N24" i="16"/>
  <c r="N24" i="17" s="1"/>
  <c r="AQ23" i="16"/>
  <c r="AQ23" i="17" s="1"/>
  <c r="AH23" i="16"/>
  <c r="AH23" i="17" s="1"/>
  <c r="R23" i="16"/>
  <c r="R23" i="17" s="1"/>
  <c r="N23" i="16"/>
  <c r="N23" i="17" s="1"/>
  <c r="AQ22" i="16"/>
  <c r="AQ22" i="17" s="1"/>
  <c r="AH22" i="16"/>
  <c r="AH22" i="17" s="1"/>
  <c r="R22" i="16"/>
  <c r="R22" i="17" s="1"/>
  <c r="N22" i="16"/>
  <c r="N22" i="17" s="1"/>
  <c r="AQ21" i="16"/>
  <c r="AQ21" i="17" s="1"/>
  <c r="AH21" i="16"/>
  <c r="AH21" i="17" s="1"/>
  <c r="R21" i="16"/>
  <c r="N21" i="16"/>
  <c r="N21" i="17" s="1"/>
  <c r="AQ20" i="16"/>
  <c r="AQ20" i="17" s="1"/>
  <c r="AH20" i="16"/>
  <c r="AH20" i="17" s="1"/>
  <c r="R20" i="16"/>
  <c r="N20" i="16"/>
  <c r="N20" i="17" s="1"/>
  <c r="AQ19" i="16"/>
  <c r="AQ19" i="17" s="1"/>
  <c r="AH19" i="16"/>
  <c r="R19" i="16"/>
  <c r="R19" i="17" s="1"/>
  <c r="N19" i="16"/>
  <c r="N19" i="17" s="1"/>
  <c r="AQ18" i="16"/>
  <c r="AQ18" i="17" s="1"/>
  <c r="AH18" i="16"/>
  <c r="R18" i="16"/>
  <c r="R18" i="17" s="1"/>
  <c r="N18" i="16"/>
  <c r="N18" i="17" s="1"/>
  <c r="AQ17" i="16"/>
  <c r="AQ17" i="17" s="1"/>
  <c r="AH17" i="16"/>
  <c r="R17" i="16"/>
  <c r="R17" i="17" s="1"/>
  <c r="N17" i="16"/>
  <c r="N17" i="17" s="1"/>
  <c r="AQ16" i="16"/>
  <c r="AQ16" i="17" s="1"/>
  <c r="AH16" i="16"/>
  <c r="R16" i="16"/>
  <c r="R16" i="17" s="1"/>
  <c r="N16" i="16"/>
  <c r="N16" i="17" s="1"/>
  <c r="AQ15" i="16"/>
  <c r="AQ15" i="17" s="1"/>
  <c r="AH15" i="16"/>
  <c r="R15" i="16"/>
  <c r="R15" i="17" s="1"/>
  <c r="N15" i="16"/>
  <c r="N15" i="17" s="1"/>
  <c r="AQ14" i="16"/>
  <c r="AQ14" i="17" s="1"/>
  <c r="AH14" i="16"/>
  <c r="R14" i="16"/>
  <c r="R14" i="17" s="1"/>
  <c r="N14" i="16"/>
  <c r="N14" i="17" s="1"/>
  <c r="AQ13" i="16"/>
  <c r="AQ13" i="17" s="1"/>
  <c r="AH13" i="16"/>
  <c r="R13" i="16"/>
  <c r="R13" i="17" s="1"/>
  <c r="N13" i="16"/>
  <c r="N13" i="17" s="1"/>
  <c r="AQ12" i="16"/>
  <c r="AQ12" i="17" s="1"/>
  <c r="AH12" i="16"/>
  <c r="R12" i="16"/>
  <c r="R12" i="17" s="1"/>
  <c r="N12" i="16"/>
  <c r="N12" i="17" s="1"/>
  <c r="AR11" i="16"/>
  <c r="AQ11" i="16"/>
  <c r="AH11" i="16"/>
  <c r="AH11" i="17" s="1"/>
  <c r="R11" i="16"/>
  <c r="R11" i="17" s="1"/>
  <c r="N11" i="16"/>
  <c r="N11" i="17" s="1"/>
  <c r="AQ10" i="16"/>
  <c r="AH10" i="16"/>
  <c r="AH10" i="17" s="1"/>
  <c r="R10" i="16"/>
  <c r="R10" i="17" s="1"/>
  <c r="N10" i="16"/>
  <c r="N10" i="17" s="1"/>
  <c r="AQ9" i="16"/>
  <c r="AH9" i="16"/>
  <c r="AH9" i="17" s="1"/>
  <c r="R9" i="16"/>
  <c r="R9" i="17" s="1"/>
  <c r="N9" i="16"/>
  <c r="N9" i="17" s="1"/>
  <c r="AQ8" i="16"/>
  <c r="AH8" i="16"/>
  <c r="AH8" i="17" s="1"/>
  <c r="R8" i="16"/>
  <c r="R8" i="17" s="1"/>
  <c r="N8" i="16"/>
  <c r="N8" i="17" s="1"/>
  <c r="AQ7" i="16"/>
  <c r="AQ7" i="17" s="1"/>
  <c r="AH7" i="16"/>
  <c r="AH7" i="17" s="1"/>
  <c r="R7" i="16"/>
  <c r="R7" i="17" s="1"/>
  <c r="N7" i="16"/>
  <c r="N7" i="17" s="1"/>
  <c r="AQ6" i="16"/>
  <c r="AQ6" i="17" s="1"/>
  <c r="AH6" i="16"/>
  <c r="AH6" i="17" s="1"/>
  <c r="R6" i="16"/>
  <c r="R6" i="17" s="1"/>
  <c r="N6" i="16"/>
  <c r="N6" i="17" s="1"/>
  <c r="AQ5" i="16"/>
  <c r="AH5" i="16"/>
  <c r="AH5" i="17" s="1"/>
  <c r="R5" i="16"/>
  <c r="R5" i="17" s="1"/>
  <c r="N5" i="16"/>
  <c r="N5" i="17" s="1"/>
  <c r="AQ4" i="16"/>
  <c r="AH4" i="16"/>
  <c r="AH4" i="17" s="1"/>
  <c r="R4" i="16"/>
  <c r="R4" i="17" s="1"/>
  <c r="N4" i="16"/>
  <c r="N4" i="17" s="1"/>
  <c r="AQ3" i="16"/>
  <c r="AQ3" i="17" s="1"/>
  <c r="AH3" i="16"/>
  <c r="AH3" i="17" s="1"/>
  <c r="R3" i="16"/>
  <c r="R3" i="17" s="1"/>
  <c r="N3" i="16"/>
  <c r="AQ2" i="16"/>
  <c r="AQ2" i="17" s="1"/>
  <c r="AH2" i="16"/>
  <c r="AH2" i="17" s="1"/>
  <c r="R2" i="16"/>
  <c r="R2" i="17" s="1"/>
  <c r="N2" i="16"/>
  <c r="AR55" i="17" l="1"/>
  <c r="AR117" i="17"/>
  <c r="AR131" i="17"/>
  <c r="AQ165" i="17"/>
  <c r="AR469" i="16"/>
  <c r="AQ187" i="17"/>
  <c r="AR491" i="16"/>
  <c r="AQ207" i="17"/>
  <c r="AR511" i="16"/>
  <c r="AR207" i="17" s="1"/>
  <c r="AQ229" i="17"/>
  <c r="AR533" i="16"/>
  <c r="AQ251" i="17"/>
  <c r="AR555" i="16"/>
  <c r="AR251" i="17" s="1"/>
  <c r="AR11" i="17"/>
  <c r="AQ147" i="17"/>
  <c r="AR147" i="16"/>
  <c r="AR147" i="17" s="1"/>
  <c r="N2" i="17"/>
  <c r="N3" i="17"/>
  <c r="AR3" i="16"/>
  <c r="AR3" i="17" s="1"/>
  <c r="AQ4" i="17"/>
  <c r="AQ5" i="17"/>
  <c r="AQ8" i="17"/>
  <c r="AQ9" i="17"/>
  <c r="AQ10" i="17"/>
  <c r="AQ11" i="17"/>
  <c r="AH12" i="17"/>
  <c r="AH13" i="17"/>
  <c r="AH14" i="17"/>
  <c r="AH15" i="17"/>
  <c r="AH16" i="17"/>
  <c r="AH17" i="17"/>
  <c r="AH18" i="17"/>
  <c r="AH19" i="17"/>
  <c r="R20" i="17"/>
  <c r="R21" i="17"/>
  <c r="R24" i="17"/>
  <c r="R25" i="17"/>
  <c r="R26" i="17"/>
  <c r="R27" i="17"/>
  <c r="N28" i="17"/>
  <c r="N29" i="17"/>
  <c r="N30" i="17"/>
  <c r="N31" i="17"/>
  <c r="N32" i="17"/>
  <c r="N33" i="17"/>
  <c r="N34" i="17"/>
  <c r="N35" i="17"/>
  <c r="AR35" i="16"/>
  <c r="AR35" i="17" s="1"/>
  <c r="AQ36" i="17"/>
  <c r="AQ37" i="17"/>
  <c r="R46" i="17"/>
  <c r="R47" i="17"/>
  <c r="N48" i="17"/>
  <c r="N49" i="17"/>
  <c r="N50" i="17"/>
  <c r="N51" i="17"/>
  <c r="AR51" i="16"/>
  <c r="AR51" i="17" s="1"/>
  <c r="AQ52" i="17"/>
  <c r="AQ53" i="17"/>
  <c r="AQ54" i="17"/>
  <c r="AQ55" i="17"/>
  <c r="AH56" i="17"/>
  <c r="AH57" i="17"/>
  <c r="AH58" i="17"/>
  <c r="AH59" i="17"/>
  <c r="R60" i="17"/>
  <c r="R61" i="17"/>
  <c r="N62" i="17"/>
  <c r="N63" i="17"/>
  <c r="AR63" i="16"/>
  <c r="AR63" i="17" s="1"/>
  <c r="AQ64" i="17"/>
  <c r="AQ65" i="17"/>
  <c r="AQ66" i="17"/>
  <c r="AQ67" i="17"/>
  <c r="AH68" i="17"/>
  <c r="AH69" i="17"/>
  <c r="R70" i="17"/>
  <c r="R71" i="17"/>
  <c r="N72" i="17"/>
  <c r="N73" i="17"/>
  <c r="N74" i="17"/>
  <c r="N75" i="17"/>
  <c r="AR75" i="16"/>
  <c r="AR75" i="17" s="1"/>
  <c r="AQ76" i="17"/>
  <c r="AQ77" i="17"/>
  <c r="AH78" i="17"/>
  <c r="AH79" i="17"/>
  <c r="R80" i="17"/>
  <c r="R81" i="17"/>
  <c r="R82" i="17"/>
  <c r="R83" i="17"/>
  <c r="N84" i="17"/>
  <c r="N85" i="17"/>
  <c r="AR85" i="16"/>
  <c r="AR85" i="17" s="1"/>
  <c r="AQ86" i="17"/>
  <c r="AQ87" i="17"/>
  <c r="AH88" i="17"/>
  <c r="AH89" i="17"/>
  <c r="AH90" i="17"/>
  <c r="AH91" i="17"/>
  <c r="R92" i="17"/>
  <c r="R93" i="17"/>
  <c r="N94" i="17"/>
  <c r="N95" i="17"/>
  <c r="AR95" i="16"/>
  <c r="AR95" i="17" s="1"/>
  <c r="AQ96" i="17"/>
  <c r="AQ97" i="17"/>
  <c r="AQ98" i="17"/>
  <c r="AQ99" i="17"/>
  <c r="AH100" i="17"/>
  <c r="AH101" i="17"/>
  <c r="R102" i="17"/>
  <c r="R103" i="17"/>
  <c r="N104" i="17"/>
  <c r="N105" i="17"/>
  <c r="N106" i="17"/>
  <c r="N107" i="17"/>
  <c r="AR107" i="16"/>
  <c r="AR107" i="17" s="1"/>
  <c r="AQ108" i="17"/>
  <c r="AQ109" i="17"/>
  <c r="AH110" i="17"/>
  <c r="AH111" i="17"/>
  <c r="R112" i="17"/>
  <c r="R113" i="17"/>
  <c r="R114" i="17"/>
  <c r="R115" i="17"/>
  <c r="R116" i="17"/>
  <c r="R117" i="17"/>
  <c r="N118" i="17"/>
  <c r="N119" i="17"/>
  <c r="AR119" i="16"/>
  <c r="AR119" i="17" s="1"/>
  <c r="AQ120" i="17"/>
  <c r="AQ121" i="17"/>
  <c r="AQ122" i="17"/>
  <c r="AQ123" i="17"/>
  <c r="AH124" i="17"/>
  <c r="AH125" i="17"/>
  <c r="AR133" i="16"/>
  <c r="AR133" i="17" s="1"/>
  <c r="AQ135" i="17"/>
  <c r="AR135" i="16"/>
  <c r="AR135" i="17" s="1"/>
  <c r="N148" i="17"/>
  <c r="N149" i="17"/>
  <c r="AR149" i="17"/>
  <c r="AQ150" i="17"/>
  <c r="AQ151" i="17"/>
  <c r="AH152" i="17"/>
  <c r="AH153" i="17"/>
  <c r="AQ171" i="17"/>
  <c r="AR475" i="16"/>
  <c r="AH176" i="17"/>
  <c r="R180" i="17"/>
  <c r="R181" i="17"/>
  <c r="N188" i="17"/>
  <c r="N189" i="17"/>
  <c r="AQ190" i="17"/>
  <c r="AQ191" i="17"/>
  <c r="AR495" i="16"/>
  <c r="AR191" i="17" s="1"/>
  <c r="N208" i="17"/>
  <c r="AQ212" i="17"/>
  <c r="AQ213" i="17"/>
  <c r="AR517" i="16"/>
  <c r="AH220" i="17"/>
  <c r="AH221" i="17"/>
  <c r="R222" i="17"/>
  <c r="AQ235" i="17"/>
  <c r="AR539" i="16"/>
  <c r="AH240" i="17"/>
  <c r="R244" i="17"/>
  <c r="N253" i="17"/>
  <c r="AR255" i="17"/>
  <c r="AH263" i="17"/>
  <c r="R265" i="17"/>
  <c r="R266" i="17"/>
  <c r="R267" i="17"/>
  <c r="N274" i="17"/>
  <c r="N275" i="17"/>
  <c r="AR275" i="17"/>
  <c r="AQ276" i="17"/>
  <c r="N295" i="17"/>
  <c r="AQ297" i="17"/>
  <c r="AQ299" i="17"/>
  <c r="AQ300" i="17"/>
  <c r="AR67" i="17"/>
  <c r="AR77" i="17"/>
  <c r="AR87" i="17"/>
  <c r="AR99" i="17"/>
  <c r="AR109" i="17"/>
  <c r="AQ125" i="17"/>
  <c r="AR125" i="16"/>
  <c r="AR125" i="17" s="1"/>
  <c r="AR139" i="17"/>
  <c r="AR151" i="17"/>
  <c r="AQ155" i="17"/>
  <c r="AR459" i="16"/>
  <c r="AQ175" i="17"/>
  <c r="AR479" i="16"/>
  <c r="AR175" i="17" s="1"/>
  <c r="AQ197" i="17"/>
  <c r="AR501" i="16"/>
  <c r="AQ219" i="17"/>
  <c r="AR523" i="16"/>
  <c r="AQ239" i="17"/>
  <c r="AR543" i="16"/>
  <c r="AR239" i="17" s="1"/>
  <c r="AQ283" i="17"/>
  <c r="AR587" i="16"/>
  <c r="AR283" i="17" s="1"/>
  <c r="AR19" i="16"/>
  <c r="AR19" i="17" s="1"/>
  <c r="AR43" i="16"/>
  <c r="AR43" i="17" s="1"/>
  <c r="AR59" i="16"/>
  <c r="AR59" i="17" s="1"/>
  <c r="AR69" i="16"/>
  <c r="AR69" i="17" s="1"/>
  <c r="AR79" i="16"/>
  <c r="AR79" i="17" s="1"/>
  <c r="AR91" i="16"/>
  <c r="AR91" i="17" s="1"/>
  <c r="AR101" i="16"/>
  <c r="AR101" i="17" s="1"/>
  <c r="AR111" i="16"/>
  <c r="AR111" i="17" s="1"/>
  <c r="AQ115" i="17"/>
  <c r="AR115" i="16"/>
  <c r="AR115" i="17" s="1"/>
  <c r="N126" i="17"/>
  <c r="N127" i="17"/>
  <c r="AR127" i="17"/>
  <c r="AQ128" i="17"/>
  <c r="AQ129" i="17"/>
  <c r="AQ130" i="17"/>
  <c r="AQ131" i="17"/>
  <c r="AH132" i="17"/>
  <c r="AH133" i="17"/>
  <c r="R134" i="17"/>
  <c r="R135" i="17"/>
  <c r="R136" i="17"/>
  <c r="R137" i="17"/>
  <c r="R138" i="17"/>
  <c r="R139" i="17"/>
  <c r="N140" i="17"/>
  <c r="N141" i="17"/>
  <c r="AR141" i="16"/>
  <c r="AR141" i="17" s="1"/>
  <c r="AQ142" i="17"/>
  <c r="AQ143" i="17"/>
  <c r="AH144" i="17"/>
  <c r="AH145" i="17"/>
  <c r="AH146" i="17"/>
  <c r="AH147" i="17"/>
  <c r="AH148" i="17"/>
  <c r="AH149" i="17"/>
  <c r="R150" i="17"/>
  <c r="R151" i="17"/>
  <c r="N152" i="17"/>
  <c r="N153" i="17"/>
  <c r="AQ159" i="17"/>
  <c r="AR463" i="16"/>
  <c r="AR159" i="17" s="1"/>
  <c r="AQ180" i="17"/>
  <c r="AQ181" i="17"/>
  <c r="AR485" i="16"/>
  <c r="AH188" i="17"/>
  <c r="AH189" i="17"/>
  <c r="R190" i="17"/>
  <c r="R191" i="17"/>
  <c r="AQ203" i="17"/>
  <c r="AR507" i="16"/>
  <c r="AH208" i="17"/>
  <c r="R212" i="17"/>
  <c r="R213" i="17"/>
  <c r="N221" i="17"/>
  <c r="AQ222" i="17"/>
  <c r="AQ223" i="17"/>
  <c r="AR527" i="16"/>
  <c r="AR223" i="17" s="1"/>
  <c r="N240" i="17"/>
  <c r="AR243" i="17"/>
  <c r="AQ244" i="17"/>
  <c r="AH253" i="17"/>
  <c r="N263" i="17"/>
  <c r="AQ265" i="17"/>
  <c r="AQ267" i="17"/>
  <c r="AR571" i="16"/>
  <c r="AR267" i="17" s="1"/>
  <c r="AH272" i="17"/>
  <c r="R276" i="17"/>
  <c r="R110" i="17"/>
  <c r="R111" i="17"/>
  <c r="N112" i="17"/>
  <c r="N113" i="17"/>
  <c r="N114" i="17"/>
  <c r="N115" i="17"/>
  <c r="AQ116" i="17"/>
  <c r="AQ117" i="17"/>
  <c r="AH118" i="17"/>
  <c r="AH119" i="17"/>
  <c r="R120" i="17"/>
  <c r="R121" i="17"/>
  <c r="R122" i="17"/>
  <c r="R123" i="17"/>
  <c r="N124" i="17"/>
  <c r="N125" i="17"/>
  <c r="AQ126" i="17"/>
  <c r="AQ127" i="17"/>
  <c r="AH128" i="17"/>
  <c r="AH129" i="17"/>
  <c r="AH130" i="17"/>
  <c r="AH131" i="17"/>
  <c r="R132" i="17"/>
  <c r="R133" i="17"/>
  <c r="N134" i="17"/>
  <c r="N135" i="17"/>
  <c r="AQ136" i="17"/>
  <c r="AQ137" i="17"/>
  <c r="AQ138" i="17"/>
  <c r="AQ139" i="17"/>
  <c r="AH140" i="17"/>
  <c r="AH141" i="17"/>
  <c r="R142" i="17"/>
  <c r="R143" i="17"/>
  <c r="N144" i="17"/>
  <c r="N146" i="17"/>
  <c r="N147" i="17"/>
  <c r="AQ148" i="17"/>
  <c r="AQ149" i="17"/>
  <c r="AH150" i="17"/>
  <c r="AH151" i="17"/>
  <c r="R152" i="17"/>
  <c r="R153" i="17"/>
  <c r="N154" i="17"/>
  <c r="N155" i="17"/>
  <c r="N164" i="17"/>
  <c r="N165" i="17"/>
  <c r="AQ166" i="17"/>
  <c r="AQ167" i="17"/>
  <c r="AH168" i="17"/>
  <c r="R172" i="17"/>
  <c r="R173" i="17"/>
  <c r="N174" i="17"/>
  <c r="N175" i="17"/>
  <c r="AQ176" i="17"/>
  <c r="AQ177" i="17"/>
  <c r="AQ178" i="17"/>
  <c r="AQ179" i="17"/>
  <c r="R182" i="17"/>
  <c r="R183" i="17"/>
  <c r="N184" i="17"/>
  <c r="N185" i="17"/>
  <c r="N186" i="17"/>
  <c r="N187" i="17"/>
  <c r="N196" i="17"/>
  <c r="N197" i="17"/>
  <c r="AQ198" i="17"/>
  <c r="AQ199" i="17"/>
  <c r="AH200" i="17"/>
  <c r="R204" i="17"/>
  <c r="R205" i="17"/>
  <c r="N206" i="17"/>
  <c r="N207" i="17"/>
  <c r="AQ208" i="17"/>
  <c r="AQ209" i="17"/>
  <c r="AQ210" i="17"/>
  <c r="AQ211" i="17"/>
  <c r="R214" i="17"/>
  <c r="N216" i="17"/>
  <c r="N217" i="17"/>
  <c r="N218" i="17"/>
  <c r="N219" i="17"/>
  <c r="AH223" i="17"/>
  <c r="R225" i="17"/>
  <c r="R226" i="17"/>
  <c r="R227" i="17"/>
  <c r="N228" i="17"/>
  <c r="N229" i="17"/>
  <c r="AQ230" i="17"/>
  <c r="R236" i="17"/>
  <c r="R237" i="17"/>
  <c r="N238" i="17"/>
  <c r="N239" i="17"/>
  <c r="AQ240" i="17"/>
  <c r="AQ241" i="17"/>
  <c r="AQ242" i="17"/>
  <c r="AQ243" i="17"/>
  <c r="N250" i="17"/>
  <c r="N251" i="17"/>
  <c r="AH255" i="17"/>
  <c r="R257" i="17"/>
  <c r="R258" i="17"/>
  <c r="R259" i="17"/>
  <c r="AQ262" i="17"/>
  <c r="AH264" i="17"/>
  <c r="R268" i="17"/>
  <c r="N271" i="17"/>
  <c r="AQ273" i="17"/>
  <c r="AQ275" i="17"/>
  <c r="AH287" i="17"/>
  <c r="R289" i="17"/>
  <c r="R290" i="17"/>
  <c r="R291" i="17"/>
  <c r="AQ294" i="17"/>
  <c r="AH296" i="17"/>
  <c r="R305" i="17"/>
  <c r="AH154" i="17"/>
  <c r="AH155" i="17"/>
  <c r="N158" i="17"/>
  <c r="AQ160" i="17"/>
  <c r="AH164" i="17"/>
  <c r="AH165" i="17"/>
  <c r="R166" i="17"/>
  <c r="R167" i="17"/>
  <c r="N168" i="17"/>
  <c r="AQ172" i="17"/>
  <c r="AQ173" i="17"/>
  <c r="AH175" i="17"/>
  <c r="R177" i="17"/>
  <c r="R178" i="17"/>
  <c r="R179" i="17"/>
  <c r="AQ182" i="17"/>
  <c r="AH184" i="17"/>
  <c r="AH185" i="17"/>
  <c r="AH186" i="17"/>
  <c r="AH187" i="17"/>
  <c r="N190" i="17"/>
  <c r="AQ192" i="17"/>
  <c r="AH196" i="17"/>
  <c r="AH197" i="17"/>
  <c r="R198" i="17"/>
  <c r="R199" i="17"/>
  <c r="N200" i="17"/>
  <c r="AQ204" i="17"/>
  <c r="AQ205" i="17"/>
  <c r="AH207" i="17"/>
  <c r="R209" i="17"/>
  <c r="R210" i="17"/>
  <c r="R211" i="17"/>
  <c r="AQ214" i="17"/>
  <c r="AH216" i="17"/>
  <c r="AH217" i="17"/>
  <c r="AH218" i="17"/>
  <c r="AH219" i="17"/>
  <c r="N223" i="17"/>
  <c r="AQ225" i="17"/>
  <c r="AQ226" i="17"/>
  <c r="AQ227" i="17"/>
  <c r="AH229" i="17"/>
  <c r="R230" i="17"/>
  <c r="R231" i="17"/>
  <c r="AH239" i="17"/>
  <c r="R241" i="17"/>
  <c r="R242" i="17"/>
  <c r="R243" i="17"/>
  <c r="AQ246" i="17"/>
  <c r="AH248" i="17"/>
  <c r="AH249" i="17"/>
  <c r="AH250" i="17"/>
  <c r="N255" i="17"/>
  <c r="AQ256" i="17"/>
  <c r="AQ257" i="17"/>
  <c r="AQ259" i="17"/>
  <c r="AQ268" i="17"/>
  <c r="AH271" i="17"/>
  <c r="R273" i="17"/>
  <c r="R274" i="17"/>
  <c r="R275" i="17"/>
  <c r="N277" i="17"/>
  <c r="AQ278" i="17"/>
  <c r="AH281" i="17"/>
  <c r="AH282" i="17"/>
  <c r="N287" i="17"/>
  <c r="AQ289" i="17"/>
  <c r="AQ291" i="17"/>
  <c r="AQ302" i="17"/>
  <c r="AR962" i="16"/>
  <c r="AR1010" i="16"/>
  <c r="AR1013" i="16"/>
  <c r="N356" i="17"/>
  <c r="AR359" i="17"/>
  <c r="R360" i="17"/>
  <c r="N361" i="17"/>
  <c r="N364" i="17"/>
  <c r="AQ365" i="17"/>
  <c r="AH397" i="17"/>
  <c r="AH401" i="17"/>
  <c r="AQ411" i="17"/>
  <c r="AQ412" i="17"/>
  <c r="AR1302" i="16"/>
  <c r="AR1318" i="16"/>
  <c r="AH441" i="17"/>
  <c r="AH452" i="17"/>
  <c r="AH453" i="17"/>
  <c r="AH462" i="17"/>
  <c r="R523" i="17"/>
  <c r="R524" i="17"/>
  <c r="N561" i="17"/>
  <c r="R684" i="17"/>
  <c r="N697" i="17"/>
  <c r="AH735" i="17"/>
  <c r="AH736" i="17"/>
  <c r="AH295" i="17"/>
  <c r="R297" i="17"/>
  <c r="R298" i="17"/>
  <c r="R299" i="17"/>
  <c r="R300" i="17"/>
  <c r="N303" i="17"/>
  <c r="AQ304" i="17"/>
  <c r="AQ305" i="17"/>
  <c r="AR946" i="16"/>
  <c r="AR947" i="16"/>
  <c r="N352" i="17"/>
  <c r="R355" i="17"/>
  <c r="R356" i="17"/>
  <c r="N357" i="17"/>
  <c r="N368" i="17"/>
  <c r="AH370" i="17"/>
  <c r="AH371" i="17"/>
  <c r="AQ375" i="17"/>
  <c r="AQ376" i="17"/>
  <c r="N380" i="17"/>
  <c r="AR1186" i="16"/>
  <c r="AR1350" i="16"/>
  <c r="R389" i="17"/>
  <c r="AR1231" i="16"/>
  <c r="AR391" i="17"/>
  <c r="AH395" i="17"/>
  <c r="AQ396" i="17"/>
  <c r="N410" i="17"/>
  <c r="R433" i="17"/>
  <c r="R434" i="17"/>
  <c r="R437" i="17"/>
  <c r="AQ439" i="17"/>
  <c r="AQ440" i="17"/>
  <c r="AQ443" i="17"/>
  <c r="AH474" i="17"/>
  <c r="AH476" i="17"/>
  <c r="R493" i="17"/>
  <c r="R519" i="17"/>
  <c r="R520" i="17"/>
  <c r="AH522" i="17"/>
  <c r="R559" i="17"/>
  <c r="R560" i="17"/>
  <c r="AH587" i="17"/>
  <c r="AR596" i="17"/>
  <c r="AH603" i="17"/>
  <c r="R631" i="17"/>
  <c r="R632" i="17"/>
  <c r="R633" i="17"/>
  <c r="AH642" i="17"/>
  <c r="R643" i="17"/>
  <c r="R644" i="17"/>
  <c r="AH687" i="17"/>
  <c r="AH744" i="17"/>
  <c r="AR1334" i="16"/>
  <c r="AR1375" i="16"/>
  <c r="N306" i="17"/>
  <c r="AR914" i="16"/>
  <c r="AR959" i="16"/>
  <c r="AR960" i="16"/>
  <c r="AR961" i="16"/>
  <c r="N342" i="17"/>
  <c r="R348" i="17"/>
  <c r="AR363" i="17"/>
  <c r="R377" i="17"/>
  <c r="AR1390" i="16"/>
  <c r="AR1215" i="16"/>
  <c r="AR1216" i="16"/>
  <c r="AR1217" i="16"/>
  <c r="AR1222" i="16"/>
  <c r="R401" i="17"/>
  <c r="AH402" i="17"/>
  <c r="AH414" i="17"/>
  <c r="N428" i="17"/>
  <c r="N429" i="17"/>
  <c r="N445" i="17"/>
  <c r="N448" i="17"/>
  <c r="R463" i="17"/>
  <c r="R464" i="17"/>
  <c r="R467" i="17"/>
  <c r="AH470" i="17"/>
  <c r="AH471" i="17"/>
  <c r="AH472" i="17"/>
  <c r="N476" i="17"/>
  <c r="AQ477" i="17"/>
  <c r="AQ478" i="17"/>
  <c r="N502" i="17"/>
  <c r="AH576" i="17"/>
  <c r="R599" i="17"/>
  <c r="N605" i="17"/>
  <c r="AR1894" i="16"/>
  <c r="AR1895" i="16"/>
  <c r="AR1896" i="16"/>
  <c r="AR1898" i="16"/>
  <c r="AQ654" i="17"/>
  <c r="AR2046" i="16"/>
  <c r="AR654" i="17" s="1"/>
  <c r="AR689" i="17"/>
  <c r="R692" i="17"/>
  <c r="R528" i="17"/>
  <c r="N534" i="17"/>
  <c r="N536" i="17"/>
  <c r="N549" i="17"/>
  <c r="AH563" i="17"/>
  <c r="AH567" i="17"/>
  <c r="N584" i="17"/>
  <c r="AQ585" i="17"/>
  <c r="R589" i="17"/>
  <c r="R590" i="17"/>
  <c r="AH598" i="17"/>
  <c r="AQ601" i="17"/>
  <c r="AQ602" i="17"/>
  <c r="AR1891" i="16"/>
  <c r="AR1892" i="16"/>
  <c r="R612" i="17"/>
  <c r="R624" i="17"/>
  <c r="N629" i="17"/>
  <c r="AH630" i="17"/>
  <c r="AH633" i="17"/>
  <c r="AH634" i="17"/>
  <c r="R636" i="17"/>
  <c r="R653" i="17"/>
  <c r="AH654" i="17"/>
  <c r="R655" i="17"/>
  <c r="AH666" i="17"/>
  <c r="R676" i="17"/>
  <c r="N682" i="17"/>
  <c r="AR685" i="17"/>
  <c r="R696" i="17"/>
  <c r="R716" i="17"/>
  <c r="R717" i="17"/>
  <c r="R744" i="17"/>
  <c r="R745" i="17"/>
  <c r="AQ747" i="17"/>
  <c r="AQ750" i="17"/>
  <c r="AH752" i="17"/>
  <c r="AH755" i="17"/>
  <c r="AH756" i="17"/>
  <c r="N469" i="17"/>
  <c r="AQ473" i="17"/>
  <c r="R475" i="17"/>
  <c r="N477" i="17"/>
  <c r="N478" i="17"/>
  <c r="AQ505" i="17"/>
  <c r="N556" i="17"/>
  <c r="AH558" i="17"/>
  <c r="AH559" i="17"/>
  <c r="N579" i="17"/>
  <c r="R587" i="17"/>
  <c r="AQ588" i="17"/>
  <c r="R600" i="17"/>
  <c r="R603" i="17"/>
  <c r="R604" i="17"/>
  <c r="AR1899" i="16"/>
  <c r="AR1900" i="16"/>
  <c r="AR1901" i="16"/>
  <c r="N618" i="17"/>
  <c r="AQ619" i="17"/>
  <c r="AR620" i="17"/>
  <c r="AQ621" i="17"/>
  <c r="AQ624" i="17"/>
  <c r="R642" i="17"/>
  <c r="N643" i="17"/>
  <c r="N644" i="17"/>
  <c r="AQ645" i="17"/>
  <c r="AQ646" i="17"/>
  <c r="AH647" i="17"/>
  <c r="N654" i="17"/>
  <c r="AQ655" i="17"/>
  <c r="N662" i="17"/>
  <c r="AH679" i="17"/>
  <c r="AH680" i="17"/>
  <c r="R708" i="17"/>
  <c r="N709" i="17"/>
  <c r="AH728" i="17"/>
  <c r="AH731" i="17"/>
  <c r="N761" i="17"/>
  <c r="AR155" i="17"/>
  <c r="AR163" i="17"/>
  <c r="AR171" i="17"/>
  <c r="AR179" i="17"/>
  <c r="AR187" i="17"/>
  <c r="AR195" i="17"/>
  <c r="AR203" i="17"/>
  <c r="AR211" i="17"/>
  <c r="AR219" i="17"/>
  <c r="AR227" i="17"/>
  <c r="AR235" i="17"/>
  <c r="AR603" i="16"/>
  <c r="AR299" i="17" s="1"/>
  <c r="AQ307" i="17"/>
  <c r="AQ308" i="17"/>
  <c r="AR918" i="16"/>
  <c r="AR990" i="16"/>
  <c r="AR942" i="16"/>
  <c r="AR950" i="16"/>
  <c r="AR974" i="16"/>
  <c r="AR965" i="16"/>
  <c r="AR966" i="16"/>
  <c r="AR979" i="16"/>
  <c r="AR980" i="16"/>
  <c r="AR981" i="16"/>
  <c r="AR982" i="16"/>
  <c r="N329" i="17"/>
  <c r="AR995" i="16"/>
  <c r="AR998" i="16"/>
  <c r="AR1075" i="16"/>
  <c r="AR1076" i="16"/>
  <c r="AR1078" i="16"/>
  <c r="AR21" i="16"/>
  <c r="AR21" i="17" s="1"/>
  <c r="AR29" i="16"/>
  <c r="AR29" i="17" s="1"/>
  <c r="AR37" i="16"/>
  <c r="AR37" i="17" s="1"/>
  <c r="AR45" i="16"/>
  <c r="AR45" i="17" s="1"/>
  <c r="AR53" i="16"/>
  <c r="AR53" i="17" s="1"/>
  <c r="AR1030" i="16"/>
  <c r="AR13" i="16"/>
  <c r="AR13" i="17" s="1"/>
  <c r="AR7" i="16"/>
  <c r="AR7" i="17" s="1"/>
  <c r="AR31" i="16"/>
  <c r="AR31" i="17" s="1"/>
  <c r="N317" i="17"/>
  <c r="AR1027" i="16"/>
  <c r="AR1028" i="16"/>
  <c r="N341" i="17"/>
  <c r="AR1043" i="16"/>
  <c r="AR5" i="16"/>
  <c r="AR5" i="17" s="1"/>
  <c r="AR15" i="16"/>
  <c r="AR15" i="17" s="1"/>
  <c r="AR23" i="16"/>
  <c r="AR23" i="17" s="1"/>
  <c r="AR9" i="16"/>
  <c r="AR9" i="17" s="1"/>
  <c r="AR17" i="16"/>
  <c r="AR17" i="17" s="1"/>
  <c r="AR25" i="16"/>
  <c r="AR25" i="17" s="1"/>
  <c r="AR33" i="16"/>
  <c r="AR33" i="17" s="1"/>
  <c r="AR41" i="16"/>
  <c r="AR41" i="17" s="1"/>
  <c r="AR49" i="16"/>
  <c r="AR49" i="17" s="1"/>
  <c r="AR57" i="16"/>
  <c r="AR57" i="17" s="1"/>
  <c r="AR65" i="16"/>
  <c r="AR65" i="17" s="1"/>
  <c r="AR73" i="16"/>
  <c r="AR73" i="17" s="1"/>
  <c r="AR81" i="16"/>
  <c r="AR81" i="17" s="1"/>
  <c r="AR89" i="16"/>
  <c r="AR89" i="17" s="1"/>
  <c r="AR97" i="16"/>
  <c r="AR97" i="17" s="1"/>
  <c r="AR105" i="16"/>
  <c r="AR105" i="17" s="1"/>
  <c r="AR113" i="16"/>
  <c r="AR113" i="17" s="1"/>
  <c r="AR121" i="16"/>
  <c r="AR121" i="17" s="1"/>
  <c r="AR129" i="16"/>
  <c r="AR129" i="17" s="1"/>
  <c r="AR137" i="16"/>
  <c r="AR137" i="17" s="1"/>
  <c r="AR145" i="16"/>
  <c r="AR145" i="17" s="1"/>
  <c r="AR153" i="16"/>
  <c r="AR153" i="17" s="1"/>
  <c r="AR465" i="16"/>
  <c r="AR161" i="17" s="1"/>
  <c r="AR473" i="16"/>
  <c r="AR169" i="17" s="1"/>
  <c r="AR481" i="16"/>
  <c r="AR177" i="17" s="1"/>
  <c r="AR489" i="16"/>
  <c r="AR185" i="17" s="1"/>
  <c r="AR497" i="16"/>
  <c r="AR193" i="17" s="1"/>
  <c r="AR505" i="16"/>
  <c r="AR201" i="17" s="1"/>
  <c r="AR513" i="16"/>
  <c r="AR209" i="17" s="1"/>
  <c r="AR521" i="16"/>
  <c r="AR217" i="17" s="1"/>
  <c r="AR529" i="16"/>
  <c r="AR225" i="17" s="1"/>
  <c r="AR537" i="16"/>
  <c r="AR233" i="17" s="1"/>
  <c r="AR545" i="16"/>
  <c r="AR241" i="17" s="1"/>
  <c r="R246" i="17"/>
  <c r="N248" i="17"/>
  <c r="AR553" i="16"/>
  <c r="R254" i="17"/>
  <c r="N256" i="17"/>
  <c r="AR561" i="16"/>
  <c r="R262" i="17"/>
  <c r="N264" i="17"/>
  <c r="AR569" i="16"/>
  <c r="R270" i="17"/>
  <c r="N272" i="17"/>
  <c r="AR577" i="16"/>
  <c r="R278" i="17"/>
  <c r="N280" i="17"/>
  <c r="AR585" i="16"/>
  <c r="R286" i="17"/>
  <c r="N288" i="17"/>
  <c r="AR593" i="16"/>
  <c r="R294" i="17"/>
  <c r="N296" i="17"/>
  <c r="AR601" i="16"/>
  <c r="R302" i="17"/>
  <c r="N304" i="17"/>
  <c r="AR609" i="16"/>
  <c r="AR934" i="16"/>
  <c r="AR1054" i="16"/>
  <c r="AR1006" i="16"/>
  <c r="AR958" i="16"/>
  <c r="AR1061" i="16"/>
  <c r="AH308" i="17"/>
  <c r="AH309" i="17"/>
  <c r="R312" i="17"/>
  <c r="N313" i="17"/>
  <c r="N316" i="17"/>
  <c r="AH320" i="17"/>
  <c r="AH321" i="17"/>
  <c r="AR975" i="16"/>
  <c r="AR976" i="16"/>
  <c r="AR977" i="16"/>
  <c r="R324" i="17"/>
  <c r="N325" i="17"/>
  <c r="N328" i="17"/>
  <c r="AQ329" i="17"/>
  <c r="AR992" i="16"/>
  <c r="AR1008" i="16"/>
  <c r="AH333" i="17"/>
  <c r="AR1023" i="16"/>
  <c r="AR1025" i="16"/>
  <c r="R336" i="17"/>
  <c r="N337" i="17"/>
  <c r="N340" i="17"/>
  <c r="AQ341" i="17"/>
  <c r="AR1040" i="16"/>
  <c r="AR1056" i="16"/>
  <c r="AH344" i="17"/>
  <c r="AH345" i="17"/>
  <c r="AR1071" i="16"/>
  <c r="AR1073" i="16"/>
  <c r="N349" i="17"/>
  <c r="AQ353" i="17"/>
  <c r="AQ357" i="17"/>
  <c r="AQ358" i="17"/>
  <c r="AQ361" i="17"/>
  <c r="AQ362" i="17"/>
  <c r="AR1141" i="16"/>
  <c r="AR1145" i="16"/>
  <c r="AR1149" i="16"/>
  <c r="AR1151" i="16"/>
  <c r="AR1153" i="16"/>
  <c r="AR1156" i="16"/>
  <c r="AR1165" i="16"/>
  <c r="AR1169" i="16"/>
  <c r="AR1173" i="16"/>
  <c r="AR1175" i="16"/>
  <c r="AR1177" i="16"/>
  <c r="AR1180" i="16"/>
  <c r="AH382" i="17"/>
  <c r="AH383" i="17"/>
  <c r="R386" i="17"/>
  <c r="N387" i="17"/>
  <c r="AR1214" i="16"/>
  <c r="AR1230" i="16"/>
  <c r="AQ390" i="17"/>
  <c r="AH394" i="17"/>
  <c r="AH396" i="17"/>
  <c r="R404" i="17"/>
  <c r="N405" i="17"/>
  <c r="AR1278" i="16"/>
  <c r="AR1279" i="16"/>
  <c r="AR1280" i="16"/>
  <c r="AR1281" i="16"/>
  <c r="AR1294" i="16"/>
  <c r="AR1295" i="16"/>
  <c r="AQ408" i="17"/>
  <c r="AR1297" i="16"/>
  <c r="AH412" i="17"/>
  <c r="AH413" i="17"/>
  <c r="AR1310" i="16"/>
  <c r="AR1311" i="16"/>
  <c r="AR1312" i="16"/>
  <c r="AR1313" i="16"/>
  <c r="N417" i="17"/>
  <c r="AR1326" i="16"/>
  <c r="AR1327" i="16"/>
  <c r="AR1342" i="16"/>
  <c r="AR1343" i="16"/>
  <c r="AR1345" i="16"/>
  <c r="AH424" i="17"/>
  <c r="AH425" i="17"/>
  <c r="AR1370" i="16"/>
  <c r="AQ429" i="17"/>
  <c r="AQ430" i="17"/>
  <c r="AR1373" i="16"/>
  <c r="N435" i="17"/>
  <c r="AH446" i="17"/>
  <c r="AH447" i="17"/>
  <c r="AQ456" i="17"/>
  <c r="AR457" i="17"/>
  <c r="AQ537" i="17"/>
  <c r="AR1713" i="16"/>
  <c r="AR628" i="17"/>
  <c r="AR669" i="17"/>
  <c r="AR1283" i="16"/>
  <c r="AR1285" i="16"/>
  <c r="AR1298" i="16"/>
  <c r="AR1301" i="16"/>
  <c r="AR1316" i="16"/>
  <c r="AR1317" i="16"/>
  <c r="AR1331" i="16"/>
  <c r="AR1333" i="16"/>
  <c r="AR1346" i="16"/>
  <c r="AR1374" i="16"/>
  <c r="AQ586" i="17"/>
  <c r="AR1846" i="16"/>
  <c r="R306" i="17"/>
  <c r="N307" i="17"/>
  <c r="N310" i="17"/>
  <c r="AQ311" i="17"/>
  <c r="AH314" i="17"/>
  <c r="AH315" i="17"/>
  <c r="AR951" i="16"/>
  <c r="AR952" i="16"/>
  <c r="AR953" i="16"/>
  <c r="R318" i="17"/>
  <c r="N319" i="17"/>
  <c r="N322" i="17"/>
  <c r="AR968" i="16"/>
  <c r="AR983" i="16"/>
  <c r="AR984" i="16"/>
  <c r="AH326" i="17"/>
  <c r="AR999" i="16"/>
  <c r="AR1000" i="16"/>
  <c r="AR1001" i="16"/>
  <c r="R330" i="17"/>
  <c r="N331" i="17"/>
  <c r="N334" i="17"/>
  <c r="AR1016" i="16"/>
  <c r="AR1032" i="16"/>
  <c r="AH338" i="17"/>
  <c r="AH339" i="17"/>
  <c r="AR1047" i="16"/>
  <c r="AR1049" i="16"/>
  <c r="R342" i="17"/>
  <c r="N343" i="17"/>
  <c r="N346" i="17"/>
  <c r="AQ347" i="17"/>
  <c r="AR1064" i="16"/>
  <c r="AR1080" i="16"/>
  <c r="AH350" i="17"/>
  <c r="AH354" i="17"/>
  <c r="AH355" i="17"/>
  <c r="R359" i="17"/>
  <c r="R363" i="17"/>
  <c r="R364" i="17"/>
  <c r="N365" i="17"/>
  <c r="R380" i="17"/>
  <c r="N381" i="17"/>
  <c r="AR1190" i="16"/>
  <c r="AR1206" i="16"/>
  <c r="AQ384" i="17"/>
  <c r="AR1209" i="16"/>
  <c r="AH389" i="17"/>
  <c r="AR1223" i="16"/>
  <c r="AR1224" i="16"/>
  <c r="AR1225" i="16"/>
  <c r="R391" i="17"/>
  <c r="R392" i="17"/>
  <c r="N393" i="17"/>
  <c r="N398" i="17"/>
  <c r="AQ399" i="17"/>
  <c r="AQ400" i="17"/>
  <c r="AQ402" i="17"/>
  <c r="AR1273" i="16"/>
  <c r="AH406" i="17"/>
  <c r="AH407" i="17"/>
  <c r="AR1287" i="16"/>
  <c r="AR1288" i="16"/>
  <c r="AR1289" i="16"/>
  <c r="R410" i="17"/>
  <c r="N411" i="17"/>
  <c r="AR1303" i="16"/>
  <c r="AR1304" i="16"/>
  <c r="AR1305" i="16"/>
  <c r="AR1319" i="16"/>
  <c r="AQ414" i="17"/>
  <c r="AR1321" i="16"/>
  <c r="AH418" i="17"/>
  <c r="AH419" i="17"/>
  <c r="AR1335" i="16"/>
  <c r="AR1336" i="16"/>
  <c r="AR1337" i="16"/>
  <c r="N423" i="17"/>
  <c r="AR1351" i="16"/>
  <c r="AR1357" i="16"/>
  <c r="AR1359" i="16"/>
  <c r="AR1360" i="16"/>
  <c r="AR1361" i="16"/>
  <c r="AR1383" i="16"/>
  <c r="AR1384" i="16"/>
  <c r="AR1385" i="16"/>
  <c r="AR1388" i="16"/>
  <c r="AR1389" i="16"/>
  <c r="AH432" i="17"/>
  <c r="AH433" i="17"/>
  <c r="AH436" i="17"/>
  <c r="AQ449" i="17"/>
  <c r="N451" i="17"/>
  <c r="N454" i="17"/>
  <c r="AQ455" i="17"/>
  <c r="AR1818" i="16"/>
  <c r="AR1556" i="16"/>
  <c r="AR1466" i="16"/>
  <c r="N472" i="17"/>
  <c r="R309" i="17"/>
  <c r="R310" i="17"/>
  <c r="N311" i="17"/>
  <c r="N312" i="17"/>
  <c r="AR938" i="16"/>
  <c r="AQ314" i="17"/>
  <c r="AR941" i="16"/>
  <c r="AR955" i="16"/>
  <c r="AR956" i="16"/>
  <c r="AR957" i="16"/>
  <c r="R321" i="17"/>
  <c r="R322" i="17"/>
  <c r="N323" i="17"/>
  <c r="AR971" i="16"/>
  <c r="N324" i="17"/>
  <c r="AR986" i="16"/>
  <c r="AQ325" i="17"/>
  <c r="AQ326" i="17"/>
  <c r="AR989" i="16"/>
  <c r="AR1003" i="16"/>
  <c r="AR1004" i="16"/>
  <c r="AR1005" i="16"/>
  <c r="R333" i="17"/>
  <c r="R334" i="17"/>
  <c r="N335" i="17"/>
  <c r="AR1019" i="16"/>
  <c r="N336" i="17"/>
  <c r="AQ337" i="17"/>
  <c r="AQ338" i="17"/>
  <c r="AR1037" i="16"/>
  <c r="AR1051" i="16"/>
  <c r="AR1052" i="16"/>
  <c r="R346" i="17"/>
  <c r="N347" i="17"/>
  <c r="AR1067" i="16"/>
  <c r="N348" i="17"/>
  <c r="AQ349" i="17"/>
  <c r="AQ350" i="17"/>
  <c r="AQ354" i="17"/>
  <c r="AR355" i="17"/>
  <c r="AH358" i="17"/>
  <c r="AH359" i="17"/>
  <c r="AH362" i="17"/>
  <c r="AH363" i="17"/>
  <c r="R383" i="17"/>
  <c r="N386" i="17"/>
  <c r="AR1210" i="16"/>
  <c r="AQ387" i="17"/>
  <c r="AR1213" i="16"/>
  <c r="AR1228" i="16"/>
  <c r="AR1229" i="16"/>
  <c r="AH390" i="17"/>
  <c r="AH391" i="17"/>
  <c r="R395" i="17"/>
  <c r="R397" i="17"/>
  <c r="R398" i="17"/>
  <c r="N399" i="17"/>
  <c r="N404" i="17"/>
  <c r="AR1274" i="16"/>
  <c r="AQ405" i="17"/>
  <c r="AQ406" i="17"/>
  <c r="AR1277" i="16"/>
  <c r="AR1292" i="16"/>
  <c r="AR1293" i="16"/>
  <c r="AH408" i="17"/>
  <c r="AH409" i="17"/>
  <c r="R413" i="17"/>
  <c r="AR1307" i="16"/>
  <c r="AR1309" i="16"/>
  <c r="N416" i="17"/>
  <c r="AQ418" i="17"/>
  <c r="AR1325" i="16"/>
  <c r="AR1340" i="16"/>
  <c r="AR1341" i="16"/>
  <c r="AH421" i="17"/>
  <c r="R425" i="17"/>
  <c r="AR1355" i="16"/>
  <c r="AR1366" i="16"/>
  <c r="AR1367" i="16"/>
  <c r="AR1369" i="16"/>
  <c r="AH430" i="17"/>
  <c r="AH431" i="17"/>
  <c r="AR1391" i="16"/>
  <c r="AQ432" i="17"/>
  <c r="AR433" i="17"/>
  <c r="R450" i="17"/>
  <c r="AH460" i="17"/>
  <c r="AH461" i="17"/>
  <c r="R468" i="17"/>
  <c r="AH475" i="17"/>
  <c r="R477" i="17"/>
  <c r="R479" i="17"/>
  <c r="AQ636" i="17"/>
  <c r="AR1992" i="16"/>
  <c r="AR636" i="17" s="1"/>
  <c r="AH437" i="17"/>
  <c r="AR1413" i="16"/>
  <c r="AR1416" i="16"/>
  <c r="AR1417" i="16"/>
  <c r="AR1421" i="16"/>
  <c r="AR1423" i="16"/>
  <c r="AR1425" i="16"/>
  <c r="AR1427" i="16"/>
  <c r="AR1431" i="16"/>
  <c r="AR1432" i="16"/>
  <c r="AR1433" i="16"/>
  <c r="AR1653" i="16"/>
  <c r="AH456" i="17"/>
  <c r="AH457" i="17"/>
  <c r="R461" i="17"/>
  <c r="AH466" i="17"/>
  <c r="AH467" i="17"/>
  <c r="R476" i="17"/>
  <c r="N486" i="17"/>
  <c r="AH495" i="17"/>
  <c r="AH496" i="17"/>
  <c r="R497" i="17"/>
  <c r="AH499" i="17"/>
  <c r="AH500" i="17"/>
  <c r="R501" i="17"/>
  <c r="N508" i="17"/>
  <c r="AQ509" i="17"/>
  <c r="N516" i="17"/>
  <c r="N525" i="17"/>
  <c r="AH530" i="17"/>
  <c r="AH531" i="17"/>
  <c r="AH532" i="17"/>
  <c r="R533" i="17"/>
  <c r="AH547" i="17"/>
  <c r="AH551" i="17"/>
  <c r="N553" i="17"/>
  <c r="AR556" i="17"/>
  <c r="AQ566" i="17"/>
  <c r="AR1802" i="16"/>
  <c r="AR568" i="17"/>
  <c r="AR1854" i="16"/>
  <c r="AR590" i="17"/>
  <c r="N601" i="17"/>
  <c r="AR1886" i="16"/>
  <c r="AR1888" i="16"/>
  <c r="AR604" i="17" s="1"/>
  <c r="R607" i="17"/>
  <c r="R608" i="17"/>
  <c r="AR616" i="17"/>
  <c r="AQ622" i="17"/>
  <c r="AR1942" i="16"/>
  <c r="AQ630" i="17"/>
  <c r="AR1974" i="16"/>
  <c r="AR630" i="17" s="1"/>
  <c r="R651" i="17"/>
  <c r="R652" i="17"/>
  <c r="AQ710" i="17"/>
  <c r="AR2210" i="16"/>
  <c r="AR710" i="17" s="1"/>
  <c r="N729" i="17"/>
  <c r="AQ730" i="17"/>
  <c r="AR2266" i="16"/>
  <c r="N449" i="17"/>
  <c r="AQ451" i="17"/>
  <c r="N458" i="17"/>
  <c r="N465" i="17"/>
  <c r="N468" i="17"/>
  <c r="AQ469" i="17"/>
  <c r="AQ470" i="17"/>
  <c r="AH486" i="17"/>
  <c r="R489" i="17"/>
  <c r="AH492" i="17"/>
  <c r="N494" i="17"/>
  <c r="N496" i="17"/>
  <c r="AQ497" i="17"/>
  <c r="N498" i="17"/>
  <c r="N500" i="17"/>
  <c r="AQ501" i="17"/>
  <c r="AH506" i="17"/>
  <c r="N521" i="17"/>
  <c r="AH526" i="17"/>
  <c r="AH527" i="17"/>
  <c r="N529" i="17"/>
  <c r="AR578" i="17"/>
  <c r="AH614" i="17"/>
  <c r="AR640" i="17"/>
  <c r="AR644" i="17"/>
  <c r="AQ648" i="17"/>
  <c r="AR2028" i="16"/>
  <c r="AR648" i="17" s="1"/>
  <c r="R659" i="17"/>
  <c r="R668" i="17"/>
  <c r="AQ702" i="17"/>
  <c r="AQ714" i="17"/>
  <c r="AR2226" i="16"/>
  <c r="AR714" i="17" s="1"/>
  <c r="AR1554" i="16"/>
  <c r="AR1557" i="16"/>
  <c r="AR1561" i="16"/>
  <c r="AR1562" i="16"/>
  <c r="AR1565" i="16"/>
  <c r="N504" i="17"/>
  <c r="AR1645" i="16"/>
  <c r="AR1646" i="16"/>
  <c r="AR1650" i="16"/>
  <c r="R531" i="17"/>
  <c r="R532" i="17"/>
  <c r="N533" i="17"/>
  <c r="AR1884" i="16"/>
  <c r="AR612" i="17"/>
  <c r="AQ738" i="17"/>
  <c r="AR2298" i="16"/>
  <c r="R552" i="17"/>
  <c r="R555" i="17"/>
  <c r="R556" i="17"/>
  <c r="N557" i="17"/>
  <c r="AQ558" i="17"/>
  <c r="AR1782" i="16"/>
  <c r="R564" i="17"/>
  <c r="N565" i="17"/>
  <c r="N571" i="17"/>
  <c r="N575" i="17"/>
  <c r="AH582" i="17"/>
  <c r="R583" i="17"/>
  <c r="R584" i="17"/>
  <c r="N585" i="17"/>
  <c r="N596" i="17"/>
  <c r="AQ597" i="17"/>
  <c r="AQ598" i="17"/>
  <c r="AH599" i="17"/>
  <c r="AR1890" i="16"/>
  <c r="AQ606" i="17"/>
  <c r="AH607" i="17"/>
  <c r="AH610" i="17"/>
  <c r="R611" i="17"/>
  <c r="AH618" i="17"/>
  <c r="R619" i="17"/>
  <c r="R620" i="17"/>
  <c r="N621" i="17"/>
  <c r="N630" i="17"/>
  <c r="AQ631" i="17"/>
  <c r="AQ632" i="17"/>
  <c r="AR1976" i="16"/>
  <c r="AR632" i="17" s="1"/>
  <c r="R637" i="17"/>
  <c r="R638" i="17"/>
  <c r="N639" i="17"/>
  <c r="N640" i="17"/>
  <c r="N648" i="17"/>
  <c r="AQ649" i="17"/>
  <c r="AQ650" i="17"/>
  <c r="AH651" i="17"/>
  <c r="AH652" i="17"/>
  <c r="AH660" i="17"/>
  <c r="AH662" i="17"/>
  <c r="R663" i="17"/>
  <c r="R664" i="17"/>
  <c r="N665" i="17"/>
  <c r="N666" i="17"/>
  <c r="AH683" i="17"/>
  <c r="N718" i="17"/>
  <c r="AR718" i="17"/>
  <c r="N721" i="17"/>
  <c r="AH723" i="17"/>
  <c r="AH724" i="17"/>
  <c r="N741" i="17"/>
  <c r="AH743" i="17"/>
  <c r="AH759" i="17"/>
  <c r="AH760" i="17"/>
  <c r="AQ424" i="17"/>
  <c r="AR1349" i="16"/>
  <c r="AR1364" i="16"/>
  <c r="AR1365" i="16"/>
  <c r="AH426" i="17"/>
  <c r="AH427" i="17"/>
  <c r="R431" i="17"/>
  <c r="AR1379" i="16"/>
  <c r="AR1381" i="16"/>
  <c r="N434" i="17"/>
  <c r="AQ435" i="17"/>
  <c r="AQ436" i="17"/>
  <c r="N444" i="17"/>
  <c r="AQ445" i="17"/>
  <c r="AQ446" i="17"/>
  <c r="R453" i="17"/>
  <c r="R454" i="17"/>
  <c r="N455" i="17"/>
  <c r="AR1822" i="16"/>
  <c r="AR1649" i="16"/>
  <c r="R457" i="17"/>
  <c r="R458" i="17"/>
  <c r="N459" i="17"/>
  <c r="R462" i="17"/>
  <c r="N463" i="17"/>
  <c r="N464" i="17"/>
  <c r="AQ465" i="17"/>
  <c r="AQ466" i="17"/>
  <c r="R471" i="17"/>
  <c r="R472" i="17"/>
  <c r="N473" i="17"/>
  <c r="AQ474" i="17"/>
  <c r="AH478" i="17"/>
  <c r="AH479" i="17"/>
  <c r="R487" i="17"/>
  <c r="R488" i="17"/>
  <c r="N489" i="17"/>
  <c r="AQ490" i="17"/>
  <c r="AQ498" i="17"/>
  <c r="AH502" i="17"/>
  <c r="R503" i="17"/>
  <c r="N506" i="17"/>
  <c r="N520" i="17"/>
  <c r="AQ521" i="17"/>
  <c r="N524" i="17"/>
  <c r="AQ525" i="17"/>
  <c r="AQ526" i="17"/>
  <c r="N528" i="17"/>
  <c r="AQ529" i="17"/>
  <c r="AQ530" i="17"/>
  <c r="R547" i="17"/>
  <c r="R548" i="17"/>
  <c r="AH555" i="17"/>
  <c r="N560" i="17"/>
  <c r="AR560" i="17"/>
  <c r="AQ562" i="17"/>
  <c r="N568" i="17"/>
  <c r="AQ576" i="17"/>
  <c r="AH577" i="17"/>
  <c r="AH580" i="17"/>
  <c r="R581" i="17"/>
  <c r="AH594" i="17"/>
  <c r="R595" i="17"/>
  <c r="R596" i="17"/>
  <c r="N597" i="17"/>
  <c r="AR1870" i="16"/>
  <c r="AR1893" i="16"/>
  <c r="AR1902" i="16"/>
  <c r="AR608" i="17"/>
  <c r="N616" i="17"/>
  <c r="AQ617" i="17"/>
  <c r="N624" i="17"/>
  <c r="AR1956" i="16"/>
  <c r="AR624" i="17" s="1"/>
  <c r="AQ625" i="17"/>
  <c r="AQ626" i="17"/>
  <c r="AH627" i="17"/>
  <c r="N633" i="17"/>
  <c r="N634" i="17"/>
  <c r="AR634" i="17"/>
  <c r="AQ635" i="17"/>
  <c r="AH636" i="17"/>
  <c r="AH637" i="17"/>
  <c r="AH638" i="17"/>
  <c r="R639" i="17"/>
  <c r="R640" i="17"/>
  <c r="N641" i="17"/>
  <c r="N642" i="17"/>
  <c r="AR642" i="17"/>
  <c r="AQ643" i="17"/>
  <c r="AQ644" i="17"/>
  <c r="R648" i="17"/>
  <c r="N649" i="17"/>
  <c r="N650" i="17"/>
  <c r="AR2030" i="16"/>
  <c r="AR650" i="17" s="1"/>
  <c r="AQ651" i="17"/>
  <c r="AQ652" i="17"/>
  <c r="AR2032" i="16"/>
  <c r="R657" i="17"/>
  <c r="R658" i="17"/>
  <c r="AH671" i="17"/>
  <c r="N673" i="17"/>
  <c r="AR673" i="17"/>
  <c r="AQ674" i="17"/>
  <c r="AR681" i="17"/>
  <c r="N685" i="17"/>
  <c r="R705" i="17"/>
  <c r="N706" i="17"/>
  <c r="AH716" i="17"/>
  <c r="R720" i="17"/>
  <c r="R721" i="17"/>
  <c r="N722" i="17"/>
  <c r="AR2246" i="16"/>
  <c r="R736" i="17"/>
  <c r="R740" i="17"/>
  <c r="R741" i="17"/>
  <c r="N742" i="17"/>
  <c r="AR2302" i="16"/>
  <c r="N757" i="17"/>
  <c r="AR2354" i="16"/>
  <c r="AH534" i="17"/>
  <c r="N548" i="17"/>
  <c r="AQ550" i="17"/>
  <c r="AQ554" i="17"/>
  <c r="AH562" i="17"/>
  <c r="AH566" i="17"/>
  <c r="R567" i="17"/>
  <c r="R568" i="17"/>
  <c r="N569" i="17"/>
  <c r="N578" i="17"/>
  <c r="AQ579" i="17"/>
  <c r="AQ580" i="17"/>
  <c r="AH581" i="17"/>
  <c r="AQ582" i="17"/>
  <c r="AH583" i="17"/>
  <c r="N590" i="17"/>
  <c r="AQ591" i="17"/>
  <c r="AQ592" i="17"/>
  <c r="AH593" i="17"/>
  <c r="AQ594" i="17"/>
  <c r="AH595" i="17"/>
  <c r="N604" i="17"/>
  <c r="AQ605" i="17"/>
  <c r="AR1897" i="16"/>
  <c r="N608" i="17"/>
  <c r="AQ609" i="17"/>
  <c r="AQ610" i="17"/>
  <c r="AH611" i="17"/>
  <c r="N612" i="17"/>
  <c r="AQ613" i="17"/>
  <c r="AQ614" i="17"/>
  <c r="AH615" i="17"/>
  <c r="AQ618" i="17"/>
  <c r="AH619" i="17"/>
  <c r="AH624" i="17"/>
  <c r="R625" i="17"/>
  <c r="N628" i="17"/>
  <c r="AQ629" i="17"/>
  <c r="R630" i="17"/>
  <c r="N631" i="17"/>
  <c r="N632" i="17"/>
  <c r="AQ633" i="17"/>
  <c r="AQ634" i="17"/>
  <c r="AH635" i="17"/>
  <c r="N636" i="17"/>
  <c r="AQ637" i="17"/>
  <c r="AQ638" i="17"/>
  <c r="AH639" i="17"/>
  <c r="AH640" i="17"/>
  <c r="R641" i="17"/>
  <c r="AQ642" i="17"/>
  <c r="AH643" i="17"/>
  <c r="AH644" i="17"/>
  <c r="R645" i="17"/>
  <c r="AH648" i="17"/>
  <c r="R649" i="17"/>
  <c r="R650" i="17"/>
  <c r="N651" i="17"/>
  <c r="N652" i="17"/>
  <c r="N656" i="17"/>
  <c r="AQ657" i="17"/>
  <c r="N660" i="17"/>
  <c r="AQ661" i="17"/>
  <c r="AH675" i="17"/>
  <c r="AH676" i="17"/>
  <c r="R677" i="17"/>
  <c r="R680" i="17"/>
  <c r="N681" i="17"/>
  <c r="AQ682" i="17"/>
  <c r="R688" i="17"/>
  <c r="N689" i="17"/>
  <c r="N693" i="17"/>
  <c r="AR693" i="17"/>
  <c r="AQ694" i="17"/>
  <c r="AR697" i="17"/>
  <c r="AH703" i="17"/>
  <c r="AH704" i="17"/>
  <c r="R712" i="17"/>
  <c r="N713" i="17"/>
  <c r="N717" i="17"/>
  <c r="AQ718" i="17"/>
  <c r="AH719" i="17"/>
  <c r="AH720" i="17"/>
  <c r="N725" i="17"/>
  <c r="AQ726" i="17"/>
  <c r="AH727" i="17"/>
  <c r="N733" i="17"/>
  <c r="AQ734" i="17"/>
  <c r="AR2282" i="16"/>
  <c r="AH739" i="17"/>
  <c r="AH740" i="17"/>
  <c r="N745" i="17"/>
  <c r="AQ746" i="17"/>
  <c r="AH747" i="17"/>
  <c r="N753" i="17"/>
  <c r="AQ754" i="17"/>
  <c r="AR2338" i="16"/>
  <c r="R760" i="17"/>
  <c r="AQ686" i="17"/>
  <c r="AH695" i="17"/>
  <c r="AQ698" i="17"/>
  <c r="AH708" i="17"/>
  <c r="R709" i="17"/>
  <c r="N710" i="17"/>
  <c r="N714" i="17"/>
  <c r="R724" i="17"/>
  <c r="R725" i="17"/>
  <c r="R728" i="17"/>
  <c r="R729" i="17"/>
  <c r="N730" i="17"/>
  <c r="AQ731" i="17"/>
  <c r="R732" i="17"/>
  <c r="R733" i="17"/>
  <c r="N734" i="17"/>
  <c r="AQ735" i="17"/>
  <c r="N738" i="17"/>
  <c r="AQ739" i="17"/>
  <c r="R748" i="17"/>
  <c r="R749" i="17"/>
  <c r="R752" i="17"/>
  <c r="R753" i="17"/>
  <c r="N754" i="17"/>
  <c r="AQ755" i="17"/>
  <c r="R756" i="17"/>
  <c r="R757" i="17"/>
  <c r="N758" i="17"/>
  <c r="AQ759" i="17"/>
  <c r="AR4" i="16"/>
  <c r="AR4" i="17" s="1"/>
  <c r="AR8" i="16"/>
  <c r="AR8" i="17" s="1"/>
  <c r="AR12" i="16"/>
  <c r="AR12" i="17" s="1"/>
  <c r="AR16" i="16"/>
  <c r="AR16" i="17" s="1"/>
  <c r="AR20" i="16"/>
  <c r="AR20" i="17" s="1"/>
  <c r="AR24" i="16"/>
  <c r="AR24" i="17" s="1"/>
  <c r="AR28" i="16"/>
  <c r="AR28" i="17" s="1"/>
  <c r="AR32" i="16"/>
  <c r="AR32" i="17" s="1"/>
  <c r="AR36" i="16"/>
  <c r="AR36" i="17" s="1"/>
  <c r="AR40" i="16"/>
  <c r="AR40" i="17" s="1"/>
  <c r="AR44" i="16"/>
  <c r="AR44" i="17" s="1"/>
  <c r="AR48" i="16"/>
  <c r="AR48" i="17" s="1"/>
  <c r="AR52" i="16"/>
  <c r="AR52" i="17" s="1"/>
  <c r="AR56" i="16"/>
  <c r="AR56" i="17" s="1"/>
  <c r="AR60" i="16"/>
  <c r="AR60" i="17" s="1"/>
  <c r="AR64" i="16"/>
  <c r="AR64" i="17" s="1"/>
  <c r="AR68" i="16"/>
  <c r="AR68" i="17" s="1"/>
  <c r="AR72" i="16"/>
  <c r="AR72" i="17" s="1"/>
  <c r="AR76" i="16"/>
  <c r="AR76" i="17" s="1"/>
  <c r="AR80" i="16"/>
  <c r="AR80" i="17" s="1"/>
  <c r="AR84" i="16"/>
  <c r="AR84" i="17" s="1"/>
  <c r="AR88" i="16"/>
  <c r="AR88" i="17" s="1"/>
  <c r="AR92" i="16"/>
  <c r="AR92" i="17" s="1"/>
  <c r="AR96" i="16"/>
  <c r="AR96" i="17" s="1"/>
  <c r="AR100" i="16"/>
  <c r="AR100" i="17" s="1"/>
  <c r="AR104" i="16"/>
  <c r="AR104" i="17" s="1"/>
  <c r="AR108" i="16"/>
  <c r="AR108" i="17" s="1"/>
  <c r="AR112" i="16"/>
  <c r="AR112" i="17" s="1"/>
  <c r="AR116" i="16"/>
  <c r="AR116" i="17" s="1"/>
  <c r="AR120" i="16"/>
  <c r="AR120" i="17" s="1"/>
  <c r="AR124" i="16"/>
  <c r="AR124" i="17" s="1"/>
  <c r="AR128" i="16"/>
  <c r="AR128" i="17" s="1"/>
  <c r="AR132" i="16"/>
  <c r="AR132" i="17" s="1"/>
  <c r="AR136" i="16"/>
  <c r="AR136" i="17" s="1"/>
  <c r="AR140" i="16"/>
  <c r="AR140" i="17" s="1"/>
  <c r="AR144" i="16"/>
  <c r="AR144" i="17" s="1"/>
  <c r="AR148" i="16"/>
  <c r="AR148" i="17" s="1"/>
  <c r="AR152" i="16"/>
  <c r="AR152" i="17" s="1"/>
  <c r="AR460" i="16"/>
  <c r="AR156" i="17" s="1"/>
  <c r="AR464" i="16"/>
  <c r="AR160" i="17" s="1"/>
  <c r="AR468" i="16"/>
  <c r="AR164" i="17" s="1"/>
  <c r="AR472" i="16"/>
  <c r="AR168" i="17" s="1"/>
  <c r="AR476" i="16"/>
  <c r="AR172" i="17" s="1"/>
  <c r="AR480" i="16"/>
  <c r="AR176" i="17" s="1"/>
  <c r="AR484" i="16"/>
  <c r="AR180" i="17" s="1"/>
  <c r="AR488" i="16"/>
  <c r="AR184" i="17" s="1"/>
  <c r="AR492" i="16"/>
  <c r="AR188" i="17" s="1"/>
  <c r="AR496" i="16"/>
  <c r="AR192" i="17" s="1"/>
  <c r="AR500" i="16"/>
  <c r="AR196" i="17" s="1"/>
  <c r="AR504" i="16"/>
  <c r="AR200" i="17" s="1"/>
  <c r="AR508" i="16"/>
  <c r="AR204" i="17" s="1"/>
  <c r="AR512" i="16"/>
  <c r="AR208" i="17" s="1"/>
  <c r="AR516" i="16"/>
  <c r="AR212" i="17" s="1"/>
  <c r="AR520" i="16"/>
  <c r="AR216" i="17" s="1"/>
  <c r="N220" i="17"/>
  <c r="AR524" i="16"/>
  <c r="AR220" i="17" s="1"/>
  <c r="AQ221" i="17"/>
  <c r="AH222" i="17"/>
  <c r="R223" i="17"/>
  <c r="AR528" i="16"/>
  <c r="AR224" i="17" s="1"/>
  <c r="AR532" i="16"/>
  <c r="AR228" i="17" s="1"/>
  <c r="AR536" i="16"/>
  <c r="AR232" i="17" s="1"/>
  <c r="N236" i="17"/>
  <c r="AR540" i="16"/>
  <c r="AR236" i="17" s="1"/>
  <c r="AQ237" i="17"/>
  <c r="AH238" i="17"/>
  <c r="R239" i="17"/>
  <c r="AR544" i="16"/>
  <c r="AR240" i="17" s="1"/>
  <c r="N244" i="17"/>
  <c r="AR548" i="16"/>
  <c r="AR244" i="17" s="1"/>
  <c r="AQ245" i="17"/>
  <c r="AH246" i="17"/>
  <c r="R247" i="17"/>
  <c r="AR552" i="16"/>
  <c r="AR248" i="17" s="1"/>
  <c r="N252" i="17"/>
  <c r="AR556" i="16"/>
  <c r="AR252" i="17" s="1"/>
  <c r="AQ253" i="17"/>
  <c r="AH254" i="17"/>
  <c r="R255" i="17"/>
  <c r="AR560" i="16"/>
  <c r="AR256" i="17" s="1"/>
  <c r="AR564" i="16"/>
  <c r="AR260" i="17" s="1"/>
  <c r="AQ261" i="17"/>
  <c r="AH262" i="17"/>
  <c r="R263" i="17"/>
  <c r="AR568" i="16"/>
  <c r="AR264" i="17" s="1"/>
  <c r="N268" i="17"/>
  <c r="AR572" i="16"/>
  <c r="AR268" i="17" s="1"/>
  <c r="AQ269" i="17"/>
  <c r="AH270" i="17"/>
  <c r="R271" i="17"/>
  <c r="AR576" i="16"/>
  <c r="AR272" i="17" s="1"/>
  <c r="N276" i="17"/>
  <c r="AR580" i="16"/>
  <c r="AR276" i="17" s="1"/>
  <c r="AQ277" i="17"/>
  <c r="AH278" i="17"/>
  <c r="R279" i="17"/>
  <c r="AR584" i="16"/>
  <c r="AR280" i="17" s="1"/>
  <c r="N284" i="17"/>
  <c r="AR588" i="16"/>
  <c r="AR284" i="17" s="1"/>
  <c r="AQ285" i="17"/>
  <c r="AH286" i="17"/>
  <c r="R287" i="17"/>
  <c r="AR592" i="16"/>
  <c r="AR288" i="17" s="1"/>
  <c r="N292" i="17"/>
  <c r="AR596" i="16"/>
  <c r="AR292" i="17" s="1"/>
  <c r="AQ293" i="17"/>
  <c r="AH294" i="17"/>
  <c r="R295" i="17"/>
  <c r="AR600" i="16"/>
  <c r="AR296" i="17" s="1"/>
  <c r="N300" i="17"/>
  <c r="AR604" i="16"/>
  <c r="AR300" i="17" s="1"/>
  <c r="AQ301" i="17"/>
  <c r="AH302" i="17"/>
  <c r="R303" i="17"/>
  <c r="AR608" i="16"/>
  <c r="AR304" i="17" s="1"/>
  <c r="AR309" i="17"/>
  <c r="AR321" i="17"/>
  <c r="AR383" i="17"/>
  <c r="AR395" i="17"/>
  <c r="AR397" i="17"/>
  <c r="AR413" i="17"/>
  <c r="AR425" i="17"/>
  <c r="AR437" i="17"/>
  <c r="AR447" i="17"/>
  <c r="AR157" i="17"/>
  <c r="AR165" i="17"/>
  <c r="AR173" i="17"/>
  <c r="AR181" i="17"/>
  <c r="AR189" i="17"/>
  <c r="AR197" i="17"/>
  <c r="AR205" i="17"/>
  <c r="AR213" i="17"/>
  <c r="AR221" i="17"/>
  <c r="AR229" i="17"/>
  <c r="AR237" i="17"/>
  <c r="AH243" i="17"/>
  <c r="AR245" i="17"/>
  <c r="R248" i="17"/>
  <c r="N249" i="17"/>
  <c r="AR249" i="17"/>
  <c r="AQ250" i="17"/>
  <c r="AH251" i="17"/>
  <c r="AR253" i="17"/>
  <c r="R256" i="17"/>
  <c r="N257" i="17"/>
  <c r="AR257" i="17"/>
  <c r="AQ258" i="17"/>
  <c r="AH259" i="17"/>
  <c r="AR261" i="17"/>
  <c r="R264" i="17"/>
  <c r="N265" i="17"/>
  <c r="AR265" i="17"/>
  <c r="AQ266" i="17"/>
  <c r="AH267" i="17"/>
  <c r="AR269" i="17"/>
  <c r="R272" i="17"/>
  <c r="N273" i="17"/>
  <c r="AR273" i="17"/>
  <c r="AQ274" i="17"/>
  <c r="AH275" i="17"/>
  <c r="AR277" i="17"/>
  <c r="R280" i="17"/>
  <c r="N281" i="17"/>
  <c r="AR281" i="17"/>
  <c r="AQ282" i="17"/>
  <c r="AH283" i="17"/>
  <c r="AR285" i="17"/>
  <c r="R288" i="17"/>
  <c r="N289" i="17"/>
  <c r="AR289" i="17"/>
  <c r="AQ290" i="17"/>
  <c r="AH291" i="17"/>
  <c r="AR293" i="17"/>
  <c r="R296" i="17"/>
  <c r="N297" i="17"/>
  <c r="AR297" i="17"/>
  <c r="AQ298" i="17"/>
  <c r="AH299" i="17"/>
  <c r="AR301" i="17"/>
  <c r="R304" i="17"/>
  <c r="N305" i="17"/>
  <c r="AR305" i="17"/>
  <c r="AR401" i="17"/>
  <c r="AR2" i="16"/>
  <c r="AR2" i="17" s="1"/>
  <c r="AR6" i="16"/>
  <c r="AR6" i="17" s="1"/>
  <c r="AR10" i="16"/>
  <c r="AR10" i="17" s="1"/>
  <c r="AR14" i="16"/>
  <c r="AR14" i="17" s="1"/>
  <c r="AR18" i="16"/>
  <c r="AR18" i="17" s="1"/>
  <c r="AR22" i="16"/>
  <c r="AR22" i="17" s="1"/>
  <c r="AR26" i="16"/>
  <c r="AR26" i="17" s="1"/>
  <c r="AR30" i="16"/>
  <c r="AR30" i="17" s="1"/>
  <c r="AR34" i="16"/>
  <c r="AR34" i="17" s="1"/>
  <c r="AR38" i="16"/>
  <c r="AR38" i="17" s="1"/>
  <c r="AR42" i="16"/>
  <c r="AR42" i="17" s="1"/>
  <c r="AR46" i="16"/>
  <c r="AR46" i="17" s="1"/>
  <c r="AR50" i="16"/>
  <c r="AR50" i="17" s="1"/>
  <c r="AR54" i="16"/>
  <c r="AR54" i="17" s="1"/>
  <c r="AR58" i="16"/>
  <c r="AR58" i="17" s="1"/>
  <c r="AR62" i="16"/>
  <c r="AR62" i="17" s="1"/>
  <c r="AR66" i="16"/>
  <c r="AR66" i="17" s="1"/>
  <c r="AR70" i="16"/>
  <c r="AR70" i="17" s="1"/>
  <c r="AR74" i="16"/>
  <c r="AR74" i="17" s="1"/>
  <c r="AR78" i="16"/>
  <c r="AR78" i="17" s="1"/>
  <c r="AR82" i="16"/>
  <c r="AR82" i="17" s="1"/>
  <c r="AR86" i="16"/>
  <c r="AR86" i="17" s="1"/>
  <c r="AR90" i="16"/>
  <c r="AR90" i="17" s="1"/>
  <c r="AR94" i="16"/>
  <c r="AR94" i="17" s="1"/>
  <c r="AR98" i="16"/>
  <c r="AR98" i="17" s="1"/>
  <c r="AR102" i="16"/>
  <c r="AR102" i="17" s="1"/>
  <c r="AR106" i="16"/>
  <c r="AR106" i="17" s="1"/>
  <c r="AR110" i="16"/>
  <c r="AR110" i="17" s="1"/>
  <c r="AR114" i="16"/>
  <c r="AR114" i="17" s="1"/>
  <c r="AR118" i="16"/>
  <c r="AR118" i="17" s="1"/>
  <c r="AR122" i="16"/>
  <c r="AR122" i="17" s="1"/>
  <c r="AR126" i="16"/>
  <c r="AR126" i="17" s="1"/>
  <c r="AR130" i="16"/>
  <c r="AR130" i="17" s="1"/>
  <c r="AR134" i="16"/>
  <c r="AR134" i="17" s="1"/>
  <c r="AR138" i="16"/>
  <c r="AR138" i="17" s="1"/>
  <c r="AR142" i="16"/>
  <c r="AR142" i="17" s="1"/>
  <c r="AR146" i="16"/>
  <c r="AR146" i="17" s="1"/>
  <c r="AR150" i="16"/>
  <c r="AR150" i="17" s="1"/>
  <c r="AR458" i="16"/>
  <c r="AR154" i="17" s="1"/>
  <c r="AR462" i="16"/>
  <c r="AR158" i="17" s="1"/>
  <c r="AR466" i="16"/>
  <c r="AR162" i="17" s="1"/>
  <c r="AR470" i="16"/>
  <c r="AR166" i="17" s="1"/>
  <c r="AR474" i="16"/>
  <c r="AR170" i="17" s="1"/>
  <c r="AR478" i="16"/>
  <c r="AR174" i="17" s="1"/>
  <c r="AR482" i="16"/>
  <c r="AR178" i="17" s="1"/>
  <c r="AR486" i="16"/>
  <c r="AR182" i="17" s="1"/>
  <c r="AR490" i="16"/>
  <c r="AR186" i="17" s="1"/>
  <c r="AR494" i="16"/>
  <c r="AR190" i="17" s="1"/>
  <c r="AR498" i="16"/>
  <c r="AR194" i="17" s="1"/>
  <c r="AR502" i="16"/>
  <c r="AR198" i="17" s="1"/>
  <c r="AR506" i="16"/>
  <c r="AR202" i="17" s="1"/>
  <c r="AR510" i="16"/>
  <c r="AR206" i="17" s="1"/>
  <c r="AR514" i="16"/>
  <c r="AR210" i="17" s="1"/>
  <c r="AR518" i="16"/>
  <c r="AR214" i="17" s="1"/>
  <c r="AQ215" i="17"/>
  <c r="AR522" i="16"/>
  <c r="AR218" i="17" s="1"/>
  <c r="AR526" i="16"/>
  <c r="AR222" i="17" s="1"/>
  <c r="AR530" i="16"/>
  <c r="AR226" i="17" s="1"/>
  <c r="AH228" i="17"/>
  <c r="R229" i="17"/>
  <c r="N230" i="17"/>
  <c r="AR534" i="16"/>
  <c r="AR230" i="17" s="1"/>
  <c r="AQ231" i="17"/>
  <c r="AR538" i="16"/>
  <c r="AR234" i="17" s="1"/>
  <c r="AR542" i="16"/>
  <c r="AR238" i="17" s="1"/>
  <c r="AR546" i="16"/>
  <c r="AR242" i="17" s="1"/>
  <c r="AH244" i="17"/>
  <c r="R245" i="17"/>
  <c r="N246" i="17"/>
  <c r="AR550" i="16"/>
  <c r="AR246" i="17" s="1"/>
  <c r="AQ247" i="17"/>
  <c r="AR554" i="16"/>
  <c r="AR250" i="17" s="1"/>
  <c r="AH252" i="17"/>
  <c r="R253" i="17"/>
  <c r="N254" i="17"/>
  <c r="AR558" i="16"/>
  <c r="AR254" i="17" s="1"/>
  <c r="AQ255" i="17"/>
  <c r="AR562" i="16"/>
  <c r="AR258" i="17" s="1"/>
  <c r="AH260" i="17"/>
  <c r="R261" i="17"/>
  <c r="N262" i="17"/>
  <c r="AR566" i="16"/>
  <c r="AR262" i="17" s="1"/>
  <c r="AQ263" i="17"/>
  <c r="AR570" i="16"/>
  <c r="AR266" i="17" s="1"/>
  <c r="AH268" i="17"/>
  <c r="R269" i="17"/>
  <c r="N270" i="17"/>
  <c r="AR574" i="16"/>
  <c r="AR270" i="17" s="1"/>
  <c r="AQ271" i="17"/>
  <c r="AR578" i="16"/>
  <c r="AR274" i="17" s="1"/>
  <c r="AH276" i="17"/>
  <c r="R277" i="17"/>
  <c r="N278" i="17"/>
  <c r="AR582" i="16"/>
  <c r="AR278" i="17" s="1"/>
  <c r="AQ279" i="17"/>
  <c r="AR586" i="16"/>
  <c r="AR282" i="17" s="1"/>
  <c r="AH284" i="17"/>
  <c r="R285" i="17"/>
  <c r="N286" i="17"/>
  <c r="AR590" i="16"/>
  <c r="AR286" i="17" s="1"/>
  <c r="AQ287" i="17"/>
  <c r="AR594" i="16"/>
  <c r="AR290" i="17" s="1"/>
  <c r="AH292" i="17"/>
  <c r="R293" i="17"/>
  <c r="N294" i="17"/>
  <c r="AR598" i="16"/>
  <c r="AR294" i="17" s="1"/>
  <c r="AQ295" i="17"/>
  <c r="AR602" i="16"/>
  <c r="AR298" i="17" s="1"/>
  <c r="AH300" i="17"/>
  <c r="R301" i="17"/>
  <c r="N302" i="17"/>
  <c r="AR606" i="16"/>
  <c r="AR302" i="17" s="1"/>
  <c r="AQ303" i="17"/>
  <c r="AR315" i="17"/>
  <c r="AR389" i="17"/>
  <c r="AR407" i="17"/>
  <c r="AR419" i="17"/>
  <c r="AR431" i="17"/>
  <c r="AR461" i="17"/>
  <c r="AQ306" i="17"/>
  <c r="AH307" i="17"/>
  <c r="R308" i="17"/>
  <c r="N309" i="17"/>
  <c r="AQ310" i="17"/>
  <c r="AH311" i="17"/>
  <c r="AQ312" i="17"/>
  <c r="R314" i="17"/>
  <c r="N315" i="17"/>
  <c r="AQ318" i="17"/>
  <c r="R320" i="17"/>
  <c r="N321" i="17"/>
  <c r="AQ322" i="17"/>
  <c r="AQ324" i="17"/>
  <c r="AH325" i="17"/>
  <c r="R326" i="17"/>
  <c r="N327" i="17"/>
  <c r="AQ328" i="17"/>
  <c r="AH329" i="17"/>
  <c r="R332" i="17"/>
  <c r="N333" i="17"/>
  <c r="AQ336" i="17"/>
  <c r="AH337" i="17"/>
  <c r="R338" i="17"/>
  <c r="N339" i="17"/>
  <c r="AQ340" i="17"/>
  <c r="AH341" i="17"/>
  <c r="AQ342" i="17"/>
  <c r="AH343" i="17"/>
  <c r="R344" i="17"/>
  <c r="N345" i="17"/>
  <c r="AQ346" i="17"/>
  <c r="AH347" i="17"/>
  <c r="AQ348" i="17"/>
  <c r="AH349" i="17"/>
  <c r="R350" i="17"/>
  <c r="N351" i="17"/>
  <c r="AQ352" i="17"/>
  <c r="AH353" i="17"/>
  <c r="R354" i="17"/>
  <c r="N355" i="17"/>
  <c r="AQ356" i="17"/>
  <c r="AH357" i="17"/>
  <c r="R358" i="17"/>
  <c r="N359" i="17"/>
  <c r="AQ360" i="17"/>
  <c r="AH361" i="17"/>
  <c r="R362" i="17"/>
  <c r="N363" i="17"/>
  <c r="AQ364" i="17"/>
  <c r="AH365" i="17"/>
  <c r="R366" i="17"/>
  <c r="N367" i="17"/>
  <c r="AH369" i="17"/>
  <c r="R370" i="17"/>
  <c r="N371" i="17"/>
  <c r="R372" i="17"/>
  <c r="N373" i="17"/>
  <c r="AQ374" i="17"/>
  <c r="AH375" i="17"/>
  <c r="R376" i="17"/>
  <c r="N377" i="17"/>
  <c r="N379" i="17"/>
  <c r="AQ380" i="17"/>
  <c r="AH381" i="17"/>
  <c r="N383" i="17"/>
  <c r="N385" i="17"/>
  <c r="AQ386" i="17"/>
  <c r="AH387" i="17"/>
  <c r="N389" i="17"/>
  <c r="R390" i="17"/>
  <c r="N391" i="17"/>
  <c r="AQ392" i="17"/>
  <c r="AH393" i="17"/>
  <c r="R394" i="17"/>
  <c r="N395" i="17"/>
  <c r="R396" i="17"/>
  <c r="N397" i="17"/>
  <c r="AQ398" i="17"/>
  <c r="AH399" i="17"/>
  <c r="R400" i="17"/>
  <c r="N401" i="17"/>
  <c r="N403" i="17"/>
  <c r="AQ404" i="17"/>
  <c r="AH405" i="17"/>
  <c r="N407" i="17"/>
  <c r="N409" i="17"/>
  <c r="AQ410" i="17"/>
  <c r="AH411" i="17"/>
  <c r="N413" i="17"/>
  <c r="N415" i="17"/>
  <c r="AH417" i="17"/>
  <c r="N419" i="17"/>
  <c r="N421" i="17"/>
  <c r="AH423" i="17"/>
  <c r="N425" i="17"/>
  <c r="N427" i="17"/>
  <c r="AQ428" i="17"/>
  <c r="AH429" i="17"/>
  <c r="N431" i="17"/>
  <c r="R432" i="17"/>
  <c r="N433" i="17"/>
  <c r="AQ434" i="17"/>
  <c r="AH435" i="17"/>
  <c r="R436" i="17"/>
  <c r="N437" i="17"/>
  <c r="AQ438" i="17"/>
  <c r="AH439" i="17"/>
  <c r="N441" i="17"/>
  <c r="AQ442" i="17"/>
  <c r="AH443" i="17"/>
  <c r="AQ444" i="17"/>
  <c r="AH445" i="17"/>
  <c r="N447" i="17"/>
  <c r="AQ448" i="17"/>
  <c r="AH449" i="17"/>
  <c r="AQ450" i="17"/>
  <c r="AH451" i="17"/>
  <c r="R452" i="17"/>
  <c r="N453" i="17"/>
  <c r="AQ454" i="17"/>
  <c r="AH455" i="17"/>
  <c r="AR1469" i="16"/>
  <c r="AR1473" i="16"/>
  <c r="AR453" i="17" s="1"/>
  <c r="R456" i="17"/>
  <c r="N457" i="17"/>
  <c r="AQ458" i="17"/>
  <c r="AH459" i="17"/>
  <c r="R460" i="17"/>
  <c r="N461" i="17"/>
  <c r="AQ462" i="17"/>
  <c r="AH463" i="17"/>
  <c r="AH464" i="17"/>
  <c r="R465" i="17"/>
  <c r="N466" i="17"/>
  <c r="AR1498" i="16"/>
  <c r="AR466" i="17" s="1"/>
  <c r="AQ467" i="17"/>
  <c r="AR1499" i="16"/>
  <c r="AR467" i="17" s="1"/>
  <c r="AH468" i="17"/>
  <c r="R469" i="17"/>
  <c r="N470" i="17"/>
  <c r="AR1514" i="16"/>
  <c r="AR470" i="17" s="1"/>
  <c r="AQ471" i="17"/>
  <c r="AR1515" i="16"/>
  <c r="AR471" i="17" s="1"/>
  <c r="N474" i="17"/>
  <c r="AR1530" i="16"/>
  <c r="AR474" i="17" s="1"/>
  <c r="AQ475" i="17"/>
  <c r="AR1531" i="16"/>
  <c r="AR475" i="17" s="1"/>
  <c r="N484" i="17"/>
  <c r="AR1552" i="16"/>
  <c r="AQ485" i="17"/>
  <c r="AR1563" i="16"/>
  <c r="N488" i="17"/>
  <c r="AR488" i="17"/>
  <c r="AQ489" i="17"/>
  <c r="AH490" i="17"/>
  <c r="R491" i="17"/>
  <c r="N492" i="17"/>
  <c r="AR492" i="17"/>
  <c r="AQ493" i="17"/>
  <c r="AH494" i="17"/>
  <c r="R495" i="17"/>
  <c r="R496" i="17"/>
  <c r="N497" i="17"/>
  <c r="AR1589" i="16"/>
  <c r="AR497" i="17" s="1"/>
  <c r="AH498" i="17"/>
  <c r="R499" i="17"/>
  <c r="R500" i="17"/>
  <c r="N501" i="17"/>
  <c r="AR1605" i="16"/>
  <c r="AR501" i="17" s="1"/>
  <c r="AQ502" i="17"/>
  <c r="AH503" i="17"/>
  <c r="R504" i="17"/>
  <c r="N505" i="17"/>
  <c r="AR1621" i="16"/>
  <c r="AR505" i="17" s="1"/>
  <c r="AQ506" i="17"/>
  <c r="AH507" i="17"/>
  <c r="AH508" i="17"/>
  <c r="R509" i="17"/>
  <c r="AQ510" i="17"/>
  <c r="AH511" i="17"/>
  <c r="AH512" i="17"/>
  <c r="R513" i="17"/>
  <c r="N514" i="17"/>
  <c r="AR1642" i="16"/>
  <c r="AQ515" i="17"/>
  <c r="AR1643" i="16"/>
  <c r="AR1648" i="16"/>
  <c r="AH516" i="17"/>
  <c r="R517" i="17"/>
  <c r="N518" i="17"/>
  <c r="AR518" i="17"/>
  <c r="AQ519" i="17"/>
  <c r="AR1659" i="16"/>
  <c r="AR519" i="17" s="1"/>
  <c r="N522" i="17"/>
  <c r="AR522" i="17"/>
  <c r="AQ523" i="17"/>
  <c r="AR1675" i="16"/>
  <c r="AR523" i="17" s="1"/>
  <c r="N532" i="17"/>
  <c r="AR532" i="17"/>
  <c r="AQ533" i="17"/>
  <c r="AR1728" i="16"/>
  <c r="AH542" i="17"/>
  <c r="AR1736" i="16"/>
  <c r="AR548" i="17"/>
  <c r="AQ549" i="17"/>
  <c r="AR1749" i="16"/>
  <c r="AR549" i="17" s="1"/>
  <c r="N552" i="17"/>
  <c r="AR552" i="17"/>
  <c r="AQ553" i="17"/>
  <c r="AR1765" i="16"/>
  <c r="AR553" i="17" s="1"/>
  <c r="R563" i="17"/>
  <c r="AR1816" i="16"/>
  <c r="AR1817" i="16"/>
  <c r="AR1819" i="16"/>
  <c r="AR306" i="17"/>
  <c r="AR310" i="17"/>
  <c r="AR312" i="17"/>
  <c r="AR318" i="17"/>
  <c r="AR324" i="17"/>
  <c r="AR348" i="17"/>
  <c r="AR352" i="17"/>
  <c r="AR356" i="17"/>
  <c r="AR360" i="17"/>
  <c r="AR364" i="17"/>
  <c r="AR1142" i="16"/>
  <c r="AR1154" i="16"/>
  <c r="AR1158" i="16"/>
  <c r="AR1166" i="16"/>
  <c r="AR1178" i="16"/>
  <c r="AR1182" i="16"/>
  <c r="AR380" i="17"/>
  <c r="AR386" i="17"/>
  <c r="AR392" i="17"/>
  <c r="AR398" i="17"/>
  <c r="AR404" i="17"/>
  <c r="AR410" i="17"/>
  <c r="AR434" i="17"/>
  <c r="AR1414" i="16"/>
  <c r="AR1426" i="16"/>
  <c r="AR1430" i="16"/>
  <c r="AR444" i="17"/>
  <c r="AR448" i="17"/>
  <c r="AR458" i="17"/>
  <c r="AR462" i="17"/>
  <c r="AQ463" i="17"/>
  <c r="AR1495" i="16"/>
  <c r="AR463" i="17" s="1"/>
  <c r="AR472" i="17"/>
  <c r="AR476" i="17"/>
  <c r="AR1548" i="16"/>
  <c r="AR1553" i="16"/>
  <c r="AR1558" i="16"/>
  <c r="AR1559" i="16"/>
  <c r="AR1564" i="16"/>
  <c r="AR489" i="17"/>
  <c r="AR493" i="17"/>
  <c r="AR502" i="17"/>
  <c r="AQ503" i="17"/>
  <c r="AR1607" i="16"/>
  <c r="AR503" i="17" s="1"/>
  <c r="AR506" i="17"/>
  <c r="AQ507" i="17"/>
  <c r="AR1623" i="16"/>
  <c r="AR507" i="17" s="1"/>
  <c r="AR1638" i="16"/>
  <c r="AQ511" i="17"/>
  <c r="AR1639" i="16"/>
  <c r="AR1644" i="16"/>
  <c r="AR1654" i="16"/>
  <c r="AR1655" i="16"/>
  <c r="AR520" i="17"/>
  <c r="AR524" i="17"/>
  <c r="AR528" i="17"/>
  <c r="AR533" i="17"/>
  <c r="AR537" i="17"/>
  <c r="AQ538" i="17"/>
  <c r="AR1714" i="16"/>
  <c r="AR538" i="17" s="1"/>
  <c r="AR1729" i="16"/>
  <c r="AQ542" i="17"/>
  <c r="AR1730" i="16"/>
  <c r="AR1737" i="16"/>
  <c r="AR1738" i="16"/>
  <c r="AR1739" i="16"/>
  <c r="AQ557" i="17"/>
  <c r="AR1769" i="16"/>
  <c r="AR557" i="17" s="1"/>
  <c r="AQ561" i="17"/>
  <c r="AR1785" i="16"/>
  <c r="AR561" i="17" s="1"/>
  <c r="AQ565" i="17"/>
  <c r="AR1801" i="16"/>
  <c r="AR565" i="17" s="1"/>
  <c r="AR1820" i="16"/>
  <c r="AR1821" i="16"/>
  <c r="AR1823" i="16"/>
  <c r="AR915" i="16"/>
  <c r="AR307" i="17" s="1"/>
  <c r="AR919" i="16"/>
  <c r="AR311" i="17" s="1"/>
  <c r="AR943" i="16"/>
  <c r="AR967" i="16"/>
  <c r="AR991" i="16"/>
  <c r="AR1015" i="16"/>
  <c r="AR1039" i="16"/>
  <c r="AR1063" i="16"/>
  <c r="AR1083" i="16"/>
  <c r="AR349" i="17" s="1"/>
  <c r="AR1087" i="16"/>
  <c r="AR353" i="17" s="1"/>
  <c r="AR1103" i="16"/>
  <c r="AR357" i="17" s="1"/>
  <c r="AR1119" i="16"/>
  <c r="AR361" i="17" s="1"/>
  <c r="AR1123" i="16"/>
  <c r="AR365" i="17" s="1"/>
  <c r="AR1187" i="16"/>
  <c r="AR381" i="17" s="1"/>
  <c r="AR1211" i="16"/>
  <c r="AR387" i="17" s="1"/>
  <c r="AR1235" i="16"/>
  <c r="AR393" i="17" s="1"/>
  <c r="AR1255" i="16"/>
  <c r="AR399" i="17" s="1"/>
  <c r="AR1275" i="16"/>
  <c r="AR405" i="17" s="1"/>
  <c r="AR1299" i="16"/>
  <c r="AR411" i="17" s="1"/>
  <c r="AR1323" i="16"/>
  <c r="AR1347" i="16"/>
  <c r="AR1371" i="16"/>
  <c r="AR1395" i="16"/>
  <c r="AR435" i="17" s="1"/>
  <c r="AR1411" i="16"/>
  <c r="AR1415" i="16"/>
  <c r="AR443" i="17" s="1"/>
  <c r="AR1435" i="16"/>
  <c r="AR445" i="17" s="1"/>
  <c r="AR1439" i="16"/>
  <c r="AR449" i="17" s="1"/>
  <c r="AR1459" i="16"/>
  <c r="AR451" i="17" s="1"/>
  <c r="AQ452" i="17"/>
  <c r="AR1814" i="16"/>
  <c r="AR1463" i="16"/>
  <c r="AR455" i="17" s="1"/>
  <c r="AR1479" i="16"/>
  <c r="AR459" i="17" s="1"/>
  <c r="AR464" i="17"/>
  <c r="AR468" i="17"/>
  <c r="AR1517" i="16"/>
  <c r="AR473" i="17" s="1"/>
  <c r="AR1533" i="16"/>
  <c r="AR477" i="17" s="1"/>
  <c r="AR1549" i="16"/>
  <c r="AR1555" i="16"/>
  <c r="AR1560" i="16"/>
  <c r="AR1570" i="16"/>
  <c r="AR490" i="17" s="1"/>
  <c r="AQ491" i="17"/>
  <c r="AR1571" i="16"/>
  <c r="AR491" i="17" s="1"/>
  <c r="AR1586" i="16"/>
  <c r="AR494" i="17" s="1"/>
  <c r="AQ495" i="17"/>
  <c r="AR1587" i="16"/>
  <c r="AR495" i="17" s="1"/>
  <c r="AR1602" i="16"/>
  <c r="AR498" i="17" s="1"/>
  <c r="AQ499" i="17"/>
  <c r="AR1603" i="16"/>
  <c r="AR499" i="17" s="1"/>
  <c r="AR508" i="17"/>
  <c r="AR1640" i="16"/>
  <c r="AR1651" i="16"/>
  <c r="AR516" i="17"/>
  <c r="AR1661" i="16"/>
  <c r="AR521" i="17" s="1"/>
  <c r="AR1677" i="16"/>
  <c r="AR525" i="17" s="1"/>
  <c r="AR1693" i="16"/>
  <c r="AR529" i="17" s="1"/>
  <c r="AQ534" i="17"/>
  <c r="AH535" i="17"/>
  <c r="AR1732" i="16"/>
  <c r="AR1740" i="16"/>
  <c r="AR1741" i="16"/>
  <c r="AR1742" i="16"/>
  <c r="AR1743" i="16"/>
  <c r="AH546" i="17"/>
  <c r="R551" i="17"/>
  <c r="AH306" i="17"/>
  <c r="R307" i="17"/>
  <c r="N308" i="17"/>
  <c r="AR916" i="16"/>
  <c r="AR308" i="17" s="1"/>
  <c r="AQ309" i="17"/>
  <c r="AH310" i="17"/>
  <c r="R311" i="17"/>
  <c r="AH312" i="17"/>
  <c r="R313" i="17"/>
  <c r="N314" i="17"/>
  <c r="AR940" i="16"/>
  <c r="AR314" i="17" s="1"/>
  <c r="AQ315" i="17"/>
  <c r="R317" i="17"/>
  <c r="AH318" i="17"/>
  <c r="R319" i="17"/>
  <c r="N320" i="17"/>
  <c r="AR964" i="16"/>
  <c r="AR320" i="17" s="1"/>
  <c r="AQ321" i="17"/>
  <c r="AH322" i="17"/>
  <c r="R323" i="17"/>
  <c r="AH324" i="17"/>
  <c r="R325" i="17"/>
  <c r="N326" i="17"/>
  <c r="AR988" i="16"/>
  <c r="AR326" i="17" s="1"/>
  <c r="AH328" i="17"/>
  <c r="R329" i="17"/>
  <c r="R331" i="17"/>
  <c r="N332" i="17"/>
  <c r="AR1012" i="16"/>
  <c r="AQ333" i="17"/>
  <c r="R335" i="17"/>
  <c r="AH336" i="17"/>
  <c r="R337" i="17"/>
  <c r="N338" i="17"/>
  <c r="AR1036" i="16"/>
  <c r="AQ339" i="17"/>
  <c r="AH340" i="17"/>
  <c r="R341" i="17"/>
  <c r="AH342" i="17"/>
  <c r="R343" i="17"/>
  <c r="N344" i="17"/>
  <c r="AR1060" i="16"/>
  <c r="AH346" i="17"/>
  <c r="R347" i="17"/>
  <c r="AH348" i="17"/>
  <c r="R349" i="17"/>
  <c r="N350" i="17"/>
  <c r="AR1084" i="16"/>
  <c r="AR350" i="17" s="1"/>
  <c r="AH352" i="17"/>
  <c r="R353" i="17"/>
  <c r="N354" i="17"/>
  <c r="AR1100" i="16"/>
  <c r="AR354" i="17" s="1"/>
  <c r="AQ355" i="17"/>
  <c r="AH356" i="17"/>
  <c r="R357" i="17"/>
  <c r="N358" i="17"/>
  <c r="AR1104" i="16"/>
  <c r="AR358" i="17" s="1"/>
  <c r="AQ359" i="17"/>
  <c r="AH360" i="17"/>
  <c r="R361" i="17"/>
  <c r="N362" i="17"/>
  <c r="AR1120" i="16"/>
  <c r="AR362" i="17" s="1"/>
  <c r="AQ363" i="17"/>
  <c r="AH364" i="17"/>
  <c r="R365" i="17"/>
  <c r="N366" i="17"/>
  <c r="AQ367" i="17"/>
  <c r="N370" i="17"/>
  <c r="AQ371" i="17"/>
  <c r="N372" i="17"/>
  <c r="AQ373" i="17"/>
  <c r="AH374" i="17"/>
  <c r="N376" i="17"/>
  <c r="AQ377" i="17"/>
  <c r="N378" i="17"/>
  <c r="AR1184" i="16"/>
  <c r="AH380" i="17"/>
  <c r="R381" i="17"/>
  <c r="N382" i="17"/>
  <c r="AR1188" i="16"/>
  <c r="AQ383" i="17"/>
  <c r="N384" i="17"/>
  <c r="AR1208" i="16"/>
  <c r="AQ385" i="17"/>
  <c r="AH386" i="17"/>
  <c r="R387" i="17"/>
  <c r="N388" i="17"/>
  <c r="AR1212" i="16"/>
  <c r="AQ389" i="17"/>
  <c r="N390" i="17"/>
  <c r="AR1232" i="16"/>
  <c r="AR390" i="17" s="1"/>
  <c r="AQ391" i="17"/>
  <c r="AH392" i="17"/>
  <c r="R393" i="17"/>
  <c r="N394" i="17"/>
  <c r="AR1236" i="16"/>
  <c r="AR394" i="17" s="1"/>
  <c r="AQ395" i="17"/>
  <c r="N396" i="17"/>
  <c r="AR1252" i="16"/>
  <c r="AR396" i="17" s="1"/>
  <c r="AQ397" i="17"/>
  <c r="AH398" i="17"/>
  <c r="R399" i="17"/>
  <c r="N400" i="17"/>
  <c r="AR1256" i="16"/>
  <c r="AR400" i="17" s="1"/>
  <c r="AQ401" i="17"/>
  <c r="N402" i="17"/>
  <c r="AR1272" i="16"/>
  <c r="AQ403" i="17"/>
  <c r="AH404" i="17"/>
  <c r="R405" i="17"/>
  <c r="N406" i="17"/>
  <c r="AR1276" i="16"/>
  <c r="AQ407" i="17"/>
  <c r="N408" i="17"/>
  <c r="AR1296" i="16"/>
  <c r="AQ409" i="17"/>
  <c r="AH410" i="17"/>
  <c r="R411" i="17"/>
  <c r="N412" i="17"/>
  <c r="AR1300" i="16"/>
  <c r="AQ413" i="17"/>
  <c r="N414" i="17"/>
  <c r="AR1320" i="16"/>
  <c r="AQ415" i="17"/>
  <c r="AH416" i="17"/>
  <c r="N418" i="17"/>
  <c r="AR1324" i="16"/>
  <c r="AQ419" i="17"/>
  <c r="N420" i="17"/>
  <c r="AQ421" i="17"/>
  <c r="AH422" i="17"/>
  <c r="N424" i="17"/>
  <c r="AR1348" i="16"/>
  <c r="AQ425" i="17"/>
  <c r="N426" i="17"/>
  <c r="AQ427" i="17"/>
  <c r="AH428" i="17"/>
  <c r="N430" i="17"/>
  <c r="AR1372" i="16"/>
  <c r="AQ431" i="17"/>
  <c r="N432" i="17"/>
  <c r="AR1392" i="16"/>
  <c r="AR432" i="17" s="1"/>
  <c r="AQ433" i="17"/>
  <c r="AH434" i="17"/>
  <c r="R435" i="17"/>
  <c r="N436" i="17"/>
  <c r="AR1396" i="16"/>
  <c r="AR436" i="17" s="1"/>
  <c r="AQ437" i="17"/>
  <c r="AH438" i="17"/>
  <c r="N440" i="17"/>
  <c r="AR1412" i="16"/>
  <c r="AQ441" i="17"/>
  <c r="AH442" i="17"/>
  <c r="R443" i="17"/>
  <c r="AH444" i="17"/>
  <c r="N446" i="17"/>
  <c r="AR1436" i="16"/>
  <c r="AR446" i="17" s="1"/>
  <c r="AQ447" i="17"/>
  <c r="AH448" i="17"/>
  <c r="R449" i="17"/>
  <c r="AH450" i="17"/>
  <c r="R451" i="17"/>
  <c r="N452" i="17"/>
  <c r="AR1460" i="16"/>
  <c r="AQ453" i="17"/>
  <c r="AH454" i="17"/>
  <c r="R455" i="17"/>
  <c r="AR1464" i="16"/>
  <c r="AR450" i="17" s="1"/>
  <c r="AR1468" i="16"/>
  <c r="AR454" i="17" s="1"/>
  <c r="AR1472" i="16"/>
  <c r="N456" i="17"/>
  <c r="AR1476" i="16"/>
  <c r="AR456" i="17" s="1"/>
  <c r="AQ457" i="17"/>
  <c r="AH458" i="17"/>
  <c r="R459" i="17"/>
  <c r="N460" i="17"/>
  <c r="AR1480" i="16"/>
  <c r="AR460" i="17" s="1"/>
  <c r="AQ461" i="17"/>
  <c r="AR1497" i="16"/>
  <c r="AR465" i="17" s="1"/>
  <c r="AR1513" i="16"/>
  <c r="AR469" i="17" s="1"/>
  <c r="AR1534" i="16"/>
  <c r="AR478" i="17" s="1"/>
  <c r="AQ479" i="17"/>
  <c r="AR1535" i="16"/>
  <c r="AR479" i="17" s="1"/>
  <c r="AR1550" i="16"/>
  <c r="AR482" i="17" s="1"/>
  <c r="AQ483" i="17"/>
  <c r="AR1551" i="16"/>
  <c r="AR1566" i="16"/>
  <c r="AR486" i="17" s="1"/>
  <c r="AQ487" i="17"/>
  <c r="AR1567" i="16"/>
  <c r="AR487" i="17" s="1"/>
  <c r="AR496" i="17"/>
  <c r="AR500" i="17"/>
  <c r="AR504" i="17"/>
  <c r="AR1625" i="16"/>
  <c r="AR509" i="17" s="1"/>
  <c r="AR1641" i="16"/>
  <c r="AH515" i="17"/>
  <c r="AR1647" i="16"/>
  <c r="AR1652" i="16"/>
  <c r="R516" i="17"/>
  <c r="N517" i="17"/>
  <c r="AR1657" i="16"/>
  <c r="AR517" i="17" s="1"/>
  <c r="AQ518" i="17"/>
  <c r="AH519" i="17"/>
  <c r="AH520" i="17"/>
  <c r="R521" i="17"/>
  <c r="AQ522" i="17"/>
  <c r="AH523" i="17"/>
  <c r="AH524" i="17"/>
  <c r="R525" i="17"/>
  <c r="N526" i="17"/>
  <c r="AR1678" i="16"/>
  <c r="AR526" i="17" s="1"/>
  <c r="AQ527" i="17"/>
  <c r="AR1679" i="16"/>
  <c r="AR527" i="17" s="1"/>
  <c r="AH528" i="17"/>
  <c r="R529" i="17"/>
  <c r="N530" i="17"/>
  <c r="AR1694" i="16"/>
  <c r="AR530" i="17" s="1"/>
  <c r="AQ531" i="17"/>
  <c r="AR1695" i="16"/>
  <c r="AR531" i="17" s="1"/>
  <c r="AR1710" i="16"/>
  <c r="AR534" i="17" s="1"/>
  <c r="AQ535" i="17"/>
  <c r="AR1711" i="16"/>
  <c r="AR535" i="17" s="1"/>
  <c r="R539" i="17"/>
  <c r="AR1733" i="16"/>
  <c r="AR1734" i="16"/>
  <c r="AR1735" i="16"/>
  <c r="AR1744" i="16"/>
  <c r="AR1745" i="16"/>
  <c r="AH550" i="17"/>
  <c r="AH554" i="17"/>
  <c r="AQ569" i="17"/>
  <c r="AR1805" i="16"/>
  <c r="AR569" i="17" s="1"/>
  <c r="N570" i="17"/>
  <c r="AR1812" i="16"/>
  <c r="AR1813" i="16"/>
  <c r="AQ641" i="17"/>
  <c r="AR652" i="17"/>
  <c r="AQ653" i="17"/>
  <c r="AR656" i="17"/>
  <c r="AR660" i="17"/>
  <c r="AR665" i="17"/>
  <c r="AR2122" i="16"/>
  <c r="AR682" i="17" s="1"/>
  <c r="AQ683" i="17"/>
  <c r="AR2123" i="16"/>
  <c r="AR683" i="17" s="1"/>
  <c r="AH684" i="17"/>
  <c r="R685" i="17"/>
  <c r="N686" i="17"/>
  <c r="AR2138" i="16"/>
  <c r="AR686" i="17" s="1"/>
  <c r="AQ687" i="17"/>
  <c r="AR2139" i="16"/>
  <c r="AR687" i="17" s="1"/>
  <c r="N690" i="17"/>
  <c r="AR690" i="17"/>
  <c r="AQ691" i="17"/>
  <c r="AR2155" i="16"/>
  <c r="AR691" i="17" s="1"/>
  <c r="AQ719" i="17"/>
  <c r="AR2231" i="16"/>
  <c r="AR719" i="17" s="1"/>
  <c r="AR722" i="17"/>
  <c r="AR1833" i="16"/>
  <c r="AR579" i="17" s="1"/>
  <c r="AR1845" i="16"/>
  <c r="AR585" i="17" s="1"/>
  <c r="AR1857" i="16"/>
  <c r="AR591" i="17" s="1"/>
  <c r="AR1869" i="16"/>
  <c r="AR597" i="17" s="1"/>
  <c r="AR1885" i="16"/>
  <c r="AR601" i="17" s="1"/>
  <c r="AR1889" i="16"/>
  <c r="AR605" i="17" s="1"/>
  <c r="AR1905" i="16"/>
  <c r="AR609" i="17" s="1"/>
  <c r="AR1921" i="16"/>
  <c r="AR613" i="17" s="1"/>
  <c r="AR1925" i="16"/>
  <c r="AR617" i="17" s="1"/>
  <c r="AR1941" i="16"/>
  <c r="AR621" i="17" s="1"/>
  <c r="AR1957" i="16"/>
  <c r="AR625" i="17" s="1"/>
  <c r="AR1961" i="16"/>
  <c r="AR629" i="17" s="1"/>
  <c r="AR1977" i="16"/>
  <c r="AR633" i="17" s="1"/>
  <c r="AR1993" i="16"/>
  <c r="AR637" i="17" s="1"/>
  <c r="AR1997" i="16"/>
  <c r="AR641" i="17" s="1"/>
  <c r="AR2013" i="16"/>
  <c r="AR645" i="17" s="1"/>
  <c r="AR2029" i="16"/>
  <c r="AR649" i="17" s="1"/>
  <c r="AR2033" i="16"/>
  <c r="AR653" i="17" s="1"/>
  <c r="R656" i="17"/>
  <c r="N657" i="17"/>
  <c r="AR2049" i="16"/>
  <c r="AR657" i="17" s="1"/>
  <c r="AQ658" i="17"/>
  <c r="AH659" i="17"/>
  <c r="R660" i="17"/>
  <c r="N661" i="17"/>
  <c r="AR2065" i="16"/>
  <c r="AR661" i="17" s="1"/>
  <c r="AQ662" i="17"/>
  <c r="AH663" i="17"/>
  <c r="AH664" i="17"/>
  <c r="R665" i="17"/>
  <c r="AQ666" i="17"/>
  <c r="AH667" i="17"/>
  <c r="AH668" i="17"/>
  <c r="R669" i="17"/>
  <c r="N670" i="17"/>
  <c r="AR2086" i="16"/>
  <c r="AR670" i="17" s="1"/>
  <c r="AQ671" i="17"/>
  <c r="AR2087" i="16"/>
  <c r="AR671" i="17" s="1"/>
  <c r="AH672" i="17"/>
  <c r="R673" i="17"/>
  <c r="N674" i="17"/>
  <c r="AR2102" i="16"/>
  <c r="AR674" i="17" s="1"/>
  <c r="AQ675" i="17"/>
  <c r="AR2103" i="16"/>
  <c r="AR675" i="17" s="1"/>
  <c r="N678" i="17"/>
  <c r="AR2118" i="16"/>
  <c r="AR678" i="17" s="1"/>
  <c r="AQ679" i="17"/>
  <c r="AR2119" i="16"/>
  <c r="AR679" i="17" s="1"/>
  <c r="R700" i="17"/>
  <c r="N701" i="17"/>
  <c r="AR701" i="17"/>
  <c r="R704" i="17"/>
  <c r="N705" i="17"/>
  <c r="AR705" i="17"/>
  <c r="AQ706" i="17"/>
  <c r="AH707" i="17"/>
  <c r="AH712" i="17"/>
  <c r="R713" i="17"/>
  <c r="AH536" i="17"/>
  <c r="R537" i="17"/>
  <c r="N538" i="17"/>
  <c r="AQ539" i="17"/>
  <c r="AH540" i="17"/>
  <c r="R541" i="17"/>
  <c r="N542" i="17"/>
  <c r="AQ543" i="17"/>
  <c r="AH544" i="17"/>
  <c r="R545" i="17"/>
  <c r="N546" i="17"/>
  <c r="AR1746" i="16"/>
  <c r="AR546" i="17" s="1"/>
  <c r="AQ547" i="17"/>
  <c r="AH548" i="17"/>
  <c r="R549" i="17"/>
  <c r="N550" i="17"/>
  <c r="AR1750" i="16"/>
  <c r="AR550" i="17" s="1"/>
  <c r="AQ551" i="17"/>
  <c r="AH552" i="17"/>
  <c r="R553" i="17"/>
  <c r="N554" i="17"/>
  <c r="AR1766" i="16"/>
  <c r="AR554" i="17" s="1"/>
  <c r="AQ555" i="17"/>
  <c r="AH556" i="17"/>
  <c r="R557" i="17"/>
  <c r="N558" i="17"/>
  <c r="AR558" i="17"/>
  <c r="AQ559" i="17"/>
  <c r="AH560" i="17"/>
  <c r="R561" i="17"/>
  <c r="N562" i="17"/>
  <c r="AR562" i="17"/>
  <c r="AQ563" i="17"/>
  <c r="AH564" i="17"/>
  <c r="R565" i="17"/>
  <c r="N566" i="17"/>
  <c r="AR566" i="17"/>
  <c r="AQ567" i="17"/>
  <c r="AH568" i="17"/>
  <c r="R569" i="17"/>
  <c r="N572" i="17"/>
  <c r="N576" i="17"/>
  <c r="AR576" i="17"/>
  <c r="AQ577" i="17"/>
  <c r="AH578" i="17"/>
  <c r="R579" i="17"/>
  <c r="N580" i="17"/>
  <c r="AR580" i="17"/>
  <c r="AQ581" i="17"/>
  <c r="N582" i="17"/>
  <c r="AR582" i="17"/>
  <c r="AQ583" i="17"/>
  <c r="AH584" i="17"/>
  <c r="R585" i="17"/>
  <c r="N586" i="17"/>
  <c r="AR586" i="17"/>
  <c r="AQ587" i="17"/>
  <c r="N588" i="17"/>
  <c r="AR588" i="17"/>
  <c r="AQ589" i="17"/>
  <c r="AH590" i="17"/>
  <c r="R591" i="17"/>
  <c r="N592" i="17"/>
  <c r="AR592" i="17"/>
  <c r="AQ593" i="17"/>
  <c r="N594" i="17"/>
  <c r="AR594" i="17"/>
  <c r="AQ595" i="17"/>
  <c r="AH596" i="17"/>
  <c r="R597" i="17"/>
  <c r="N598" i="17"/>
  <c r="AR598" i="17"/>
  <c r="AQ599" i="17"/>
  <c r="AH600" i="17"/>
  <c r="R601" i="17"/>
  <c r="N602" i="17"/>
  <c r="AR602" i="17"/>
  <c r="AQ603" i="17"/>
  <c r="AH604" i="17"/>
  <c r="R605" i="17"/>
  <c r="N606" i="17"/>
  <c r="AR606" i="17"/>
  <c r="AQ607" i="17"/>
  <c r="AH608" i="17"/>
  <c r="R609" i="17"/>
  <c r="N610" i="17"/>
  <c r="AR610" i="17"/>
  <c r="AQ611" i="17"/>
  <c r="R613" i="17"/>
  <c r="N614" i="17"/>
  <c r="AR614" i="17"/>
  <c r="AQ615" i="17"/>
  <c r="AH616" i="17"/>
  <c r="R617" i="17"/>
  <c r="AH620" i="17"/>
  <c r="R621" i="17"/>
  <c r="N622" i="17"/>
  <c r="AR622" i="17"/>
  <c r="AQ623" i="17"/>
  <c r="AH628" i="17"/>
  <c r="R629" i="17"/>
  <c r="AQ647" i="17"/>
  <c r="AR658" i="17"/>
  <c r="AQ659" i="17"/>
  <c r="AR2051" i="16"/>
  <c r="AR659" i="17" s="1"/>
  <c r="AR662" i="17"/>
  <c r="AQ663" i="17"/>
  <c r="AR2067" i="16"/>
  <c r="AR663" i="17" s="1"/>
  <c r="AR666" i="17"/>
  <c r="AQ667" i="17"/>
  <c r="AR2083" i="16"/>
  <c r="AR667" i="17" s="1"/>
  <c r="AR706" i="17"/>
  <c r="AQ707" i="17"/>
  <c r="AR2195" i="16"/>
  <c r="AR707" i="17" s="1"/>
  <c r="AQ711" i="17"/>
  <c r="AR2211" i="16"/>
  <c r="AR711" i="17" s="1"/>
  <c r="AQ715" i="17"/>
  <c r="AR2227" i="16"/>
  <c r="AR715" i="17" s="1"/>
  <c r="AQ464" i="17"/>
  <c r="AH465" i="17"/>
  <c r="R466" i="17"/>
  <c r="N467" i="17"/>
  <c r="AQ468" i="17"/>
  <c r="AH469" i="17"/>
  <c r="R470" i="17"/>
  <c r="N471" i="17"/>
  <c r="AQ472" i="17"/>
  <c r="AH473" i="17"/>
  <c r="R474" i="17"/>
  <c r="N475" i="17"/>
  <c r="AQ476" i="17"/>
  <c r="AH477" i="17"/>
  <c r="R478" i="17"/>
  <c r="N479" i="17"/>
  <c r="AQ480" i="17"/>
  <c r="AH481" i="17"/>
  <c r="R482" i="17"/>
  <c r="N483" i="17"/>
  <c r="AQ484" i="17"/>
  <c r="AH485" i="17"/>
  <c r="R486" i="17"/>
  <c r="N487" i="17"/>
  <c r="AQ488" i="17"/>
  <c r="AH489" i="17"/>
  <c r="R490" i="17"/>
  <c r="N491" i="17"/>
  <c r="AQ492" i="17"/>
  <c r="AH493" i="17"/>
  <c r="R494" i="17"/>
  <c r="N495" i="17"/>
  <c r="AQ496" i="17"/>
  <c r="AH497" i="17"/>
  <c r="R498" i="17"/>
  <c r="N499" i="17"/>
  <c r="AQ500" i="17"/>
  <c r="AH501" i="17"/>
  <c r="R502" i="17"/>
  <c r="N503" i="17"/>
  <c r="AQ504" i="17"/>
  <c r="AH505" i="17"/>
  <c r="R506" i="17"/>
  <c r="N507" i="17"/>
  <c r="AQ508" i="17"/>
  <c r="AH509" i="17"/>
  <c r="R510" i="17"/>
  <c r="N511" i="17"/>
  <c r="AQ512" i="17"/>
  <c r="AH513" i="17"/>
  <c r="R514" i="17"/>
  <c r="N515" i="17"/>
  <c r="AQ516" i="17"/>
  <c r="AH517" i="17"/>
  <c r="R518" i="17"/>
  <c r="N519" i="17"/>
  <c r="AQ520" i="17"/>
  <c r="AH521" i="17"/>
  <c r="R522" i="17"/>
  <c r="N523" i="17"/>
  <c r="AQ524" i="17"/>
  <c r="AH525" i="17"/>
  <c r="R526" i="17"/>
  <c r="N527" i="17"/>
  <c r="AQ528" i="17"/>
  <c r="AH529" i="17"/>
  <c r="R530" i="17"/>
  <c r="N531" i="17"/>
  <c r="AQ532" i="17"/>
  <c r="AH533" i="17"/>
  <c r="R534" i="17"/>
  <c r="N535" i="17"/>
  <c r="AQ536" i="17"/>
  <c r="AH537" i="17"/>
  <c r="R538" i="17"/>
  <c r="N539" i="17"/>
  <c r="AR1715" i="16"/>
  <c r="AR539" i="17" s="1"/>
  <c r="AQ540" i="17"/>
  <c r="AH541" i="17"/>
  <c r="R542" i="17"/>
  <c r="N543" i="17"/>
  <c r="AR1731" i="16"/>
  <c r="AR543" i="17" s="1"/>
  <c r="AQ544" i="17"/>
  <c r="AH545" i="17"/>
  <c r="R546" i="17"/>
  <c r="N547" i="17"/>
  <c r="AR1747" i="16"/>
  <c r="AR547" i="17" s="1"/>
  <c r="AQ548" i="17"/>
  <c r="AH549" i="17"/>
  <c r="R550" i="17"/>
  <c r="N551" i="17"/>
  <c r="AR1751" i="16"/>
  <c r="AR551" i="17" s="1"/>
  <c r="AQ552" i="17"/>
  <c r="AH553" i="17"/>
  <c r="R554" i="17"/>
  <c r="N555" i="17"/>
  <c r="AR1767" i="16"/>
  <c r="AR555" i="17" s="1"/>
  <c r="AQ556" i="17"/>
  <c r="AH557" i="17"/>
  <c r="R558" i="17"/>
  <c r="N559" i="17"/>
  <c r="AR1783" i="16"/>
  <c r="AR559" i="17" s="1"/>
  <c r="AQ560" i="17"/>
  <c r="AH561" i="17"/>
  <c r="R562" i="17"/>
  <c r="N563" i="17"/>
  <c r="AR1787" i="16"/>
  <c r="AR563" i="17" s="1"/>
  <c r="AQ564" i="17"/>
  <c r="AH565" i="17"/>
  <c r="R566" i="17"/>
  <c r="N567" i="17"/>
  <c r="AR1803" i="16"/>
  <c r="AR567" i="17" s="1"/>
  <c r="AQ568" i="17"/>
  <c r="AH569" i="17"/>
  <c r="N573" i="17"/>
  <c r="AR1815" i="16"/>
  <c r="R576" i="17"/>
  <c r="N577" i="17"/>
  <c r="AR1831" i="16"/>
  <c r="AR577" i="17" s="1"/>
  <c r="AQ578" i="17"/>
  <c r="AH579" i="17"/>
  <c r="R580" i="17"/>
  <c r="N581" i="17"/>
  <c r="AR1835" i="16"/>
  <c r="AR581" i="17" s="1"/>
  <c r="R582" i="17"/>
  <c r="N583" i="17"/>
  <c r="AR1843" i="16"/>
  <c r="AR583" i="17" s="1"/>
  <c r="AQ584" i="17"/>
  <c r="AH585" i="17"/>
  <c r="R586" i="17"/>
  <c r="N587" i="17"/>
  <c r="AR1847" i="16"/>
  <c r="AR587" i="17" s="1"/>
  <c r="R588" i="17"/>
  <c r="N589" i="17"/>
  <c r="AR1855" i="16"/>
  <c r="AR589" i="17" s="1"/>
  <c r="AQ590" i="17"/>
  <c r="AH591" i="17"/>
  <c r="R592" i="17"/>
  <c r="N593" i="17"/>
  <c r="AR1859" i="16"/>
  <c r="AR593" i="17" s="1"/>
  <c r="R594" i="17"/>
  <c r="N595" i="17"/>
  <c r="AR1867" i="16"/>
  <c r="AR595" i="17" s="1"/>
  <c r="AQ596" i="17"/>
  <c r="AH597" i="17"/>
  <c r="R598" i="17"/>
  <c r="N599" i="17"/>
  <c r="AR1871" i="16"/>
  <c r="AR599" i="17" s="1"/>
  <c r="AQ600" i="17"/>
  <c r="AH601" i="17"/>
  <c r="R602" i="17"/>
  <c r="N603" i="17"/>
  <c r="AR1887" i="16"/>
  <c r="AR603" i="17" s="1"/>
  <c r="AQ604" i="17"/>
  <c r="AH605" i="17"/>
  <c r="R606" i="17"/>
  <c r="N607" i="17"/>
  <c r="AR1903" i="16"/>
  <c r="AR607" i="17" s="1"/>
  <c r="AQ608" i="17"/>
  <c r="AH609" i="17"/>
  <c r="R610" i="17"/>
  <c r="N611" i="17"/>
  <c r="AR1907" i="16"/>
  <c r="AR611" i="17" s="1"/>
  <c r="AQ612" i="17"/>
  <c r="AH613" i="17"/>
  <c r="R614" i="17"/>
  <c r="N615" i="17"/>
  <c r="AR1923" i="16"/>
  <c r="AR615" i="17" s="1"/>
  <c r="AQ616" i="17"/>
  <c r="AH617" i="17"/>
  <c r="R618" i="17"/>
  <c r="N619" i="17"/>
  <c r="AR1939" i="16"/>
  <c r="AR619" i="17" s="1"/>
  <c r="AQ620" i="17"/>
  <c r="AH621" i="17"/>
  <c r="R622" i="17"/>
  <c r="N623" i="17"/>
  <c r="AR1943" i="16"/>
  <c r="AR623" i="17" s="1"/>
  <c r="R626" i="17"/>
  <c r="N627" i="17"/>
  <c r="AR1959" i="16"/>
  <c r="AR627" i="17" s="1"/>
  <c r="AQ628" i="17"/>
  <c r="AH629" i="17"/>
  <c r="AR1975" i="16"/>
  <c r="AR631" i="17" s="1"/>
  <c r="R634" i="17"/>
  <c r="N635" i="17"/>
  <c r="AR1979" i="16"/>
  <c r="AR635" i="17" s="1"/>
  <c r="AR1995" i="16"/>
  <c r="AR639" i="17" s="1"/>
  <c r="AQ640" i="17"/>
  <c r="AH641" i="17"/>
  <c r="AR2011" i="16"/>
  <c r="AR643" i="17" s="1"/>
  <c r="R646" i="17"/>
  <c r="N647" i="17"/>
  <c r="AR2015" i="16"/>
  <c r="AR647" i="17" s="1"/>
  <c r="AR2031" i="16"/>
  <c r="AR651" i="17" s="1"/>
  <c r="AH653" i="17"/>
  <c r="R654" i="17"/>
  <c r="N655" i="17"/>
  <c r="AR2047" i="16"/>
  <c r="AR655" i="17" s="1"/>
  <c r="AQ656" i="17"/>
  <c r="AH657" i="17"/>
  <c r="N664" i="17"/>
  <c r="AR664" i="17"/>
  <c r="AQ665" i="17"/>
  <c r="AH688" i="17"/>
  <c r="R689" i="17"/>
  <c r="AQ690" i="17"/>
  <c r="AH691" i="17"/>
  <c r="AH692" i="17"/>
  <c r="R693" i="17"/>
  <c r="N694" i="17"/>
  <c r="AR2158" i="16"/>
  <c r="AR694" i="17" s="1"/>
  <c r="AQ695" i="17"/>
  <c r="AR2159" i="16"/>
  <c r="AR695" i="17" s="1"/>
  <c r="AH696" i="17"/>
  <c r="R697" i="17"/>
  <c r="N698" i="17"/>
  <c r="AR2174" i="16"/>
  <c r="AR698" i="17" s="1"/>
  <c r="AQ699" i="17"/>
  <c r="AR2175" i="16"/>
  <c r="AR699" i="17" s="1"/>
  <c r="N702" i="17"/>
  <c r="AR2190" i="16"/>
  <c r="AR702" i="17" s="1"/>
  <c r="AQ703" i="17"/>
  <c r="AR2191" i="16"/>
  <c r="AR703" i="17" s="1"/>
  <c r="N659" i="17"/>
  <c r="AQ660" i="17"/>
  <c r="AH661" i="17"/>
  <c r="R662" i="17"/>
  <c r="N663" i="17"/>
  <c r="AQ664" i="17"/>
  <c r="AH665" i="17"/>
  <c r="R666" i="17"/>
  <c r="N667" i="17"/>
  <c r="AQ668" i="17"/>
  <c r="AH669" i="17"/>
  <c r="R670" i="17"/>
  <c r="N671" i="17"/>
  <c r="AQ672" i="17"/>
  <c r="AH673" i="17"/>
  <c r="R674" i="17"/>
  <c r="N675" i="17"/>
  <c r="AQ676" i="17"/>
  <c r="AH677" i="17"/>
  <c r="R678" i="17"/>
  <c r="N679" i="17"/>
  <c r="AQ680" i="17"/>
  <c r="AH681" i="17"/>
  <c r="R682" i="17"/>
  <c r="N683" i="17"/>
  <c r="AQ684" i="17"/>
  <c r="AH685" i="17"/>
  <c r="R686" i="17"/>
  <c r="N687" i="17"/>
  <c r="AQ688" i="17"/>
  <c r="AH689" i="17"/>
  <c r="R690" i="17"/>
  <c r="N691" i="17"/>
  <c r="AQ692" i="17"/>
  <c r="AH693" i="17"/>
  <c r="R694" i="17"/>
  <c r="N695" i="17"/>
  <c r="AQ696" i="17"/>
  <c r="AH697" i="17"/>
  <c r="R698" i="17"/>
  <c r="N699" i="17"/>
  <c r="AQ700" i="17"/>
  <c r="AH701" i="17"/>
  <c r="R702" i="17"/>
  <c r="N703" i="17"/>
  <c r="AQ704" i="17"/>
  <c r="AH705" i="17"/>
  <c r="R706" i="17"/>
  <c r="N707" i="17"/>
  <c r="AQ708" i="17"/>
  <c r="AH709" i="17"/>
  <c r="R710" i="17"/>
  <c r="N711" i="17"/>
  <c r="AQ712" i="17"/>
  <c r="AH713" i="17"/>
  <c r="R714" i="17"/>
  <c r="N715" i="17"/>
  <c r="AQ716" i="17"/>
  <c r="AH717" i="17"/>
  <c r="R718" i="17"/>
  <c r="N719" i="17"/>
  <c r="AQ720" i="17"/>
  <c r="AH721" i="17"/>
  <c r="R722" i="17"/>
  <c r="N723" i="17"/>
  <c r="AR2247" i="16"/>
  <c r="AR723" i="17" s="1"/>
  <c r="AQ724" i="17"/>
  <c r="AH725" i="17"/>
  <c r="R726" i="17"/>
  <c r="N727" i="17"/>
  <c r="AR2263" i="16"/>
  <c r="AR727" i="17" s="1"/>
  <c r="AQ728" i="17"/>
  <c r="AH729" i="17"/>
  <c r="R730" i="17"/>
  <c r="N731" i="17"/>
  <c r="AR2267" i="16"/>
  <c r="AR731" i="17" s="1"/>
  <c r="AQ732" i="17"/>
  <c r="AH733" i="17"/>
  <c r="R734" i="17"/>
  <c r="N735" i="17"/>
  <c r="AR2283" i="16"/>
  <c r="AR735" i="17" s="1"/>
  <c r="AQ736" i="17"/>
  <c r="AH737" i="17"/>
  <c r="R738" i="17"/>
  <c r="N739" i="17"/>
  <c r="AR2299" i="16"/>
  <c r="AR739" i="17" s="1"/>
  <c r="AQ740" i="17"/>
  <c r="AH741" i="17"/>
  <c r="R742" i="17"/>
  <c r="N743" i="17"/>
  <c r="AR2303" i="16"/>
  <c r="AR743" i="17" s="1"/>
  <c r="AQ744" i="17"/>
  <c r="AH745" i="17"/>
  <c r="R746" i="17"/>
  <c r="N747" i="17"/>
  <c r="AR2319" i="16"/>
  <c r="AR747" i="17" s="1"/>
  <c r="AQ748" i="17"/>
  <c r="AH749" i="17"/>
  <c r="R750" i="17"/>
  <c r="N751" i="17"/>
  <c r="AR2335" i="16"/>
  <c r="AR751" i="17" s="1"/>
  <c r="AQ752" i="17"/>
  <c r="AH753" i="17"/>
  <c r="R754" i="17"/>
  <c r="N755" i="17"/>
  <c r="AR2339" i="16"/>
  <c r="AR755" i="17" s="1"/>
  <c r="AQ756" i="17"/>
  <c r="AH757" i="17"/>
  <c r="N759" i="17"/>
  <c r="AR2355" i="16"/>
  <c r="AR759" i="17" s="1"/>
  <c r="AQ760" i="17"/>
  <c r="AH761" i="17"/>
  <c r="R667" i="17"/>
  <c r="N668" i="17"/>
  <c r="AR668" i="17"/>
  <c r="AQ669" i="17"/>
  <c r="AH670" i="17"/>
  <c r="R671" i="17"/>
  <c r="N672" i="17"/>
  <c r="AR672" i="17"/>
  <c r="AQ673" i="17"/>
  <c r="AH674" i="17"/>
  <c r="R675" i="17"/>
  <c r="N676" i="17"/>
  <c r="AR676" i="17"/>
  <c r="AQ677" i="17"/>
  <c r="AH678" i="17"/>
  <c r="R679" i="17"/>
  <c r="N680" i="17"/>
  <c r="AR680" i="17"/>
  <c r="AQ681" i="17"/>
  <c r="AH682" i="17"/>
  <c r="R683" i="17"/>
  <c r="N684" i="17"/>
  <c r="AR684" i="17"/>
  <c r="AQ685" i="17"/>
  <c r="AH686" i="17"/>
  <c r="R687" i="17"/>
  <c r="N688" i="17"/>
  <c r="AR688" i="17"/>
  <c r="AQ689" i="17"/>
  <c r="AH690" i="17"/>
  <c r="R691" i="17"/>
  <c r="N692" i="17"/>
  <c r="AR692" i="17"/>
  <c r="AQ693" i="17"/>
  <c r="AH694" i="17"/>
  <c r="R695" i="17"/>
  <c r="N696" i="17"/>
  <c r="AR696" i="17"/>
  <c r="AQ697" i="17"/>
  <c r="AH698" i="17"/>
  <c r="R699" i="17"/>
  <c r="N700" i="17"/>
  <c r="AR700" i="17"/>
  <c r="AQ701" i="17"/>
  <c r="AH702" i="17"/>
  <c r="R703" i="17"/>
  <c r="N704" i="17"/>
  <c r="AR704" i="17"/>
  <c r="AQ705" i="17"/>
  <c r="AH706" i="17"/>
  <c r="R707" i="17"/>
  <c r="N708" i="17"/>
  <c r="AR708" i="17"/>
  <c r="AQ709" i="17"/>
  <c r="AH710" i="17"/>
  <c r="R711" i="17"/>
  <c r="N712" i="17"/>
  <c r="AR712" i="17"/>
  <c r="AQ713" i="17"/>
  <c r="AH714" i="17"/>
  <c r="R715" i="17"/>
  <c r="N716" i="17"/>
  <c r="AR2228" i="16"/>
  <c r="AR716" i="17" s="1"/>
  <c r="AQ717" i="17"/>
  <c r="AH718" i="17"/>
  <c r="R719" i="17"/>
  <c r="N720" i="17"/>
  <c r="AR2244" i="16"/>
  <c r="AR720" i="17" s="1"/>
  <c r="AQ721" i="17"/>
  <c r="AH722" i="17"/>
  <c r="R723" i="17"/>
  <c r="N724" i="17"/>
  <c r="AR2248" i="16"/>
  <c r="AR724" i="17" s="1"/>
  <c r="AQ725" i="17"/>
  <c r="AH726" i="17"/>
  <c r="R727" i="17"/>
  <c r="N728" i="17"/>
  <c r="AR2264" i="16"/>
  <c r="AR728" i="17" s="1"/>
  <c r="AQ729" i="17"/>
  <c r="AH730" i="17"/>
  <c r="R731" i="17"/>
  <c r="N732" i="17"/>
  <c r="AR2280" i="16"/>
  <c r="AR732" i="17" s="1"/>
  <c r="AQ733" i="17"/>
  <c r="AH734" i="17"/>
  <c r="R735" i="17"/>
  <c r="N736" i="17"/>
  <c r="AR2284" i="16"/>
  <c r="AR736" i="17" s="1"/>
  <c r="AH738" i="17"/>
  <c r="R739" i="17"/>
  <c r="N740" i="17"/>
  <c r="AR2300" i="16"/>
  <c r="AR740" i="17" s="1"/>
  <c r="AQ741" i="17"/>
  <c r="AH742" i="17"/>
  <c r="R743" i="17"/>
  <c r="N744" i="17"/>
  <c r="AR2316" i="16"/>
  <c r="AR744" i="17" s="1"/>
  <c r="AQ745" i="17"/>
  <c r="AH746" i="17"/>
  <c r="R747" i="17"/>
  <c r="N748" i="17"/>
  <c r="AR2320" i="16"/>
  <c r="AR748" i="17" s="1"/>
  <c r="AQ749" i="17"/>
  <c r="AH750" i="17"/>
  <c r="R751" i="17"/>
  <c r="N752" i="17"/>
  <c r="AR2336" i="16"/>
  <c r="AR752" i="17" s="1"/>
  <c r="AQ753" i="17"/>
  <c r="AH754" i="17"/>
  <c r="R755" i="17"/>
  <c r="N756" i="17"/>
  <c r="AR2352" i="16"/>
  <c r="AR756" i="17" s="1"/>
  <c r="AQ757" i="17"/>
  <c r="AH758" i="17"/>
  <c r="R759" i="17"/>
  <c r="N760" i="17"/>
  <c r="AR2356" i="16"/>
  <c r="AR760" i="17" s="1"/>
  <c r="AQ761" i="17"/>
  <c r="AR709" i="17"/>
  <c r="AR713" i="17"/>
  <c r="AR717" i="17"/>
  <c r="AR721" i="17"/>
  <c r="AR725" i="17"/>
  <c r="AR729" i="17"/>
  <c r="AR733" i="17"/>
  <c r="AR741" i="17"/>
  <c r="AR745" i="17"/>
  <c r="AR749" i="17"/>
  <c r="AR753" i="17"/>
  <c r="AR757" i="17"/>
  <c r="AR761" i="17"/>
  <c r="AR726" i="17"/>
  <c r="AR730" i="17"/>
  <c r="AR734" i="17"/>
  <c r="AR738" i="17"/>
  <c r="AR742" i="17"/>
  <c r="AR746" i="17"/>
  <c r="AR750" i="17"/>
  <c r="AR754" i="17"/>
  <c r="AB3" i="19"/>
  <c r="AC3" i="19"/>
  <c r="AB4" i="19"/>
  <c r="AC4" i="19"/>
  <c r="AB5" i="19"/>
  <c r="AC5" i="19"/>
  <c r="AB6" i="19"/>
  <c r="AC6" i="19"/>
  <c r="AB7" i="19"/>
  <c r="AC7" i="19"/>
  <c r="AB8" i="19"/>
  <c r="AC8" i="19"/>
  <c r="AB9" i="19"/>
  <c r="AC9" i="19"/>
  <c r="AB10" i="19"/>
  <c r="AC10" i="19"/>
  <c r="AB11" i="19"/>
  <c r="AC11" i="19"/>
  <c r="AB12" i="19"/>
  <c r="AC12" i="19"/>
  <c r="AB13" i="19"/>
  <c r="AC13" i="19"/>
  <c r="AB14" i="19"/>
  <c r="AC14" i="19"/>
  <c r="AB15" i="19"/>
  <c r="AC15" i="19"/>
  <c r="AB16" i="19"/>
  <c r="AC16" i="19"/>
  <c r="AB17" i="19"/>
  <c r="AC17" i="19"/>
  <c r="AB18" i="19"/>
  <c r="AC18" i="19"/>
  <c r="AB19" i="19"/>
  <c r="AC19" i="19"/>
  <c r="AB20" i="19"/>
  <c r="AC20" i="19"/>
  <c r="AB21" i="19"/>
  <c r="AC21" i="19"/>
  <c r="AB22" i="19"/>
  <c r="AC22" i="19"/>
  <c r="AB23" i="19"/>
  <c r="AC23" i="19"/>
  <c r="AB24" i="19"/>
  <c r="AC24" i="19"/>
  <c r="AB25" i="19"/>
  <c r="AC25" i="19"/>
  <c r="AB26" i="19"/>
  <c r="AC26" i="19"/>
  <c r="AB27" i="19"/>
  <c r="AC27" i="19"/>
  <c r="AB28" i="19"/>
  <c r="AC28" i="19"/>
  <c r="AB29" i="19"/>
  <c r="AC29" i="19"/>
  <c r="AB30" i="19"/>
  <c r="AC30" i="19"/>
  <c r="AB31" i="19"/>
  <c r="AC31" i="19"/>
  <c r="AB32" i="19"/>
  <c r="AC32" i="19"/>
  <c r="AB33" i="19"/>
  <c r="AC33" i="19"/>
  <c r="AB34" i="19"/>
  <c r="AC34" i="19"/>
  <c r="AB35" i="19"/>
  <c r="AC35" i="19"/>
  <c r="AB36" i="19"/>
  <c r="AC36" i="19"/>
  <c r="AB37" i="19"/>
  <c r="AC37" i="19"/>
  <c r="AB38" i="19"/>
  <c r="AC38" i="19"/>
  <c r="AB39" i="19"/>
  <c r="AC39" i="19"/>
  <c r="AB40" i="19"/>
  <c r="AC40" i="19"/>
  <c r="AB41" i="19"/>
  <c r="AC41" i="19"/>
  <c r="AB42" i="19"/>
  <c r="AC42" i="19"/>
  <c r="AB43" i="19"/>
  <c r="AC43" i="19"/>
  <c r="AB44" i="19"/>
  <c r="AC44" i="19"/>
  <c r="AB45" i="19"/>
  <c r="AC45" i="19"/>
  <c r="AB46" i="19"/>
  <c r="AC46" i="19"/>
  <c r="AB47" i="19"/>
  <c r="AC47" i="19"/>
  <c r="AB48" i="19"/>
  <c r="AC48" i="19"/>
  <c r="AB49" i="19"/>
  <c r="AC49" i="19"/>
  <c r="AB50" i="19"/>
  <c r="AC50" i="19"/>
  <c r="AB51" i="19"/>
  <c r="AC51" i="19"/>
  <c r="AB52" i="19"/>
  <c r="AC52" i="19"/>
  <c r="AB53" i="19"/>
  <c r="AC53" i="19"/>
  <c r="AB54" i="19"/>
  <c r="AC54" i="19"/>
  <c r="AB55" i="19"/>
  <c r="AC55" i="19"/>
  <c r="AB56" i="19"/>
  <c r="AC56" i="19"/>
  <c r="AB57" i="19"/>
  <c r="AC57" i="19"/>
  <c r="AB58" i="19"/>
  <c r="AC58" i="19"/>
  <c r="AB59" i="19"/>
  <c r="AC59" i="19"/>
  <c r="AB60" i="19"/>
  <c r="AC60" i="19"/>
  <c r="AB61" i="19"/>
  <c r="AC61" i="19"/>
  <c r="AB62" i="19"/>
  <c r="AC62" i="19"/>
  <c r="AB63" i="19"/>
  <c r="AC63" i="19"/>
  <c r="AB64" i="19"/>
  <c r="AC64" i="19"/>
  <c r="AB65" i="19"/>
  <c r="AC65" i="19"/>
  <c r="AB66" i="19"/>
  <c r="AC66" i="19"/>
  <c r="AB67" i="19"/>
  <c r="AC67" i="19"/>
  <c r="AB68" i="19"/>
  <c r="AC68" i="19"/>
  <c r="AB69" i="19"/>
  <c r="AC69" i="19"/>
  <c r="AB70" i="19"/>
  <c r="AC70" i="19"/>
  <c r="AB71" i="19"/>
  <c r="AC71" i="19"/>
  <c r="AB72" i="19"/>
  <c r="AC72" i="19"/>
  <c r="AB73" i="19"/>
  <c r="AC73" i="19"/>
  <c r="AB74" i="19"/>
  <c r="AC74" i="19"/>
  <c r="AB75" i="19"/>
  <c r="AC75" i="19"/>
  <c r="AB76" i="19"/>
  <c r="AC76" i="19"/>
  <c r="AB77" i="19"/>
  <c r="AC77" i="19"/>
  <c r="AB78" i="19"/>
  <c r="AC78" i="19"/>
  <c r="AB79" i="19"/>
  <c r="AC79" i="19"/>
  <c r="AB80" i="19"/>
  <c r="AC80" i="19"/>
  <c r="AB81" i="19"/>
  <c r="AC81" i="19"/>
  <c r="AB82" i="19"/>
  <c r="AC82" i="19"/>
  <c r="AB83" i="19"/>
  <c r="AC83" i="19"/>
  <c r="AB84" i="19"/>
  <c r="AC84" i="19"/>
  <c r="AB85" i="19"/>
  <c r="AC85" i="19"/>
  <c r="AB86" i="19"/>
  <c r="AC86" i="19"/>
  <c r="AB87" i="19"/>
  <c r="AC87" i="19"/>
  <c r="AB88" i="19"/>
  <c r="AC88" i="19"/>
  <c r="AB89" i="19"/>
  <c r="AC89" i="19"/>
  <c r="AB90" i="19"/>
  <c r="AC90" i="19"/>
  <c r="AB91" i="19"/>
  <c r="AC91" i="19"/>
  <c r="AB92" i="19"/>
  <c r="AC92" i="19"/>
  <c r="AB93" i="19"/>
  <c r="AC93" i="19"/>
  <c r="AB94" i="19"/>
  <c r="AC94" i="19"/>
  <c r="AB95" i="19"/>
  <c r="AC95" i="19"/>
  <c r="AB96" i="19"/>
  <c r="AC96" i="19"/>
  <c r="AB97" i="19"/>
  <c r="AC97" i="19"/>
  <c r="AB98" i="19"/>
  <c r="AC98" i="19"/>
  <c r="AB99" i="19"/>
  <c r="AC99" i="19"/>
  <c r="AB100" i="19"/>
  <c r="AC100" i="19"/>
  <c r="AB101" i="19"/>
  <c r="AC101" i="19"/>
  <c r="AB102" i="19"/>
  <c r="AC102" i="19"/>
  <c r="AB103" i="19"/>
  <c r="AC103" i="19"/>
  <c r="AB104" i="19"/>
  <c r="AC104" i="19"/>
  <c r="AB105" i="19"/>
  <c r="AC105" i="19"/>
  <c r="AB106" i="19"/>
  <c r="AC106" i="19"/>
  <c r="AB107" i="19"/>
  <c r="AC107" i="19"/>
  <c r="AB108" i="19"/>
  <c r="AC108" i="19"/>
  <c r="AB109" i="19"/>
  <c r="AC109" i="19"/>
  <c r="AB110" i="19"/>
  <c r="AC110" i="19"/>
  <c r="AB111" i="19"/>
  <c r="AC111" i="19"/>
  <c r="AB112" i="19"/>
  <c r="AC112" i="19"/>
  <c r="AB113" i="19"/>
  <c r="AC113" i="19"/>
  <c r="AB114" i="19"/>
  <c r="AC114" i="19"/>
  <c r="AB115" i="19"/>
  <c r="AC115" i="19"/>
  <c r="AB116" i="19"/>
  <c r="AC116" i="19"/>
  <c r="AB117" i="19"/>
  <c r="AC117" i="19"/>
  <c r="AB118" i="19"/>
  <c r="AC118" i="19"/>
  <c r="AB119" i="19"/>
  <c r="AC119" i="19"/>
  <c r="AB120" i="19"/>
  <c r="AC120" i="19"/>
  <c r="AB121" i="19"/>
  <c r="AC121" i="19"/>
  <c r="AB122" i="19"/>
  <c r="AC122" i="19"/>
  <c r="AB123" i="19"/>
  <c r="AC123" i="19"/>
  <c r="AB124" i="19"/>
  <c r="AC124" i="19"/>
  <c r="AB125" i="19"/>
  <c r="AC125" i="19"/>
  <c r="AB126" i="19"/>
  <c r="AC126" i="19"/>
  <c r="AB127" i="19"/>
  <c r="AC127" i="19"/>
  <c r="AB128" i="19"/>
  <c r="AC128" i="19"/>
  <c r="AB129" i="19"/>
  <c r="AC129" i="19"/>
  <c r="AB130" i="19"/>
  <c r="AC130" i="19"/>
  <c r="AB131" i="19"/>
  <c r="AC131" i="19"/>
  <c r="AB132" i="19"/>
  <c r="AC132" i="19"/>
  <c r="AB133" i="19"/>
  <c r="AC133" i="19"/>
  <c r="AB134" i="19"/>
  <c r="AC134" i="19"/>
  <c r="AB135" i="19"/>
  <c r="AC135" i="19"/>
  <c r="AB136" i="19"/>
  <c r="AC136" i="19"/>
  <c r="AB137" i="19"/>
  <c r="AC137" i="19"/>
  <c r="AB138" i="19"/>
  <c r="AC138" i="19"/>
  <c r="AB139" i="19"/>
  <c r="AC139" i="19"/>
  <c r="AB140" i="19"/>
  <c r="AC140" i="19"/>
  <c r="AB141" i="19"/>
  <c r="AC141" i="19"/>
  <c r="AB142" i="19"/>
  <c r="AC142" i="19"/>
  <c r="AB143" i="19"/>
  <c r="AC143" i="19"/>
  <c r="AB144" i="19"/>
  <c r="AC144" i="19"/>
  <c r="AB145" i="19"/>
  <c r="AC145" i="19"/>
  <c r="AB146" i="19"/>
  <c r="AC146" i="19"/>
  <c r="AB147" i="19"/>
  <c r="AC147" i="19"/>
  <c r="AB148" i="19"/>
  <c r="AC148" i="19"/>
  <c r="AB149" i="19"/>
  <c r="AC149" i="19"/>
  <c r="AB150" i="19"/>
  <c r="AC150" i="19"/>
  <c r="AB151" i="19"/>
  <c r="AC151" i="19"/>
  <c r="AB152" i="19"/>
  <c r="AC152" i="19"/>
  <c r="AB153" i="19"/>
  <c r="AC153" i="19"/>
  <c r="AB154" i="19"/>
  <c r="AC154" i="19"/>
  <c r="AB155" i="19"/>
  <c r="AC155" i="19"/>
  <c r="AB156" i="19"/>
  <c r="AC156" i="19"/>
  <c r="AB157" i="19"/>
  <c r="AC157" i="19"/>
  <c r="AB158" i="19"/>
  <c r="AC158" i="19"/>
  <c r="AB159" i="19"/>
  <c r="AC159" i="19"/>
  <c r="AB160" i="19"/>
  <c r="AC160" i="19"/>
  <c r="AB161" i="19"/>
  <c r="AC161" i="19"/>
  <c r="AB162" i="19"/>
  <c r="AC162" i="19"/>
  <c r="AB163" i="19"/>
  <c r="AC163" i="19"/>
  <c r="AB164" i="19"/>
  <c r="AC164" i="19"/>
  <c r="AB165" i="19"/>
  <c r="AC165" i="19"/>
  <c r="AB166" i="19"/>
  <c r="AC166" i="19"/>
  <c r="AB167" i="19"/>
  <c r="AC167" i="19"/>
  <c r="AB168" i="19"/>
  <c r="AC168" i="19"/>
  <c r="AB169" i="19"/>
  <c r="AC169" i="19"/>
  <c r="AB170" i="19"/>
  <c r="AC170" i="19"/>
  <c r="AB171" i="19"/>
  <c r="AC171" i="19"/>
  <c r="AB172" i="19"/>
  <c r="AC172" i="19"/>
  <c r="AB173" i="19"/>
  <c r="AC173" i="19"/>
  <c r="AB174" i="19"/>
  <c r="AC174" i="19"/>
  <c r="AB175" i="19"/>
  <c r="AC175" i="19"/>
  <c r="AB176" i="19"/>
  <c r="AC176" i="19"/>
  <c r="AB177" i="19"/>
  <c r="AC177" i="19"/>
  <c r="AB178" i="19"/>
  <c r="AC178" i="19"/>
  <c r="AB179" i="19"/>
  <c r="AC179" i="19"/>
  <c r="AB180" i="19"/>
  <c r="AC180" i="19"/>
  <c r="AB181" i="19"/>
  <c r="AC181" i="19"/>
  <c r="AB182" i="19"/>
  <c r="AC182" i="19"/>
  <c r="AB183" i="19"/>
  <c r="AC183" i="19"/>
  <c r="AB184" i="19"/>
  <c r="AC184" i="19"/>
  <c r="AB185" i="19"/>
  <c r="AC185" i="19"/>
  <c r="AB186" i="19"/>
  <c r="AC186" i="19"/>
  <c r="AB187" i="19"/>
  <c r="AC187" i="19"/>
  <c r="AB188" i="19"/>
  <c r="AC188" i="19"/>
  <c r="AB189" i="19"/>
  <c r="AC189" i="19"/>
  <c r="AB190" i="19"/>
  <c r="AC190" i="19"/>
  <c r="AB191" i="19"/>
  <c r="AC191" i="19"/>
  <c r="AB192" i="19"/>
  <c r="AC192" i="19"/>
  <c r="AB193" i="19"/>
  <c r="AC193" i="19"/>
  <c r="AB194" i="19"/>
  <c r="AC194" i="19"/>
  <c r="AB195" i="19"/>
  <c r="AC195" i="19"/>
  <c r="AB196" i="19"/>
  <c r="AC196" i="19"/>
  <c r="AB197" i="19"/>
  <c r="AC197" i="19"/>
  <c r="AB198" i="19"/>
  <c r="AC198" i="19"/>
  <c r="AB199" i="19"/>
  <c r="AC199" i="19"/>
  <c r="AC2" i="19"/>
  <c r="AB2" i="19"/>
  <c r="AA199" i="19"/>
  <c r="Z199" i="19"/>
  <c r="Y199" i="19"/>
  <c r="X199" i="19"/>
  <c r="W199" i="19"/>
  <c r="V199" i="19"/>
  <c r="U199" i="19"/>
  <c r="T199" i="19"/>
  <c r="S199" i="19"/>
  <c r="R199" i="19"/>
  <c r="Q199" i="19"/>
  <c r="P199" i="19"/>
  <c r="O199" i="19"/>
  <c r="N199" i="19"/>
  <c r="M199" i="19"/>
  <c r="L199" i="19"/>
  <c r="K199" i="19"/>
  <c r="J199" i="19"/>
  <c r="I199" i="19"/>
  <c r="H199" i="19"/>
  <c r="G199" i="19"/>
  <c r="F199" i="19"/>
  <c r="AA198" i="19"/>
  <c r="Z198" i="19"/>
  <c r="Y198" i="19"/>
  <c r="X198" i="19"/>
  <c r="W198" i="19"/>
  <c r="V198" i="19"/>
  <c r="U198" i="19"/>
  <c r="T198" i="19"/>
  <c r="S198" i="19"/>
  <c r="R198" i="19"/>
  <c r="Q198" i="19"/>
  <c r="P198" i="19"/>
  <c r="O198" i="19"/>
  <c r="N198" i="19"/>
  <c r="M198" i="19"/>
  <c r="L198" i="19"/>
  <c r="K198" i="19"/>
  <c r="J198" i="19"/>
  <c r="I198" i="19"/>
  <c r="H198" i="19"/>
  <c r="G198" i="19"/>
  <c r="F198" i="19"/>
  <c r="AA197" i="19"/>
  <c r="Z197" i="19"/>
  <c r="Y197" i="19"/>
  <c r="X197" i="19"/>
  <c r="W197" i="19"/>
  <c r="V197" i="19"/>
  <c r="U197" i="19"/>
  <c r="T197" i="19"/>
  <c r="S197" i="19"/>
  <c r="R197" i="19"/>
  <c r="Q197" i="19"/>
  <c r="P197" i="19"/>
  <c r="O197" i="19"/>
  <c r="N197" i="19"/>
  <c r="M197" i="19"/>
  <c r="L197" i="19"/>
  <c r="K197" i="19"/>
  <c r="J197" i="19"/>
  <c r="I197" i="19"/>
  <c r="H197" i="19"/>
  <c r="G197" i="19"/>
  <c r="F197" i="19"/>
  <c r="AA196" i="19"/>
  <c r="Z196" i="19"/>
  <c r="Y196" i="19"/>
  <c r="X196" i="19"/>
  <c r="W196" i="19"/>
  <c r="V196" i="19"/>
  <c r="U196" i="19"/>
  <c r="T196" i="19"/>
  <c r="S196" i="19"/>
  <c r="R196" i="19"/>
  <c r="Q196" i="19"/>
  <c r="P196" i="19"/>
  <c r="O196" i="19"/>
  <c r="N196" i="19"/>
  <c r="M196" i="19"/>
  <c r="L196" i="19"/>
  <c r="K196" i="19"/>
  <c r="J196" i="19"/>
  <c r="I196" i="19"/>
  <c r="H196" i="19"/>
  <c r="G196" i="19"/>
  <c r="F196" i="19"/>
  <c r="AA195" i="19"/>
  <c r="Z195" i="19"/>
  <c r="Y195" i="19"/>
  <c r="X195" i="19"/>
  <c r="W195" i="19"/>
  <c r="V195" i="19"/>
  <c r="U195" i="19"/>
  <c r="T195" i="19"/>
  <c r="S195" i="19"/>
  <c r="R195" i="19"/>
  <c r="Q195" i="19"/>
  <c r="P195" i="19"/>
  <c r="O195" i="19"/>
  <c r="N195" i="19"/>
  <c r="M195" i="19"/>
  <c r="L195" i="19"/>
  <c r="K195" i="19"/>
  <c r="J195" i="19"/>
  <c r="I195" i="19"/>
  <c r="H195" i="19"/>
  <c r="G195" i="19"/>
  <c r="F195" i="19"/>
  <c r="AA194" i="19"/>
  <c r="Z194" i="19"/>
  <c r="Y194" i="19"/>
  <c r="X194" i="19"/>
  <c r="W194" i="19"/>
  <c r="V194" i="19"/>
  <c r="U194" i="19"/>
  <c r="T194" i="19"/>
  <c r="S194" i="19"/>
  <c r="R194" i="19"/>
  <c r="Q194" i="19"/>
  <c r="P194" i="19"/>
  <c r="O194" i="19"/>
  <c r="N194" i="19"/>
  <c r="M194" i="19"/>
  <c r="L194" i="19"/>
  <c r="K194" i="19"/>
  <c r="J194" i="19"/>
  <c r="I194" i="19"/>
  <c r="H194" i="19"/>
  <c r="G194" i="19"/>
  <c r="F194" i="19"/>
  <c r="AA193" i="19"/>
  <c r="Z193" i="19"/>
  <c r="Y193" i="19"/>
  <c r="X193" i="19"/>
  <c r="W193" i="19"/>
  <c r="V193" i="19"/>
  <c r="U193" i="19"/>
  <c r="T193" i="19"/>
  <c r="S193" i="19"/>
  <c r="R193" i="19"/>
  <c r="Q193" i="19"/>
  <c r="P193" i="19"/>
  <c r="O193" i="19"/>
  <c r="N193" i="19"/>
  <c r="M193" i="19"/>
  <c r="L193" i="19"/>
  <c r="K193" i="19"/>
  <c r="J193" i="19"/>
  <c r="I193" i="19"/>
  <c r="H193" i="19"/>
  <c r="G193" i="19"/>
  <c r="F193" i="19"/>
  <c r="AA192" i="19"/>
  <c r="Z192" i="19"/>
  <c r="Y192" i="19"/>
  <c r="X192" i="19"/>
  <c r="W192" i="19"/>
  <c r="V192" i="19"/>
  <c r="U192" i="19"/>
  <c r="T192" i="19"/>
  <c r="S192" i="19"/>
  <c r="R192" i="19"/>
  <c r="Q192" i="19"/>
  <c r="P192" i="19"/>
  <c r="O192" i="19"/>
  <c r="N192" i="19"/>
  <c r="M192" i="19"/>
  <c r="L192" i="19"/>
  <c r="K192" i="19"/>
  <c r="J192" i="19"/>
  <c r="I192" i="19"/>
  <c r="H192" i="19"/>
  <c r="G192" i="19"/>
  <c r="F192" i="19"/>
  <c r="AA191" i="19"/>
  <c r="Z191" i="19"/>
  <c r="Y191" i="19"/>
  <c r="X191" i="19"/>
  <c r="W191" i="19"/>
  <c r="V191" i="19"/>
  <c r="U191" i="19"/>
  <c r="T191" i="19"/>
  <c r="S191" i="19"/>
  <c r="R191" i="19"/>
  <c r="Q191" i="19"/>
  <c r="P191" i="19"/>
  <c r="O191" i="19"/>
  <c r="N191" i="19"/>
  <c r="M191" i="19"/>
  <c r="L191" i="19"/>
  <c r="K191" i="19"/>
  <c r="J191" i="19"/>
  <c r="I191" i="19"/>
  <c r="H191" i="19"/>
  <c r="G191" i="19"/>
  <c r="F191" i="19"/>
  <c r="AA190" i="19"/>
  <c r="Z190" i="19"/>
  <c r="Y190" i="19"/>
  <c r="X190" i="19"/>
  <c r="W190" i="19"/>
  <c r="V190" i="19"/>
  <c r="U190" i="19"/>
  <c r="T190" i="19"/>
  <c r="S190" i="19"/>
  <c r="R190" i="19"/>
  <c r="Q190" i="19"/>
  <c r="P190" i="19"/>
  <c r="O190" i="19"/>
  <c r="N190" i="19"/>
  <c r="M190" i="19"/>
  <c r="L190" i="19"/>
  <c r="K190" i="19"/>
  <c r="J190" i="19"/>
  <c r="I190" i="19"/>
  <c r="H190" i="19"/>
  <c r="G190" i="19"/>
  <c r="F190" i="19"/>
  <c r="AA189" i="19"/>
  <c r="Z189" i="19"/>
  <c r="Y189" i="19"/>
  <c r="X189" i="19"/>
  <c r="W189" i="19"/>
  <c r="V189" i="19"/>
  <c r="U189" i="19"/>
  <c r="T189" i="19"/>
  <c r="S189" i="19"/>
  <c r="R189" i="19"/>
  <c r="Q189" i="19"/>
  <c r="P189" i="19"/>
  <c r="O189" i="19"/>
  <c r="N189" i="19"/>
  <c r="M189" i="19"/>
  <c r="L189" i="19"/>
  <c r="K189" i="19"/>
  <c r="J189" i="19"/>
  <c r="I189" i="19"/>
  <c r="H189" i="19"/>
  <c r="G189" i="19"/>
  <c r="F189" i="19"/>
  <c r="AA188" i="19"/>
  <c r="Z188" i="19"/>
  <c r="Y188" i="19"/>
  <c r="X188" i="19"/>
  <c r="W188" i="19"/>
  <c r="V188" i="19"/>
  <c r="U188" i="19"/>
  <c r="T188" i="19"/>
  <c r="S188" i="19"/>
  <c r="R188" i="19"/>
  <c r="Q188" i="19"/>
  <c r="P188" i="19"/>
  <c r="O188" i="19"/>
  <c r="N188" i="19"/>
  <c r="M188" i="19"/>
  <c r="L188" i="19"/>
  <c r="K188" i="19"/>
  <c r="J188" i="19"/>
  <c r="I188" i="19"/>
  <c r="H188" i="19"/>
  <c r="G188" i="19"/>
  <c r="F188" i="19"/>
  <c r="AA187" i="19"/>
  <c r="Z187" i="19"/>
  <c r="Y187" i="19"/>
  <c r="X187" i="19"/>
  <c r="W187" i="19"/>
  <c r="V187" i="19"/>
  <c r="U187" i="19"/>
  <c r="T187" i="19"/>
  <c r="S187" i="19"/>
  <c r="R187" i="19"/>
  <c r="Q187" i="19"/>
  <c r="P187" i="19"/>
  <c r="O187" i="19"/>
  <c r="N187" i="19"/>
  <c r="M187" i="19"/>
  <c r="L187" i="19"/>
  <c r="K187" i="19"/>
  <c r="J187" i="19"/>
  <c r="I187" i="19"/>
  <c r="H187" i="19"/>
  <c r="G187" i="19"/>
  <c r="F187" i="19"/>
  <c r="AA186" i="19"/>
  <c r="Z186" i="19"/>
  <c r="Y186" i="19"/>
  <c r="X186" i="19"/>
  <c r="W186" i="19"/>
  <c r="V186" i="19"/>
  <c r="U186" i="19"/>
  <c r="T186" i="19"/>
  <c r="S186" i="19"/>
  <c r="R186" i="19"/>
  <c r="Q186" i="19"/>
  <c r="P186" i="19"/>
  <c r="O186" i="19"/>
  <c r="N186" i="19"/>
  <c r="M186" i="19"/>
  <c r="L186" i="19"/>
  <c r="K186" i="19"/>
  <c r="J186" i="19"/>
  <c r="I186" i="19"/>
  <c r="H186" i="19"/>
  <c r="G186" i="19"/>
  <c r="F186" i="19"/>
  <c r="AA185" i="19"/>
  <c r="Z185" i="19"/>
  <c r="Y185" i="19"/>
  <c r="X185" i="19"/>
  <c r="W185" i="19"/>
  <c r="V185" i="19"/>
  <c r="U185" i="19"/>
  <c r="T185" i="19"/>
  <c r="S185" i="19"/>
  <c r="R185" i="19"/>
  <c r="Q185" i="19"/>
  <c r="P185" i="19"/>
  <c r="O185" i="19"/>
  <c r="N185" i="19"/>
  <c r="M185" i="19"/>
  <c r="L185" i="19"/>
  <c r="K185" i="19"/>
  <c r="J185" i="19"/>
  <c r="I185" i="19"/>
  <c r="H185" i="19"/>
  <c r="G185" i="19"/>
  <c r="F185" i="19"/>
  <c r="AA184" i="19"/>
  <c r="Z184" i="19"/>
  <c r="Y184" i="19"/>
  <c r="X184" i="19"/>
  <c r="W184" i="19"/>
  <c r="V184" i="19"/>
  <c r="U184" i="19"/>
  <c r="T184" i="19"/>
  <c r="S184" i="19"/>
  <c r="R184" i="19"/>
  <c r="Q184" i="19"/>
  <c r="P184" i="19"/>
  <c r="O184" i="19"/>
  <c r="N184" i="19"/>
  <c r="M184" i="19"/>
  <c r="L184" i="19"/>
  <c r="K184" i="19"/>
  <c r="J184" i="19"/>
  <c r="I184" i="19"/>
  <c r="H184" i="19"/>
  <c r="G184" i="19"/>
  <c r="F184" i="19"/>
  <c r="AA183" i="19"/>
  <c r="Z183" i="19"/>
  <c r="Y183" i="19"/>
  <c r="X183" i="19"/>
  <c r="W183" i="19"/>
  <c r="V183" i="19"/>
  <c r="U183" i="19"/>
  <c r="T183" i="19"/>
  <c r="S183" i="19"/>
  <c r="R183" i="19"/>
  <c r="Q183" i="19"/>
  <c r="P183" i="19"/>
  <c r="O183" i="19"/>
  <c r="N183" i="19"/>
  <c r="M183" i="19"/>
  <c r="L183" i="19"/>
  <c r="K183" i="19"/>
  <c r="J183" i="19"/>
  <c r="I183" i="19"/>
  <c r="H183" i="19"/>
  <c r="G183" i="19"/>
  <c r="F183" i="19"/>
  <c r="AA182" i="19"/>
  <c r="Z182" i="19"/>
  <c r="Y182" i="19"/>
  <c r="X182" i="19"/>
  <c r="W182" i="19"/>
  <c r="V182" i="19"/>
  <c r="U182" i="19"/>
  <c r="T182" i="19"/>
  <c r="S182" i="19"/>
  <c r="R182" i="19"/>
  <c r="Q182" i="19"/>
  <c r="P182" i="19"/>
  <c r="O182" i="19"/>
  <c r="N182" i="19"/>
  <c r="M182" i="19"/>
  <c r="L182" i="19"/>
  <c r="K182" i="19"/>
  <c r="J182" i="19"/>
  <c r="I182" i="19"/>
  <c r="H182" i="19"/>
  <c r="G182" i="19"/>
  <c r="F182" i="19"/>
  <c r="AA181" i="19"/>
  <c r="Z181" i="19"/>
  <c r="Y181" i="19"/>
  <c r="X181" i="19"/>
  <c r="W181" i="19"/>
  <c r="V181" i="19"/>
  <c r="U181" i="19"/>
  <c r="T181" i="19"/>
  <c r="S181" i="19"/>
  <c r="R181" i="19"/>
  <c r="Q181" i="19"/>
  <c r="P181" i="19"/>
  <c r="O181" i="19"/>
  <c r="N181" i="19"/>
  <c r="M181" i="19"/>
  <c r="L181" i="19"/>
  <c r="K181" i="19"/>
  <c r="J181" i="19"/>
  <c r="I181" i="19"/>
  <c r="H181" i="19"/>
  <c r="G181" i="19"/>
  <c r="F181" i="19"/>
  <c r="AA180" i="19"/>
  <c r="Z180" i="19"/>
  <c r="Y180" i="19"/>
  <c r="X180" i="19"/>
  <c r="W180" i="19"/>
  <c r="V180" i="19"/>
  <c r="U180" i="19"/>
  <c r="T180" i="19"/>
  <c r="S180" i="19"/>
  <c r="R180" i="19"/>
  <c r="Q180" i="19"/>
  <c r="P180" i="19"/>
  <c r="O180" i="19"/>
  <c r="N180" i="19"/>
  <c r="M180" i="19"/>
  <c r="L180" i="19"/>
  <c r="K180" i="19"/>
  <c r="J180" i="19"/>
  <c r="I180" i="19"/>
  <c r="H180" i="19"/>
  <c r="G180" i="19"/>
  <c r="F180" i="19"/>
  <c r="AA179" i="19"/>
  <c r="Z179" i="19"/>
  <c r="Y179" i="19"/>
  <c r="X179" i="19"/>
  <c r="W179" i="19"/>
  <c r="V179" i="19"/>
  <c r="U179" i="19"/>
  <c r="T179" i="19"/>
  <c r="S179" i="19"/>
  <c r="R179" i="19"/>
  <c r="Q179" i="19"/>
  <c r="P179" i="19"/>
  <c r="O179" i="19"/>
  <c r="N179" i="19"/>
  <c r="M179" i="19"/>
  <c r="L179" i="19"/>
  <c r="K179" i="19"/>
  <c r="J179" i="19"/>
  <c r="I179" i="19"/>
  <c r="H179" i="19"/>
  <c r="G179" i="19"/>
  <c r="F179" i="19"/>
  <c r="AA178" i="19"/>
  <c r="Z178" i="19"/>
  <c r="Y178" i="19"/>
  <c r="X178" i="19"/>
  <c r="W178" i="19"/>
  <c r="V178" i="19"/>
  <c r="U178" i="19"/>
  <c r="T178" i="19"/>
  <c r="S178" i="19"/>
  <c r="R178" i="19"/>
  <c r="Q178" i="19"/>
  <c r="P178" i="19"/>
  <c r="O178" i="19"/>
  <c r="N178" i="19"/>
  <c r="M178" i="19"/>
  <c r="L178" i="19"/>
  <c r="K178" i="19"/>
  <c r="J178" i="19"/>
  <c r="I178" i="19"/>
  <c r="H178" i="19"/>
  <c r="G178" i="19"/>
  <c r="F178" i="19"/>
  <c r="AA177" i="19"/>
  <c r="Z177" i="19"/>
  <c r="Y177" i="19"/>
  <c r="X177" i="19"/>
  <c r="W177" i="19"/>
  <c r="V177" i="19"/>
  <c r="U177" i="19"/>
  <c r="T177" i="19"/>
  <c r="S177" i="19"/>
  <c r="R177" i="19"/>
  <c r="Q177" i="19"/>
  <c r="P177" i="19"/>
  <c r="O177" i="19"/>
  <c r="N177" i="19"/>
  <c r="M177" i="19"/>
  <c r="L177" i="19"/>
  <c r="K177" i="19"/>
  <c r="J177" i="19"/>
  <c r="I177" i="19"/>
  <c r="H177" i="19"/>
  <c r="G177" i="19"/>
  <c r="F177" i="19"/>
  <c r="AA176" i="19"/>
  <c r="Z176" i="19"/>
  <c r="Y176" i="19"/>
  <c r="X176" i="19"/>
  <c r="W176" i="19"/>
  <c r="V176" i="19"/>
  <c r="U176" i="19"/>
  <c r="T176" i="19"/>
  <c r="S176" i="19"/>
  <c r="R176" i="19"/>
  <c r="Q176" i="19"/>
  <c r="P176" i="19"/>
  <c r="O176" i="19"/>
  <c r="N176" i="19"/>
  <c r="M176" i="19"/>
  <c r="L176" i="19"/>
  <c r="K176" i="19"/>
  <c r="J176" i="19"/>
  <c r="I176" i="19"/>
  <c r="H176" i="19"/>
  <c r="G176" i="19"/>
  <c r="F176" i="19"/>
  <c r="AA175" i="19"/>
  <c r="Z175" i="19"/>
  <c r="Y175" i="19"/>
  <c r="X175" i="19"/>
  <c r="W175" i="19"/>
  <c r="V175" i="19"/>
  <c r="U175" i="19"/>
  <c r="T175" i="19"/>
  <c r="S175" i="19"/>
  <c r="R175" i="19"/>
  <c r="Q175" i="19"/>
  <c r="P175" i="19"/>
  <c r="O175" i="19"/>
  <c r="N175" i="19"/>
  <c r="M175" i="19"/>
  <c r="L175" i="19"/>
  <c r="K175" i="19"/>
  <c r="J175" i="19"/>
  <c r="I175" i="19"/>
  <c r="H175" i="19"/>
  <c r="G175" i="19"/>
  <c r="F175" i="19"/>
  <c r="AA174" i="19"/>
  <c r="Z174" i="19"/>
  <c r="Y174" i="19"/>
  <c r="X174" i="19"/>
  <c r="W174" i="19"/>
  <c r="V174" i="19"/>
  <c r="U174" i="19"/>
  <c r="T174" i="19"/>
  <c r="S174" i="19"/>
  <c r="R174" i="19"/>
  <c r="Q174" i="19"/>
  <c r="P174" i="19"/>
  <c r="O174" i="19"/>
  <c r="N174" i="19"/>
  <c r="M174" i="19"/>
  <c r="L174" i="19"/>
  <c r="K174" i="19"/>
  <c r="J174" i="19"/>
  <c r="I174" i="19"/>
  <c r="H174" i="19"/>
  <c r="G174" i="19"/>
  <c r="F174" i="19"/>
  <c r="AA173" i="19"/>
  <c r="Z173" i="19"/>
  <c r="Y173" i="19"/>
  <c r="X173" i="19"/>
  <c r="W173" i="19"/>
  <c r="V173" i="19"/>
  <c r="U173" i="19"/>
  <c r="T173" i="19"/>
  <c r="S173" i="19"/>
  <c r="R173" i="19"/>
  <c r="Q173" i="19"/>
  <c r="P173" i="19"/>
  <c r="O173" i="19"/>
  <c r="N173" i="19"/>
  <c r="M173" i="19"/>
  <c r="L173" i="19"/>
  <c r="K173" i="19"/>
  <c r="J173" i="19"/>
  <c r="I173" i="19"/>
  <c r="H173" i="19"/>
  <c r="G173" i="19"/>
  <c r="F173" i="19"/>
  <c r="AA172" i="19"/>
  <c r="Z172" i="19"/>
  <c r="Y172" i="19"/>
  <c r="X172" i="19"/>
  <c r="W172" i="19"/>
  <c r="V172" i="19"/>
  <c r="U172" i="19"/>
  <c r="T172" i="19"/>
  <c r="S172" i="19"/>
  <c r="R172" i="19"/>
  <c r="Q172" i="19"/>
  <c r="P172" i="19"/>
  <c r="O172" i="19"/>
  <c r="N172" i="19"/>
  <c r="M172" i="19"/>
  <c r="L172" i="19"/>
  <c r="K172" i="19"/>
  <c r="J172" i="19"/>
  <c r="I172" i="19"/>
  <c r="H172" i="19"/>
  <c r="G172" i="19"/>
  <c r="F172" i="19"/>
  <c r="AA171" i="19"/>
  <c r="Z171" i="19"/>
  <c r="Y171" i="19"/>
  <c r="X171" i="19"/>
  <c r="W171" i="19"/>
  <c r="V171" i="19"/>
  <c r="U171" i="19"/>
  <c r="T171" i="19"/>
  <c r="S171" i="19"/>
  <c r="R171" i="19"/>
  <c r="Q171" i="19"/>
  <c r="P171" i="19"/>
  <c r="O171" i="19"/>
  <c r="N171" i="19"/>
  <c r="M171" i="19"/>
  <c r="L171" i="19"/>
  <c r="K171" i="19"/>
  <c r="J171" i="19"/>
  <c r="I171" i="19"/>
  <c r="H171" i="19"/>
  <c r="G171" i="19"/>
  <c r="F171" i="19"/>
  <c r="AA170" i="19"/>
  <c r="Z170" i="19"/>
  <c r="Y170" i="19"/>
  <c r="X170" i="19"/>
  <c r="W170" i="19"/>
  <c r="V170" i="19"/>
  <c r="U170" i="19"/>
  <c r="T170" i="19"/>
  <c r="S170" i="19"/>
  <c r="R170" i="19"/>
  <c r="Q170" i="19"/>
  <c r="P170" i="19"/>
  <c r="O170" i="19"/>
  <c r="N170" i="19"/>
  <c r="M170" i="19"/>
  <c r="L170" i="19"/>
  <c r="K170" i="19"/>
  <c r="J170" i="19"/>
  <c r="I170" i="19"/>
  <c r="H170" i="19"/>
  <c r="G170" i="19"/>
  <c r="F170" i="19"/>
  <c r="AA169" i="19"/>
  <c r="Z169" i="19"/>
  <c r="Y169" i="19"/>
  <c r="X169" i="19"/>
  <c r="W169" i="19"/>
  <c r="V169" i="19"/>
  <c r="U169" i="19"/>
  <c r="T169" i="19"/>
  <c r="S169" i="19"/>
  <c r="R169" i="19"/>
  <c r="Q169" i="19"/>
  <c r="P169" i="19"/>
  <c r="O169" i="19"/>
  <c r="N169" i="19"/>
  <c r="M169" i="19"/>
  <c r="L169" i="19"/>
  <c r="K169" i="19"/>
  <c r="J169" i="19"/>
  <c r="I169" i="19"/>
  <c r="H169" i="19"/>
  <c r="G169" i="19"/>
  <c r="F169" i="19"/>
  <c r="AA168" i="19"/>
  <c r="Z168" i="19"/>
  <c r="Y168" i="19"/>
  <c r="X168" i="19"/>
  <c r="W168" i="19"/>
  <c r="V168" i="19"/>
  <c r="U168" i="19"/>
  <c r="T168" i="19"/>
  <c r="S168" i="19"/>
  <c r="R168" i="19"/>
  <c r="Q168" i="19"/>
  <c r="P168" i="19"/>
  <c r="O168" i="19"/>
  <c r="N168" i="19"/>
  <c r="M168" i="19"/>
  <c r="L168" i="19"/>
  <c r="K168" i="19"/>
  <c r="J168" i="19"/>
  <c r="I168" i="19"/>
  <c r="H168" i="19"/>
  <c r="G168" i="19"/>
  <c r="F168" i="19"/>
  <c r="AA167" i="19"/>
  <c r="Z167" i="19"/>
  <c r="Y167" i="19"/>
  <c r="X167" i="19"/>
  <c r="W167" i="19"/>
  <c r="V167" i="19"/>
  <c r="U167" i="19"/>
  <c r="T167" i="19"/>
  <c r="S167" i="19"/>
  <c r="R167" i="19"/>
  <c r="Q167" i="19"/>
  <c r="P167" i="19"/>
  <c r="O167" i="19"/>
  <c r="N167" i="19"/>
  <c r="M167" i="19"/>
  <c r="L167" i="19"/>
  <c r="K167" i="19"/>
  <c r="J167" i="19"/>
  <c r="I167" i="19"/>
  <c r="H167" i="19"/>
  <c r="G167" i="19"/>
  <c r="F167" i="19"/>
  <c r="AA166" i="19"/>
  <c r="Z166" i="19"/>
  <c r="Y166" i="19"/>
  <c r="X166" i="19"/>
  <c r="W166" i="19"/>
  <c r="V166" i="19"/>
  <c r="U166" i="19"/>
  <c r="T166" i="19"/>
  <c r="S166" i="19"/>
  <c r="R166" i="19"/>
  <c r="Q166" i="19"/>
  <c r="P166" i="19"/>
  <c r="O166" i="19"/>
  <c r="N166" i="19"/>
  <c r="M166" i="19"/>
  <c r="L166" i="19"/>
  <c r="K166" i="19"/>
  <c r="J166" i="19"/>
  <c r="I166" i="19"/>
  <c r="H166" i="19"/>
  <c r="G166" i="19"/>
  <c r="F166" i="19"/>
  <c r="AA165" i="19"/>
  <c r="Z165" i="19"/>
  <c r="Y165" i="19"/>
  <c r="X165" i="19"/>
  <c r="W165" i="19"/>
  <c r="V165" i="19"/>
  <c r="U165" i="19"/>
  <c r="T165" i="19"/>
  <c r="S165" i="19"/>
  <c r="R165" i="19"/>
  <c r="Q165" i="19"/>
  <c r="P165" i="19"/>
  <c r="O165" i="19"/>
  <c r="N165" i="19"/>
  <c r="M165" i="19"/>
  <c r="L165" i="19"/>
  <c r="K165" i="19"/>
  <c r="J165" i="19"/>
  <c r="I165" i="19"/>
  <c r="H165" i="19"/>
  <c r="G165" i="19"/>
  <c r="F165" i="19"/>
  <c r="AA164" i="19"/>
  <c r="Z164" i="19"/>
  <c r="Y164" i="19"/>
  <c r="X164" i="19"/>
  <c r="W164" i="19"/>
  <c r="V164" i="19"/>
  <c r="U164" i="19"/>
  <c r="T164" i="19"/>
  <c r="S164" i="19"/>
  <c r="R164" i="19"/>
  <c r="Q164" i="19"/>
  <c r="P164" i="19"/>
  <c r="O164" i="19"/>
  <c r="N164" i="19"/>
  <c r="M164" i="19"/>
  <c r="L164" i="19"/>
  <c r="K164" i="19"/>
  <c r="J164" i="19"/>
  <c r="I164" i="19"/>
  <c r="H164" i="19"/>
  <c r="G164" i="19"/>
  <c r="F164" i="19"/>
  <c r="AA163" i="19"/>
  <c r="Z163" i="19"/>
  <c r="Y163" i="19"/>
  <c r="X163" i="19"/>
  <c r="W163" i="19"/>
  <c r="V163" i="19"/>
  <c r="U163" i="19"/>
  <c r="T163" i="19"/>
  <c r="S163" i="19"/>
  <c r="R163" i="19"/>
  <c r="Q163" i="19"/>
  <c r="P163" i="19"/>
  <c r="O163" i="19"/>
  <c r="N163" i="19"/>
  <c r="M163" i="19"/>
  <c r="L163" i="19"/>
  <c r="K163" i="19"/>
  <c r="J163" i="19"/>
  <c r="I163" i="19"/>
  <c r="H163" i="19"/>
  <c r="G163" i="19"/>
  <c r="F163" i="19"/>
  <c r="AA162" i="19"/>
  <c r="Z162" i="19"/>
  <c r="Y162" i="19"/>
  <c r="X162" i="19"/>
  <c r="W162" i="19"/>
  <c r="V162" i="19"/>
  <c r="U162" i="19"/>
  <c r="T162" i="19"/>
  <c r="S162" i="19"/>
  <c r="R162" i="19"/>
  <c r="Q162" i="19"/>
  <c r="P162" i="19"/>
  <c r="O162" i="19"/>
  <c r="N162" i="19"/>
  <c r="M162" i="19"/>
  <c r="L162" i="19"/>
  <c r="K162" i="19"/>
  <c r="J162" i="19"/>
  <c r="I162" i="19"/>
  <c r="H162" i="19"/>
  <c r="G162" i="19"/>
  <c r="F162" i="19"/>
  <c r="AA161" i="19"/>
  <c r="Z161" i="19"/>
  <c r="Y161" i="19"/>
  <c r="X161" i="19"/>
  <c r="W161" i="19"/>
  <c r="V161" i="19"/>
  <c r="U161" i="19"/>
  <c r="T161" i="19"/>
  <c r="S161" i="19"/>
  <c r="R161" i="19"/>
  <c r="Q161" i="19"/>
  <c r="P161" i="19"/>
  <c r="O161" i="19"/>
  <c r="N161" i="19"/>
  <c r="M161" i="19"/>
  <c r="L161" i="19"/>
  <c r="K161" i="19"/>
  <c r="J161" i="19"/>
  <c r="I161" i="19"/>
  <c r="H161" i="19"/>
  <c r="G161" i="19"/>
  <c r="F161" i="19"/>
  <c r="AA160" i="19"/>
  <c r="Z160" i="19"/>
  <c r="Y160" i="19"/>
  <c r="X160" i="19"/>
  <c r="W160" i="19"/>
  <c r="V160" i="19"/>
  <c r="U160" i="19"/>
  <c r="T160" i="19"/>
  <c r="S160" i="19"/>
  <c r="R160" i="19"/>
  <c r="Q160" i="19"/>
  <c r="P160" i="19"/>
  <c r="O160" i="19"/>
  <c r="N160" i="19"/>
  <c r="M160" i="19"/>
  <c r="L160" i="19"/>
  <c r="K160" i="19"/>
  <c r="J160" i="19"/>
  <c r="I160" i="19"/>
  <c r="H160" i="19"/>
  <c r="G160" i="19"/>
  <c r="F160" i="19"/>
  <c r="AA159" i="19"/>
  <c r="Z159" i="19"/>
  <c r="Y159" i="19"/>
  <c r="X159" i="19"/>
  <c r="W159" i="19"/>
  <c r="V159" i="19"/>
  <c r="U159" i="19"/>
  <c r="T159" i="19"/>
  <c r="S159" i="19"/>
  <c r="R159" i="19"/>
  <c r="Q159" i="19"/>
  <c r="P159" i="19"/>
  <c r="O159" i="19"/>
  <c r="N159" i="19"/>
  <c r="M159" i="19"/>
  <c r="L159" i="19"/>
  <c r="K159" i="19"/>
  <c r="J159" i="19"/>
  <c r="I159" i="19"/>
  <c r="H159" i="19"/>
  <c r="G159" i="19"/>
  <c r="F159" i="19"/>
  <c r="AA158" i="19"/>
  <c r="Z158" i="19"/>
  <c r="Y158" i="19"/>
  <c r="X158" i="19"/>
  <c r="W158" i="19"/>
  <c r="V158" i="19"/>
  <c r="U158" i="19"/>
  <c r="T158" i="19"/>
  <c r="S158" i="19"/>
  <c r="R158" i="19"/>
  <c r="Q158" i="19"/>
  <c r="P158" i="19"/>
  <c r="O158" i="19"/>
  <c r="N158" i="19"/>
  <c r="M158" i="19"/>
  <c r="L158" i="19"/>
  <c r="K158" i="19"/>
  <c r="J158" i="19"/>
  <c r="I158" i="19"/>
  <c r="H158" i="19"/>
  <c r="G158" i="19"/>
  <c r="F158" i="19"/>
  <c r="AA157" i="19"/>
  <c r="Z157" i="19"/>
  <c r="Y157" i="19"/>
  <c r="X157" i="19"/>
  <c r="W157" i="19"/>
  <c r="V157" i="19"/>
  <c r="U157" i="19"/>
  <c r="T157" i="19"/>
  <c r="S157" i="19"/>
  <c r="R157" i="19"/>
  <c r="Q157" i="19"/>
  <c r="P157" i="19"/>
  <c r="O157" i="19"/>
  <c r="N157" i="19"/>
  <c r="M157" i="19"/>
  <c r="L157" i="19"/>
  <c r="K157" i="19"/>
  <c r="J157" i="19"/>
  <c r="I157" i="19"/>
  <c r="H157" i="19"/>
  <c r="G157" i="19"/>
  <c r="F157" i="19"/>
  <c r="AA156" i="19"/>
  <c r="Z156" i="19"/>
  <c r="Y156" i="19"/>
  <c r="X156" i="19"/>
  <c r="W156" i="19"/>
  <c r="V156" i="19"/>
  <c r="U156" i="19"/>
  <c r="T156" i="19"/>
  <c r="S156" i="19"/>
  <c r="R156" i="19"/>
  <c r="Q156" i="19"/>
  <c r="P156" i="19"/>
  <c r="O156" i="19"/>
  <c r="N156" i="19"/>
  <c r="M156" i="19"/>
  <c r="L156" i="19"/>
  <c r="K156" i="19"/>
  <c r="J156" i="19"/>
  <c r="I156" i="19"/>
  <c r="H156" i="19"/>
  <c r="G156" i="19"/>
  <c r="F156" i="19"/>
  <c r="AA155" i="19"/>
  <c r="Z155" i="19"/>
  <c r="Y155" i="19"/>
  <c r="X155" i="19"/>
  <c r="W155" i="19"/>
  <c r="V155" i="19"/>
  <c r="U155" i="19"/>
  <c r="T155" i="19"/>
  <c r="S155" i="19"/>
  <c r="R155" i="19"/>
  <c r="Q155" i="19"/>
  <c r="P155" i="19"/>
  <c r="O155" i="19"/>
  <c r="N155" i="19"/>
  <c r="M155" i="19"/>
  <c r="L155" i="19"/>
  <c r="K155" i="19"/>
  <c r="J155" i="19"/>
  <c r="I155" i="19"/>
  <c r="H155" i="19"/>
  <c r="G155" i="19"/>
  <c r="F155" i="19"/>
  <c r="AA154" i="19"/>
  <c r="Z154" i="19"/>
  <c r="Y154" i="19"/>
  <c r="X154" i="19"/>
  <c r="W154" i="19"/>
  <c r="V154" i="19"/>
  <c r="U154" i="19"/>
  <c r="T154" i="19"/>
  <c r="S154" i="19"/>
  <c r="R154" i="19"/>
  <c r="Q154" i="19"/>
  <c r="P154" i="19"/>
  <c r="O154" i="19"/>
  <c r="N154" i="19"/>
  <c r="M154" i="19"/>
  <c r="L154" i="19"/>
  <c r="K154" i="19"/>
  <c r="J154" i="19"/>
  <c r="I154" i="19"/>
  <c r="H154" i="19"/>
  <c r="G154" i="19"/>
  <c r="F154" i="19"/>
  <c r="AA153" i="19"/>
  <c r="Z153" i="19"/>
  <c r="Y153" i="19"/>
  <c r="X153" i="19"/>
  <c r="W153" i="19"/>
  <c r="V153" i="19"/>
  <c r="U153" i="19"/>
  <c r="T153" i="19"/>
  <c r="S153" i="19"/>
  <c r="R153" i="19"/>
  <c r="Q153" i="19"/>
  <c r="P153" i="19"/>
  <c r="O153" i="19"/>
  <c r="N153" i="19"/>
  <c r="M153" i="19"/>
  <c r="L153" i="19"/>
  <c r="K153" i="19"/>
  <c r="J153" i="19"/>
  <c r="I153" i="19"/>
  <c r="H153" i="19"/>
  <c r="G153" i="19"/>
  <c r="F153" i="19"/>
  <c r="AA152" i="19"/>
  <c r="Z152" i="19"/>
  <c r="Y152" i="19"/>
  <c r="X152" i="19"/>
  <c r="W152" i="19"/>
  <c r="V152" i="19"/>
  <c r="U152" i="19"/>
  <c r="T152" i="19"/>
  <c r="S152" i="19"/>
  <c r="R152" i="19"/>
  <c r="Q152" i="19"/>
  <c r="P152" i="19"/>
  <c r="O152" i="19"/>
  <c r="N152" i="19"/>
  <c r="M152" i="19"/>
  <c r="L152" i="19"/>
  <c r="K152" i="19"/>
  <c r="J152" i="19"/>
  <c r="I152" i="19"/>
  <c r="H152" i="19"/>
  <c r="G152" i="19"/>
  <c r="F152" i="19"/>
  <c r="AA151" i="19"/>
  <c r="Z151" i="19"/>
  <c r="Y151" i="19"/>
  <c r="X151" i="19"/>
  <c r="W151" i="19"/>
  <c r="V151" i="19"/>
  <c r="U151" i="19"/>
  <c r="T151" i="19"/>
  <c r="S151" i="19"/>
  <c r="R151" i="19"/>
  <c r="Q151" i="19"/>
  <c r="P151" i="19"/>
  <c r="O151" i="19"/>
  <c r="N151" i="19"/>
  <c r="M151" i="19"/>
  <c r="L151" i="19"/>
  <c r="K151" i="19"/>
  <c r="J151" i="19"/>
  <c r="I151" i="19"/>
  <c r="H151" i="19"/>
  <c r="G151" i="19"/>
  <c r="F151" i="19"/>
  <c r="AA150" i="19"/>
  <c r="Z150" i="19"/>
  <c r="Y150" i="19"/>
  <c r="X150" i="19"/>
  <c r="W150" i="19"/>
  <c r="V150" i="19"/>
  <c r="U150" i="19"/>
  <c r="T150" i="19"/>
  <c r="S150" i="19"/>
  <c r="R150" i="19"/>
  <c r="Q150" i="19"/>
  <c r="P150" i="19"/>
  <c r="O150" i="19"/>
  <c r="N150" i="19"/>
  <c r="M150" i="19"/>
  <c r="L150" i="19"/>
  <c r="K150" i="19"/>
  <c r="J150" i="19"/>
  <c r="I150" i="19"/>
  <c r="H150" i="19"/>
  <c r="G150" i="19"/>
  <c r="F150" i="19"/>
  <c r="AA149" i="19"/>
  <c r="Z149" i="19"/>
  <c r="Y149" i="19"/>
  <c r="X149" i="19"/>
  <c r="W149" i="19"/>
  <c r="V149" i="19"/>
  <c r="U149" i="19"/>
  <c r="T149" i="19"/>
  <c r="S149" i="19"/>
  <c r="R149" i="19"/>
  <c r="Q149" i="19"/>
  <c r="P149" i="19"/>
  <c r="O149" i="19"/>
  <c r="N149" i="19"/>
  <c r="M149" i="19"/>
  <c r="L149" i="19"/>
  <c r="K149" i="19"/>
  <c r="J149" i="19"/>
  <c r="I149" i="19"/>
  <c r="H149" i="19"/>
  <c r="G149" i="19"/>
  <c r="F149" i="19"/>
  <c r="AA148" i="19"/>
  <c r="Z148" i="19"/>
  <c r="Y148" i="19"/>
  <c r="X148" i="19"/>
  <c r="W148" i="19"/>
  <c r="V148" i="19"/>
  <c r="U148" i="19"/>
  <c r="T148" i="19"/>
  <c r="S148" i="19"/>
  <c r="R148" i="19"/>
  <c r="Q148" i="19"/>
  <c r="P148" i="19"/>
  <c r="O148" i="19"/>
  <c r="N148" i="19"/>
  <c r="M148" i="19"/>
  <c r="L148" i="19"/>
  <c r="K148" i="19"/>
  <c r="J148" i="19"/>
  <c r="I148" i="19"/>
  <c r="H148" i="19"/>
  <c r="G148" i="19"/>
  <c r="F148" i="19"/>
  <c r="AA147" i="19"/>
  <c r="Z147" i="19"/>
  <c r="Y147" i="19"/>
  <c r="X147" i="19"/>
  <c r="W147" i="19"/>
  <c r="V147" i="19"/>
  <c r="U147" i="19"/>
  <c r="T147" i="19"/>
  <c r="S147" i="19"/>
  <c r="R147" i="19"/>
  <c r="Q147" i="19"/>
  <c r="P147" i="19"/>
  <c r="O147" i="19"/>
  <c r="N147" i="19"/>
  <c r="M147" i="19"/>
  <c r="L147" i="19"/>
  <c r="K147" i="19"/>
  <c r="J147" i="19"/>
  <c r="I147" i="19"/>
  <c r="H147" i="19"/>
  <c r="G147" i="19"/>
  <c r="F147" i="19"/>
  <c r="AA146" i="19"/>
  <c r="Z146" i="19"/>
  <c r="Y146" i="19"/>
  <c r="X146" i="19"/>
  <c r="W146" i="19"/>
  <c r="V146" i="19"/>
  <c r="U146" i="19"/>
  <c r="T146" i="19"/>
  <c r="S146" i="19"/>
  <c r="R146" i="19"/>
  <c r="Q146" i="19"/>
  <c r="P146" i="19"/>
  <c r="O146" i="19"/>
  <c r="N146" i="19"/>
  <c r="M146" i="19"/>
  <c r="L146" i="19"/>
  <c r="K146" i="19"/>
  <c r="J146" i="19"/>
  <c r="I146" i="19"/>
  <c r="H146" i="19"/>
  <c r="G146" i="19"/>
  <c r="F146" i="19"/>
  <c r="AA145" i="19"/>
  <c r="Z145" i="19"/>
  <c r="Y145" i="19"/>
  <c r="X145" i="19"/>
  <c r="W145" i="19"/>
  <c r="V145" i="19"/>
  <c r="U145" i="19"/>
  <c r="T145" i="19"/>
  <c r="S145" i="19"/>
  <c r="R145" i="19"/>
  <c r="Q145" i="19"/>
  <c r="P145" i="19"/>
  <c r="O145" i="19"/>
  <c r="N145" i="19"/>
  <c r="M145" i="19"/>
  <c r="L145" i="19"/>
  <c r="K145" i="19"/>
  <c r="J145" i="19"/>
  <c r="I145" i="19"/>
  <c r="H145" i="19"/>
  <c r="G145" i="19"/>
  <c r="F145" i="19"/>
  <c r="AA144" i="19"/>
  <c r="Z144" i="19"/>
  <c r="Y144" i="19"/>
  <c r="X144" i="19"/>
  <c r="W144" i="19"/>
  <c r="V144" i="19"/>
  <c r="U144" i="19"/>
  <c r="T144" i="19"/>
  <c r="S144" i="19"/>
  <c r="R144" i="19"/>
  <c r="Q144" i="19"/>
  <c r="P144" i="19"/>
  <c r="O144" i="19"/>
  <c r="N144" i="19"/>
  <c r="M144" i="19"/>
  <c r="L144" i="19"/>
  <c r="K144" i="19"/>
  <c r="J144" i="19"/>
  <c r="I144" i="19"/>
  <c r="H144" i="19"/>
  <c r="G144" i="19"/>
  <c r="F144" i="19"/>
  <c r="AA143" i="19"/>
  <c r="Z143" i="19"/>
  <c r="Y143" i="19"/>
  <c r="X143" i="19"/>
  <c r="W143" i="19"/>
  <c r="V143" i="19"/>
  <c r="U143" i="19"/>
  <c r="T143" i="19"/>
  <c r="S143" i="19"/>
  <c r="R143" i="19"/>
  <c r="Q143" i="19"/>
  <c r="P143" i="19"/>
  <c r="O143" i="19"/>
  <c r="N143" i="19"/>
  <c r="M143" i="19"/>
  <c r="L143" i="19"/>
  <c r="K143" i="19"/>
  <c r="J143" i="19"/>
  <c r="I143" i="19"/>
  <c r="H143" i="19"/>
  <c r="G143" i="19"/>
  <c r="F143" i="19"/>
  <c r="AA142" i="19"/>
  <c r="Z142" i="19"/>
  <c r="Y142" i="19"/>
  <c r="X142" i="19"/>
  <c r="W142" i="19"/>
  <c r="V142" i="19"/>
  <c r="U142" i="19"/>
  <c r="T142" i="19"/>
  <c r="S142" i="19"/>
  <c r="R142" i="19"/>
  <c r="Q142" i="19"/>
  <c r="P142" i="19"/>
  <c r="O142" i="19"/>
  <c r="N142" i="19"/>
  <c r="M142" i="19"/>
  <c r="L142" i="19"/>
  <c r="K142" i="19"/>
  <c r="J142" i="19"/>
  <c r="I142" i="19"/>
  <c r="H142" i="19"/>
  <c r="G142" i="19"/>
  <c r="F142" i="19"/>
  <c r="AA141" i="19"/>
  <c r="Z141" i="19"/>
  <c r="Y141" i="19"/>
  <c r="X141" i="19"/>
  <c r="W141" i="19"/>
  <c r="V141" i="19"/>
  <c r="U141" i="19"/>
  <c r="T141" i="19"/>
  <c r="S141" i="19"/>
  <c r="R141" i="19"/>
  <c r="Q141" i="19"/>
  <c r="P141" i="19"/>
  <c r="O141" i="19"/>
  <c r="N141" i="19"/>
  <c r="M141" i="19"/>
  <c r="L141" i="19"/>
  <c r="K141" i="19"/>
  <c r="J141" i="19"/>
  <c r="I141" i="19"/>
  <c r="H141" i="19"/>
  <c r="G141" i="19"/>
  <c r="F141" i="19"/>
  <c r="AA140" i="19"/>
  <c r="Z140" i="19"/>
  <c r="Y140" i="19"/>
  <c r="X140" i="19"/>
  <c r="W140" i="19"/>
  <c r="V140" i="19"/>
  <c r="U140" i="19"/>
  <c r="T140" i="19"/>
  <c r="S140" i="19"/>
  <c r="R140" i="19"/>
  <c r="Q140" i="19"/>
  <c r="P140" i="19"/>
  <c r="O140" i="19"/>
  <c r="N140" i="19"/>
  <c r="M140" i="19"/>
  <c r="L140" i="19"/>
  <c r="K140" i="19"/>
  <c r="J140" i="19"/>
  <c r="I140" i="19"/>
  <c r="H140" i="19"/>
  <c r="G140" i="19"/>
  <c r="F140" i="19"/>
  <c r="AA139" i="19"/>
  <c r="Z139" i="19"/>
  <c r="Y139" i="19"/>
  <c r="X139" i="19"/>
  <c r="W139" i="19"/>
  <c r="V139" i="19"/>
  <c r="U139" i="19"/>
  <c r="T139" i="19"/>
  <c r="S139" i="19"/>
  <c r="R139" i="19"/>
  <c r="Q139" i="19"/>
  <c r="P139" i="19"/>
  <c r="O139" i="19"/>
  <c r="N139" i="19"/>
  <c r="M139" i="19"/>
  <c r="L139" i="19"/>
  <c r="K139" i="19"/>
  <c r="J139" i="19"/>
  <c r="I139" i="19"/>
  <c r="H139" i="19"/>
  <c r="G139" i="19"/>
  <c r="F139" i="19"/>
  <c r="AA138" i="19"/>
  <c r="Z138" i="19"/>
  <c r="Y138" i="19"/>
  <c r="X138" i="19"/>
  <c r="W138" i="19"/>
  <c r="V138" i="19"/>
  <c r="U138" i="19"/>
  <c r="T138" i="19"/>
  <c r="S138" i="19"/>
  <c r="R138" i="19"/>
  <c r="Q138" i="19"/>
  <c r="P138" i="19"/>
  <c r="O138" i="19"/>
  <c r="N138" i="19"/>
  <c r="M138" i="19"/>
  <c r="L138" i="19"/>
  <c r="K138" i="19"/>
  <c r="J138" i="19"/>
  <c r="I138" i="19"/>
  <c r="H138" i="19"/>
  <c r="G138" i="19"/>
  <c r="F138" i="19"/>
  <c r="AA137" i="19"/>
  <c r="Z137" i="19"/>
  <c r="Y137" i="19"/>
  <c r="X137" i="19"/>
  <c r="W137" i="19"/>
  <c r="V137" i="19"/>
  <c r="U137" i="19"/>
  <c r="T137" i="19"/>
  <c r="S137" i="19"/>
  <c r="R137" i="19"/>
  <c r="Q137" i="19"/>
  <c r="P137" i="19"/>
  <c r="O137" i="19"/>
  <c r="N137" i="19"/>
  <c r="M137" i="19"/>
  <c r="L137" i="19"/>
  <c r="K137" i="19"/>
  <c r="J137" i="19"/>
  <c r="I137" i="19"/>
  <c r="H137" i="19"/>
  <c r="G137" i="19"/>
  <c r="F137" i="19"/>
  <c r="AA136" i="19"/>
  <c r="Z136" i="19"/>
  <c r="Y136" i="19"/>
  <c r="X136" i="19"/>
  <c r="W136" i="19"/>
  <c r="V136" i="19"/>
  <c r="U136" i="19"/>
  <c r="T136" i="19"/>
  <c r="S136" i="19"/>
  <c r="R136" i="19"/>
  <c r="Q136" i="19"/>
  <c r="P136" i="19"/>
  <c r="O136" i="19"/>
  <c r="N136" i="19"/>
  <c r="M136" i="19"/>
  <c r="L136" i="19"/>
  <c r="K136" i="19"/>
  <c r="J136" i="19"/>
  <c r="I136" i="19"/>
  <c r="H136" i="19"/>
  <c r="G136" i="19"/>
  <c r="F136" i="19"/>
  <c r="AA135" i="19"/>
  <c r="Z135" i="19"/>
  <c r="Y135" i="19"/>
  <c r="X135" i="19"/>
  <c r="W135" i="19"/>
  <c r="V135" i="19"/>
  <c r="U135" i="19"/>
  <c r="T135" i="19"/>
  <c r="S135" i="19"/>
  <c r="R135" i="19"/>
  <c r="Q135" i="19"/>
  <c r="P135" i="19"/>
  <c r="O135" i="19"/>
  <c r="N135" i="19"/>
  <c r="M135" i="19"/>
  <c r="L135" i="19"/>
  <c r="K135" i="19"/>
  <c r="J135" i="19"/>
  <c r="I135" i="19"/>
  <c r="H135" i="19"/>
  <c r="G135" i="19"/>
  <c r="F135" i="19"/>
  <c r="AA134" i="19"/>
  <c r="Z134" i="19"/>
  <c r="Y134" i="19"/>
  <c r="X134" i="19"/>
  <c r="W134" i="19"/>
  <c r="V134" i="19"/>
  <c r="U134" i="19"/>
  <c r="T134" i="19"/>
  <c r="S134" i="19"/>
  <c r="R134" i="19"/>
  <c r="Q134" i="19"/>
  <c r="P134" i="19"/>
  <c r="O134" i="19"/>
  <c r="N134" i="19"/>
  <c r="M134" i="19"/>
  <c r="L134" i="19"/>
  <c r="K134" i="19"/>
  <c r="J134" i="19"/>
  <c r="I134" i="19"/>
  <c r="H134" i="19"/>
  <c r="G134" i="19"/>
  <c r="F134" i="19"/>
  <c r="AA133" i="19"/>
  <c r="Z133" i="19"/>
  <c r="Y133" i="19"/>
  <c r="X133" i="19"/>
  <c r="W133" i="19"/>
  <c r="V133" i="19"/>
  <c r="U133" i="19"/>
  <c r="T133" i="19"/>
  <c r="S133" i="19"/>
  <c r="R133" i="19"/>
  <c r="Q133" i="19"/>
  <c r="P133" i="19"/>
  <c r="O133" i="19"/>
  <c r="N133" i="19"/>
  <c r="M133" i="19"/>
  <c r="L133" i="19"/>
  <c r="K133" i="19"/>
  <c r="J133" i="19"/>
  <c r="I133" i="19"/>
  <c r="H133" i="19"/>
  <c r="G133" i="19"/>
  <c r="F133" i="19"/>
  <c r="AA132" i="19"/>
  <c r="Z132" i="19"/>
  <c r="Y132" i="19"/>
  <c r="X132" i="19"/>
  <c r="W132" i="19"/>
  <c r="V132" i="19"/>
  <c r="U132" i="19"/>
  <c r="T132" i="19"/>
  <c r="S132" i="19"/>
  <c r="R132" i="19"/>
  <c r="Q132" i="19"/>
  <c r="P132" i="19"/>
  <c r="O132" i="19"/>
  <c r="N132" i="19"/>
  <c r="M132" i="19"/>
  <c r="L132" i="19"/>
  <c r="K132" i="19"/>
  <c r="J132" i="19"/>
  <c r="I132" i="19"/>
  <c r="H132" i="19"/>
  <c r="G132" i="19"/>
  <c r="F132" i="19"/>
  <c r="AA131" i="19"/>
  <c r="Z131" i="19"/>
  <c r="Y131" i="19"/>
  <c r="X131" i="19"/>
  <c r="W131" i="19"/>
  <c r="V131" i="19"/>
  <c r="U131" i="19"/>
  <c r="T131" i="19"/>
  <c r="S131" i="19"/>
  <c r="R131" i="19"/>
  <c r="Q131" i="19"/>
  <c r="P131" i="19"/>
  <c r="O131" i="19"/>
  <c r="N131" i="19"/>
  <c r="M131" i="19"/>
  <c r="L131" i="19"/>
  <c r="K131" i="19"/>
  <c r="J131" i="19"/>
  <c r="I131" i="19"/>
  <c r="H131" i="19"/>
  <c r="G131" i="19"/>
  <c r="F131" i="19"/>
  <c r="AA130" i="19"/>
  <c r="Z130" i="19"/>
  <c r="Y130" i="19"/>
  <c r="X130" i="19"/>
  <c r="W130" i="19"/>
  <c r="V130" i="19"/>
  <c r="U130" i="19"/>
  <c r="T130" i="19"/>
  <c r="S130" i="19"/>
  <c r="R130" i="19"/>
  <c r="Q130" i="19"/>
  <c r="P130" i="19"/>
  <c r="O130" i="19"/>
  <c r="N130" i="19"/>
  <c r="M130" i="19"/>
  <c r="L130" i="19"/>
  <c r="K130" i="19"/>
  <c r="J130" i="19"/>
  <c r="I130" i="19"/>
  <c r="H130" i="19"/>
  <c r="G130" i="19"/>
  <c r="F130" i="19"/>
  <c r="AA129" i="19"/>
  <c r="Z129" i="19"/>
  <c r="Y129" i="19"/>
  <c r="X129" i="19"/>
  <c r="W129" i="19"/>
  <c r="V129" i="19"/>
  <c r="U129" i="19"/>
  <c r="T129" i="19"/>
  <c r="S129" i="19"/>
  <c r="R129" i="19"/>
  <c r="Q129" i="19"/>
  <c r="P129" i="19"/>
  <c r="O129" i="19"/>
  <c r="N129" i="19"/>
  <c r="M129" i="19"/>
  <c r="L129" i="19"/>
  <c r="K129" i="19"/>
  <c r="J129" i="19"/>
  <c r="I129" i="19"/>
  <c r="H129" i="19"/>
  <c r="G129" i="19"/>
  <c r="F129" i="19"/>
  <c r="AA128" i="19"/>
  <c r="Z128" i="19"/>
  <c r="Y128" i="19"/>
  <c r="X128" i="19"/>
  <c r="W128" i="19"/>
  <c r="V128" i="19"/>
  <c r="U128" i="19"/>
  <c r="T128" i="19"/>
  <c r="S128" i="19"/>
  <c r="R128" i="19"/>
  <c r="Q128" i="19"/>
  <c r="P128" i="19"/>
  <c r="O128" i="19"/>
  <c r="N128" i="19"/>
  <c r="M128" i="19"/>
  <c r="L128" i="19"/>
  <c r="K128" i="19"/>
  <c r="J128" i="19"/>
  <c r="I128" i="19"/>
  <c r="H128" i="19"/>
  <c r="G128" i="19"/>
  <c r="F128" i="19"/>
  <c r="AA127" i="19"/>
  <c r="Z127" i="19"/>
  <c r="Y127" i="19"/>
  <c r="X127" i="19"/>
  <c r="W127" i="19"/>
  <c r="V127" i="19"/>
  <c r="U127" i="19"/>
  <c r="T127" i="19"/>
  <c r="S127" i="19"/>
  <c r="R127" i="19"/>
  <c r="Q127" i="19"/>
  <c r="P127" i="19"/>
  <c r="O127" i="19"/>
  <c r="N127" i="19"/>
  <c r="M127" i="19"/>
  <c r="L127" i="19"/>
  <c r="K127" i="19"/>
  <c r="J127" i="19"/>
  <c r="I127" i="19"/>
  <c r="H127" i="19"/>
  <c r="G127" i="19"/>
  <c r="F127" i="19"/>
  <c r="AA126" i="19"/>
  <c r="Z126" i="19"/>
  <c r="Y126" i="19"/>
  <c r="X126" i="19"/>
  <c r="W126" i="19"/>
  <c r="V126" i="19"/>
  <c r="U126" i="19"/>
  <c r="T126" i="19"/>
  <c r="S126" i="19"/>
  <c r="R126" i="19"/>
  <c r="Q126" i="19"/>
  <c r="P126" i="19"/>
  <c r="O126" i="19"/>
  <c r="N126" i="19"/>
  <c r="M126" i="19"/>
  <c r="L126" i="19"/>
  <c r="K126" i="19"/>
  <c r="J126" i="19"/>
  <c r="I126" i="19"/>
  <c r="H126" i="19"/>
  <c r="G126" i="19"/>
  <c r="F126" i="19"/>
  <c r="AA125" i="19"/>
  <c r="Z125" i="19"/>
  <c r="Y125" i="19"/>
  <c r="X125" i="19"/>
  <c r="W125" i="19"/>
  <c r="V125" i="19"/>
  <c r="U125" i="19"/>
  <c r="T125" i="19"/>
  <c r="S125" i="19"/>
  <c r="R125" i="19"/>
  <c r="Q125" i="19"/>
  <c r="P125" i="19"/>
  <c r="O125" i="19"/>
  <c r="N125" i="19"/>
  <c r="M125" i="19"/>
  <c r="L125" i="19"/>
  <c r="K125" i="19"/>
  <c r="J125" i="19"/>
  <c r="I125" i="19"/>
  <c r="H125" i="19"/>
  <c r="G125" i="19"/>
  <c r="F125" i="19"/>
  <c r="AA124" i="19"/>
  <c r="Z124" i="19"/>
  <c r="Y124" i="19"/>
  <c r="X124" i="19"/>
  <c r="W124" i="19"/>
  <c r="V124" i="19"/>
  <c r="U124" i="19"/>
  <c r="T124" i="19"/>
  <c r="S124" i="19"/>
  <c r="R124" i="19"/>
  <c r="Q124" i="19"/>
  <c r="P124" i="19"/>
  <c r="O124" i="19"/>
  <c r="N124" i="19"/>
  <c r="M124" i="19"/>
  <c r="L124" i="19"/>
  <c r="K124" i="19"/>
  <c r="J124" i="19"/>
  <c r="I124" i="19"/>
  <c r="H124" i="19"/>
  <c r="G124" i="19"/>
  <c r="F124" i="19"/>
  <c r="AA123" i="19"/>
  <c r="Z123" i="19"/>
  <c r="Y123" i="19"/>
  <c r="X123" i="19"/>
  <c r="W123" i="19"/>
  <c r="V123" i="19"/>
  <c r="U123" i="19"/>
  <c r="T123" i="19"/>
  <c r="S123" i="19"/>
  <c r="R123" i="19"/>
  <c r="Q123" i="19"/>
  <c r="P123" i="19"/>
  <c r="O123" i="19"/>
  <c r="N123" i="19"/>
  <c r="M123" i="19"/>
  <c r="L123" i="19"/>
  <c r="K123" i="19"/>
  <c r="J123" i="19"/>
  <c r="I123" i="19"/>
  <c r="H123" i="19"/>
  <c r="G123" i="19"/>
  <c r="F123" i="19"/>
  <c r="AA122" i="19"/>
  <c r="Z122" i="19"/>
  <c r="Y122" i="19"/>
  <c r="X122" i="19"/>
  <c r="W122" i="19"/>
  <c r="V122" i="19"/>
  <c r="U122" i="19"/>
  <c r="T122" i="19"/>
  <c r="S122" i="19"/>
  <c r="R122" i="19"/>
  <c r="Q122" i="19"/>
  <c r="P122" i="19"/>
  <c r="O122" i="19"/>
  <c r="N122" i="19"/>
  <c r="M122" i="19"/>
  <c r="L122" i="19"/>
  <c r="K122" i="19"/>
  <c r="J122" i="19"/>
  <c r="I122" i="19"/>
  <c r="H122" i="19"/>
  <c r="G122" i="19"/>
  <c r="F122" i="19"/>
  <c r="AA121" i="19"/>
  <c r="Z121" i="19"/>
  <c r="Y121" i="19"/>
  <c r="X121" i="19"/>
  <c r="W121" i="19"/>
  <c r="V121" i="19"/>
  <c r="U121" i="19"/>
  <c r="T121" i="19"/>
  <c r="S121" i="19"/>
  <c r="R121" i="19"/>
  <c r="Q121" i="19"/>
  <c r="P121" i="19"/>
  <c r="O121" i="19"/>
  <c r="N121" i="19"/>
  <c r="M121" i="19"/>
  <c r="L121" i="19"/>
  <c r="K121" i="19"/>
  <c r="J121" i="19"/>
  <c r="I121" i="19"/>
  <c r="H121" i="19"/>
  <c r="G121" i="19"/>
  <c r="F121" i="19"/>
  <c r="AA120" i="19"/>
  <c r="Z120" i="19"/>
  <c r="Y120" i="19"/>
  <c r="X120" i="19"/>
  <c r="W120" i="19"/>
  <c r="V120" i="19"/>
  <c r="U120" i="19"/>
  <c r="T120" i="19"/>
  <c r="S120" i="19"/>
  <c r="R120" i="19"/>
  <c r="Q120" i="19"/>
  <c r="P120" i="19"/>
  <c r="O120" i="19"/>
  <c r="N120" i="19"/>
  <c r="M120" i="19"/>
  <c r="L120" i="19"/>
  <c r="K120" i="19"/>
  <c r="J120" i="19"/>
  <c r="I120" i="19"/>
  <c r="H120" i="19"/>
  <c r="G120" i="19"/>
  <c r="F120" i="19"/>
  <c r="AA119" i="19"/>
  <c r="Z119" i="19"/>
  <c r="Y119" i="19"/>
  <c r="X119" i="19"/>
  <c r="W119" i="19"/>
  <c r="V119" i="19"/>
  <c r="U119" i="19"/>
  <c r="T119" i="19"/>
  <c r="S119" i="19"/>
  <c r="R119" i="19"/>
  <c r="Q119" i="19"/>
  <c r="P119" i="19"/>
  <c r="O119" i="19"/>
  <c r="N119" i="19"/>
  <c r="M119" i="19"/>
  <c r="L119" i="19"/>
  <c r="K119" i="19"/>
  <c r="J119" i="19"/>
  <c r="I119" i="19"/>
  <c r="H119" i="19"/>
  <c r="G119" i="19"/>
  <c r="F119" i="19"/>
  <c r="AA118" i="19"/>
  <c r="Z118" i="19"/>
  <c r="Y118" i="19"/>
  <c r="X118" i="19"/>
  <c r="W118" i="19"/>
  <c r="V118" i="19"/>
  <c r="U118" i="19"/>
  <c r="T118" i="19"/>
  <c r="S118" i="19"/>
  <c r="R118" i="19"/>
  <c r="Q118" i="19"/>
  <c r="P118" i="19"/>
  <c r="O118" i="19"/>
  <c r="N118" i="19"/>
  <c r="M118" i="19"/>
  <c r="L118" i="19"/>
  <c r="K118" i="19"/>
  <c r="J118" i="19"/>
  <c r="I118" i="19"/>
  <c r="H118" i="19"/>
  <c r="G118" i="19"/>
  <c r="F118" i="19"/>
  <c r="AA117" i="19"/>
  <c r="Z117" i="19"/>
  <c r="Y117" i="19"/>
  <c r="X117" i="19"/>
  <c r="W117" i="19"/>
  <c r="V117" i="19"/>
  <c r="U117" i="19"/>
  <c r="T117" i="19"/>
  <c r="S117" i="19"/>
  <c r="R117" i="19"/>
  <c r="Q117" i="19"/>
  <c r="P117" i="19"/>
  <c r="O117" i="19"/>
  <c r="N117" i="19"/>
  <c r="M117" i="19"/>
  <c r="L117" i="19"/>
  <c r="K117" i="19"/>
  <c r="J117" i="19"/>
  <c r="I117" i="19"/>
  <c r="H117" i="19"/>
  <c r="G117" i="19"/>
  <c r="F117" i="19"/>
  <c r="AA116" i="19"/>
  <c r="Z116" i="19"/>
  <c r="Y116" i="19"/>
  <c r="X116" i="19"/>
  <c r="W116" i="19"/>
  <c r="V116" i="19"/>
  <c r="U116" i="19"/>
  <c r="T116" i="19"/>
  <c r="S116" i="19"/>
  <c r="R116" i="19"/>
  <c r="Q116" i="19"/>
  <c r="P116" i="19"/>
  <c r="O116" i="19"/>
  <c r="N116" i="19"/>
  <c r="M116" i="19"/>
  <c r="L116" i="19"/>
  <c r="K116" i="19"/>
  <c r="J116" i="19"/>
  <c r="I116" i="19"/>
  <c r="H116" i="19"/>
  <c r="G116" i="19"/>
  <c r="F116" i="19"/>
  <c r="AA115" i="19"/>
  <c r="Z115" i="19"/>
  <c r="Y115" i="19"/>
  <c r="X115" i="19"/>
  <c r="W115" i="19"/>
  <c r="V115" i="19"/>
  <c r="U115" i="19"/>
  <c r="T115" i="19"/>
  <c r="S115" i="19"/>
  <c r="R115" i="19"/>
  <c r="Q115" i="19"/>
  <c r="P115" i="19"/>
  <c r="O115" i="19"/>
  <c r="N115" i="19"/>
  <c r="M115" i="19"/>
  <c r="L115" i="19"/>
  <c r="K115" i="19"/>
  <c r="J115" i="19"/>
  <c r="I115" i="19"/>
  <c r="H115" i="19"/>
  <c r="G115" i="19"/>
  <c r="F115" i="19"/>
  <c r="AA114" i="19"/>
  <c r="Z114" i="19"/>
  <c r="Y114" i="19"/>
  <c r="X114" i="19"/>
  <c r="W114" i="19"/>
  <c r="V114" i="19"/>
  <c r="U114" i="19"/>
  <c r="T114" i="19"/>
  <c r="S114" i="19"/>
  <c r="R114" i="19"/>
  <c r="Q114" i="19"/>
  <c r="P114" i="19"/>
  <c r="O114" i="19"/>
  <c r="N114" i="19"/>
  <c r="M114" i="19"/>
  <c r="L114" i="19"/>
  <c r="K114" i="19"/>
  <c r="J114" i="19"/>
  <c r="I114" i="19"/>
  <c r="H114" i="19"/>
  <c r="G114" i="19"/>
  <c r="F114" i="19"/>
  <c r="AA113" i="19"/>
  <c r="Z113" i="19"/>
  <c r="Y113" i="19"/>
  <c r="X113" i="19"/>
  <c r="W113" i="19"/>
  <c r="V113" i="19"/>
  <c r="U113" i="19"/>
  <c r="T113" i="19"/>
  <c r="S113" i="19"/>
  <c r="R113" i="19"/>
  <c r="Q113" i="19"/>
  <c r="P113" i="19"/>
  <c r="O113" i="19"/>
  <c r="N113" i="19"/>
  <c r="M113" i="19"/>
  <c r="L113" i="19"/>
  <c r="K113" i="19"/>
  <c r="J113" i="19"/>
  <c r="I113" i="19"/>
  <c r="H113" i="19"/>
  <c r="G113" i="19"/>
  <c r="F113" i="19"/>
  <c r="AA112" i="19"/>
  <c r="Z112" i="19"/>
  <c r="Y112" i="19"/>
  <c r="X112" i="19"/>
  <c r="W112" i="19"/>
  <c r="V112" i="19"/>
  <c r="U112" i="19"/>
  <c r="T112" i="19"/>
  <c r="S112" i="19"/>
  <c r="R112" i="19"/>
  <c r="Q112" i="19"/>
  <c r="P112" i="19"/>
  <c r="O112" i="19"/>
  <c r="N112" i="19"/>
  <c r="M112" i="19"/>
  <c r="L112" i="19"/>
  <c r="K112" i="19"/>
  <c r="J112" i="19"/>
  <c r="I112" i="19"/>
  <c r="H112" i="19"/>
  <c r="G112" i="19"/>
  <c r="F112" i="19"/>
  <c r="AA111" i="19"/>
  <c r="Z111" i="19"/>
  <c r="Y111" i="19"/>
  <c r="X111" i="19"/>
  <c r="W111" i="19"/>
  <c r="V111" i="19"/>
  <c r="U111" i="19"/>
  <c r="T111" i="19"/>
  <c r="S111" i="19"/>
  <c r="R111" i="19"/>
  <c r="Q111" i="19"/>
  <c r="P111" i="19"/>
  <c r="O111" i="19"/>
  <c r="N111" i="19"/>
  <c r="M111" i="19"/>
  <c r="L111" i="19"/>
  <c r="K111" i="19"/>
  <c r="J111" i="19"/>
  <c r="I111" i="19"/>
  <c r="H111" i="19"/>
  <c r="G111" i="19"/>
  <c r="F111" i="19"/>
  <c r="AA110" i="19"/>
  <c r="Z110" i="19"/>
  <c r="Y110" i="19"/>
  <c r="X110" i="19"/>
  <c r="W110" i="19"/>
  <c r="V110" i="19"/>
  <c r="U110" i="19"/>
  <c r="T110" i="19"/>
  <c r="S110" i="19"/>
  <c r="R110" i="19"/>
  <c r="Q110" i="19"/>
  <c r="P110" i="19"/>
  <c r="O110" i="19"/>
  <c r="N110" i="19"/>
  <c r="M110" i="19"/>
  <c r="L110" i="19"/>
  <c r="K110" i="19"/>
  <c r="J110" i="19"/>
  <c r="I110" i="19"/>
  <c r="H110" i="19"/>
  <c r="G110" i="19"/>
  <c r="F110" i="19"/>
  <c r="AA109" i="19"/>
  <c r="Z109" i="19"/>
  <c r="Y109" i="19"/>
  <c r="X109" i="19"/>
  <c r="W109" i="19"/>
  <c r="V109" i="19"/>
  <c r="U109" i="19"/>
  <c r="T109" i="19"/>
  <c r="S109" i="19"/>
  <c r="R109" i="19"/>
  <c r="Q109" i="19"/>
  <c r="P109" i="19"/>
  <c r="O109" i="19"/>
  <c r="N109" i="19"/>
  <c r="M109" i="19"/>
  <c r="L109" i="19"/>
  <c r="K109" i="19"/>
  <c r="J109" i="19"/>
  <c r="I109" i="19"/>
  <c r="H109" i="19"/>
  <c r="G109" i="19"/>
  <c r="F109" i="19"/>
  <c r="AA108" i="19"/>
  <c r="Z108" i="19"/>
  <c r="Y108" i="19"/>
  <c r="X108" i="19"/>
  <c r="W108" i="19"/>
  <c r="V108" i="19"/>
  <c r="U108" i="19"/>
  <c r="T108" i="19"/>
  <c r="S108" i="19"/>
  <c r="R108" i="19"/>
  <c r="Q108" i="19"/>
  <c r="P108" i="19"/>
  <c r="O108" i="19"/>
  <c r="N108" i="19"/>
  <c r="M108" i="19"/>
  <c r="L108" i="19"/>
  <c r="K108" i="19"/>
  <c r="J108" i="19"/>
  <c r="I108" i="19"/>
  <c r="H108" i="19"/>
  <c r="G108" i="19"/>
  <c r="F108" i="19"/>
  <c r="AA107" i="19"/>
  <c r="Z107" i="19"/>
  <c r="Y107" i="19"/>
  <c r="X107" i="19"/>
  <c r="W107" i="19"/>
  <c r="V107" i="19"/>
  <c r="U107" i="19"/>
  <c r="T107" i="19"/>
  <c r="S107" i="19"/>
  <c r="R107" i="19"/>
  <c r="Q107" i="19"/>
  <c r="P107" i="19"/>
  <c r="O107" i="19"/>
  <c r="N107" i="19"/>
  <c r="M107" i="19"/>
  <c r="L107" i="19"/>
  <c r="K107" i="19"/>
  <c r="J107" i="19"/>
  <c r="I107" i="19"/>
  <c r="H107" i="19"/>
  <c r="G107" i="19"/>
  <c r="F107" i="19"/>
  <c r="AA106" i="19"/>
  <c r="Z106" i="19"/>
  <c r="Y106" i="19"/>
  <c r="X106" i="19"/>
  <c r="W106" i="19"/>
  <c r="V106" i="19"/>
  <c r="U106" i="19"/>
  <c r="T106" i="19"/>
  <c r="S106" i="19"/>
  <c r="R106" i="19"/>
  <c r="Q106" i="19"/>
  <c r="P106" i="19"/>
  <c r="O106" i="19"/>
  <c r="N106" i="19"/>
  <c r="M106" i="19"/>
  <c r="L106" i="19"/>
  <c r="K106" i="19"/>
  <c r="J106" i="19"/>
  <c r="I106" i="19"/>
  <c r="H106" i="19"/>
  <c r="G106" i="19"/>
  <c r="F106" i="19"/>
  <c r="AA105" i="19"/>
  <c r="Z105" i="19"/>
  <c r="Y105" i="19"/>
  <c r="X105" i="19"/>
  <c r="W105" i="19"/>
  <c r="V105" i="19"/>
  <c r="U105" i="19"/>
  <c r="T105" i="19"/>
  <c r="S105" i="19"/>
  <c r="R105" i="19"/>
  <c r="Q105" i="19"/>
  <c r="P105" i="19"/>
  <c r="O105" i="19"/>
  <c r="N105" i="19"/>
  <c r="M105" i="19"/>
  <c r="L105" i="19"/>
  <c r="K105" i="19"/>
  <c r="J105" i="19"/>
  <c r="I105" i="19"/>
  <c r="H105" i="19"/>
  <c r="G105" i="19"/>
  <c r="F105" i="19"/>
  <c r="AA104" i="19"/>
  <c r="Z104" i="19"/>
  <c r="Y104" i="19"/>
  <c r="X104" i="19"/>
  <c r="W104" i="19"/>
  <c r="V104" i="19"/>
  <c r="U104" i="19"/>
  <c r="T104" i="19"/>
  <c r="S104" i="19"/>
  <c r="R104" i="19"/>
  <c r="Q104" i="19"/>
  <c r="P104" i="19"/>
  <c r="O104" i="19"/>
  <c r="N104" i="19"/>
  <c r="M104" i="19"/>
  <c r="L104" i="19"/>
  <c r="K104" i="19"/>
  <c r="J104" i="19"/>
  <c r="I104" i="19"/>
  <c r="H104" i="19"/>
  <c r="G104" i="19"/>
  <c r="F104" i="19"/>
  <c r="AA103" i="19"/>
  <c r="Z103" i="19"/>
  <c r="Y103" i="19"/>
  <c r="X103" i="19"/>
  <c r="W103" i="19"/>
  <c r="V103" i="19"/>
  <c r="U103" i="19"/>
  <c r="T103" i="19"/>
  <c r="S103" i="19"/>
  <c r="R103" i="19"/>
  <c r="Q103" i="19"/>
  <c r="P103" i="19"/>
  <c r="O103" i="19"/>
  <c r="N103" i="19"/>
  <c r="M103" i="19"/>
  <c r="L103" i="19"/>
  <c r="K103" i="19"/>
  <c r="J103" i="19"/>
  <c r="I103" i="19"/>
  <c r="H103" i="19"/>
  <c r="G103" i="19"/>
  <c r="F103" i="19"/>
  <c r="AA102" i="19"/>
  <c r="Z102" i="19"/>
  <c r="Y102" i="19"/>
  <c r="X102" i="19"/>
  <c r="W102" i="19"/>
  <c r="V102" i="19"/>
  <c r="U102" i="19"/>
  <c r="T102" i="19"/>
  <c r="S102" i="19"/>
  <c r="R102" i="19"/>
  <c r="Q102" i="19"/>
  <c r="P102" i="19"/>
  <c r="O102" i="19"/>
  <c r="N102" i="19"/>
  <c r="M102" i="19"/>
  <c r="L102" i="19"/>
  <c r="K102" i="19"/>
  <c r="J102" i="19"/>
  <c r="I102" i="19"/>
  <c r="H102" i="19"/>
  <c r="G102" i="19"/>
  <c r="F102" i="19"/>
  <c r="AA101" i="19"/>
  <c r="Z101" i="19"/>
  <c r="Y101" i="19"/>
  <c r="X101" i="19"/>
  <c r="W101" i="19"/>
  <c r="V101" i="19"/>
  <c r="U101" i="19"/>
  <c r="T101" i="19"/>
  <c r="S101" i="19"/>
  <c r="R101" i="19"/>
  <c r="Q101" i="19"/>
  <c r="P101" i="19"/>
  <c r="O101" i="19"/>
  <c r="N101" i="19"/>
  <c r="M101" i="19"/>
  <c r="L101" i="19"/>
  <c r="K101" i="19"/>
  <c r="J101" i="19"/>
  <c r="I101" i="19"/>
  <c r="H101" i="19"/>
  <c r="G101" i="19"/>
  <c r="F101" i="19"/>
  <c r="AA100" i="19"/>
  <c r="Z100" i="19"/>
  <c r="Y100" i="19"/>
  <c r="X100" i="19"/>
  <c r="W100" i="19"/>
  <c r="V100" i="19"/>
  <c r="U100" i="19"/>
  <c r="T100" i="19"/>
  <c r="S100" i="19"/>
  <c r="R100" i="19"/>
  <c r="Q100" i="19"/>
  <c r="P100" i="19"/>
  <c r="O100" i="19"/>
  <c r="N100" i="19"/>
  <c r="M100" i="19"/>
  <c r="L100" i="19"/>
  <c r="K100" i="19"/>
  <c r="J100" i="19"/>
  <c r="I100" i="19"/>
  <c r="H100" i="19"/>
  <c r="G100" i="19"/>
  <c r="F100" i="19"/>
  <c r="AA99" i="19"/>
  <c r="Z99" i="19"/>
  <c r="Y99" i="19"/>
  <c r="X99" i="19"/>
  <c r="W99" i="19"/>
  <c r="V99" i="19"/>
  <c r="U99" i="19"/>
  <c r="T99" i="19"/>
  <c r="S99" i="19"/>
  <c r="R99" i="19"/>
  <c r="Q99" i="19"/>
  <c r="P99" i="19"/>
  <c r="O99" i="19"/>
  <c r="N99" i="19"/>
  <c r="M99" i="19"/>
  <c r="L99" i="19"/>
  <c r="K99" i="19"/>
  <c r="J99" i="19"/>
  <c r="I99" i="19"/>
  <c r="H99" i="19"/>
  <c r="G99" i="19"/>
  <c r="F99" i="19"/>
  <c r="AA98" i="19"/>
  <c r="Z98" i="19"/>
  <c r="Y98" i="19"/>
  <c r="X98" i="19"/>
  <c r="W98" i="19"/>
  <c r="V98" i="19"/>
  <c r="U98" i="19"/>
  <c r="T98" i="19"/>
  <c r="S98" i="19"/>
  <c r="R98" i="19"/>
  <c r="Q98" i="19"/>
  <c r="P98" i="19"/>
  <c r="O98" i="19"/>
  <c r="N98" i="19"/>
  <c r="M98" i="19"/>
  <c r="L98" i="19"/>
  <c r="K98" i="19"/>
  <c r="J98" i="19"/>
  <c r="I98" i="19"/>
  <c r="H98" i="19"/>
  <c r="G98" i="19"/>
  <c r="F98" i="19"/>
  <c r="AA97" i="19"/>
  <c r="Z97" i="19"/>
  <c r="Y97" i="19"/>
  <c r="X97" i="19"/>
  <c r="W97" i="19"/>
  <c r="V97" i="19"/>
  <c r="U97" i="19"/>
  <c r="T97" i="19"/>
  <c r="S97" i="19"/>
  <c r="R97" i="19"/>
  <c r="Q97" i="19"/>
  <c r="P97" i="19"/>
  <c r="O97" i="19"/>
  <c r="N97" i="19"/>
  <c r="M97" i="19"/>
  <c r="L97" i="19"/>
  <c r="K97" i="19"/>
  <c r="J97" i="19"/>
  <c r="I97" i="19"/>
  <c r="H97" i="19"/>
  <c r="G97" i="19"/>
  <c r="F97" i="19"/>
  <c r="AA96" i="19"/>
  <c r="Z96" i="19"/>
  <c r="Y96" i="19"/>
  <c r="X96" i="19"/>
  <c r="W96" i="19"/>
  <c r="V96" i="19"/>
  <c r="U96" i="19"/>
  <c r="T96" i="19"/>
  <c r="S96" i="19"/>
  <c r="R96" i="19"/>
  <c r="Q96" i="19"/>
  <c r="P96" i="19"/>
  <c r="O96" i="19"/>
  <c r="N96" i="19"/>
  <c r="M96" i="19"/>
  <c r="L96" i="19"/>
  <c r="K96" i="19"/>
  <c r="J96" i="19"/>
  <c r="I96" i="19"/>
  <c r="H96" i="19"/>
  <c r="G96" i="19"/>
  <c r="F96" i="19"/>
  <c r="AA95" i="19"/>
  <c r="Z95" i="19"/>
  <c r="Y95" i="19"/>
  <c r="X95" i="19"/>
  <c r="W95" i="19"/>
  <c r="V95" i="19"/>
  <c r="U95" i="19"/>
  <c r="T95" i="19"/>
  <c r="S95" i="19"/>
  <c r="R95" i="19"/>
  <c r="Q95" i="19"/>
  <c r="P95" i="19"/>
  <c r="O95" i="19"/>
  <c r="N95" i="19"/>
  <c r="M95" i="19"/>
  <c r="L95" i="19"/>
  <c r="K95" i="19"/>
  <c r="J95" i="19"/>
  <c r="I95" i="19"/>
  <c r="H95" i="19"/>
  <c r="G95" i="19"/>
  <c r="F95" i="19"/>
  <c r="AA94" i="19"/>
  <c r="Z94" i="19"/>
  <c r="Y94" i="19"/>
  <c r="X94" i="19"/>
  <c r="W94" i="19"/>
  <c r="V94" i="19"/>
  <c r="U94" i="19"/>
  <c r="T94" i="19"/>
  <c r="S94" i="19"/>
  <c r="R94" i="19"/>
  <c r="Q94" i="19"/>
  <c r="P94" i="19"/>
  <c r="O94" i="19"/>
  <c r="N94" i="19"/>
  <c r="M94" i="19"/>
  <c r="L94" i="19"/>
  <c r="K94" i="19"/>
  <c r="J94" i="19"/>
  <c r="I94" i="19"/>
  <c r="H94" i="19"/>
  <c r="G94" i="19"/>
  <c r="F94" i="19"/>
  <c r="AA93" i="19"/>
  <c r="Z93" i="19"/>
  <c r="Y93" i="19"/>
  <c r="X93" i="19"/>
  <c r="W93" i="19"/>
  <c r="V93" i="19"/>
  <c r="U93" i="19"/>
  <c r="T93" i="19"/>
  <c r="S93" i="19"/>
  <c r="R93" i="19"/>
  <c r="Q93" i="19"/>
  <c r="P93" i="19"/>
  <c r="O93" i="19"/>
  <c r="N93" i="19"/>
  <c r="M93" i="19"/>
  <c r="L93" i="19"/>
  <c r="K93" i="19"/>
  <c r="J93" i="19"/>
  <c r="I93" i="19"/>
  <c r="H93" i="19"/>
  <c r="G93" i="19"/>
  <c r="F93" i="19"/>
  <c r="AA92" i="19"/>
  <c r="Z92" i="19"/>
  <c r="Y92" i="19"/>
  <c r="X92" i="19"/>
  <c r="W92" i="19"/>
  <c r="V92" i="19"/>
  <c r="U92" i="19"/>
  <c r="T92" i="19"/>
  <c r="S92" i="19"/>
  <c r="R92" i="19"/>
  <c r="Q92" i="19"/>
  <c r="P92" i="19"/>
  <c r="O92" i="19"/>
  <c r="N92" i="19"/>
  <c r="M92" i="19"/>
  <c r="L92" i="19"/>
  <c r="K92" i="19"/>
  <c r="J92" i="19"/>
  <c r="I92" i="19"/>
  <c r="H92" i="19"/>
  <c r="G92" i="19"/>
  <c r="F92" i="19"/>
  <c r="AA91" i="19"/>
  <c r="Z91" i="19"/>
  <c r="Y91" i="19"/>
  <c r="X91" i="19"/>
  <c r="W91" i="19"/>
  <c r="V91" i="19"/>
  <c r="U91" i="19"/>
  <c r="T91" i="19"/>
  <c r="S91" i="19"/>
  <c r="R91" i="19"/>
  <c r="Q91" i="19"/>
  <c r="P91" i="19"/>
  <c r="O91" i="19"/>
  <c r="N91" i="19"/>
  <c r="M91" i="19"/>
  <c r="L91" i="19"/>
  <c r="K91" i="19"/>
  <c r="J91" i="19"/>
  <c r="I91" i="19"/>
  <c r="H91" i="19"/>
  <c r="G91" i="19"/>
  <c r="F91" i="19"/>
  <c r="AA90" i="19"/>
  <c r="Z90" i="19"/>
  <c r="Y90" i="19"/>
  <c r="X90" i="19"/>
  <c r="W90" i="19"/>
  <c r="V90" i="19"/>
  <c r="U90" i="19"/>
  <c r="T90" i="19"/>
  <c r="S90" i="19"/>
  <c r="R90" i="19"/>
  <c r="Q90" i="19"/>
  <c r="P90" i="19"/>
  <c r="O90" i="19"/>
  <c r="N90" i="19"/>
  <c r="M90" i="19"/>
  <c r="L90" i="19"/>
  <c r="K90" i="19"/>
  <c r="J90" i="19"/>
  <c r="I90" i="19"/>
  <c r="H90" i="19"/>
  <c r="G90" i="19"/>
  <c r="F90" i="19"/>
  <c r="AA89" i="19"/>
  <c r="Z89" i="19"/>
  <c r="Y89" i="19"/>
  <c r="X89" i="19"/>
  <c r="W89" i="19"/>
  <c r="V89" i="19"/>
  <c r="U89" i="19"/>
  <c r="T89" i="19"/>
  <c r="S89" i="19"/>
  <c r="R89" i="19"/>
  <c r="Q89" i="19"/>
  <c r="P89" i="19"/>
  <c r="O89" i="19"/>
  <c r="N89" i="19"/>
  <c r="M89" i="19"/>
  <c r="L89" i="19"/>
  <c r="K89" i="19"/>
  <c r="J89" i="19"/>
  <c r="I89" i="19"/>
  <c r="H89" i="19"/>
  <c r="G89" i="19"/>
  <c r="F89" i="19"/>
  <c r="AA88" i="19"/>
  <c r="Z88" i="19"/>
  <c r="Y88" i="19"/>
  <c r="X88" i="19"/>
  <c r="W88" i="19"/>
  <c r="V88" i="19"/>
  <c r="U88" i="19"/>
  <c r="T88" i="19"/>
  <c r="S88" i="19"/>
  <c r="R88" i="19"/>
  <c r="Q88" i="19"/>
  <c r="P88" i="19"/>
  <c r="O88" i="19"/>
  <c r="N88" i="19"/>
  <c r="M88" i="19"/>
  <c r="L88" i="19"/>
  <c r="K88" i="19"/>
  <c r="J88" i="19"/>
  <c r="I88" i="19"/>
  <c r="H88" i="19"/>
  <c r="G88" i="19"/>
  <c r="F88" i="19"/>
  <c r="AA87" i="19"/>
  <c r="Z87" i="19"/>
  <c r="Y87" i="19"/>
  <c r="X87" i="19"/>
  <c r="W87" i="19"/>
  <c r="V87" i="19"/>
  <c r="U87" i="19"/>
  <c r="T87" i="19"/>
  <c r="S87" i="19"/>
  <c r="R87" i="19"/>
  <c r="Q87" i="19"/>
  <c r="P87" i="19"/>
  <c r="O87" i="19"/>
  <c r="N87" i="19"/>
  <c r="M87" i="19"/>
  <c r="L87" i="19"/>
  <c r="K87" i="19"/>
  <c r="J87" i="19"/>
  <c r="I87" i="19"/>
  <c r="H87" i="19"/>
  <c r="G87" i="19"/>
  <c r="F87" i="19"/>
  <c r="AA86" i="19"/>
  <c r="Z86" i="19"/>
  <c r="Y86" i="19"/>
  <c r="X86" i="19"/>
  <c r="W86" i="19"/>
  <c r="V86" i="19"/>
  <c r="U86" i="19"/>
  <c r="T86" i="19"/>
  <c r="S86" i="19"/>
  <c r="R86" i="19"/>
  <c r="Q86" i="19"/>
  <c r="P86" i="19"/>
  <c r="O86" i="19"/>
  <c r="N86" i="19"/>
  <c r="M86" i="19"/>
  <c r="L86" i="19"/>
  <c r="K86" i="19"/>
  <c r="J86" i="19"/>
  <c r="I86" i="19"/>
  <c r="H86" i="19"/>
  <c r="G86" i="19"/>
  <c r="F86" i="19"/>
  <c r="AA85" i="19"/>
  <c r="Z85" i="19"/>
  <c r="Y85" i="19"/>
  <c r="X85" i="19"/>
  <c r="W85" i="19"/>
  <c r="V85" i="19"/>
  <c r="U85" i="19"/>
  <c r="T85" i="19"/>
  <c r="S85" i="19"/>
  <c r="R85" i="19"/>
  <c r="Q85" i="19"/>
  <c r="P85" i="19"/>
  <c r="O85" i="19"/>
  <c r="N85" i="19"/>
  <c r="M85" i="19"/>
  <c r="L85" i="19"/>
  <c r="K85" i="19"/>
  <c r="J85" i="19"/>
  <c r="I85" i="19"/>
  <c r="H85" i="19"/>
  <c r="G85" i="19"/>
  <c r="F85" i="19"/>
  <c r="AA84" i="19"/>
  <c r="Z84" i="19"/>
  <c r="Y84" i="19"/>
  <c r="X84" i="19"/>
  <c r="W84" i="19"/>
  <c r="V84" i="19"/>
  <c r="U84" i="19"/>
  <c r="T84" i="19"/>
  <c r="S84" i="19"/>
  <c r="R84" i="19"/>
  <c r="Q84" i="19"/>
  <c r="P84" i="19"/>
  <c r="O84" i="19"/>
  <c r="N84" i="19"/>
  <c r="M84" i="19"/>
  <c r="L84" i="19"/>
  <c r="K84" i="19"/>
  <c r="J84" i="19"/>
  <c r="I84" i="19"/>
  <c r="H84" i="19"/>
  <c r="G84" i="19"/>
  <c r="F84" i="19"/>
  <c r="AA83" i="19"/>
  <c r="Z83" i="19"/>
  <c r="Y83" i="19"/>
  <c r="X83" i="19"/>
  <c r="W83" i="19"/>
  <c r="V83" i="19"/>
  <c r="U83" i="19"/>
  <c r="T83" i="19"/>
  <c r="S83" i="19"/>
  <c r="R83" i="19"/>
  <c r="Q83" i="19"/>
  <c r="P83" i="19"/>
  <c r="O83" i="19"/>
  <c r="N83" i="19"/>
  <c r="M83" i="19"/>
  <c r="L83" i="19"/>
  <c r="K83" i="19"/>
  <c r="J83" i="19"/>
  <c r="I83" i="19"/>
  <c r="H83" i="19"/>
  <c r="G83" i="19"/>
  <c r="F83" i="19"/>
  <c r="AA82" i="19"/>
  <c r="Z82" i="19"/>
  <c r="Y82" i="19"/>
  <c r="X82" i="19"/>
  <c r="W82" i="19"/>
  <c r="V82" i="19"/>
  <c r="U82" i="19"/>
  <c r="T82" i="19"/>
  <c r="S82" i="19"/>
  <c r="R82" i="19"/>
  <c r="Q82" i="19"/>
  <c r="P82" i="19"/>
  <c r="O82" i="19"/>
  <c r="N82" i="19"/>
  <c r="M82" i="19"/>
  <c r="L82" i="19"/>
  <c r="K82" i="19"/>
  <c r="J82" i="19"/>
  <c r="I82" i="19"/>
  <c r="H82" i="19"/>
  <c r="G82" i="19"/>
  <c r="F82" i="19"/>
  <c r="AA81" i="19"/>
  <c r="Z81" i="19"/>
  <c r="Y81" i="19"/>
  <c r="X81" i="19"/>
  <c r="W81" i="19"/>
  <c r="V81" i="19"/>
  <c r="U81" i="19"/>
  <c r="T81" i="19"/>
  <c r="S81" i="19"/>
  <c r="R81" i="19"/>
  <c r="Q81" i="19"/>
  <c r="P81" i="19"/>
  <c r="O81" i="19"/>
  <c r="N81" i="19"/>
  <c r="M81" i="19"/>
  <c r="L81" i="19"/>
  <c r="K81" i="19"/>
  <c r="J81" i="19"/>
  <c r="I81" i="19"/>
  <c r="H81" i="19"/>
  <c r="G81" i="19"/>
  <c r="F81" i="19"/>
  <c r="AA80" i="19"/>
  <c r="Z80" i="19"/>
  <c r="Y80" i="19"/>
  <c r="X80" i="19"/>
  <c r="W80" i="19"/>
  <c r="V80" i="19"/>
  <c r="U80" i="19"/>
  <c r="T80" i="19"/>
  <c r="S80" i="19"/>
  <c r="R80" i="19"/>
  <c r="Q80" i="19"/>
  <c r="P80" i="19"/>
  <c r="O80" i="19"/>
  <c r="N80" i="19"/>
  <c r="M80" i="19"/>
  <c r="L80" i="19"/>
  <c r="K80" i="19"/>
  <c r="J80" i="19"/>
  <c r="I80" i="19"/>
  <c r="H80" i="19"/>
  <c r="G80" i="19"/>
  <c r="F80" i="19"/>
  <c r="AA79" i="19"/>
  <c r="Z79" i="19"/>
  <c r="Y79" i="19"/>
  <c r="X79" i="19"/>
  <c r="W79" i="19"/>
  <c r="V79" i="19"/>
  <c r="U79" i="19"/>
  <c r="T79" i="19"/>
  <c r="S79" i="19"/>
  <c r="R79" i="19"/>
  <c r="Q79" i="19"/>
  <c r="P79" i="19"/>
  <c r="O79" i="19"/>
  <c r="N79" i="19"/>
  <c r="M79" i="19"/>
  <c r="L79" i="19"/>
  <c r="K79" i="19"/>
  <c r="J79" i="19"/>
  <c r="I79" i="19"/>
  <c r="H79" i="19"/>
  <c r="G79" i="19"/>
  <c r="F79" i="19"/>
  <c r="AA78" i="19"/>
  <c r="Z78" i="19"/>
  <c r="Y78" i="19"/>
  <c r="X78" i="19"/>
  <c r="W78" i="19"/>
  <c r="V78" i="19"/>
  <c r="U78" i="19"/>
  <c r="T78" i="19"/>
  <c r="S78" i="19"/>
  <c r="R78" i="19"/>
  <c r="Q78" i="19"/>
  <c r="P78" i="19"/>
  <c r="O78" i="19"/>
  <c r="N78" i="19"/>
  <c r="M78" i="19"/>
  <c r="L78" i="19"/>
  <c r="K78" i="19"/>
  <c r="J78" i="19"/>
  <c r="I78" i="19"/>
  <c r="H78" i="19"/>
  <c r="G78" i="19"/>
  <c r="F78" i="19"/>
  <c r="AA77" i="19"/>
  <c r="Z77" i="19"/>
  <c r="Y77" i="19"/>
  <c r="X77" i="19"/>
  <c r="W77" i="19"/>
  <c r="V77" i="19"/>
  <c r="U77" i="19"/>
  <c r="T77" i="19"/>
  <c r="S77" i="19"/>
  <c r="R77" i="19"/>
  <c r="Q77" i="19"/>
  <c r="P77" i="19"/>
  <c r="O77" i="19"/>
  <c r="N77" i="19"/>
  <c r="M77" i="19"/>
  <c r="L77" i="19"/>
  <c r="K77" i="19"/>
  <c r="J77" i="19"/>
  <c r="I77" i="19"/>
  <c r="H77" i="19"/>
  <c r="G77" i="19"/>
  <c r="F77" i="19"/>
  <c r="AA76" i="19"/>
  <c r="Z76" i="19"/>
  <c r="Y76" i="19"/>
  <c r="X76" i="19"/>
  <c r="W76" i="19"/>
  <c r="V76" i="19"/>
  <c r="U76" i="19"/>
  <c r="T76" i="19"/>
  <c r="S76" i="19"/>
  <c r="R76" i="19"/>
  <c r="Q76" i="19"/>
  <c r="P76" i="19"/>
  <c r="O76" i="19"/>
  <c r="N76" i="19"/>
  <c r="M76" i="19"/>
  <c r="L76" i="19"/>
  <c r="K76" i="19"/>
  <c r="J76" i="19"/>
  <c r="I76" i="19"/>
  <c r="H76" i="19"/>
  <c r="G76" i="19"/>
  <c r="F76" i="19"/>
  <c r="AA75" i="19"/>
  <c r="Z75" i="19"/>
  <c r="Y75" i="19"/>
  <c r="X75" i="19"/>
  <c r="W75" i="19"/>
  <c r="V75" i="19"/>
  <c r="U75" i="19"/>
  <c r="T75" i="19"/>
  <c r="S75" i="19"/>
  <c r="R75" i="19"/>
  <c r="Q75" i="19"/>
  <c r="P75" i="19"/>
  <c r="O75" i="19"/>
  <c r="N75" i="19"/>
  <c r="M75" i="19"/>
  <c r="L75" i="19"/>
  <c r="K75" i="19"/>
  <c r="J75" i="19"/>
  <c r="I75" i="19"/>
  <c r="H75" i="19"/>
  <c r="G75" i="19"/>
  <c r="F75" i="19"/>
  <c r="AA74" i="19"/>
  <c r="Z74" i="19"/>
  <c r="Y74" i="19"/>
  <c r="X74" i="19"/>
  <c r="W74" i="19"/>
  <c r="V74" i="19"/>
  <c r="U74" i="19"/>
  <c r="T74" i="19"/>
  <c r="S74" i="19"/>
  <c r="R74" i="19"/>
  <c r="Q74" i="19"/>
  <c r="P74" i="19"/>
  <c r="O74" i="19"/>
  <c r="N74" i="19"/>
  <c r="M74" i="19"/>
  <c r="L74" i="19"/>
  <c r="K74" i="19"/>
  <c r="J74" i="19"/>
  <c r="I74" i="19"/>
  <c r="H74" i="19"/>
  <c r="G74" i="19"/>
  <c r="F74" i="19"/>
  <c r="AA73" i="19"/>
  <c r="Z73" i="19"/>
  <c r="Y73" i="19"/>
  <c r="X73" i="19"/>
  <c r="W73" i="19"/>
  <c r="V73" i="19"/>
  <c r="U73" i="19"/>
  <c r="T73" i="19"/>
  <c r="S73" i="19"/>
  <c r="R73" i="19"/>
  <c r="Q73" i="19"/>
  <c r="P73" i="19"/>
  <c r="O73" i="19"/>
  <c r="N73" i="19"/>
  <c r="M73" i="19"/>
  <c r="L73" i="19"/>
  <c r="K73" i="19"/>
  <c r="J73" i="19"/>
  <c r="I73" i="19"/>
  <c r="H73" i="19"/>
  <c r="G73" i="19"/>
  <c r="F73" i="19"/>
  <c r="AA72" i="19"/>
  <c r="Z72" i="19"/>
  <c r="Y72" i="19"/>
  <c r="X72" i="19"/>
  <c r="W72" i="19"/>
  <c r="V72" i="19"/>
  <c r="U72" i="19"/>
  <c r="T72" i="19"/>
  <c r="S72" i="19"/>
  <c r="R72" i="19"/>
  <c r="Q72" i="19"/>
  <c r="P72" i="19"/>
  <c r="O72" i="19"/>
  <c r="N72" i="19"/>
  <c r="M72" i="19"/>
  <c r="L72" i="19"/>
  <c r="K72" i="19"/>
  <c r="J72" i="19"/>
  <c r="I72" i="19"/>
  <c r="H72" i="19"/>
  <c r="G72" i="19"/>
  <c r="F72" i="19"/>
  <c r="AA71" i="19"/>
  <c r="Z71" i="19"/>
  <c r="Y71" i="19"/>
  <c r="X71" i="19"/>
  <c r="W71" i="19"/>
  <c r="V71" i="19"/>
  <c r="U71" i="19"/>
  <c r="T71" i="19"/>
  <c r="S71" i="19"/>
  <c r="R71" i="19"/>
  <c r="Q71" i="19"/>
  <c r="P71" i="19"/>
  <c r="O71" i="19"/>
  <c r="N71" i="19"/>
  <c r="M71" i="19"/>
  <c r="L71" i="19"/>
  <c r="K71" i="19"/>
  <c r="J71" i="19"/>
  <c r="I71" i="19"/>
  <c r="H71" i="19"/>
  <c r="G71" i="19"/>
  <c r="F71" i="19"/>
  <c r="AA70" i="19"/>
  <c r="Z70" i="19"/>
  <c r="Y70" i="19"/>
  <c r="X70" i="19"/>
  <c r="W70" i="19"/>
  <c r="V70" i="19"/>
  <c r="U70" i="19"/>
  <c r="T70" i="19"/>
  <c r="S70" i="19"/>
  <c r="R70" i="19"/>
  <c r="Q70" i="19"/>
  <c r="P70" i="19"/>
  <c r="O70" i="19"/>
  <c r="N70" i="19"/>
  <c r="M70" i="19"/>
  <c r="L70" i="19"/>
  <c r="K70" i="19"/>
  <c r="J70" i="19"/>
  <c r="I70" i="19"/>
  <c r="H70" i="19"/>
  <c r="G70" i="19"/>
  <c r="F70" i="19"/>
  <c r="AA69" i="19"/>
  <c r="Z69" i="19"/>
  <c r="Y69" i="19"/>
  <c r="X69" i="19"/>
  <c r="W69" i="19"/>
  <c r="V69" i="19"/>
  <c r="U69" i="19"/>
  <c r="T69" i="19"/>
  <c r="S69" i="19"/>
  <c r="R69" i="19"/>
  <c r="Q69" i="19"/>
  <c r="P69" i="19"/>
  <c r="O69" i="19"/>
  <c r="N69" i="19"/>
  <c r="M69" i="19"/>
  <c r="L69" i="19"/>
  <c r="K69" i="19"/>
  <c r="J69" i="19"/>
  <c r="I69" i="19"/>
  <c r="H69" i="19"/>
  <c r="G69" i="19"/>
  <c r="F69" i="19"/>
  <c r="AA68" i="19"/>
  <c r="Z68" i="19"/>
  <c r="Y68" i="19"/>
  <c r="X68" i="19"/>
  <c r="W68" i="19"/>
  <c r="V68" i="19"/>
  <c r="U68" i="19"/>
  <c r="T68" i="19"/>
  <c r="S68" i="19"/>
  <c r="R68" i="19"/>
  <c r="Q68" i="19"/>
  <c r="P68" i="19"/>
  <c r="O68" i="19"/>
  <c r="N68" i="19"/>
  <c r="M68" i="19"/>
  <c r="L68" i="19"/>
  <c r="K68" i="19"/>
  <c r="J68" i="19"/>
  <c r="I68" i="19"/>
  <c r="H68" i="19"/>
  <c r="G68" i="19"/>
  <c r="F68" i="19"/>
  <c r="AA67" i="19"/>
  <c r="Z67" i="19"/>
  <c r="Y67" i="19"/>
  <c r="X67" i="19"/>
  <c r="W67" i="19"/>
  <c r="V67" i="19"/>
  <c r="U67" i="19"/>
  <c r="T67" i="19"/>
  <c r="S67" i="19"/>
  <c r="R67" i="19"/>
  <c r="Q67" i="19"/>
  <c r="P67" i="19"/>
  <c r="O67" i="19"/>
  <c r="N67" i="19"/>
  <c r="M67" i="19"/>
  <c r="L67" i="19"/>
  <c r="K67" i="19"/>
  <c r="J67" i="19"/>
  <c r="I67" i="19"/>
  <c r="H67" i="19"/>
  <c r="G67" i="19"/>
  <c r="F67" i="19"/>
  <c r="AA66" i="19"/>
  <c r="Z66" i="19"/>
  <c r="Y66" i="19"/>
  <c r="X66" i="19"/>
  <c r="W66" i="19"/>
  <c r="V66" i="19"/>
  <c r="U66" i="19"/>
  <c r="T66" i="19"/>
  <c r="S66" i="19"/>
  <c r="R66" i="19"/>
  <c r="Q66" i="19"/>
  <c r="P66" i="19"/>
  <c r="O66" i="19"/>
  <c r="N66" i="19"/>
  <c r="M66" i="19"/>
  <c r="L66" i="19"/>
  <c r="K66" i="19"/>
  <c r="J66" i="19"/>
  <c r="I66" i="19"/>
  <c r="H66" i="19"/>
  <c r="G66" i="19"/>
  <c r="F66" i="19"/>
  <c r="AA65" i="19"/>
  <c r="Z65" i="19"/>
  <c r="Y65" i="19"/>
  <c r="X65" i="19"/>
  <c r="W65" i="19"/>
  <c r="V65" i="19"/>
  <c r="U65" i="19"/>
  <c r="T65" i="19"/>
  <c r="S65" i="19"/>
  <c r="R65" i="19"/>
  <c r="Q65" i="19"/>
  <c r="P65" i="19"/>
  <c r="O65" i="19"/>
  <c r="N65" i="19"/>
  <c r="M65" i="19"/>
  <c r="L65" i="19"/>
  <c r="K65" i="19"/>
  <c r="J65" i="19"/>
  <c r="I65" i="19"/>
  <c r="H65" i="19"/>
  <c r="G65" i="19"/>
  <c r="F65" i="19"/>
  <c r="AA64" i="19"/>
  <c r="Z64" i="19"/>
  <c r="Y64" i="19"/>
  <c r="X64" i="19"/>
  <c r="W64" i="19"/>
  <c r="V64" i="19"/>
  <c r="U64" i="19"/>
  <c r="T64" i="19"/>
  <c r="S64" i="19"/>
  <c r="R64" i="19"/>
  <c r="Q64" i="19"/>
  <c r="P64" i="19"/>
  <c r="O64" i="19"/>
  <c r="N64" i="19"/>
  <c r="M64" i="19"/>
  <c r="L64" i="19"/>
  <c r="K64" i="19"/>
  <c r="J64" i="19"/>
  <c r="I64" i="19"/>
  <c r="H64" i="19"/>
  <c r="G64" i="19"/>
  <c r="F64" i="19"/>
  <c r="AA63" i="19"/>
  <c r="Z63" i="19"/>
  <c r="Y63" i="19"/>
  <c r="X63" i="19"/>
  <c r="W63" i="19"/>
  <c r="V63" i="19"/>
  <c r="U63" i="19"/>
  <c r="T63" i="19"/>
  <c r="S63" i="19"/>
  <c r="R63" i="19"/>
  <c r="Q63" i="19"/>
  <c r="P63" i="19"/>
  <c r="O63" i="19"/>
  <c r="N63" i="19"/>
  <c r="M63" i="19"/>
  <c r="L63" i="19"/>
  <c r="K63" i="19"/>
  <c r="J63" i="19"/>
  <c r="I63" i="19"/>
  <c r="H63" i="19"/>
  <c r="G63" i="19"/>
  <c r="F63" i="19"/>
  <c r="AA62" i="19"/>
  <c r="Z62" i="19"/>
  <c r="Y62" i="19"/>
  <c r="X62" i="19"/>
  <c r="W62" i="19"/>
  <c r="V62" i="19"/>
  <c r="U62" i="19"/>
  <c r="T62" i="19"/>
  <c r="S62" i="19"/>
  <c r="R62" i="19"/>
  <c r="Q62" i="19"/>
  <c r="P62" i="19"/>
  <c r="O62" i="19"/>
  <c r="N62" i="19"/>
  <c r="M62" i="19"/>
  <c r="L62" i="19"/>
  <c r="K62" i="19"/>
  <c r="J62" i="19"/>
  <c r="I62" i="19"/>
  <c r="H62" i="19"/>
  <c r="G62" i="19"/>
  <c r="F62" i="19"/>
  <c r="AA61" i="19"/>
  <c r="Z61" i="19"/>
  <c r="Y61" i="19"/>
  <c r="X61" i="19"/>
  <c r="W61" i="19"/>
  <c r="V61" i="19"/>
  <c r="U61" i="19"/>
  <c r="T61" i="19"/>
  <c r="S61" i="19"/>
  <c r="R61" i="19"/>
  <c r="Q61" i="19"/>
  <c r="P61" i="19"/>
  <c r="O61" i="19"/>
  <c r="N61" i="19"/>
  <c r="M61" i="19"/>
  <c r="L61" i="19"/>
  <c r="K61" i="19"/>
  <c r="J61" i="19"/>
  <c r="I61" i="19"/>
  <c r="H61" i="19"/>
  <c r="G61" i="19"/>
  <c r="F61" i="19"/>
  <c r="AA60" i="19"/>
  <c r="Z60" i="19"/>
  <c r="Y60" i="19"/>
  <c r="X60" i="19"/>
  <c r="W60" i="19"/>
  <c r="V60" i="19"/>
  <c r="U60" i="19"/>
  <c r="T60" i="19"/>
  <c r="S60" i="19"/>
  <c r="R60" i="19"/>
  <c r="Q60" i="19"/>
  <c r="P60" i="19"/>
  <c r="O60" i="19"/>
  <c r="N60" i="19"/>
  <c r="M60" i="19"/>
  <c r="L60" i="19"/>
  <c r="K60" i="19"/>
  <c r="J60" i="19"/>
  <c r="I60" i="19"/>
  <c r="H60" i="19"/>
  <c r="G60" i="19"/>
  <c r="F60" i="19"/>
  <c r="AA59" i="19"/>
  <c r="Z59" i="19"/>
  <c r="Y59" i="19"/>
  <c r="X59" i="19"/>
  <c r="W59" i="19"/>
  <c r="V59" i="19"/>
  <c r="U59" i="19"/>
  <c r="T59" i="19"/>
  <c r="S59" i="19"/>
  <c r="R59" i="19"/>
  <c r="Q59" i="19"/>
  <c r="P59" i="19"/>
  <c r="O59" i="19"/>
  <c r="N59" i="19"/>
  <c r="M59" i="19"/>
  <c r="L59" i="19"/>
  <c r="K59" i="19"/>
  <c r="J59" i="19"/>
  <c r="I59" i="19"/>
  <c r="H59" i="19"/>
  <c r="G59" i="19"/>
  <c r="F59" i="19"/>
  <c r="AA58" i="19"/>
  <c r="Z58" i="19"/>
  <c r="Y58" i="19"/>
  <c r="X58" i="19"/>
  <c r="W58" i="19"/>
  <c r="V58" i="19"/>
  <c r="U58" i="19"/>
  <c r="T58" i="19"/>
  <c r="S58" i="19"/>
  <c r="R58" i="19"/>
  <c r="Q58" i="19"/>
  <c r="P58" i="19"/>
  <c r="O58" i="19"/>
  <c r="N58" i="19"/>
  <c r="M58" i="19"/>
  <c r="L58" i="19"/>
  <c r="K58" i="19"/>
  <c r="J58" i="19"/>
  <c r="I58" i="19"/>
  <c r="H58" i="19"/>
  <c r="G58" i="19"/>
  <c r="F58" i="19"/>
  <c r="AA57" i="19"/>
  <c r="Z57" i="19"/>
  <c r="Y57" i="19"/>
  <c r="X57" i="19"/>
  <c r="W57" i="19"/>
  <c r="V57" i="19"/>
  <c r="U57" i="19"/>
  <c r="T57" i="19"/>
  <c r="S57" i="19"/>
  <c r="R57" i="19"/>
  <c r="Q57" i="19"/>
  <c r="P57" i="19"/>
  <c r="O57" i="19"/>
  <c r="N57" i="19"/>
  <c r="M57" i="19"/>
  <c r="L57" i="19"/>
  <c r="K57" i="19"/>
  <c r="J57" i="19"/>
  <c r="I57" i="19"/>
  <c r="H57" i="19"/>
  <c r="G57" i="19"/>
  <c r="F57" i="19"/>
  <c r="AA56" i="19"/>
  <c r="Z56" i="19"/>
  <c r="Y56" i="19"/>
  <c r="X56" i="19"/>
  <c r="W56" i="19"/>
  <c r="V56" i="19"/>
  <c r="U56" i="19"/>
  <c r="T56" i="19"/>
  <c r="S56" i="19"/>
  <c r="R56" i="19"/>
  <c r="Q56" i="19"/>
  <c r="P56" i="19"/>
  <c r="O56" i="19"/>
  <c r="N56" i="19"/>
  <c r="M56" i="19"/>
  <c r="L56" i="19"/>
  <c r="K56" i="19"/>
  <c r="J56" i="19"/>
  <c r="I56" i="19"/>
  <c r="H56" i="19"/>
  <c r="G56" i="19"/>
  <c r="F56" i="19"/>
  <c r="AA55" i="19"/>
  <c r="Z55" i="19"/>
  <c r="Y55" i="19"/>
  <c r="X55" i="19"/>
  <c r="W55" i="19"/>
  <c r="V55" i="19"/>
  <c r="U55" i="19"/>
  <c r="T55" i="19"/>
  <c r="S55" i="19"/>
  <c r="R55" i="19"/>
  <c r="Q55" i="19"/>
  <c r="P55" i="19"/>
  <c r="O55" i="19"/>
  <c r="N55" i="19"/>
  <c r="M55" i="19"/>
  <c r="L55" i="19"/>
  <c r="K55" i="19"/>
  <c r="J55" i="19"/>
  <c r="I55" i="19"/>
  <c r="H55" i="19"/>
  <c r="G55" i="19"/>
  <c r="F55" i="19"/>
  <c r="AA54" i="19"/>
  <c r="Z54" i="19"/>
  <c r="Y54" i="19"/>
  <c r="X54" i="19"/>
  <c r="W54" i="19"/>
  <c r="V54" i="19"/>
  <c r="U54" i="19"/>
  <c r="T54" i="19"/>
  <c r="S54" i="19"/>
  <c r="R54" i="19"/>
  <c r="Q54" i="19"/>
  <c r="P54" i="19"/>
  <c r="O54" i="19"/>
  <c r="N54" i="19"/>
  <c r="M54" i="19"/>
  <c r="L54" i="19"/>
  <c r="K54" i="19"/>
  <c r="J54" i="19"/>
  <c r="I54" i="19"/>
  <c r="H54" i="19"/>
  <c r="G54" i="19"/>
  <c r="F54" i="19"/>
  <c r="AA53" i="19"/>
  <c r="Z53" i="19"/>
  <c r="Y53" i="19"/>
  <c r="X53" i="19"/>
  <c r="W53" i="19"/>
  <c r="V53" i="19"/>
  <c r="U53" i="19"/>
  <c r="T53" i="19"/>
  <c r="S53" i="19"/>
  <c r="R53" i="19"/>
  <c r="Q53" i="19"/>
  <c r="P53" i="19"/>
  <c r="O53" i="19"/>
  <c r="N53" i="19"/>
  <c r="M53" i="19"/>
  <c r="L53" i="19"/>
  <c r="K53" i="19"/>
  <c r="J53" i="19"/>
  <c r="I53" i="19"/>
  <c r="H53" i="19"/>
  <c r="G53" i="19"/>
  <c r="F53" i="19"/>
  <c r="AA52" i="19"/>
  <c r="Z52" i="19"/>
  <c r="Y52" i="19"/>
  <c r="X52" i="19"/>
  <c r="W52" i="19"/>
  <c r="V52" i="19"/>
  <c r="U52" i="19"/>
  <c r="T52" i="19"/>
  <c r="S52" i="19"/>
  <c r="R52" i="19"/>
  <c r="Q52" i="19"/>
  <c r="P52" i="19"/>
  <c r="O52" i="19"/>
  <c r="N52" i="19"/>
  <c r="M52" i="19"/>
  <c r="L52" i="19"/>
  <c r="K52" i="19"/>
  <c r="J52" i="19"/>
  <c r="I52" i="19"/>
  <c r="H52" i="19"/>
  <c r="G52" i="19"/>
  <c r="F52" i="19"/>
  <c r="AA51" i="19"/>
  <c r="Z51" i="19"/>
  <c r="Y51" i="19"/>
  <c r="X51" i="19"/>
  <c r="W51" i="19"/>
  <c r="V51" i="19"/>
  <c r="U51" i="19"/>
  <c r="T51" i="19"/>
  <c r="S51" i="19"/>
  <c r="R51" i="19"/>
  <c r="Q51" i="19"/>
  <c r="P51" i="19"/>
  <c r="O51" i="19"/>
  <c r="N51" i="19"/>
  <c r="M51" i="19"/>
  <c r="L51" i="19"/>
  <c r="K51" i="19"/>
  <c r="J51" i="19"/>
  <c r="I51" i="19"/>
  <c r="H51" i="19"/>
  <c r="G51" i="19"/>
  <c r="F51" i="19"/>
  <c r="AA50" i="19"/>
  <c r="Z50" i="19"/>
  <c r="Y50" i="19"/>
  <c r="X50" i="19"/>
  <c r="W50" i="19"/>
  <c r="V50" i="19"/>
  <c r="U50" i="19"/>
  <c r="T50" i="19"/>
  <c r="S50" i="19"/>
  <c r="R50" i="19"/>
  <c r="Q50" i="19"/>
  <c r="P50" i="19"/>
  <c r="O50" i="19"/>
  <c r="N50" i="19"/>
  <c r="M50" i="19"/>
  <c r="L50" i="19"/>
  <c r="K50" i="19"/>
  <c r="J50" i="19"/>
  <c r="I50" i="19"/>
  <c r="H50" i="19"/>
  <c r="G50" i="19"/>
  <c r="F50" i="19"/>
  <c r="AA49" i="19"/>
  <c r="Z49" i="19"/>
  <c r="Y49" i="19"/>
  <c r="X49" i="19"/>
  <c r="W49" i="19"/>
  <c r="V49" i="19"/>
  <c r="U49" i="19"/>
  <c r="T49" i="19"/>
  <c r="S49" i="19"/>
  <c r="R49" i="19"/>
  <c r="Q49" i="19"/>
  <c r="P49" i="19"/>
  <c r="O49" i="19"/>
  <c r="N49" i="19"/>
  <c r="M49" i="19"/>
  <c r="L49" i="19"/>
  <c r="K49" i="19"/>
  <c r="J49" i="19"/>
  <c r="I49" i="19"/>
  <c r="H49" i="19"/>
  <c r="G49" i="19"/>
  <c r="F49" i="19"/>
  <c r="AA48" i="19"/>
  <c r="Z48" i="19"/>
  <c r="Y48" i="19"/>
  <c r="X48" i="19"/>
  <c r="W48" i="19"/>
  <c r="V48" i="19"/>
  <c r="U48" i="19"/>
  <c r="T48" i="19"/>
  <c r="S48" i="19"/>
  <c r="R48" i="19"/>
  <c r="Q48" i="19"/>
  <c r="P48" i="19"/>
  <c r="O48" i="19"/>
  <c r="N48" i="19"/>
  <c r="M48" i="19"/>
  <c r="L48" i="19"/>
  <c r="K48" i="19"/>
  <c r="J48" i="19"/>
  <c r="I48" i="19"/>
  <c r="H48" i="19"/>
  <c r="G48" i="19"/>
  <c r="F48" i="19"/>
  <c r="AA47" i="19"/>
  <c r="Z47" i="19"/>
  <c r="Y47" i="19"/>
  <c r="X47" i="19"/>
  <c r="W47" i="19"/>
  <c r="V47" i="19"/>
  <c r="U47" i="19"/>
  <c r="T47" i="19"/>
  <c r="S47" i="19"/>
  <c r="R47" i="19"/>
  <c r="Q47" i="19"/>
  <c r="P47" i="19"/>
  <c r="O47" i="19"/>
  <c r="N47" i="19"/>
  <c r="M47" i="19"/>
  <c r="L47" i="19"/>
  <c r="K47" i="19"/>
  <c r="J47" i="19"/>
  <c r="I47" i="19"/>
  <c r="H47" i="19"/>
  <c r="G47" i="19"/>
  <c r="F47" i="19"/>
  <c r="AA46" i="19"/>
  <c r="Z46" i="19"/>
  <c r="Y46" i="19"/>
  <c r="X46" i="19"/>
  <c r="W46" i="19"/>
  <c r="V46" i="19"/>
  <c r="U46" i="19"/>
  <c r="T46" i="19"/>
  <c r="S46" i="19"/>
  <c r="R46" i="19"/>
  <c r="Q46" i="19"/>
  <c r="P46" i="19"/>
  <c r="O46" i="19"/>
  <c r="N46" i="19"/>
  <c r="M46" i="19"/>
  <c r="L46" i="19"/>
  <c r="K46" i="19"/>
  <c r="J46" i="19"/>
  <c r="I46" i="19"/>
  <c r="H46" i="19"/>
  <c r="G46" i="19"/>
  <c r="F46" i="19"/>
  <c r="AA45" i="19"/>
  <c r="Z45" i="19"/>
  <c r="Y45" i="19"/>
  <c r="X45" i="19"/>
  <c r="W45" i="19"/>
  <c r="V45" i="19"/>
  <c r="U45" i="19"/>
  <c r="T45" i="19"/>
  <c r="S45" i="19"/>
  <c r="R45" i="19"/>
  <c r="Q45" i="19"/>
  <c r="P45" i="19"/>
  <c r="O45" i="19"/>
  <c r="N45" i="19"/>
  <c r="M45" i="19"/>
  <c r="L45" i="19"/>
  <c r="K45" i="19"/>
  <c r="J45" i="19"/>
  <c r="I45" i="19"/>
  <c r="H45" i="19"/>
  <c r="G45" i="19"/>
  <c r="F45" i="19"/>
  <c r="AA44" i="19"/>
  <c r="Z44" i="19"/>
  <c r="Y44" i="19"/>
  <c r="X44" i="19"/>
  <c r="W44" i="19"/>
  <c r="V44" i="19"/>
  <c r="U44" i="19"/>
  <c r="T44" i="19"/>
  <c r="S44" i="19"/>
  <c r="R44" i="19"/>
  <c r="Q44" i="19"/>
  <c r="P44" i="19"/>
  <c r="O44" i="19"/>
  <c r="N44" i="19"/>
  <c r="M44" i="19"/>
  <c r="L44" i="19"/>
  <c r="K44" i="19"/>
  <c r="J44" i="19"/>
  <c r="I44" i="19"/>
  <c r="H44" i="19"/>
  <c r="G44" i="19"/>
  <c r="F44" i="19"/>
  <c r="AA43" i="19"/>
  <c r="Z43" i="19"/>
  <c r="Y43" i="19"/>
  <c r="X43" i="19"/>
  <c r="W43" i="19"/>
  <c r="V43" i="19"/>
  <c r="U43" i="19"/>
  <c r="T43" i="19"/>
  <c r="S43" i="19"/>
  <c r="R43" i="19"/>
  <c r="Q43" i="19"/>
  <c r="P43" i="19"/>
  <c r="O43" i="19"/>
  <c r="N43" i="19"/>
  <c r="M43" i="19"/>
  <c r="L43" i="19"/>
  <c r="K43" i="19"/>
  <c r="J43" i="19"/>
  <c r="I43" i="19"/>
  <c r="H43" i="19"/>
  <c r="G43" i="19"/>
  <c r="F43" i="19"/>
  <c r="AA42" i="19"/>
  <c r="Z42" i="19"/>
  <c r="Y42" i="19"/>
  <c r="X42" i="19"/>
  <c r="W42" i="19"/>
  <c r="V42" i="19"/>
  <c r="U42" i="19"/>
  <c r="T42" i="19"/>
  <c r="S42" i="19"/>
  <c r="R42" i="19"/>
  <c r="Q42" i="19"/>
  <c r="P42" i="19"/>
  <c r="O42" i="19"/>
  <c r="N42" i="19"/>
  <c r="M42" i="19"/>
  <c r="L42" i="19"/>
  <c r="K42" i="19"/>
  <c r="J42" i="19"/>
  <c r="I42" i="19"/>
  <c r="H42" i="19"/>
  <c r="G42" i="19"/>
  <c r="F42" i="19"/>
  <c r="AA41" i="19"/>
  <c r="Z41" i="19"/>
  <c r="Y41" i="19"/>
  <c r="X41" i="19"/>
  <c r="W41" i="19"/>
  <c r="V41" i="19"/>
  <c r="U41" i="19"/>
  <c r="T41" i="19"/>
  <c r="S41" i="19"/>
  <c r="R41" i="19"/>
  <c r="Q41" i="19"/>
  <c r="P41" i="19"/>
  <c r="O41" i="19"/>
  <c r="N41" i="19"/>
  <c r="M41" i="19"/>
  <c r="L41" i="19"/>
  <c r="K41" i="19"/>
  <c r="J41" i="19"/>
  <c r="I41" i="19"/>
  <c r="H41" i="19"/>
  <c r="G41" i="19"/>
  <c r="F41" i="19"/>
  <c r="AA40" i="19"/>
  <c r="Z40" i="19"/>
  <c r="Y40" i="19"/>
  <c r="X40" i="19"/>
  <c r="W40" i="19"/>
  <c r="V40" i="19"/>
  <c r="U40" i="19"/>
  <c r="T40" i="19"/>
  <c r="S40" i="19"/>
  <c r="R40" i="19"/>
  <c r="Q40" i="19"/>
  <c r="P40" i="19"/>
  <c r="O40" i="19"/>
  <c r="N40" i="19"/>
  <c r="M40" i="19"/>
  <c r="L40" i="19"/>
  <c r="K40" i="19"/>
  <c r="J40" i="19"/>
  <c r="I40" i="19"/>
  <c r="H40" i="19"/>
  <c r="G40" i="19"/>
  <c r="F40" i="19"/>
  <c r="AA39" i="19"/>
  <c r="Z39" i="19"/>
  <c r="Y39" i="19"/>
  <c r="X39" i="19"/>
  <c r="W39" i="19"/>
  <c r="V39" i="19"/>
  <c r="U39" i="19"/>
  <c r="T39" i="19"/>
  <c r="S39" i="19"/>
  <c r="R39" i="19"/>
  <c r="Q39" i="19"/>
  <c r="P39" i="19"/>
  <c r="O39" i="19"/>
  <c r="N39" i="19"/>
  <c r="M39" i="19"/>
  <c r="L39" i="19"/>
  <c r="K39" i="19"/>
  <c r="J39" i="19"/>
  <c r="I39" i="19"/>
  <c r="H39" i="19"/>
  <c r="G39" i="19"/>
  <c r="F39" i="19"/>
  <c r="AA38" i="19"/>
  <c r="Z38" i="19"/>
  <c r="Y38" i="19"/>
  <c r="X38" i="19"/>
  <c r="W38" i="19"/>
  <c r="V38" i="19"/>
  <c r="U38" i="19"/>
  <c r="T38" i="19"/>
  <c r="S38" i="19"/>
  <c r="R38" i="19"/>
  <c r="Q38" i="19"/>
  <c r="P38" i="19"/>
  <c r="O38" i="19"/>
  <c r="N38" i="19"/>
  <c r="M38" i="19"/>
  <c r="L38" i="19"/>
  <c r="K38" i="19"/>
  <c r="J38" i="19"/>
  <c r="I38" i="19"/>
  <c r="H38" i="19"/>
  <c r="G38" i="19"/>
  <c r="F38" i="19"/>
  <c r="AA37" i="19"/>
  <c r="Z37" i="19"/>
  <c r="Y37" i="19"/>
  <c r="X37" i="19"/>
  <c r="W37" i="19"/>
  <c r="V37" i="19"/>
  <c r="U37" i="19"/>
  <c r="T37" i="19"/>
  <c r="S37" i="19"/>
  <c r="R37" i="19"/>
  <c r="Q37" i="19"/>
  <c r="P37" i="19"/>
  <c r="O37" i="19"/>
  <c r="N37" i="19"/>
  <c r="M37" i="19"/>
  <c r="L37" i="19"/>
  <c r="K37" i="19"/>
  <c r="J37" i="19"/>
  <c r="I37" i="19"/>
  <c r="H37" i="19"/>
  <c r="G37" i="19"/>
  <c r="F37" i="19"/>
  <c r="AA36" i="19"/>
  <c r="Z36" i="19"/>
  <c r="Y36" i="19"/>
  <c r="X36" i="19"/>
  <c r="W36" i="19"/>
  <c r="V36" i="19"/>
  <c r="U36" i="19"/>
  <c r="T36" i="19"/>
  <c r="S36" i="19"/>
  <c r="R36" i="19"/>
  <c r="Q36" i="19"/>
  <c r="P36" i="19"/>
  <c r="O36" i="19"/>
  <c r="N36" i="19"/>
  <c r="M36" i="19"/>
  <c r="L36" i="19"/>
  <c r="K36" i="19"/>
  <c r="J36" i="19"/>
  <c r="I36" i="19"/>
  <c r="H36" i="19"/>
  <c r="G36" i="19"/>
  <c r="F36" i="19"/>
  <c r="AA35" i="19"/>
  <c r="Z35" i="19"/>
  <c r="Y35" i="19"/>
  <c r="X35" i="19"/>
  <c r="W35" i="19"/>
  <c r="V35" i="19"/>
  <c r="U35" i="19"/>
  <c r="T35" i="19"/>
  <c r="S35" i="19"/>
  <c r="R35" i="19"/>
  <c r="Q35" i="19"/>
  <c r="P35" i="19"/>
  <c r="O35" i="19"/>
  <c r="N35" i="19"/>
  <c r="M35" i="19"/>
  <c r="L35" i="19"/>
  <c r="K35" i="19"/>
  <c r="J35" i="19"/>
  <c r="I35" i="19"/>
  <c r="H35" i="19"/>
  <c r="G35" i="19"/>
  <c r="F35" i="19"/>
  <c r="AA34" i="19"/>
  <c r="Z34" i="19"/>
  <c r="Y34" i="19"/>
  <c r="X34" i="19"/>
  <c r="W34" i="19"/>
  <c r="V34" i="19"/>
  <c r="U34" i="19"/>
  <c r="T34" i="19"/>
  <c r="S34" i="19"/>
  <c r="R34" i="19"/>
  <c r="Q34" i="19"/>
  <c r="P34" i="19"/>
  <c r="O34" i="19"/>
  <c r="N34" i="19"/>
  <c r="M34" i="19"/>
  <c r="L34" i="19"/>
  <c r="K34" i="19"/>
  <c r="J34" i="19"/>
  <c r="I34" i="19"/>
  <c r="H34" i="19"/>
  <c r="G34" i="19"/>
  <c r="F34" i="19"/>
  <c r="AA33" i="19"/>
  <c r="Z33" i="19"/>
  <c r="Y33" i="19"/>
  <c r="X33" i="19"/>
  <c r="W33" i="19"/>
  <c r="V33" i="19"/>
  <c r="U33" i="19"/>
  <c r="T33" i="19"/>
  <c r="S33" i="19"/>
  <c r="R33" i="19"/>
  <c r="Q33" i="19"/>
  <c r="P33" i="19"/>
  <c r="O33" i="19"/>
  <c r="N33" i="19"/>
  <c r="M33" i="19"/>
  <c r="L33" i="19"/>
  <c r="K33" i="19"/>
  <c r="J33" i="19"/>
  <c r="I33" i="19"/>
  <c r="H33" i="19"/>
  <c r="G33" i="19"/>
  <c r="F33" i="19"/>
  <c r="AA32" i="19"/>
  <c r="Z32" i="19"/>
  <c r="Y32" i="19"/>
  <c r="X32" i="19"/>
  <c r="W32" i="19"/>
  <c r="V32" i="19"/>
  <c r="U32" i="19"/>
  <c r="T32" i="19"/>
  <c r="S32" i="19"/>
  <c r="R32" i="19"/>
  <c r="Q32" i="19"/>
  <c r="P32" i="19"/>
  <c r="O32" i="19"/>
  <c r="N32" i="19"/>
  <c r="M32" i="19"/>
  <c r="L32" i="19"/>
  <c r="K32" i="19"/>
  <c r="J32" i="19"/>
  <c r="I32" i="19"/>
  <c r="H32" i="19"/>
  <c r="G32" i="19"/>
  <c r="F32" i="19"/>
  <c r="AA31" i="19"/>
  <c r="Z31" i="19"/>
  <c r="Y31" i="19"/>
  <c r="X31" i="19"/>
  <c r="W31" i="19"/>
  <c r="V31" i="19"/>
  <c r="U31" i="19"/>
  <c r="T31" i="19"/>
  <c r="S31" i="19"/>
  <c r="R31" i="19"/>
  <c r="Q31" i="19"/>
  <c r="P31" i="19"/>
  <c r="O31" i="19"/>
  <c r="N31" i="19"/>
  <c r="M31" i="19"/>
  <c r="L31" i="19"/>
  <c r="K31" i="19"/>
  <c r="J31" i="19"/>
  <c r="I31" i="19"/>
  <c r="H31" i="19"/>
  <c r="G31" i="19"/>
  <c r="F31" i="19"/>
  <c r="AA30" i="19"/>
  <c r="Z30" i="19"/>
  <c r="Y30" i="19"/>
  <c r="X30" i="19"/>
  <c r="W30" i="19"/>
  <c r="V30" i="19"/>
  <c r="U30" i="19"/>
  <c r="T30" i="19"/>
  <c r="S30" i="19"/>
  <c r="R30" i="19"/>
  <c r="Q30" i="19"/>
  <c r="P30" i="19"/>
  <c r="O30" i="19"/>
  <c r="N30" i="19"/>
  <c r="M30" i="19"/>
  <c r="L30" i="19"/>
  <c r="K30" i="19"/>
  <c r="J30" i="19"/>
  <c r="I30" i="19"/>
  <c r="H30" i="19"/>
  <c r="G30" i="19"/>
  <c r="F30" i="19"/>
  <c r="AA29" i="19"/>
  <c r="Z29" i="19"/>
  <c r="Y29" i="19"/>
  <c r="X29" i="19"/>
  <c r="W29" i="19"/>
  <c r="V29" i="19"/>
  <c r="U29" i="19"/>
  <c r="T29" i="19"/>
  <c r="S29" i="19"/>
  <c r="R29" i="19"/>
  <c r="Q29" i="19"/>
  <c r="P29" i="19"/>
  <c r="O29" i="19"/>
  <c r="N29" i="19"/>
  <c r="M29" i="19"/>
  <c r="L29" i="19"/>
  <c r="K29" i="19"/>
  <c r="J29" i="19"/>
  <c r="I29" i="19"/>
  <c r="H29" i="19"/>
  <c r="G29" i="19"/>
  <c r="F29" i="19"/>
  <c r="AA28" i="19"/>
  <c r="Z28" i="19"/>
  <c r="Y28" i="19"/>
  <c r="X28" i="19"/>
  <c r="W28" i="19"/>
  <c r="V28" i="19"/>
  <c r="U28" i="19"/>
  <c r="T28" i="19"/>
  <c r="S28" i="19"/>
  <c r="R28" i="19"/>
  <c r="Q28" i="19"/>
  <c r="P28" i="19"/>
  <c r="O28" i="19"/>
  <c r="N28" i="19"/>
  <c r="M28" i="19"/>
  <c r="L28" i="19"/>
  <c r="K28" i="19"/>
  <c r="J28" i="19"/>
  <c r="I28" i="19"/>
  <c r="H28" i="19"/>
  <c r="G28" i="19"/>
  <c r="F28" i="19"/>
  <c r="AA27" i="19"/>
  <c r="Z27" i="19"/>
  <c r="Y27" i="19"/>
  <c r="X27" i="19"/>
  <c r="W27" i="19"/>
  <c r="V27" i="19"/>
  <c r="U27" i="19"/>
  <c r="T27" i="19"/>
  <c r="S27" i="19"/>
  <c r="R27" i="19"/>
  <c r="Q27" i="19"/>
  <c r="P27" i="19"/>
  <c r="O27" i="19"/>
  <c r="N27" i="19"/>
  <c r="M27" i="19"/>
  <c r="L27" i="19"/>
  <c r="K27" i="19"/>
  <c r="J27" i="19"/>
  <c r="I27" i="19"/>
  <c r="H27" i="19"/>
  <c r="G27" i="19"/>
  <c r="F27" i="19"/>
  <c r="AA26" i="19"/>
  <c r="Z26" i="19"/>
  <c r="Y26" i="19"/>
  <c r="X26" i="19"/>
  <c r="W26" i="19"/>
  <c r="V26" i="19"/>
  <c r="U26" i="19"/>
  <c r="T26" i="19"/>
  <c r="S26" i="19"/>
  <c r="R26" i="19"/>
  <c r="Q26" i="19"/>
  <c r="P26" i="19"/>
  <c r="O26" i="19"/>
  <c r="N26" i="19"/>
  <c r="M26" i="19"/>
  <c r="L26" i="19"/>
  <c r="K26" i="19"/>
  <c r="J26" i="19"/>
  <c r="I26" i="19"/>
  <c r="H26" i="19"/>
  <c r="G26" i="19"/>
  <c r="F26" i="19"/>
  <c r="AA25" i="19"/>
  <c r="Z25" i="19"/>
  <c r="Y25" i="19"/>
  <c r="X25" i="19"/>
  <c r="W25" i="19"/>
  <c r="V25" i="19"/>
  <c r="U25" i="19"/>
  <c r="T25" i="19"/>
  <c r="S25" i="19"/>
  <c r="R25" i="19"/>
  <c r="Q25" i="19"/>
  <c r="P25" i="19"/>
  <c r="O25" i="19"/>
  <c r="N25" i="19"/>
  <c r="M25" i="19"/>
  <c r="L25" i="19"/>
  <c r="K25" i="19"/>
  <c r="J25" i="19"/>
  <c r="I25" i="19"/>
  <c r="H25" i="19"/>
  <c r="G25" i="19"/>
  <c r="F25" i="19"/>
  <c r="AA24" i="19"/>
  <c r="Z24" i="19"/>
  <c r="Y24" i="19"/>
  <c r="X24" i="19"/>
  <c r="W24" i="19"/>
  <c r="V24" i="19"/>
  <c r="U24" i="19"/>
  <c r="T24" i="19"/>
  <c r="S24" i="19"/>
  <c r="R24" i="19"/>
  <c r="Q24" i="19"/>
  <c r="P24" i="19"/>
  <c r="O24" i="19"/>
  <c r="N24" i="19"/>
  <c r="M24" i="19"/>
  <c r="L24" i="19"/>
  <c r="K24" i="19"/>
  <c r="J24" i="19"/>
  <c r="I24" i="19"/>
  <c r="H24" i="19"/>
  <c r="G24" i="19"/>
  <c r="F24" i="19"/>
  <c r="AA23" i="19"/>
  <c r="Z23" i="19"/>
  <c r="Y23" i="19"/>
  <c r="X23" i="19"/>
  <c r="W23" i="19"/>
  <c r="V23" i="19"/>
  <c r="U23" i="19"/>
  <c r="T23" i="19"/>
  <c r="S23" i="19"/>
  <c r="R23" i="19"/>
  <c r="Q23" i="19"/>
  <c r="P23" i="19"/>
  <c r="O23" i="19"/>
  <c r="N23" i="19"/>
  <c r="M23" i="19"/>
  <c r="L23" i="19"/>
  <c r="K23" i="19"/>
  <c r="J23" i="19"/>
  <c r="I23" i="19"/>
  <c r="H23" i="19"/>
  <c r="G23" i="19"/>
  <c r="F23" i="19"/>
  <c r="AA22" i="19"/>
  <c r="Z22" i="19"/>
  <c r="Y22" i="19"/>
  <c r="X22" i="19"/>
  <c r="W22" i="19"/>
  <c r="V22" i="19"/>
  <c r="U22" i="19"/>
  <c r="T22" i="19"/>
  <c r="S22" i="19"/>
  <c r="R22" i="19"/>
  <c r="Q22" i="19"/>
  <c r="P22" i="19"/>
  <c r="O22" i="19"/>
  <c r="N22" i="19"/>
  <c r="M22" i="19"/>
  <c r="L22" i="19"/>
  <c r="K22" i="19"/>
  <c r="J22" i="19"/>
  <c r="I22" i="19"/>
  <c r="H22" i="19"/>
  <c r="G22" i="19"/>
  <c r="F22" i="19"/>
  <c r="AA21" i="19"/>
  <c r="Z21" i="19"/>
  <c r="Y21" i="19"/>
  <c r="X21" i="19"/>
  <c r="W21" i="19"/>
  <c r="V21" i="19"/>
  <c r="U21" i="19"/>
  <c r="T21" i="19"/>
  <c r="S21" i="19"/>
  <c r="R21" i="19"/>
  <c r="Q21" i="19"/>
  <c r="P21" i="19"/>
  <c r="O21" i="19"/>
  <c r="N21" i="19"/>
  <c r="M21" i="19"/>
  <c r="L21" i="19"/>
  <c r="K21" i="19"/>
  <c r="J21" i="19"/>
  <c r="I21" i="19"/>
  <c r="H21" i="19"/>
  <c r="G21" i="19"/>
  <c r="F21" i="19"/>
  <c r="AA20" i="19"/>
  <c r="Z20" i="19"/>
  <c r="Y20" i="19"/>
  <c r="X20" i="19"/>
  <c r="W20" i="19"/>
  <c r="V20" i="19"/>
  <c r="U20" i="19"/>
  <c r="T20" i="19"/>
  <c r="S20" i="19"/>
  <c r="R20" i="19"/>
  <c r="Q20" i="19"/>
  <c r="P20" i="19"/>
  <c r="O20" i="19"/>
  <c r="N20" i="19"/>
  <c r="M20" i="19"/>
  <c r="L20" i="19"/>
  <c r="K20" i="19"/>
  <c r="J20" i="19"/>
  <c r="I20" i="19"/>
  <c r="H20" i="19"/>
  <c r="G20" i="19"/>
  <c r="F20" i="19"/>
  <c r="AA19" i="19"/>
  <c r="Z19" i="19"/>
  <c r="Y19" i="19"/>
  <c r="X19" i="19"/>
  <c r="W19" i="19"/>
  <c r="V19" i="19"/>
  <c r="U19" i="19"/>
  <c r="T19" i="19"/>
  <c r="S19" i="19"/>
  <c r="R19" i="19"/>
  <c r="Q19" i="19"/>
  <c r="P19" i="19"/>
  <c r="O19" i="19"/>
  <c r="N19" i="19"/>
  <c r="M19" i="19"/>
  <c r="L19" i="19"/>
  <c r="K19" i="19"/>
  <c r="J19" i="19"/>
  <c r="I19" i="19"/>
  <c r="H19" i="19"/>
  <c r="G19" i="19"/>
  <c r="F19" i="19"/>
  <c r="AA18" i="19"/>
  <c r="Z18" i="19"/>
  <c r="Y18" i="19"/>
  <c r="X18" i="19"/>
  <c r="W18" i="19"/>
  <c r="V18" i="19"/>
  <c r="U18" i="19"/>
  <c r="T18" i="19"/>
  <c r="S18" i="19"/>
  <c r="R18" i="19"/>
  <c r="Q18" i="19"/>
  <c r="P18" i="19"/>
  <c r="O18" i="19"/>
  <c r="N18" i="19"/>
  <c r="M18" i="19"/>
  <c r="L18" i="19"/>
  <c r="K18" i="19"/>
  <c r="J18" i="19"/>
  <c r="I18" i="19"/>
  <c r="H18" i="19"/>
  <c r="G18" i="19"/>
  <c r="F18" i="19"/>
  <c r="AA17" i="19"/>
  <c r="Z17" i="19"/>
  <c r="Y17" i="19"/>
  <c r="X17" i="19"/>
  <c r="W17" i="19"/>
  <c r="V17" i="19"/>
  <c r="U17" i="19"/>
  <c r="T17" i="19"/>
  <c r="S17" i="19"/>
  <c r="R17" i="19"/>
  <c r="Q17" i="19"/>
  <c r="P17" i="19"/>
  <c r="O17" i="19"/>
  <c r="N17" i="19"/>
  <c r="M17" i="19"/>
  <c r="L17" i="19"/>
  <c r="K17" i="19"/>
  <c r="J17" i="19"/>
  <c r="I17" i="19"/>
  <c r="H17" i="19"/>
  <c r="G17" i="19"/>
  <c r="F17" i="19"/>
  <c r="AA16" i="19"/>
  <c r="Z16" i="19"/>
  <c r="Y16" i="19"/>
  <c r="X16" i="19"/>
  <c r="W16" i="19"/>
  <c r="V16" i="19"/>
  <c r="U16" i="19"/>
  <c r="T16" i="19"/>
  <c r="S16" i="19"/>
  <c r="R16" i="19"/>
  <c r="Q16" i="19"/>
  <c r="P16" i="19"/>
  <c r="O16" i="19"/>
  <c r="N16" i="19"/>
  <c r="M16" i="19"/>
  <c r="L16" i="19"/>
  <c r="K16" i="19"/>
  <c r="J16" i="19"/>
  <c r="I16" i="19"/>
  <c r="H16" i="19"/>
  <c r="G16" i="19"/>
  <c r="F16" i="19"/>
  <c r="AA15" i="19"/>
  <c r="Z15" i="19"/>
  <c r="Y15" i="19"/>
  <c r="X15" i="19"/>
  <c r="W15" i="19"/>
  <c r="V15" i="19"/>
  <c r="U15" i="19"/>
  <c r="T15" i="19"/>
  <c r="S15" i="19"/>
  <c r="R15" i="19"/>
  <c r="Q15" i="19"/>
  <c r="P15" i="19"/>
  <c r="O15" i="19"/>
  <c r="N15" i="19"/>
  <c r="M15" i="19"/>
  <c r="L15" i="19"/>
  <c r="K15" i="19"/>
  <c r="J15" i="19"/>
  <c r="I15" i="19"/>
  <c r="H15" i="19"/>
  <c r="G15" i="19"/>
  <c r="F15" i="19"/>
  <c r="AA14" i="19"/>
  <c r="Z14" i="19"/>
  <c r="Y14" i="19"/>
  <c r="X14" i="19"/>
  <c r="W14" i="19"/>
  <c r="V14" i="19"/>
  <c r="U14" i="19"/>
  <c r="T14" i="19"/>
  <c r="S14" i="19"/>
  <c r="R14" i="19"/>
  <c r="Q14" i="19"/>
  <c r="P14" i="19"/>
  <c r="O14" i="19"/>
  <c r="N14" i="19"/>
  <c r="M14" i="19"/>
  <c r="L14" i="19"/>
  <c r="K14" i="19"/>
  <c r="J14" i="19"/>
  <c r="I14" i="19"/>
  <c r="H14" i="19"/>
  <c r="G14" i="19"/>
  <c r="F14" i="19"/>
  <c r="AA13" i="19"/>
  <c r="Z13" i="19"/>
  <c r="Y13" i="19"/>
  <c r="X13" i="19"/>
  <c r="W13" i="19"/>
  <c r="V13" i="19"/>
  <c r="U13" i="19"/>
  <c r="T13" i="19"/>
  <c r="S13" i="19"/>
  <c r="R13" i="19"/>
  <c r="Q13" i="19"/>
  <c r="P13" i="19"/>
  <c r="O13" i="19"/>
  <c r="N13" i="19"/>
  <c r="M13" i="19"/>
  <c r="L13" i="19"/>
  <c r="K13" i="19"/>
  <c r="J13" i="19"/>
  <c r="I13" i="19"/>
  <c r="H13" i="19"/>
  <c r="G13" i="19"/>
  <c r="F13" i="19"/>
  <c r="AA12" i="19"/>
  <c r="Z12" i="19"/>
  <c r="Y12" i="19"/>
  <c r="X12" i="19"/>
  <c r="W12" i="19"/>
  <c r="V12" i="19"/>
  <c r="U12" i="19"/>
  <c r="T12" i="19"/>
  <c r="S12" i="19"/>
  <c r="R12" i="19"/>
  <c r="Q12" i="19"/>
  <c r="P12" i="19"/>
  <c r="O12" i="19"/>
  <c r="N12" i="19"/>
  <c r="M12" i="19"/>
  <c r="L12" i="19"/>
  <c r="K12" i="19"/>
  <c r="J12" i="19"/>
  <c r="I12" i="19"/>
  <c r="H12" i="19"/>
  <c r="G12" i="19"/>
  <c r="F12" i="19"/>
  <c r="AA11" i="19"/>
  <c r="Z11" i="19"/>
  <c r="Y11" i="19"/>
  <c r="X11" i="19"/>
  <c r="W11" i="19"/>
  <c r="V11" i="19"/>
  <c r="U11" i="19"/>
  <c r="T11" i="19"/>
  <c r="S11" i="19"/>
  <c r="R11" i="19"/>
  <c r="Q11" i="19"/>
  <c r="P11" i="19"/>
  <c r="O11" i="19"/>
  <c r="N11" i="19"/>
  <c r="M11" i="19"/>
  <c r="L11" i="19"/>
  <c r="K11" i="19"/>
  <c r="J11" i="19"/>
  <c r="I11" i="19"/>
  <c r="H11" i="19"/>
  <c r="G11" i="19"/>
  <c r="F11" i="19"/>
  <c r="AA10" i="19"/>
  <c r="Z10" i="19"/>
  <c r="Y10" i="19"/>
  <c r="X10" i="19"/>
  <c r="W10" i="19"/>
  <c r="V10" i="19"/>
  <c r="U10" i="19"/>
  <c r="T10" i="19"/>
  <c r="S10" i="19"/>
  <c r="R10" i="19"/>
  <c r="Q10" i="19"/>
  <c r="P10" i="19"/>
  <c r="O10" i="19"/>
  <c r="N10" i="19"/>
  <c r="M10" i="19"/>
  <c r="L10" i="19"/>
  <c r="K10" i="19"/>
  <c r="J10" i="19"/>
  <c r="I10" i="19"/>
  <c r="H10" i="19"/>
  <c r="G10" i="19"/>
  <c r="F10" i="19"/>
  <c r="AA9" i="19"/>
  <c r="Z9" i="19"/>
  <c r="Y9" i="19"/>
  <c r="X9" i="19"/>
  <c r="W9" i="19"/>
  <c r="V9" i="19"/>
  <c r="U9" i="19"/>
  <c r="T9" i="19"/>
  <c r="S9" i="19"/>
  <c r="R9" i="19"/>
  <c r="Q9" i="19"/>
  <c r="P9" i="19"/>
  <c r="O9" i="19"/>
  <c r="N9" i="19"/>
  <c r="M9" i="19"/>
  <c r="L9" i="19"/>
  <c r="K9" i="19"/>
  <c r="J9" i="19"/>
  <c r="I9" i="19"/>
  <c r="H9" i="19"/>
  <c r="G9" i="19"/>
  <c r="F9" i="19"/>
  <c r="AA8" i="19"/>
  <c r="Z8" i="19"/>
  <c r="Y8" i="19"/>
  <c r="X8" i="19"/>
  <c r="W8" i="19"/>
  <c r="V8" i="19"/>
  <c r="U8" i="19"/>
  <c r="T8" i="19"/>
  <c r="S8" i="19"/>
  <c r="R8" i="19"/>
  <c r="Q8" i="19"/>
  <c r="P8" i="19"/>
  <c r="O8" i="19"/>
  <c r="N8" i="19"/>
  <c r="M8" i="19"/>
  <c r="L8" i="19"/>
  <c r="K8" i="19"/>
  <c r="J8" i="19"/>
  <c r="I8" i="19"/>
  <c r="H8" i="19"/>
  <c r="G8" i="19"/>
  <c r="F8" i="19"/>
  <c r="AA7" i="19"/>
  <c r="Z7" i="19"/>
  <c r="Y7" i="19"/>
  <c r="X7" i="19"/>
  <c r="W7" i="19"/>
  <c r="V7" i="19"/>
  <c r="U7" i="19"/>
  <c r="T7" i="19"/>
  <c r="S7" i="19"/>
  <c r="R7" i="19"/>
  <c r="Q7" i="19"/>
  <c r="P7" i="19"/>
  <c r="O7" i="19"/>
  <c r="N7" i="19"/>
  <c r="M7" i="19"/>
  <c r="L7" i="19"/>
  <c r="K7" i="19"/>
  <c r="J7" i="19"/>
  <c r="I7" i="19"/>
  <c r="H7" i="19"/>
  <c r="G7" i="19"/>
  <c r="F7" i="19"/>
  <c r="AA6" i="19"/>
  <c r="Z6" i="19"/>
  <c r="Y6" i="19"/>
  <c r="X6" i="19"/>
  <c r="W6" i="19"/>
  <c r="V6" i="19"/>
  <c r="U6" i="19"/>
  <c r="T6" i="19"/>
  <c r="S6" i="19"/>
  <c r="R6" i="19"/>
  <c r="Q6" i="19"/>
  <c r="P6" i="19"/>
  <c r="O6" i="19"/>
  <c r="N6" i="19"/>
  <c r="M6" i="19"/>
  <c r="L6" i="19"/>
  <c r="K6" i="19"/>
  <c r="J6" i="19"/>
  <c r="I6" i="19"/>
  <c r="H6" i="19"/>
  <c r="G6" i="19"/>
  <c r="F6" i="19"/>
  <c r="AA5" i="19"/>
  <c r="Z5" i="19"/>
  <c r="Y5" i="19"/>
  <c r="X5" i="19"/>
  <c r="W5" i="19"/>
  <c r="V5" i="19"/>
  <c r="U5" i="19"/>
  <c r="T5" i="19"/>
  <c r="S5" i="19"/>
  <c r="R5" i="19"/>
  <c r="Q5" i="19"/>
  <c r="P5" i="19"/>
  <c r="O5" i="19"/>
  <c r="N5" i="19"/>
  <c r="M5" i="19"/>
  <c r="L5" i="19"/>
  <c r="K5" i="19"/>
  <c r="J5" i="19"/>
  <c r="I5" i="19"/>
  <c r="H5" i="19"/>
  <c r="G5" i="19"/>
  <c r="F5" i="19"/>
  <c r="AA4" i="19"/>
  <c r="Z4" i="19"/>
  <c r="Y4" i="19"/>
  <c r="X4" i="19"/>
  <c r="W4" i="19"/>
  <c r="V4" i="19"/>
  <c r="U4" i="19"/>
  <c r="T4" i="19"/>
  <c r="S4" i="19"/>
  <c r="R4" i="19"/>
  <c r="Q4" i="19"/>
  <c r="P4" i="19"/>
  <c r="O4" i="19"/>
  <c r="N4" i="19"/>
  <c r="M4" i="19"/>
  <c r="L4" i="19"/>
  <c r="K4" i="19"/>
  <c r="J4" i="19"/>
  <c r="I4" i="19"/>
  <c r="H4" i="19"/>
  <c r="G4" i="19"/>
  <c r="F4" i="19"/>
  <c r="AA3" i="19"/>
  <c r="Z3" i="19"/>
  <c r="Y3" i="19"/>
  <c r="X3" i="19"/>
  <c r="W3" i="19"/>
  <c r="V3" i="19"/>
  <c r="U3" i="19"/>
  <c r="T3" i="19"/>
  <c r="S3" i="19"/>
  <c r="R3" i="19"/>
  <c r="Q3" i="19"/>
  <c r="P3" i="19"/>
  <c r="O3" i="19"/>
  <c r="N3" i="19"/>
  <c r="M3" i="19"/>
  <c r="L3" i="19"/>
  <c r="K3" i="19"/>
  <c r="J3" i="19"/>
  <c r="I3" i="19"/>
  <c r="H3" i="19"/>
  <c r="G3" i="19"/>
  <c r="F3" i="19"/>
  <c r="AA2" i="19"/>
  <c r="Z2" i="19"/>
  <c r="Y2" i="19"/>
  <c r="X2" i="19"/>
  <c r="W2" i="19"/>
  <c r="V2" i="19"/>
  <c r="U2" i="19"/>
  <c r="T2" i="19"/>
  <c r="S2" i="19"/>
  <c r="R2" i="19"/>
  <c r="Q2" i="19"/>
  <c r="P2" i="19"/>
  <c r="O2" i="19"/>
  <c r="N2" i="19"/>
  <c r="M2" i="19"/>
  <c r="L2" i="19"/>
  <c r="K2" i="19"/>
  <c r="J2" i="19"/>
  <c r="I2" i="19"/>
  <c r="H2" i="19"/>
  <c r="G2" i="19"/>
  <c r="F2" i="19"/>
  <c r="AC595" i="18"/>
  <c r="AB595" i="18"/>
  <c r="AC594" i="18"/>
  <c r="AB594" i="18"/>
  <c r="AC593" i="18"/>
  <c r="AB593" i="18"/>
  <c r="AC592" i="18"/>
  <c r="AB592" i="18"/>
  <c r="AC591" i="18"/>
  <c r="AB591" i="18"/>
  <c r="AC590" i="18"/>
  <c r="AB590" i="18"/>
  <c r="AC589" i="18"/>
  <c r="AB589" i="18"/>
  <c r="AC588" i="18"/>
  <c r="AB588" i="18"/>
  <c r="AC587" i="18"/>
  <c r="AB587" i="18"/>
  <c r="AC586" i="18"/>
  <c r="AB586" i="18"/>
  <c r="AC585" i="18"/>
  <c r="AB585" i="18"/>
  <c r="AC584" i="18"/>
  <c r="AB584" i="18"/>
  <c r="AC583" i="18"/>
  <c r="AB583" i="18"/>
  <c r="AC582" i="18"/>
  <c r="AB582" i="18"/>
  <c r="AC581" i="18"/>
  <c r="AB581" i="18"/>
  <c r="AC580" i="18"/>
  <c r="AB580" i="18"/>
  <c r="AC579" i="18"/>
  <c r="AB579" i="18"/>
  <c r="AC578" i="18"/>
  <c r="AB578" i="18"/>
  <c r="AC577" i="18"/>
  <c r="AB577" i="18"/>
  <c r="AC576" i="18"/>
  <c r="AB576" i="18"/>
  <c r="AC575" i="18"/>
  <c r="AB575" i="18"/>
  <c r="AC574" i="18"/>
  <c r="AB574" i="18"/>
  <c r="AC573" i="18"/>
  <c r="AB573" i="18"/>
  <c r="AC572" i="18"/>
  <c r="AB572" i="18"/>
  <c r="AC571" i="18"/>
  <c r="AB571" i="18"/>
  <c r="AC570" i="18"/>
  <c r="AB570" i="18"/>
  <c r="AC569" i="18"/>
  <c r="AB569" i="18"/>
  <c r="AC568" i="18"/>
  <c r="AB568" i="18"/>
  <c r="AC567" i="18"/>
  <c r="AB567" i="18"/>
  <c r="AC566" i="18"/>
  <c r="AB566" i="18"/>
  <c r="AC565" i="18"/>
  <c r="AB565" i="18"/>
  <c r="AC564" i="18"/>
  <c r="AB564" i="18"/>
  <c r="AC563" i="18"/>
  <c r="AB563" i="18"/>
  <c r="AC562" i="18"/>
  <c r="AB562" i="18"/>
  <c r="AC561" i="18"/>
  <c r="AB561" i="18"/>
  <c r="AC560" i="18"/>
  <c r="AB560" i="18"/>
  <c r="AC559" i="18"/>
  <c r="AB559" i="18"/>
  <c r="AC558" i="18"/>
  <c r="AB558" i="18"/>
  <c r="AC557" i="18"/>
  <c r="AB557" i="18"/>
  <c r="AC556" i="18"/>
  <c r="AB556" i="18"/>
  <c r="AC555" i="18"/>
  <c r="AB555" i="18"/>
  <c r="AC554" i="18"/>
  <c r="AB554" i="18"/>
  <c r="AC553" i="18"/>
  <c r="AB553" i="18"/>
  <c r="AC552" i="18"/>
  <c r="AB552" i="18"/>
  <c r="AC551" i="18"/>
  <c r="AB551" i="18"/>
  <c r="AC550" i="18"/>
  <c r="AB550" i="18"/>
  <c r="AC549" i="18"/>
  <c r="AB549" i="18"/>
  <c r="AC548" i="18"/>
  <c r="AB548" i="18"/>
  <c r="AC547" i="18"/>
  <c r="AB547" i="18"/>
  <c r="AC546" i="18"/>
  <c r="AB546" i="18"/>
  <c r="AC545" i="18"/>
  <c r="AB545" i="18"/>
  <c r="AC544" i="18"/>
  <c r="AB544" i="18"/>
  <c r="AC543" i="18"/>
  <c r="AB543" i="18"/>
  <c r="AC542" i="18"/>
  <c r="AB542" i="18"/>
  <c r="AC541" i="18"/>
  <c r="AB541" i="18"/>
  <c r="AC540" i="18"/>
  <c r="AB540" i="18"/>
  <c r="AC539" i="18"/>
  <c r="AB539" i="18"/>
  <c r="AC538" i="18"/>
  <c r="AB538" i="18"/>
  <c r="AC537" i="18"/>
  <c r="AB537" i="18"/>
  <c r="AC536" i="18"/>
  <c r="AB536" i="18"/>
  <c r="AC535" i="18"/>
  <c r="AB535" i="18"/>
  <c r="AC534" i="18"/>
  <c r="AB534" i="18"/>
  <c r="AC533" i="18"/>
  <c r="AB533" i="18"/>
  <c r="AC532" i="18"/>
  <c r="AB532" i="18"/>
  <c r="AC531" i="18"/>
  <c r="AB531" i="18"/>
  <c r="AC530" i="18"/>
  <c r="AB530" i="18"/>
  <c r="AC529" i="18"/>
  <c r="AB529" i="18"/>
  <c r="AC528" i="18"/>
  <c r="AB528" i="18"/>
  <c r="AC527" i="18"/>
  <c r="AB527" i="18"/>
  <c r="AC526" i="18"/>
  <c r="AB526" i="18"/>
  <c r="AC525" i="18"/>
  <c r="AB525" i="18"/>
  <c r="AC524" i="18"/>
  <c r="AB524" i="18"/>
  <c r="AC523" i="18"/>
  <c r="AB523" i="18"/>
  <c r="AC522" i="18"/>
  <c r="AB522" i="18"/>
  <c r="AC521" i="18"/>
  <c r="AB521" i="18"/>
  <c r="AC520" i="18"/>
  <c r="AB520" i="18"/>
  <c r="AC519" i="18"/>
  <c r="AB519" i="18"/>
  <c r="AC518" i="18"/>
  <c r="AB518" i="18"/>
  <c r="AC517" i="18"/>
  <c r="AB517" i="18"/>
  <c r="AC516" i="18"/>
  <c r="AB516" i="18"/>
  <c r="AC515" i="18"/>
  <c r="AB515" i="18"/>
  <c r="AC514" i="18"/>
  <c r="AB514" i="18"/>
  <c r="AC513" i="18"/>
  <c r="AB513" i="18"/>
  <c r="AC512" i="18"/>
  <c r="AB512" i="18"/>
  <c r="AC511" i="18"/>
  <c r="AB511" i="18"/>
  <c r="AC510" i="18"/>
  <c r="AB510" i="18"/>
  <c r="AC509" i="18"/>
  <c r="AB509" i="18"/>
  <c r="AC508" i="18"/>
  <c r="AB508" i="18"/>
  <c r="AC507" i="18"/>
  <c r="AB507" i="18"/>
  <c r="AC506" i="18"/>
  <c r="AB506" i="18"/>
  <c r="AC505" i="18"/>
  <c r="AB505" i="18"/>
  <c r="AC504" i="18"/>
  <c r="AB504" i="18"/>
  <c r="AC503" i="18"/>
  <c r="AB503" i="18"/>
  <c r="AC502" i="18"/>
  <c r="AB502" i="18"/>
  <c r="AC501" i="18"/>
  <c r="AB501" i="18"/>
  <c r="AC500" i="18"/>
  <c r="AB500" i="18"/>
  <c r="AC499" i="18"/>
  <c r="AB499" i="18"/>
  <c r="AC498" i="18"/>
  <c r="AB498" i="18"/>
  <c r="AC497" i="18"/>
  <c r="AB497" i="18"/>
  <c r="AC496" i="18"/>
  <c r="AB496" i="18"/>
  <c r="AC495" i="18"/>
  <c r="AB495" i="18"/>
  <c r="AC494" i="18"/>
  <c r="AB494" i="18"/>
  <c r="AC493" i="18"/>
  <c r="AB493" i="18"/>
  <c r="AC492" i="18"/>
  <c r="AB492" i="18"/>
  <c r="AC491" i="18"/>
  <c r="AB491" i="18"/>
  <c r="AC490" i="18"/>
  <c r="AB490" i="18"/>
  <c r="AC489" i="18"/>
  <c r="AB489" i="18"/>
  <c r="AC488" i="18"/>
  <c r="AB488" i="18"/>
  <c r="AC487" i="18"/>
  <c r="AB487" i="18"/>
  <c r="AC486" i="18"/>
  <c r="AB486" i="18"/>
  <c r="AC485" i="18"/>
  <c r="AB485" i="18"/>
  <c r="AC484" i="18"/>
  <c r="AB484" i="18"/>
  <c r="AC483" i="18"/>
  <c r="AB483" i="18"/>
  <c r="AC482" i="18"/>
  <c r="AB482" i="18"/>
  <c r="AC481" i="18"/>
  <c r="AB481" i="18"/>
  <c r="AC480" i="18"/>
  <c r="AB480" i="18"/>
  <c r="AC479" i="18"/>
  <c r="AB479" i="18"/>
  <c r="AC478" i="18"/>
  <c r="AB478" i="18"/>
  <c r="AC477" i="18"/>
  <c r="AB477" i="18"/>
  <c r="AC476" i="18"/>
  <c r="AB476" i="18"/>
  <c r="AC475" i="18"/>
  <c r="AB475" i="18"/>
  <c r="AC474" i="18"/>
  <c r="AB474" i="18"/>
  <c r="AC473" i="18"/>
  <c r="AB473" i="18"/>
  <c r="AC472" i="18"/>
  <c r="AB472" i="18"/>
  <c r="AC471" i="18"/>
  <c r="AB471" i="18"/>
  <c r="AC470" i="18"/>
  <c r="AB470" i="18"/>
  <c r="AC469" i="18"/>
  <c r="AB469" i="18"/>
  <c r="AC468" i="18"/>
  <c r="AB468" i="18"/>
  <c r="AC467" i="18"/>
  <c r="AB467" i="18"/>
  <c r="AC466" i="18"/>
  <c r="AB466" i="18"/>
  <c r="AC465" i="18"/>
  <c r="AB465" i="18"/>
  <c r="AC464" i="18"/>
  <c r="AB464" i="18"/>
  <c r="AC463" i="18"/>
  <c r="AB463" i="18"/>
  <c r="AC462" i="18"/>
  <c r="AB462" i="18"/>
  <c r="AC461" i="18"/>
  <c r="AB461" i="18"/>
  <c r="AC460" i="18"/>
  <c r="AB460" i="18"/>
  <c r="AC459" i="18"/>
  <c r="AB459" i="18"/>
  <c r="AC458" i="18"/>
  <c r="AB458" i="18"/>
  <c r="AC457" i="18"/>
  <c r="AB457" i="18"/>
  <c r="AC456" i="18"/>
  <c r="AB456" i="18"/>
  <c r="AC455" i="18"/>
  <c r="AB455" i="18"/>
  <c r="AC454" i="18"/>
  <c r="AB454" i="18"/>
  <c r="AC453" i="18"/>
  <c r="AB453" i="18"/>
  <c r="AC452" i="18"/>
  <c r="AB452" i="18"/>
  <c r="AC451" i="18"/>
  <c r="AB451" i="18"/>
  <c r="AC450" i="18"/>
  <c r="AB450" i="18"/>
  <c r="AC449" i="18"/>
  <c r="AB449" i="18"/>
  <c r="AC448" i="18"/>
  <c r="AB448" i="18"/>
  <c r="AC447" i="18"/>
  <c r="AB447" i="18"/>
  <c r="AC446" i="18"/>
  <c r="AB446" i="18"/>
  <c r="AC445" i="18"/>
  <c r="AB445" i="18"/>
  <c r="AC444" i="18"/>
  <c r="AB444" i="18"/>
  <c r="AC443" i="18"/>
  <c r="AB443" i="18"/>
  <c r="AC442" i="18"/>
  <c r="AB442" i="18"/>
  <c r="AC441" i="18"/>
  <c r="AB441" i="18"/>
  <c r="AC440" i="18"/>
  <c r="AB440" i="18"/>
  <c r="AC439" i="18"/>
  <c r="AB439" i="18"/>
  <c r="AC438" i="18"/>
  <c r="AB438" i="18"/>
  <c r="AC437" i="18"/>
  <c r="AB437" i="18"/>
  <c r="AC436" i="18"/>
  <c r="AB436" i="18"/>
  <c r="AC435" i="18"/>
  <c r="AB435" i="18"/>
  <c r="AC434" i="18"/>
  <c r="AB434" i="18"/>
  <c r="AC433" i="18"/>
  <c r="AB433" i="18"/>
  <c r="AC432" i="18"/>
  <c r="AB432" i="18"/>
  <c r="AC431" i="18"/>
  <c r="AB431" i="18"/>
  <c r="AC430" i="18"/>
  <c r="AB430" i="18"/>
  <c r="AC429" i="18"/>
  <c r="AB429" i="18"/>
  <c r="AC428" i="18"/>
  <c r="AB428" i="18"/>
  <c r="AC427" i="18"/>
  <c r="AB427" i="18"/>
  <c r="AC426" i="18"/>
  <c r="AB426" i="18"/>
  <c r="AC425" i="18"/>
  <c r="AB425" i="18"/>
  <c r="AC424" i="18"/>
  <c r="AB424" i="18"/>
  <c r="AC423" i="18"/>
  <c r="AB423" i="18"/>
  <c r="AC422" i="18"/>
  <c r="AB422" i="18"/>
  <c r="AC421" i="18"/>
  <c r="AB421" i="18"/>
  <c r="AC420" i="18"/>
  <c r="AB420" i="18"/>
  <c r="AC419" i="18"/>
  <c r="AB419" i="18"/>
  <c r="AC418" i="18"/>
  <c r="AB418" i="18"/>
  <c r="AC417" i="18"/>
  <c r="AB417" i="18"/>
  <c r="AC416" i="18"/>
  <c r="AB416" i="18"/>
  <c r="AC415" i="18"/>
  <c r="AB415" i="18"/>
  <c r="AC414" i="18"/>
  <c r="AB414" i="18"/>
  <c r="AC413" i="18"/>
  <c r="AB413" i="18"/>
  <c r="AC412" i="18"/>
  <c r="AB412" i="18"/>
  <c r="AC411" i="18"/>
  <c r="AB411" i="18"/>
  <c r="AC410" i="18"/>
  <c r="AB410" i="18"/>
  <c r="AC409" i="18"/>
  <c r="AB409" i="18"/>
  <c r="AC408" i="18"/>
  <c r="AB408" i="18"/>
  <c r="AC407" i="18"/>
  <c r="AB407" i="18"/>
  <c r="AC406" i="18"/>
  <c r="AB406" i="18"/>
  <c r="AC405" i="18"/>
  <c r="AB405" i="18"/>
  <c r="AC404" i="18"/>
  <c r="AB404" i="18"/>
  <c r="AC403" i="18"/>
  <c r="AB403" i="18"/>
  <c r="AC402" i="18"/>
  <c r="AB402" i="18"/>
  <c r="AC401" i="18"/>
  <c r="AB401" i="18"/>
  <c r="AC400" i="18"/>
  <c r="AB400" i="18"/>
  <c r="AC399" i="18"/>
  <c r="AB399" i="18"/>
  <c r="AC398" i="18"/>
  <c r="AB398" i="18"/>
  <c r="AC397" i="18"/>
  <c r="AB397" i="18"/>
  <c r="AC396" i="18"/>
  <c r="AB396" i="18"/>
  <c r="AC395" i="18"/>
  <c r="AB395" i="18"/>
  <c r="AC394" i="18"/>
  <c r="AB394" i="18"/>
  <c r="AC393" i="18"/>
  <c r="AB393" i="18"/>
  <c r="AC392" i="18"/>
  <c r="AB392" i="18"/>
  <c r="AC391" i="18"/>
  <c r="AB391" i="18"/>
  <c r="AC390" i="18"/>
  <c r="AB390" i="18"/>
  <c r="AC389" i="18"/>
  <c r="AB389" i="18"/>
  <c r="AC388" i="18"/>
  <c r="AB388" i="18"/>
  <c r="AC387" i="18"/>
  <c r="AB387" i="18"/>
  <c r="AC386" i="18"/>
  <c r="AB386" i="18"/>
  <c r="AC385" i="18"/>
  <c r="AB385" i="18"/>
  <c r="AC384" i="18"/>
  <c r="AB384" i="18"/>
  <c r="AC383" i="18"/>
  <c r="AB383" i="18"/>
  <c r="AC382" i="18"/>
  <c r="AB382" i="18"/>
  <c r="AC381" i="18"/>
  <c r="AB381" i="18"/>
  <c r="AC380" i="18"/>
  <c r="AB380" i="18"/>
  <c r="AC379" i="18"/>
  <c r="AB379" i="18"/>
  <c r="AC378" i="18"/>
  <c r="AB378" i="18"/>
  <c r="AC377" i="18"/>
  <c r="AB377" i="18"/>
  <c r="AC376" i="18"/>
  <c r="AB376" i="18"/>
  <c r="AC375" i="18"/>
  <c r="AB375" i="18"/>
  <c r="AC374" i="18"/>
  <c r="AB374" i="18"/>
  <c r="AC373" i="18"/>
  <c r="AB373" i="18"/>
  <c r="AC372" i="18"/>
  <c r="AB372" i="18"/>
  <c r="AC371" i="18"/>
  <c r="AB371" i="18"/>
  <c r="AC370" i="18"/>
  <c r="AB370" i="18"/>
  <c r="AC369" i="18"/>
  <c r="AB369" i="18"/>
  <c r="AC368" i="18"/>
  <c r="AB368" i="18"/>
  <c r="AC367" i="18"/>
  <c r="AB367" i="18"/>
  <c r="AC366" i="18"/>
  <c r="AB366" i="18"/>
  <c r="AC365" i="18"/>
  <c r="AB365" i="18"/>
  <c r="AC364" i="18"/>
  <c r="AB364" i="18"/>
  <c r="AC363" i="18"/>
  <c r="AB363" i="18"/>
  <c r="AC362" i="18"/>
  <c r="AB362" i="18"/>
  <c r="AC361" i="18"/>
  <c r="AB361" i="18"/>
  <c r="AC360" i="18"/>
  <c r="AB360" i="18"/>
  <c r="AC359" i="18"/>
  <c r="AB359" i="18"/>
  <c r="AC358" i="18"/>
  <c r="AB358" i="18"/>
  <c r="AC357" i="18"/>
  <c r="AB357" i="18"/>
  <c r="AC356" i="18"/>
  <c r="AB356" i="18"/>
  <c r="AC355" i="18"/>
  <c r="AB355" i="18"/>
  <c r="AC354" i="18"/>
  <c r="AB354" i="18"/>
  <c r="AC353" i="18"/>
  <c r="AB353" i="18"/>
  <c r="AC352" i="18"/>
  <c r="AB352" i="18"/>
  <c r="AC351" i="18"/>
  <c r="AB351" i="18"/>
  <c r="AC350" i="18"/>
  <c r="AB350" i="18"/>
  <c r="AC349" i="18"/>
  <c r="AB349" i="18"/>
  <c r="AC348" i="18"/>
  <c r="AB348" i="18"/>
  <c r="AC347" i="18"/>
  <c r="AB347" i="18"/>
  <c r="AC346" i="18"/>
  <c r="AB346" i="18"/>
  <c r="AC345" i="18"/>
  <c r="AB345" i="18"/>
  <c r="AC344" i="18"/>
  <c r="AB344" i="18"/>
  <c r="AC343" i="18"/>
  <c r="AB343" i="18"/>
  <c r="AC342" i="18"/>
  <c r="AB342" i="18"/>
  <c r="AC341" i="18"/>
  <c r="AB341" i="18"/>
  <c r="AC340" i="18"/>
  <c r="AB340" i="18"/>
  <c r="AC339" i="18"/>
  <c r="AB339" i="18"/>
  <c r="AC338" i="18"/>
  <c r="AB338" i="18"/>
  <c r="AC337" i="18"/>
  <c r="AB337" i="18"/>
  <c r="AC336" i="18"/>
  <c r="AB336" i="18"/>
  <c r="AC335" i="18"/>
  <c r="AB335" i="18"/>
  <c r="AC334" i="18"/>
  <c r="AB334" i="18"/>
  <c r="AC333" i="18"/>
  <c r="AB333" i="18"/>
  <c r="AC332" i="18"/>
  <c r="AB332" i="18"/>
  <c r="AC331" i="18"/>
  <c r="AB331" i="18"/>
  <c r="AC330" i="18"/>
  <c r="AB330" i="18"/>
  <c r="AC329" i="18"/>
  <c r="AB329" i="18"/>
  <c r="AC328" i="18"/>
  <c r="AB328" i="18"/>
  <c r="AC327" i="18"/>
  <c r="AB327" i="18"/>
  <c r="AC326" i="18"/>
  <c r="AB326" i="18"/>
  <c r="AC325" i="18"/>
  <c r="AB325" i="18"/>
  <c r="AC324" i="18"/>
  <c r="AB324" i="18"/>
  <c r="AC323" i="18"/>
  <c r="AB323" i="18"/>
  <c r="AC322" i="18"/>
  <c r="AB322" i="18"/>
  <c r="AC321" i="18"/>
  <c r="AB321" i="18"/>
  <c r="AC320" i="18"/>
  <c r="AB320" i="18"/>
  <c r="AC319" i="18"/>
  <c r="AB319" i="18"/>
  <c r="AC318" i="18"/>
  <c r="AB318" i="18"/>
  <c r="AC317" i="18"/>
  <c r="AB317" i="18"/>
  <c r="AC316" i="18"/>
  <c r="AB316" i="18"/>
  <c r="AC315" i="18"/>
  <c r="AB315" i="18"/>
  <c r="AC314" i="18"/>
  <c r="AB314" i="18"/>
  <c r="AC313" i="18"/>
  <c r="AB313" i="18"/>
  <c r="AC312" i="18"/>
  <c r="AB312" i="18"/>
  <c r="AC311" i="18"/>
  <c r="AB311" i="18"/>
  <c r="AC310" i="18"/>
  <c r="AB310" i="18"/>
  <c r="AC309" i="18"/>
  <c r="AB309" i="18"/>
  <c r="AC308" i="18"/>
  <c r="AB308" i="18"/>
  <c r="AC307" i="18"/>
  <c r="AB307" i="18"/>
  <c r="AC306" i="18"/>
  <c r="AB306" i="18"/>
  <c r="AC305" i="18"/>
  <c r="AB305" i="18"/>
  <c r="AC304" i="18"/>
  <c r="AB304" i="18"/>
  <c r="AC303" i="18"/>
  <c r="AB303" i="18"/>
  <c r="AC302" i="18"/>
  <c r="AB302" i="18"/>
  <c r="AC301" i="18"/>
  <c r="AB301" i="18"/>
  <c r="AC300" i="18"/>
  <c r="AB300" i="18"/>
  <c r="AC299" i="18"/>
  <c r="AB299" i="18"/>
  <c r="AC298" i="18"/>
  <c r="AB298" i="18"/>
  <c r="AC297" i="18"/>
  <c r="AB297" i="18"/>
  <c r="AC296" i="18"/>
  <c r="AB296" i="18"/>
  <c r="AC295" i="18"/>
  <c r="AB295" i="18"/>
  <c r="AC294" i="18"/>
  <c r="AB294" i="18"/>
  <c r="AC293" i="18"/>
  <c r="AB293" i="18"/>
  <c r="AC292" i="18"/>
  <c r="AB292" i="18"/>
  <c r="AC291" i="18"/>
  <c r="AB291" i="18"/>
  <c r="AC290" i="18"/>
  <c r="AB290" i="18"/>
  <c r="AC289" i="18"/>
  <c r="AB289" i="18"/>
  <c r="AC288" i="18"/>
  <c r="AB288" i="18"/>
  <c r="AC287" i="18"/>
  <c r="AB287" i="18"/>
  <c r="AC286" i="18"/>
  <c r="AB286" i="18"/>
  <c r="AC285" i="18"/>
  <c r="AB285" i="18"/>
  <c r="AC284" i="18"/>
  <c r="AB284" i="18"/>
  <c r="AC283" i="18"/>
  <c r="AB283" i="18"/>
  <c r="AC282" i="18"/>
  <c r="AB282" i="18"/>
  <c r="AC281" i="18"/>
  <c r="AB281" i="18"/>
  <c r="AC280" i="18"/>
  <c r="AB280" i="18"/>
  <c r="AC279" i="18"/>
  <c r="AB279" i="18"/>
  <c r="AC278" i="18"/>
  <c r="AB278" i="18"/>
  <c r="AC277" i="18"/>
  <c r="AB277" i="18"/>
  <c r="AC276" i="18"/>
  <c r="AB276" i="18"/>
  <c r="AC275" i="18"/>
  <c r="AB275" i="18"/>
  <c r="AC274" i="18"/>
  <c r="AB274" i="18"/>
  <c r="AC273" i="18"/>
  <c r="AB273" i="18"/>
  <c r="AC272" i="18"/>
  <c r="AB272" i="18"/>
  <c r="AC271" i="18"/>
  <c r="AB271" i="18"/>
  <c r="AC270" i="18"/>
  <c r="AB270" i="18"/>
  <c r="AC269" i="18"/>
  <c r="AB269" i="18"/>
  <c r="AC268" i="18"/>
  <c r="AB268" i="18"/>
  <c r="AC267" i="18"/>
  <c r="AB267" i="18"/>
  <c r="AC266" i="18"/>
  <c r="AB266" i="18"/>
  <c r="AC265" i="18"/>
  <c r="AB265" i="18"/>
  <c r="AC264" i="18"/>
  <c r="AB264" i="18"/>
  <c r="AC263" i="18"/>
  <c r="AB263" i="18"/>
  <c r="AC262" i="18"/>
  <c r="AB262" i="18"/>
  <c r="AC261" i="18"/>
  <c r="AB261" i="18"/>
  <c r="AC260" i="18"/>
  <c r="AB260" i="18"/>
  <c r="AC259" i="18"/>
  <c r="AB259" i="18"/>
  <c r="AC258" i="18"/>
  <c r="AB258" i="18"/>
  <c r="AC257" i="18"/>
  <c r="AB257" i="18"/>
  <c r="AC256" i="18"/>
  <c r="AB256" i="18"/>
  <c r="AC255" i="18"/>
  <c r="AB255" i="18"/>
  <c r="AC254" i="18"/>
  <c r="AB254" i="18"/>
  <c r="AC253" i="18"/>
  <c r="AB253" i="18"/>
  <c r="AC252" i="18"/>
  <c r="AB252" i="18"/>
  <c r="AC251" i="18"/>
  <c r="AB251" i="18"/>
  <c r="AC250" i="18"/>
  <c r="AB250" i="18"/>
  <c r="AC249" i="18"/>
  <c r="AB249" i="18"/>
  <c r="AC248" i="18"/>
  <c r="AB248" i="18"/>
  <c r="AC247" i="18"/>
  <c r="AB247" i="18"/>
  <c r="AC246" i="18"/>
  <c r="AB246" i="18"/>
  <c r="AC245" i="18"/>
  <c r="AB245" i="18"/>
  <c r="AC244" i="18"/>
  <c r="AB244" i="18"/>
  <c r="AC243" i="18"/>
  <c r="AB243" i="18"/>
  <c r="AC242" i="18"/>
  <c r="AB242" i="18"/>
  <c r="AC241" i="18"/>
  <c r="AB241" i="18"/>
  <c r="AC240" i="18"/>
  <c r="AB240" i="18"/>
  <c r="AC239" i="18"/>
  <c r="AB239" i="18"/>
  <c r="AC238" i="18"/>
  <c r="AB238" i="18"/>
  <c r="AC237" i="18"/>
  <c r="AB237" i="18"/>
  <c r="AC236" i="18"/>
  <c r="AB236" i="18"/>
  <c r="AC235" i="18"/>
  <c r="AB235" i="18"/>
  <c r="AC234" i="18"/>
  <c r="AB234" i="18"/>
  <c r="AC233" i="18"/>
  <c r="AB233" i="18"/>
  <c r="AC232" i="18"/>
  <c r="AB232" i="18"/>
  <c r="AC231" i="18"/>
  <c r="AB231" i="18"/>
  <c r="AC230" i="18"/>
  <c r="AB230" i="18"/>
  <c r="AC229" i="18"/>
  <c r="AB229" i="18"/>
  <c r="AC228" i="18"/>
  <c r="AB228" i="18"/>
  <c r="AC227" i="18"/>
  <c r="AB227" i="18"/>
  <c r="AC226" i="18"/>
  <c r="AB226" i="18"/>
  <c r="AC225" i="18"/>
  <c r="AB225" i="18"/>
  <c r="AC224" i="18"/>
  <c r="AB224" i="18"/>
  <c r="AC223" i="18"/>
  <c r="AB223" i="18"/>
  <c r="AC222" i="18"/>
  <c r="AB222" i="18"/>
  <c r="AC221" i="18"/>
  <c r="AB221" i="18"/>
  <c r="AC220" i="18"/>
  <c r="AB220" i="18"/>
  <c r="AC219" i="18"/>
  <c r="AB219" i="18"/>
  <c r="AC218" i="18"/>
  <c r="AB218" i="18"/>
  <c r="AC217" i="18"/>
  <c r="AB217" i="18"/>
  <c r="AC216" i="18"/>
  <c r="AB216" i="18"/>
  <c r="AC215" i="18"/>
  <c r="AB215" i="18"/>
  <c r="AC214" i="18"/>
  <c r="AB214" i="18"/>
  <c r="AC213" i="18"/>
  <c r="AB213" i="18"/>
  <c r="AC212" i="18"/>
  <c r="AB212" i="18"/>
  <c r="AC211" i="18"/>
  <c r="AB211" i="18"/>
  <c r="AC210" i="18"/>
  <c r="AB210" i="18"/>
  <c r="AC209" i="18"/>
  <c r="AB209" i="18"/>
  <c r="AC208" i="18"/>
  <c r="AB208" i="18"/>
  <c r="AC207" i="18"/>
  <c r="AB207" i="18"/>
  <c r="AC206" i="18"/>
  <c r="AB206" i="18"/>
  <c r="AC205" i="18"/>
  <c r="AB205" i="18"/>
  <c r="AC204" i="18"/>
  <c r="AB204" i="18"/>
  <c r="AC203" i="18"/>
  <c r="AB203" i="18"/>
  <c r="AC202" i="18"/>
  <c r="AB202" i="18"/>
  <c r="AC201" i="18"/>
  <c r="AB201" i="18"/>
  <c r="AC200" i="18"/>
  <c r="AB200" i="18"/>
  <c r="AC199" i="18"/>
  <c r="AB199" i="18"/>
  <c r="AC198" i="18"/>
  <c r="AB198" i="18"/>
  <c r="AC197" i="18"/>
  <c r="AB197" i="18"/>
  <c r="AC196" i="18"/>
  <c r="AB196" i="18"/>
  <c r="AC195" i="18"/>
  <c r="AB195" i="18"/>
  <c r="AC194" i="18"/>
  <c r="AB194" i="18"/>
  <c r="AC193" i="18"/>
  <c r="AB193" i="18"/>
  <c r="AC192" i="18"/>
  <c r="AB192" i="18"/>
  <c r="AC191" i="18"/>
  <c r="AB191" i="18"/>
  <c r="AC190" i="18"/>
  <c r="AB190" i="18"/>
  <c r="AC189" i="18"/>
  <c r="AB189" i="18"/>
  <c r="AC188" i="18"/>
  <c r="AB188" i="18"/>
  <c r="AC187" i="18"/>
  <c r="AB187" i="18"/>
  <c r="AC186" i="18"/>
  <c r="AB186" i="18"/>
  <c r="AC185" i="18"/>
  <c r="AB185" i="18"/>
  <c r="AC184" i="18"/>
  <c r="AB184" i="18"/>
  <c r="AC183" i="18"/>
  <c r="AB183" i="18"/>
  <c r="AC182" i="18"/>
  <c r="AB182" i="18"/>
  <c r="AC181" i="18"/>
  <c r="AB181" i="18"/>
  <c r="AC180" i="18"/>
  <c r="AB180" i="18"/>
  <c r="AC179" i="18"/>
  <c r="AB179" i="18"/>
  <c r="AC178" i="18"/>
  <c r="AB178" i="18"/>
  <c r="AC177" i="18"/>
  <c r="AB177" i="18"/>
  <c r="AC176" i="18"/>
  <c r="AB176" i="18"/>
  <c r="AC175" i="18"/>
  <c r="AB175" i="18"/>
  <c r="AC174" i="18"/>
  <c r="AB174" i="18"/>
  <c r="AC173" i="18"/>
  <c r="AB173" i="18"/>
  <c r="AC172" i="18"/>
  <c r="AB172" i="18"/>
  <c r="AC171" i="18"/>
  <c r="AB171" i="18"/>
  <c r="AC170" i="18"/>
  <c r="AB170" i="18"/>
  <c r="AC169" i="18"/>
  <c r="AB169" i="18"/>
  <c r="AC168" i="18"/>
  <c r="AB168" i="18"/>
  <c r="AC167" i="18"/>
  <c r="AB167" i="18"/>
  <c r="AC166" i="18"/>
  <c r="AB166" i="18"/>
  <c r="AC165" i="18"/>
  <c r="AB165" i="18"/>
  <c r="AC164" i="18"/>
  <c r="AB164" i="18"/>
  <c r="AC163" i="18"/>
  <c r="AB163" i="18"/>
  <c r="AC162" i="18"/>
  <c r="AB162" i="18"/>
  <c r="AC161" i="18"/>
  <c r="AB161" i="18"/>
  <c r="AC160" i="18"/>
  <c r="AB160" i="18"/>
  <c r="AC159" i="18"/>
  <c r="AB159" i="18"/>
  <c r="AC158" i="18"/>
  <c r="AB158" i="18"/>
  <c r="AC157" i="18"/>
  <c r="AB157" i="18"/>
  <c r="AC156" i="18"/>
  <c r="AB156" i="18"/>
  <c r="AC155" i="18"/>
  <c r="AB155" i="18"/>
  <c r="AC154" i="18"/>
  <c r="AB154" i="18"/>
  <c r="AC153" i="18"/>
  <c r="AB153" i="18"/>
  <c r="AC152" i="18"/>
  <c r="AB152" i="18"/>
  <c r="AC151" i="18"/>
  <c r="AB151" i="18"/>
  <c r="AC150" i="18"/>
  <c r="AB150" i="18"/>
  <c r="AC149" i="18"/>
  <c r="AB149" i="18"/>
  <c r="AC148" i="18"/>
  <c r="AB148" i="18"/>
  <c r="AC147" i="18"/>
  <c r="AB147" i="18"/>
  <c r="AC146" i="18"/>
  <c r="AB146" i="18"/>
  <c r="AC145" i="18"/>
  <c r="AB145" i="18"/>
  <c r="AC144" i="18"/>
  <c r="AB144" i="18"/>
  <c r="AC143" i="18"/>
  <c r="AB143" i="18"/>
  <c r="AC142" i="18"/>
  <c r="AB142" i="18"/>
  <c r="AC141" i="18"/>
  <c r="AB141" i="18"/>
  <c r="AC140" i="18"/>
  <c r="AB140" i="18"/>
  <c r="AC139" i="18"/>
  <c r="AB139" i="18"/>
  <c r="AC138" i="18"/>
  <c r="AB138" i="18"/>
  <c r="AC137" i="18"/>
  <c r="AB137" i="18"/>
  <c r="AC136" i="18"/>
  <c r="AB136" i="18"/>
  <c r="AC135" i="18"/>
  <c r="AB135" i="18"/>
  <c r="AC134" i="18"/>
  <c r="AB134" i="18"/>
  <c r="AC133" i="18"/>
  <c r="AB133" i="18"/>
  <c r="AC132" i="18"/>
  <c r="AB132" i="18"/>
  <c r="AC131" i="18"/>
  <c r="AB131" i="18"/>
  <c r="AC130" i="18"/>
  <c r="AB130" i="18"/>
  <c r="AC129" i="18"/>
  <c r="AB129" i="18"/>
  <c r="AC128" i="18"/>
  <c r="AB128" i="18"/>
  <c r="AC127" i="18"/>
  <c r="AB127" i="18"/>
  <c r="AC126" i="18"/>
  <c r="AB126" i="18"/>
  <c r="AC125" i="18"/>
  <c r="AB125" i="18"/>
  <c r="AC124" i="18"/>
  <c r="AB124" i="18"/>
  <c r="AC123" i="18"/>
  <c r="AB123" i="18"/>
  <c r="AC122" i="18"/>
  <c r="AB122" i="18"/>
  <c r="AC121" i="18"/>
  <c r="AB121" i="18"/>
  <c r="AC120" i="18"/>
  <c r="AB120" i="18"/>
  <c r="AC119" i="18"/>
  <c r="AB119" i="18"/>
  <c r="AC118" i="18"/>
  <c r="AB118" i="18"/>
  <c r="AC117" i="18"/>
  <c r="AB117" i="18"/>
  <c r="AC116" i="18"/>
  <c r="AB116" i="18"/>
  <c r="AC115" i="18"/>
  <c r="AB115" i="18"/>
  <c r="AC114" i="18"/>
  <c r="AB114" i="18"/>
  <c r="AC113" i="18"/>
  <c r="AB113" i="18"/>
  <c r="AC112" i="18"/>
  <c r="AB112" i="18"/>
  <c r="AC111" i="18"/>
  <c r="AB111" i="18"/>
  <c r="AC110" i="18"/>
  <c r="AB110" i="18"/>
  <c r="AC109" i="18"/>
  <c r="AB109" i="18"/>
  <c r="AC108" i="18"/>
  <c r="AB108" i="18"/>
  <c r="AC107" i="18"/>
  <c r="AB107" i="18"/>
  <c r="AC106" i="18"/>
  <c r="AB106" i="18"/>
  <c r="AC105" i="18"/>
  <c r="AB105" i="18"/>
  <c r="AC104" i="18"/>
  <c r="AB104" i="18"/>
  <c r="AC103" i="18"/>
  <c r="AB103" i="18"/>
  <c r="AC102" i="18"/>
  <c r="AB102" i="18"/>
  <c r="AC101" i="18"/>
  <c r="AB101" i="18"/>
  <c r="AC100" i="18"/>
  <c r="AB100" i="18"/>
  <c r="AC99" i="18"/>
  <c r="AB99" i="18"/>
  <c r="AC98" i="18"/>
  <c r="AB98" i="18"/>
  <c r="AC97" i="18"/>
  <c r="AB97" i="18"/>
  <c r="AC96" i="18"/>
  <c r="AB96" i="18"/>
  <c r="AC95" i="18"/>
  <c r="AB95" i="18"/>
  <c r="AC94" i="18"/>
  <c r="AB94" i="18"/>
  <c r="AC93" i="18"/>
  <c r="AB93" i="18"/>
  <c r="AC92" i="18"/>
  <c r="AB92" i="18"/>
  <c r="AC91" i="18"/>
  <c r="AB91" i="18"/>
  <c r="AC90" i="18"/>
  <c r="AB90" i="18"/>
  <c r="AC89" i="18"/>
  <c r="AB89" i="18"/>
  <c r="AC88" i="18"/>
  <c r="AB88" i="18"/>
  <c r="AC87" i="18"/>
  <c r="AB87" i="18"/>
  <c r="AC86" i="18"/>
  <c r="AB86" i="18"/>
  <c r="AC85" i="18"/>
  <c r="AB85" i="18"/>
  <c r="AC84" i="18"/>
  <c r="AB84" i="18"/>
  <c r="AC83" i="18"/>
  <c r="AB83" i="18"/>
  <c r="AC82" i="18"/>
  <c r="AB82" i="18"/>
  <c r="AC81" i="18"/>
  <c r="AB81" i="18"/>
  <c r="AC80" i="18"/>
  <c r="AB80" i="18"/>
  <c r="AC79" i="18"/>
  <c r="AB79" i="18"/>
  <c r="AC78" i="18"/>
  <c r="AB78" i="18"/>
  <c r="AC77" i="18"/>
  <c r="AB77" i="18"/>
  <c r="AC76" i="18"/>
  <c r="AB76" i="18"/>
  <c r="AC75" i="18"/>
  <c r="AB75" i="18"/>
  <c r="AC74" i="18"/>
  <c r="AB74" i="18"/>
  <c r="AC73" i="18"/>
  <c r="AB73" i="18"/>
  <c r="AC72" i="18"/>
  <c r="AB72" i="18"/>
  <c r="AC71" i="18"/>
  <c r="AB71" i="18"/>
  <c r="AC70" i="18"/>
  <c r="AB70" i="18"/>
  <c r="AC69" i="18"/>
  <c r="AB69" i="18"/>
  <c r="AC68" i="18"/>
  <c r="AB68" i="18"/>
  <c r="AC67" i="18"/>
  <c r="AB67" i="18"/>
  <c r="AC66" i="18"/>
  <c r="AB66" i="18"/>
  <c r="AC65" i="18"/>
  <c r="AB65" i="18"/>
  <c r="AC64" i="18"/>
  <c r="AB64" i="18"/>
  <c r="AC63" i="18"/>
  <c r="AB63" i="18"/>
  <c r="AC62" i="18"/>
  <c r="AB62" i="18"/>
  <c r="AC61" i="18"/>
  <c r="AB61" i="18"/>
  <c r="AC60" i="18"/>
  <c r="AB60" i="18"/>
  <c r="AC59" i="18"/>
  <c r="AB59" i="18"/>
  <c r="AC58" i="18"/>
  <c r="AB58" i="18"/>
  <c r="AC57" i="18"/>
  <c r="AB57" i="18"/>
  <c r="AC56" i="18"/>
  <c r="AB56" i="18"/>
  <c r="AC55" i="18"/>
  <c r="AB55" i="18"/>
  <c r="AC54" i="18"/>
  <c r="AB54" i="18"/>
  <c r="AC53" i="18"/>
  <c r="AB53" i="18"/>
  <c r="AC52" i="18"/>
  <c r="AB52" i="18"/>
  <c r="AC51" i="18"/>
  <c r="AB51" i="18"/>
  <c r="AC50" i="18"/>
  <c r="AB50" i="18"/>
  <c r="AC49" i="18"/>
  <c r="AB49" i="18"/>
  <c r="AC48" i="18"/>
  <c r="AB48" i="18"/>
  <c r="AC47" i="18"/>
  <c r="AB47" i="18"/>
  <c r="AC46" i="18"/>
  <c r="AB46" i="18"/>
  <c r="AC45" i="18"/>
  <c r="AB45" i="18"/>
  <c r="AC44" i="18"/>
  <c r="AB44" i="18"/>
  <c r="AC43" i="18"/>
  <c r="AB43" i="18"/>
  <c r="AC42" i="18"/>
  <c r="AB42" i="18"/>
  <c r="AC41" i="18"/>
  <c r="AB41" i="18"/>
  <c r="AC40" i="18"/>
  <c r="AB40" i="18"/>
  <c r="AC39" i="18"/>
  <c r="AB39" i="18"/>
  <c r="AC38" i="18"/>
  <c r="AB38" i="18"/>
  <c r="AC37" i="18"/>
  <c r="AB37" i="18"/>
  <c r="AC36" i="18"/>
  <c r="AB36" i="18"/>
  <c r="AC35" i="18"/>
  <c r="AB35" i="18"/>
  <c r="AC34" i="18"/>
  <c r="AB34" i="18"/>
  <c r="AC33" i="18"/>
  <c r="AB33" i="18"/>
  <c r="AC32" i="18"/>
  <c r="AB32" i="18"/>
  <c r="AC31" i="18"/>
  <c r="AB31" i="18"/>
  <c r="AC30" i="18"/>
  <c r="AB30" i="18"/>
  <c r="AC29" i="18"/>
  <c r="AB29" i="18"/>
  <c r="AC28" i="18"/>
  <c r="AB28" i="18"/>
  <c r="AC27" i="18"/>
  <c r="AB27" i="18"/>
  <c r="AC26" i="18"/>
  <c r="AB26" i="18"/>
  <c r="AC25" i="18"/>
  <c r="AB25" i="18"/>
  <c r="AC24" i="18"/>
  <c r="AB24" i="18"/>
  <c r="AC23" i="18"/>
  <c r="AB23" i="18"/>
  <c r="AC22" i="18"/>
  <c r="AB22" i="18"/>
  <c r="AC21" i="18"/>
  <c r="AB21" i="18"/>
  <c r="AC20" i="18"/>
  <c r="AB20" i="18"/>
  <c r="AC19" i="18"/>
  <c r="AB19" i="18"/>
  <c r="AC18" i="18"/>
  <c r="AB18" i="18"/>
  <c r="AC17" i="18"/>
  <c r="AB17" i="18"/>
  <c r="AC16" i="18"/>
  <c r="AB16" i="18"/>
  <c r="AC15" i="18"/>
  <c r="AB15" i="18"/>
  <c r="AC14" i="18"/>
  <c r="AB14" i="18"/>
  <c r="AC13" i="18"/>
  <c r="AB13" i="18"/>
  <c r="AC12" i="18"/>
  <c r="AB12" i="18"/>
  <c r="AC11" i="18"/>
  <c r="AB11" i="18"/>
  <c r="AC10" i="18"/>
  <c r="AB10" i="18"/>
  <c r="AC9" i="18"/>
  <c r="AB9" i="18"/>
  <c r="AC8" i="18"/>
  <c r="AB8" i="18"/>
  <c r="AC7" i="18"/>
  <c r="AB7" i="18"/>
  <c r="AC6" i="18"/>
  <c r="AB6" i="18"/>
  <c r="AC5" i="18"/>
  <c r="AB5" i="18"/>
  <c r="AC4" i="18"/>
  <c r="AB4" i="18"/>
  <c r="AC3" i="18"/>
  <c r="AB3" i="18"/>
  <c r="AC2" i="18"/>
  <c r="AB2" i="18"/>
  <c r="AR452" i="17" l="1"/>
  <c r="AR485" i="17"/>
  <c r="AR600" i="17"/>
  <c r="AR483" i="17"/>
  <c r="AR510" i="17"/>
  <c r="AR515" i="17"/>
  <c r="AR544" i="17"/>
  <c r="AR512" i="17"/>
  <c r="AR542" i="17"/>
  <c r="AR480" i="17"/>
  <c r="AT480" i="17" s="1"/>
  <c r="AR540" i="17"/>
  <c r="AR484" i="17"/>
  <c r="AR545" i="17"/>
  <c r="AR481" i="17"/>
  <c r="AR511" i="17"/>
  <c r="AR514" i="17"/>
  <c r="AR513" i="17"/>
  <c r="AR541" i="17"/>
  <c r="AS1473" i="16"/>
  <c r="AT512" i="17"/>
  <c r="AS1819" i="16"/>
  <c r="AT594" i="17"/>
  <c r="AS1821" i="16"/>
  <c r="AS1891" i="16"/>
  <c r="AS3" i="16"/>
  <c r="AS4" i="16"/>
  <c r="AS5" i="16"/>
  <c r="AS6" i="16"/>
  <c r="AS7" i="16"/>
  <c r="AS8" i="16"/>
  <c r="AS9" i="16"/>
  <c r="AS10" i="16"/>
  <c r="AS11" i="16"/>
  <c r="AS12" i="16"/>
  <c r="AS13" i="16"/>
  <c r="AS14" i="16"/>
  <c r="AS15" i="16"/>
  <c r="AS16" i="16"/>
  <c r="AS17" i="16"/>
  <c r="AS18" i="16"/>
  <c r="AS19" i="16"/>
  <c r="AS20" i="16"/>
  <c r="AS21" i="16"/>
  <c r="AS22" i="16"/>
  <c r="AS23" i="16"/>
  <c r="AS24" i="16"/>
  <c r="AS25" i="16"/>
  <c r="AS26" i="16"/>
  <c r="AS27" i="16"/>
  <c r="AS28" i="16"/>
  <c r="AS29" i="16"/>
  <c r="AS30" i="16"/>
  <c r="AS31" i="16"/>
  <c r="AS32" i="16"/>
  <c r="AS33" i="16"/>
  <c r="AS34" i="16"/>
  <c r="AS35" i="16"/>
  <c r="AS36" i="16"/>
  <c r="AS37" i="16"/>
  <c r="AS38" i="16"/>
  <c r="AS39" i="16"/>
  <c r="AS40" i="16"/>
  <c r="AS41" i="16"/>
  <c r="AS42" i="16"/>
  <c r="AS43" i="16"/>
  <c r="AS44" i="16"/>
  <c r="AS45" i="16"/>
  <c r="AS46" i="16"/>
  <c r="AS47" i="16"/>
  <c r="AS48" i="16"/>
  <c r="AS49" i="16"/>
  <c r="AS50" i="16"/>
  <c r="AS51" i="16"/>
  <c r="AS52" i="16"/>
  <c r="AS53" i="16"/>
  <c r="AS54" i="16"/>
  <c r="AS55" i="16"/>
  <c r="AS56" i="16"/>
  <c r="AS57" i="16"/>
  <c r="AS58" i="16"/>
  <c r="AS59" i="16"/>
  <c r="AS60" i="16"/>
  <c r="AS61" i="16"/>
  <c r="AS62" i="16"/>
  <c r="AS63" i="16"/>
  <c r="AS64" i="16"/>
  <c r="AS65" i="16"/>
  <c r="AS66" i="16"/>
  <c r="AS67" i="16"/>
  <c r="AS68" i="16"/>
  <c r="AS69" i="16"/>
  <c r="AS70" i="16"/>
  <c r="AS71" i="16"/>
  <c r="AS72" i="16"/>
  <c r="AS73" i="16"/>
  <c r="AS74" i="16"/>
  <c r="AS75" i="16"/>
  <c r="AS76" i="16"/>
  <c r="AS77" i="16"/>
  <c r="AS78" i="16"/>
  <c r="AS79" i="16"/>
  <c r="AS80" i="16"/>
  <c r="AS81" i="16"/>
  <c r="AS82" i="16"/>
  <c r="AS83" i="16"/>
  <c r="AS84" i="16"/>
  <c r="AS85" i="16"/>
  <c r="AS86" i="16"/>
  <c r="AS87" i="16"/>
  <c r="AS88" i="16"/>
  <c r="AS89" i="16"/>
  <c r="AS90" i="16"/>
  <c r="AS91" i="16"/>
  <c r="AS92" i="16"/>
  <c r="AS93" i="16"/>
  <c r="AS94" i="16"/>
  <c r="AS95" i="16"/>
  <c r="AS96" i="16"/>
  <c r="AS97" i="16"/>
  <c r="AS98" i="16"/>
  <c r="AS99" i="16"/>
  <c r="AS100" i="16"/>
  <c r="AS101" i="16"/>
  <c r="AS102" i="16"/>
  <c r="AS103" i="16"/>
  <c r="AS104" i="16"/>
  <c r="AS105" i="16"/>
  <c r="AS106" i="16"/>
  <c r="AS107" i="16"/>
  <c r="AS108" i="16"/>
  <c r="AS109" i="16"/>
  <c r="AS110" i="16"/>
  <c r="AS111" i="16"/>
  <c r="AS112" i="16"/>
  <c r="AS113" i="16"/>
  <c r="AS114" i="16"/>
  <c r="AS115" i="16"/>
  <c r="AS116" i="16"/>
  <c r="AS117" i="16"/>
  <c r="AS118" i="16"/>
  <c r="AS119" i="16"/>
  <c r="AS120" i="16"/>
  <c r="AS121" i="16"/>
  <c r="AS122" i="16"/>
  <c r="AS123" i="16"/>
  <c r="AS124" i="16"/>
  <c r="AS125" i="16"/>
  <c r="AS126" i="16"/>
  <c r="AS127" i="16"/>
  <c r="AS128" i="16"/>
  <c r="AS129" i="16"/>
  <c r="AS130" i="16"/>
  <c r="AS131" i="16"/>
  <c r="AS132" i="16"/>
  <c r="AS133" i="16"/>
  <c r="AS134" i="16"/>
  <c r="AS135" i="16"/>
  <c r="AS136" i="16"/>
  <c r="AS137" i="16"/>
  <c r="AS138" i="16"/>
  <c r="AS139" i="16"/>
  <c r="AS140" i="16"/>
  <c r="AS141" i="16"/>
  <c r="AS142" i="16"/>
  <c r="AS143" i="16"/>
  <c r="AS144" i="16"/>
  <c r="AS145" i="16"/>
  <c r="AS146" i="16"/>
  <c r="AS147" i="16"/>
  <c r="AS148" i="16"/>
  <c r="AS149" i="16"/>
  <c r="AS150" i="16"/>
  <c r="AS151" i="16"/>
  <c r="AS152" i="16"/>
  <c r="AS153" i="16"/>
  <c r="AS154" i="16"/>
  <c r="AS155" i="16"/>
  <c r="AS156" i="16"/>
  <c r="AS157" i="16"/>
  <c r="AS158" i="16"/>
  <c r="AS159" i="16"/>
  <c r="AS160" i="16"/>
  <c r="AS161" i="16"/>
  <c r="AS162" i="16"/>
  <c r="AS163" i="16"/>
  <c r="AS164" i="16"/>
  <c r="AS165" i="16"/>
  <c r="AS166" i="16"/>
  <c r="AS167" i="16"/>
  <c r="AS168" i="16"/>
  <c r="AS169" i="16"/>
  <c r="AS170" i="16"/>
  <c r="AS171" i="16"/>
  <c r="AS172" i="16"/>
  <c r="AS173" i="16"/>
  <c r="AS174" i="16"/>
  <c r="AS175" i="16"/>
  <c r="AS176" i="16"/>
  <c r="AS177" i="16"/>
  <c r="AS178" i="16"/>
  <c r="AS179" i="16"/>
  <c r="AS180" i="16"/>
  <c r="AS181" i="16"/>
  <c r="AS182" i="16"/>
  <c r="AS183" i="16"/>
  <c r="AS184" i="16"/>
  <c r="AS185" i="16"/>
  <c r="AS186" i="16"/>
  <c r="AS187" i="16"/>
  <c r="AS188" i="16"/>
  <c r="AS189" i="16"/>
  <c r="AS190" i="16"/>
  <c r="AS191" i="16"/>
  <c r="AS192" i="16"/>
  <c r="AS193" i="16"/>
  <c r="AS194" i="16"/>
  <c r="AS195" i="16"/>
  <c r="AS196" i="16"/>
  <c r="AS197" i="16"/>
  <c r="AS198" i="16"/>
  <c r="AS199" i="16"/>
  <c r="AS200" i="16"/>
  <c r="AS201" i="16"/>
  <c r="AS202" i="16"/>
  <c r="AS203" i="16"/>
  <c r="AS204" i="16"/>
  <c r="AS205" i="16"/>
  <c r="AS206" i="16"/>
  <c r="AS207" i="16"/>
  <c r="AS208" i="16"/>
  <c r="AS209" i="16"/>
  <c r="AS210" i="16"/>
  <c r="AS211" i="16"/>
  <c r="AS212" i="16"/>
  <c r="AS213" i="16"/>
  <c r="AS214" i="16"/>
  <c r="AS215" i="16"/>
  <c r="AS216" i="16"/>
  <c r="AS217" i="16"/>
  <c r="AS218" i="16"/>
  <c r="AS219" i="16"/>
  <c r="AS220" i="16"/>
  <c r="AS221" i="16"/>
  <c r="AS222" i="16"/>
  <c r="AS223" i="16"/>
  <c r="AS224" i="16"/>
  <c r="AS225" i="16"/>
  <c r="AS226" i="16"/>
  <c r="AS227" i="16"/>
  <c r="AS228" i="16"/>
  <c r="AS229" i="16"/>
  <c r="AS230" i="16"/>
  <c r="AS231" i="16"/>
  <c r="AS232" i="16"/>
  <c r="AS233" i="16"/>
  <c r="AS234" i="16"/>
  <c r="AS235" i="16"/>
  <c r="AS236" i="16"/>
  <c r="AS237" i="16"/>
  <c r="AS238" i="16"/>
  <c r="AS239" i="16"/>
  <c r="AS240" i="16"/>
  <c r="AS241" i="16"/>
  <c r="AS242" i="16"/>
  <c r="AS243" i="16"/>
  <c r="AS244" i="16"/>
  <c r="AS245" i="16"/>
  <c r="AS246" i="16"/>
  <c r="AS247" i="16"/>
  <c r="AS248" i="16"/>
  <c r="AS249" i="16"/>
  <c r="AS250" i="16"/>
  <c r="AS251" i="16"/>
  <c r="AS252" i="16"/>
  <c r="AS253" i="16"/>
  <c r="AS254" i="16"/>
  <c r="AS255" i="16"/>
  <c r="AS256" i="16"/>
  <c r="AS257" i="16"/>
  <c r="AS258" i="16"/>
  <c r="AS259" i="16"/>
  <c r="AS260" i="16"/>
  <c r="AS261" i="16"/>
  <c r="AS262" i="16"/>
  <c r="AS263" i="16"/>
  <c r="AS264" i="16"/>
  <c r="AS265" i="16"/>
  <c r="AS266" i="16"/>
  <c r="AS267" i="16"/>
  <c r="AS268" i="16"/>
  <c r="AS269" i="16"/>
  <c r="AS270" i="16"/>
  <c r="AS271" i="16"/>
  <c r="AS272" i="16"/>
  <c r="AS273" i="16"/>
  <c r="AS274" i="16"/>
  <c r="AS275" i="16"/>
  <c r="AS276" i="16"/>
  <c r="AS277" i="16"/>
  <c r="AS278" i="16"/>
  <c r="AS279" i="16"/>
  <c r="AS280" i="16"/>
  <c r="AS281" i="16"/>
  <c r="AS282" i="16"/>
  <c r="AS283" i="16"/>
  <c r="AS284" i="16"/>
  <c r="AS285" i="16"/>
  <c r="AS286" i="16"/>
  <c r="AS287" i="16"/>
  <c r="AS288" i="16"/>
  <c r="AS289" i="16"/>
  <c r="AS290" i="16"/>
  <c r="AS291" i="16"/>
  <c r="AS292" i="16"/>
  <c r="AS293" i="16"/>
  <c r="AS294" i="16"/>
  <c r="AS295" i="16"/>
  <c r="AS296" i="16"/>
  <c r="AS298" i="16"/>
  <c r="AS299" i="16"/>
  <c r="AS300" i="16"/>
  <c r="AS301" i="16"/>
  <c r="AS302" i="16"/>
  <c r="AS303" i="16"/>
  <c r="AS304" i="16"/>
  <c r="AS305" i="16"/>
  <c r="AS306" i="16"/>
  <c r="AS307" i="16"/>
  <c r="AS308" i="16"/>
  <c r="AS309" i="16"/>
  <c r="AS310" i="16"/>
  <c r="AS311" i="16"/>
  <c r="AS312" i="16"/>
  <c r="AS313" i="16"/>
  <c r="AS314" i="16"/>
  <c r="AS315" i="16"/>
  <c r="AS316" i="16"/>
  <c r="AS317" i="16"/>
  <c r="AS318" i="16"/>
  <c r="AS319" i="16"/>
  <c r="AS320" i="16"/>
  <c r="AS321" i="16"/>
  <c r="AS322" i="16"/>
  <c r="AS323" i="16"/>
  <c r="AS324" i="16"/>
  <c r="AS325" i="16"/>
  <c r="AS326" i="16"/>
  <c r="AS327" i="16"/>
  <c r="AS328" i="16"/>
  <c r="AS329" i="16"/>
  <c r="AS330" i="16"/>
  <c r="AS331" i="16"/>
  <c r="AS332" i="16"/>
  <c r="AS333" i="16"/>
  <c r="AS334" i="16"/>
  <c r="AS335" i="16"/>
  <c r="AS336" i="16"/>
  <c r="AS337" i="16"/>
  <c r="AS338" i="16"/>
  <c r="AS339" i="16"/>
  <c r="AS340" i="16"/>
  <c r="AS341" i="16"/>
  <c r="AS342" i="16"/>
  <c r="AS343" i="16"/>
  <c r="AS344" i="16"/>
  <c r="AS345" i="16"/>
  <c r="AS346" i="16"/>
  <c r="AS347" i="16"/>
  <c r="AS348" i="16"/>
  <c r="AS349" i="16"/>
  <c r="AS350" i="16"/>
  <c r="AS351" i="16"/>
  <c r="AS352" i="16"/>
  <c r="AS353" i="16"/>
  <c r="AS354" i="16"/>
  <c r="AS355" i="16"/>
  <c r="AS356" i="16"/>
  <c r="AS357" i="16"/>
  <c r="AS358" i="16"/>
  <c r="AS359" i="16"/>
  <c r="AS360" i="16"/>
  <c r="AS361" i="16"/>
  <c r="AS362" i="16"/>
  <c r="AS363" i="16"/>
  <c r="AS364" i="16"/>
  <c r="AS365" i="16"/>
  <c r="AS366" i="16"/>
  <c r="AS367" i="16"/>
  <c r="AS368" i="16"/>
  <c r="AS369" i="16"/>
  <c r="AS370" i="16"/>
  <c r="AS371" i="16"/>
  <c r="AS372" i="16"/>
  <c r="AS373" i="16"/>
  <c r="AS374" i="16"/>
  <c r="AS375" i="16"/>
  <c r="AS376" i="16"/>
  <c r="AS377" i="16"/>
  <c r="AS378" i="16"/>
  <c r="AS379" i="16"/>
  <c r="AS380" i="16"/>
  <c r="AS381" i="16"/>
  <c r="AS382" i="16"/>
  <c r="AS383" i="16"/>
  <c r="AS384" i="16"/>
  <c r="AS385" i="16"/>
  <c r="AS386" i="16"/>
  <c r="AS387" i="16"/>
  <c r="AS388" i="16"/>
  <c r="AS389" i="16"/>
  <c r="AS390" i="16"/>
  <c r="AS391" i="16"/>
  <c r="AS392" i="16"/>
  <c r="AS393" i="16"/>
  <c r="AS394" i="16"/>
  <c r="AS395" i="16"/>
  <c r="AS396" i="16"/>
  <c r="AS397" i="16"/>
  <c r="AS398" i="16"/>
  <c r="AS399" i="16"/>
  <c r="AS400" i="16"/>
  <c r="AS401" i="16"/>
  <c r="AS402" i="16"/>
  <c r="AS403" i="16"/>
  <c r="AS404" i="16"/>
  <c r="AS405" i="16"/>
  <c r="AS406" i="16"/>
  <c r="AS407" i="16"/>
  <c r="AS408" i="16"/>
  <c r="AS409" i="16"/>
  <c r="AS410" i="16"/>
  <c r="AS411" i="16"/>
  <c r="AS412" i="16"/>
  <c r="AS413" i="16"/>
  <c r="AS414" i="16"/>
  <c r="AS415" i="16"/>
  <c r="AS416" i="16"/>
  <c r="AS417" i="16"/>
  <c r="AS418" i="16"/>
  <c r="AS419" i="16"/>
  <c r="AS420" i="16"/>
  <c r="AS421" i="16"/>
  <c r="AS422" i="16"/>
  <c r="AS423" i="16"/>
  <c r="AS424" i="16"/>
  <c r="AS425" i="16"/>
  <c r="AS426" i="16"/>
  <c r="AS427" i="16"/>
  <c r="AS428" i="16"/>
  <c r="AS429" i="16"/>
  <c r="AS430" i="16"/>
  <c r="AS431" i="16"/>
  <c r="AS432" i="16"/>
  <c r="AS433" i="16"/>
  <c r="AS434" i="16"/>
  <c r="AS435" i="16"/>
  <c r="AS436" i="16"/>
  <c r="AS437" i="16"/>
  <c r="AS438" i="16"/>
  <c r="AS439" i="16"/>
  <c r="AS440" i="16"/>
  <c r="AS441" i="16"/>
  <c r="AS442" i="16"/>
  <c r="AS443" i="16"/>
  <c r="AS444" i="16"/>
  <c r="AS445" i="16"/>
  <c r="AS446" i="16"/>
  <c r="AS447" i="16"/>
  <c r="AS448" i="16"/>
  <c r="AS449" i="16"/>
  <c r="AS450" i="16"/>
  <c r="AS451" i="16"/>
  <c r="AS452" i="16"/>
  <c r="AS453" i="16"/>
  <c r="AS454" i="16"/>
  <c r="AS455" i="16"/>
  <c r="AS456" i="16"/>
  <c r="AS457" i="16"/>
  <c r="AS458" i="16"/>
  <c r="AS459" i="16"/>
  <c r="AS460" i="16"/>
  <c r="AS461" i="16"/>
  <c r="AS462" i="16"/>
  <c r="AS463" i="16"/>
  <c r="AS464" i="16"/>
  <c r="AS465" i="16"/>
  <c r="AS466" i="16"/>
  <c r="AS467" i="16"/>
  <c r="AS468" i="16"/>
  <c r="AS469" i="16"/>
  <c r="AS470" i="16"/>
  <c r="AS471" i="16"/>
  <c r="AS472" i="16"/>
  <c r="AS473" i="16"/>
  <c r="AS474" i="16"/>
  <c r="AS475" i="16"/>
  <c r="AS476" i="16"/>
  <c r="AS477" i="16"/>
  <c r="AS478" i="16"/>
  <c r="AS479" i="16"/>
  <c r="AS480" i="16"/>
  <c r="AS481" i="16"/>
  <c r="AS482" i="16"/>
  <c r="AS483" i="16"/>
  <c r="AS484" i="16"/>
  <c r="AS485" i="16"/>
  <c r="AS486" i="16"/>
  <c r="AS487" i="16"/>
  <c r="AS488" i="16"/>
  <c r="AS489" i="16"/>
  <c r="AS490" i="16"/>
  <c r="AS491" i="16"/>
  <c r="AS492" i="16"/>
  <c r="AS493" i="16"/>
  <c r="AS494" i="16"/>
  <c r="AS495" i="16"/>
  <c r="AS496" i="16"/>
  <c r="AS497" i="16"/>
  <c r="AS498" i="16"/>
  <c r="AS499" i="16"/>
  <c r="AS500" i="16"/>
  <c r="AS501" i="16"/>
  <c r="AS502" i="16"/>
  <c r="AS503" i="16"/>
  <c r="AS504" i="16"/>
  <c r="AS505" i="16"/>
  <c r="AS506" i="16"/>
  <c r="AS507" i="16"/>
  <c r="AS508" i="16"/>
  <c r="AS509" i="16"/>
  <c r="AS510" i="16"/>
  <c r="AS511" i="16"/>
  <c r="AS512" i="16"/>
  <c r="AS513" i="16"/>
  <c r="AS514" i="16"/>
  <c r="AS515" i="16"/>
  <c r="AS516" i="16"/>
  <c r="AS517" i="16"/>
  <c r="AS518" i="16"/>
  <c r="AS519" i="16"/>
  <c r="AS520" i="16"/>
  <c r="AS521" i="16"/>
  <c r="AS522" i="16"/>
  <c r="AS523" i="16"/>
  <c r="AS524" i="16"/>
  <c r="AS525" i="16"/>
  <c r="AS526" i="16"/>
  <c r="AS527" i="16"/>
  <c r="AS528" i="16"/>
  <c r="AS529" i="16"/>
  <c r="AS530" i="16"/>
  <c r="AS531" i="16"/>
  <c r="AS532" i="16"/>
  <c r="AS533" i="16"/>
  <c r="AS534" i="16"/>
  <c r="AS535" i="16"/>
  <c r="AS536" i="16"/>
  <c r="AS537" i="16"/>
  <c r="AS538" i="16"/>
  <c r="AS539" i="16"/>
  <c r="AS540" i="16"/>
  <c r="AS541" i="16"/>
  <c r="AS542" i="16"/>
  <c r="AS543" i="16"/>
  <c r="AS544" i="16"/>
  <c r="AS545" i="16"/>
  <c r="AS546" i="16"/>
  <c r="AS547" i="16"/>
  <c r="AS548" i="16"/>
  <c r="AS549" i="16"/>
  <c r="AS550" i="16"/>
  <c r="AS551" i="16"/>
  <c r="AS552" i="16"/>
  <c r="AS553" i="16"/>
  <c r="AS554" i="16"/>
  <c r="AS555" i="16"/>
  <c r="AS556" i="16"/>
  <c r="AS557" i="16"/>
  <c r="AS558" i="16"/>
  <c r="AS559" i="16"/>
  <c r="AS560" i="16"/>
  <c r="AS561" i="16"/>
  <c r="AS562" i="16"/>
  <c r="AS563" i="16"/>
  <c r="AS564" i="16"/>
  <c r="AS565" i="16"/>
  <c r="AS566" i="16"/>
  <c r="AS567" i="16"/>
  <c r="AS568" i="16"/>
  <c r="AS569" i="16"/>
  <c r="AS570" i="16"/>
  <c r="AS571" i="16"/>
  <c r="AS572" i="16"/>
  <c r="AS573" i="16"/>
  <c r="AS574" i="16"/>
  <c r="AS575" i="16"/>
  <c r="AS576" i="16"/>
  <c r="AS577" i="16"/>
  <c r="AS578" i="16"/>
  <c r="AS579" i="16"/>
  <c r="AS580" i="16"/>
  <c r="AS581" i="16"/>
  <c r="AS582" i="16"/>
  <c r="AS583" i="16"/>
  <c r="AS584" i="16"/>
  <c r="AS585" i="16"/>
  <c r="AS586" i="16"/>
  <c r="AS587" i="16"/>
  <c r="AS588" i="16"/>
  <c r="AS589" i="16"/>
  <c r="AS590" i="16"/>
  <c r="AS591" i="16"/>
  <c r="AS592" i="16"/>
  <c r="AS593" i="16"/>
  <c r="AS594" i="16"/>
  <c r="AS595" i="16"/>
  <c r="AS596" i="16"/>
  <c r="AS597" i="16"/>
  <c r="AS598" i="16"/>
  <c r="AS599" i="16"/>
  <c r="AS600" i="16"/>
  <c r="AS601" i="16"/>
  <c r="AS602" i="16"/>
  <c r="AS603" i="16"/>
  <c r="AS604" i="16"/>
  <c r="AS605" i="16"/>
  <c r="AS606" i="16"/>
  <c r="AS607" i="16"/>
  <c r="AS608" i="16"/>
  <c r="AS609" i="16"/>
  <c r="AS610" i="16"/>
  <c r="AS611" i="16"/>
  <c r="AS612" i="16"/>
  <c r="AS613" i="16"/>
  <c r="AS614" i="16"/>
  <c r="AS615" i="16"/>
  <c r="AS616" i="16"/>
  <c r="AS617" i="16"/>
  <c r="AS618" i="16"/>
  <c r="AS619" i="16"/>
  <c r="AS620" i="16"/>
  <c r="AS621" i="16"/>
  <c r="AS622" i="16"/>
  <c r="AS623" i="16"/>
  <c r="AS624" i="16"/>
  <c r="AS625" i="16"/>
  <c r="AS626" i="16"/>
  <c r="AS627" i="16"/>
  <c r="AS628" i="16"/>
  <c r="AS629" i="16"/>
  <c r="AS630" i="16"/>
  <c r="AS631" i="16"/>
  <c r="AS632" i="16"/>
  <c r="AS633" i="16"/>
  <c r="AS634" i="16"/>
  <c r="AS635" i="16"/>
  <c r="AS636" i="16"/>
  <c r="AS637" i="16"/>
  <c r="AS638" i="16"/>
  <c r="AS639" i="16"/>
  <c r="AS640" i="16"/>
  <c r="AS641" i="16"/>
  <c r="AS642" i="16"/>
  <c r="AS643" i="16"/>
  <c r="AS644" i="16"/>
  <c r="AS645" i="16"/>
  <c r="AS646" i="16"/>
  <c r="AS647" i="16"/>
  <c r="AS648" i="16"/>
  <c r="AS649" i="16"/>
  <c r="AS650" i="16"/>
  <c r="AS651" i="16"/>
  <c r="AS652" i="16"/>
  <c r="AS653" i="16"/>
  <c r="AS654" i="16"/>
  <c r="AS655" i="16"/>
  <c r="AS656" i="16"/>
  <c r="AS657" i="16"/>
  <c r="AS658" i="16"/>
  <c r="AS659" i="16"/>
  <c r="AS660" i="16"/>
  <c r="AS661" i="16"/>
  <c r="AS662" i="16"/>
  <c r="AS663" i="16"/>
  <c r="AS664" i="16"/>
  <c r="AS665" i="16"/>
  <c r="AS666" i="16"/>
  <c r="AS667" i="16"/>
  <c r="AS668" i="16"/>
  <c r="AS669" i="16"/>
  <c r="AS670" i="16"/>
  <c r="AS671" i="16"/>
  <c r="AS672" i="16"/>
  <c r="AS673" i="16"/>
  <c r="AS674" i="16"/>
  <c r="AS675" i="16"/>
  <c r="AS676" i="16"/>
  <c r="AS677" i="16"/>
  <c r="AS678" i="16"/>
  <c r="AS679" i="16"/>
  <c r="AS680" i="16"/>
  <c r="AS681" i="16"/>
  <c r="AS682" i="16"/>
  <c r="AS683" i="16"/>
  <c r="AS684" i="16"/>
  <c r="AS685" i="16"/>
  <c r="AS686" i="16"/>
  <c r="AS687" i="16"/>
  <c r="AS688" i="16"/>
  <c r="AS689" i="16"/>
  <c r="AS690" i="16"/>
  <c r="AS691" i="16"/>
  <c r="AS692" i="16"/>
  <c r="AS693" i="16"/>
  <c r="AS694" i="16"/>
  <c r="AS695" i="16"/>
  <c r="AS696" i="16"/>
  <c r="AS697" i="16"/>
  <c r="AS698" i="16"/>
  <c r="AS699" i="16"/>
  <c r="AS700" i="16"/>
  <c r="AS701" i="16"/>
  <c r="AS702" i="16"/>
  <c r="AS703" i="16"/>
  <c r="AS704" i="16"/>
  <c r="AS705" i="16"/>
  <c r="AS706" i="16"/>
  <c r="AS707" i="16"/>
  <c r="AS708" i="16"/>
  <c r="AS709" i="16"/>
  <c r="AS710" i="16"/>
  <c r="AS711" i="16"/>
  <c r="AS712" i="16"/>
  <c r="AS713" i="16"/>
  <c r="AS714" i="16"/>
  <c r="AS715" i="16"/>
  <c r="AS717" i="16"/>
  <c r="AS718" i="16"/>
  <c r="AS719" i="16"/>
  <c r="AS720" i="16"/>
  <c r="AS721" i="16"/>
  <c r="AS722" i="16"/>
  <c r="AS723" i="16"/>
  <c r="AS724" i="16"/>
  <c r="AS725" i="16"/>
  <c r="AS726" i="16"/>
  <c r="AS727" i="16"/>
  <c r="AS728" i="16"/>
  <c r="AS729" i="16"/>
  <c r="AS730" i="16"/>
  <c r="AS731" i="16"/>
  <c r="AS732" i="16"/>
  <c r="AS733" i="16"/>
  <c r="AS734" i="16"/>
  <c r="AS735" i="16"/>
  <c r="AS736" i="16"/>
  <c r="AS737" i="16"/>
  <c r="AS738" i="16"/>
  <c r="AS739" i="16"/>
  <c r="AS740" i="16"/>
  <c r="AS741" i="16"/>
  <c r="AS742" i="16"/>
  <c r="AS743" i="16"/>
  <c r="AS744" i="16"/>
  <c r="AS745" i="16"/>
  <c r="AS746" i="16"/>
  <c r="AS747" i="16"/>
  <c r="AS748" i="16"/>
  <c r="AS749" i="16"/>
  <c r="AS750" i="16"/>
  <c r="AS751" i="16"/>
  <c r="AS752" i="16"/>
  <c r="AS753" i="16"/>
  <c r="AS754" i="16"/>
  <c r="AS755" i="16"/>
  <c r="AS756" i="16"/>
  <c r="AS757" i="16"/>
  <c r="AS758" i="16"/>
  <c r="AS759" i="16"/>
  <c r="AS760" i="16"/>
  <c r="AS761" i="16"/>
  <c r="AS762" i="16"/>
  <c r="AS763" i="16"/>
  <c r="AS764" i="16"/>
  <c r="AS765" i="16"/>
  <c r="AS766" i="16"/>
  <c r="AS767" i="16"/>
  <c r="AS768" i="16"/>
  <c r="AS769" i="16"/>
  <c r="AS770" i="16"/>
  <c r="AS771" i="16"/>
  <c r="AS772" i="16"/>
  <c r="AS773" i="16"/>
  <c r="AS774" i="16"/>
  <c r="AS775" i="16"/>
  <c r="AS776" i="16"/>
  <c r="AS777" i="16"/>
  <c r="AS778" i="16"/>
  <c r="AS779" i="16"/>
  <c r="AS780" i="16"/>
  <c r="AS781" i="16"/>
  <c r="AS782" i="16"/>
  <c r="AS783" i="16"/>
  <c r="AS784" i="16"/>
  <c r="AS785" i="16"/>
  <c r="AS786" i="16"/>
  <c r="AS787" i="16"/>
  <c r="AS788" i="16"/>
  <c r="AS789" i="16"/>
  <c r="AS790" i="16"/>
  <c r="AS791" i="16"/>
  <c r="AS792" i="16"/>
  <c r="AS793" i="16"/>
  <c r="AS794" i="16"/>
  <c r="AS795" i="16"/>
  <c r="AS796" i="16"/>
  <c r="AS797" i="16"/>
  <c r="AS798" i="16"/>
  <c r="AS799" i="16"/>
  <c r="AS800" i="16"/>
  <c r="AS801" i="16"/>
  <c r="AS802" i="16"/>
  <c r="AS803" i="16"/>
  <c r="AS804" i="16"/>
  <c r="AS805" i="16"/>
  <c r="AS806" i="16"/>
  <c r="AS807" i="16"/>
  <c r="AS808" i="16"/>
  <c r="AS809" i="16"/>
  <c r="AS810" i="16"/>
  <c r="AS811" i="16"/>
  <c r="AS812" i="16"/>
  <c r="AS813" i="16"/>
  <c r="AS814" i="16"/>
  <c r="AS815" i="16"/>
  <c r="AS816" i="16"/>
  <c r="AS817" i="16"/>
  <c r="AS818" i="16"/>
  <c r="AS819" i="16"/>
  <c r="AS820" i="16"/>
  <c r="AS821" i="16"/>
  <c r="AS822" i="16"/>
  <c r="AS823" i="16"/>
  <c r="AS824" i="16"/>
  <c r="AS825" i="16"/>
  <c r="AS826" i="16"/>
  <c r="AS827" i="16"/>
  <c r="AS828" i="16"/>
  <c r="AS829" i="16"/>
  <c r="AS830" i="16"/>
  <c r="AS831" i="16"/>
  <c r="AS832" i="16"/>
  <c r="AS833" i="16"/>
  <c r="AS834" i="16"/>
  <c r="AS835" i="16"/>
  <c r="AS836" i="16"/>
  <c r="AS837" i="16"/>
  <c r="AS838" i="16"/>
  <c r="AS839" i="16"/>
  <c r="AS840" i="16"/>
  <c r="AS841" i="16"/>
  <c r="AS842" i="16"/>
  <c r="AS843" i="16"/>
  <c r="AS844" i="16"/>
  <c r="AS845" i="16"/>
  <c r="AS846" i="16"/>
  <c r="AS847" i="16"/>
  <c r="AS848" i="16"/>
  <c r="AS849" i="16"/>
  <c r="AS850" i="16"/>
  <c r="AS851" i="16"/>
  <c r="AS852" i="16"/>
  <c r="AS853" i="16"/>
  <c r="AS854" i="16"/>
  <c r="AS855" i="16"/>
  <c r="AS856" i="16"/>
  <c r="AS857" i="16"/>
  <c r="AS858" i="16"/>
  <c r="AS859" i="16"/>
  <c r="AS860" i="16"/>
  <c r="AS861" i="16"/>
  <c r="AS862" i="16"/>
  <c r="AS863" i="16"/>
  <c r="AS864" i="16"/>
  <c r="AS865" i="16"/>
  <c r="AS866" i="16"/>
  <c r="AS867" i="16"/>
  <c r="AS868" i="16"/>
  <c r="AS869" i="16"/>
  <c r="AS870" i="16"/>
  <c r="AS871" i="16"/>
  <c r="AS872" i="16"/>
  <c r="AS873" i="16"/>
  <c r="AS874" i="16"/>
  <c r="AS875" i="16"/>
  <c r="AS876" i="16"/>
  <c r="AS877" i="16"/>
  <c r="AS878" i="16"/>
  <c r="AS879" i="16"/>
  <c r="AS880" i="16"/>
  <c r="AS881" i="16"/>
  <c r="AS882" i="16"/>
  <c r="AS883" i="16"/>
  <c r="AS884" i="16"/>
  <c r="AS885" i="16"/>
  <c r="AS886" i="16"/>
  <c r="AS887" i="16"/>
  <c r="AS888" i="16"/>
  <c r="AS889" i="16"/>
  <c r="AS890" i="16"/>
  <c r="AS891" i="16"/>
  <c r="AS892" i="16"/>
  <c r="AS893" i="16"/>
  <c r="AS894" i="16"/>
  <c r="AS895" i="16"/>
  <c r="AS896" i="16"/>
  <c r="AS897" i="16"/>
  <c r="AS898" i="16"/>
  <c r="AS899" i="16"/>
  <c r="AS900" i="16"/>
  <c r="AS901" i="16"/>
  <c r="AS902" i="16"/>
  <c r="AS903" i="16"/>
  <c r="AS904" i="16"/>
  <c r="AS905" i="16"/>
  <c r="AS906" i="16"/>
  <c r="AS907" i="16"/>
  <c r="AS908" i="16"/>
  <c r="AS909" i="16"/>
  <c r="AS910" i="16"/>
  <c r="AS911" i="16"/>
  <c r="AS912" i="16"/>
  <c r="AS913" i="16"/>
  <c r="AS914" i="16"/>
  <c r="AS915" i="16"/>
  <c r="AS916" i="16"/>
  <c r="AS917" i="16"/>
  <c r="AS918" i="16"/>
  <c r="AS919" i="16"/>
  <c r="AS920" i="16"/>
  <c r="AS921" i="16"/>
  <c r="AS922" i="16"/>
  <c r="AS923" i="16"/>
  <c r="AS924" i="16"/>
  <c r="AS925" i="16"/>
  <c r="AS926" i="16"/>
  <c r="AS927" i="16"/>
  <c r="AS928" i="16"/>
  <c r="AS929" i="16"/>
  <c r="AS930" i="16"/>
  <c r="AS931" i="16"/>
  <c r="AS932" i="16"/>
  <c r="AS933" i="16"/>
  <c r="AS934" i="16"/>
  <c r="AS935" i="16"/>
  <c r="AS936" i="16"/>
  <c r="AS937" i="16"/>
  <c r="AS938" i="16"/>
  <c r="AS940" i="16"/>
  <c r="AS941" i="16"/>
  <c r="AS942" i="16"/>
  <c r="AS943" i="16"/>
  <c r="AS944" i="16"/>
  <c r="AS945" i="16"/>
  <c r="AS946" i="16"/>
  <c r="AS947" i="16"/>
  <c r="AS950" i="16"/>
  <c r="AS951" i="16"/>
  <c r="AS952" i="16"/>
  <c r="AS953" i="16"/>
  <c r="AS955" i="16"/>
  <c r="AS956" i="16"/>
  <c r="AS957" i="16"/>
  <c r="AS958" i="16"/>
  <c r="AS959" i="16"/>
  <c r="AS960" i="16"/>
  <c r="AS961" i="16"/>
  <c r="AS962" i="16"/>
  <c r="AS964" i="16"/>
  <c r="AS965" i="16"/>
  <c r="AS966" i="16"/>
  <c r="AS967" i="16"/>
  <c r="AS968" i="16"/>
  <c r="AS970" i="16"/>
  <c r="AS971" i="16"/>
  <c r="AS974" i="16"/>
  <c r="AS975" i="16"/>
  <c r="AS976" i="16"/>
  <c r="AS977" i="16"/>
  <c r="AS979" i="16"/>
  <c r="AS980" i="16"/>
  <c r="AS981" i="16"/>
  <c r="AS982" i="16"/>
  <c r="AS983" i="16"/>
  <c r="AS984" i="16"/>
  <c r="AS986" i="16"/>
  <c r="AS988" i="16"/>
  <c r="AS989" i="16"/>
  <c r="AS990" i="16"/>
  <c r="AS991" i="16"/>
  <c r="AS992" i="16"/>
  <c r="AS994" i="16"/>
  <c r="AS995" i="16"/>
  <c r="AS998" i="16"/>
  <c r="AS999" i="16"/>
  <c r="AS1000" i="16"/>
  <c r="AS1001" i="16"/>
  <c r="AS1003" i="16"/>
  <c r="AS1004" i="16"/>
  <c r="AS1005" i="16"/>
  <c r="AS1006" i="16"/>
  <c r="AS1008" i="16"/>
  <c r="AS1010" i="16"/>
  <c r="AS1012" i="16"/>
  <c r="AS1013" i="16"/>
  <c r="AS1015" i="16"/>
  <c r="AS1016" i="16"/>
  <c r="AS1019" i="16"/>
  <c r="AS1023" i="16"/>
  <c r="AS1025" i="16"/>
  <c r="AS1027" i="16"/>
  <c r="AS1028" i="16"/>
  <c r="AS1030" i="16"/>
  <c r="AS1032" i="16"/>
  <c r="AS1034" i="16"/>
  <c r="AS1036" i="16"/>
  <c r="AS1037" i="16"/>
  <c r="AS1039" i="16"/>
  <c r="AS1040" i="16"/>
  <c r="AS1043" i="16"/>
  <c r="AS1047" i="16"/>
  <c r="AS1049" i="16"/>
  <c r="AS1051" i="16"/>
  <c r="AS1052" i="16"/>
  <c r="AS1054" i="16"/>
  <c r="AS1056" i="16"/>
  <c r="AS1058" i="16"/>
  <c r="AS1060" i="16"/>
  <c r="AS1061" i="16"/>
  <c r="AS1063" i="16"/>
  <c r="AS1064" i="16"/>
  <c r="AS1067" i="16"/>
  <c r="AS1071" i="16"/>
  <c r="AS1073" i="16"/>
  <c r="AS1075" i="16"/>
  <c r="AS1076" i="16"/>
  <c r="AS1078" i="16"/>
  <c r="AS1080" i="16"/>
  <c r="AS1082" i="16"/>
  <c r="AS1083" i="16"/>
  <c r="AS1084" i="16"/>
  <c r="AS1086" i="16"/>
  <c r="AS1087" i="16"/>
  <c r="AS1088" i="16"/>
  <c r="AS1089" i="16"/>
  <c r="AS1090" i="16"/>
  <c r="AS1091" i="16"/>
  <c r="AS1092" i="16"/>
  <c r="AS1093" i="16"/>
  <c r="AS1094" i="16"/>
  <c r="AS1095" i="16"/>
  <c r="AS1096" i="16"/>
  <c r="AS1097" i="16"/>
  <c r="AS1098" i="16"/>
  <c r="AS1099" i="16"/>
  <c r="AS1100" i="16"/>
  <c r="AS1101" i="16"/>
  <c r="AS1102" i="16"/>
  <c r="AS1103" i="16"/>
  <c r="AS1104" i="16"/>
  <c r="AS1105" i="16"/>
  <c r="AS1106" i="16"/>
  <c r="AS1107" i="16"/>
  <c r="AS1108" i="16"/>
  <c r="AS1109" i="16"/>
  <c r="AS1110" i="16"/>
  <c r="AS1111" i="16"/>
  <c r="AS1112" i="16"/>
  <c r="AS1113" i="16"/>
  <c r="AS1114" i="16"/>
  <c r="AS1115" i="16"/>
  <c r="AS1116" i="16"/>
  <c r="AS1117" i="16"/>
  <c r="AS1118" i="16"/>
  <c r="AS1119" i="16"/>
  <c r="AS1120" i="16"/>
  <c r="AS1121" i="16"/>
  <c r="AS1122" i="16"/>
  <c r="AS1123" i="16"/>
  <c r="AS1124" i="16"/>
  <c r="AS1125" i="16"/>
  <c r="AS1126" i="16"/>
  <c r="AS1127" i="16"/>
  <c r="AS1128" i="16"/>
  <c r="AS1129" i="16"/>
  <c r="AS1130" i="16"/>
  <c r="AS1131" i="16"/>
  <c r="AS1132" i="16"/>
  <c r="AS1133" i="16"/>
  <c r="AS1134" i="16"/>
  <c r="AS1135" i="16"/>
  <c r="AS1141" i="16"/>
  <c r="AS1142" i="16"/>
  <c r="AS1145" i="16"/>
  <c r="AS1149" i="16"/>
  <c r="AS1151" i="16"/>
  <c r="AS1153" i="16"/>
  <c r="AS1154" i="16"/>
  <c r="AS1156" i="16"/>
  <c r="AS1158" i="16"/>
  <c r="AS1165" i="16"/>
  <c r="AS1166" i="16"/>
  <c r="AS1169" i="16"/>
  <c r="AS1173" i="16"/>
  <c r="AS1175" i="16"/>
  <c r="AS1177" i="16"/>
  <c r="AS1178" i="16"/>
  <c r="AS1180" i="16"/>
  <c r="AS1182" i="16"/>
  <c r="AS1184" i="16"/>
  <c r="AS1185" i="16"/>
  <c r="AS1186" i="16"/>
  <c r="AS1187" i="16"/>
  <c r="AS1188" i="16"/>
  <c r="AS1189" i="16"/>
  <c r="AS1190" i="16"/>
  <c r="AS1191" i="16"/>
  <c r="AS1192" i="16"/>
  <c r="AS1193" i="16"/>
  <c r="AS1195" i="16"/>
  <c r="AS1196" i="16"/>
  <c r="AS1198" i="16"/>
  <c r="AS1199" i="16"/>
  <c r="AS1200" i="16"/>
  <c r="AS1201" i="16"/>
  <c r="AS1204" i="16"/>
  <c r="AS1205" i="16"/>
  <c r="AS1206" i="16"/>
  <c r="AS1207" i="16"/>
  <c r="AS1208" i="16"/>
  <c r="AS1209" i="16"/>
  <c r="AS1210" i="16"/>
  <c r="AS1211" i="16"/>
  <c r="AS1212" i="16"/>
  <c r="AS1213" i="16"/>
  <c r="AS1214" i="16"/>
  <c r="AS1215" i="16"/>
  <c r="AS1216" i="16"/>
  <c r="AS1217" i="16"/>
  <c r="AS1219" i="16"/>
  <c r="AS1221" i="16"/>
  <c r="AS1222" i="16"/>
  <c r="AS1223" i="16"/>
  <c r="AS1224" i="16"/>
  <c r="AS1225" i="16"/>
  <c r="AS1228" i="16"/>
  <c r="AS1229" i="16"/>
  <c r="AS1230" i="16"/>
  <c r="AS1231" i="16"/>
  <c r="AS1232" i="16"/>
  <c r="AS1233" i="16"/>
  <c r="AS1234" i="16"/>
  <c r="AS1235" i="16"/>
  <c r="AS1236" i="16"/>
  <c r="AS1237" i="16"/>
  <c r="AS1238" i="16"/>
  <c r="AS1239" i="16"/>
  <c r="AS1240" i="16"/>
  <c r="AS1241" i="16"/>
  <c r="AS1242" i="16"/>
  <c r="AS1243" i="16"/>
  <c r="AS1244" i="16"/>
  <c r="AS1245" i="16"/>
  <c r="AS1246" i="16"/>
  <c r="AS1247" i="16"/>
  <c r="AS1248" i="16"/>
  <c r="AS1249" i="16"/>
  <c r="AS1250" i="16"/>
  <c r="AS1251" i="16"/>
  <c r="AS1252" i="16"/>
  <c r="AS1253" i="16"/>
  <c r="AS1254" i="16"/>
  <c r="AS1255" i="16"/>
  <c r="AS1256" i="16"/>
  <c r="AS1257" i="16"/>
  <c r="AS1258" i="16"/>
  <c r="AS1259" i="16"/>
  <c r="AS1260" i="16"/>
  <c r="AS1261" i="16"/>
  <c r="AS1262" i="16"/>
  <c r="AS1263" i="16"/>
  <c r="AS1264" i="16"/>
  <c r="AS1265" i="16"/>
  <c r="AS1266" i="16"/>
  <c r="AS1267" i="16"/>
  <c r="AS1268" i="16"/>
  <c r="AS1269" i="16"/>
  <c r="AS1270" i="16"/>
  <c r="AS1271" i="16"/>
  <c r="AS1272" i="16"/>
  <c r="AS1273" i="16"/>
  <c r="AS1274" i="16"/>
  <c r="AS1275" i="16"/>
  <c r="AS1276" i="16"/>
  <c r="AS1277" i="16"/>
  <c r="AS1278" i="16"/>
  <c r="AS1279" i="16"/>
  <c r="AS1280" i="16"/>
  <c r="AS1281" i="16"/>
  <c r="AS1283" i="16"/>
  <c r="AS1285" i="16"/>
  <c r="AS1286" i="16"/>
  <c r="AS1287" i="16"/>
  <c r="AS1288" i="16"/>
  <c r="AS1289" i="16"/>
  <c r="AS1292" i="16"/>
  <c r="AS1293" i="16"/>
  <c r="AS1294" i="16"/>
  <c r="AS1295" i="16"/>
  <c r="AS1296" i="16"/>
  <c r="AS1297" i="16"/>
  <c r="AS1298" i="16"/>
  <c r="AS1299" i="16"/>
  <c r="AS1300" i="16"/>
  <c r="AS1301" i="16"/>
  <c r="AS1302" i="16"/>
  <c r="AS1303" i="16"/>
  <c r="AS1304" i="16"/>
  <c r="AS1305" i="16"/>
  <c r="AS1307" i="16"/>
  <c r="AS1309" i="16"/>
  <c r="AS1310" i="16"/>
  <c r="AS1311" i="16"/>
  <c r="AS1312" i="16"/>
  <c r="AS1313" i="16"/>
  <c r="AS1316" i="16"/>
  <c r="AS1317" i="16"/>
  <c r="AS1318" i="16"/>
  <c r="AS1319" i="16"/>
  <c r="AS1320" i="16"/>
  <c r="AS1321" i="16"/>
  <c r="AS1322" i="16"/>
  <c r="AS1323" i="16"/>
  <c r="AS1324" i="16"/>
  <c r="AS1325" i="16"/>
  <c r="AS1326" i="16"/>
  <c r="AS1327" i="16"/>
  <c r="AS1331" i="16"/>
  <c r="AS1333" i="16"/>
  <c r="AS1334" i="16"/>
  <c r="AS1335" i="16"/>
  <c r="AS1336" i="16"/>
  <c r="AS1337" i="16"/>
  <c r="AS1340" i="16"/>
  <c r="AS1341" i="16"/>
  <c r="AS1342" i="16"/>
  <c r="AS1343" i="16"/>
  <c r="AS1345" i="16"/>
  <c r="AS1346" i="16"/>
  <c r="AS1347" i="16"/>
  <c r="AS1348" i="16"/>
  <c r="AS1349" i="16"/>
  <c r="AS1350" i="16"/>
  <c r="AS1351" i="16"/>
  <c r="AS1355" i="16"/>
  <c r="AS1357" i="16"/>
  <c r="AS1359" i="16"/>
  <c r="AS1360" i="16"/>
  <c r="AS1361" i="16"/>
  <c r="AS1364" i="16"/>
  <c r="AS1365" i="16"/>
  <c r="AS1366" i="16"/>
  <c r="AS1367" i="16"/>
  <c r="AS1369" i="16"/>
  <c r="AS1370" i="16"/>
  <c r="AS1371" i="16"/>
  <c r="AS1372" i="16"/>
  <c r="AS1373" i="16"/>
  <c r="AS1374" i="16"/>
  <c r="AS1375" i="16"/>
  <c r="AS1379" i="16"/>
  <c r="AS1381" i="16"/>
  <c r="AS1383" i="16"/>
  <c r="AS1384" i="16"/>
  <c r="AS1385" i="16"/>
  <c r="AS1388" i="16"/>
  <c r="AS1389" i="16"/>
  <c r="AS1390" i="16"/>
  <c r="AS1391" i="16"/>
  <c r="AS1392" i="16"/>
  <c r="AS1393" i="16"/>
  <c r="AS1394" i="16"/>
  <c r="AS1395" i="16"/>
  <c r="AS1396" i="16"/>
  <c r="AS1397" i="16"/>
  <c r="AS1398" i="16"/>
  <c r="AS1399" i="16"/>
  <c r="AS1400" i="16"/>
  <c r="AS1401" i="16"/>
  <c r="AS1402" i="16"/>
  <c r="AS1403" i="16"/>
  <c r="AS1404" i="16"/>
  <c r="AS1405" i="16"/>
  <c r="AS1406" i="16"/>
  <c r="AS1407" i="16"/>
  <c r="AS1408" i="16"/>
  <c r="AS1409" i="16"/>
  <c r="AS1411" i="16"/>
  <c r="AS1412" i="16"/>
  <c r="AS1413" i="16"/>
  <c r="AS1414" i="16"/>
  <c r="AS1415" i="16"/>
  <c r="AS1416" i="16"/>
  <c r="AS1417" i="16"/>
  <c r="AS1421" i="16"/>
  <c r="AS1423" i="16"/>
  <c r="AS1425" i="16"/>
  <c r="AS1426" i="16"/>
  <c r="AS1427" i="16"/>
  <c r="AS1430" i="16"/>
  <c r="AS1431" i="16"/>
  <c r="AS1432" i="16"/>
  <c r="AS1433" i="16"/>
  <c r="AS1434" i="16"/>
  <c r="AS1435" i="16"/>
  <c r="AS1436" i="16"/>
  <c r="AS1437" i="16"/>
  <c r="AS1438" i="16"/>
  <c r="AS1439" i="16"/>
  <c r="AS1440" i="16"/>
  <c r="AS1441" i="16"/>
  <c r="AS1445" i="16"/>
  <c r="AS1447" i="16"/>
  <c r="AS1449" i="16"/>
  <c r="AS1450" i="16"/>
  <c r="AS1451" i="16"/>
  <c r="AS1454" i="16"/>
  <c r="AS1455" i="16"/>
  <c r="AS1456" i="16"/>
  <c r="AS1457" i="16"/>
  <c r="AS1458" i="16"/>
  <c r="AS1459" i="16"/>
  <c r="AS1460" i="16"/>
  <c r="AS1461" i="16"/>
  <c r="AS1462" i="16"/>
  <c r="AS1463" i="16"/>
  <c r="AS1464" i="16"/>
  <c r="AS1465" i="16"/>
  <c r="AS1466" i="16"/>
  <c r="AS1467" i="16"/>
  <c r="AS1468" i="16"/>
  <c r="AS1469" i="16"/>
  <c r="AS1470" i="16"/>
  <c r="AS1471" i="16"/>
  <c r="AS1472" i="16"/>
  <c r="AS1474" i="16"/>
  <c r="AS1475" i="16"/>
  <c r="AS1476" i="16"/>
  <c r="AS1477" i="16"/>
  <c r="AS1478" i="16"/>
  <c r="AS1479" i="16"/>
  <c r="AS1480" i="16"/>
  <c r="AS1481" i="16"/>
  <c r="AS1482" i="16"/>
  <c r="AS1483" i="16"/>
  <c r="AS1484" i="16"/>
  <c r="AS1485" i="16"/>
  <c r="AS1486" i="16"/>
  <c r="AS1487" i="16"/>
  <c r="AS1488" i="16"/>
  <c r="AS1489" i="16"/>
  <c r="AS1490" i="16"/>
  <c r="AS1491" i="16"/>
  <c r="AS1492" i="16"/>
  <c r="AS1493" i="16"/>
  <c r="AS1494" i="16"/>
  <c r="AS1495" i="16"/>
  <c r="AS1496" i="16"/>
  <c r="AS1497" i="16"/>
  <c r="AS1498" i="16"/>
  <c r="AS1499" i="16"/>
  <c r="AS1500" i="16"/>
  <c r="AS1501" i="16"/>
  <c r="AS1502" i="16"/>
  <c r="AS1503" i="16"/>
  <c r="AS1504" i="16"/>
  <c r="AS1505" i="16"/>
  <c r="AS1506" i="16"/>
  <c r="AS1507" i="16"/>
  <c r="AS1508" i="16"/>
  <c r="AS1509" i="16"/>
  <c r="AS1510" i="16"/>
  <c r="AS1511" i="16"/>
  <c r="AS1512" i="16"/>
  <c r="AS1513" i="16"/>
  <c r="AS1514" i="16"/>
  <c r="AS1515" i="16"/>
  <c r="AS1516" i="16"/>
  <c r="AS1517" i="16"/>
  <c r="AS1518" i="16"/>
  <c r="AS1519" i="16"/>
  <c r="AS1520" i="16"/>
  <c r="AS1521" i="16"/>
  <c r="AS1522" i="16"/>
  <c r="AS1523" i="16"/>
  <c r="AS1524" i="16"/>
  <c r="AS1525" i="16"/>
  <c r="AS1526" i="16"/>
  <c r="AS1527" i="16"/>
  <c r="AS1528" i="16"/>
  <c r="AS1529" i="16"/>
  <c r="AS1530" i="16"/>
  <c r="AS1531" i="16"/>
  <c r="AS1532" i="16"/>
  <c r="AS1533" i="16"/>
  <c r="AS1534" i="16"/>
  <c r="AS1535" i="16"/>
  <c r="AS1536" i="16"/>
  <c r="AS1537" i="16"/>
  <c r="AS1538" i="16"/>
  <c r="AS1539" i="16"/>
  <c r="AS1540" i="16"/>
  <c r="AS1541" i="16"/>
  <c r="AS1542" i="16"/>
  <c r="AS1543" i="16"/>
  <c r="AS1544" i="16"/>
  <c r="AS1545" i="16"/>
  <c r="AS1546" i="16"/>
  <c r="AS1547" i="16"/>
  <c r="AS1548" i="16"/>
  <c r="AS1549" i="16"/>
  <c r="AS1550" i="16"/>
  <c r="AS1551" i="16"/>
  <c r="AS1552" i="16"/>
  <c r="AS1553" i="16"/>
  <c r="AS1554" i="16"/>
  <c r="AS1555" i="16"/>
  <c r="AS1556" i="16"/>
  <c r="AS1557" i="16"/>
  <c r="AS1558" i="16"/>
  <c r="AS1559" i="16"/>
  <c r="AS1560" i="16"/>
  <c r="AS1561" i="16"/>
  <c r="AS1562" i="16"/>
  <c r="AS1563" i="16"/>
  <c r="AS1564" i="16"/>
  <c r="AS1565" i="16"/>
  <c r="AS1566" i="16"/>
  <c r="AS1567" i="16"/>
  <c r="AS1568" i="16"/>
  <c r="AS1569" i="16"/>
  <c r="AS1570" i="16"/>
  <c r="AS1571" i="16"/>
  <c r="AS1572" i="16"/>
  <c r="AS1573" i="16"/>
  <c r="AS1574" i="16"/>
  <c r="AS1575" i="16"/>
  <c r="AS1576" i="16"/>
  <c r="AS1577" i="16"/>
  <c r="AS1578" i="16"/>
  <c r="AS1579" i="16"/>
  <c r="AS1580" i="16"/>
  <c r="AS1581" i="16"/>
  <c r="AS1582" i="16"/>
  <c r="AS1583" i="16"/>
  <c r="AS1584" i="16"/>
  <c r="AS1585" i="16"/>
  <c r="AS1586" i="16"/>
  <c r="AS1587" i="16"/>
  <c r="AS1588" i="16"/>
  <c r="AS1589" i="16"/>
  <c r="AS1590" i="16"/>
  <c r="AS1591" i="16"/>
  <c r="AS1592" i="16"/>
  <c r="AS1593" i="16"/>
  <c r="AS1594" i="16"/>
  <c r="AS1595" i="16"/>
  <c r="AS1596" i="16"/>
  <c r="AS1597" i="16"/>
  <c r="AS1598" i="16"/>
  <c r="AS1599" i="16"/>
  <c r="AS1600" i="16"/>
  <c r="AS1601" i="16"/>
  <c r="AS1602" i="16"/>
  <c r="AS1603" i="16"/>
  <c r="AS1604" i="16"/>
  <c r="AS1605" i="16"/>
  <c r="AS1606" i="16"/>
  <c r="AS1607" i="16"/>
  <c r="AS1608" i="16"/>
  <c r="AS1609" i="16"/>
  <c r="AS1610" i="16"/>
  <c r="AS1611" i="16"/>
  <c r="AS1612" i="16"/>
  <c r="AS1613" i="16"/>
  <c r="AS1614" i="16"/>
  <c r="AS1615" i="16"/>
  <c r="AS1616" i="16"/>
  <c r="AS1617" i="16"/>
  <c r="AS1618" i="16"/>
  <c r="AS1619" i="16"/>
  <c r="AS1620" i="16"/>
  <c r="AS1621" i="16"/>
  <c r="AS1622" i="16"/>
  <c r="AS1623" i="16"/>
  <c r="AS1624" i="16"/>
  <c r="AS1625" i="16"/>
  <c r="AS1626" i="16"/>
  <c r="AS1627" i="16"/>
  <c r="AS1628" i="16"/>
  <c r="AS1629" i="16"/>
  <c r="AS1630" i="16"/>
  <c r="AS1631" i="16"/>
  <c r="AS1632" i="16"/>
  <c r="AS1633" i="16"/>
  <c r="AS1634" i="16"/>
  <c r="AS1635" i="16"/>
  <c r="AS1636" i="16"/>
  <c r="AS1637" i="16"/>
  <c r="AS1638" i="16"/>
  <c r="AS1639" i="16"/>
  <c r="AS1640" i="16"/>
  <c r="AS1641" i="16"/>
  <c r="AS1642" i="16"/>
  <c r="AS1643" i="16"/>
  <c r="AS1644" i="16"/>
  <c r="AS1645" i="16"/>
  <c r="AS1646" i="16"/>
  <c r="AS1647" i="16"/>
  <c r="AS1648" i="16"/>
  <c r="AS1649" i="16"/>
  <c r="AS1650" i="16"/>
  <c r="AS1651" i="16"/>
  <c r="AS1652" i="16"/>
  <c r="AS1653" i="16"/>
  <c r="AS1654" i="16"/>
  <c r="AS1655" i="16"/>
  <c r="AS1656" i="16"/>
  <c r="AS1657" i="16"/>
  <c r="AS1658" i="16"/>
  <c r="AS1659" i="16"/>
  <c r="AS1660" i="16"/>
  <c r="AS1661" i="16"/>
  <c r="AS1662" i="16"/>
  <c r="AS1663" i="16"/>
  <c r="AS1664" i="16"/>
  <c r="AS1665" i="16"/>
  <c r="AS1666" i="16"/>
  <c r="AS1667" i="16"/>
  <c r="AS1668" i="16"/>
  <c r="AS1669" i="16"/>
  <c r="AS1670" i="16"/>
  <c r="AS1671" i="16"/>
  <c r="AS1672" i="16"/>
  <c r="AS1673" i="16"/>
  <c r="AS1674" i="16"/>
  <c r="AS1675" i="16"/>
  <c r="AS1676" i="16"/>
  <c r="AS1677" i="16"/>
  <c r="AS1678" i="16"/>
  <c r="AS1679" i="16"/>
  <c r="AS1680" i="16"/>
  <c r="AS1681" i="16"/>
  <c r="AS1682" i="16"/>
  <c r="AS1683" i="16"/>
  <c r="AS1684" i="16"/>
  <c r="AS1685" i="16"/>
  <c r="AS1686" i="16"/>
  <c r="AS1687" i="16"/>
  <c r="AS1688" i="16"/>
  <c r="AS1689" i="16"/>
  <c r="AS1690" i="16"/>
  <c r="AS1691" i="16"/>
  <c r="AS1692" i="16"/>
  <c r="AS1693" i="16"/>
  <c r="AS1694" i="16"/>
  <c r="AS1695" i="16"/>
  <c r="AS1696" i="16"/>
  <c r="AS1697" i="16"/>
  <c r="AS1698" i="16"/>
  <c r="AS1699" i="16"/>
  <c r="AS1700" i="16"/>
  <c r="AS1701" i="16"/>
  <c r="AS1702" i="16"/>
  <c r="AS1703" i="16"/>
  <c r="AS1704" i="16"/>
  <c r="AS1705" i="16"/>
  <c r="AS1706" i="16"/>
  <c r="AS1707" i="16"/>
  <c r="AS1708" i="16"/>
  <c r="AS1709" i="16"/>
  <c r="AS1710" i="16"/>
  <c r="AS1711" i="16"/>
  <c r="AS1712" i="16"/>
  <c r="AS1713" i="16"/>
  <c r="AS1714" i="16"/>
  <c r="AS1715" i="16"/>
  <c r="AS1716" i="16"/>
  <c r="AS1717" i="16"/>
  <c r="AS1718" i="16"/>
  <c r="AS1719" i="16"/>
  <c r="AS1720" i="16"/>
  <c r="AS1721" i="16"/>
  <c r="AS1722" i="16"/>
  <c r="AS1723" i="16"/>
  <c r="AS1724" i="16"/>
  <c r="AS1725" i="16"/>
  <c r="AS1726" i="16"/>
  <c r="AS1727" i="16"/>
  <c r="AS1728" i="16"/>
  <c r="AS1729" i="16"/>
  <c r="AS1730" i="16"/>
  <c r="AS1731" i="16"/>
  <c r="AS1732" i="16"/>
  <c r="AS1733" i="16"/>
  <c r="AS1734" i="16"/>
  <c r="AS1735" i="16"/>
  <c r="AS1736" i="16"/>
  <c r="AS1737" i="16"/>
  <c r="AS1738" i="16"/>
  <c r="AS1740" i="16"/>
  <c r="AS1741" i="16"/>
  <c r="AS1742" i="16"/>
  <c r="AS1743" i="16"/>
  <c r="AS1744" i="16"/>
  <c r="AS1745" i="16"/>
  <c r="AS1746" i="16"/>
  <c r="AS1747" i="16"/>
  <c r="AS1748" i="16"/>
  <c r="AS1749" i="16"/>
  <c r="AS1750" i="16"/>
  <c r="AS1751" i="16"/>
  <c r="AS1752" i="16"/>
  <c r="AS1753" i="16"/>
  <c r="AS1754" i="16"/>
  <c r="AS1755" i="16"/>
  <c r="AS1756" i="16"/>
  <c r="AS1757" i="16"/>
  <c r="AS1758" i="16"/>
  <c r="AS1759" i="16"/>
  <c r="AS1760" i="16"/>
  <c r="AS1761" i="16"/>
  <c r="AS1762" i="16"/>
  <c r="AS1763" i="16"/>
  <c r="AS1764" i="16"/>
  <c r="AS1765" i="16"/>
  <c r="AS1766" i="16"/>
  <c r="AS1767" i="16"/>
  <c r="AS1768" i="16"/>
  <c r="AS1769" i="16"/>
  <c r="AS1770" i="16"/>
  <c r="AS1771" i="16"/>
  <c r="AS1772" i="16"/>
  <c r="AS1773" i="16"/>
  <c r="AS1774" i="16"/>
  <c r="AS1775" i="16"/>
  <c r="AS1776" i="16"/>
  <c r="AS1777" i="16"/>
  <c r="AS1778" i="16"/>
  <c r="AS1779" i="16"/>
  <c r="AS1780" i="16"/>
  <c r="AS1781" i="16"/>
  <c r="AS1782" i="16"/>
  <c r="AS1783" i="16"/>
  <c r="AS1784" i="16"/>
  <c r="AS1785" i="16"/>
  <c r="AS1786" i="16"/>
  <c r="AS1787" i="16"/>
  <c r="AS1788" i="16"/>
  <c r="AS1789" i="16"/>
  <c r="AS1790" i="16"/>
  <c r="AS1791" i="16"/>
  <c r="AS1792" i="16"/>
  <c r="AS1793" i="16"/>
  <c r="AS1794" i="16"/>
  <c r="AS1795" i="16"/>
  <c r="AS1796" i="16"/>
  <c r="AS1797" i="16"/>
  <c r="AS1798" i="16"/>
  <c r="AS1799" i="16"/>
  <c r="AS1800" i="16"/>
  <c r="AS1801" i="16"/>
  <c r="AS1802" i="16"/>
  <c r="AS1803" i="16"/>
  <c r="AS1804" i="16"/>
  <c r="AS1805" i="16"/>
  <c r="AS1806" i="16"/>
  <c r="AS1807" i="16"/>
  <c r="AS1808" i="16"/>
  <c r="AS1809" i="16"/>
  <c r="AS1810" i="16"/>
  <c r="AS1811" i="16"/>
  <c r="AS1812" i="16"/>
  <c r="AS1813" i="16"/>
  <c r="AS1814" i="16"/>
  <c r="AS1815" i="16"/>
  <c r="AS1816" i="16"/>
  <c r="AS1817" i="16"/>
  <c r="AS1818" i="16"/>
  <c r="AS1820" i="16"/>
  <c r="AS1822" i="16"/>
  <c r="AS1823" i="16"/>
  <c r="AS1830" i="16"/>
  <c r="AS1831" i="16"/>
  <c r="AS1832" i="16"/>
  <c r="AS1833" i="16"/>
  <c r="AS1834" i="16"/>
  <c r="AS1835" i="16"/>
  <c r="AS1836" i="16"/>
  <c r="AS1837" i="16"/>
  <c r="AS1838" i="16"/>
  <c r="AS1839" i="16"/>
  <c r="AS1840" i="16"/>
  <c r="AS1841" i="16"/>
  <c r="AS1842" i="16"/>
  <c r="AS1843" i="16"/>
  <c r="AS1844" i="16"/>
  <c r="AS1845" i="16"/>
  <c r="AS1846" i="16"/>
  <c r="AS1847" i="16"/>
  <c r="AS1848" i="16"/>
  <c r="AS1849" i="16"/>
  <c r="AS1850" i="16"/>
  <c r="AS1851" i="16"/>
  <c r="AS1852" i="16"/>
  <c r="AS1853" i="16"/>
  <c r="AS1854" i="16"/>
  <c r="AS1855" i="16"/>
  <c r="AS1856" i="16"/>
  <c r="AS1857" i="16"/>
  <c r="AS1858" i="16"/>
  <c r="AS1859" i="16"/>
  <c r="AS1860" i="16"/>
  <c r="AS1861" i="16"/>
  <c r="AS1862" i="16"/>
  <c r="AS1863" i="16"/>
  <c r="AS1864" i="16"/>
  <c r="AS1865" i="16"/>
  <c r="AS1866" i="16"/>
  <c r="AS1867" i="16"/>
  <c r="AS1868" i="16"/>
  <c r="AS1869" i="16"/>
  <c r="AS1870" i="16"/>
  <c r="AS1871" i="16"/>
  <c r="AS1872" i="16"/>
  <c r="AS1873" i="16"/>
  <c r="AS1874" i="16"/>
  <c r="AS1875" i="16"/>
  <c r="AS1876" i="16"/>
  <c r="AS1877" i="16"/>
  <c r="AS1878" i="16"/>
  <c r="AS1879" i="16"/>
  <c r="AS1880" i="16"/>
  <c r="AS1881" i="16"/>
  <c r="AS1882" i="16"/>
  <c r="AS1883" i="16"/>
  <c r="AS1884" i="16"/>
  <c r="AS1885" i="16"/>
  <c r="AS1886" i="16"/>
  <c r="AS1887" i="16"/>
  <c r="AS1888" i="16"/>
  <c r="AS1889" i="16"/>
  <c r="AS1890" i="16"/>
  <c r="AS1892" i="16"/>
  <c r="AS1893" i="16"/>
  <c r="AS1894" i="16"/>
  <c r="AS1895" i="16"/>
  <c r="AS1896" i="16"/>
  <c r="AS1897" i="16"/>
  <c r="AS1898" i="16"/>
  <c r="AS1899" i="16"/>
  <c r="AS1900" i="16"/>
  <c r="AS1901" i="16"/>
  <c r="AS1902" i="16"/>
  <c r="AS1903" i="16"/>
  <c r="AS1904" i="16"/>
  <c r="AS1905" i="16"/>
  <c r="AS1906" i="16"/>
  <c r="AS1907" i="16"/>
  <c r="AS1908" i="16"/>
  <c r="AS1909" i="16"/>
  <c r="AS1910" i="16"/>
  <c r="AS1911" i="16"/>
  <c r="AS1912" i="16"/>
  <c r="AS1913" i="16"/>
  <c r="AS1914" i="16"/>
  <c r="AS1915" i="16"/>
  <c r="AS1916" i="16"/>
  <c r="AS1917" i="16"/>
  <c r="AS1918" i="16"/>
  <c r="AS1919" i="16"/>
  <c r="AS1920" i="16"/>
  <c r="AS1921" i="16"/>
  <c r="AS1922" i="16"/>
  <c r="AS1923" i="16"/>
  <c r="AS1924" i="16"/>
  <c r="AS1925" i="16"/>
  <c r="AS1926" i="16"/>
  <c r="AS1927" i="16"/>
  <c r="AS1928" i="16"/>
  <c r="AS1929" i="16"/>
  <c r="AS1930" i="16"/>
  <c r="AS1931" i="16"/>
  <c r="AS1932" i="16"/>
  <c r="AS1933" i="16"/>
  <c r="AS1934" i="16"/>
  <c r="AS1935" i="16"/>
  <c r="AS1936" i="16"/>
  <c r="AS1937" i="16"/>
  <c r="AS1938" i="16"/>
  <c r="AS1939" i="16"/>
  <c r="AS1940" i="16"/>
  <c r="AS1941" i="16"/>
  <c r="AS1942" i="16"/>
  <c r="AS1943" i="16"/>
  <c r="AS1944" i="16"/>
  <c r="AS1945" i="16"/>
  <c r="AS1946" i="16"/>
  <c r="AS1947" i="16"/>
  <c r="AS1948" i="16"/>
  <c r="AS1949" i="16"/>
  <c r="AS1950" i="16"/>
  <c r="AS1951" i="16"/>
  <c r="AS1952" i="16"/>
  <c r="AS1953" i="16"/>
  <c r="AS1954" i="16"/>
  <c r="AS1955" i="16"/>
  <c r="AS1956" i="16"/>
  <c r="AS1957" i="16"/>
  <c r="AS1958" i="16"/>
  <c r="AS1959" i="16"/>
  <c r="AS1960" i="16"/>
  <c r="AS1961" i="16"/>
  <c r="AS1962" i="16"/>
  <c r="AS1963" i="16"/>
  <c r="AS1964" i="16"/>
  <c r="AS1965" i="16"/>
  <c r="AS1966" i="16"/>
  <c r="AS1967" i="16"/>
  <c r="AS1968" i="16"/>
  <c r="AS1969" i="16"/>
  <c r="AS1970" i="16"/>
  <c r="AS1971" i="16"/>
  <c r="AS1972" i="16"/>
  <c r="AS1973" i="16"/>
  <c r="AS1974" i="16"/>
  <c r="AS1975" i="16"/>
  <c r="AS1976" i="16"/>
  <c r="AS1977" i="16"/>
  <c r="AS1978" i="16"/>
  <c r="AS1979" i="16"/>
  <c r="AS1980" i="16"/>
  <c r="AS1981" i="16"/>
  <c r="AS1982" i="16"/>
  <c r="AS1983" i="16"/>
  <c r="AS1984" i="16"/>
  <c r="AS1985" i="16"/>
  <c r="AS1986" i="16"/>
  <c r="AS1987" i="16"/>
  <c r="AS1988" i="16"/>
  <c r="AS1989" i="16"/>
  <c r="AS1990" i="16"/>
  <c r="AS1991" i="16"/>
  <c r="AS1992" i="16"/>
  <c r="AS1993" i="16"/>
  <c r="AS1994" i="16"/>
  <c r="AS1995" i="16"/>
  <c r="AS1996" i="16"/>
  <c r="AS1997" i="16"/>
  <c r="AS1998" i="16"/>
  <c r="AS1999" i="16"/>
  <c r="AS2000" i="16"/>
  <c r="AS2001" i="16"/>
  <c r="AS2002" i="16"/>
  <c r="AS2003" i="16"/>
  <c r="AS2004" i="16"/>
  <c r="AS2005" i="16"/>
  <c r="AS2006" i="16"/>
  <c r="AS2007" i="16"/>
  <c r="AS2008" i="16"/>
  <c r="AS2009" i="16"/>
  <c r="AS2010" i="16"/>
  <c r="AS2011" i="16"/>
  <c r="AS2012" i="16"/>
  <c r="AS2013" i="16"/>
  <c r="AS2014" i="16"/>
  <c r="AS2015" i="16"/>
  <c r="AS2016" i="16"/>
  <c r="AS2017" i="16"/>
  <c r="AS2018" i="16"/>
  <c r="AS2019" i="16"/>
  <c r="AS2020" i="16"/>
  <c r="AS2021" i="16"/>
  <c r="AS2022" i="16"/>
  <c r="AS2023" i="16"/>
  <c r="AS2024" i="16"/>
  <c r="AS2025" i="16"/>
  <c r="AS2026" i="16"/>
  <c r="AS2027" i="16"/>
  <c r="AS2028" i="16"/>
  <c r="AS2029" i="16"/>
  <c r="AS2030" i="16"/>
  <c r="AS2031" i="16"/>
  <c r="AS2032" i="16"/>
  <c r="AS2033" i="16"/>
  <c r="AS2034" i="16"/>
  <c r="AS2035" i="16"/>
  <c r="AS2036" i="16"/>
  <c r="AS2037" i="16"/>
  <c r="AS2038" i="16"/>
  <c r="AS2039" i="16"/>
  <c r="AS2040" i="16"/>
  <c r="AS2041" i="16"/>
  <c r="AS2042" i="16"/>
  <c r="AS2043" i="16"/>
  <c r="AS2044" i="16"/>
  <c r="AS2045" i="16"/>
  <c r="AS2046" i="16"/>
  <c r="AS2047" i="16"/>
  <c r="AS2048" i="16"/>
  <c r="AS2049" i="16"/>
  <c r="AS2050" i="16"/>
  <c r="AS2051" i="16"/>
  <c r="AS2052" i="16"/>
  <c r="AS2053" i="16"/>
  <c r="AS2054" i="16"/>
  <c r="AS2055" i="16"/>
  <c r="AS2056" i="16"/>
  <c r="AS2057" i="16"/>
  <c r="AS2058" i="16"/>
  <c r="AS2059" i="16"/>
  <c r="AS2060" i="16"/>
  <c r="AS2061" i="16"/>
  <c r="AS2062" i="16"/>
  <c r="AS2063" i="16"/>
  <c r="AS2064" i="16"/>
  <c r="AS2065" i="16"/>
  <c r="AS2066" i="16"/>
  <c r="AS2067" i="16"/>
  <c r="AS2068" i="16"/>
  <c r="AS2069" i="16"/>
  <c r="AS2070" i="16"/>
  <c r="AS2071" i="16"/>
  <c r="AS2072" i="16"/>
  <c r="AS2073" i="16"/>
  <c r="AS2074" i="16"/>
  <c r="AS2075" i="16"/>
  <c r="AS2076" i="16"/>
  <c r="AS2077" i="16"/>
  <c r="AS2078" i="16"/>
  <c r="AS2079" i="16"/>
  <c r="AS2080" i="16"/>
  <c r="AS2081" i="16"/>
  <c r="AS2082" i="16"/>
  <c r="AS2083" i="16"/>
  <c r="AS2084" i="16"/>
  <c r="AS2085" i="16"/>
  <c r="AS2086" i="16"/>
  <c r="AS2087" i="16"/>
  <c r="AS2088" i="16"/>
  <c r="AS2089" i="16"/>
  <c r="AS2090" i="16"/>
  <c r="AS2091" i="16"/>
  <c r="AS2092" i="16"/>
  <c r="AS2093" i="16"/>
  <c r="AS2094" i="16"/>
  <c r="AS2095" i="16"/>
  <c r="AS2096" i="16"/>
  <c r="AS2097" i="16"/>
  <c r="AS2098" i="16"/>
  <c r="AS2099" i="16"/>
  <c r="AS2100" i="16"/>
  <c r="AS2101" i="16"/>
  <c r="AS2102" i="16"/>
  <c r="AS2103" i="16"/>
  <c r="AS2104" i="16"/>
  <c r="AS2105" i="16"/>
  <c r="AS2106" i="16"/>
  <c r="AS2107" i="16"/>
  <c r="AS2108" i="16"/>
  <c r="AS2109" i="16"/>
  <c r="AS2110" i="16"/>
  <c r="AS2111" i="16"/>
  <c r="AS2112" i="16"/>
  <c r="AS2113" i="16"/>
  <c r="AS2114" i="16"/>
  <c r="AS2115" i="16"/>
  <c r="AS2116" i="16"/>
  <c r="AS2117" i="16"/>
  <c r="AS2118" i="16"/>
  <c r="AS2119" i="16"/>
  <c r="AS2120" i="16"/>
  <c r="AS2121" i="16"/>
  <c r="AS2122" i="16"/>
  <c r="AS2123" i="16"/>
  <c r="AS2124" i="16"/>
  <c r="AS2125" i="16"/>
  <c r="AS2126" i="16"/>
  <c r="AS2127" i="16"/>
  <c r="AS2128" i="16"/>
  <c r="AS2129" i="16"/>
  <c r="AS2130" i="16"/>
  <c r="AS2131" i="16"/>
  <c r="AS2132" i="16"/>
  <c r="AS2133" i="16"/>
  <c r="AS2134" i="16"/>
  <c r="AS2135" i="16"/>
  <c r="AS2136" i="16"/>
  <c r="AS2137" i="16"/>
  <c r="AS2138" i="16"/>
  <c r="AS2139" i="16"/>
  <c r="AS2140" i="16"/>
  <c r="AS2141" i="16"/>
  <c r="AS2142" i="16"/>
  <c r="AS2143" i="16"/>
  <c r="AS2144" i="16"/>
  <c r="AS2145" i="16"/>
  <c r="AS2146" i="16"/>
  <c r="AS2147" i="16"/>
  <c r="AS2148" i="16"/>
  <c r="AS2149" i="16"/>
  <c r="AS2150" i="16"/>
  <c r="AS2151" i="16"/>
  <c r="AS2152" i="16"/>
  <c r="AS2153" i="16"/>
  <c r="AS2154" i="16"/>
  <c r="AS2155" i="16"/>
  <c r="AS2156" i="16"/>
  <c r="AS2157" i="16"/>
  <c r="AS2158" i="16"/>
  <c r="AS2159" i="16"/>
  <c r="AS2160" i="16"/>
  <c r="AS2161" i="16"/>
  <c r="AS2162" i="16"/>
  <c r="AS2163" i="16"/>
  <c r="AS2164" i="16"/>
  <c r="AS2165" i="16"/>
  <c r="AS2166" i="16"/>
  <c r="AS2167" i="16"/>
  <c r="AS2168" i="16"/>
  <c r="AS2169" i="16"/>
  <c r="AS2170" i="16"/>
  <c r="AS2171" i="16"/>
  <c r="AS2172" i="16"/>
  <c r="AS2173" i="16"/>
  <c r="AS2174" i="16"/>
  <c r="AS2175" i="16"/>
  <c r="AS2176" i="16"/>
  <c r="AS2177" i="16"/>
  <c r="AS2178" i="16"/>
  <c r="AS2179" i="16"/>
  <c r="AS2180" i="16"/>
  <c r="AS2181" i="16"/>
  <c r="AS2182" i="16"/>
  <c r="AS2183" i="16"/>
  <c r="AS2184" i="16"/>
  <c r="AS2185" i="16"/>
  <c r="AS2186" i="16"/>
  <c r="AS2187" i="16"/>
  <c r="AS2188" i="16"/>
  <c r="AS2189" i="16"/>
  <c r="AS2190" i="16"/>
  <c r="AS2191" i="16"/>
  <c r="AS2192" i="16"/>
  <c r="AS2193" i="16"/>
  <c r="AS2194" i="16"/>
  <c r="AS2195" i="16"/>
  <c r="AS2196" i="16"/>
  <c r="AS2197" i="16"/>
  <c r="AS2198" i="16"/>
  <c r="AS2199" i="16"/>
  <c r="AS2200" i="16"/>
  <c r="AS2201" i="16"/>
  <c r="AS2202" i="16"/>
  <c r="AS2203" i="16"/>
  <c r="AS2204" i="16"/>
  <c r="AS2205" i="16"/>
  <c r="AS2206" i="16"/>
  <c r="AS2207" i="16"/>
  <c r="AS2208" i="16"/>
  <c r="AS2209" i="16"/>
  <c r="AS2210" i="16"/>
  <c r="AS2211" i="16"/>
  <c r="AS2212" i="16"/>
  <c r="AS2213" i="16"/>
  <c r="AS2214" i="16"/>
  <c r="AS2215" i="16"/>
  <c r="AS2216" i="16"/>
  <c r="AS2217" i="16"/>
  <c r="AS2218" i="16"/>
  <c r="AS2219" i="16"/>
  <c r="AS2220" i="16"/>
  <c r="AS2221" i="16"/>
  <c r="AS2222" i="16"/>
  <c r="AS2223" i="16"/>
  <c r="AS2224" i="16"/>
  <c r="AS2225" i="16"/>
  <c r="AS2226" i="16"/>
  <c r="AS2227" i="16"/>
  <c r="AS2228" i="16"/>
  <c r="AS2229" i="16"/>
  <c r="AS2230" i="16"/>
  <c r="AS2231" i="16"/>
  <c r="AS2232" i="16"/>
  <c r="AS2233" i="16"/>
  <c r="AS2234" i="16"/>
  <c r="AS2235" i="16"/>
  <c r="AS2236" i="16"/>
  <c r="AS2237" i="16"/>
  <c r="AS2238" i="16"/>
  <c r="AS2239" i="16"/>
  <c r="AS2240" i="16"/>
  <c r="AS2241" i="16"/>
  <c r="AS2242" i="16"/>
  <c r="AS2243" i="16"/>
  <c r="AS2244" i="16"/>
  <c r="AS2245" i="16"/>
  <c r="AS2246" i="16"/>
  <c r="AS2247" i="16"/>
  <c r="AS2248" i="16"/>
  <c r="AS2249" i="16"/>
  <c r="AS2250" i="16"/>
  <c r="AS2251" i="16"/>
  <c r="AS2252" i="16"/>
  <c r="AS2253" i="16"/>
  <c r="AS2254" i="16"/>
  <c r="AS2255" i="16"/>
  <c r="AS2256" i="16"/>
  <c r="AS2257" i="16"/>
  <c r="AS2258" i="16"/>
  <c r="AS2259" i="16"/>
  <c r="AS2260" i="16"/>
  <c r="AS2261" i="16"/>
  <c r="AS2262" i="16"/>
  <c r="AS2263" i="16"/>
  <c r="AS2264" i="16"/>
  <c r="AS2265" i="16"/>
  <c r="AS2266" i="16"/>
  <c r="AS2267" i="16"/>
  <c r="AS2268" i="16"/>
  <c r="AS2269" i="16"/>
  <c r="AS2270" i="16"/>
  <c r="AS2271" i="16"/>
  <c r="AS2272" i="16"/>
  <c r="AS2273" i="16"/>
  <c r="AS2274" i="16"/>
  <c r="AS2275" i="16"/>
  <c r="AS2276" i="16"/>
  <c r="AS2277" i="16"/>
  <c r="AS2278" i="16"/>
  <c r="AS2279" i="16"/>
  <c r="AS2280" i="16"/>
  <c r="AS2281" i="16"/>
  <c r="AS2282" i="16"/>
  <c r="AS2283" i="16"/>
  <c r="AS2284" i="16"/>
  <c r="AS2285" i="16"/>
  <c r="AS2286" i="16"/>
  <c r="AS2287" i="16"/>
  <c r="AS2288" i="16"/>
  <c r="AS2289" i="16"/>
  <c r="AS2290" i="16"/>
  <c r="AS2291" i="16"/>
  <c r="AS2292" i="16"/>
  <c r="AS2293" i="16"/>
  <c r="AS2294" i="16"/>
  <c r="AS2295" i="16"/>
  <c r="AS2296" i="16"/>
  <c r="AS2298" i="16"/>
  <c r="AS2299" i="16"/>
  <c r="AS2300" i="16"/>
  <c r="AS2301" i="16"/>
  <c r="AS2302" i="16"/>
  <c r="AS2303" i="16"/>
  <c r="AS2304" i="16"/>
  <c r="AS2305" i="16"/>
  <c r="AS2306" i="16"/>
  <c r="AS2307" i="16"/>
  <c r="AS2308" i="16"/>
  <c r="AS2309" i="16"/>
  <c r="AS2310" i="16"/>
  <c r="AS2311" i="16"/>
  <c r="AS2312" i="16"/>
  <c r="AS2313" i="16"/>
  <c r="AS2314" i="16"/>
  <c r="AS2315" i="16"/>
  <c r="AS2316" i="16"/>
  <c r="AS2317" i="16"/>
  <c r="AS2318" i="16"/>
  <c r="AS2319" i="16"/>
  <c r="AS2320" i="16"/>
  <c r="AS2321" i="16"/>
  <c r="AS2322" i="16"/>
  <c r="AS2323" i="16"/>
  <c r="AS2324" i="16"/>
  <c r="AS2325" i="16"/>
  <c r="AS2326" i="16"/>
  <c r="AS2327" i="16"/>
  <c r="AS2328" i="16"/>
  <c r="AS2329" i="16"/>
  <c r="AS2330" i="16"/>
  <c r="AS2331" i="16"/>
  <c r="AS2332" i="16"/>
  <c r="AS2333" i="16"/>
  <c r="AS2334" i="16"/>
  <c r="AS2335" i="16"/>
  <c r="AS2336" i="16"/>
  <c r="AS2337" i="16"/>
  <c r="AS2338" i="16"/>
  <c r="AS2339" i="16"/>
  <c r="AS2340" i="16"/>
  <c r="AS2341" i="16"/>
  <c r="AS2342" i="16"/>
  <c r="AS2343" i="16"/>
  <c r="AS2344" i="16"/>
  <c r="AS2345" i="16"/>
  <c r="AS2346" i="16"/>
  <c r="AS2347" i="16"/>
  <c r="AS2348" i="16"/>
  <c r="AS2349" i="16"/>
  <c r="AS2350" i="16"/>
  <c r="AS2351" i="16"/>
  <c r="AS2352" i="16"/>
  <c r="AS2353" i="16"/>
  <c r="AS2354" i="16"/>
  <c r="AS2355" i="16"/>
  <c r="AS2356" i="16"/>
  <c r="AS2357" i="16"/>
  <c r="AS2358" i="16"/>
  <c r="AS2359" i="16"/>
  <c r="AS2360" i="16"/>
  <c r="AS2361" i="16"/>
  <c r="AS2362" i="16"/>
  <c r="AS2363" i="16"/>
  <c r="AS2364" i="16"/>
  <c r="AS2365" i="16"/>
  <c r="AS2367" i="16"/>
  <c r="AS2368" i="16"/>
  <c r="AS2" i="16"/>
  <c r="AT3" i="17"/>
  <c r="AT4" i="17"/>
  <c r="AT5" i="17"/>
  <c r="AT6" i="17"/>
  <c r="AT7" i="17"/>
  <c r="AT8" i="17"/>
  <c r="AT9" i="17"/>
  <c r="AT10" i="17"/>
  <c r="AT11" i="17"/>
  <c r="AT12" i="17"/>
  <c r="AT13" i="17"/>
  <c r="AT14" i="17"/>
  <c r="AT15" i="17"/>
  <c r="AT16" i="17"/>
  <c r="AT17" i="17"/>
  <c r="AT18" i="17"/>
  <c r="AT19" i="17"/>
  <c r="AT20" i="17"/>
  <c r="AT21" i="17"/>
  <c r="AT22" i="17"/>
  <c r="AT23" i="17"/>
  <c r="AT24" i="17"/>
  <c r="AT25" i="17"/>
  <c r="AT26" i="17"/>
  <c r="AT27" i="17"/>
  <c r="AT28" i="17"/>
  <c r="AT29" i="17"/>
  <c r="AT30" i="17"/>
  <c r="AT31" i="17"/>
  <c r="AT32" i="17"/>
  <c r="AT33" i="17"/>
  <c r="AT34" i="17"/>
  <c r="AT35" i="17"/>
  <c r="AT36" i="17"/>
  <c r="AT37" i="17"/>
  <c r="AT38" i="17"/>
  <c r="AT39" i="17"/>
  <c r="AT40" i="17"/>
  <c r="AT41" i="17"/>
  <c r="AT42" i="17"/>
  <c r="AT43" i="17"/>
  <c r="AT44" i="17"/>
  <c r="AT45" i="17"/>
  <c r="AT46" i="17"/>
  <c r="AT47" i="17"/>
  <c r="AT48" i="17"/>
  <c r="AT49" i="17"/>
  <c r="AT50" i="17"/>
  <c r="AT51" i="17"/>
  <c r="AT52" i="17"/>
  <c r="AT53" i="17"/>
  <c r="AT54" i="17"/>
  <c r="AT55" i="17"/>
  <c r="AT56" i="17"/>
  <c r="AT57" i="17"/>
  <c r="AT58" i="17"/>
  <c r="AT59" i="17"/>
  <c r="AT60" i="17"/>
  <c r="AT61" i="17"/>
  <c r="AT62" i="17"/>
  <c r="AT63" i="17"/>
  <c r="AT64" i="17"/>
  <c r="AT65" i="17"/>
  <c r="AT66" i="17"/>
  <c r="AT67" i="17"/>
  <c r="AT68" i="17"/>
  <c r="AT69" i="17"/>
  <c r="AT70" i="17"/>
  <c r="AT71" i="17"/>
  <c r="AT72" i="17"/>
  <c r="AT73" i="17"/>
  <c r="AT74" i="17"/>
  <c r="AT75" i="17"/>
  <c r="AT76" i="17"/>
  <c r="AT77" i="17"/>
  <c r="AT78" i="17"/>
  <c r="AT79" i="17"/>
  <c r="AT80" i="17"/>
  <c r="AT81" i="17"/>
  <c r="AT82" i="17"/>
  <c r="AT83" i="17"/>
  <c r="AT84" i="17"/>
  <c r="AT85" i="17"/>
  <c r="AT86" i="17"/>
  <c r="AT87" i="17"/>
  <c r="AT88" i="17"/>
  <c r="AT89" i="17"/>
  <c r="AT90" i="17"/>
  <c r="AT91" i="17"/>
  <c r="AT92" i="17"/>
  <c r="AT93" i="17"/>
  <c r="AT94" i="17"/>
  <c r="AT95" i="17"/>
  <c r="AT96" i="17"/>
  <c r="AT97" i="17"/>
  <c r="AT98" i="17"/>
  <c r="AT99" i="17"/>
  <c r="AT100" i="17"/>
  <c r="AT101" i="17"/>
  <c r="AT102" i="17"/>
  <c r="AT103" i="17"/>
  <c r="AT104" i="17"/>
  <c r="AT105" i="17"/>
  <c r="AT106" i="17"/>
  <c r="AT107" i="17"/>
  <c r="AT108" i="17"/>
  <c r="AT109" i="17"/>
  <c r="AT110" i="17"/>
  <c r="AT111" i="17"/>
  <c r="AT112" i="17"/>
  <c r="AT113" i="17"/>
  <c r="AT114" i="17"/>
  <c r="AT115" i="17"/>
  <c r="AT116" i="17"/>
  <c r="AT117" i="17"/>
  <c r="AT118" i="17"/>
  <c r="AT119" i="17"/>
  <c r="AT120" i="17"/>
  <c r="AT121" i="17"/>
  <c r="AT122" i="17"/>
  <c r="AT123" i="17"/>
  <c r="AT124" i="17"/>
  <c r="AT125" i="17"/>
  <c r="AT126" i="17"/>
  <c r="AT127" i="17"/>
  <c r="AT128" i="17"/>
  <c r="AT129" i="17"/>
  <c r="AT130" i="17"/>
  <c r="AT131" i="17"/>
  <c r="AT132" i="17"/>
  <c r="AT133" i="17"/>
  <c r="AT134" i="17"/>
  <c r="AT135" i="17"/>
  <c r="AT136" i="17"/>
  <c r="AT137" i="17"/>
  <c r="AT138" i="17"/>
  <c r="AT139" i="17"/>
  <c r="AT140" i="17"/>
  <c r="AT141" i="17"/>
  <c r="AT142" i="17"/>
  <c r="AT143" i="17"/>
  <c r="AT144" i="17"/>
  <c r="AT146" i="17"/>
  <c r="AT147" i="17"/>
  <c r="AT148" i="17"/>
  <c r="AT149" i="17"/>
  <c r="AT150" i="17"/>
  <c r="AT151" i="17"/>
  <c r="AT152" i="17"/>
  <c r="AT153" i="17"/>
  <c r="AT154" i="17"/>
  <c r="AT155" i="17"/>
  <c r="AT156" i="17"/>
  <c r="AT157" i="17"/>
  <c r="AT158" i="17"/>
  <c r="AT159" i="17"/>
  <c r="AT160" i="17"/>
  <c r="AT161" i="17"/>
  <c r="AT162" i="17"/>
  <c r="AT163" i="17"/>
  <c r="AT164" i="17"/>
  <c r="AT165" i="17"/>
  <c r="AT166" i="17"/>
  <c r="AT167" i="17"/>
  <c r="AT168" i="17"/>
  <c r="AT169" i="17"/>
  <c r="AT170" i="17"/>
  <c r="AT171" i="17"/>
  <c r="AT172" i="17"/>
  <c r="AT173" i="17"/>
  <c r="AT174" i="17"/>
  <c r="AT175" i="17"/>
  <c r="AT176" i="17"/>
  <c r="AT177" i="17"/>
  <c r="AT178" i="17"/>
  <c r="AT179" i="17"/>
  <c r="AT180" i="17"/>
  <c r="AT181" i="17"/>
  <c r="AT182" i="17"/>
  <c r="AT183" i="17"/>
  <c r="AT184" i="17"/>
  <c r="AT185" i="17"/>
  <c r="AT186" i="17"/>
  <c r="AT187" i="17"/>
  <c r="AT188" i="17"/>
  <c r="AT189" i="17"/>
  <c r="AT190" i="17"/>
  <c r="AT191" i="17"/>
  <c r="AT192" i="17"/>
  <c r="AT193" i="17"/>
  <c r="AT194" i="17"/>
  <c r="AT195" i="17"/>
  <c r="AT196" i="17"/>
  <c r="AT197" i="17"/>
  <c r="AT198" i="17"/>
  <c r="AT199" i="17"/>
  <c r="AT200" i="17"/>
  <c r="AT201" i="17"/>
  <c r="AT202" i="17"/>
  <c r="AT203" i="17"/>
  <c r="AT204" i="17"/>
  <c r="AT205" i="17"/>
  <c r="AT206" i="17"/>
  <c r="AT207" i="17"/>
  <c r="AT208" i="17"/>
  <c r="AT209" i="17"/>
  <c r="AT210" i="17"/>
  <c r="AT211" i="17"/>
  <c r="AT212" i="17"/>
  <c r="AT213" i="17"/>
  <c r="AT214" i="17"/>
  <c r="AT215" i="17"/>
  <c r="AT216" i="17"/>
  <c r="AT217" i="17"/>
  <c r="AT218" i="17"/>
  <c r="AT219" i="17"/>
  <c r="AT220" i="17"/>
  <c r="AT221" i="17"/>
  <c r="AT222" i="17"/>
  <c r="AT223" i="17"/>
  <c r="AT224" i="17"/>
  <c r="AT225" i="17"/>
  <c r="AT226" i="17"/>
  <c r="AT227" i="17"/>
  <c r="AT228" i="17"/>
  <c r="AT229" i="17"/>
  <c r="AT230" i="17"/>
  <c r="AT231" i="17"/>
  <c r="AT232" i="17"/>
  <c r="AT233" i="17"/>
  <c r="AT234" i="17"/>
  <c r="AT235" i="17"/>
  <c r="AT236" i="17"/>
  <c r="AT237" i="17"/>
  <c r="AT238" i="17"/>
  <c r="AT239" i="17"/>
  <c r="AT240" i="17"/>
  <c r="AT241" i="17"/>
  <c r="AT242" i="17"/>
  <c r="AT243" i="17"/>
  <c r="AT244" i="17"/>
  <c r="AT245" i="17"/>
  <c r="AT246" i="17"/>
  <c r="AT247" i="17"/>
  <c r="AT248" i="17"/>
  <c r="AT249" i="17"/>
  <c r="AT250" i="17"/>
  <c r="AT251" i="17"/>
  <c r="AT252" i="17"/>
  <c r="AT253" i="17"/>
  <c r="AT254" i="17"/>
  <c r="AT255" i="17"/>
  <c r="AT256" i="17"/>
  <c r="AT257" i="17"/>
  <c r="AT258" i="17"/>
  <c r="AT259" i="17"/>
  <c r="AT261" i="17"/>
  <c r="AT262" i="17"/>
  <c r="AT263" i="17"/>
  <c r="AT264" i="17"/>
  <c r="AT265" i="17"/>
  <c r="AT266" i="17"/>
  <c r="AT267" i="17"/>
  <c r="AT268" i="17"/>
  <c r="AT269" i="17"/>
  <c r="AT270" i="17"/>
  <c r="AT271" i="17"/>
  <c r="AT272" i="17"/>
  <c r="AT273" i="17"/>
  <c r="AT274" i="17"/>
  <c r="AT275" i="17"/>
  <c r="AT276" i="17"/>
  <c r="AT277" i="17"/>
  <c r="AT278" i="17"/>
  <c r="AT279" i="17"/>
  <c r="AT280" i="17"/>
  <c r="AT281" i="17"/>
  <c r="AT282" i="17"/>
  <c r="AT283" i="17"/>
  <c r="AT284" i="17"/>
  <c r="AT285" i="17"/>
  <c r="AT286" i="17"/>
  <c r="AT287" i="17"/>
  <c r="AT288" i="17"/>
  <c r="AT289" i="17"/>
  <c r="AT290" i="17"/>
  <c r="AT291" i="17"/>
  <c r="AT292" i="17"/>
  <c r="AT293" i="17"/>
  <c r="AT294" i="17"/>
  <c r="AT295" i="17"/>
  <c r="AT296" i="17"/>
  <c r="AT297" i="17"/>
  <c r="AT298" i="17"/>
  <c r="AT299" i="17"/>
  <c r="AT300" i="17"/>
  <c r="AT301" i="17"/>
  <c r="AT302" i="17"/>
  <c r="AT303" i="17"/>
  <c r="AT304" i="17"/>
  <c r="AT305" i="17"/>
  <c r="AT306" i="17"/>
  <c r="AT308" i="17"/>
  <c r="AT309" i="17"/>
  <c r="AT310" i="17"/>
  <c r="AT311" i="17"/>
  <c r="AT314" i="17"/>
  <c r="AT315" i="17"/>
  <c r="AT321" i="17"/>
  <c r="AT326" i="17"/>
  <c r="AT348" i="17"/>
  <c r="AT349" i="17"/>
  <c r="AT350" i="17"/>
  <c r="AT352" i="17"/>
  <c r="AT353" i="17"/>
  <c r="AT354" i="17"/>
  <c r="AT355" i="17"/>
  <c r="AT356" i="17"/>
  <c r="AT357" i="17"/>
  <c r="AT358" i="17"/>
  <c r="AT359" i="17"/>
  <c r="AT360" i="17"/>
  <c r="AT361" i="17"/>
  <c r="AT362" i="17"/>
  <c r="AT363" i="17"/>
  <c r="AT364" i="17"/>
  <c r="AT365" i="17"/>
  <c r="AT380" i="17"/>
  <c r="AT381" i="17"/>
  <c r="AT386" i="17"/>
  <c r="AT387" i="17"/>
  <c r="AT389" i="17"/>
  <c r="AT390" i="17"/>
  <c r="AT391" i="17"/>
  <c r="AT392" i="17"/>
  <c r="AT393" i="17"/>
  <c r="AT394" i="17"/>
  <c r="AT395" i="17"/>
  <c r="AT396" i="17"/>
  <c r="AT397" i="17"/>
  <c r="AT398" i="17"/>
  <c r="AT399" i="17"/>
  <c r="AT400" i="17"/>
  <c r="AT401" i="17"/>
  <c r="AT419" i="17"/>
  <c r="AT425" i="17"/>
  <c r="AT431" i="17"/>
  <c r="AT432" i="17"/>
  <c r="AT433" i="17"/>
  <c r="AT434" i="17"/>
  <c r="AT435" i="17"/>
  <c r="AT436" i="17"/>
  <c r="AT437" i="17"/>
  <c r="AT443" i="17"/>
  <c r="AT449" i="17"/>
  <c r="AT450" i="17"/>
  <c r="AT451" i="17"/>
  <c r="AT452" i="17"/>
  <c r="AT454" i="17"/>
  <c r="AT455" i="17"/>
  <c r="AT456" i="17"/>
  <c r="AT457" i="17"/>
  <c r="AT458" i="17"/>
  <c r="AT459" i="17"/>
  <c r="AT460" i="17"/>
  <c r="AT461" i="17"/>
  <c r="AT462" i="17"/>
  <c r="AT463" i="17"/>
  <c r="AT464" i="17"/>
  <c r="AT465" i="17"/>
  <c r="AT466" i="17"/>
  <c r="AT467" i="17"/>
  <c r="AT468" i="17"/>
  <c r="AT469" i="17"/>
  <c r="AT470" i="17"/>
  <c r="AT471" i="17"/>
  <c r="AT472" i="17"/>
  <c r="AT473" i="17"/>
  <c r="AT474" i="17"/>
  <c r="AT475" i="17"/>
  <c r="AT476" i="17"/>
  <c r="AT477" i="17"/>
  <c r="AT478" i="17"/>
  <c r="AT479" i="17"/>
  <c r="AT482" i="17"/>
  <c r="AT486" i="17"/>
  <c r="AT487" i="17"/>
  <c r="AT488" i="17"/>
  <c r="AT489" i="17"/>
  <c r="AT490" i="17"/>
  <c r="AT491" i="17"/>
  <c r="AT492" i="17"/>
  <c r="AT493" i="17"/>
  <c r="AT494" i="17"/>
  <c r="AT495" i="17"/>
  <c r="AT496" i="17"/>
  <c r="AT497" i="17"/>
  <c r="AT498" i="17"/>
  <c r="AT499" i="17"/>
  <c r="AT500" i="17"/>
  <c r="AT501" i="17"/>
  <c r="AT502" i="17"/>
  <c r="AT503" i="17"/>
  <c r="AT504" i="17"/>
  <c r="AT505" i="17"/>
  <c r="AT506" i="17"/>
  <c r="AT507" i="17"/>
  <c r="AT508" i="17"/>
  <c r="AT509" i="17"/>
  <c r="AT510" i="17"/>
  <c r="AT511" i="17"/>
  <c r="AT516" i="17"/>
  <c r="AT517" i="17"/>
  <c r="AT518" i="17"/>
  <c r="AT519" i="17"/>
  <c r="AT520" i="17"/>
  <c r="AT521" i="17"/>
  <c r="AT522" i="17"/>
  <c r="AT523" i="17"/>
  <c r="AT524" i="17"/>
  <c r="AT525" i="17"/>
  <c r="AT526" i="17"/>
  <c r="AT527" i="17"/>
  <c r="AT528" i="17"/>
  <c r="AT529" i="17"/>
  <c r="AT530" i="17"/>
  <c r="AT531" i="17"/>
  <c r="AT532" i="17"/>
  <c r="AT533" i="17"/>
  <c r="AT534" i="17"/>
  <c r="AT535" i="17"/>
  <c r="AT536" i="17"/>
  <c r="AT537" i="17"/>
  <c r="AT538" i="17"/>
  <c r="AT539" i="17"/>
  <c r="AT540" i="17"/>
  <c r="AT545" i="17"/>
  <c r="AT546" i="17"/>
  <c r="AT547" i="17"/>
  <c r="AT548" i="17"/>
  <c r="AT549" i="17"/>
  <c r="AT550" i="17"/>
  <c r="AT551" i="17"/>
  <c r="AT552" i="17"/>
  <c r="AT553" i="17"/>
  <c r="AT554" i="17"/>
  <c r="AT555" i="17"/>
  <c r="AT556" i="17"/>
  <c r="AT557" i="17"/>
  <c r="AT558" i="17"/>
  <c r="AT559" i="17"/>
  <c r="AT560" i="17"/>
  <c r="AT561" i="17"/>
  <c r="AT562" i="17"/>
  <c r="AT563" i="17"/>
  <c r="AT564" i="17"/>
  <c r="AT565" i="17"/>
  <c r="AT566" i="17"/>
  <c r="AT567" i="17"/>
  <c r="AT568" i="17"/>
  <c r="AT569" i="17"/>
  <c r="AT576" i="17"/>
  <c r="AT577" i="17"/>
  <c r="AT578" i="17"/>
  <c r="AT579" i="17"/>
  <c r="AT580" i="17"/>
  <c r="AT581" i="17"/>
  <c r="AT582" i="17"/>
  <c r="AT583" i="17"/>
  <c r="AT584" i="17"/>
  <c r="AT585" i="17"/>
  <c r="AT586" i="17"/>
  <c r="AT587" i="17"/>
  <c r="AT588" i="17"/>
  <c r="AT589" i="17"/>
  <c r="AT590" i="17"/>
  <c r="AT591" i="17"/>
  <c r="AT592" i="17"/>
  <c r="AT593" i="17"/>
  <c r="AT595" i="17"/>
  <c r="AT596" i="17"/>
  <c r="AT597" i="17"/>
  <c r="AT598" i="17"/>
  <c r="AT599" i="17"/>
  <c r="AT600" i="17"/>
  <c r="AT602" i="17"/>
  <c r="AT603" i="17"/>
  <c r="AT604" i="17"/>
  <c r="AT606" i="17"/>
  <c r="AT607" i="17"/>
  <c r="AT608" i="17"/>
  <c r="AT609" i="17"/>
  <c r="AT610" i="17"/>
  <c r="AT611" i="17"/>
  <c r="AT612" i="17"/>
  <c r="AT613" i="17"/>
  <c r="AT614" i="17"/>
  <c r="AT615" i="17"/>
  <c r="AT616" i="17"/>
  <c r="AT617" i="17"/>
  <c r="AT618" i="17"/>
  <c r="AT619" i="17"/>
  <c r="AT620" i="17"/>
  <c r="AT621" i="17"/>
  <c r="AT622" i="17"/>
  <c r="AT623" i="17"/>
  <c r="AT624" i="17"/>
  <c r="AT625" i="17"/>
  <c r="AT626" i="17"/>
  <c r="AT627" i="17"/>
  <c r="AT628" i="17"/>
  <c r="AT629" i="17"/>
  <c r="AT630" i="17"/>
  <c r="AT631" i="17"/>
  <c r="AT632" i="17"/>
  <c r="AT633" i="17"/>
  <c r="AT634" i="17"/>
  <c r="AT635" i="17"/>
  <c r="AT636" i="17"/>
  <c r="AT637" i="17"/>
  <c r="AT638" i="17"/>
  <c r="AT639" i="17"/>
  <c r="AT640" i="17"/>
  <c r="AT641" i="17"/>
  <c r="AT642" i="17"/>
  <c r="AT643" i="17"/>
  <c r="AT644" i="17"/>
  <c r="AT645" i="17"/>
  <c r="AT646" i="17"/>
  <c r="AT647" i="17"/>
  <c r="AT648" i="17"/>
  <c r="AT649" i="17"/>
  <c r="AT650" i="17"/>
  <c r="AT651" i="17"/>
  <c r="AT652" i="17"/>
  <c r="AT653" i="17"/>
  <c r="AT654" i="17"/>
  <c r="AT655" i="17"/>
  <c r="AT656" i="17"/>
  <c r="AT657" i="17"/>
  <c r="AT658" i="17"/>
  <c r="AT659" i="17"/>
  <c r="AT660" i="17"/>
  <c r="AT661" i="17"/>
  <c r="AT662" i="17"/>
  <c r="AT663" i="17"/>
  <c r="AT664" i="17"/>
  <c r="AT665" i="17"/>
  <c r="AT666" i="17"/>
  <c r="AT667" i="17"/>
  <c r="AT668" i="17"/>
  <c r="AT669" i="17"/>
  <c r="AT670" i="17"/>
  <c r="AT671" i="17"/>
  <c r="AT672" i="17"/>
  <c r="AT673" i="17"/>
  <c r="AT674" i="17"/>
  <c r="AT675" i="17"/>
  <c r="AT676" i="17"/>
  <c r="AT677" i="17"/>
  <c r="AT678" i="17"/>
  <c r="AT679" i="17"/>
  <c r="AT680" i="17"/>
  <c r="AT681" i="17"/>
  <c r="AT682" i="17"/>
  <c r="AT683" i="17"/>
  <c r="AT684" i="17"/>
  <c r="AT685" i="17"/>
  <c r="AT686" i="17"/>
  <c r="AT687" i="17"/>
  <c r="AT688" i="17"/>
  <c r="AT689" i="17"/>
  <c r="AT690" i="17"/>
  <c r="AT691" i="17"/>
  <c r="AT692" i="17"/>
  <c r="AT693" i="17"/>
  <c r="AT694" i="17"/>
  <c r="AT695" i="17"/>
  <c r="AT696" i="17"/>
  <c r="AT697" i="17"/>
  <c r="AT698" i="17"/>
  <c r="AT699" i="17"/>
  <c r="AT700" i="17"/>
  <c r="AT701" i="17"/>
  <c r="AT702" i="17"/>
  <c r="AT703" i="17"/>
  <c r="AT704" i="17"/>
  <c r="AT705" i="17"/>
  <c r="AT706" i="17"/>
  <c r="AT707" i="17"/>
  <c r="AT708" i="17"/>
  <c r="AT709" i="17"/>
  <c r="AT710" i="17"/>
  <c r="AT711" i="17"/>
  <c r="AT712" i="17"/>
  <c r="AT713" i="17"/>
  <c r="AT714" i="17"/>
  <c r="AT715" i="17"/>
  <c r="AT716" i="17"/>
  <c r="AT717" i="17"/>
  <c r="AT718" i="17"/>
  <c r="AT719" i="17"/>
  <c r="AT720" i="17"/>
  <c r="AT721" i="17"/>
  <c r="AT722" i="17"/>
  <c r="AT723" i="17"/>
  <c r="AT724" i="17"/>
  <c r="AT725" i="17"/>
  <c r="AT726" i="17"/>
  <c r="AT727" i="17"/>
  <c r="AT728" i="17"/>
  <c r="AT729" i="17"/>
  <c r="AT730" i="17"/>
  <c r="AT731" i="17"/>
  <c r="AT732" i="17"/>
  <c r="AT733" i="17"/>
  <c r="AT734" i="17"/>
  <c r="AT735" i="17"/>
  <c r="AT736" i="17"/>
  <c r="AT738" i="17"/>
  <c r="AT739" i="17"/>
  <c r="AT740" i="17"/>
  <c r="AT741" i="17"/>
  <c r="AT742" i="17"/>
  <c r="AT743" i="17"/>
  <c r="AT744" i="17"/>
  <c r="AT745" i="17"/>
  <c r="AT746" i="17"/>
  <c r="AT747" i="17"/>
  <c r="AT748" i="17"/>
  <c r="AT749" i="17"/>
  <c r="AT750" i="17"/>
  <c r="AT751" i="17"/>
  <c r="AT752" i="17"/>
  <c r="AT753" i="17"/>
  <c r="AT754" i="17"/>
  <c r="AT755" i="17"/>
  <c r="AT756" i="17"/>
  <c r="AT757" i="17"/>
  <c r="AT759" i="17"/>
  <c r="AT760" i="17"/>
  <c r="AT2" i="17"/>
  <c r="AT324" i="17" l="1"/>
  <c r="AT413" i="17"/>
  <c r="AT383" i="17"/>
  <c r="AT513" i="17"/>
  <c r="AT453" i="17"/>
  <c r="AT605" i="17"/>
  <c r="AT544" i="17"/>
  <c r="AT542" i="17"/>
  <c r="AT515" i="17"/>
  <c r="AT407" i="17"/>
  <c r="AT484" i="17"/>
  <c r="AT320" i="17"/>
  <c r="AT485" i="17"/>
  <c r="AT483" i="17"/>
  <c r="AT307" i="17"/>
  <c r="AT318" i="17"/>
  <c r="AT410" i="17"/>
  <c r="AT541" i="17"/>
  <c r="AT514" i="17"/>
  <c r="AT543" i="17"/>
  <c r="AT404" i="17"/>
  <c r="AT411" i="17"/>
  <c r="AS1739" i="16"/>
  <c r="AT601" i="17"/>
  <c r="AT481" i="17"/>
  <c r="AT312" i="17"/>
  <c r="AT405" i="17"/>
  <c r="AS3" i="17"/>
  <c r="AS4" i="17"/>
  <c r="AS5" i="17"/>
  <c r="AS6" i="17"/>
  <c r="AS7" i="17"/>
  <c r="AS8" i="17"/>
  <c r="AS9" i="17"/>
  <c r="AS10" i="17"/>
  <c r="AS11" i="17"/>
  <c r="AS12" i="17"/>
  <c r="AS13" i="17"/>
  <c r="AS14" i="17"/>
  <c r="AS15" i="17"/>
  <c r="AS16" i="17"/>
  <c r="AS17" i="17"/>
  <c r="AS18" i="17"/>
  <c r="AS19" i="17"/>
  <c r="AS20" i="17"/>
  <c r="AS21" i="17"/>
  <c r="AS22" i="17"/>
  <c r="AS23" i="17"/>
  <c r="AS24" i="17"/>
  <c r="AS25" i="17"/>
  <c r="AS26" i="17"/>
  <c r="AS27" i="17"/>
  <c r="AS28" i="17"/>
  <c r="AS29" i="17"/>
  <c r="AS30" i="17"/>
  <c r="AS31" i="17"/>
  <c r="AS32" i="17"/>
  <c r="AS33" i="17"/>
  <c r="AS34" i="17"/>
  <c r="AS35" i="17"/>
  <c r="AS36" i="17"/>
  <c r="AS37" i="17"/>
  <c r="AS38" i="17"/>
  <c r="AS39" i="17"/>
  <c r="AS40" i="17"/>
  <c r="AS41" i="17"/>
  <c r="AS42" i="17"/>
  <c r="AS43" i="17"/>
  <c r="AS44" i="17"/>
  <c r="AS45" i="17"/>
  <c r="AS46" i="17"/>
  <c r="AS47" i="17"/>
  <c r="AS48" i="17"/>
  <c r="AS49" i="17"/>
  <c r="AS50" i="17"/>
  <c r="AS51" i="17"/>
  <c r="AS52" i="17"/>
  <c r="AS53" i="17"/>
  <c r="AS54" i="17"/>
  <c r="AS55" i="17"/>
  <c r="AS56" i="17"/>
  <c r="AS57" i="17"/>
  <c r="AS58" i="17"/>
  <c r="AS59" i="17"/>
  <c r="AS60" i="17"/>
  <c r="AS61" i="17"/>
  <c r="AS62" i="17"/>
  <c r="AS63" i="17"/>
  <c r="AS64" i="17"/>
  <c r="AS65" i="17"/>
  <c r="AS66" i="17"/>
  <c r="AS67" i="17"/>
  <c r="AS68" i="17"/>
  <c r="AS69" i="17"/>
  <c r="AS70" i="17"/>
  <c r="AS71" i="17"/>
  <c r="AS72" i="17"/>
  <c r="AS73" i="17"/>
  <c r="AS74" i="17"/>
  <c r="AS75" i="17"/>
  <c r="AS76" i="17"/>
  <c r="AS77" i="17"/>
  <c r="AS78" i="17"/>
  <c r="AS79" i="17"/>
  <c r="AS80" i="17"/>
  <c r="AS81" i="17"/>
  <c r="AS82" i="17"/>
  <c r="AS83" i="17"/>
  <c r="AS84" i="17"/>
  <c r="AS85" i="17"/>
  <c r="AS86" i="17"/>
  <c r="AS87" i="17"/>
  <c r="AS88" i="17"/>
  <c r="AS89" i="17"/>
  <c r="AS90" i="17"/>
  <c r="AS91" i="17"/>
  <c r="AS92" i="17"/>
  <c r="AS93" i="17"/>
  <c r="AS94" i="17"/>
  <c r="AS95" i="17"/>
  <c r="AS96" i="17"/>
  <c r="AS97" i="17"/>
  <c r="AS98" i="17"/>
  <c r="AS99" i="17"/>
  <c r="AS100" i="17"/>
  <c r="AS101" i="17"/>
  <c r="AS102" i="17"/>
  <c r="AS103" i="17"/>
  <c r="AS104" i="17"/>
  <c r="AS105" i="17"/>
  <c r="AS106" i="17"/>
  <c r="AS107" i="17"/>
  <c r="AS108" i="17"/>
  <c r="AS109" i="17"/>
  <c r="AS110" i="17"/>
  <c r="AS111" i="17"/>
  <c r="AS112" i="17"/>
  <c r="AS113" i="17"/>
  <c r="AS114" i="17"/>
  <c r="AS115" i="17"/>
  <c r="AS116" i="17"/>
  <c r="AS117" i="17"/>
  <c r="AS118" i="17"/>
  <c r="AS119" i="17"/>
  <c r="AS120" i="17"/>
  <c r="AS121" i="17"/>
  <c r="AS122" i="17"/>
  <c r="AS123" i="17"/>
  <c r="AS124" i="17"/>
  <c r="AS125" i="17"/>
  <c r="AS126" i="17"/>
  <c r="AS127" i="17"/>
  <c r="AS128" i="17"/>
  <c r="AS129" i="17"/>
  <c r="AS130" i="17"/>
  <c r="AS131" i="17"/>
  <c r="AS132" i="17"/>
  <c r="AS133" i="17"/>
  <c r="AS134" i="17"/>
  <c r="AS135" i="17"/>
  <c r="AS136" i="17"/>
  <c r="AS137" i="17"/>
  <c r="AS138" i="17"/>
  <c r="AS139" i="17"/>
  <c r="AS140" i="17"/>
  <c r="AS141" i="17"/>
  <c r="AS142" i="17"/>
  <c r="AS143" i="17"/>
  <c r="AS144" i="17"/>
  <c r="AS145" i="17"/>
  <c r="AS146" i="17"/>
  <c r="AS147" i="17"/>
  <c r="AS148" i="17"/>
  <c r="AS149" i="17"/>
  <c r="AS150" i="17"/>
  <c r="AS151" i="17"/>
  <c r="AS152" i="17"/>
  <c r="AS153" i="17"/>
  <c r="AS154" i="17"/>
  <c r="AS155" i="17"/>
  <c r="AS156" i="17"/>
  <c r="AS157" i="17"/>
  <c r="AS158" i="17"/>
  <c r="AS159" i="17"/>
  <c r="AS160" i="17"/>
  <c r="AS161" i="17"/>
  <c r="AS162" i="17"/>
  <c r="AS163" i="17"/>
  <c r="AS164" i="17"/>
  <c r="AS165" i="17"/>
  <c r="AS166" i="17"/>
  <c r="AS167" i="17"/>
  <c r="AS168" i="17"/>
  <c r="AS169" i="17"/>
  <c r="AS170" i="17"/>
  <c r="AS171" i="17"/>
  <c r="AS172" i="17"/>
  <c r="AS173" i="17"/>
  <c r="AS174" i="17"/>
  <c r="AS175" i="17"/>
  <c r="AS176" i="17"/>
  <c r="AS177" i="17"/>
  <c r="AS178" i="17"/>
  <c r="AS179" i="17"/>
  <c r="AS180" i="17"/>
  <c r="AS181" i="17"/>
  <c r="AS182" i="17"/>
  <c r="AS183" i="17"/>
  <c r="AS184" i="17"/>
  <c r="AS185" i="17"/>
  <c r="AS186" i="17"/>
  <c r="AS187" i="17"/>
  <c r="AS188" i="17"/>
  <c r="AS189" i="17"/>
  <c r="AS190" i="17"/>
  <c r="AS191" i="17"/>
  <c r="AS192" i="17"/>
  <c r="AS193" i="17"/>
  <c r="AS194" i="17"/>
  <c r="AS195" i="17"/>
  <c r="AS196" i="17"/>
  <c r="AS197" i="17"/>
  <c r="AS198" i="17"/>
  <c r="AS199" i="17"/>
  <c r="AS200" i="17"/>
  <c r="AS201" i="17"/>
  <c r="AS202" i="17"/>
  <c r="AS203" i="17"/>
  <c r="AS204" i="17"/>
  <c r="AS205" i="17"/>
  <c r="AS206" i="17"/>
  <c r="AS207" i="17"/>
  <c r="AS208" i="17"/>
  <c r="AS209" i="17"/>
  <c r="AS210" i="17"/>
  <c r="AS211" i="17"/>
  <c r="AS212" i="17"/>
  <c r="AS213" i="17"/>
  <c r="AS214" i="17"/>
  <c r="AS215" i="17"/>
  <c r="AS216" i="17"/>
  <c r="AS217" i="17"/>
  <c r="AS218" i="17"/>
  <c r="AS219" i="17"/>
  <c r="AS220" i="17"/>
  <c r="AS221" i="17"/>
  <c r="AS222" i="17"/>
  <c r="AS223" i="17"/>
  <c r="AS224" i="17"/>
  <c r="AS225" i="17"/>
  <c r="AS226" i="17"/>
  <c r="AS227" i="17"/>
  <c r="AS228" i="17"/>
  <c r="AS229" i="17"/>
  <c r="AS230" i="17"/>
  <c r="AS231" i="17"/>
  <c r="AS232" i="17"/>
  <c r="AS233" i="17"/>
  <c r="AS234" i="17"/>
  <c r="AS235" i="17"/>
  <c r="AS236" i="17"/>
  <c r="AS237" i="17"/>
  <c r="AS238" i="17"/>
  <c r="AS239" i="17"/>
  <c r="AS240" i="17"/>
  <c r="AS241" i="17"/>
  <c r="AS242" i="17"/>
  <c r="AS243" i="17"/>
  <c r="AS244" i="17"/>
  <c r="AS245" i="17"/>
  <c r="AS246" i="17"/>
  <c r="AS247" i="17"/>
  <c r="AS248" i="17"/>
  <c r="AS249" i="17"/>
  <c r="AS250" i="17"/>
  <c r="AS251" i="17"/>
  <c r="AS252" i="17"/>
  <c r="AS253" i="17"/>
  <c r="AS254" i="17"/>
  <c r="AS255" i="17"/>
  <c r="AS256" i="17"/>
  <c r="AS257" i="17"/>
  <c r="AS258" i="17"/>
  <c r="AS259" i="17"/>
  <c r="AS260" i="17"/>
  <c r="AS261" i="17"/>
  <c r="AS262" i="17"/>
  <c r="AS263" i="17"/>
  <c r="AS264" i="17"/>
  <c r="AS265" i="17"/>
  <c r="AS266" i="17"/>
  <c r="AS267" i="17"/>
  <c r="AS268" i="17"/>
  <c r="AS269" i="17"/>
  <c r="AS270" i="17"/>
  <c r="AS271" i="17"/>
  <c r="AS272" i="17"/>
  <c r="AS273" i="17"/>
  <c r="AS274" i="17"/>
  <c r="AS275" i="17"/>
  <c r="AS276" i="17"/>
  <c r="AS277" i="17"/>
  <c r="AS278" i="17"/>
  <c r="AS279" i="17"/>
  <c r="AS280" i="17"/>
  <c r="AS281" i="17"/>
  <c r="AS282" i="17"/>
  <c r="AS283" i="17"/>
  <c r="AS284" i="17"/>
  <c r="AS285" i="17"/>
  <c r="AS286" i="17"/>
  <c r="AS287" i="17"/>
  <c r="AS288" i="17"/>
  <c r="AS289" i="17"/>
  <c r="AS290" i="17"/>
  <c r="AS291" i="17"/>
  <c r="AS292" i="17"/>
  <c r="AS293" i="17"/>
  <c r="AS294" i="17"/>
  <c r="AS295" i="17"/>
  <c r="AS296" i="17"/>
  <c r="AS297" i="17"/>
  <c r="AS298" i="17"/>
  <c r="AS299" i="17"/>
  <c r="AS300" i="17"/>
  <c r="AS301" i="17"/>
  <c r="AS302" i="17"/>
  <c r="AS303" i="17"/>
  <c r="AS304" i="17"/>
  <c r="AS305" i="17"/>
  <c r="AS306" i="17"/>
  <c r="AS307" i="17"/>
  <c r="AS308" i="17"/>
  <c r="AS309" i="17"/>
  <c r="AS310" i="17"/>
  <c r="AS311" i="17"/>
  <c r="AS312" i="17"/>
  <c r="AS313" i="17"/>
  <c r="AS314" i="17"/>
  <c r="AS315" i="17"/>
  <c r="AS316" i="17"/>
  <c r="AS317" i="17"/>
  <c r="AS318" i="17"/>
  <c r="AS319" i="17"/>
  <c r="AS320" i="17"/>
  <c r="AS321" i="17"/>
  <c r="AS322" i="17"/>
  <c r="AS323" i="17"/>
  <c r="AS324" i="17"/>
  <c r="AS325" i="17"/>
  <c r="AS326" i="17"/>
  <c r="AS327" i="17"/>
  <c r="AS328" i="17"/>
  <c r="AS329" i="17"/>
  <c r="AS330" i="17"/>
  <c r="AS331" i="17"/>
  <c r="AS332" i="17"/>
  <c r="AS333" i="17"/>
  <c r="AS334" i="17"/>
  <c r="AS335" i="17"/>
  <c r="AS336" i="17"/>
  <c r="AS337" i="17"/>
  <c r="AS338" i="17"/>
  <c r="AS339" i="17"/>
  <c r="AS340" i="17"/>
  <c r="AS341" i="17"/>
  <c r="AS342" i="17"/>
  <c r="AS343" i="17"/>
  <c r="AS344" i="17"/>
  <c r="AS345" i="17"/>
  <c r="AS346" i="17"/>
  <c r="AS347" i="17"/>
  <c r="AS348" i="17"/>
  <c r="AS349" i="17"/>
  <c r="AS350" i="17"/>
  <c r="AS351" i="17"/>
  <c r="AS352" i="17"/>
  <c r="AS353" i="17"/>
  <c r="AS354" i="17"/>
  <c r="AS355" i="17"/>
  <c r="AS356" i="17"/>
  <c r="AS357" i="17"/>
  <c r="AS358" i="17"/>
  <c r="AS359" i="17"/>
  <c r="AS360" i="17"/>
  <c r="AS361" i="17"/>
  <c r="AS362" i="17"/>
  <c r="AS363" i="17"/>
  <c r="AS364" i="17"/>
  <c r="AS365" i="17"/>
  <c r="AS366" i="17"/>
  <c r="AS367" i="17"/>
  <c r="AS368" i="17"/>
  <c r="AS369" i="17"/>
  <c r="AS370" i="17"/>
  <c r="AS371" i="17"/>
  <c r="AS372" i="17"/>
  <c r="AS373" i="17"/>
  <c r="AS374" i="17"/>
  <c r="AS375" i="17"/>
  <c r="AS376" i="17"/>
  <c r="AS377" i="17"/>
  <c r="AS378" i="17"/>
  <c r="AS379" i="17"/>
  <c r="AS380" i="17"/>
  <c r="AS381" i="17"/>
  <c r="AS382" i="17"/>
  <c r="AS383" i="17"/>
  <c r="AS384" i="17"/>
  <c r="AS385" i="17"/>
  <c r="AS386" i="17"/>
  <c r="AS387" i="17"/>
  <c r="AS388" i="17"/>
  <c r="AS389" i="17"/>
  <c r="AS390" i="17"/>
  <c r="AS391" i="17"/>
  <c r="AS392" i="17"/>
  <c r="AS393" i="17"/>
  <c r="AS394" i="17"/>
  <c r="AS395" i="17"/>
  <c r="AS396" i="17"/>
  <c r="AS397" i="17"/>
  <c r="AS398" i="17"/>
  <c r="AS399" i="17"/>
  <c r="AS400" i="17"/>
  <c r="AS401" i="17"/>
  <c r="AS402" i="17"/>
  <c r="AS403" i="17"/>
  <c r="AS404" i="17"/>
  <c r="AS405" i="17"/>
  <c r="AS406" i="17"/>
  <c r="AS407" i="17"/>
  <c r="AS408" i="17"/>
  <c r="AS409" i="17"/>
  <c r="AS410" i="17"/>
  <c r="AS411" i="17"/>
  <c r="AS412" i="17"/>
  <c r="AS413" i="17"/>
  <c r="AS414" i="17"/>
  <c r="AS415" i="17"/>
  <c r="AS416" i="17"/>
  <c r="AS417" i="17"/>
  <c r="AS418" i="17"/>
  <c r="AS419" i="17"/>
  <c r="AS420" i="17"/>
  <c r="AS421" i="17"/>
  <c r="AS422" i="17"/>
  <c r="AS423" i="17"/>
  <c r="AS424" i="17"/>
  <c r="AS425" i="17"/>
  <c r="AS426" i="17"/>
  <c r="AS427" i="17"/>
  <c r="AS428" i="17"/>
  <c r="AS429" i="17"/>
  <c r="AS430" i="17"/>
  <c r="AS431" i="17"/>
  <c r="AS432" i="17"/>
  <c r="AS433" i="17"/>
  <c r="AS434" i="17"/>
  <c r="AS435" i="17"/>
  <c r="AS436" i="17"/>
  <c r="AS437" i="17"/>
  <c r="AS438" i="17"/>
  <c r="AS439" i="17"/>
  <c r="AS440" i="17"/>
  <c r="AS441" i="17"/>
  <c r="AS442" i="17"/>
  <c r="AS443" i="17"/>
  <c r="AS444" i="17"/>
  <c r="AS445" i="17"/>
  <c r="AS446" i="17"/>
  <c r="AS447" i="17"/>
  <c r="AS448" i="17"/>
  <c r="AS449" i="17"/>
  <c r="AS450" i="17"/>
  <c r="AS451" i="17"/>
  <c r="AS452" i="17"/>
  <c r="AS453" i="17"/>
  <c r="AS454" i="17"/>
  <c r="AS455" i="17"/>
  <c r="AS456" i="17"/>
  <c r="AS457" i="17"/>
  <c r="AS458" i="17"/>
  <c r="AS459" i="17"/>
  <c r="AS460" i="17"/>
  <c r="AS461" i="17"/>
  <c r="AS462" i="17"/>
  <c r="AS463" i="17"/>
  <c r="AS464" i="17"/>
  <c r="AS465" i="17"/>
  <c r="AS466" i="17"/>
  <c r="AS467" i="17"/>
  <c r="AS468" i="17"/>
  <c r="AS469" i="17"/>
  <c r="AS470" i="17"/>
  <c r="AS471" i="17"/>
  <c r="AS472" i="17"/>
  <c r="AS473" i="17"/>
  <c r="AS474" i="17"/>
  <c r="AS475" i="17"/>
  <c r="AS476" i="17"/>
  <c r="AS477" i="17"/>
  <c r="AS478" i="17"/>
  <c r="AS479" i="17"/>
  <c r="AS480" i="17"/>
  <c r="AS481" i="17"/>
  <c r="AS482" i="17"/>
  <c r="AS483" i="17"/>
  <c r="AS484" i="17"/>
  <c r="AS485" i="17"/>
  <c r="AS486" i="17"/>
  <c r="AS487" i="17"/>
  <c r="AS488" i="17"/>
  <c r="AS489" i="17"/>
  <c r="AS490" i="17"/>
  <c r="AS491" i="17"/>
  <c r="AS492" i="17"/>
  <c r="AS493" i="17"/>
  <c r="AS494" i="17"/>
  <c r="AS495" i="17"/>
  <c r="AS496" i="17"/>
  <c r="AS497" i="17"/>
  <c r="AS498" i="17"/>
  <c r="AS499" i="17"/>
  <c r="AS500" i="17"/>
  <c r="AS501" i="17"/>
  <c r="AS502" i="17"/>
  <c r="AS503" i="17"/>
  <c r="AS504" i="17"/>
  <c r="AS505" i="17"/>
  <c r="AS506" i="17"/>
  <c r="AS507" i="17"/>
  <c r="AS508" i="17"/>
  <c r="AS509" i="17"/>
  <c r="AS510" i="17"/>
  <c r="AS511" i="17"/>
  <c r="AS512" i="17"/>
  <c r="AS513" i="17"/>
  <c r="AS514" i="17"/>
  <c r="AS515" i="17"/>
  <c r="AS516" i="17"/>
  <c r="AS517" i="17"/>
  <c r="AS518" i="17"/>
  <c r="AS519" i="17"/>
  <c r="AS520" i="17"/>
  <c r="AS521" i="17"/>
  <c r="AS522" i="17"/>
  <c r="AS523" i="17"/>
  <c r="AS524" i="17"/>
  <c r="AS525" i="17"/>
  <c r="AS526" i="17"/>
  <c r="AS527" i="17"/>
  <c r="AS528" i="17"/>
  <c r="AS529" i="17"/>
  <c r="AS530" i="17"/>
  <c r="AS531" i="17"/>
  <c r="AS532" i="17"/>
  <c r="AS533" i="17"/>
  <c r="AS534" i="17"/>
  <c r="AS535" i="17"/>
  <c r="AS536" i="17"/>
  <c r="AS537" i="17"/>
  <c r="AS538" i="17"/>
  <c r="AS539" i="17"/>
  <c r="AS540" i="17"/>
  <c r="AS541" i="17"/>
  <c r="AS542" i="17"/>
  <c r="AS543" i="17"/>
  <c r="AS544" i="17"/>
  <c r="AS545" i="17"/>
  <c r="AS546" i="17"/>
  <c r="AS547" i="17"/>
  <c r="AS548" i="17"/>
  <c r="AS549" i="17"/>
  <c r="AS550" i="17"/>
  <c r="AS551" i="17"/>
  <c r="AS552" i="17"/>
  <c r="AS553" i="17"/>
  <c r="AS554" i="17"/>
  <c r="AS555" i="17"/>
  <c r="AS556" i="17"/>
  <c r="AS557" i="17"/>
  <c r="AS558" i="17"/>
  <c r="AS559" i="17"/>
  <c r="AS560" i="17"/>
  <c r="AS561" i="17"/>
  <c r="AS562" i="17"/>
  <c r="AS563" i="17"/>
  <c r="AS564" i="17"/>
  <c r="AS565" i="17"/>
  <c r="AS566" i="17"/>
  <c r="AS567" i="17"/>
  <c r="AS568" i="17"/>
  <c r="AS569" i="17"/>
  <c r="AS570" i="17"/>
  <c r="AS571" i="17"/>
  <c r="AS572" i="17"/>
  <c r="AS573" i="17"/>
  <c r="AS574" i="17"/>
  <c r="AS575" i="17"/>
  <c r="AS576" i="17"/>
  <c r="AS577" i="17"/>
  <c r="AS578" i="17"/>
  <c r="AS579" i="17"/>
  <c r="AS580" i="17"/>
  <c r="AS581" i="17"/>
  <c r="AS582" i="17"/>
  <c r="AS583" i="17"/>
  <c r="AS584" i="17"/>
  <c r="AS585" i="17"/>
  <c r="AS586" i="17"/>
  <c r="AS587" i="17"/>
  <c r="AS588" i="17"/>
  <c r="AS589" i="17"/>
  <c r="AS590" i="17"/>
  <c r="AS591" i="17"/>
  <c r="AS592" i="17"/>
  <c r="AS593" i="17"/>
  <c r="AS594" i="17"/>
  <c r="AS595" i="17"/>
  <c r="AS596" i="17"/>
  <c r="AS597" i="17"/>
  <c r="AS598" i="17"/>
  <c r="AS599" i="17"/>
  <c r="AS600" i="17"/>
  <c r="AS601" i="17"/>
  <c r="AS602" i="17"/>
  <c r="AS603" i="17"/>
  <c r="AS604" i="17"/>
  <c r="AS605" i="17"/>
  <c r="AS606" i="17"/>
  <c r="AS607" i="17"/>
  <c r="AS608" i="17"/>
  <c r="AS609" i="17"/>
  <c r="AS610" i="17"/>
  <c r="AS611" i="17"/>
  <c r="AS612" i="17"/>
  <c r="AS613" i="17"/>
  <c r="AS614" i="17"/>
  <c r="AS615" i="17"/>
  <c r="AS616" i="17"/>
  <c r="AS617" i="17"/>
  <c r="AS618" i="17"/>
  <c r="AS619" i="17"/>
  <c r="AS620" i="17"/>
  <c r="AS621" i="17"/>
  <c r="AS622" i="17"/>
  <c r="AS623" i="17"/>
  <c r="AS624" i="17"/>
  <c r="AS625" i="17"/>
  <c r="AS626" i="17"/>
  <c r="AS627" i="17"/>
  <c r="AS628" i="17"/>
  <c r="AS629" i="17"/>
  <c r="AS630" i="17"/>
  <c r="AS631" i="17"/>
  <c r="AS632" i="17"/>
  <c r="AS633" i="17"/>
  <c r="AS634" i="17"/>
  <c r="AS635" i="17"/>
  <c r="AS636" i="17"/>
  <c r="AS637" i="17"/>
  <c r="AS638" i="17"/>
  <c r="AS639" i="17"/>
  <c r="AS640" i="17"/>
  <c r="AS641" i="17"/>
  <c r="AS642" i="17"/>
  <c r="AS643" i="17"/>
  <c r="AS644" i="17"/>
  <c r="AS645" i="17"/>
  <c r="AS646" i="17"/>
  <c r="AS647" i="17"/>
  <c r="AS648" i="17"/>
  <c r="AS649" i="17"/>
  <c r="AS650" i="17"/>
  <c r="AS651" i="17"/>
  <c r="AS652" i="17"/>
  <c r="AS653" i="17"/>
  <c r="AS654" i="17"/>
  <c r="AS655" i="17"/>
  <c r="AS656" i="17"/>
  <c r="AS657" i="17"/>
  <c r="AS658" i="17"/>
  <c r="AS659" i="17"/>
  <c r="AS660" i="17"/>
  <c r="AS661" i="17"/>
  <c r="AS662" i="17"/>
  <c r="AS663" i="17"/>
  <c r="AS664" i="17"/>
  <c r="AS665" i="17"/>
  <c r="AS666" i="17"/>
  <c r="AS667" i="17"/>
  <c r="AS668" i="17"/>
  <c r="AS669" i="17"/>
  <c r="AS670" i="17"/>
  <c r="AS671" i="17"/>
  <c r="AS672" i="17"/>
  <c r="AS673" i="17"/>
  <c r="AS674" i="17"/>
  <c r="AS675" i="17"/>
  <c r="AS676" i="17"/>
  <c r="AS677" i="17"/>
  <c r="AS678" i="17"/>
  <c r="AS679" i="17"/>
  <c r="AS680" i="17"/>
  <c r="AS681" i="17"/>
  <c r="AS682" i="17"/>
  <c r="AS683" i="17"/>
  <c r="AS684" i="17"/>
  <c r="AS685" i="17"/>
  <c r="AS686" i="17"/>
  <c r="AS687" i="17"/>
  <c r="AS688" i="17"/>
  <c r="AS689" i="17"/>
  <c r="AS690" i="17"/>
  <c r="AS691" i="17"/>
  <c r="AS692" i="17"/>
  <c r="AS693" i="17"/>
  <c r="AS694" i="17"/>
  <c r="AS695" i="17"/>
  <c r="AS696" i="17"/>
  <c r="AS697" i="17"/>
  <c r="AS698" i="17"/>
  <c r="AS699" i="17"/>
  <c r="AS700" i="17"/>
  <c r="AS701" i="17"/>
  <c r="AS702" i="17"/>
  <c r="AS703" i="17"/>
  <c r="AS704" i="17"/>
  <c r="AS705" i="17"/>
  <c r="AS706" i="17"/>
  <c r="AS707" i="17"/>
  <c r="AS708" i="17"/>
  <c r="AS709" i="17"/>
  <c r="AS710" i="17"/>
  <c r="AS711" i="17"/>
  <c r="AS712" i="17"/>
  <c r="AS713" i="17"/>
  <c r="AS714" i="17"/>
  <c r="AS715" i="17"/>
  <c r="AS716" i="17"/>
  <c r="AS717" i="17"/>
  <c r="AS718" i="17"/>
  <c r="AS719" i="17"/>
  <c r="AS720" i="17"/>
  <c r="AS721" i="17"/>
  <c r="AS722" i="17"/>
  <c r="AS723" i="17"/>
  <c r="AS724" i="17"/>
  <c r="AS725" i="17"/>
  <c r="AS726" i="17"/>
  <c r="AS727" i="17"/>
  <c r="AS728" i="17"/>
  <c r="AS729" i="17"/>
  <c r="AS730" i="17"/>
  <c r="AS731" i="17"/>
  <c r="AS732" i="17"/>
  <c r="AS733" i="17"/>
  <c r="AS734" i="17"/>
  <c r="AS735" i="17"/>
  <c r="AS736" i="17"/>
  <c r="AS737" i="17"/>
  <c r="AS738" i="17"/>
  <c r="AS739" i="17"/>
  <c r="AS740" i="17"/>
  <c r="AS741" i="17"/>
  <c r="AS742" i="17"/>
  <c r="AS743" i="17"/>
  <c r="AS744" i="17"/>
  <c r="AS745" i="17"/>
  <c r="AS746" i="17"/>
  <c r="AS747" i="17"/>
  <c r="AS748" i="17"/>
  <c r="AS749" i="17"/>
  <c r="AS750" i="17"/>
  <c r="AS751" i="17"/>
  <c r="AS752" i="17"/>
  <c r="AS753" i="17"/>
  <c r="AS754" i="17"/>
  <c r="AS755" i="17"/>
  <c r="AS756" i="17"/>
  <c r="AS757" i="17"/>
  <c r="AS758" i="17"/>
  <c r="AS759" i="17"/>
  <c r="AS760" i="17"/>
  <c r="AS761" i="17"/>
  <c r="AS2" i="17"/>
  <c r="AI1344" i="16"/>
  <c r="AI1218" i="16"/>
  <c r="AI939" i="16"/>
  <c r="AI949" i="16"/>
  <c r="AI948" i="16"/>
  <c r="AI954" i="16"/>
  <c r="AI969" i="16"/>
  <c r="AI985" i="16"/>
  <c r="AI1014" i="16"/>
  <c r="AI1029" i="16"/>
  <c r="AI1022" i="16"/>
  <c r="AI1021" i="16"/>
  <c r="AI1020" i="16"/>
  <c r="AI1018" i="16"/>
  <c r="AI1007" i="16"/>
  <c r="AI1085" i="16"/>
  <c r="AI1136" i="16"/>
  <c r="AI1138" i="16"/>
  <c r="Q1079" i="16"/>
  <c r="AI1829" i="16"/>
  <c r="AI1828" i="16"/>
  <c r="AI1827" i="16"/>
  <c r="AI1826" i="16"/>
  <c r="AI1825" i="16"/>
  <c r="AI1824" i="16"/>
  <c r="Q2366" i="16"/>
  <c r="Q2297" i="16"/>
  <c r="Q1829" i="16"/>
  <c r="Q1828" i="16"/>
  <c r="Q1827" i="16"/>
  <c r="Q1826" i="16"/>
  <c r="Q1825" i="16"/>
  <c r="Q1824" i="16"/>
  <c r="Q1358" i="16"/>
  <c r="Q1329" i="16"/>
  <c r="Q1328" i="16"/>
  <c r="AI1203" i="16"/>
  <c r="AI1202" i="16"/>
  <c r="AI1197" i="16"/>
  <c r="Q1203" i="16"/>
  <c r="Q1202" i="16"/>
  <c r="Q1197" i="16"/>
  <c r="Q1194" i="16"/>
  <c r="Q378" i="17" l="1"/>
  <c r="R1446" i="16"/>
  <c r="R1356" i="16"/>
  <c r="R1422" i="16"/>
  <c r="R1380" i="16"/>
  <c r="R1332" i="16"/>
  <c r="R1284" i="16"/>
  <c r="R1220" i="16"/>
  <c r="R1308" i="16"/>
  <c r="R1197" i="16"/>
  <c r="AH1202" i="16"/>
  <c r="AQ1202" i="16"/>
  <c r="Q422" i="17"/>
  <c r="R1358" i="16"/>
  <c r="R1448" i="16"/>
  <c r="AS1448" i="16" s="1"/>
  <c r="R1424" i="16"/>
  <c r="R1382" i="16"/>
  <c r="AQ1358" i="16"/>
  <c r="Q573" i="17"/>
  <c r="R1827" i="16"/>
  <c r="R573" i="17" s="1"/>
  <c r="Q758" i="17"/>
  <c r="R2366" i="16"/>
  <c r="R758" i="17" s="1"/>
  <c r="AQ2366" i="16"/>
  <c r="AI573" i="17"/>
  <c r="AQ1827" i="16"/>
  <c r="AH1827" i="16"/>
  <c r="AH573" i="17" s="1"/>
  <c r="AI368" i="17"/>
  <c r="AH1138" i="16"/>
  <c r="AQ1138" i="16"/>
  <c r="AI1024" i="16"/>
  <c r="AI332" i="17" s="1"/>
  <c r="AQ1018" i="16"/>
  <c r="AH1018" i="16"/>
  <c r="AI331" i="17"/>
  <c r="AH1029" i="16"/>
  <c r="AQ1029" i="16"/>
  <c r="AQ954" i="16"/>
  <c r="AH954" i="16"/>
  <c r="AI388" i="17"/>
  <c r="AH1218" i="16"/>
  <c r="AH388" i="17" s="1"/>
  <c r="AQ1218" i="16"/>
  <c r="Q382" i="17"/>
  <c r="R1444" i="16"/>
  <c r="R1420" i="16"/>
  <c r="R1378" i="16"/>
  <c r="R1330" i="16"/>
  <c r="R1282" i="16"/>
  <c r="R1218" i="16"/>
  <c r="AQ1194" i="16"/>
  <c r="R1354" i="16"/>
  <c r="R1306" i="16"/>
  <c r="R1194" i="16"/>
  <c r="R382" i="17" s="1"/>
  <c r="AI378" i="17"/>
  <c r="AQ1197" i="16"/>
  <c r="AH1197" i="16"/>
  <c r="AH378" i="17" s="1"/>
  <c r="Q417" i="17"/>
  <c r="R1443" i="16"/>
  <c r="R1419" i="16"/>
  <c r="R1377" i="16"/>
  <c r="R1329" i="16"/>
  <c r="R417" i="17" s="1"/>
  <c r="R1353" i="16"/>
  <c r="AQ1329" i="16"/>
  <c r="Q572" i="17"/>
  <c r="R1826" i="16"/>
  <c r="R572" i="17" s="1"/>
  <c r="Q737" i="17"/>
  <c r="R2369" i="16"/>
  <c r="R2297" i="16"/>
  <c r="R737" i="17" s="1"/>
  <c r="AQ2297" i="16"/>
  <c r="AI572" i="17"/>
  <c r="AQ1826" i="16"/>
  <c r="AH1826" i="16"/>
  <c r="AH572" i="17" s="1"/>
  <c r="Q345" i="17"/>
  <c r="R1181" i="16"/>
  <c r="R1157" i="16"/>
  <c r="AQ1079" i="16"/>
  <c r="R1079" i="16"/>
  <c r="R345" i="17" s="1"/>
  <c r="AI327" i="17"/>
  <c r="AH1007" i="16"/>
  <c r="AQ1007" i="16"/>
  <c r="AI330" i="17"/>
  <c r="AQ1022" i="16"/>
  <c r="AH1022" i="16"/>
  <c r="AI319" i="17"/>
  <c r="AQ969" i="16"/>
  <c r="AH969" i="16"/>
  <c r="AI313" i="17"/>
  <c r="AQ939" i="16"/>
  <c r="AH939" i="16"/>
  <c r="R1452" i="16"/>
  <c r="AS1452" i="16" s="1"/>
  <c r="R1428" i="16"/>
  <c r="R1314" i="16"/>
  <c r="R1202" i="16"/>
  <c r="R1386" i="16"/>
  <c r="R1362" i="16"/>
  <c r="R1338" i="16"/>
  <c r="R1290" i="16"/>
  <c r="R1226" i="16"/>
  <c r="AI379" i="17"/>
  <c r="AQ1203" i="16"/>
  <c r="AH1203" i="16"/>
  <c r="AH379" i="17" s="1"/>
  <c r="Q570" i="17"/>
  <c r="R1824" i="16"/>
  <c r="R570" i="17" s="1"/>
  <c r="Q574" i="17"/>
  <c r="R1828" i="16"/>
  <c r="R574" i="17" s="1"/>
  <c r="AI570" i="17"/>
  <c r="AH1824" i="16"/>
  <c r="AH570" i="17" s="1"/>
  <c r="AQ1824" i="16"/>
  <c r="AI574" i="17"/>
  <c r="AH1828" i="16"/>
  <c r="AH574" i="17" s="1"/>
  <c r="AQ1828" i="16"/>
  <c r="AI366" i="17"/>
  <c r="AH1136" i="16"/>
  <c r="AQ1136" i="16"/>
  <c r="AQ1020" i="16"/>
  <c r="AH1020" i="16"/>
  <c r="AI334" i="17"/>
  <c r="AH1014" i="16"/>
  <c r="AQ1014" i="16"/>
  <c r="AI316" i="17"/>
  <c r="AH948" i="16"/>
  <c r="AQ948" i="16"/>
  <c r="AI420" i="17"/>
  <c r="AH1344" i="16"/>
  <c r="AQ1344" i="16"/>
  <c r="Q379" i="17"/>
  <c r="R1387" i="16"/>
  <c r="R1453" i="16"/>
  <c r="R1429" i="16"/>
  <c r="R1315" i="16"/>
  <c r="R1203" i="16"/>
  <c r="R379" i="17" s="1"/>
  <c r="R1339" i="16"/>
  <c r="R1291" i="16"/>
  <c r="R1227" i="16"/>
  <c r="R1363" i="16"/>
  <c r="Q416" i="17"/>
  <c r="R1418" i="16"/>
  <c r="R1376" i="16"/>
  <c r="R1328" i="16"/>
  <c r="R416" i="17" s="1"/>
  <c r="R1442" i="16"/>
  <c r="R1352" i="16"/>
  <c r="AQ1328" i="16"/>
  <c r="Q571" i="17"/>
  <c r="R1825" i="16"/>
  <c r="R571" i="17" s="1"/>
  <c r="Q575" i="17"/>
  <c r="R1829" i="16"/>
  <c r="R575" i="17" s="1"/>
  <c r="AI571" i="17"/>
  <c r="AQ1825" i="16"/>
  <c r="AH1825" i="16"/>
  <c r="AH571" i="17" s="1"/>
  <c r="AI575" i="17"/>
  <c r="AQ1829" i="16"/>
  <c r="AH1829" i="16"/>
  <c r="AH575" i="17" s="1"/>
  <c r="AI351" i="17"/>
  <c r="AQ1085" i="16"/>
  <c r="AH1085" i="16"/>
  <c r="AI335" i="17"/>
  <c r="AQ1021" i="16"/>
  <c r="AH1021" i="16"/>
  <c r="AI323" i="17"/>
  <c r="AQ985" i="16"/>
  <c r="AH985" i="16"/>
  <c r="AI317" i="17"/>
  <c r="AH949" i="16"/>
  <c r="AQ949" i="16"/>
  <c r="O716" i="16"/>
  <c r="O297" i="16"/>
  <c r="AR1020" i="16" l="1"/>
  <c r="AH317" i="17"/>
  <c r="R439" i="17"/>
  <c r="AQ420" i="17"/>
  <c r="AR1410" i="16"/>
  <c r="AR1344" i="16"/>
  <c r="AR1368" i="16"/>
  <c r="AH316" i="17"/>
  <c r="AH366" i="17"/>
  <c r="AQ313" i="17"/>
  <c r="AR1161" i="16"/>
  <c r="AR963" i="16"/>
  <c r="AR1011" i="16"/>
  <c r="AR1059" i="16"/>
  <c r="AR1137" i="16"/>
  <c r="AR939" i="16"/>
  <c r="AR313" i="17" s="1"/>
  <c r="AR987" i="16"/>
  <c r="AR1035" i="16"/>
  <c r="AR1007" i="16"/>
  <c r="AR327" i="17" s="1"/>
  <c r="AR1055" i="16"/>
  <c r="AR1181" i="16"/>
  <c r="AR1157" i="16"/>
  <c r="AR1031" i="16"/>
  <c r="AQ327" i="17"/>
  <c r="R429" i="17"/>
  <c r="R388" i="17"/>
  <c r="R442" i="17"/>
  <c r="AR1029" i="16"/>
  <c r="AR1179" i="16"/>
  <c r="AS1179" i="16" s="1"/>
  <c r="AR1155" i="16"/>
  <c r="AS1155" i="16" s="1"/>
  <c r="AR1053" i="16"/>
  <c r="AS1053" i="16" s="1"/>
  <c r="AR1077" i="16"/>
  <c r="AS1077" i="16" s="1"/>
  <c r="AQ331" i="17"/>
  <c r="AR1018" i="16"/>
  <c r="AR1042" i="16"/>
  <c r="AR1168" i="16"/>
  <c r="AS1168" i="16" s="1"/>
  <c r="AR1066" i="16"/>
  <c r="AR1144" i="16"/>
  <c r="AS1144" i="16" s="1"/>
  <c r="AH368" i="17"/>
  <c r="R384" i="17"/>
  <c r="R438" i="17"/>
  <c r="AH351" i="17"/>
  <c r="AQ575" i="17"/>
  <c r="AR1829" i="16"/>
  <c r="AR575" i="17" s="1"/>
  <c r="R428" i="17"/>
  <c r="R421" i="17"/>
  <c r="O145" i="17"/>
  <c r="AT145" i="17" s="1"/>
  <c r="N297" i="16"/>
  <c r="N145" i="17" s="1"/>
  <c r="AS297" i="16"/>
  <c r="O260" i="17"/>
  <c r="AT260" i="17" s="1"/>
  <c r="N716" i="16"/>
  <c r="N260" i="17" s="1"/>
  <c r="AS716" i="16"/>
  <c r="AH323" i="17"/>
  <c r="AR1021" i="16"/>
  <c r="AQ335" i="17"/>
  <c r="R446" i="17"/>
  <c r="AT446" i="17" s="1"/>
  <c r="AS1442" i="16"/>
  <c r="R403" i="17"/>
  <c r="AR949" i="16"/>
  <c r="AR317" i="17" s="1"/>
  <c r="AQ317" i="17"/>
  <c r="AR973" i="16"/>
  <c r="AR997" i="16"/>
  <c r="AR1171" i="16"/>
  <c r="AR1045" i="16"/>
  <c r="AR1147" i="16"/>
  <c r="AR1069" i="16"/>
  <c r="AR985" i="16"/>
  <c r="AS985" i="16" s="1"/>
  <c r="AR1159" i="16"/>
  <c r="AS1159" i="16" s="1"/>
  <c r="AQ323" i="17"/>
  <c r="AR1009" i="16"/>
  <c r="AS1009" i="16" s="1"/>
  <c r="AR1033" i="16"/>
  <c r="AS1033" i="16" s="1"/>
  <c r="AR1057" i="16"/>
  <c r="AS1057" i="16" s="1"/>
  <c r="AR1081" i="16"/>
  <c r="AS1081" i="16" s="1"/>
  <c r="AR1183" i="16"/>
  <c r="AS1183" i="16" s="1"/>
  <c r="AQ571" i="17"/>
  <c r="AR1825" i="16"/>
  <c r="AT575" i="17"/>
  <c r="R415" i="17"/>
  <c r="R445" i="17"/>
  <c r="AT445" i="17" s="1"/>
  <c r="AS1453" i="16"/>
  <c r="AH420" i="17"/>
  <c r="AS1344" i="16"/>
  <c r="AS1020" i="16"/>
  <c r="AR1824" i="16"/>
  <c r="AR570" i="17" s="1"/>
  <c r="AQ570" i="17"/>
  <c r="AH330" i="17"/>
  <c r="AH327" i="17"/>
  <c r="AT327" i="17" s="1"/>
  <c r="AS1007" i="16"/>
  <c r="AR1079" i="16"/>
  <c r="AQ345" i="17"/>
  <c r="AR2297" i="16"/>
  <c r="AR737" i="17" s="1"/>
  <c r="AQ737" i="17"/>
  <c r="AR1329" i="16"/>
  <c r="AQ417" i="17"/>
  <c r="AR1419" i="16"/>
  <c r="AR441" i="17" s="1"/>
  <c r="AR1377" i="16"/>
  <c r="AR429" i="17" s="1"/>
  <c r="AR1353" i="16"/>
  <c r="AR423" i="17" s="1"/>
  <c r="R441" i="17"/>
  <c r="AS1419" i="16"/>
  <c r="AR1197" i="16"/>
  <c r="AS1197" i="16" s="1"/>
  <c r="AQ378" i="17"/>
  <c r="AR1380" i="16"/>
  <c r="AR1220" i="16"/>
  <c r="AS1220" i="16" s="1"/>
  <c r="AR1308" i="16"/>
  <c r="AR1284" i="16"/>
  <c r="AR1332" i="16"/>
  <c r="AR1356" i="16"/>
  <c r="AS1356" i="16" s="1"/>
  <c r="AR1422" i="16"/>
  <c r="AS1422" i="16" s="1"/>
  <c r="R412" i="17"/>
  <c r="R406" i="17"/>
  <c r="R448" i="17"/>
  <c r="AT448" i="17" s="1"/>
  <c r="AS1444" i="16"/>
  <c r="AH331" i="17"/>
  <c r="AS1029" i="16"/>
  <c r="AR1358" i="16"/>
  <c r="AS1358" i="16" s="1"/>
  <c r="AR1382" i="16"/>
  <c r="AR1424" i="16"/>
  <c r="AQ422" i="17"/>
  <c r="R402" i="17"/>
  <c r="AS1284" i="16"/>
  <c r="R420" i="17"/>
  <c r="R427" i="17"/>
  <c r="AR1014" i="16"/>
  <c r="AR1038" i="16"/>
  <c r="AR1062" i="16"/>
  <c r="AQ334" i="17"/>
  <c r="AR1140" i="16"/>
  <c r="AR1164" i="16"/>
  <c r="AQ574" i="17"/>
  <c r="AR1828" i="16"/>
  <c r="AR574" i="17" s="1"/>
  <c r="AH319" i="17"/>
  <c r="AR1022" i="16"/>
  <c r="AR330" i="17" s="1"/>
  <c r="AR1046" i="16"/>
  <c r="AR1148" i="16"/>
  <c r="AS1148" i="16" s="1"/>
  <c r="AQ330" i="17"/>
  <c r="AR1070" i="16"/>
  <c r="AR1172" i="16"/>
  <c r="AS1172" i="16" s="1"/>
  <c r="R369" i="17"/>
  <c r="AS1157" i="16"/>
  <c r="AR1826" i="16"/>
  <c r="AR572" i="17" s="1"/>
  <c r="AQ572" i="17"/>
  <c r="R423" i="17"/>
  <c r="AT423" i="17" s="1"/>
  <c r="AS1353" i="16"/>
  <c r="R447" i="17"/>
  <c r="AT447" i="17" s="1"/>
  <c r="AS1443" i="16"/>
  <c r="R424" i="17"/>
  <c r="R418" i="17"/>
  <c r="AH1024" i="16"/>
  <c r="AQ1024" i="16"/>
  <c r="AQ332" i="17" s="1"/>
  <c r="AR2366" i="16"/>
  <c r="AR758" i="17" s="1"/>
  <c r="AQ758" i="17"/>
  <c r="AS1382" i="16"/>
  <c r="R378" i="17"/>
  <c r="R414" i="17"/>
  <c r="AS1332" i="16"/>
  <c r="R444" i="17"/>
  <c r="AT444" i="17" s="1"/>
  <c r="AS1446" i="16"/>
  <c r="AR1328" i="16"/>
  <c r="AR416" i="17" s="1"/>
  <c r="AQ416" i="17"/>
  <c r="AR1376" i="16"/>
  <c r="AR428" i="17" s="1"/>
  <c r="AR1352" i="16"/>
  <c r="AR422" i="17" s="1"/>
  <c r="AR1418" i="16"/>
  <c r="AR440" i="17" s="1"/>
  <c r="AH335" i="17"/>
  <c r="AS1021" i="16"/>
  <c r="AR1085" i="16"/>
  <c r="AR351" i="17" s="1"/>
  <c r="AR1139" i="16"/>
  <c r="AR1163" i="16"/>
  <c r="AQ351" i="17"/>
  <c r="AS1829" i="16"/>
  <c r="R422" i="17"/>
  <c r="AT422" i="17" s="1"/>
  <c r="R440" i="17"/>
  <c r="R385" i="17"/>
  <c r="R409" i="17"/>
  <c r="AR948" i="16"/>
  <c r="AR972" i="16"/>
  <c r="AQ316" i="17"/>
  <c r="AR1146" i="16"/>
  <c r="AS1146" i="16" s="1"/>
  <c r="AR996" i="16"/>
  <c r="AR1044" i="16"/>
  <c r="AS1044" i="16" s="1"/>
  <c r="AR1068" i="16"/>
  <c r="AS1068" i="16" s="1"/>
  <c r="AR1170" i="16"/>
  <c r="AS1170" i="16" s="1"/>
  <c r="AH334" i="17"/>
  <c r="AS1014" i="16"/>
  <c r="AQ366" i="17"/>
  <c r="AR1136" i="16"/>
  <c r="AR366" i="17" s="1"/>
  <c r="AR1160" i="16"/>
  <c r="AS1824" i="16"/>
  <c r="AR1203" i="16"/>
  <c r="AR379" i="17" s="1"/>
  <c r="AR1387" i="16"/>
  <c r="AR427" i="17" s="1"/>
  <c r="AR1339" i="16"/>
  <c r="AR415" i="17" s="1"/>
  <c r="AR1227" i="16"/>
  <c r="AR385" i="17" s="1"/>
  <c r="AR1429" i="16"/>
  <c r="AR439" i="17" s="1"/>
  <c r="AR1363" i="16"/>
  <c r="AR421" i="17" s="1"/>
  <c r="AR1315" i="16"/>
  <c r="AR409" i="17" s="1"/>
  <c r="AR1291" i="16"/>
  <c r="AR403" i="17" s="1"/>
  <c r="AQ379" i="17"/>
  <c r="AT379" i="17" s="1"/>
  <c r="AH313" i="17"/>
  <c r="AT313" i="17" s="1"/>
  <c r="AS939" i="16"/>
  <c r="AR969" i="16"/>
  <c r="AS969" i="16" s="1"/>
  <c r="AQ319" i="17"/>
  <c r="AR1143" i="16"/>
  <c r="AS1143" i="16" s="1"/>
  <c r="AR1065" i="16"/>
  <c r="AS1065" i="16" s="1"/>
  <c r="AR1017" i="16"/>
  <c r="AS1017" i="16" s="1"/>
  <c r="AR993" i="16"/>
  <c r="AS993" i="16" s="1"/>
  <c r="AR1041" i="16"/>
  <c r="AS1041" i="16" s="1"/>
  <c r="AR1167" i="16"/>
  <c r="AS1167" i="16" s="1"/>
  <c r="R375" i="17"/>
  <c r="AS1181" i="16"/>
  <c r="R761" i="17"/>
  <c r="AT761" i="17" s="1"/>
  <c r="AS2369" i="16"/>
  <c r="AT572" i="17"/>
  <c r="AS1194" i="16"/>
  <c r="AR1354" i="16"/>
  <c r="AR424" i="17" s="1"/>
  <c r="AR1306" i="16"/>
  <c r="AR412" i="17" s="1"/>
  <c r="AR1194" i="16"/>
  <c r="AR382" i="17" s="1"/>
  <c r="AR1330" i="16"/>
  <c r="AR418" i="17" s="1"/>
  <c r="AR1282" i="16"/>
  <c r="AR406" i="17" s="1"/>
  <c r="AQ382" i="17"/>
  <c r="AT382" i="17" s="1"/>
  <c r="AR1420" i="16"/>
  <c r="AR442" i="17" s="1"/>
  <c r="AR1378" i="16"/>
  <c r="AR430" i="17" s="1"/>
  <c r="R430" i="17"/>
  <c r="AR1218" i="16"/>
  <c r="AR388" i="17" s="1"/>
  <c r="AQ388" i="17"/>
  <c r="AR954" i="16"/>
  <c r="AS954" i="16" s="1"/>
  <c r="AR1026" i="16"/>
  <c r="AS1026" i="16" s="1"/>
  <c r="AR1074" i="16"/>
  <c r="AS1074" i="16" s="1"/>
  <c r="AR978" i="16"/>
  <c r="AS978" i="16" s="1"/>
  <c r="AR1050" i="16"/>
  <c r="AS1050" i="16" s="1"/>
  <c r="AR1176" i="16"/>
  <c r="AS1176" i="16" s="1"/>
  <c r="AR1152" i="16"/>
  <c r="AS1152" i="16" s="1"/>
  <c r="AR1002" i="16"/>
  <c r="AS1002" i="16" s="1"/>
  <c r="AH332" i="17"/>
  <c r="AS1018" i="16"/>
  <c r="AQ368" i="17"/>
  <c r="AR1162" i="16"/>
  <c r="AR1138" i="16"/>
  <c r="AQ573" i="17"/>
  <c r="AR1827" i="16"/>
  <c r="AR573" i="17" s="1"/>
  <c r="AS1424" i="16"/>
  <c r="AR1386" i="16"/>
  <c r="AS1386" i="16" s="1"/>
  <c r="AR1338" i="16"/>
  <c r="AS1338" i="16" s="1"/>
  <c r="AR1290" i="16"/>
  <c r="AS1290" i="16" s="1"/>
  <c r="AR1226" i="16"/>
  <c r="AS1226" i="16" s="1"/>
  <c r="AR1314" i="16"/>
  <c r="AS1314" i="16" s="1"/>
  <c r="AR1202" i="16"/>
  <c r="AS1202" i="16" s="1"/>
  <c r="AR1362" i="16"/>
  <c r="AS1362" i="16" s="1"/>
  <c r="AR1428" i="16"/>
  <c r="AS1428" i="16" s="1"/>
  <c r="R408" i="17"/>
  <c r="AS1308" i="16"/>
  <c r="R426" i="17"/>
  <c r="AS1380" i="16"/>
  <c r="AS1315" i="16" l="1"/>
  <c r="AT440" i="17"/>
  <c r="AT416" i="17"/>
  <c r="AT758" i="17"/>
  <c r="AT737" i="17"/>
  <c r="AT574" i="17"/>
  <c r="AT441" i="17"/>
  <c r="AT573" i="17"/>
  <c r="AS1378" i="16"/>
  <c r="AS1418" i="16"/>
  <c r="AT570" i="17"/>
  <c r="AS1162" i="16"/>
  <c r="AR372" i="17"/>
  <c r="AT372" i="17" s="1"/>
  <c r="AS1160" i="16"/>
  <c r="AR328" i="17"/>
  <c r="AT328" i="17" s="1"/>
  <c r="AS996" i="16"/>
  <c r="AR316" i="17"/>
  <c r="AS1227" i="16"/>
  <c r="AS1352" i="16"/>
  <c r="AR375" i="17"/>
  <c r="AS1163" i="16"/>
  <c r="AT418" i="17"/>
  <c r="AR342" i="17"/>
  <c r="AT342" i="17" s="1"/>
  <c r="AS1070" i="16"/>
  <c r="AR376" i="17"/>
  <c r="AT376" i="17" s="1"/>
  <c r="AS1164" i="16"/>
  <c r="AR340" i="17"/>
  <c r="AT340" i="17" s="1"/>
  <c r="AS1038" i="16"/>
  <c r="AS1827" i="16"/>
  <c r="AS1306" i="16"/>
  <c r="AR414" i="17"/>
  <c r="AT414" i="17" s="1"/>
  <c r="AS1147" i="16"/>
  <c r="AR371" i="17"/>
  <c r="AT371" i="17" s="1"/>
  <c r="AR323" i="17"/>
  <c r="AS973" i="16"/>
  <c r="AT403" i="17"/>
  <c r="AS1376" i="16"/>
  <c r="AS1085" i="16"/>
  <c r="AT388" i="17"/>
  <c r="AS2297" i="16"/>
  <c r="AR337" i="17"/>
  <c r="AT337" i="17" s="1"/>
  <c r="AS1035" i="16"/>
  <c r="AR343" i="17"/>
  <c r="AT343" i="17" s="1"/>
  <c r="AS1059" i="16"/>
  <c r="AT366" i="17"/>
  <c r="AR420" i="17"/>
  <c r="AT420" i="17" s="1"/>
  <c r="AT439" i="17"/>
  <c r="AS1828" i="16"/>
  <c r="AT385" i="17"/>
  <c r="AR369" i="17"/>
  <c r="AS1139" i="16"/>
  <c r="AS1354" i="16"/>
  <c r="AR370" i="17"/>
  <c r="AT370" i="17" s="1"/>
  <c r="AS1140" i="16"/>
  <c r="AR334" i="17"/>
  <c r="AT334" i="17" s="1"/>
  <c r="AS2366" i="16"/>
  <c r="AT412" i="17"/>
  <c r="AR402" i="17"/>
  <c r="AR417" i="17"/>
  <c r="AT417" i="17" s="1"/>
  <c r="AS1329" i="16"/>
  <c r="AS1022" i="16"/>
  <c r="AS1339" i="16"/>
  <c r="AR571" i="17"/>
  <c r="AT571" i="17" s="1"/>
  <c r="AS1825" i="16"/>
  <c r="AR341" i="17"/>
  <c r="AT341" i="17" s="1"/>
  <c r="AS1045" i="16"/>
  <c r="AR335" i="17"/>
  <c r="AT335" i="17" s="1"/>
  <c r="AT428" i="17"/>
  <c r="AT351" i="17"/>
  <c r="AS1042" i="16"/>
  <c r="AS1420" i="16"/>
  <c r="AS1377" i="16"/>
  <c r="AR325" i="17"/>
  <c r="AT325" i="17" s="1"/>
  <c r="AS987" i="16"/>
  <c r="AR331" i="17"/>
  <c r="AT331" i="17" s="1"/>
  <c r="AS1011" i="16"/>
  <c r="AS948" i="16"/>
  <c r="AR438" i="17"/>
  <c r="AS1410" i="16"/>
  <c r="AT424" i="17"/>
  <c r="AT369" i="17"/>
  <c r="AS1387" i="16"/>
  <c r="AS1282" i="16"/>
  <c r="AR408" i="17"/>
  <c r="AR378" i="17"/>
  <c r="AT378" i="17" s="1"/>
  <c r="AS1826" i="16"/>
  <c r="AR345" i="17"/>
  <c r="AT345" i="17" s="1"/>
  <c r="AS1079" i="16"/>
  <c r="AT330" i="17"/>
  <c r="AT415" i="17"/>
  <c r="AR377" i="17"/>
  <c r="AT377" i="17" s="1"/>
  <c r="AS1171" i="16"/>
  <c r="AS1363" i="16"/>
  <c r="AS1066" i="16"/>
  <c r="AT442" i="17"/>
  <c r="AT429" i="17"/>
  <c r="AR339" i="17"/>
  <c r="AT339" i="17" s="1"/>
  <c r="AS1055" i="16"/>
  <c r="AR319" i="17"/>
  <c r="AT319" i="17" s="1"/>
  <c r="AS963" i="16"/>
  <c r="AT316" i="17"/>
  <c r="AS949" i="16"/>
  <c r="AS1328" i="16"/>
  <c r="AT408" i="17"/>
  <c r="AT375" i="17"/>
  <c r="AT430" i="17"/>
  <c r="AR322" i="17"/>
  <c r="AT322" i="17" s="1"/>
  <c r="AS972" i="16"/>
  <c r="AT409" i="17"/>
  <c r="AR1024" i="16"/>
  <c r="AR332" i="17" s="1"/>
  <c r="AT332" i="17" s="1"/>
  <c r="AR1048" i="16"/>
  <c r="AS1048" i="16" s="1"/>
  <c r="AR1150" i="16"/>
  <c r="AS1150" i="16" s="1"/>
  <c r="AR1072" i="16"/>
  <c r="AS1072" i="16" s="1"/>
  <c r="AR1174" i="16"/>
  <c r="AS1174" i="16" s="1"/>
  <c r="AS1330" i="16"/>
  <c r="AR336" i="17"/>
  <c r="AT336" i="17" s="1"/>
  <c r="AS1046" i="16"/>
  <c r="AR346" i="17"/>
  <c r="AT346" i="17" s="1"/>
  <c r="AS1062" i="16"/>
  <c r="AT427" i="17"/>
  <c r="AT402" i="17"/>
  <c r="AT406" i="17"/>
  <c r="AR384" i="17"/>
  <c r="AT384" i="17" s="1"/>
  <c r="AS1203" i="16"/>
  <c r="AR347" i="17"/>
  <c r="AT347" i="17" s="1"/>
  <c r="AS1069" i="16"/>
  <c r="AR329" i="17"/>
  <c r="AT329" i="17" s="1"/>
  <c r="AS997" i="16"/>
  <c r="AS1291" i="16"/>
  <c r="AT323" i="17"/>
  <c r="AT421" i="17"/>
  <c r="AT438" i="17"/>
  <c r="AS1138" i="16"/>
  <c r="AS1218" i="16"/>
  <c r="AR333" i="17"/>
  <c r="AT333" i="17" s="1"/>
  <c r="AS1031" i="16"/>
  <c r="AR367" i="17"/>
  <c r="AT367" i="17" s="1"/>
  <c r="AS1137" i="16"/>
  <c r="AR373" i="17"/>
  <c r="AT373" i="17" s="1"/>
  <c r="AS1161" i="16"/>
  <c r="AS1136" i="16"/>
  <c r="AR426" i="17"/>
  <c r="AT426" i="17" s="1"/>
  <c r="AS1368" i="16"/>
  <c r="AS1429" i="16"/>
  <c r="AT317" i="17"/>
  <c r="AS1024" i="16" l="1"/>
  <c r="AR368" i="17"/>
  <c r="AT368" i="17" s="1"/>
  <c r="AR374" i="17"/>
  <c r="AT374" i="17" s="1"/>
  <c r="AR344" i="17"/>
  <c r="AT344" i="17" s="1"/>
  <c r="AR338" i="17"/>
  <c r="AT338" i="17" s="1"/>
</calcChain>
</file>

<file path=xl/comments1.xml><?xml version="1.0" encoding="utf-8"?>
<comments xmlns="http://schemas.openxmlformats.org/spreadsheetml/2006/main">
  <authors>
    <author>Rogerio Cichota</author>
  </authors>
  <commentList>
    <comment ref="P1" authorId="0" shapeId="0">
      <text>
        <r>
          <rPr>
            <b/>
            <sz val="9"/>
            <color indexed="81"/>
            <rFont val="Tahoma"/>
            <family val="2"/>
          </rPr>
          <t>Rogerio Cichota:</t>
        </r>
        <r>
          <rPr>
            <sz val="9"/>
            <color indexed="81"/>
            <rFont val="Tahoma"/>
            <family val="2"/>
          </rPr>
          <t xml:space="preserve">
One off harvest</t>
        </r>
      </text>
    </comment>
    <comment ref="Q1" authorId="0" shapeId="0">
      <text>
        <r>
          <rPr>
            <b/>
            <sz val="9"/>
            <color indexed="81"/>
            <rFont val="Tahoma"/>
            <family val="2"/>
          </rPr>
          <t>Rogerio Cichota:</t>
        </r>
        <r>
          <rPr>
            <sz val="9"/>
            <color indexed="81"/>
            <rFont val="Tahoma"/>
            <family val="2"/>
          </rPr>
          <t xml:space="preserve">
Single-day harvest or over a few consecutive days</t>
        </r>
      </text>
    </comment>
    <comment ref="A297"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716"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939"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48"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49"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54"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69"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985"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7"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14"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18"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20"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21"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22"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24"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29"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79" authorId="0" shapeId="0">
      <text>
        <r>
          <rPr>
            <b/>
            <sz val="9"/>
            <color indexed="81"/>
            <rFont val="Tahoma"/>
            <family val="2"/>
          </rPr>
          <t>Rogerio Cichota:</t>
        </r>
        <r>
          <rPr>
            <sz val="9"/>
            <color indexed="81"/>
            <rFont val="Tahoma"/>
            <family val="2"/>
          </rPr>
          <t xml:space="preserve">
Original data did not have harvested Wt, added the average so that all dates have the same number of replicates and can compute cumulatives</t>
        </r>
      </text>
    </comment>
    <comment ref="A1085"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36"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38"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94" authorId="0" shapeId="0">
      <text>
        <r>
          <rPr>
            <b/>
            <sz val="9"/>
            <color indexed="81"/>
            <rFont val="Tahoma"/>
            <family val="2"/>
          </rPr>
          <t>Rogerio Cichota:</t>
        </r>
        <r>
          <rPr>
            <sz val="9"/>
            <color indexed="81"/>
            <rFont val="Tahoma"/>
            <family val="2"/>
          </rPr>
          <t xml:space="preserve">
Original data did not have harvested Wt, added the average so that all dates have the same number of replicates and can compute cumulatives</t>
        </r>
      </text>
    </comment>
    <comment ref="A1197"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202"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203"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218"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328" authorId="0" shapeId="0">
      <text>
        <r>
          <rPr>
            <b/>
            <sz val="9"/>
            <color indexed="81"/>
            <rFont val="Tahoma"/>
            <family val="2"/>
          </rPr>
          <t>Rogerio Cichota:</t>
        </r>
        <r>
          <rPr>
            <sz val="9"/>
            <color indexed="81"/>
            <rFont val="Tahoma"/>
            <family val="2"/>
          </rPr>
          <t xml:space="preserve">
Original data did not have harvested Wt, added the average so that all dates have the same number of replicates and can compute cumulatives</t>
        </r>
      </text>
    </comment>
    <comment ref="A1329" authorId="0" shapeId="0">
      <text>
        <r>
          <rPr>
            <b/>
            <sz val="9"/>
            <color indexed="81"/>
            <rFont val="Tahoma"/>
            <family val="2"/>
          </rPr>
          <t>Rogerio Cichota:</t>
        </r>
        <r>
          <rPr>
            <sz val="9"/>
            <color indexed="81"/>
            <rFont val="Tahoma"/>
            <family val="2"/>
          </rPr>
          <t xml:space="preserve">
Original data did not have harvested Wt, added the average so that all dates have the same number of replicates and can compute cumulatives</t>
        </r>
      </text>
    </comment>
    <comment ref="A1344" authorId="0" shapeId="0">
      <text>
        <r>
          <rPr>
            <b/>
            <sz val="9"/>
            <color indexed="81"/>
            <rFont val="Tahoma"/>
            <family val="2"/>
          </rPr>
          <t>Rogerio Cichota:</t>
        </r>
        <r>
          <rPr>
            <sz val="9"/>
            <color indexed="81"/>
            <rFont val="Tahoma"/>
            <family val="2"/>
          </rPr>
          <t xml:space="preserve">
Missing N concentration data, added average so that N off-take can be calculated</t>
        </r>
      </text>
    </comment>
    <comment ref="A1358" authorId="0" shapeId="0">
      <text>
        <r>
          <rPr>
            <b/>
            <sz val="9"/>
            <color indexed="81"/>
            <rFont val="Tahoma"/>
            <family val="2"/>
          </rPr>
          <t>Rogerio Cichota:</t>
        </r>
        <r>
          <rPr>
            <sz val="9"/>
            <color indexed="81"/>
            <rFont val="Tahoma"/>
            <family val="2"/>
          </rPr>
          <t xml:space="preserve">
Original data did not have harvested Wt, added the average so that all dates have the same number of replicates and can compute cumulatives</t>
        </r>
      </text>
    </comment>
    <comment ref="A1824"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825"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826"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827"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828"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1829"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2297"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A2366" authorId="0" shapeId="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List>
</comments>
</file>

<file path=xl/comments2.xml><?xml version="1.0" encoding="utf-8"?>
<comments xmlns="http://schemas.openxmlformats.org/spreadsheetml/2006/main">
  <authors>
    <author>Rogerio Cichota</author>
  </authors>
  <commentList>
    <comment ref="P1" authorId="0" shapeId="0">
      <text>
        <r>
          <rPr>
            <b/>
            <sz val="9"/>
            <color indexed="81"/>
            <rFont val="Tahoma"/>
            <family val="2"/>
          </rPr>
          <t>Rogerio Cichota:</t>
        </r>
        <r>
          <rPr>
            <sz val="9"/>
            <color indexed="81"/>
            <rFont val="Tahoma"/>
            <family val="2"/>
          </rPr>
          <t xml:space="preserve">
One off harvest</t>
        </r>
      </text>
    </comment>
    <comment ref="Q1" authorId="0" shapeId="0">
      <text>
        <r>
          <rPr>
            <b/>
            <sz val="9"/>
            <color indexed="81"/>
            <rFont val="Tahoma"/>
            <family val="2"/>
          </rPr>
          <t>Rogerio Cichota:</t>
        </r>
        <r>
          <rPr>
            <sz val="9"/>
            <color indexed="81"/>
            <rFont val="Tahoma"/>
            <family val="2"/>
          </rPr>
          <t xml:space="preserve">
Single-day harvest or over a few consecutive days</t>
        </r>
      </text>
    </comment>
  </commentList>
</comments>
</file>

<file path=xl/sharedStrings.xml><?xml version="1.0" encoding="utf-8"?>
<sst xmlns="http://schemas.openxmlformats.org/spreadsheetml/2006/main" count="19571" uniqueCount="144">
  <si>
    <t>1997/98</t>
  </si>
  <si>
    <t>Season</t>
  </si>
  <si>
    <t>1998/99</t>
  </si>
  <si>
    <t>2000/01</t>
  </si>
  <si>
    <t>SimulationName</t>
  </si>
  <si>
    <t>IversenIrrigationNil</t>
  </si>
  <si>
    <t>IversenIrrigationFull</t>
  </si>
  <si>
    <t>Date</t>
  </si>
  <si>
    <t>Source</t>
  </si>
  <si>
    <t>ADF %</t>
  </si>
  <si>
    <t>WSC%</t>
  </si>
  <si>
    <t>DOMD%</t>
  </si>
  <si>
    <t>NDF%</t>
  </si>
  <si>
    <t>OM%</t>
  </si>
  <si>
    <t>CP%</t>
  </si>
  <si>
    <t>ME</t>
  </si>
  <si>
    <t>Rep</t>
  </si>
  <si>
    <t>RegrowthRotation</t>
  </si>
  <si>
    <t>EvalStage</t>
  </si>
  <si>
    <t>HarvestedWt</t>
  </si>
  <si>
    <t>Residue.NConcentration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</si>
  <si>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</si>
  <si>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</si>
  <si>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</si>
  <si>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</si>
  <si>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</si>
  <si>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</si>
  <si>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</si>
  <si>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</si>
  <si>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</si>
  <si>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</si>
  <si>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</si>
  <si>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</si>
  <si>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</si>
  <si>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</si>
  <si>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</si>
  <si>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</si>
  <si>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</si>
  <si>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</si>
  <si>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</si>
  <si>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</si>
  <si>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</si>
  <si>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</si>
  <si>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</si>
  <si>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</si>
  <si>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</si>
  <si>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</si>
  <si>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</si>
  <si>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</si>
  <si>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</si>
  <si>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</si>
  <si>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</si>
  <si>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</si>
  <si>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</si>
  <si>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2002/03</t>
  </si>
  <si>
    <t>RotationHarvestedWt</t>
  </si>
  <si>
    <t>Harvest</t>
  </si>
  <si>
    <t>Establishment</t>
  </si>
  <si>
    <t>Summer</t>
  </si>
  <si>
    <t>Autumn</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</si>
  <si>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</si>
  <si>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</si>
  <si>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</si>
  <si>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</si>
  <si>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</si>
  <si>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</si>
  <si>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</si>
  <si>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</si>
  <si>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</si>
  <si>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</si>
  <si>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</si>
  <si>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</si>
  <si>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</si>
  <si>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</si>
  <si>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</si>
  <si>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</si>
  <si>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</si>
  <si>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</si>
  <si>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</si>
  <si>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</si>
  <si>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AverageHerbageNConc</t>
  </si>
  <si>
    <t>CumulativeHarvestedWt</t>
  </si>
  <si>
    <t>Irrig</t>
  </si>
  <si>
    <t>Nil</t>
  </si>
  <si>
    <t>Full</t>
  </si>
  <si>
    <t>CutTrig</t>
  </si>
  <si>
    <t>CutRes</t>
  </si>
  <si>
    <t>NRate</t>
  </si>
  <si>
    <t>HerbageNConc</t>
  </si>
  <si>
    <t xml:space="preserve">Auxiliary --&gt; </t>
  </si>
  <si>
    <t xml:space="preserve">Treatments --&gt; </t>
  </si>
  <si>
    <t xml:space="preserve">IDs --&gt; </t>
  </si>
  <si>
    <t xml:space="preserve">Basic data --&gt; </t>
  </si>
  <si>
    <t xml:space="preserve">Calculated data --&gt; </t>
  </si>
  <si>
    <t>AboveGroundWt</t>
  </si>
  <si>
    <t>GrowthSeason</t>
  </si>
  <si>
    <t>2014/15</t>
  </si>
  <si>
    <t>2015/16</t>
  </si>
  <si>
    <t>CutFreq</t>
  </si>
  <si>
    <t>NTakenOff</t>
  </si>
  <si>
    <t>CumulativeNTakenOff</t>
  </si>
  <si>
    <t xml:space="preserve"> -</t>
  </si>
  <si>
    <t>COUNT</t>
  </si>
  <si>
    <t>Nvals</t>
  </si>
  <si>
    <t>Rotation</t>
  </si>
  <si>
    <t>SWC(1)</t>
  </si>
  <si>
    <t>SWC(2)</t>
  </si>
  <si>
    <t>SWC(3)</t>
  </si>
  <si>
    <t>SWC(4)</t>
  </si>
  <si>
    <t>SWC(5)</t>
  </si>
  <si>
    <t>SWC(6)</t>
  </si>
  <si>
    <t>SWC(7)</t>
  </si>
  <si>
    <t>SWC(8)</t>
  </si>
  <si>
    <t>SWC(9)</t>
  </si>
  <si>
    <t>SWC(10)</t>
  </si>
  <si>
    <t>SWC(11)</t>
  </si>
  <si>
    <t>SWC(12)</t>
  </si>
  <si>
    <t>SWC(13)</t>
  </si>
  <si>
    <t>SWC(14)</t>
  </si>
  <si>
    <t>SWC(15)</t>
  </si>
  <si>
    <t>SWC(16)</t>
  </si>
  <si>
    <t>SWC(17)</t>
  </si>
  <si>
    <t>SWC(18)</t>
  </si>
  <si>
    <t>SWC(19)</t>
  </si>
  <si>
    <t>SWC(20)</t>
  </si>
  <si>
    <t>SWC(21)</t>
  </si>
  <si>
    <t>SWC(22)</t>
  </si>
  <si>
    <t>TotalWaterTop1m</t>
  </si>
  <si>
    <t>TotalSoilWater</t>
  </si>
  <si>
    <t>IversenSWC</t>
  </si>
  <si>
    <t>avg</t>
  </si>
  <si>
    <t xml:space="preserve">Date --&gt; </t>
  </si>
  <si>
    <t>RedClover.AboveGround.Wt</t>
  </si>
  <si>
    <t>RedClover.Leaf.Live.Nconc</t>
  </si>
  <si>
    <t>RedClover.Stem.Live.Nconc</t>
  </si>
  <si>
    <t>RedClover.Population</t>
  </si>
  <si>
    <t>RedClover.LeafFraction</t>
  </si>
  <si>
    <t>RedClover.StemFraction</t>
  </si>
  <si>
    <t>RedClover.Height</t>
  </si>
  <si>
    <t>RedClover.GrowthRate</t>
  </si>
  <si>
    <t>RedClover.AboveGroundLive.NConc</t>
  </si>
  <si>
    <t>RedClover.NumberOfLeaves</t>
  </si>
  <si>
    <t>RedClover.Leaf.LAI</t>
  </si>
  <si>
    <t>RedClover.Leaf.ExtinctionCoefficient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</si>
</sst>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
    <numFmt numFmtId="166" formatCode="0.000"/>
  </numFmts>
  <fonts count="11"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
      <sz val="11"/>
      <color rgb="FF9C6500"/>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FFFFCC"/>
        <bgColor indexed="64"/>
      </patternFill>
    </fill>
    <fill>
      <patternFill patternType="solid">
        <fgColor theme="7" tint="0.59999389629810485"/>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xf numFmtId="0" fontId="10" fillId="3" borderId="0" applyNumberFormat="0" applyBorder="0" applyAlignment="0" applyProtection="0"/>
  </cellStyleXfs>
  <cellXfs count="44">
    <xf numFmtId="0" fontId="0" fillId="0" borderId="0" xfId="0"/>
    <xf numFmtId="0" fontId="0" fillId="0" borderId="0" xfId="0" applyFill="1" applyAlignment="1">
      <alignment horizontal="left"/>
    </xf>
    <xf numFmtId="0" fontId="3" fillId="0" borderId="0" xfId="0" applyFont="1"/>
    <xf numFmtId="0" fontId="0" fillId="0" borderId="0" xfId="0" applyAlignment="1">
      <alignment horizontal="right"/>
    </xf>
    <xf numFmtId="0" fontId="0" fillId="0" borderId="0" xfId="0" applyNumberFormat="1" applyAlignment="1">
      <alignment horizontal="right"/>
    </xf>
    <xf numFmtId="0" fontId="0" fillId="0" borderId="0" xfId="0" applyFill="1" applyAlignment="1"/>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2" fontId="0" fillId="0" borderId="0" xfId="0" applyNumberFormat="1" applyAlignment="1">
      <alignment horizontal="right"/>
    </xf>
    <xf numFmtId="165" fontId="5" fillId="0" borderId="0" xfId="0" applyNumberFormat="1" applyFont="1" applyFill="1" applyAlignment="1">
      <alignment vertical="top"/>
    </xf>
    <xf numFmtId="0" fontId="3" fillId="4" borderId="0" xfId="0" applyFont="1" applyFill="1" applyAlignment="1">
      <alignment horizontal="right"/>
    </xf>
    <xf numFmtId="4" fontId="4" fillId="4" borderId="0" xfId="0" applyNumberFormat="1" applyFont="1" applyFill="1" applyBorder="1" applyAlignment="1">
      <alignment horizontal="right"/>
    </xf>
    <xf numFmtId="9" fontId="3" fillId="4" borderId="1" xfId="2" applyFont="1" applyFill="1" applyBorder="1" applyAlignment="1">
      <alignment horizontal="right"/>
    </xf>
    <xf numFmtId="0" fontId="3" fillId="5" borderId="0" xfId="0" applyFont="1" applyFill="1" applyAlignment="1">
      <alignment horizontal="left"/>
    </xf>
    <xf numFmtId="0" fontId="3" fillId="6" borderId="0" xfId="0" applyFont="1" applyFill="1" applyAlignment="1">
      <alignment horizontal="right"/>
    </xf>
    <xf numFmtId="0" fontId="3" fillId="7" borderId="0" xfId="0" applyFont="1" applyFill="1" applyAlignment="1">
      <alignment horizontal="right"/>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4" borderId="0" xfId="0"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right"/>
    </xf>
    <xf numFmtId="0" fontId="3" fillId="9" borderId="0" xfId="0" applyFont="1" applyFill="1" applyAlignment="1">
      <alignment horizontal="right"/>
    </xf>
    <xf numFmtId="0" fontId="3" fillId="9" borderId="0" xfId="0" applyFont="1" applyFill="1" applyAlignment="1">
      <alignment horizontal="center"/>
    </xf>
    <xf numFmtId="0" fontId="9" fillId="2" borderId="0" xfId="3" applyAlignment="1"/>
    <xf numFmtId="0" fontId="9" fillId="2" borderId="0" xfId="3" applyAlignment="1">
      <alignment horizontal="right"/>
    </xf>
    <xf numFmtId="0" fontId="10" fillId="3" borderId="0" xfId="4"/>
    <xf numFmtId="164" fontId="9" fillId="2" borderId="0" xfId="3" applyNumberFormat="1" applyAlignment="1">
      <alignment horizontal="right"/>
    </xf>
    <xf numFmtId="165" fontId="10" fillId="3" borderId="0" xfId="4" applyNumberFormat="1" applyAlignment="1">
      <alignment vertical="top"/>
    </xf>
    <xf numFmtId="164" fontId="10" fillId="3" borderId="0" xfId="4" applyNumberFormat="1" applyAlignment="1">
      <alignment horizontal="right"/>
    </xf>
    <xf numFmtId="0" fontId="9" fillId="2" borderId="0" xfId="3"/>
    <xf numFmtId="0" fontId="3" fillId="5" borderId="2" xfId="0" applyFont="1" applyFill="1" applyBorder="1" applyAlignment="1">
      <alignment horizontal="left"/>
    </xf>
    <xf numFmtId="0" fontId="3" fillId="6" borderId="2" xfId="0" applyFont="1" applyFill="1" applyBorder="1" applyAlignment="1">
      <alignment horizontal="right"/>
    </xf>
    <xf numFmtId="0" fontId="3" fillId="9" borderId="2" xfId="0" applyFont="1" applyFill="1" applyBorder="1" applyAlignment="1">
      <alignment horizontal="right"/>
    </xf>
    <xf numFmtId="0" fontId="3" fillId="7" borderId="2" xfId="0" applyFont="1" applyFill="1" applyBorder="1" applyAlignment="1">
      <alignment horizontal="right"/>
    </xf>
    <xf numFmtId="0" fontId="3" fillId="8" borderId="2" xfId="0" applyFont="1" applyFill="1" applyBorder="1" applyAlignment="1">
      <alignment horizontal="right"/>
    </xf>
    <xf numFmtId="0" fontId="3" fillId="4" borderId="2" xfId="0" applyFont="1" applyFill="1" applyBorder="1" applyAlignment="1">
      <alignment horizontal="right"/>
    </xf>
    <xf numFmtId="4" fontId="4" fillId="4" borderId="2" xfId="0" applyNumberFormat="1" applyFont="1" applyFill="1" applyBorder="1" applyAlignment="1">
      <alignment horizontal="right"/>
    </xf>
    <xf numFmtId="9" fontId="3" fillId="4" borderId="2" xfId="2"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4" fontId="0" fillId="0" borderId="0" xfId="0" applyNumberFormat="1" applyFont="1" applyFill="1" applyAlignment="1">
      <alignment horizontal="left"/>
    </xf>
    <xf numFmtId="166" fontId="0" fillId="0" borderId="0" xfId="0" applyNumberFormat="1"/>
  </cellXfs>
  <cellStyles count="5">
    <cellStyle name="Bad" xfId="3" builtinId="27"/>
    <cellStyle name="Neutral" xfId="4" builtinId="28"/>
    <cellStyle name="Normal" xfId="0" builtinId="0"/>
    <cellStyle name="Normal 2" xfId="1"/>
    <cellStyle name="Percent" xfId="2" builtinId="5"/>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16" workbookViewId="0">
      <selection activeCell="G40" sqref="G40"/>
    </sheetView>
  </sheetViews>
  <sheetFormatPr defaultRowHeight="15" x14ac:dyDescent="0.25"/>
  <cols>
    <col min="4" max="4" width="18.140625" customWidth="1"/>
  </cols>
  <sheetData>
    <row r="3" spans="1:1" x14ac:dyDescent="0.25">
      <c r="A3" s="2" t="s">
        <v>39</v>
      </c>
    </row>
    <row r="5" spans="1:1" x14ac:dyDescent="0.25">
      <c r="A5" s="2" t="s">
        <v>28</v>
      </c>
    </row>
    <row r="6" spans="1:1" x14ac:dyDescent="0.25">
      <c r="A6" t="s">
        <v>30</v>
      </c>
    </row>
    <row r="7" spans="1:1" x14ac:dyDescent="0.25">
      <c r="A7" t="s">
        <v>31</v>
      </c>
    </row>
    <row r="8" spans="1:1" x14ac:dyDescent="0.25">
      <c r="A8" t="s">
        <v>32</v>
      </c>
    </row>
    <row r="9" spans="1:1" x14ac:dyDescent="0.25">
      <c r="A9" t="s">
        <v>33</v>
      </c>
    </row>
    <row r="10" spans="1:1" x14ac:dyDescent="0.25">
      <c r="A10" t="s">
        <v>29</v>
      </c>
    </row>
    <row r="12" spans="1:1" x14ac:dyDescent="0.25">
      <c r="A12" s="2" t="s">
        <v>34</v>
      </c>
    </row>
    <row r="13" spans="1:1" x14ac:dyDescent="0.25">
      <c r="A13" t="s">
        <v>35</v>
      </c>
    </row>
    <row r="14" spans="1:1" x14ac:dyDescent="0.25">
      <c r="A14" t="s">
        <v>36</v>
      </c>
    </row>
    <row r="15" spans="1:1" x14ac:dyDescent="0.25">
      <c r="A15" t="s">
        <v>37</v>
      </c>
    </row>
    <row r="16" spans="1:1" x14ac:dyDescent="0.25">
      <c r="A16" t="s">
        <v>38</v>
      </c>
    </row>
    <row r="20" spans="1:1" x14ac:dyDescent="0.25">
      <c r="A20" s="2" t="s">
        <v>43</v>
      </c>
    </row>
    <row r="21" spans="1:1" x14ac:dyDescent="0.25">
      <c r="A21" t="s">
        <v>49</v>
      </c>
    </row>
    <row r="23" spans="1:1" x14ac:dyDescent="0.25">
      <c r="A23" s="2" t="s">
        <v>44</v>
      </c>
    </row>
    <row r="24" spans="1:1" x14ac:dyDescent="0.25">
      <c r="A24" t="s">
        <v>40</v>
      </c>
    </row>
    <row r="25" spans="1:1" x14ac:dyDescent="0.25">
      <c r="A25" s="2" t="s">
        <v>45</v>
      </c>
    </row>
    <row r="26" spans="1:1" x14ac:dyDescent="0.25">
      <c r="A26" t="s">
        <v>46</v>
      </c>
    </row>
    <row r="27" spans="1:1" x14ac:dyDescent="0.25">
      <c r="A27" s="2" t="s">
        <v>47</v>
      </c>
    </row>
    <row r="28" spans="1:1" x14ac:dyDescent="0.25">
      <c r="A28" t="s">
        <v>41</v>
      </c>
    </row>
    <row r="29" spans="1:1" x14ac:dyDescent="0.25">
      <c r="A29" s="2" t="s">
        <v>48</v>
      </c>
    </row>
    <row r="30" spans="1:1" x14ac:dyDescent="0.25">
      <c r="A30" t="s">
        <v>42</v>
      </c>
    </row>
    <row r="36" spans="3:4" x14ac:dyDescent="0.25">
      <c r="C36" s="3" t="s">
        <v>91</v>
      </c>
      <c r="D36" s="16" t="s">
        <v>4</v>
      </c>
    </row>
    <row r="37" spans="3:4" x14ac:dyDescent="0.25">
      <c r="C37" s="3" t="s">
        <v>131</v>
      </c>
      <c r="D37" s="17" t="s">
        <v>7</v>
      </c>
    </row>
    <row r="38" spans="3:4" x14ac:dyDescent="0.25">
      <c r="C38" s="3" t="s">
        <v>89</v>
      </c>
      <c r="D38" s="18" t="s">
        <v>1</v>
      </c>
    </row>
    <row r="39" spans="3:4" x14ac:dyDescent="0.25">
      <c r="C39" s="3" t="s">
        <v>90</v>
      </c>
      <c r="D39" s="23" t="s">
        <v>82</v>
      </c>
    </row>
    <row r="40" spans="3:4" x14ac:dyDescent="0.25">
      <c r="C40" s="3" t="s">
        <v>92</v>
      </c>
      <c r="D40" s="19" t="s">
        <v>19</v>
      </c>
    </row>
    <row r="41" spans="3:4" x14ac:dyDescent="0.25">
      <c r="C41" s="3" t="s">
        <v>93</v>
      </c>
      <c r="D41" s="20" t="s">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2369"/>
  <sheetViews>
    <sheetView tabSelected="1" zoomScale="80" zoomScaleNormal="80" workbookViewId="0">
      <pane xSplit="9" ySplit="1" topLeftCell="AD2" activePane="bottomRight" state="frozen"/>
      <selection pane="topRight" activeCell="K1" sqref="K1"/>
      <selection pane="bottomLeft" activeCell="A2" sqref="A2"/>
      <selection pane="bottomRight" activeCell="J2" sqref="J2"/>
    </sheetView>
  </sheetViews>
  <sheetFormatPr defaultRowHeight="15" x14ac:dyDescent="0.25"/>
  <cols>
    <col min="1" max="1" width="35.5703125" customWidth="1"/>
    <col min="2" max="2" width="13.7109375" bestFit="1" customWidth="1"/>
    <col min="3" max="3" width="11.28515625" bestFit="1" customWidth="1"/>
    <col min="4" max="4" width="4.42578125" bestFit="1" customWidth="1"/>
    <col min="5" max="5" width="4.85546875" bestFit="1" customWidth="1"/>
    <col min="6" max="6" width="6.7109375" bestFit="1" customWidth="1"/>
    <col min="7" max="8" width="6.7109375" customWidth="1"/>
    <col min="9" max="9" width="7.7109375" customWidth="1"/>
    <col min="10" max="10" width="14.28515625" bestFit="1" customWidth="1"/>
    <col min="11" max="11" width="8.42578125" customWidth="1"/>
    <col min="12" max="12" width="17.42578125" bestFit="1" customWidth="1"/>
    <col min="13" max="13" width="15.5703125" bestFit="1" customWidth="1"/>
    <col min="14" max="14" width="23.42578125" bestFit="1" customWidth="1"/>
    <col min="15" max="15" width="24.28515625" bestFit="1" customWidth="1"/>
    <col min="16" max="16" width="12.7109375" bestFit="1" customWidth="1"/>
    <col min="17" max="18" width="12.7109375" customWidth="1"/>
    <col min="19" max="19" width="22.42578125" bestFit="1" customWidth="1"/>
    <col min="20" max="20" width="23.28515625" customWidth="1"/>
    <col min="21" max="21" width="23.140625" customWidth="1"/>
    <col min="22" max="23" width="18.140625" customWidth="1"/>
    <col min="24" max="24" width="20.140625" customWidth="1"/>
    <col min="25" max="25" width="14.140625" customWidth="1"/>
    <col min="26" max="26" width="26" customWidth="1"/>
    <col min="27" max="27" width="19" customWidth="1"/>
    <col min="28" max="32" width="9.140625" customWidth="1"/>
    <col min="34" max="34" width="31.140625" bestFit="1" customWidth="1"/>
    <col min="35" max="35" width="14.42578125" bestFit="1" customWidth="1"/>
    <col min="36" max="36" width="22" bestFit="1" customWidth="1"/>
    <col min="38" max="38" width="11" bestFit="1" customWidth="1"/>
    <col min="39" max="39" width="10.7109375" bestFit="1" customWidth="1"/>
    <col min="40" max="40" width="10.85546875" bestFit="1" customWidth="1"/>
    <col min="41" max="41" width="15.28515625" bestFit="1" customWidth="1"/>
    <col min="42" max="42" width="31.85546875" bestFit="1" customWidth="1"/>
    <col min="43" max="43" width="10.85546875" bestFit="1" customWidth="1"/>
    <col min="44" max="44" width="21.28515625" bestFit="1" customWidth="1"/>
  </cols>
  <sheetData>
    <row r="1" spans="1:45" x14ac:dyDescent="0.25">
      <c r="A1" s="13" t="s">
        <v>4</v>
      </c>
      <c r="B1" s="13" t="s">
        <v>8</v>
      </c>
      <c r="C1" s="14" t="s">
        <v>7</v>
      </c>
      <c r="D1" s="14" t="s">
        <v>16</v>
      </c>
      <c r="E1" s="22" t="s">
        <v>82</v>
      </c>
      <c r="F1" s="22" t="s">
        <v>87</v>
      </c>
      <c r="G1" s="22" t="s">
        <v>85</v>
      </c>
      <c r="H1" s="22" t="s">
        <v>86</v>
      </c>
      <c r="I1" s="22" t="s">
        <v>98</v>
      </c>
      <c r="J1" s="15" t="s">
        <v>95</v>
      </c>
      <c r="K1" s="15" t="s">
        <v>1</v>
      </c>
      <c r="L1" s="15" t="s">
        <v>17</v>
      </c>
      <c r="M1" s="15" t="s">
        <v>18</v>
      </c>
      <c r="N1" s="21" t="s">
        <v>51</v>
      </c>
      <c r="O1" s="10" t="s">
        <v>132</v>
      </c>
      <c r="P1" s="10" t="s">
        <v>19</v>
      </c>
      <c r="Q1" s="10" t="s">
        <v>55</v>
      </c>
      <c r="R1" s="21" t="s">
        <v>81</v>
      </c>
      <c r="S1" s="10" t="s">
        <v>133</v>
      </c>
      <c r="T1" s="10" t="s">
        <v>134</v>
      </c>
      <c r="U1" s="10" t="s">
        <v>20</v>
      </c>
      <c r="V1" s="10" t="s">
        <v>135</v>
      </c>
      <c r="W1" s="10" t="s">
        <v>136</v>
      </c>
      <c r="X1" s="10" t="s">
        <v>137</v>
      </c>
      <c r="Y1" s="10" t="s">
        <v>138</v>
      </c>
      <c r="Z1" s="10" t="s">
        <v>50</v>
      </c>
      <c r="AA1" s="10" t="s">
        <v>139</v>
      </c>
      <c r="AB1" s="11" t="s">
        <v>9</v>
      </c>
      <c r="AC1" s="11" t="s">
        <v>10</v>
      </c>
      <c r="AD1" s="11" t="s">
        <v>11</v>
      </c>
      <c r="AE1" s="11" t="s">
        <v>12</v>
      </c>
      <c r="AF1" s="11" t="s">
        <v>13</v>
      </c>
      <c r="AG1" s="11" t="s">
        <v>14</v>
      </c>
      <c r="AH1" s="21" t="s">
        <v>140</v>
      </c>
      <c r="AI1" s="11" t="s">
        <v>88</v>
      </c>
      <c r="AJ1" s="11" t="s">
        <v>80</v>
      </c>
      <c r="AK1" s="11" t="s">
        <v>15</v>
      </c>
      <c r="AL1" s="12" t="s">
        <v>53</v>
      </c>
      <c r="AM1" s="10" t="s">
        <v>141</v>
      </c>
      <c r="AN1" s="10" t="s">
        <v>52</v>
      </c>
      <c r="AO1" s="10" t="s">
        <v>142</v>
      </c>
      <c r="AP1" s="10" t="s">
        <v>143</v>
      </c>
      <c r="AQ1" s="21" t="s">
        <v>99</v>
      </c>
      <c r="AR1" s="21" t="s">
        <v>100</v>
      </c>
      <c r="AS1" s="15" t="s">
        <v>103</v>
      </c>
    </row>
    <row r="2" spans="1:45" x14ac:dyDescent="0.25">
      <c r="A2" s="5" t="s">
        <v>5</v>
      </c>
      <c r="B2" s="5" t="s">
        <v>21</v>
      </c>
      <c r="C2" s="6">
        <v>35458</v>
      </c>
      <c r="D2" s="3">
        <v>1</v>
      </c>
      <c r="E2" s="3" t="s">
        <v>83</v>
      </c>
      <c r="F2" s="3"/>
      <c r="G2" s="3"/>
      <c r="H2" s="3"/>
      <c r="I2" s="3"/>
      <c r="J2" s="3" t="s">
        <v>22</v>
      </c>
      <c r="K2" s="3" t="s">
        <v>22</v>
      </c>
      <c r="L2" s="3">
        <v>1</v>
      </c>
      <c r="M2" s="3" t="s">
        <v>23</v>
      </c>
      <c r="N2" s="4">
        <f t="shared" ref="N2:N65" si="0">IF(ISNUMBER(O2),O2*10,"")</f>
        <v>3150</v>
      </c>
      <c r="O2" s="3">
        <v>315</v>
      </c>
      <c r="P2" s="3"/>
      <c r="Q2" s="3"/>
      <c r="R2" s="3" t="str">
        <f>IF(ISNUMBER(Q2),SUMIFS($Q$2:Q2,$A$2:A2,A2,$J$2:J2,J2,$D$2:D2,D2),"")</f>
        <v/>
      </c>
      <c r="S2" s="3"/>
      <c r="T2" s="3"/>
      <c r="U2" s="3"/>
      <c r="V2" s="4"/>
      <c r="W2" s="4"/>
      <c r="X2" s="4"/>
      <c r="Y2" s="3"/>
      <c r="Z2" s="3"/>
      <c r="AA2" s="3"/>
      <c r="AB2" s="3"/>
      <c r="AC2" s="3"/>
      <c r="AD2" s="3"/>
      <c r="AE2" s="3"/>
      <c r="AF2" s="3"/>
      <c r="AG2" s="3"/>
      <c r="AH2" s="3" t="str">
        <f t="shared" ref="AH2:AH65" si="1">IF(ISNUMBER(AI2),AI2,"")</f>
        <v/>
      </c>
      <c r="AI2" s="3"/>
      <c r="AJ2" s="3"/>
      <c r="AK2" s="3"/>
      <c r="AL2" s="3"/>
      <c r="AM2" s="3"/>
      <c r="AN2" s="3"/>
      <c r="AO2" s="3"/>
      <c r="AP2" s="3"/>
      <c r="AQ2" s="3" t="str">
        <f t="shared" ref="AQ2:AQ65" si="2">IF(AND(ISNUMBER(AI2),ISNUMBER(Q2)),ROUND(Q2*AI2,3),"")</f>
        <v/>
      </c>
      <c r="AR2" s="3" t="str">
        <f>IF(ISNUMBER(AQ2),SUMIFS($AQ$2:AQ2,$A$2:A2,A2,$J$2:J2,J2,$D$2:D2,D2),"")</f>
        <v/>
      </c>
      <c r="AS2">
        <f>COUNT(O2:AR2)</f>
        <v>1</v>
      </c>
    </row>
    <row r="3" spans="1:45" x14ac:dyDescent="0.25">
      <c r="A3" s="5" t="s">
        <v>5</v>
      </c>
      <c r="B3" s="5" t="s">
        <v>21</v>
      </c>
      <c r="C3" s="6">
        <v>35482</v>
      </c>
      <c r="D3" s="3">
        <v>1</v>
      </c>
      <c r="E3" s="3" t="s">
        <v>83</v>
      </c>
      <c r="F3" s="3"/>
      <c r="G3" s="3"/>
      <c r="H3" s="3"/>
      <c r="I3" s="3"/>
      <c r="J3" s="3" t="s">
        <v>22</v>
      </c>
      <c r="K3" s="3" t="s">
        <v>22</v>
      </c>
      <c r="L3" s="3">
        <v>1</v>
      </c>
      <c r="M3" s="3" t="s">
        <v>24</v>
      </c>
      <c r="N3" s="4">
        <f t="shared" si="0"/>
        <v>4300</v>
      </c>
      <c r="O3" s="3">
        <v>430</v>
      </c>
      <c r="P3" s="3"/>
      <c r="Q3" s="3"/>
      <c r="R3" s="3" t="str">
        <f>IF(ISNUMBER(Q3),SUMIFS($Q$2:Q3,$A$2:A3,A3,$J$2:J3,J3,$D$2:D3,D3),"")</f>
        <v/>
      </c>
      <c r="S3" s="3"/>
      <c r="T3" s="3"/>
      <c r="U3" s="3"/>
      <c r="V3" s="4"/>
      <c r="W3" s="4"/>
      <c r="X3" s="4"/>
      <c r="Y3" s="3"/>
      <c r="Z3" s="3"/>
      <c r="AA3" s="3"/>
      <c r="AB3" s="3"/>
      <c r="AC3" s="3"/>
      <c r="AD3" s="3"/>
      <c r="AE3" s="3"/>
      <c r="AF3" s="3"/>
      <c r="AG3" s="3"/>
      <c r="AH3" s="3" t="str">
        <f t="shared" si="1"/>
        <v/>
      </c>
      <c r="AI3" s="3"/>
      <c r="AJ3" s="3"/>
      <c r="AK3" s="3"/>
      <c r="AL3" s="3"/>
      <c r="AM3" s="3"/>
      <c r="AN3" s="3"/>
      <c r="AO3" s="3"/>
      <c r="AP3" s="3"/>
      <c r="AQ3" s="3" t="str">
        <f t="shared" si="2"/>
        <v/>
      </c>
      <c r="AR3" s="3" t="str">
        <f>IF(ISNUMBER(AQ3),SUMIFS($AQ$2:AQ3,$A$2:A3,A3,$J$2:J3,J3,$D$2:D3,D3),"")</f>
        <v/>
      </c>
      <c r="AS3">
        <f t="shared" ref="AS3:AS66" si="3">COUNT(O3:AR3)</f>
        <v>1</v>
      </c>
    </row>
    <row r="4" spans="1:45" x14ac:dyDescent="0.25">
      <c r="A4" s="5" t="s">
        <v>5</v>
      </c>
      <c r="B4" s="5" t="s">
        <v>21</v>
      </c>
      <c r="C4" s="6">
        <v>35491</v>
      </c>
      <c r="D4" s="3">
        <v>1</v>
      </c>
      <c r="E4" s="3" t="s">
        <v>83</v>
      </c>
      <c r="F4" s="3"/>
      <c r="G4" s="3"/>
      <c r="H4" s="3"/>
      <c r="I4" s="3"/>
      <c r="J4" s="3" t="s">
        <v>22</v>
      </c>
      <c r="K4" s="3" t="s">
        <v>22</v>
      </c>
      <c r="L4" s="3">
        <v>2</v>
      </c>
      <c r="M4" s="3" t="s">
        <v>25</v>
      </c>
      <c r="N4" s="4" t="str">
        <f t="shared" si="0"/>
        <v/>
      </c>
      <c r="O4" s="3"/>
      <c r="P4" s="3"/>
      <c r="Q4" s="3">
        <v>372.04</v>
      </c>
      <c r="R4" s="3">
        <f>IF(ISNUMBER(Q4),SUMIFS($Q$2:Q4,$A$2:A4,A4,$J$2:J4,J4,$D$2:D4,D4),"")</f>
        <v>372.04</v>
      </c>
      <c r="S4" s="3"/>
      <c r="T4" s="3"/>
      <c r="U4" s="3"/>
      <c r="V4" s="4"/>
      <c r="W4" s="4"/>
      <c r="X4" s="4"/>
      <c r="Y4" s="3"/>
      <c r="Z4" s="3"/>
      <c r="AA4" s="3"/>
      <c r="AB4" s="3"/>
      <c r="AC4" s="3"/>
      <c r="AD4" s="3"/>
      <c r="AE4" s="3"/>
      <c r="AF4" s="3"/>
      <c r="AG4" s="3"/>
      <c r="AH4" s="3" t="str">
        <f t="shared" si="1"/>
        <v/>
      </c>
      <c r="AI4" s="3"/>
      <c r="AJ4" s="3"/>
      <c r="AK4" s="3"/>
      <c r="AL4" s="3"/>
      <c r="AM4" s="3"/>
      <c r="AN4" s="3"/>
      <c r="AO4" s="3"/>
      <c r="AP4" s="3"/>
      <c r="AQ4" s="3" t="str">
        <f t="shared" si="2"/>
        <v/>
      </c>
      <c r="AR4" s="3" t="str">
        <f>IF(ISNUMBER(AQ4),SUMIFS($AQ$2:AQ4,$A$2:A4,A4,$J$2:J4,J4,$D$2:D4,D4),"")</f>
        <v/>
      </c>
      <c r="AS4">
        <f t="shared" si="3"/>
        <v>2</v>
      </c>
    </row>
    <row r="5" spans="1:45" x14ac:dyDescent="0.25">
      <c r="A5" s="5" t="s">
        <v>5</v>
      </c>
      <c r="B5" s="5" t="s">
        <v>21</v>
      </c>
      <c r="C5" s="6">
        <v>35586</v>
      </c>
      <c r="D5" s="3">
        <v>1</v>
      </c>
      <c r="E5" s="3" t="s">
        <v>83</v>
      </c>
      <c r="F5" s="3"/>
      <c r="G5" s="3"/>
      <c r="H5" s="3"/>
      <c r="I5" s="3"/>
      <c r="J5" s="3" t="s">
        <v>22</v>
      </c>
      <c r="K5" s="3" t="s">
        <v>22</v>
      </c>
      <c r="L5" s="3">
        <v>2</v>
      </c>
      <c r="M5" s="3" t="s">
        <v>24</v>
      </c>
      <c r="N5" s="4">
        <f t="shared" si="0"/>
        <v>4300</v>
      </c>
      <c r="O5" s="3">
        <v>430</v>
      </c>
      <c r="P5" s="3"/>
      <c r="Q5" s="3"/>
      <c r="R5" s="3" t="str">
        <f>IF(ISNUMBER(Q5),SUMIFS($Q$2:Q5,$A$2:A5,A5,$J$2:J5,J5,$D$2:D5,D5),"")</f>
        <v/>
      </c>
      <c r="S5" s="3"/>
      <c r="T5" s="3"/>
      <c r="U5" s="3"/>
      <c r="V5" s="4"/>
      <c r="W5" s="4"/>
      <c r="X5" s="4"/>
      <c r="Y5" s="3"/>
      <c r="Z5" s="3"/>
      <c r="AA5" s="3"/>
      <c r="AB5" s="3"/>
      <c r="AC5" s="3"/>
      <c r="AD5" s="3"/>
      <c r="AE5" s="3"/>
      <c r="AF5" s="3"/>
      <c r="AG5" s="3"/>
      <c r="AH5" s="3" t="str">
        <f t="shared" si="1"/>
        <v/>
      </c>
      <c r="AI5" s="3"/>
      <c r="AJ5" s="3"/>
      <c r="AK5" s="3"/>
      <c r="AL5" s="3"/>
      <c r="AM5" s="3"/>
      <c r="AN5" s="3"/>
      <c r="AO5" s="3"/>
      <c r="AP5" s="3"/>
      <c r="AQ5" s="3" t="str">
        <f t="shared" si="2"/>
        <v/>
      </c>
      <c r="AR5" s="3" t="str">
        <f>IF(ISNUMBER(AQ5),SUMIFS($AQ$2:AQ5,$A$2:A5,A5,$J$2:J5,J5,$D$2:D5,D5),"")</f>
        <v/>
      </c>
      <c r="AS5">
        <f t="shared" si="3"/>
        <v>1</v>
      </c>
    </row>
    <row r="6" spans="1:45" x14ac:dyDescent="0.25">
      <c r="A6" s="5" t="s">
        <v>5</v>
      </c>
      <c r="B6" s="5" t="s">
        <v>21</v>
      </c>
      <c r="C6" s="6">
        <v>35591</v>
      </c>
      <c r="D6" s="3">
        <v>1</v>
      </c>
      <c r="E6" s="3" t="s">
        <v>83</v>
      </c>
      <c r="F6" s="3"/>
      <c r="G6" s="3"/>
      <c r="H6" s="3"/>
      <c r="I6" s="3"/>
      <c r="J6" s="3" t="s">
        <v>22</v>
      </c>
      <c r="K6" s="3" t="s">
        <v>22</v>
      </c>
      <c r="L6" s="3">
        <v>2</v>
      </c>
      <c r="M6" s="3" t="s">
        <v>25</v>
      </c>
      <c r="N6" s="4" t="str">
        <f t="shared" si="0"/>
        <v/>
      </c>
      <c r="O6" s="3"/>
      <c r="P6" s="3"/>
      <c r="Q6" s="3">
        <v>418.12</v>
      </c>
      <c r="R6" s="3">
        <f>IF(ISNUMBER(Q6),SUMIFS($Q$2:Q6,$A$2:A6,A6,$J$2:J6,J6,$D$2:D6,D6),"")</f>
        <v>790.16000000000008</v>
      </c>
      <c r="S6" s="3"/>
      <c r="T6" s="3"/>
      <c r="U6" s="3"/>
      <c r="V6" s="4"/>
      <c r="W6" s="4"/>
      <c r="X6" s="4"/>
      <c r="Y6" s="3"/>
      <c r="Z6" s="3"/>
      <c r="AA6" s="3"/>
      <c r="AB6" s="3"/>
      <c r="AC6" s="3"/>
      <c r="AD6" s="3"/>
      <c r="AE6" s="3"/>
      <c r="AF6" s="3"/>
      <c r="AG6" s="3"/>
      <c r="AH6" s="3" t="str">
        <f t="shared" si="1"/>
        <v/>
      </c>
      <c r="AI6" s="3"/>
      <c r="AJ6" s="3"/>
      <c r="AK6" s="3"/>
      <c r="AL6" s="3"/>
      <c r="AM6" s="3"/>
      <c r="AN6" s="3"/>
      <c r="AO6" s="3"/>
      <c r="AP6" s="3"/>
      <c r="AQ6" s="3" t="str">
        <f t="shared" si="2"/>
        <v/>
      </c>
      <c r="AR6" s="3" t="str">
        <f>IF(ISNUMBER(AQ6),SUMIFS($AQ$2:AQ6,$A$2:A6,A6,$J$2:J6,J6,$D$2:D6,D6),"")</f>
        <v/>
      </c>
      <c r="AS6">
        <f t="shared" si="3"/>
        <v>2</v>
      </c>
    </row>
    <row r="7" spans="1:45" x14ac:dyDescent="0.25">
      <c r="A7" s="5" t="s">
        <v>5</v>
      </c>
      <c r="B7" s="5" t="s">
        <v>21</v>
      </c>
      <c r="C7" s="6">
        <v>35709</v>
      </c>
      <c r="D7" s="3">
        <v>1</v>
      </c>
      <c r="E7" s="3" t="s">
        <v>83</v>
      </c>
      <c r="F7" s="3"/>
      <c r="G7" s="3"/>
      <c r="H7" s="3"/>
      <c r="I7" s="3"/>
      <c r="J7" s="3" t="s">
        <v>0</v>
      </c>
      <c r="K7" s="3" t="s">
        <v>0</v>
      </c>
      <c r="L7" s="3">
        <v>1</v>
      </c>
      <c r="M7" s="3" t="s">
        <v>24</v>
      </c>
      <c r="N7" s="4">
        <f t="shared" si="0"/>
        <v>2333</v>
      </c>
      <c r="O7" s="3">
        <v>233.3</v>
      </c>
      <c r="P7" s="3"/>
      <c r="Q7" s="3"/>
      <c r="R7" s="3" t="str">
        <f>IF(ISNUMBER(Q7),SUMIFS($Q$2:Q7,$A$2:A7,A7,$J$2:J7,J7,$D$2:D7,D7),"")</f>
        <v/>
      </c>
      <c r="S7" s="3"/>
      <c r="T7" s="3"/>
      <c r="U7" s="3"/>
      <c r="V7" s="4"/>
      <c r="W7" s="4"/>
      <c r="X7" s="4"/>
      <c r="Y7" s="3"/>
      <c r="Z7" s="3"/>
      <c r="AA7" s="3"/>
      <c r="AB7" s="3"/>
      <c r="AC7" s="3"/>
      <c r="AD7" s="3"/>
      <c r="AE7" s="3"/>
      <c r="AF7" s="3"/>
      <c r="AG7" s="3"/>
      <c r="AH7" s="3" t="str">
        <f t="shared" si="1"/>
        <v/>
      </c>
      <c r="AI7" s="3"/>
      <c r="AJ7" s="3"/>
      <c r="AK7" s="3"/>
      <c r="AL7" s="3"/>
      <c r="AM7" s="3"/>
      <c r="AN7" s="3"/>
      <c r="AO7" s="3"/>
      <c r="AP7" s="3"/>
      <c r="AQ7" s="3" t="str">
        <f t="shared" si="2"/>
        <v/>
      </c>
      <c r="AR7" s="3" t="str">
        <f>IF(ISNUMBER(AQ7),SUMIFS($AQ$2:AQ7,$A$2:A7,A7,$J$2:J7,J7,$D$2:D7,D7),"")</f>
        <v/>
      </c>
      <c r="AS7">
        <f t="shared" si="3"/>
        <v>1</v>
      </c>
    </row>
    <row r="8" spans="1:45" x14ac:dyDescent="0.25">
      <c r="A8" s="5" t="s">
        <v>5</v>
      </c>
      <c r="B8" s="5" t="s">
        <v>21</v>
      </c>
      <c r="C8" s="6">
        <v>35715</v>
      </c>
      <c r="D8" s="3">
        <v>1</v>
      </c>
      <c r="E8" s="3" t="s">
        <v>83</v>
      </c>
      <c r="F8" s="3"/>
      <c r="G8" s="3"/>
      <c r="H8" s="3"/>
      <c r="I8" s="3"/>
      <c r="J8" s="3" t="s">
        <v>0</v>
      </c>
      <c r="K8" s="3" t="s">
        <v>0</v>
      </c>
      <c r="L8" s="3">
        <v>1</v>
      </c>
      <c r="M8" s="3" t="s">
        <v>25</v>
      </c>
      <c r="N8" s="4" t="str">
        <f t="shared" si="0"/>
        <v/>
      </c>
      <c r="O8" s="3"/>
      <c r="P8" s="3"/>
      <c r="Q8" s="3">
        <v>177.21</v>
      </c>
      <c r="R8" s="3">
        <f>IF(ISNUMBER(Q8),SUMIFS($Q$2:Q8,$A$2:A8,A8,$J$2:J8,J8,$D$2:D8,D8),"")</f>
        <v>177.21</v>
      </c>
      <c r="S8" s="3"/>
      <c r="T8" s="3"/>
      <c r="U8" s="3"/>
      <c r="V8" s="4"/>
      <c r="W8" s="4"/>
      <c r="X8" s="4"/>
      <c r="Y8" s="3"/>
      <c r="Z8" s="3"/>
      <c r="AA8" s="3"/>
      <c r="AB8" s="3"/>
      <c r="AC8" s="3"/>
      <c r="AD8" s="3"/>
      <c r="AE8" s="3"/>
      <c r="AF8" s="3"/>
      <c r="AG8" s="3"/>
      <c r="AH8" s="3" t="str">
        <f t="shared" si="1"/>
        <v/>
      </c>
      <c r="AI8" s="3"/>
      <c r="AJ8" s="3"/>
      <c r="AK8" s="3"/>
      <c r="AL8" s="3"/>
      <c r="AM8" s="3"/>
      <c r="AN8" s="3"/>
      <c r="AO8" s="3"/>
      <c r="AP8" s="3"/>
      <c r="AQ8" s="3" t="str">
        <f t="shared" si="2"/>
        <v/>
      </c>
      <c r="AR8" s="3" t="str">
        <f>IF(ISNUMBER(AQ8),SUMIFS($AQ$2:AQ8,$A$2:A8,A8,$J$2:J8,J8,$D$2:D8,D8),"")</f>
        <v/>
      </c>
      <c r="AS8">
        <f t="shared" si="3"/>
        <v>2</v>
      </c>
    </row>
    <row r="9" spans="1:45" x14ac:dyDescent="0.25">
      <c r="A9" s="5" t="s">
        <v>5</v>
      </c>
      <c r="B9" s="5" t="s">
        <v>21</v>
      </c>
      <c r="C9" s="6">
        <v>35731</v>
      </c>
      <c r="D9" s="3">
        <v>1</v>
      </c>
      <c r="E9" s="3" t="s">
        <v>83</v>
      </c>
      <c r="F9" s="3"/>
      <c r="G9" s="3"/>
      <c r="H9" s="3"/>
      <c r="I9" s="3"/>
      <c r="J9" s="3" t="s">
        <v>0</v>
      </c>
      <c r="K9" s="3" t="s">
        <v>0</v>
      </c>
      <c r="L9" s="3">
        <v>2</v>
      </c>
      <c r="M9" s="3" t="s">
        <v>23</v>
      </c>
      <c r="N9" s="4">
        <f t="shared" si="0"/>
        <v>1965</v>
      </c>
      <c r="O9" s="3">
        <v>196.5</v>
      </c>
      <c r="P9" s="3"/>
      <c r="Q9" s="3"/>
      <c r="R9" s="3" t="str">
        <f>IF(ISNUMBER(Q9),SUMIFS($Q$2:Q9,$A$2:A9,A9,$J$2:J9,J9,$D$2:D9,D9),"")</f>
        <v/>
      </c>
      <c r="S9" s="3"/>
      <c r="T9" s="3"/>
      <c r="U9" s="3"/>
      <c r="V9" s="4"/>
      <c r="W9" s="4"/>
      <c r="X9" s="4"/>
      <c r="Y9" s="3"/>
      <c r="Z9" s="3"/>
      <c r="AA9" s="3"/>
      <c r="AB9" s="3"/>
      <c r="AC9" s="3"/>
      <c r="AD9" s="3"/>
      <c r="AE9" s="3"/>
      <c r="AF9" s="3"/>
      <c r="AG9" s="3"/>
      <c r="AH9" s="3" t="str">
        <f t="shared" si="1"/>
        <v/>
      </c>
      <c r="AI9" s="3"/>
      <c r="AJ9" s="3"/>
      <c r="AK9" s="3"/>
      <c r="AL9" s="3"/>
      <c r="AM9" s="3"/>
      <c r="AN9" s="3"/>
      <c r="AO9" s="3"/>
      <c r="AP9" s="3"/>
      <c r="AQ9" s="3" t="str">
        <f t="shared" si="2"/>
        <v/>
      </c>
      <c r="AR9" s="3" t="str">
        <f>IF(ISNUMBER(AQ9),SUMIFS($AQ$2:AQ9,$A$2:A9,A9,$J$2:J9,J9,$D$2:D9,D9),"")</f>
        <v/>
      </c>
      <c r="AS9">
        <f t="shared" si="3"/>
        <v>1</v>
      </c>
    </row>
    <row r="10" spans="1:45" x14ac:dyDescent="0.25">
      <c r="A10" s="5" t="s">
        <v>5</v>
      </c>
      <c r="B10" s="5" t="s">
        <v>21</v>
      </c>
      <c r="C10" s="6">
        <v>35737</v>
      </c>
      <c r="D10" s="3">
        <v>1</v>
      </c>
      <c r="E10" s="3" t="s">
        <v>83</v>
      </c>
      <c r="F10" s="3"/>
      <c r="G10" s="3"/>
      <c r="H10" s="3"/>
      <c r="I10" s="3"/>
      <c r="J10" s="3" t="s">
        <v>0</v>
      </c>
      <c r="K10" s="3" t="s">
        <v>0</v>
      </c>
      <c r="L10" s="3">
        <v>2</v>
      </c>
      <c r="M10" s="3" t="s">
        <v>23</v>
      </c>
      <c r="N10" s="4">
        <f t="shared" si="0"/>
        <v>2675</v>
      </c>
      <c r="O10" s="3">
        <v>267.5</v>
      </c>
      <c r="P10" s="3"/>
      <c r="Q10" s="3"/>
      <c r="R10" s="3" t="str">
        <f>IF(ISNUMBER(Q10),SUMIFS($Q$2:Q10,$A$2:A10,A10,$J$2:J10,J10,$D$2:D10,D10),"")</f>
        <v/>
      </c>
      <c r="S10" s="3"/>
      <c r="T10" s="3"/>
      <c r="U10" s="3"/>
      <c r="V10" s="4"/>
      <c r="W10" s="4"/>
      <c r="X10" s="4"/>
      <c r="Y10" s="3"/>
      <c r="Z10" s="3"/>
      <c r="AA10" s="3"/>
      <c r="AB10" s="3"/>
      <c r="AC10" s="3"/>
      <c r="AD10" s="3"/>
      <c r="AE10" s="3"/>
      <c r="AF10" s="3"/>
      <c r="AG10" s="3"/>
      <c r="AH10" s="3" t="str">
        <f t="shared" si="1"/>
        <v/>
      </c>
      <c r="AI10" s="3"/>
      <c r="AJ10" s="3"/>
      <c r="AK10" s="3"/>
      <c r="AL10" s="3"/>
      <c r="AM10" s="3"/>
      <c r="AN10" s="3"/>
      <c r="AO10" s="3"/>
      <c r="AP10" s="3"/>
      <c r="AQ10" s="3" t="str">
        <f t="shared" si="2"/>
        <v/>
      </c>
      <c r="AR10" s="3" t="str">
        <f>IF(ISNUMBER(AQ10),SUMIFS($AQ$2:AQ10,$A$2:A10,A10,$J$2:J10,J10,$D$2:D10,D10),"")</f>
        <v/>
      </c>
      <c r="AS10">
        <f t="shared" si="3"/>
        <v>1</v>
      </c>
    </row>
    <row r="11" spans="1:45" x14ac:dyDescent="0.25">
      <c r="A11" s="5" t="s">
        <v>5</v>
      </c>
      <c r="B11" s="5" t="s">
        <v>21</v>
      </c>
      <c r="C11" s="6">
        <v>35744</v>
      </c>
      <c r="D11" s="3">
        <v>1</v>
      </c>
      <c r="E11" s="3" t="s">
        <v>83</v>
      </c>
      <c r="F11" s="3"/>
      <c r="G11" s="3"/>
      <c r="H11" s="3"/>
      <c r="I11" s="3"/>
      <c r="J11" s="3" t="s">
        <v>0</v>
      </c>
      <c r="K11" s="3" t="s">
        <v>0</v>
      </c>
      <c r="L11" s="3">
        <v>2</v>
      </c>
      <c r="M11" s="3" t="s">
        <v>23</v>
      </c>
      <c r="N11" s="4">
        <f t="shared" si="0"/>
        <v>6500</v>
      </c>
      <c r="O11" s="3">
        <v>650</v>
      </c>
      <c r="P11" s="3"/>
      <c r="Q11" s="3"/>
      <c r="R11" s="3" t="str">
        <f>IF(ISNUMBER(Q11),SUMIFS($Q$2:Q11,$A$2:A11,A11,$J$2:J11,J11,$D$2:D11,D11),"")</f>
        <v/>
      </c>
      <c r="S11" s="3"/>
      <c r="T11" s="3"/>
      <c r="U11" s="3"/>
      <c r="V11" s="4"/>
      <c r="W11" s="4"/>
      <c r="X11" s="4"/>
      <c r="Y11" s="3"/>
      <c r="Z11" s="3"/>
      <c r="AA11" s="3"/>
      <c r="AB11" s="3"/>
      <c r="AC11" s="3"/>
      <c r="AD11" s="3"/>
      <c r="AE11" s="3"/>
      <c r="AF11" s="3"/>
      <c r="AG11" s="3"/>
      <c r="AH11" s="3" t="str">
        <f t="shared" si="1"/>
        <v/>
      </c>
      <c r="AI11" s="3"/>
      <c r="AJ11" s="3"/>
      <c r="AK11" s="3"/>
      <c r="AL11" s="3"/>
      <c r="AM11" s="3"/>
      <c r="AN11" s="3"/>
      <c r="AO11" s="3"/>
      <c r="AP11" s="3"/>
      <c r="AQ11" s="3" t="str">
        <f t="shared" si="2"/>
        <v/>
      </c>
      <c r="AR11" s="3" t="str">
        <f>IF(ISNUMBER(AQ11),SUMIFS($AQ$2:AQ11,$A$2:A11,A11,$J$2:J11,J11,$D$2:D11,D11),"")</f>
        <v/>
      </c>
      <c r="AS11">
        <f t="shared" si="3"/>
        <v>1</v>
      </c>
    </row>
    <row r="12" spans="1:45" x14ac:dyDescent="0.25">
      <c r="A12" s="5" t="s">
        <v>5</v>
      </c>
      <c r="B12" s="5" t="s">
        <v>21</v>
      </c>
      <c r="C12" s="6">
        <v>35753</v>
      </c>
      <c r="D12" s="3">
        <v>1</v>
      </c>
      <c r="E12" s="3" t="s">
        <v>83</v>
      </c>
      <c r="F12" s="3"/>
      <c r="G12" s="3"/>
      <c r="H12" s="3"/>
      <c r="I12" s="3"/>
      <c r="J12" s="3" t="s">
        <v>0</v>
      </c>
      <c r="K12" s="3" t="s">
        <v>0</v>
      </c>
      <c r="L12" s="3">
        <v>2</v>
      </c>
      <c r="M12" s="3" t="s">
        <v>24</v>
      </c>
      <c r="N12" s="4">
        <f t="shared" si="0"/>
        <v>6500</v>
      </c>
      <c r="O12" s="3">
        <v>650</v>
      </c>
      <c r="P12" s="3"/>
      <c r="Q12" s="3"/>
      <c r="R12" s="3" t="str">
        <f>IF(ISNUMBER(Q12),SUMIFS($Q$2:Q12,$A$2:A12,A12,$J$2:J12,J12,$D$2:D12,D12),"")</f>
        <v/>
      </c>
      <c r="S12" s="3"/>
      <c r="T12" s="3"/>
      <c r="U12" s="3"/>
      <c r="V12" s="4"/>
      <c r="W12" s="4"/>
      <c r="X12" s="4"/>
      <c r="Y12" s="3"/>
      <c r="Z12" s="3"/>
      <c r="AA12" s="3"/>
      <c r="AB12" s="3"/>
      <c r="AC12" s="3"/>
      <c r="AD12" s="3"/>
      <c r="AE12" s="3"/>
      <c r="AF12" s="3"/>
      <c r="AG12" s="3"/>
      <c r="AH12" s="3" t="str">
        <f t="shared" si="1"/>
        <v/>
      </c>
      <c r="AI12" s="3"/>
      <c r="AJ12" s="3"/>
      <c r="AK12" s="3"/>
      <c r="AL12" s="3"/>
      <c r="AM12" s="3"/>
      <c r="AN12" s="3"/>
      <c r="AO12" s="3"/>
      <c r="AP12" s="3"/>
      <c r="AQ12" s="3" t="str">
        <f t="shared" si="2"/>
        <v/>
      </c>
      <c r="AR12" s="3" t="str">
        <f>IF(ISNUMBER(AQ12),SUMIFS($AQ$2:AQ12,$A$2:A12,A12,$J$2:J12,J12,$D$2:D12,D12),"")</f>
        <v/>
      </c>
      <c r="AS12">
        <f t="shared" si="3"/>
        <v>1</v>
      </c>
    </row>
    <row r="13" spans="1:45" x14ac:dyDescent="0.25">
      <c r="A13" s="5" t="s">
        <v>5</v>
      </c>
      <c r="B13" s="5" t="s">
        <v>21</v>
      </c>
      <c r="C13" s="6">
        <v>35759</v>
      </c>
      <c r="D13" s="3">
        <v>1</v>
      </c>
      <c r="E13" s="3" t="s">
        <v>83</v>
      </c>
      <c r="F13" s="3"/>
      <c r="G13" s="3"/>
      <c r="H13" s="3"/>
      <c r="I13" s="3"/>
      <c r="J13" s="3" t="s">
        <v>0</v>
      </c>
      <c r="K13" s="3" t="s">
        <v>0</v>
      </c>
      <c r="L13" s="3">
        <v>2</v>
      </c>
      <c r="M13" s="3" t="s">
        <v>25</v>
      </c>
      <c r="N13" s="4">
        <f t="shared" si="0"/>
        <v>1975</v>
      </c>
      <c r="O13" s="3">
        <v>197.5</v>
      </c>
      <c r="P13" s="3"/>
      <c r="Q13" s="3">
        <v>472.96</v>
      </c>
      <c r="R13" s="3">
        <f>IF(ISNUMBER(Q13),SUMIFS($Q$2:Q13,$A$2:A13,A13,$J$2:J13,J13,$D$2:D13,D13),"")</f>
        <v>650.16999999999996</v>
      </c>
      <c r="S13" s="3"/>
      <c r="T13" s="3"/>
      <c r="U13" s="3"/>
      <c r="V13" s="4"/>
      <c r="W13" s="4"/>
      <c r="X13" s="4"/>
      <c r="Y13" s="3"/>
      <c r="Z13" s="3"/>
      <c r="AA13" s="3"/>
      <c r="AB13" s="3"/>
      <c r="AC13" s="3"/>
      <c r="AD13" s="3"/>
      <c r="AE13" s="3"/>
      <c r="AF13" s="3"/>
      <c r="AG13" s="3"/>
      <c r="AH13" s="3" t="str">
        <f t="shared" si="1"/>
        <v/>
      </c>
      <c r="AI13" s="3"/>
      <c r="AJ13" s="3"/>
      <c r="AK13" s="3"/>
      <c r="AL13" s="3"/>
      <c r="AM13" s="3"/>
      <c r="AN13" s="3"/>
      <c r="AO13" s="3"/>
      <c r="AP13" s="3"/>
      <c r="AQ13" s="3" t="str">
        <f t="shared" si="2"/>
        <v/>
      </c>
      <c r="AR13" s="3" t="str">
        <f>IF(ISNUMBER(AQ13),SUMIFS($AQ$2:AQ13,$A$2:A13,A13,$J$2:J13,J13,$D$2:D13,D13),"")</f>
        <v/>
      </c>
      <c r="AS13">
        <f t="shared" si="3"/>
        <v>3</v>
      </c>
    </row>
    <row r="14" spans="1:45" x14ac:dyDescent="0.25">
      <c r="A14" s="5" t="s">
        <v>5</v>
      </c>
      <c r="B14" s="5" t="s">
        <v>21</v>
      </c>
      <c r="C14" s="6">
        <v>35766</v>
      </c>
      <c r="D14" s="3">
        <v>1</v>
      </c>
      <c r="E14" s="3" t="s">
        <v>83</v>
      </c>
      <c r="F14" s="3"/>
      <c r="G14" s="3"/>
      <c r="H14" s="3"/>
      <c r="I14" s="3"/>
      <c r="J14" s="3" t="s">
        <v>0</v>
      </c>
      <c r="K14" s="3" t="s">
        <v>0</v>
      </c>
      <c r="L14" s="3">
        <v>3</v>
      </c>
      <c r="M14" s="3" t="s">
        <v>23</v>
      </c>
      <c r="N14" s="4">
        <f t="shared" si="0"/>
        <v>346.5</v>
      </c>
      <c r="O14" s="3">
        <v>34.65</v>
      </c>
      <c r="P14" s="3"/>
      <c r="Q14" s="3"/>
      <c r="R14" s="3" t="str">
        <f>IF(ISNUMBER(Q14),SUMIFS($Q$2:Q14,$A$2:A14,A14,$J$2:J14,J14,$D$2:D14,D14),"")</f>
        <v/>
      </c>
      <c r="S14" s="3"/>
      <c r="T14" s="3"/>
      <c r="U14" s="3"/>
      <c r="V14" s="4"/>
      <c r="W14" s="4"/>
      <c r="X14" s="4"/>
      <c r="Y14" s="3"/>
      <c r="Z14" s="3"/>
      <c r="AA14" s="3"/>
      <c r="AB14" s="3"/>
      <c r="AC14" s="3"/>
      <c r="AD14" s="3"/>
      <c r="AE14" s="3"/>
      <c r="AF14" s="3"/>
      <c r="AG14" s="3"/>
      <c r="AH14" s="3" t="str">
        <f t="shared" si="1"/>
        <v/>
      </c>
      <c r="AI14" s="3"/>
      <c r="AJ14" s="3"/>
      <c r="AK14" s="3"/>
      <c r="AL14" s="3"/>
      <c r="AM14" s="3"/>
      <c r="AN14" s="3"/>
      <c r="AO14" s="3"/>
      <c r="AP14" s="3"/>
      <c r="AQ14" s="3" t="str">
        <f t="shared" si="2"/>
        <v/>
      </c>
      <c r="AR14" s="3" t="str">
        <f>IF(ISNUMBER(AQ14),SUMIFS($AQ$2:AQ14,$A$2:A14,A14,$J$2:J14,J14,$D$2:D14,D14),"")</f>
        <v/>
      </c>
      <c r="AS14">
        <f t="shared" si="3"/>
        <v>1</v>
      </c>
    </row>
    <row r="15" spans="1:45" x14ac:dyDescent="0.25">
      <c r="A15" s="5" t="s">
        <v>5</v>
      </c>
      <c r="B15" s="5" t="s">
        <v>21</v>
      </c>
      <c r="C15" s="6">
        <v>35773</v>
      </c>
      <c r="D15" s="3">
        <v>1</v>
      </c>
      <c r="E15" s="3" t="s">
        <v>83</v>
      </c>
      <c r="F15" s="3"/>
      <c r="G15" s="3"/>
      <c r="H15" s="3"/>
      <c r="I15" s="3"/>
      <c r="J15" s="3" t="s">
        <v>0</v>
      </c>
      <c r="K15" s="3" t="s">
        <v>0</v>
      </c>
      <c r="L15" s="3">
        <v>3</v>
      </c>
      <c r="M15" s="3" t="s">
        <v>23</v>
      </c>
      <c r="N15" s="4">
        <f t="shared" si="0"/>
        <v>835</v>
      </c>
      <c r="O15" s="3">
        <v>83.5</v>
      </c>
      <c r="P15" s="3"/>
      <c r="Q15" s="3"/>
      <c r="R15" s="3" t="str">
        <f>IF(ISNUMBER(Q15),SUMIFS($Q$2:Q15,$A$2:A15,A15,$J$2:J15,J15,$D$2:D15,D15),"")</f>
        <v/>
      </c>
      <c r="S15" s="3"/>
      <c r="T15" s="3"/>
      <c r="U15" s="3"/>
      <c r="V15" s="4"/>
      <c r="W15" s="4"/>
      <c r="X15" s="4"/>
      <c r="Y15" s="3"/>
      <c r="Z15" s="3"/>
      <c r="AA15" s="3"/>
      <c r="AB15" s="3"/>
      <c r="AC15" s="3"/>
      <c r="AD15" s="3"/>
      <c r="AE15" s="3"/>
      <c r="AF15" s="3"/>
      <c r="AG15" s="3"/>
      <c r="AH15" s="3" t="str">
        <f t="shared" si="1"/>
        <v/>
      </c>
      <c r="AI15" s="3"/>
      <c r="AJ15" s="3"/>
      <c r="AK15" s="3"/>
      <c r="AL15" s="3"/>
      <c r="AM15" s="3"/>
      <c r="AN15" s="3"/>
      <c r="AO15" s="3"/>
      <c r="AP15" s="3"/>
      <c r="AQ15" s="3" t="str">
        <f t="shared" si="2"/>
        <v/>
      </c>
      <c r="AR15" s="3" t="str">
        <f>IF(ISNUMBER(AQ15),SUMIFS($AQ$2:AQ15,$A$2:A15,A15,$J$2:J15,J15,$D$2:D15,D15),"")</f>
        <v/>
      </c>
      <c r="AS15">
        <f t="shared" si="3"/>
        <v>1</v>
      </c>
    </row>
    <row r="16" spans="1:45" x14ac:dyDescent="0.25">
      <c r="A16" s="5" t="s">
        <v>5</v>
      </c>
      <c r="B16" s="5" t="s">
        <v>21</v>
      </c>
      <c r="C16" s="6">
        <v>35781</v>
      </c>
      <c r="D16" s="3">
        <v>1</v>
      </c>
      <c r="E16" s="3" t="s">
        <v>83</v>
      </c>
      <c r="F16" s="3"/>
      <c r="G16" s="3"/>
      <c r="H16" s="3"/>
      <c r="I16" s="3"/>
      <c r="J16" s="3" t="s">
        <v>0</v>
      </c>
      <c r="K16" s="3" t="s">
        <v>0</v>
      </c>
      <c r="L16" s="3">
        <v>3</v>
      </c>
      <c r="M16" s="3" t="s">
        <v>23</v>
      </c>
      <c r="N16" s="4">
        <f t="shared" si="0"/>
        <v>2085</v>
      </c>
      <c r="O16" s="3">
        <v>208.5</v>
      </c>
      <c r="P16" s="3"/>
      <c r="Q16" s="3"/>
      <c r="R16" s="3" t="str">
        <f>IF(ISNUMBER(Q16),SUMIFS($Q$2:Q16,$A$2:A16,A16,$J$2:J16,J16,$D$2:D16,D16),"")</f>
        <v/>
      </c>
      <c r="S16" s="3"/>
      <c r="T16" s="3"/>
      <c r="U16" s="3"/>
      <c r="V16" s="4"/>
      <c r="W16" s="4"/>
      <c r="X16" s="4"/>
      <c r="Y16" s="3"/>
      <c r="Z16" s="3"/>
      <c r="AA16" s="3"/>
      <c r="AB16" s="3"/>
      <c r="AC16" s="3"/>
      <c r="AD16" s="3"/>
      <c r="AE16" s="3"/>
      <c r="AF16" s="3"/>
      <c r="AG16" s="3"/>
      <c r="AH16" s="3" t="str">
        <f t="shared" si="1"/>
        <v/>
      </c>
      <c r="AI16" s="3"/>
      <c r="AJ16" s="3"/>
      <c r="AK16" s="3"/>
      <c r="AL16" s="3"/>
      <c r="AM16" s="3"/>
      <c r="AN16" s="3"/>
      <c r="AO16" s="3"/>
      <c r="AP16" s="3"/>
      <c r="AQ16" s="3" t="str">
        <f t="shared" si="2"/>
        <v/>
      </c>
      <c r="AR16" s="3" t="str">
        <f>IF(ISNUMBER(AQ16),SUMIFS($AQ$2:AQ16,$A$2:A16,A16,$J$2:J16,J16,$D$2:D16,D16),"")</f>
        <v/>
      </c>
      <c r="AS16">
        <f t="shared" si="3"/>
        <v>1</v>
      </c>
    </row>
    <row r="17" spans="1:45" x14ac:dyDescent="0.25">
      <c r="A17" s="5" t="s">
        <v>5</v>
      </c>
      <c r="B17" s="5" t="s">
        <v>21</v>
      </c>
      <c r="C17" s="6">
        <v>35787</v>
      </c>
      <c r="D17" s="3">
        <v>1</v>
      </c>
      <c r="E17" s="3" t="s">
        <v>83</v>
      </c>
      <c r="F17" s="3"/>
      <c r="G17" s="3"/>
      <c r="H17" s="3"/>
      <c r="I17" s="3"/>
      <c r="J17" s="3" t="s">
        <v>0</v>
      </c>
      <c r="K17" s="3" t="s">
        <v>0</v>
      </c>
      <c r="L17" s="3">
        <v>3</v>
      </c>
      <c r="M17" s="3" t="s">
        <v>24</v>
      </c>
      <c r="N17" s="4">
        <f t="shared" si="0"/>
        <v>2085</v>
      </c>
      <c r="O17" s="3">
        <v>208.5</v>
      </c>
      <c r="P17" s="3"/>
      <c r="Q17" s="3"/>
      <c r="R17" s="3" t="str">
        <f>IF(ISNUMBER(Q17),SUMIFS($Q$2:Q17,$A$2:A17,A17,$J$2:J17,J17,$D$2:D17,D17),"")</f>
        <v/>
      </c>
      <c r="S17" s="3"/>
      <c r="T17" s="3"/>
      <c r="U17" s="3"/>
      <c r="V17" s="4"/>
      <c r="W17" s="4"/>
      <c r="X17" s="4"/>
      <c r="Y17" s="3"/>
      <c r="Z17" s="3"/>
      <c r="AA17" s="3"/>
      <c r="AB17" s="3"/>
      <c r="AC17" s="3"/>
      <c r="AD17" s="3"/>
      <c r="AE17" s="3"/>
      <c r="AF17" s="3"/>
      <c r="AG17" s="3"/>
      <c r="AH17" s="3" t="str">
        <f t="shared" si="1"/>
        <v/>
      </c>
      <c r="AI17" s="3"/>
      <c r="AJ17" s="3"/>
      <c r="AK17" s="3"/>
      <c r="AL17" s="3"/>
      <c r="AM17" s="3"/>
      <c r="AN17" s="3"/>
      <c r="AO17" s="3"/>
      <c r="AP17" s="3"/>
      <c r="AQ17" s="3" t="str">
        <f t="shared" si="2"/>
        <v/>
      </c>
      <c r="AR17" s="3" t="str">
        <f>IF(ISNUMBER(AQ17),SUMIFS($AQ$2:AQ17,$A$2:A17,A17,$J$2:J17,J17,$D$2:D17,D17),"")</f>
        <v/>
      </c>
      <c r="AS17">
        <f t="shared" si="3"/>
        <v>1</v>
      </c>
    </row>
    <row r="18" spans="1:45" x14ac:dyDescent="0.25">
      <c r="A18" s="5" t="s">
        <v>5</v>
      </c>
      <c r="B18" s="5" t="s">
        <v>21</v>
      </c>
      <c r="C18" s="6">
        <v>35793</v>
      </c>
      <c r="D18" s="3">
        <v>1</v>
      </c>
      <c r="E18" s="3" t="s">
        <v>83</v>
      </c>
      <c r="F18" s="3"/>
      <c r="G18" s="3"/>
      <c r="H18" s="3"/>
      <c r="I18" s="3"/>
      <c r="J18" s="3" t="s">
        <v>0</v>
      </c>
      <c r="K18" s="3" t="s">
        <v>0</v>
      </c>
      <c r="L18" s="3">
        <v>3</v>
      </c>
      <c r="M18" s="3" t="s">
        <v>25</v>
      </c>
      <c r="N18" s="4">
        <f t="shared" si="0"/>
        <v>1220</v>
      </c>
      <c r="O18" s="3">
        <v>122</v>
      </c>
      <c r="P18" s="3"/>
      <c r="Q18" s="3">
        <v>88.52</v>
      </c>
      <c r="R18" s="3">
        <f>IF(ISNUMBER(Q18),SUMIFS($Q$2:Q18,$A$2:A18,A18,$J$2:J18,J18,$D$2:D18,D18),"")</f>
        <v>738.68999999999994</v>
      </c>
      <c r="S18" s="3"/>
      <c r="T18" s="3"/>
      <c r="U18" s="3"/>
      <c r="V18" s="4"/>
      <c r="W18" s="4"/>
      <c r="X18" s="4"/>
      <c r="Y18" s="3"/>
      <c r="Z18" s="3"/>
      <c r="AA18" s="3"/>
      <c r="AB18" s="3"/>
      <c r="AC18" s="3"/>
      <c r="AD18" s="3"/>
      <c r="AE18" s="3"/>
      <c r="AF18" s="3"/>
      <c r="AG18" s="3"/>
      <c r="AH18" s="3" t="str">
        <f t="shared" si="1"/>
        <v/>
      </c>
      <c r="AI18" s="3"/>
      <c r="AJ18" s="3"/>
      <c r="AK18" s="3"/>
      <c r="AL18" s="3"/>
      <c r="AM18" s="3"/>
      <c r="AN18" s="3"/>
      <c r="AO18" s="3"/>
      <c r="AP18" s="3"/>
      <c r="AQ18" s="3" t="str">
        <f t="shared" si="2"/>
        <v/>
      </c>
      <c r="AR18" s="3" t="str">
        <f>IF(ISNUMBER(AQ18),SUMIFS($AQ$2:AQ18,$A$2:A18,A18,$J$2:J18,J18,$D$2:D18,D18),"")</f>
        <v/>
      </c>
      <c r="AS18">
        <f t="shared" si="3"/>
        <v>3</v>
      </c>
    </row>
    <row r="19" spans="1:45" x14ac:dyDescent="0.25">
      <c r="A19" s="5" t="s">
        <v>5</v>
      </c>
      <c r="B19" s="5" t="s">
        <v>21</v>
      </c>
      <c r="C19" s="6">
        <v>35803</v>
      </c>
      <c r="D19" s="3">
        <v>1</v>
      </c>
      <c r="E19" s="3" t="s">
        <v>83</v>
      </c>
      <c r="F19" s="3"/>
      <c r="G19" s="3"/>
      <c r="H19" s="3"/>
      <c r="I19" s="3"/>
      <c r="J19" s="3" t="s">
        <v>0</v>
      </c>
      <c r="K19" s="3" t="s">
        <v>0</v>
      </c>
      <c r="L19" s="3">
        <v>4</v>
      </c>
      <c r="M19" s="3" t="s">
        <v>23</v>
      </c>
      <c r="N19" s="4">
        <f t="shared" si="0"/>
        <v>407</v>
      </c>
      <c r="O19" s="3">
        <v>40.700000000000003</v>
      </c>
      <c r="P19" s="3"/>
      <c r="Q19" s="3"/>
      <c r="R19" s="3" t="str">
        <f>IF(ISNUMBER(Q19),SUMIFS($Q$2:Q19,$A$2:A19,A19,$J$2:J19,J19,$D$2:D19,D19),"")</f>
        <v/>
      </c>
      <c r="S19" s="3"/>
      <c r="T19" s="3"/>
      <c r="U19" s="3"/>
      <c r="V19" s="4"/>
      <c r="W19" s="4"/>
      <c r="X19" s="4"/>
      <c r="Y19" s="3"/>
      <c r="Z19" s="3"/>
      <c r="AA19" s="3"/>
      <c r="AB19" s="3"/>
      <c r="AC19" s="3"/>
      <c r="AD19" s="3"/>
      <c r="AE19" s="3"/>
      <c r="AF19" s="3"/>
      <c r="AG19" s="3"/>
      <c r="AH19" s="3" t="str">
        <f t="shared" si="1"/>
        <v/>
      </c>
      <c r="AI19" s="3"/>
      <c r="AJ19" s="3"/>
      <c r="AK19" s="3"/>
      <c r="AL19" s="3"/>
      <c r="AM19" s="3"/>
      <c r="AN19" s="3"/>
      <c r="AO19" s="3"/>
      <c r="AP19" s="3"/>
      <c r="AQ19" s="3" t="str">
        <f t="shared" si="2"/>
        <v/>
      </c>
      <c r="AR19" s="3" t="str">
        <f>IF(ISNUMBER(AQ19),SUMIFS($AQ$2:AQ19,$A$2:A19,A19,$J$2:J19,J19,$D$2:D19,D19),"")</f>
        <v/>
      </c>
      <c r="AS19">
        <f t="shared" si="3"/>
        <v>1</v>
      </c>
    </row>
    <row r="20" spans="1:45" x14ac:dyDescent="0.25">
      <c r="A20" s="5" t="s">
        <v>5</v>
      </c>
      <c r="B20" s="5" t="s">
        <v>21</v>
      </c>
      <c r="C20" s="6">
        <v>35810</v>
      </c>
      <c r="D20" s="3">
        <v>1</v>
      </c>
      <c r="E20" s="3" t="s">
        <v>83</v>
      </c>
      <c r="F20" s="3"/>
      <c r="G20" s="3"/>
      <c r="H20" s="3"/>
      <c r="I20" s="3"/>
      <c r="J20" s="3" t="s">
        <v>0</v>
      </c>
      <c r="K20" s="3" t="s">
        <v>0</v>
      </c>
      <c r="L20" s="3">
        <v>4</v>
      </c>
      <c r="M20" s="3" t="s">
        <v>23</v>
      </c>
      <c r="N20" s="4">
        <f t="shared" si="0"/>
        <v>1055</v>
      </c>
      <c r="O20" s="3">
        <v>105.5</v>
      </c>
      <c r="P20" s="3"/>
      <c r="Q20" s="3"/>
      <c r="R20" s="3" t="str">
        <f>IF(ISNUMBER(Q20),SUMIFS($Q$2:Q20,$A$2:A20,A20,$J$2:J20,J20,$D$2:D20,D20),"")</f>
        <v/>
      </c>
      <c r="S20" s="3"/>
      <c r="T20" s="3"/>
      <c r="U20" s="3"/>
      <c r="V20" s="4"/>
      <c r="W20" s="4"/>
      <c r="X20" s="4"/>
      <c r="Y20" s="3"/>
      <c r="Z20" s="3"/>
      <c r="AA20" s="3"/>
      <c r="AB20" s="3"/>
      <c r="AC20" s="3"/>
      <c r="AD20" s="3"/>
      <c r="AE20" s="3"/>
      <c r="AF20" s="3"/>
      <c r="AG20" s="3"/>
      <c r="AH20" s="3" t="str">
        <f t="shared" si="1"/>
        <v/>
      </c>
      <c r="AI20" s="3"/>
      <c r="AJ20" s="3"/>
      <c r="AK20" s="3"/>
      <c r="AL20" s="3"/>
      <c r="AM20" s="3"/>
      <c r="AN20" s="3"/>
      <c r="AO20" s="3"/>
      <c r="AP20" s="3"/>
      <c r="AQ20" s="3" t="str">
        <f t="shared" si="2"/>
        <v/>
      </c>
      <c r="AR20" s="3" t="str">
        <f>IF(ISNUMBER(AQ20),SUMIFS($AQ$2:AQ20,$A$2:A20,A20,$J$2:J20,J20,$D$2:D20,D20),"")</f>
        <v/>
      </c>
      <c r="AS20">
        <f t="shared" si="3"/>
        <v>1</v>
      </c>
    </row>
    <row r="21" spans="1:45" x14ac:dyDescent="0.25">
      <c r="A21" s="5" t="s">
        <v>5</v>
      </c>
      <c r="B21" s="5" t="s">
        <v>21</v>
      </c>
      <c r="C21" s="6">
        <v>35817</v>
      </c>
      <c r="D21" s="3">
        <v>1</v>
      </c>
      <c r="E21" s="3" t="s">
        <v>83</v>
      </c>
      <c r="F21" s="3"/>
      <c r="G21" s="3"/>
      <c r="H21" s="3"/>
      <c r="I21" s="3"/>
      <c r="J21" s="3" t="s">
        <v>0</v>
      </c>
      <c r="K21" s="3" t="s">
        <v>0</v>
      </c>
      <c r="L21" s="3">
        <v>4</v>
      </c>
      <c r="M21" s="3" t="s">
        <v>23</v>
      </c>
      <c r="N21" s="4">
        <f t="shared" si="0"/>
        <v>1725</v>
      </c>
      <c r="O21" s="3">
        <v>172.5</v>
      </c>
      <c r="P21" s="3"/>
      <c r="Q21" s="3"/>
      <c r="R21" s="3" t="str">
        <f>IF(ISNUMBER(Q21),SUMIFS($Q$2:Q21,$A$2:A21,A21,$J$2:J21,J21,$D$2:D21,D21),"")</f>
        <v/>
      </c>
      <c r="S21" s="3"/>
      <c r="T21" s="3"/>
      <c r="U21" s="3"/>
      <c r="V21" s="4"/>
      <c r="W21" s="4"/>
      <c r="X21" s="4"/>
      <c r="Y21" s="3"/>
      <c r="Z21" s="3"/>
      <c r="AA21" s="3"/>
      <c r="AB21" s="3"/>
      <c r="AC21" s="3"/>
      <c r="AD21" s="3"/>
      <c r="AE21" s="3"/>
      <c r="AF21" s="3"/>
      <c r="AG21" s="3"/>
      <c r="AH21" s="3" t="str">
        <f t="shared" si="1"/>
        <v/>
      </c>
      <c r="AI21" s="3"/>
      <c r="AJ21" s="3"/>
      <c r="AK21" s="3"/>
      <c r="AL21" s="3"/>
      <c r="AM21" s="3"/>
      <c r="AN21" s="3"/>
      <c r="AO21" s="3"/>
      <c r="AP21" s="3"/>
      <c r="AQ21" s="3" t="str">
        <f t="shared" si="2"/>
        <v/>
      </c>
      <c r="AR21" s="3" t="str">
        <f>IF(ISNUMBER(AQ21),SUMIFS($AQ$2:AQ21,$A$2:A21,A21,$J$2:J21,J21,$D$2:D21,D21),"")</f>
        <v/>
      </c>
      <c r="AS21">
        <f t="shared" si="3"/>
        <v>1</v>
      </c>
    </row>
    <row r="22" spans="1:45" x14ac:dyDescent="0.25">
      <c r="A22" s="5" t="s">
        <v>5</v>
      </c>
      <c r="B22" s="5" t="s">
        <v>21</v>
      </c>
      <c r="C22" s="6">
        <v>35824</v>
      </c>
      <c r="D22" s="3">
        <v>1</v>
      </c>
      <c r="E22" s="3" t="s">
        <v>83</v>
      </c>
      <c r="F22" s="3"/>
      <c r="G22" s="3"/>
      <c r="H22" s="3"/>
      <c r="I22" s="3"/>
      <c r="J22" s="3" t="s">
        <v>0</v>
      </c>
      <c r="K22" s="3" t="s">
        <v>0</v>
      </c>
      <c r="L22" s="3">
        <v>4</v>
      </c>
      <c r="M22" s="3" t="s">
        <v>23</v>
      </c>
      <c r="N22" s="4">
        <f t="shared" si="0"/>
        <v>2370</v>
      </c>
      <c r="O22" s="3">
        <v>237</v>
      </c>
      <c r="P22" s="3"/>
      <c r="Q22" s="3"/>
      <c r="R22" s="3" t="str">
        <f>IF(ISNUMBER(Q22),SUMIFS($Q$2:Q22,$A$2:A22,A22,$J$2:J22,J22,$D$2:D22,D22),"")</f>
        <v/>
      </c>
      <c r="S22" s="3"/>
      <c r="T22" s="3"/>
      <c r="U22" s="3"/>
      <c r="V22" s="4"/>
      <c r="W22" s="4"/>
      <c r="X22" s="4"/>
      <c r="Y22" s="3"/>
      <c r="Z22" s="3"/>
      <c r="AA22" s="3"/>
      <c r="AB22" s="3"/>
      <c r="AC22" s="3"/>
      <c r="AD22" s="3"/>
      <c r="AE22" s="3"/>
      <c r="AF22" s="3"/>
      <c r="AG22" s="3"/>
      <c r="AH22" s="3" t="str">
        <f t="shared" si="1"/>
        <v/>
      </c>
      <c r="AI22" s="3"/>
      <c r="AJ22" s="3"/>
      <c r="AK22" s="3"/>
      <c r="AL22" s="3"/>
      <c r="AM22" s="3"/>
      <c r="AN22" s="3"/>
      <c r="AO22" s="3"/>
      <c r="AP22" s="3"/>
      <c r="AQ22" s="3" t="str">
        <f t="shared" si="2"/>
        <v/>
      </c>
      <c r="AR22" s="3" t="str">
        <f>IF(ISNUMBER(AQ22),SUMIFS($AQ$2:AQ22,$A$2:A22,A22,$J$2:J22,J22,$D$2:D22,D22),"")</f>
        <v/>
      </c>
      <c r="AS22">
        <f t="shared" si="3"/>
        <v>1</v>
      </c>
    </row>
    <row r="23" spans="1:45" x14ac:dyDescent="0.25">
      <c r="A23" s="5" t="s">
        <v>5</v>
      </c>
      <c r="B23" s="5" t="s">
        <v>21</v>
      </c>
      <c r="C23" s="6">
        <v>35829</v>
      </c>
      <c r="D23" s="3">
        <v>1</v>
      </c>
      <c r="E23" s="3" t="s">
        <v>83</v>
      </c>
      <c r="F23" s="3"/>
      <c r="G23" s="3"/>
      <c r="H23" s="3"/>
      <c r="I23" s="3"/>
      <c r="J23" s="3" t="s">
        <v>0</v>
      </c>
      <c r="K23" s="3" t="s">
        <v>0</v>
      </c>
      <c r="L23" s="3">
        <v>4</v>
      </c>
      <c r="M23" s="3" t="s">
        <v>24</v>
      </c>
      <c r="N23" s="4">
        <f t="shared" si="0"/>
        <v>2110</v>
      </c>
      <c r="O23" s="3">
        <v>211</v>
      </c>
      <c r="P23" s="3"/>
      <c r="Q23" s="3"/>
      <c r="R23" s="3" t="str">
        <f>IF(ISNUMBER(Q23),SUMIFS($Q$2:Q23,$A$2:A23,A23,$J$2:J23,J23,$D$2:D23,D23),"")</f>
        <v/>
      </c>
      <c r="S23" s="3">
        <v>2.7400000000000001E-2</v>
      </c>
      <c r="T23" s="3">
        <v>6.4000000000000003E-3</v>
      </c>
      <c r="U23" s="3"/>
      <c r="V23" s="4"/>
      <c r="W23" s="4"/>
      <c r="X23" s="4"/>
      <c r="Y23" s="3"/>
      <c r="Z23" s="3"/>
      <c r="AA23" s="3"/>
      <c r="AB23" s="3"/>
      <c r="AC23" s="3"/>
      <c r="AD23" s="3"/>
      <c r="AE23" s="3"/>
      <c r="AF23" s="3"/>
      <c r="AG23" s="3"/>
      <c r="AH23" s="3" t="str">
        <f t="shared" si="1"/>
        <v/>
      </c>
      <c r="AI23" s="3"/>
      <c r="AJ23" s="3"/>
      <c r="AK23" s="3"/>
      <c r="AL23" s="3"/>
      <c r="AM23" s="3"/>
      <c r="AN23" s="3"/>
      <c r="AO23" s="3"/>
      <c r="AP23" s="3"/>
      <c r="AQ23" s="3" t="str">
        <f t="shared" si="2"/>
        <v/>
      </c>
      <c r="AR23" s="3" t="str">
        <f>IF(ISNUMBER(AQ23),SUMIFS($AQ$2:AQ23,$A$2:A23,A23,$J$2:J23,J23,$D$2:D23,D23),"")</f>
        <v/>
      </c>
      <c r="AS23">
        <f t="shared" si="3"/>
        <v>3</v>
      </c>
    </row>
    <row r="24" spans="1:45" x14ac:dyDescent="0.25">
      <c r="A24" s="5" t="s">
        <v>5</v>
      </c>
      <c r="B24" s="5" t="s">
        <v>21</v>
      </c>
      <c r="C24" s="6">
        <v>35834</v>
      </c>
      <c r="D24" s="3">
        <v>1</v>
      </c>
      <c r="E24" s="3" t="s">
        <v>83</v>
      </c>
      <c r="F24" s="3"/>
      <c r="G24" s="3"/>
      <c r="H24" s="3"/>
      <c r="I24" s="3"/>
      <c r="J24" s="3" t="s">
        <v>0</v>
      </c>
      <c r="K24" s="3" t="s">
        <v>0</v>
      </c>
      <c r="L24" s="3">
        <v>4</v>
      </c>
      <c r="M24" s="3" t="s">
        <v>25</v>
      </c>
      <c r="N24" s="4">
        <f t="shared" si="0"/>
        <v>1825</v>
      </c>
      <c r="O24" s="3">
        <v>182.5</v>
      </c>
      <c r="P24" s="3"/>
      <c r="Q24" s="3">
        <v>46.62</v>
      </c>
      <c r="R24" s="3">
        <f>IF(ISNUMBER(Q24),SUMIFS($Q$2:Q24,$A$2:A24,A24,$J$2:J24,J24,$D$2:D24,D24),"")</f>
        <v>785.31</v>
      </c>
      <c r="S24" s="3"/>
      <c r="T24" s="3"/>
      <c r="U24" s="3"/>
      <c r="V24" s="4"/>
      <c r="W24" s="4"/>
      <c r="X24" s="4"/>
      <c r="Y24" s="3"/>
      <c r="Z24" s="3"/>
      <c r="AA24" s="3"/>
      <c r="AB24" s="3"/>
      <c r="AC24" s="3"/>
      <c r="AD24" s="3"/>
      <c r="AE24" s="3"/>
      <c r="AF24" s="3"/>
      <c r="AG24" s="3"/>
      <c r="AH24" s="3" t="str">
        <f t="shared" si="1"/>
        <v/>
      </c>
      <c r="AI24" s="3"/>
      <c r="AJ24" s="3"/>
      <c r="AK24" s="3"/>
      <c r="AL24" s="3"/>
      <c r="AM24" s="3"/>
      <c r="AN24" s="3"/>
      <c r="AO24" s="3"/>
      <c r="AP24" s="3"/>
      <c r="AQ24" s="3" t="str">
        <f t="shared" si="2"/>
        <v/>
      </c>
      <c r="AR24" s="3" t="str">
        <f>IF(ISNUMBER(AQ24),SUMIFS($AQ$2:AQ24,$A$2:A24,A24,$J$2:J24,J24,$D$2:D24,D24),"")</f>
        <v/>
      </c>
      <c r="AS24">
        <f t="shared" si="3"/>
        <v>3</v>
      </c>
    </row>
    <row r="25" spans="1:45" x14ac:dyDescent="0.25">
      <c r="A25" s="5" t="s">
        <v>5</v>
      </c>
      <c r="B25" s="5" t="s">
        <v>21</v>
      </c>
      <c r="C25" s="6">
        <v>35845</v>
      </c>
      <c r="D25" s="3">
        <v>1</v>
      </c>
      <c r="E25" s="3" t="s">
        <v>83</v>
      </c>
      <c r="F25" s="3"/>
      <c r="G25" s="3"/>
      <c r="H25" s="3"/>
      <c r="I25" s="3"/>
      <c r="J25" s="3" t="s">
        <v>0</v>
      </c>
      <c r="K25" s="3" t="s">
        <v>0</v>
      </c>
      <c r="L25" s="3">
        <v>5</v>
      </c>
      <c r="M25" s="3" t="s">
        <v>23</v>
      </c>
      <c r="N25" s="4">
        <f t="shared" si="0"/>
        <v>422.5</v>
      </c>
      <c r="O25" s="3">
        <v>42.25</v>
      </c>
      <c r="P25" s="3"/>
      <c r="Q25" s="3"/>
      <c r="R25" s="3" t="str">
        <f>IF(ISNUMBER(Q25),SUMIFS($Q$2:Q25,$A$2:A25,A25,$J$2:J25,J25,$D$2:D25,D25),"")</f>
        <v/>
      </c>
      <c r="S25" s="3"/>
      <c r="T25" s="3"/>
      <c r="U25" s="3"/>
      <c r="V25" s="4"/>
      <c r="W25" s="4"/>
      <c r="X25" s="4"/>
      <c r="Y25" s="3"/>
      <c r="Z25" s="3"/>
      <c r="AA25" s="3"/>
      <c r="AB25" s="3"/>
      <c r="AC25" s="3"/>
      <c r="AD25" s="3"/>
      <c r="AE25" s="3"/>
      <c r="AF25" s="3"/>
      <c r="AG25" s="3"/>
      <c r="AH25" s="3" t="str">
        <f t="shared" si="1"/>
        <v/>
      </c>
      <c r="AI25" s="3"/>
      <c r="AJ25" s="3"/>
      <c r="AK25" s="3"/>
      <c r="AL25" s="3"/>
      <c r="AM25" s="3"/>
      <c r="AN25" s="3"/>
      <c r="AO25" s="3"/>
      <c r="AP25" s="3"/>
      <c r="AQ25" s="3" t="str">
        <f t="shared" si="2"/>
        <v/>
      </c>
      <c r="AR25" s="3" t="str">
        <f>IF(ISNUMBER(AQ25),SUMIFS($AQ$2:AQ25,$A$2:A25,A25,$J$2:J25,J25,$D$2:D25,D25),"")</f>
        <v/>
      </c>
      <c r="AS25">
        <f t="shared" si="3"/>
        <v>1</v>
      </c>
    </row>
    <row r="26" spans="1:45" x14ac:dyDescent="0.25">
      <c r="A26" s="5" t="s">
        <v>5</v>
      </c>
      <c r="B26" s="5" t="s">
        <v>21</v>
      </c>
      <c r="C26" s="6">
        <v>35852</v>
      </c>
      <c r="D26" s="3">
        <v>1</v>
      </c>
      <c r="E26" s="3" t="s">
        <v>83</v>
      </c>
      <c r="F26" s="3"/>
      <c r="G26" s="3"/>
      <c r="H26" s="3"/>
      <c r="I26" s="3"/>
      <c r="J26" s="3" t="s">
        <v>0</v>
      </c>
      <c r="K26" s="3" t="s">
        <v>0</v>
      </c>
      <c r="L26" s="3">
        <v>5</v>
      </c>
      <c r="M26" s="3" t="s">
        <v>23</v>
      </c>
      <c r="N26" s="4">
        <f t="shared" si="0"/>
        <v>685</v>
      </c>
      <c r="O26" s="3">
        <v>68.5</v>
      </c>
      <c r="P26" s="3"/>
      <c r="Q26" s="3"/>
      <c r="R26" s="3" t="str">
        <f>IF(ISNUMBER(Q26),SUMIFS($Q$2:Q26,$A$2:A26,A26,$J$2:J26,J26,$D$2:D26,D26),"")</f>
        <v/>
      </c>
      <c r="S26" s="3"/>
      <c r="T26" s="3"/>
      <c r="U26" s="3"/>
      <c r="V26" s="4"/>
      <c r="W26" s="4"/>
      <c r="X26" s="4"/>
      <c r="Y26" s="3"/>
      <c r="Z26" s="3"/>
      <c r="AA26" s="3"/>
      <c r="AB26" s="3"/>
      <c r="AC26" s="3"/>
      <c r="AD26" s="3"/>
      <c r="AE26" s="3"/>
      <c r="AF26" s="3"/>
      <c r="AG26" s="3"/>
      <c r="AH26" s="3" t="str">
        <f t="shared" si="1"/>
        <v/>
      </c>
      <c r="AI26" s="3"/>
      <c r="AJ26" s="3"/>
      <c r="AK26" s="3"/>
      <c r="AL26" s="3"/>
      <c r="AM26" s="3"/>
      <c r="AN26" s="3"/>
      <c r="AO26" s="3"/>
      <c r="AP26" s="3"/>
      <c r="AQ26" s="3" t="str">
        <f t="shared" si="2"/>
        <v/>
      </c>
      <c r="AR26" s="3" t="str">
        <f>IF(ISNUMBER(AQ26),SUMIFS($AQ$2:AQ26,$A$2:A26,A26,$J$2:J26,J26,$D$2:D26,D26),"")</f>
        <v/>
      </c>
      <c r="AS26">
        <f t="shared" si="3"/>
        <v>1</v>
      </c>
    </row>
    <row r="27" spans="1:45" x14ac:dyDescent="0.25">
      <c r="A27" s="5" t="s">
        <v>5</v>
      </c>
      <c r="B27" s="5" t="s">
        <v>21</v>
      </c>
      <c r="C27" s="6">
        <v>35859</v>
      </c>
      <c r="D27" s="3">
        <v>1</v>
      </c>
      <c r="E27" s="3" t="s">
        <v>83</v>
      </c>
      <c r="F27" s="3"/>
      <c r="G27" s="3"/>
      <c r="H27" s="3"/>
      <c r="I27" s="3"/>
      <c r="J27" s="3" t="s">
        <v>0</v>
      </c>
      <c r="K27" s="3" t="s">
        <v>0</v>
      </c>
      <c r="L27" s="3">
        <v>5</v>
      </c>
      <c r="M27" s="3" t="s">
        <v>23</v>
      </c>
      <c r="N27" s="4">
        <f t="shared" si="0"/>
        <v>910</v>
      </c>
      <c r="O27" s="3">
        <v>91</v>
      </c>
      <c r="P27" s="3"/>
      <c r="Q27" s="3"/>
      <c r="R27" s="3" t="str">
        <f>IF(ISNUMBER(Q27),SUMIFS($Q$2:Q27,$A$2:A27,A27,$J$2:J27,J27,$D$2:D27,D27),"")</f>
        <v/>
      </c>
      <c r="S27" s="3"/>
      <c r="T27" s="3"/>
      <c r="U27" s="3"/>
      <c r="V27" s="4"/>
      <c r="W27" s="4"/>
      <c r="X27" s="4"/>
      <c r="Y27" s="3"/>
      <c r="Z27" s="3"/>
      <c r="AA27" s="3"/>
      <c r="AB27" s="3"/>
      <c r="AC27" s="3"/>
      <c r="AD27" s="3"/>
      <c r="AE27" s="3"/>
      <c r="AF27" s="3"/>
      <c r="AG27" s="3"/>
      <c r="AH27" s="3" t="str">
        <f t="shared" si="1"/>
        <v/>
      </c>
      <c r="AI27" s="3"/>
      <c r="AJ27" s="3"/>
      <c r="AK27" s="3"/>
      <c r="AL27" s="3"/>
      <c r="AM27" s="3"/>
      <c r="AN27" s="3"/>
      <c r="AO27" s="3"/>
      <c r="AP27" s="3"/>
      <c r="AQ27" s="3" t="str">
        <f t="shared" si="2"/>
        <v/>
      </c>
      <c r="AR27" s="3" t="str">
        <f>IF(ISNUMBER(AQ27),SUMIFS($AQ$2:AQ27,$A$2:A27,A27,$J$2:J27,J27,$D$2:D27,D27),"")</f>
        <v/>
      </c>
      <c r="AS27">
        <f t="shared" si="3"/>
        <v>1</v>
      </c>
    </row>
    <row r="28" spans="1:45" x14ac:dyDescent="0.25">
      <c r="A28" s="5" t="s">
        <v>5</v>
      </c>
      <c r="B28" s="5" t="s">
        <v>21</v>
      </c>
      <c r="C28" s="6">
        <v>35866</v>
      </c>
      <c r="D28" s="3">
        <v>1</v>
      </c>
      <c r="E28" s="3" t="s">
        <v>83</v>
      </c>
      <c r="F28" s="3"/>
      <c r="G28" s="3"/>
      <c r="H28" s="3"/>
      <c r="I28" s="3"/>
      <c r="J28" s="3" t="s">
        <v>0</v>
      </c>
      <c r="K28" s="3" t="s">
        <v>0</v>
      </c>
      <c r="L28" s="3">
        <v>5</v>
      </c>
      <c r="M28" s="3" t="s">
        <v>24</v>
      </c>
      <c r="N28" s="4">
        <f t="shared" si="0"/>
        <v>1125</v>
      </c>
      <c r="O28" s="3">
        <v>112.5</v>
      </c>
      <c r="P28" s="3"/>
      <c r="Q28" s="3"/>
      <c r="R28" s="3" t="str">
        <f>IF(ISNUMBER(Q28),SUMIFS($Q$2:Q28,$A$2:A28,A28,$J$2:J28,J28,$D$2:D28,D28),"")</f>
        <v/>
      </c>
      <c r="S28" s="3">
        <v>2.75E-2</v>
      </c>
      <c r="T28" s="3"/>
      <c r="U28" s="3"/>
      <c r="V28" s="4"/>
      <c r="W28" s="4"/>
      <c r="X28" s="4"/>
      <c r="Y28" s="3"/>
      <c r="Z28" s="3"/>
      <c r="AA28" s="3"/>
      <c r="AB28" s="3"/>
      <c r="AC28" s="3"/>
      <c r="AD28" s="3"/>
      <c r="AE28" s="3"/>
      <c r="AF28" s="3"/>
      <c r="AG28" s="3"/>
      <c r="AH28" s="3" t="str">
        <f t="shared" si="1"/>
        <v/>
      </c>
      <c r="AI28" s="3"/>
      <c r="AJ28" s="3"/>
      <c r="AK28" s="3"/>
      <c r="AL28" s="3"/>
      <c r="AM28" s="3"/>
      <c r="AN28" s="3"/>
      <c r="AO28" s="3"/>
      <c r="AP28" s="3"/>
      <c r="AQ28" s="3" t="str">
        <f t="shared" si="2"/>
        <v/>
      </c>
      <c r="AR28" s="3" t="str">
        <f>IF(ISNUMBER(AQ28),SUMIFS($AQ$2:AQ28,$A$2:A28,A28,$J$2:J28,J28,$D$2:D28,D28),"")</f>
        <v/>
      </c>
      <c r="AS28">
        <f t="shared" si="3"/>
        <v>2</v>
      </c>
    </row>
    <row r="29" spans="1:45" x14ac:dyDescent="0.25">
      <c r="A29" s="5" t="s">
        <v>5</v>
      </c>
      <c r="B29" s="5" t="s">
        <v>21</v>
      </c>
      <c r="C29" s="6">
        <v>35871</v>
      </c>
      <c r="D29" s="3">
        <v>1</v>
      </c>
      <c r="E29" s="3" t="s">
        <v>83</v>
      </c>
      <c r="F29" s="3"/>
      <c r="G29" s="3"/>
      <c r="H29" s="3"/>
      <c r="I29" s="3"/>
      <c r="J29" s="3" t="s">
        <v>0</v>
      </c>
      <c r="K29" s="3" t="s">
        <v>0</v>
      </c>
      <c r="L29" s="3">
        <v>5</v>
      </c>
      <c r="M29" s="3" t="s">
        <v>25</v>
      </c>
      <c r="N29" s="4">
        <f t="shared" si="0"/>
        <v>94</v>
      </c>
      <c r="O29" s="3">
        <v>9.4</v>
      </c>
      <c r="P29" s="3"/>
      <c r="Q29" s="3">
        <v>96.31</v>
      </c>
      <c r="R29" s="3">
        <f>IF(ISNUMBER(Q29),SUMIFS($Q$2:Q29,$A$2:A29,A29,$J$2:J29,J29,$D$2:D29,D29),"")</f>
        <v>881.61999999999989</v>
      </c>
      <c r="S29" s="3"/>
      <c r="T29" s="3"/>
      <c r="U29" s="3"/>
      <c r="V29" s="4"/>
      <c r="W29" s="4"/>
      <c r="X29" s="4"/>
      <c r="Y29" s="3"/>
      <c r="Z29" s="3"/>
      <c r="AA29" s="3"/>
      <c r="AB29" s="3"/>
      <c r="AC29" s="3"/>
      <c r="AD29" s="3"/>
      <c r="AE29" s="3"/>
      <c r="AF29" s="3"/>
      <c r="AG29" s="3"/>
      <c r="AH29" s="3" t="str">
        <f t="shared" si="1"/>
        <v/>
      </c>
      <c r="AI29" s="3"/>
      <c r="AJ29" s="3"/>
      <c r="AK29" s="3"/>
      <c r="AL29" s="3"/>
      <c r="AM29" s="3"/>
      <c r="AN29" s="3"/>
      <c r="AO29" s="3"/>
      <c r="AP29" s="3"/>
      <c r="AQ29" s="3" t="str">
        <f t="shared" si="2"/>
        <v/>
      </c>
      <c r="AR29" s="3" t="str">
        <f>IF(ISNUMBER(AQ29),SUMIFS($AQ$2:AQ29,$A$2:A29,A29,$J$2:J29,J29,$D$2:D29,D29),"")</f>
        <v/>
      </c>
      <c r="AS29">
        <f t="shared" si="3"/>
        <v>3</v>
      </c>
    </row>
    <row r="30" spans="1:45" x14ac:dyDescent="0.25">
      <c r="A30" s="5" t="s">
        <v>5</v>
      </c>
      <c r="B30" s="5" t="s">
        <v>21</v>
      </c>
      <c r="C30" s="6">
        <v>35882</v>
      </c>
      <c r="D30" s="3">
        <v>1</v>
      </c>
      <c r="E30" s="3" t="s">
        <v>83</v>
      </c>
      <c r="F30" s="3"/>
      <c r="G30" s="3"/>
      <c r="H30" s="3"/>
      <c r="I30" s="3"/>
      <c r="J30" s="3" t="s">
        <v>0</v>
      </c>
      <c r="K30" s="3" t="s">
        <v>0</v>
      </c>
      <c r="L30" s="3">
        <v>6</v>
      </c>
      <c r="M30" s="3" t="s">
        <v>23</v>
      </c>
      <c r="N30" s="4">
        <f t="shared" si="0"/>
        <v>500</v>
      </c>
      <c r="O30" s="3">
        <v>50</v>
      </c>
      <c r="P30" s="3"/>
      <c r="Q30" s="3"/>
      <c r="R30" s="3" t="str">
        <f>IF(ISNUMBER(Q30),SUMIFS($Q$2:Q30,$A$2:A30,A30,$J$2:J30,J30,$D$2:D30,D30),"")</f>
        <v/>
      </c>
      <c r="S30" s="3"/>
      <c r="T30" s="3"/>
      <c r="U30" s="3"/>
      <c r="V30" s="4"/>
      <c r="W30" s="4"/>
      <c r="X30" s="4"/>
      <c r="Y30" s="3"/>
      <c r="Z30" s="3"/>
      <c r="AA30" s="3"/>
      <c r="AB30" s="3"/>
      <c r="AC30" s="3"/>
      <c r="AD30" s="3"/>
      <c r="AE30" s="3"/>
      <c r="AF30" s="3"/>
      <c r="AG30" s="3"/>
      <c r="AH30" s="3" t="str">
        <f t="shared" si="1"/>
        <v/>
      </c>
      <c r="AI30" s="3"/>
      <c r="AJ30" s="3"/>
      <c r="AK30" s="3"/>
      <c r="AL30" s="3"/>
      <c r="AM30" s="3"/>
      <c r="AN30" s="3"/>
      <c r="AO30" s="3"/>
      <c r="AP30" s="3"/>
      <c r="AQ30" s="3" t="str">
        <f t="shared" si="2"/>
        <v/>
      </c>
      <c r="AR30" s="3" t="str">
        <f>IF(ISNUMBER(AQ30),SUMIFS($AQ$2:AQ30,$A$2:A30,A30,$J$2:J30,J30,$D$2:D30,D30),"")</f>
        <v/>
      </c>
      <c r="AS30">
        <f t="shared" si="3"/>
        <v>1</v>
      </c>
    </row>
    <row r="31" spans="1:45" x14ac:dyDescent="0.25">
      <c r="A31" s="5" t="s">
        <v>5</v>
      </c>
      <c r="B31" s="5" t="s">
        <v>21</v>
      </c>
      <c r="C31" s="6">
        <v>35894</v>
      </c>
      <c r="D31" s="3">
        <v>1</v>
      </c>
      <c r="E31" s="3" t="s">
        <v>83</v>
      </c>
      <c r="F31" s="3"/>
      <c r="G31" s="3"/>
      <c r="H31" s="3"/>
      <c r="I31" s="3"/>
      <c r="J31" s="3" t="s">
        <v>0</v>
      </c>
      <c r="K31" s="3" t="s">
        <v>0</v>
      </c>
      <c r="L31" s="3">
        <v>6</v>
      </c>
      <c r="M31" s="3" t="s">
        <v>23</v>
      </c>
      <c r="N31" s="4">
        <f t="shared" si="0"/>
        <v>685</v>
      </c>
      <c r="O31" s="3">
        <v>68.5</v>
      </c>
      <c r="P31" s="3"/>
      <c r="Q31" s="3"/>
      <c r="R31" s="3" t="str">
        <f>IF(ISNUMBER(Q31),SUMIFS($Q$2:Q31,$A$2:A31,A31,$J$2:J31,J31,$D$2:D31,D31),"")</f>
        <v/>
      </c>
      <c r="S31" s="3"/>
      <c r="T31" s="3"/>
      <c r="U31" s="3"/>
      <c r="V31" s="4"/>
      <c r="W31" s="4"/>
      <c r="X31" s="4"/>
      <c r="Y31" s="3"/>
      <c r="Z31" s="3"/>
      <c r="AA31" s="3"/>
      <c r="AB31" s="3"/>
      <c r="AC31" s="3"/>
      <c r="AD31" s="3"/>
      <c r="AE31" s="3"/>
      <c r="AF31" s="3"/>
      <c r="AG31" s="3"/>
      <c r="AH31" s="3" t="str">
        <f t="shared" si="1"/>
        <v/>
      </c>
      <c r="AI31" s="3"/>
      <c r="AJ31" s="3"/>
      <c r="AK31" s="3"/>
      <c r="AL31" s="3"/>
      <c r="AM31" s="3"/>
      <c r="AN31" s="3"/>
      <c r="AO31" s="3"/>
      <c r="AP31" s="3"/>
      <c r="AQ31" s="3" t="str">
        <f t="shared" si="2"/>
        <v/>
      </c>
      <c r="AR31" s="3" t="str">
        <f>IF(ISNUMBER(AQ31),SUMIFS($AQ$2:AQ31,$A$2:A31,A31,$J$2:J31,J31,$D$2:D31,D31),"")</f>
        <v/>
      </c>
      <c r="AS31">
        <f t="shared" si="3"/>
        <v>1</v>
      </c>
    </row>
    <row r="32" spans="1:45" x14ac:dyDescent="0.25">
      <c r="A32" s="5" t="s">
        <v>5</v>
      </c>
      <c r="B32" s="5" t="s">
        <v>21</v>
      </c>
      <c r="C32" s="6">
        <v>35912</v>
      </c>
      <c r="D32" s="3">
        <v>1</v>
      </c>
      <c r="E32" s="3" t="s">
        <v>83</v>
      </c>
      <c r="F32" s="3"/>
      <c r="G32" s="3"/>
      <c r="H32" s="3"/>
      <c r="I32" s="3"/>
      <c r="J32" s="3" t="s">
        <v>0</v>
      </c>
      <c r="K32" s="3" t="s">
        <v>0</v>
      </c>
      <c r="L32" s="3">
        <v>6</v>
      </c>
      <c r="M32" s="3" t="s">
        <v>23</v>
      </c>
      <c r="N32" s="4">
        <f t="shared" si="0"/>
        <v>1415</v>
      </c>
      <c r="O32" s="3">
        <v>141.5</v>
      </c>
      <c r="P32" s="3"/>
      <c r="Q32" s="3"/>
      <c r="R32" s="3" t="str">
        <f>IF(ISNUMBER(Q32),SUMIFS($Q$2:Q32,$A$2:A32,A32,$J$2:J32,J32,$D$2:D32,D32),"")</f>
        <v/>
      </c>
      <c r="S32" s="3"/>
      <c r="T32" s="3"/>
      <c r="U32" s="3"/>
      <c r="V32" s="4"/>
      <c r="W32" s="4"/>
      <c r="X32" s="4"/>
      <c r="Y32" s="3"/>
      <c r="Z32" s="3"/>
      <c r="AA32" s="3"/>
      <c r="AB32" s="3"/>
      <c r="AC32" s="3"/>
      <c r="AD32" s="3"/>
      <c r="AE32" s="3"/>
      <c r="AF32" s="3"/>
      <c r="AG32" s="3"/>
      <c r="AH32" s="3" t="str">
        <f t="shared" si="1"/>
        <v/>
      </c>
      <c r="AI32" s="3"/>
      <c r="AJ32" s="3"/>
      <c r="AK32" s="3"/>
      <c r="AL32" s="3"/>
      <c r="AM32" s="3"/>
      <c r="AN32" s="3"/>
      <c r="AO32" s="3"/>
      <c r="AP32" s="3"/>
      <c r="AQ32" s="3" t="str">
        <f t="shared" si="2"/>
        <v/>
      </c>
      <c r="AR32" s="3" t="str">
        <f>IF(ISNUMBER(AQ32),SUMIFS($AQ$2:AQ32,$A$2:A32,A32,$J$2:J32,J32,$D$2:D32,D32),"")</f>
        <v/>
      </c>
      <c r="AS32">
        <f t="shared" si="3"/>
        <v>1</v>
      </c>
    </row>
    <row r="33" spans="1:45" x14ac:dyDescent="0.25">
      <c r="A33" s="5" t="s">
        <v>5</v>
      </c>
      <c r="B33" s="5" t="s">
        <v>21</v>
      </c>
      <c r="C33" s="6">
        <v>35930</v>
      </c>
      <c r="D33" s="3">
        <v>1</v>
      </c>
      <c r="E33" s="3" t="s">
        <v>83</v>
      </c>
      <c r="F33" s="3"/>
      <c r="G33" s="3"/>
      <c r="H33" s="3"/>
      <c r="I33" s="3"/>
      <c r="J33" s="3" t="s">
        <v>0</v>
      </c>
      <c r="K33" s="3" t="s">
        <v>0</v>
      </c>
      <c r="L33" s="3">
        <v>6</v>
      </c>
      <c r="M33" s="3" t="s">
        <v>23</v>
      </c>
      <c r="N33" s="4">
        <f t="shared" si="0"/>
        <v>1305</v>
      </c>
      <c r="O33" s="3">
        <v>130.5</v>
      </c>
      <c r="P33" s="3"/>
      <c r="Q33" s="3"/>
      <c r="R33" s="3" t="str">
        <f>IF(ISNUMBER(Q33),SUMIFS($Q$2:Q33,$A$2:A33,A33,$J$2:J33,J33,$D$2:D33,D33),"")</f>
        <v/>
      </c>
      <c r="S33" s="3"/>
      <c r="T33" s="3"/>
      <c r="U33" s="3"/>
      <c r="V33" s="4"/>
      <c r="W33" s="4"/>
      <c r="X33" s="4"/>
      <c r="Y33" s="3"/>
      <c r="Z33" s="3"/>
      <c r="AA33" s="3"/>
      <c r="AB33" s="3"/>
      <c r="AC33" s="3"/>
      <c r="AD33" s="3"/>
      <c r="AE33" s="3"/>
      <c r="AF33" s="3"/>
      <c r="AG33" s="3"/>
      <c r="AH33" s="3" t="str">
        <f t="shared" si="1"/>
        <v/>
      </c>
      <c r="AI33" s="3"/>
      <c r="AJ33" s="3"/>
      <c r="AK33" s="3"/>
      <c r="AL33" s="3"/>
      <c r="AM33" s="3"/>
      <c r="AN33" s="3"/>
      <c r="AO33" s="3"/>
      <c r="AP33" s="3"/>
      <c r="AQ33" s="3" t="str">
        <f t="shared" si="2"/>
        <v/>
      </c>
      <c r="AR33" s="3" t="str">
        <f>IF(ISNUMBER(AQ33),SUMIFS($AQ$2:AQ33,$A$2:A33,A33,$J$2:J33,J33,$D$2:D33,D33),"")</f>
        <v/>
      </c>
      <c r="AS33">
        <f t="shared" si="3"/>
        <v>1</v>
      </c>
    </row>
    <row r="34" spans="1:45" x14ac:dyDescent="0.25">
      <c r="A34" s="5" t="s">
        <v>5</v>
      </c>
      <c r="B34" s="5" t="s">
        <v>21</v>
      </c>
      <c r="C34" s="6">
        <v>35944</v>
      </c>
      <c r="D34" s="3">
        <v>1</v>
      </c>
      <c r="E34" s="3" t="s">
        <v>83</v>
      </c>
      <c r="F34" s="3"/>
      <c r="G34" s="3"/>
      <c r="H34" s="3"/>
      <c r="I34" s="3"/>
      <c r="J34" s="3" t="s">
        <v>0</v>
      </c>
      <c r="K34" s="3" t="s">
        <v>0</v>
      </c>
      <c r="L34" s="3">
        <v>6</v>
      </c>
      <c r="M34" s="3" t="s">
        <v>24</v>
      </c>
      <c r="N34" s="4">
        <f t="shared" si="0"/>
        <v>1420</v>
      </c>
      <c r="O34" s="3">
        <v>142</v>
      </c>
      <c r="P34" s="3"/>
      <c r="Q34" s="3"/>
      <c r="R34" s="3" t="str">
        <f>IF(ISNUMBER(Q34),SUMIFS($Q$2:Q34,$A$2:A34,A34,$J$2:J34,J34,$D$2:D34,D34),"")</f>
        <v/>
      </c>
      <c r="S34" s="3"/>
      <c r="T34" s="3"/>
      <c r="U34" s="3"/>
      <c r="V34" s="4"/>
      <c r="W34" s="4"/>
      <c r="X34" s="4"/>
      <c r="Y34" s="3"/>
      <c r="Z34" s="3"/>
      <c r="AA34" s="3"/>
      <c r="AB34" s="3"/>
      <c r="AC34" s="3"/>
      <c r="AD34" s="3"/>
      <c r="AE34" s="3"/>
      <c r="AF34" s="3"/>
      <c r="AG34" s="3"/>
      <c r="AH34" s="3" t="str">
        <f t="shared" si="1"/>
        <v/>
      </c>
      <c r="AI34" s="3"/>
      <c r="AJ34" s="3"/>
      <c r="AK34" s="3"/>
      <c r="AL34" s="3"/>
      <c r="AM34" s="3"/>
      <c r="AN34" s="3"/>
      <c r="AO34" s="3"/>
      <c r="AP34" s="3"/>
      <c r="AQ34" s="3" t="str">
        <f t="shared" si="2"/>
        <v/>
      </c>
      <c r="AR34" s="3" t="str">
        <f>IF(ISNUMBER(AQ34),SUMIFS($AQ$2:AQ34,$A$2:A34,A34,$J$2:J34,J34,$D$2:D34,D34),"")</f>
        <v/>
      </c>
      <c r="AS34">
        <f t="shared" si="3"/>
        <v>1</v>
      </c>
    </row>
    <row r="35" spans="1:45" x14ac:dyDescent="0.25">
      <c r="A35" s="5" t="s">
        <v>5</v>
      </c>
      <c r="B35" s="5" t="s">
        <v>21</v>
      </c>
      <c r="C35" s="6">
        <v>35949</v>
      </c>
      <c r="D35" s="3">
        <v>1</v>
      </c>
      <c r="E35" s="3" t="s">
        <v>83</v>
      </c>
      <c r="F35" s="3"/>
      <c r="G35" s="3"/>
      <c r="H35" s="3"/>
      <c r="I35" s="3"/>
      <c r="J35" s="3" t="s">
        <v>0</v>
      </c>
      <c r="K35" s="3" t="s">
        <v>0</v>
      </c>
      <c r="L35" s="3">
        <v>6</v>
      </c>
      <c r="M35" s="3" t="s">
        <v>25</v>
      </c>
      <c r="N35" s="4" t="str">
        <f t="shared" si="0"/>
        <v/>
      </c>
      <c r="O35" s="3"/>
      <c r="P35" s="3"/>
      <c r="Q35" s="3">
        <v>129.51</v>
      </c>
      <c r="R35" s="3">
        <f>IF(ISNUMBER(Q35),SUMIFS($Q$2:Q35,$A$2:A35,A35,$J$2:J35,J35,$D$2:D35,D35),"")</f>
        <v>1011.1299999999999</v>
      </c>
      <c r="S35" s="3"/>
      <c r="T35" s="3"/>
      <c r="U35" s="3"/>
      <c r="V35" s="4"/>
      <c r="W35" s="4"/>
      <c r="X35" s="4"/>
      <c r="Y35" s="3"/>
      <c r="Z35" s="3"/>
      <c r="AA35" s="3"/>
      <c r="AB35" s="3"/>
      <c r="AC35" s="3"/>
      <c r="AD35" s="3"/>
      <c r="AE35" s="3"/>
      <c r="AF35" s="3"/>
      <c r="AG35" s="3"/>
      <c r="AH35" s="3" t="str">
        <f t="shared" si="1"/>
        <v/>
      </c>
      <c r="AI35" s="3"/>
      <c r="AJ35" s="3"/>
      <c r="AK35" s="3"/>
      <c r="AL35" s="3"/>
      <c r="AM35" s="3"/>
      <c r="AN35" s="3"/>
      <c r="AO35" s="3"/>
      <c r="AP35" s="3"/>
      <c r="AQ35" s="3" t="str">
        <f t="shared" si="2"/>
        <v/>
      </c>
      <c r="AR35" s="3" t="str">
        <f>IF(ISNUMBER(AQ35),SUMIFS($AQ$2:AQ35,$A$2:A35,A35,$J$2:J35,J35,$D$2:D35,D35),"")</f>
        <v/>
      </c>
      <c r="AS35">
        <f t="shared" si="3"/>
        <v>2</v>
      </c>
    </row>
    <row r="36" spans="1:45" x14ac:dyDescent="0.25">
      <c r="A36" s="5" t="s">
        <v>5</v>
      </c>
      <c r="B36" s="5" t="s">
        <v>21</v>
      </c>
      <c r="C36" s="6">
        <v>36003</v>
      </c>
      <c r="D36" s="3">
        <v>1</v>
      </c>
      <c r="E36" s="3" t="s">
        <v>83</v>
      </c>
      <c r="F36" s="3"/>
      <c r="G36" s="3"/>
      <c r="H36" s="3"/>
      <c r="I36" s="3"/>
      <c r="J36" s="3" t="s">
        <v>2</v>
      </c>
      <c r="K36" s="3" t="s">
        <v>2</v>
      </c>
      <c r="L36" s="3">
        <v>1</v>
      </c>
      <c r="M36" s="3" t="s">
        <v>23</v>
      </c>
      <c r="N36" s="4">
        <f t="shared" si="0"/>
        <v>66</v>
      </c>
      <c r="O36" s="3">
        <v>6.6</v>
      </c>
      <c r="P36" s="3"/>
      <c r="Q36" s="3"/>
      <c r="R36" s="3" t="str">
        <f>IF(ISNUMBER(Q36),SUMIFS($Q$2:Q36,$A$2:A36,A36,$J$2:J36,J36,$D$2:D36,D36),"")</f>
        <v/>
      </c>
      <c r="S36" s="3"/>
      <c r="T36" s="3"/>
      <c r="U36" s="3"/>
      <c r="V36" s="4"/>
      <c r="W36" s="4"/>
      <c r="X36" s="4"/>
      <c r="Y36" s="3"/>
      <c r="Z36" s="3"/>
      <c r="AA36" s="3"/>
      <c r="AB36" s="3"/>
      <c r="AC36" s="3"/>
      <c r="AD36" s="3"/>
      <c r="AE36" s="3"/>
      <c r="AF36" s="3"/>
      <c r="AG36" s="3"/>
      <c r="AH36" s="3" t="str">
        <f t="shared" si="1"/>
        <v/>
      </c>
      <c r="AI36" s="3"/>
      <c r="AJ36" s="3"/>
      <c r="AK36" s="3"/>
      <c r="AL36" s="3"/>
      <c r="AM36" s="3"/>
      <c r="AN36" s="3"/>
      <c r="AO36" s="3"/>
      <c r="AP36" s="3"/>
      <c r="AQ36" s="3" t="str">
        <f t="shared" si="2"/>
        <v/>
      </c>
      <c r="AR36" s="3" t="str">
        <f>IF(ISNUMBER(AQ36),SUMIFS($AQ$2:AQ36,$A$2:A36,A36,$J$2:J36,J36,$D$2:D36,D36),"")</f>
        <v/>
      </c>
      <c r="AS36">
        <f t="shared" si="3"/>
        <v>1</v>
      </c>
    </row>
    <row r="37" spans="1:45" x14ac:dyDescent="0.25">
      <c r="A37" s="5" t="s">
        <v>5</v>
      </c>
      <c r="B37" s="5" t="s">
        <v>21</v>
      </c>
      <c r="C37" s="6">
        <v>36022</v>
      </c>
      <c r="D37" s="3">
        <v>1</v>
      </c>
      <c r="E37" s="3" t="s">
        <v>83</v>
      </c>
      <c r="F37" s="3"/>
      <c r="G37" s="3"/>
      <c r="H37" s="3"/>
      <c r="I37" s="3"/>
      <c r="J37" s="3" t="s">
        <v>2</v>
      </c>
      <c r="K37" s="3" t="s">
        <v>2</v>
      </c>
      <c r="L37" s="3">
        <v>1</v>
      </c>
      <c r="M37" s="3" t="s">
        <v>23</v>
      </c>
      <c r="N37" s="4">
        <f t="shared" si="0"/>
        <v>342</v>
      </c>
      <c r="O37" s="3">
        <v>34.200000000000003</v>
      </c>
      <c r="P37" s="3"/>
      <c r="Q37" s="3"/>
      <c r="R37" s="3" t="str">
        <f>IF(ISNUMBER(Q37),SUMIFS($Q$2:Q37,$A$2:A37,A37,$J$2:J37,J37,$D$2:D37,D37),"")</f>
        <v/>
      </c>
      <c r="S37" s="3"/>
      <c r="T37" s="3"/>
      <c r="U37" s="3"/>
      <c r="V37" s="4"/>
      <c r="W37" s="4"/>
      <c r="X37" s="4"/>
      <c r="Y37" s="3"/>
      <c r="Z37" s="3"/>
      <c r="AA37" s="3"/>
      <c r="AB37" s="3"/>
      <c r="AC37" s="3"/>
      <c r="AD37" s="3"/>
      <c r="AE37" s="3"/>
      <c r="AF37" s="3"/>
      <c r="AG37" s="3"/>
      <c r="AH37" s="3" t="str">
        <f t="shared" si="1"/>
        <v/>
      </c>
      <c r="AI37" s="3"/>
      <c r="AJ37" s="3"/>
      <c r="AK37" s="3"/>
      <c r="AL37" s="3"/>
      <c r="AM37" s="3"/>
      <c r="AN37" s="3"/>
      <c r="AO37" s="3"/>
      <c r="AP37" s="3"/>
      <c r="AQ37" s="3" t="str">
        <f t="shared" si="2"/>
        <v/>
      </c>
      <c r="AR37" s="3" t="str">
        <f>IF(ISNUMBER(AQ37),SUMIFS($AQ$2:AQ37,$A$2:A37,A37,$J$2:J37,J37,$D$2:D37,D37),"")</f>
        <v/>
      </c>
      <c r="AS37">
        <f t="shared" si="3"/>
        <v>1</v>
      </c>
    </row>
    <row r="38" spans="1:45" x14ac:dyDescent="0.25">
      <c r="A38" s="5" t="s">
        <v>5</v>
      </c>
      <c r="B38" s="5" t="s">
        <v>21</v>
      </c>
      <c r="C38" s="6">
        <v>36043</v>
      </c>
      <c r="D38" s="3">
        <v>1</v>
      </c>
      <c r="E38" s="3" t="s">
        <v>83</v>
      </c>
      <c r="F38" s="3"/>
      <c r="G38" s="3"/>
      <c r="H38" s="3"/>
      <c r="I38" s="3"/>
      <c r="J38" s="3" t="s">
        <v>2</v>
      </c>
      <c r="K38" s="3" t="s">
        <v>2</v>
      </c>
      <c r="L38" s="3">
        <v>1</v>
      </c>
      <c r="M38" s="3" t="s">
        <v>23</v>
      </c>
      <c r="N38" s="4">
        <f t="shared" si="0"/>
        <v>635</v>
      </c>
      <c r="O38" s="3">
        <v>63.5</v>
      </c>
      <c r="P38" s="3"/>
      <c r="Q38" s="3"/>
      <c r="R38" s="3" t="str">
        <f>IF(ISNUMBER(Q38),SUMIFS($Q$2:Q38,$A$2:A38,A38,$J$2:J38,J38,$D$2:D38,D38),"")</f>
        <v/>
      </c>
      <c r="S38" s="3"/>
      <c r="T38" s="3"/>
      <c r="U38" s="3"/>
      <c r="V38" s="4"/>
      <c r="W38" s="4"/>
      <c r="X38" s="4"/>
      <c r="Y38" s="3"/>
      <c r="Z38" s="3"/>
      <c r="AA38" s="3"/>
      <c r="AB38" s="3"/>
      <c r="AC38" s="3"/>
      <c r="AD38" s="3"/>
      <c r="AE38" s="3"/>
      <c r="AF38" s="3"/>
      <c r="AG38" s="3"/>
      <c r="AH38" s="3" t="str">
        <f t="shared" si="1"/>
        <v/>
      </c>
      <c r="AI38" s="3"/>
      <c r="AJ38" s="3"/>
      <c r="AK38" s="3"/>
      <c r="AL38" s="3"/>
      <c r="AM38" s="3"/>
      <c r="AN38" s="3"/>
      <c r="AO38" s="3"/>
      <c r="AP38" s="3"/>
      <c r="AQ38" s="3" t="str">
        <f t="shared" si="2"/>
        <v/>
      </c>
      <c r="AR38" s="3" t="str">
        <f>IF(ISNUMBER(AQ38),SUMIFS($AQ$2:AQ38,$A$2:A38,A38,$J$2:J38,J38,$D$2:D38,D38),"")</f>
        <v/>
      </c>
      <c r="AS38">
        <f t="shared" si="3"/>
        <v>1</v>
      </c>
    </row>
    <row r="39" spans="1:45" x14ac:dyDescent="0.25">
      <c r="A39" s="5" t="s">
        <v>5</v>
      </c>
      <c r="B39" s="5" t="s">
        <v>21</v>
      </c>
      <c r="C39" s="6">
        <v>36057</v>
      </c>
      <c r="D39" s="3">
        <v>1</v>
      </c>
      <c r="E39" s="3" t="s">
        <v>83</v>
      </c>
      <c r="F39" s="3"/>
      <c r="G39" s="3"/>
      <c r="H39" s="3"/>
      <c r="I39" s="3"/>
      <c r="J39" s="3" t="s">
        <v>2</v>
      </c>
      <c r="K39" s="3" t="s">
        <v>2</v>
      </c>
      <c r="L39" s="3">
        <v>1</v>
      </c>
      <c r="M39" s="3" t="s">
        <v>23</v>
      </c>
      <c r="N39" s="4">
        <f t="shared" si="0"/>
        <v>1291.5</v>
      </c>
      <c r="O39" s="3">
        <v>129.15</v>
      </c>
      <c r="P39" s="3"/>
      <c r="Q39" s="3"/>
      <c r="R39" s="3" t="str">
        <f>IF(ISNUMBER(Q39),SUMIFS($Q$2:Q39,$A$2:A39,A39,$J$2:J39,J39,$D$2:D39,D39),"")</f>
        <v/>
      </c>
      <c r="S39" s="3"/>
      <c r="T39" s="3"/>
      <c r="U39" s="3"/>
      <c r="V39" s="4"/>
      <c r="W39" s="4"/>
      <c r="X39" s="4"/>
      <c r="Y39" s="3"/>
      <c r="Z39" s="3"/>
      <c r="AA39" s="3"/>
      <c r="AB39" s="3"/>
      <c r="AC39" s="3"/>
      <c r="AD39" s="3"/>
      <c r="AE39" s="3"/>
      <c r="AF39" s="3"/>
      <c r="AG39" s="3"/>
      <c r="AH39" s="3" t="str">
        <f t="shared" si="1"/>
        <v/>
      </c>
      <c r="AI39" s="3"/>
      <c r="AJ39" s="3"/>
      <c r="AK39" s="3"/>
      <c r="AL39" s="3"/>
      <c r="AM39" s="3"/>
      <c r="AN39" s="3"/>
      <c r="AO39" s="3"/>
      <c r="AP39" s="3"/>
      <c r="AQ39" s="3" t="str">
        <f t="shared" si="2"/>
        <v/>
      </c>
      <c r="AR39" s="3" t="str">
        <f>IF(ISNUMBER(AQ39),SUMIFS($AQ$2:AQ39,$A$2:A39,A39,$J$2:J39,J39,$D$2:D39,D39),"")</f>
        <v/>
      </c>
      <c r="AS39">
        <f t="shared" si="3"/>
        <v>1</v>
      </c>
    </row>
    <row r="40" spans="1:45" x14ac:dyDescent="0.25">
      <c r="A40" s="5" t="s">
        <v>5</v>
      </c>
      <c r="B40" s="5" t="s">
        <v>21</v>
      </c>
      <c r="C40" s="6">
        <v>36067</v>
      </c>
      <c r="D40" s="3">
        <v>1</v>
      </c>
      <c r="E40" s="3" t="s">
        <v>83</v>
      </c>
      <c r="F40" s="3"/>
      <c r="G40" s="3"/>
      <c r="H40" s="3"/>
      <c r="I40" s="3"/>
      <c r="J40" s="3" t="s">
        <v>2</v>
      </c>
      <c r="K40" s="3" t="s">
        <v>2</v>
      </c>
      <c r="L40" s="3">
        <v>1</v>
      </c>
      <c r="M40" s="3" t="s">
        <v>24</v>
      </c>
      <c r="N40" s="4">
        <f t="shared" si="0"/>
        <v>2235</v>
      </c>
      <c r="O40" s="3">
        <v>223.5</v>
      </c>
      <c r="P40" s="3"/>
      <c r="Q40" s="3"/>
      <c r="R40" s="3" t="str">
        <f>IF(ISNUMBER(Q40),SUMIFS($Q$2:Q40,$A$2:A40,A40,$J$2:J40,J40,$D$2:D40,D40),"")</f>
        <v/>
      </c>
      <c r="S40" s="3"/>
      <c r="T40" s="3"/>
      <c r="U40" s="3"/>
      <c r="V40" s="4"/>
      <c r="W40" s="4"/>
      <c r="X40" s="4"/>
      <c r="Y40" s="3"/>
      <c r="Z40" s="3"/>
      <c r="AA40" s="3"/>
      <c r="AB40" s="3"/>
      <c r="AC40" s="3"/>
      <c r="AD40" s="3"/>
      <c r="AE40" s="3"/>
      <c r="AF40" s="3"/>
      <c r="AG40" s="3"/>
      <c r="AH40" s="3" t="str">
        <f t="shared" si="1"/>
        <v/>
      </c>
      <c r="AI40" s="3"/>
      <c r="AJ40" s="3"/>
      <c r="AK40" s="3"/>
      <c r="AL40" s="3"/>
      <c r="AM40" s="3"/>
      <c r="AN40" s="3"/>
      <c r="AO40" s="3"/>
      <c r="AP40" s="3"/>
      <c r="AQ40" s="3" t="str">
        <f t="shared" si="2"/>
        <v/>
      </c>
      <c r="AR40" s="3" t="str">
        <f>IF(ISNUMBER(AQ40),SUMIFS($AQ$2:AQ40,$A$2:A40,A40,$J$2:J40,J40,$D$2:D40,D40),"")</f>
        <v/>
      </c>
      <c r="AS40">
        <f t="shared" si="3"/>
        <v>1</v>
      </c>
    </row>
    <row r="41" spans="1:45" x14ac:dyDescent="0.25">
      <c r="A41" s="5" t="s">
        <v>5</v>
      </c>
      <c r="B41" s="5" t="s">
        <v>21</v>
      </c>
      <c r="C41" s="6">
        <v>36077</v>
      </c>
      <c r="D41" s="3">
        <v>1</v>
      </c>
      <c r="E41" s="3" t="s">
        <v>83</v>
      </c>
      <c r="F41" s="3"/>
      <c r="G41" s="3"/>
      <c r="H41" s="3"/>
      <c r="I41" s="3"/>
      <c r="J41" s="3" t="s">
        <v>2</v>
      </c>
      <c r="K41" s="3" t="s">
        <v>2</v>
      </c>
      <c r="L41" s="3">
        <v>1</v>
      </c>
      <c r="M41" s="3" t="s">
        <v>25</v>
      </c>
      <c r="N41" s="4">
        <f t="shared" si="0"/>
        <v>610</v>
      </c>
      <c r="O41" s="3">
        <v>61</v>
      </c>
      <c r="P41" s="3"/>
      <c r="Q41" s="3">
        <v>165.58</v>
      </c>
      <c r="R41" s="3">
        <f>IF(ISNUMBER(Q41),SUMIFS($Q$2:Q41,$A$2:A41,A41,$J$2:J41,J41,$D$2:D41,D41),"")</f>
        <v>165.58</v>
      </c>
      <c r="S41" s="3"/>
      <c r="T41" s="3"/>
      <c r="U41" s="3"/>
      <c r="V41" s="4"/>
      <c r="W41" s="4"/>
      <c r="X41" s="4"/>
      <c r="Y41" s="3"/>
      <c r="Z41" s="3"/>
      <c r="AA41" s="3"/>
      <c r="AB41" s="3"/>
      <c r="AC41" s="3"/>
      <c r="AD41" s="3"/>
      <c r="AE41" s="3"/>
      <c r="AF41" s="3"/>
      <c r="AG41" s="3"/>
      <c r="AH41" s="3" t="str">
        <f t="shared" si="1"/>
        <v/>
      </c>
      <c r="AI41" s="3"/>
      <c r="AJ41" s="3"/>
      <c r="AK41" s="3"/>
      <c r="AL41" s="3"/>
      <c r="AM41" s="3"/>
      <c r="AN41" s="3"/>
      <c r="AO41" s="3"/>
      <c r="AP41" s="3"/>
      <c r="AQ41" s="3" t="str">
        <f t="shared" si="2"/>
        <v/>
      </c>
      <c r="AR41" s="3" t="str">
        <f>IF(ISNUMBER(AQ41),SUMIFS($AQ$2:AQ41,$A$2:A41,A41,$J$2:J41,J41,$D$2:D41,D41),"")</f>
        <v/>
      </c>
      <c r="AS41">
        <f t="shared" si="3"/>
        <v>3</v>
      </c>
    </row>
    <row r="42" spans="1:45" x14ac:dyDescent="0.25">
      <c r="A42" s="5" t="s">
        <v>5</v>
      </c>
      <c r="B42" s="5" t="s">
        <v>21</v>
      </c>
      <c r="C42" s="6">
        <v>36091</v>
      </c>
      <c r="D42" s="3">
        <v>1</v>
      </c>
      <c r="E42" s="3" t="s">
        <v>83</v>
      </c>
      <c r="F42" s="3"/>
      <c r="G42" s="3"/>
      <c r="H42" s="3"/>
      <c r="I42" s="3"/>
      <c r="J42" s="3" t="s">
        <v>2</v>
      </c>
      <c r="K42" s="3" t="s">
        <v>2</v>
      </c>
      <c r="L42" s="3">
        <v>2</v>
      </c>
      <c r="M42" s="3" t="s">
        <v>23</v>
      </c>
      <c r="N42" s="4">
        <f t="shared" si="0"/>
        <v>1210</v>
      </c>
      <c r="O42" s="3">
        <v>121</v>
      </c>
      <c r="P42" s="3"/>
      <c r="Q42" s="3"/>
      <c r="R42" s="3" t="str">
        <f>IF(ISNUMBER(Q42),SUMIFS($Q$2:Q42,$A$2:A42,A42,$J$2:J42,J42,$D$2:D42,D42),"")</f>
        <v/>
      </c>
      <c r="S42" s="3"/>
      <c r="T42" s="3"/>
      <c r="U42" s="3"/>
      <c r="V42" s="4"/>
      <c r="W42" s="4"/>
      <c r="X42" s="4"/>
      <c r="Y42" s="3"/>
      <c r="Z42" s="3"/>
      <c r="AA42" s="3"/>
      <c r="AB42" s="3"/>
      <c r="AC42" s="3"/>
      <c r="AD42" s="3"/>
      <c r="AE42" s="3"/>
      <c r="AF42" s="3"/>
      <c r="AG42" s="3"/>
      <c r="AH42" s="3" t="str">
        <f t="shared" si="1"/>
        <v/>
      </c>
      <c r="AI42" s="3"/>
      <c r="AJ42" s="3"/>
      <c r="AK42" s="3"/>
      <c r="AL42" s="3"/>
      <c r="AM42" s="3"/>
      <c r="AN42" s="3"/>
      <c r="AO42" s="3"/>
      <c r="AP42" s="3"/>
      <c r="AQ42" s="3" t="str">
        <f t="shared" si="2"/>
        <v/>
      </c>
      <c r="AR42" s="3" t="str">
        <f>IF(ISNUMBER(AQ42),SUMIFS($AQ$2:AQ42,$A$2:A42,A42,$J$2:J42,J42,$D$2:D42,D42),"")</f>
        <v/>
      </c>
      <c r="AS42">
        <f t="shared" si="3"/>
        <v>1</v>
      </c>
    </row>
    <row r="43" spans="1:45" x14ac:dyDescent="0.25">
      <c r="A43" s="5" t="s">
        <v>5</v>
      </c>
      <c r="B43" s="5" t="s">
        <v>21</v>
      </c>
      <c r="C43" s="6">
        <v>36098</v>
      </c>
      <c r="D43" s="3">
        <v>1</v>
      </c>
      <c r="E43" s="3" t="s">
        <v>83</v>
      </c>
      <c r="F43" s="3"/>
      <c r="G43" s="3"/>
      <c r="H43" s="3"/>
      <c r="I43" s="3"/>
      <c r="J43" s="3" t="s">
        <v>2</v>
      </c>
      <c r="K43" s="3" t="s">
        <v>2</v>
      </c>
      <c r="L43" s="3">
        <v>2</v>
      </c>
      <c r="M43" s="3" t="s">
        <v>23</v>
      </c>
      <c r="N43" s="4">
        <f t="shared" si="0"/>
        <v>2480</v>
      </c>
      <c r="O43" s="3">
        <v>248</v>
      </c>
      <c r="P43" s="3"/>
      <c r="Q43" s="3"/>
      <c r="R43" s="3" t="str">
        <f>IF(ISNUMBER(Q43),SUMIFS($Q$2:Q43,$A$2:A43,A43,$J$2:J43,J43,$D$2:D43,D43),"")</f>
        <v/>
      </c>
      <c r="S43" s="3"/>
      <c r="T43" s="3"/>
      <c r="U43" s="3"/>
      <c r="V43" s="4"/>
      <c r="W43" s="4"/>
      <c r="X43" s="4"/>
      <c r="Y43" s="3"/>
      <c r="Z43" s="3"/>
      <c r="AA43" s="3"/>
      <c r="AB43" s="3"/>
      <c r="AC43" s="3"/>
      <c r="AD43" s="3"/>
      <c r="AE43" s="3"/>
      <c r="AF43" s="3"/>
      <c r="AG43" s="3"/>
      <c r="AH43" s="3" t="str">
        <f t="shared" si="1"/>
        <v/>
      </c>
      <c r="AI43" s="3"/>
      <c r="AJ43" s="3"/>
      <c r="AK43" s="3"/>
      <c r="AL43" s="3"/>
      <c r="AM43" s="3"/>
      <c r="AN43" s="3"/>
      <c r="AO43" s="3"/>
      <c r="AP43" s="3"/>
      <c r="AQ43" s="3" t="str">
        <f t="shared" si="2"/>
        <v/>
      </c>
      <c r="AR43" s="3" t="str">
        <f>IF(ISNUMBER(AQ43),SUMIFS($AQ$2:AQ43,$A$2:A43,A43,$J$2:J43,J43,$D$2:D43,D43),"")</f>
        <v/>
      </c>
      <c r="AS43">
        <f t="shared" si="3"/>
        <v>1</v>
      </c>
    </row>
    <row r="44" spans="1:45" x14ac:dyDescent="0.25">
      <c r="A44" s="5" t="s">
        <v>5</v>
      </c>
      <c r="B44" s="5" t="s">
        <v>21</v>
      </c>
      <c r="C44" s="6">
        <v>36102</v>
      </c>
      <c r="D44" s="3">
        <v>1</v>
      </c>
      <c r="E44" s="3" t="s">
        <v>83</v>
      </c>
      <c r="F44" s="3"/>
      <c r="G44" s="3"/>
      <c r="H44" s="3"/>
      <c r="I44" s="3"/>
      <c r="J44" s="3" t="s">
        <v>2</v>
      </c>
      <c r="K44" s="3" t="s">
        <v>2</v>
      </c>
      <c r="L44" s="3">
        <v>2</v>
      </c>
      <c r="M44" s="3" t="s">
        <v>23</v>
      </c>
      <c r="N44" s="4">
        <f t="shared" si="0"/>
        <v>3060</v>
      </c>
      <c r="O44" s="3">
        <v>306</v>
      </c>
      <c r="P44" s="3"/>
      <c r="Q44" s="3"/>
      <c r="R44" s="3" t="str">
        <f>IF(ISNUMBER(Q44),SUMIFS($Q$2:Q44,$A$2:A44,A44,$J$2:J44,J44,$D$2:D44,D44),"")</f>
        <v/>
      </c>
      <c r="S44" s="3"/>
      <c r="T44" s="3"/>
      <c r="U44" s="3"/>
      <c r="V44" s="4"/>
      <c r="W44" s="4"/>
      <c r="X44" s="4"/>
      <c r="Y44" s="3"/>
      <c r="Z44" s="3"/>
      <c r="AA44" s="3"/>
      <c r="AB44" s="3"/>
      <c r="AC44" s="3"/>
      <c r="AD44" s="3"/>
      <c r="AE44" s="3"/>
      <c r="AF44" s="3"/>
      <c r="AG44" s="3"/>
      <c r="AH44" s="3" t="str">
        <f t="shared" si="1"/>
        <v/>
      </c>
      <c r="AI44" s="3"/>
      <c r="AJ44" s="3"/>
      <c r="AK44" s="3"/>
      <c r="AL44" s="3"/>
      <c r="AM44" s="3"/>
      <c r="AN44" s="3"/>
      <c r="AO44" s="3"/>
      <c r="AP44" s="3"/>
      <c r="AQ44" s="3" t="str">
        <f t="shared" si="2"/>
        <v/>
      </c>
      <c r="AR44" s="3" t="str">
        <f>IF(ISNUMBER(AQ44),SUMIFS($AQ$2:AQ44,$A$2:A44,A44,$J$2:J44,J44,$D$2:D44,D44),"")</f>
        <v/>
      </c>
      <c r="AS44">
        <f t="shared" si="3"/>
        <v>1</v>
      </c>
    </row>
    <row r="45" spans="1:45" x14ac:dyDescent="0.25">
      <c r="A45" s="5" t="s">
        <v>5</v>
      </c>
      <c r="B45" s="5" t="s">
        <v>21</v>
      </c>
      <c r="C45" s="6">
        <v>36110</v>
      </c>
      <c r="D45" s="3">
        <v>1</v>
      </c>
      <c r="E45" s="3" t="s">
        <v>83</v>
      </c>
      <c r="F45" s="3"/>
      <c r="G45" s="3"/>
      <c r="H45" s="3"/>
      <c r="I45" s="3"/>
      <c r="J45" s="3" t="s">
        <v>2</v>
      </c>
      <c r="K45" s="3" t="s">
        <v>2</v>
      </c>
      <c r="L45" s="3">
        <v>2</v>
      </c>
      <c r="M45" s="3" t="s">
        <v>24</v>
      </c>
      <c r="N45" s="4">
        <f t="shared" si="0"/>
        <v>3490</v>
      </c>
      <c r="O45" s="3">
        <v>349</v>
      </c>
      <c r="P45" s="3"/>
      <c r="Q45" s="3"/>
      <c r="R45" s="3" t="str">
        <f>IF(ISNUMBER(Q45),SUMIFS($Q$2:Q45,$A$2:A45,A45,$J$2:J45,J45,$D$2:D45,D45),"")</f>
        <v/>
      </c>
      <c r="S45" s="3">
        <v>1.9400000000000001E-2</v>
      </c>
      <c r="T45" s="3"/>
      <c r="U45" s="3"/>
      <c r="V45" s="4"/>
      <c r="W45" s="4"/>
      <c r="X45" s="4"/>
      <c r="Y45" s="3"/>
      <c r="Z45" s="3"/>
      <c r="AA45" s="3"/>
      <c r="AB45" s="3"/>
      <c r="AC45" s="3"/>
      <c r="AD45" s="3"/>
      <c r="AE45" s="3"/>
      <c r="AF45" s="3"/>
      <c r="AG45" s="3"/>
      <c r="AH45" s="3" t="str">
        <f t="shared" si="1"/>
        <v/>
      </c>
      <c r="AI45" s="3"/>
      <c r="AJ45" s="3"/>
      <c r="AK45" s="3"/>
      <c r="AL45" s="3"/>
      <c r="AM45" s="3"/>
      <c r="AN45" s="3"/>
      <c r="AO45" s="3"/>
      <c r="AP45" s="3"/>
      <c r="AQ45" s="3" t="str">
        <f t="shared" si="2"/>
        <v/>
      </c>
      <c r="AR45" s="3" t="str">
        <f>IF(ISNUMBER(AQ45),SUMIFS($AQ$2:AQ45,$A$2:A45,A45,$J$2:J45,J45,$D$2:D45,D45),"")</f>
        <v/>
      </c>
      <c r="AS45">
        <f t="shared" si="3"/>
        <v>2</v>
      </c>
    </row>
    <row r="46" spans="1:45" x14ac:dyDescent="0.25">
      <c r="A46" s="5" t="s">
        <v>5</v>
      </c>
      <c r="B46" s="5" t="s">
        <v>21</v>
      </c>
      <c r="C46" s="6">
        <v>36115</v>
      </c>
      <c r="D46" s="3">
        <v>1</v>
      </c>
      <c r="E46" s="3" t="s">
        <v>83</v>
      </c>
      <c r="F46" s="3"/>
      <c r="G46" s="3"/>
      <c r="H46" s="3"/>
      <c r="I46" s="3"/>
      <c r="J46" s="3" t="s">
        <v>2</v>
      </c>
      <c r="K46" s="3" t="s">
        <v>2</v>
      </c>
      <c r="L46" s="3">
        <v>2</v>
      </c>
      <c r="M46" s="3" t="s">
        <v>25</v>
      </c>
      <c r="N46" s="4">
        <f t="shared" si="0"/>
        <v>1010</v>
      </c>
      <c r="O46" s="3">
        <v>101</v>
      </c>
      <c r="P46" s="3"/>
      <c r="Q46" s="3">
        <v>251.41</v>
      </c>
      <c r="R46" s="3">
        <f>IF(ISNUMBER(Q46),SUMIFS($Q$2:Q46,$A$2:A46,A46,$J$2:J46,J46,$D$2:D46,D46),"")</f>
        <v>416.99</v>
      </c>
      <c r="S46" s="3"/>
      <c r="T46" s="3"/>
      <c r="U46" s="3">
        <v>2.0299999999999999E-2</v>
      </c>
      <c r="V46" s="4"/>
      <c r="W46" s="4"/>
      <c r="X46" s="4"/>
      <c r="Y46" s="3"/>
      <c r="Z46" s="3"/>
      <c r="AA46" s="3"/>
      <c r="AB46" s="3"/>
      <c r="AC46" s="3"/>
      <c r="AD46" s="3"/>
      <c r="AE46" s="3"/>
      <c r="AF46" s="3"/>
      <c r="AG46" s="3"/>
      <c r="AH46" s="3" t="str">
        <f t="shared" si="1"/>
        <v/>
      </c>
      <c r="AI46" s="3"/>
      <c r="AJ46" s="3"/>
      <c r="AK46" s="3"/>
      <c r="AL46" s="3"/>
      <c r="AM46" s="3"/>
      <c r="AN46" s="3"/>
      <c r="AO46" s="3"/>
      <c r="AP46" s="3"/>
      <c r="AQ46" s="3" t="str">
        <f t="shared" si="2"/>
        <v/>
      </c>
      <c r="AR46" s="3" t="str">
        <f>IF(ISNUMBER(AQ46),SUMIFS($AQ$2:AQ46,$A$2:A46,A46,$J$2:J46,J46,$D$2:D46,D46),"")</f>
        <v/>
      </c>
      <c r="AS46">
        <f t="shared" si="3"/>
        <v>4</v>
      </c>
    </row>
    <row r="47" spans="1:45" x14ac:dyDescent="0.25">
      <c r="A47" s="5" t="s">
        <v>5</v>
      </c>
      <c r="B47" s="5" t="s">
        <v>21</v>
      </c>
      <c r="C47" s="6">
        <v>36133</v>
      </c>
      <c r="D47" s="3">
        <v>1</v>
      </c>
      <c r="E47" s="3" t="s">
        <v>83</v>
      </c>
      <c r="F47" s="3"/>
      <c r="G47" s="3"/>
      <c r="H47" s="3"/>
      <c r="I47" s="3"/>
      <c r="J47" s="3" t="s">
        <v>2</v>
      </c>
      <c r="K47" s="3" t="s">
        <v>2</v>
      </c>
      <c r="L47" s="3">
        <v>3</v>
      </c>
      <c r="M47" s="3" t="s">
        <v>23</v>
      </c>
      <c r="N47" s="4">
        <f t="shared" si="0"/>
        <v>591</v>
      </c>
      <c r="O47" s="3">
        <v>59.1</v>
      </c>
      <c r="P47" s="3"/>
      <c r="Q47" s="3"/>
      <c r="R47" s="3" t="str">
        <f>IF(ISNUMBER(Q47),SUMIFS($Q$2:Q47,$A$2:A47,A47,$J$2:J47,J47,$D$2:D47,D47),"")</f>
        <v/>
      </c>
      <c r="S47" s="3"/>
      <c r="T47" s="3"/>
      <c r="U47" s="3"/>
      <c r="V47" s="4"/>
      <c r="W47" s="4"/>
      <c r="X47" s="4"/>
      <c r="Y47" s="3"/>
      <c r="Z47" s="3"/>
      <c r="AA47" s="3"/>
      <c r="AB47" s="3"/>
      <c r="AC47" s="3"/>
      <c r="AD47" s="3"/>
      <c r="AE47" s="3"/>
      <c r="AF47" s="3"/>
      <c r="AG47" s="3"/>
      <c r="AH47" s="3" t="str">
        <f t="shared" si="1"/>
        <v/>
      </c>
      <c r="AI47" s="3"/>
      <c r="AJ47" s="3"/>
      <c r="AK47" s="3"/>
      <c r="AL47" s="3"/>
      <c r="AM47" s="3"/>
      <c r="AN47" s="3"/>
      <c r="AO47" s="3"/>
      <c r="AP47" s="3"/>
      <c r="AQ47" s="3" t="str">
        <f t="shared" si="2"/>
        <v/>
      </c>
      <c r="AR47" s="3" t="str">
        <f>IF(ISNUMBER(AQ47),SUMIFS($AQ$2:AQ47,$A$2:A47,A47,$J$2:J47,J47,$D$2:D47,D47),"")</f>
        <v/>
      </c>
      <c r="AS47">
        <f t="shared" si="3"/>
        <v>1</v>
      </c>
    </row>
    <row r="48" spans="1:45" x14ac:dyDescent="0.25">
      <c r="A48" s="5" t="s">
        <v>5</v>
      </c>
      <c r="B48" s="5" t="s">
        <v>21</v>
      </c>
      <c r="C48" s="6">
        <v>36140</v>
      </c>
      <c r="D48" s="3">
        <v>1</v>
      </c>
      <c r="E48" s="3" t="s">
        <v>83</v>
      </c>
      <c r="F48" s="3"/>
      <c r="G48" s="3"/>
      <c r="H48" s="3"/>
      <c r="I48" s="3"/>
      <c r="J48" s="3" t="s">
        <v>2</v>
      </c>
      <c r="K48" s="3" t="s">
        <v>2</v>
      </c>
      <c r="L48" s="3">
        <v>3</v>
      </c>
      <c r="M48" s="3" t="s">
        <v>23</v>
      </c>
      <c r="N48" s="4">
        <f t="shared" si="0"/>
        <v>1524</v>
      </c>
      <c r="O48" s="3">
        <v>152.4</v>
      </c>
      <c r="P48" s="3"/>
      <c r="Q48" s="3"/>
      <c r="R48" s="3" t="str">
        <f>IF(ISNUMBER(Q48),SUMIFS($Q$2:Q48,$A$2:A48,A48,$J$2:J48,J48,$D$2:D48,D48),"")</f>
        <v/>
      </c>
      <c r="S48" s="3"/>
      <c r="T48" s="3"/>
      <c r="U48" s="3"/>
      <c r="V48" s="4"/>
      <c r="W48" s="4"/>
      <c r="X48" s="4"/>
      <c r="Y48" s="3"/>
      <c r="Z48" s="3"/>
      <c r="AA48" s="3"/>
      <c r="AB48" s="3"/>
      <c r="AC48" s="3"/>
      <c r="AD48" s="3"/>
      <c r="AE48" s="3"/>
      <c r="AF48" s="3"/>
      <c r="AG48" s="3"/>
      <c r="AH48" s="3" t="str">
        <f t="shared" si="1"/>
        <v/>
      </c>
      <c r="AI48" s="3"/>
      <c r="AJ48" s="3"/>
      <c r="AK48" s="3"/>
      <c r="AL48" s="3"/>
      <c r="AM48" s="3"/>
      <c r="AN48" s="3"/>
      <c r="AO48" s="3"/>
      <c r="AP48" s="3"/>
      <c r="AQ48" s="3" t="str">
        <f t="shared" si="2"/>
        <v/>
      </c>
      <c r="AR48" s="3" t="str">
        <f>IF(ISNUMBER(AQ48),SUMIFS($AQ$2:AQ48,$A$2:A48,A48,$J$2:J48,J48,$D$2:D48,D48),"")</f>
        <v/>
      </c>
      <c r="AS48">
        <f t="shared" si="3"/>
        <v>1</v>
      </c>
    </row>
    <row r="49" spans="1:45" x14ac:dyDescent="0.25">
      <c r="A49" s="5" t="s">
        <v>5</v>
      </c>
      <c r="B49" s="5" t="s">
        <v>21</v>
      </c>
      <c r="C49" s="6">
        <v>36144</v>
      </c>
      <c r="D49" s="3">
        <v>1</v>
      </c>
      <c r="E49" s="3" t="s">
        <v>83</v>
      </c>
      <c r="F49" s="3"/>
      <c r="G49" s="3"/>
      <c r="H49" s="3"/>
      <c r="I49" s="3"/>
      <c r="J49" s="3" t="s">
        <v>2</v>
      </c>
      <c r="K49" s="3" t="s">
        <v>2</v>
      </c>
      <c r="L49" s="3">
        <v>3</v>
      </c>
      <c r="M49" s="3" t="s">
        <v>24</v>
      </c>
      <c r="N49" s="4">
        <f t="shared" si="0"/>
        <v>1860</v>
      </c>
      <c r="O49" s="3">
        <v>186</v>
      </c>
      <c r="P49" s="3"/>
      <c r="Q49" s="3"/>
      <c r="R49" s="3" t="str">
        <f>IF(ISNUMBER(Q49),SUMIFS($Q$2:Q49,$A$2:A49,A49,$J$2:J49,J49,$D$2:D49,D49),"")</f>
        <v/>
      </c>
      <c r="S49" s="3"/>
      <c r="T49" s="3"/>
      <c r="U49" s="3"/>
      <c r="V49" s="4"/>
      <c r="W49" s="4"/>
      <c r="X49" s="4"/>
      <c r="Y49" s="3"/>
      <c r="Z49" s="3"/>
      <c r="AA49" s="3"/>
      <c r="AB49" s="3"/>
      <c r="AC49" s="3"/>
      <c r="AD49" s="3"/>
      <c r="AE49" s="3"/>
      <c r="AF49" s="3"/>
      <c r="AG49" s="3"/>
      <c r="AH49" s="3" t="str">
        <f t="shared" si="1"/>
        <v/>
      </c>
      <c r="AI49" s="3"/>
      <c r="AJ49" s="3"/>
      <c r="AK49" s="3"/>
      <c r="AL49" s="3"/>
      <c r="AM49" s="3"/>
      <c r="AN49" s="3"/>
      <c r="AO49" s="3"/>
      <c r="AP49" s="3"/>
      <c r="AQ49" s="3" t="str">
        <f t="shared" si="2"/>
        <v/>
      </c>
      <c r="AR49" s="3" t="str">
        <f>IF(ISNUMBER(AQ49),SUMIFS($AQ$2:AQ49,$A$2:A49,A49,$J$2:J49,J49,$D$2:D49,D49),"")</f>
        <v/>
      </c>
      <c r="AS49">
        <f t="shared" si="3"/>
        <v>1</v>
      </c>
    </row>
    <row r="50" spans="1:45" x14ac:dyDescent="0.25">
      <c r="A50" s="5" t="s">
        <v>5</v>
      </c>
      <c r="B50" s="5" t="s">
        <v>21</v>
      </c>
      <c r="C50" s="6">
        <v>36151</v>
      </c>
      <c r="D50" s="3">
        <v>1</v>
      </c>
      <c r="E50" s="3" t="s">
        <v>83</v>
      </c>
      <c r="F50" s="3"/>
      <c r="G50" s="3"/>
      <c r="H50" s="3"/>
      <c r="I50" s="3"/>
      <c r="J50" s="3" t="s">
        <v>2</v>
      </c>
      <c r="K50" s="3" t="s">
        <v>2</v>
      </c>
      <c r="L50" s="3">
        <v>3</v>
      </c>
      <c r="M50" s="3" t="s">
        <v>25</v>
      </c>
      <c r="N50" s="4">
        <f t="shared" si="0"/>
        <v>501.5</v>
      </c>
      <c r="O50" s="3">
        <v>50.15</v>
      </c>
      <c r="P50" s="3"/>
      <c r="Q50" s="3">
        <v>121.22</v>
      </c>
      <c r="R50" s="3">
        <f>IF(ISNUMBER(Q50),SUMIFS($Q$2:Q50,$A$2:A50,A50,$J$2:J50,J50,$D$2:D50,D50),"")</f>
        <v>538.21</v>
      </c>
      <c r="S50" s="3"/>
      <c r="T50" s="3"/>
      <c r="U50" s="3"/>
      <c r="V50" s="4"/>
      <c r="W50" s="4"/>
      <c r="X50" s="4"/>
      <c r="Y50" s="3"/>
      <c r="Z50" s="3"/>
      <c r="AA50" s="3"/>
      <c r="AB50" s="3"/>
      <c r="AC50" s="3"/>
      <c r="AD50" s="3"/>
      <c r="AE50" s="3"/>
      <c r="AF50" s="3"/>
      <c r="AG50" s="3"/>
      <c r="AH50" s="3" t="str">
        <f t="shared" si="1"/>
        <v/>
      </c>
      <c r="AI50" s="3"/>
      <c r="AJ50" s="3"/>
      <c r="AK50" s="3"/>
      <c r="AL50" s="3"/>
      <c r="AM50" s="3"/>
      <c r="AN50" s="3"/>
      <c r="AO50" s="3"/>
      <c r="AP50" s="3"/>
      <c r="AQ50" s="3" t="str">
        <f t="shared" si="2"/>
        <v/>
      </c>
      <c r="AR50" s="3" t="str">
        <f>IF(ISNUMBER(AQ50),SUMIFS($AQ$2:AQ50,$A$2:A50,A50,$J$2:J50,J50,$D$2:D50,D50),"")</f>
        <v/>
      </c>
      <c r="AS50">
        <f t="shared" si="3"/>
        <v>3</v>
      </c>
    </row>
    <row r="51" spans="1:45" x14ac:dyDescent="0.25">
      <c r="A51" s="5" t="s">
        <v>5</v>
      </c>
      <c r="B51" s="5" t="s">
        <v>21</v>
      </c>
      <c r="C51" s="6">
        <v>36171</v>
      </c>
      <c r="D51" s="3">
        <v>1</v>
      </c>
      <c r="E51" s="3" t="s">
        <v>83</v>
      </c>
      <c r="F51" s="3"/>
      <c r="G51" s="3"/>
      <c r="H51" s="3"/>
      <c r="I51" s="3"/>
      <c r="J51" s="3" t="s">
        <v>2</v>
      </c>
      <c r="K51" s="3" t="s">
        <v>2</v>
      </c>
      <c r="L51" s="3">
        <v>4</v>
      </c>
      <c r="M51" s="3" t="s">
        <v>24</v>
      </c>
      <c r="N51" s="4">
        <f t="shared" si="0"/>
        <v>1732.5</v>
      </c>
      <c r="O51" s="3">
        <v>173.25</v>
      </c>
      <c r="P51" s="3"/>
      <c r="Q51" s="3"/>
      <c r="R51" s="3" t="str">
        <f>IF(ISNUMBER(Q51),SUMIFS($Q$2:Q51,$A$2:A51,A51,$J$2:J51,J51,$D$2:D51,D51),"")</f>
        <v/>
      </c>
      <c r="S51" s="3"/>
      <c r="T51" s="3"/>
      <c r="U51" s="3"/>
      <c r="V51" s="4"/>
      <c r="W51" s="4"/>
      <c r="X51" s="4"/>
      <c r="Y51" s="3"/>
      <c r="Z51" s="3"/>
      <c r="AA51" s="3"/>
      <c r="AB51" s="3"/>
      <c r="AC51" s="3"/>
      <c r="AD51" s="3"/>
      <c r="AE51" s="3"/>
      <c r="AF51" s="3"/>
      <c r="AG51" s="3"/>
      <c r="AH51" s="3" t="str">
        <f t="shared" si="1"/>
        <v/>
      </c>
      <c r="AI51" s="3"/>
      <c r="AJ51" s="3"/>
      <c r="AK51" s="3"/>
      <c r="AL51" s="3"/>
      <c r="AM51" s="3"/>
      <c r="AN51" s="3"/>
      <c r="AO51" s="3"/>
      <c r="AP51" s="3"/>
      <c r="AQ51" s="3" t="str">
        <f t="shared" si="2"/>
        <v/>
      </c>
      <c r="AR51" s="3" t="str">
        <f>IF(ISNUMBER(AQ51),SUMIFS($AQ$2:AQ51,$A$2:A51,A51,$J$2:J51,J51,$D$2:D51,D51),"")</f>
        <v/>
      </c>
      <c r="AS51">
        <f t="shared" si="3"/>
        <v>1</v>
      </c>
    </row>
    <row r="52" spans="1:45" x14ac:dyDescent="0.25">
      <c r="A52" s="5" t="s">
        <v>5</v>
      </c>
      <c r="B52" s="5" t="s">
        <v>21</v>
      </c>
      <c r="C52" s="6">
        <v>36179</v>
      </c>
      <c r="D52" s="3">
        <v>1</v>
      </c>
      <c r="E52" s="3" t="s">
        <v>83</v>
      </c>
      <c r="F52" s="3"/>
      <c r="G52" s="3"/>
      <c r="H52" s="3"/>
      <c r="I52" s="3"/>
      <c r="J52" s="3" t="s">
        <v>2</v>
      </c>
      <c r="K52" s="3" t="s">
        <v>2</v>
      </c>
      <c r="L52" s="3">
        <v>4</v>
      </c>
      <c r="M52" s="3" t="s">
        <v>25</v>
      </c>
      <c r="N52" s="4">
        <f t="shared" si="0"/>
        <v>662.5</v>
      </c>
      <c r="O52" s="3">
        <v>66.25</v>
      </c>
      <c r="P52" s="3"/>
      <c r="Q52" s="3">
        <v>101.86</v>
      </c>
      <c r="R52" s="3">
        <f>IF(ISNUMBER(Q52),SUMIFS($Q$2:Q52,$A$2:A52,A52,$J$2:J52,J52,$D$2:D52,D52),"")</f>
        <v>640.07000000000005</v>
      </c>
      <c r="S52" s="3"/>
      <c r="T52" s="3"/>
      <c r="U52" s="3"/>
      <c r="V52" s="4"/>
      <c r="W52" s="4"/>
      <c r="X52" s="4"/>
      <c r="Y52" s="3"/>
      <c r="Z52" s="3"/>
      <c r="AA52" s="3"/>
      <c r="AB52" s="3"/>
      <c r="AC52" s="3"/>
      <c r="AD52" s="3"/>
      <c r="AE52" s="3"/>
      <c r="AF52" s="3"/>
      <c r="AG52" s="3"/>
      <c r="AH52" s="3" t="str">
        <f t="shared" si="1"/>
        <v/>
      </c>
      <c r="AI52" s="3"/>
      <c r="AJ52" s="3"/>
      <c r="AK52" s="3"/>
      <c r="AL52" s="3"/>
      <c r="AM52" s="3"/>
      <c r="AN52" s="3"/>
      <c r="AO52" s="3"/>
      <c r="AP52" s="3"/>
      <c r="AQ52" s="3" t="str">
        <f t="shared" si="2"/>
        <v/>
      </c>
      <c r="AR52" s="3" t="str">
        <f>IF(ISNUMBER(AQ52),SUMIFS($AQ$2:AQ52,$A$2:A52,A52,$J$2:J52,J52,$D$2:D52,D52),"")</f>
        <v/>
      </c>
      <c r="AS52">
        <f t="shared" si="3"/>
        <v>3</v>
      </c>
    </row>
    <row r="53" spans="1:45" x14ac:dyDescent="0.25">
      <c r="A53" s="5" t="s">
        <v>5</v>
      </c>
      <c r="B53" s="5" t="s">
        <v>21</v>
      </c>
      <c r="C53" s="6">
        <v>36187</v>
      </c>
      <c r="D53" s="3">
        <v>1</v>
      </c>
      <c r="E53" s="3" t="s">
        <v>83</v>
      </c>
      <c r="F53" s="3"/>
      <c r="G53" s="3"/>
      <c r="H53" s="3"/>
      <c r="I53" s="3"/>
      <c r="J53" s="3" t="s">
        <v>2</v>
      </c>
      <c r="K53" s="3" t="s">
        <v>2</v>
      </c>
      <c r="L53" s="3">
        <v>5</v>
      </c>
      <c r="M53" s="3" t="s">
        <v>23</v>
      </c>
      <c r="N53" s="4">
        <f t="shared" si="0"/>
        <v>500</v>
      </c>
      <c r="O53" s="3">
        <v>50</v>
      </c>
      <c r="P53" s="3"/>
      <c r="Q53" s="3"/>
      <c r="R53" s="3" t="str">
        <f>IF(ISNUMBER(Q53),SUMIFS($Q$2:Q53,$A$2:A53,A53,$J$2:J53,J53,$D$2:D53,D53),"")</f>
        <v/>
      </c>
      <c r="S53" s="3"/>
      <c r="T53" s="3"/>
      <c r="U53" s="3"/>
      <c r="V53" s="4"/>
      <c r="W53" s="4"/>
      <c r="X53" s="4"/>
      <c r="Y53" s="3"/>
      <c r="Z53" s="3"/>
      <c r="AA53" s="3"/>
      <c r="AB53" s="3"/>
      <c r="AC53" s="3"/>
      <c r="AD53" s="3"/>
      <c r="AE53" s="3"/>
      <c r="AF53" s="3"/>
      <c r="AG53" s="3"/>
      <c r="AH53" s="3" t="str">
        <f t="shared" si="1"/>
        <v/>
      </c>
      <c r="AI53" s="3"/>
      <c r="AJ53" s="3"/>
      <c r="AK53" s="3"/>
      <c r="AL53" s="3"/>
      <c r="AM53" s="3"/>
      <c r="AN53" s="3"/>
      <c r="AO53" s="3"/>
      <c r="AP53" s="3"/>
      <c r="AQ53" s="3" t="str">
        <f t="shared" si="2"/>
        <v/>
      </c>
      <c r="AR53" s="3" t="str">
        <f>IF(ISNUMBER(AQ53),SUMIFS($AQ$2:AQ53,$A$2:A53,A53,$J$2:J53,J53,$D$2:D53,D53),"")</f>
        <v/>
      </c>
      <c r="AS53">
        <f t="shared" si="3"/>
        <v>1</v>
      </c>
    </row>
    <row r="54" spans="1:45" x14ac:dyDescent="0.25">
      <c r="A54" s="5" t="s">
        <v>5</v>
      </c>
      <c r="B54" s="5" t="s">
        <v>21</v>
      </c>
      <c r="C54" s="6">
        <v>36193</v>
      </c>
      <c r="D54" s="3">
        <v>1</v>
      </c>
      <c r="E54" s="3" t="s">
        <v>83</v>
      </c>
      <c r="F54" s="3"/>
      <c r="G54" s="3"/>
      <c r="H54" s="3"/>
      <c r="I54" s="3"/>
      <c r="J54" s="3" t="s">
        <v>2</v>
      </c>
      <c r="K54" s="3" t="s">
        <v>2</v>
      </c>
      <c r="L54" s="3">
        <v>5</v>
      </c>
      <c r="M54" s="3" t="s">
        <v>23</v>
      </c>
      <c r="N54" s="4">
        <f t="shared" si="0"/>
        <v>815</v>
      </c>
      <c r="O54" s="3">
        <v>81.5</v>
      </c>
      <c r="P54" s="3"/>
      <c r="Q54" s="3"/>
      <c r="R54" s="3" t="str">
        <f>IF(ISNUMBER(Q54),SUMIFS($Q$2:Q54,$A$2:A54,A54,$J$2:J54,J54,$D$2:D54,D54),"")</f>
        <v/>
      </c>
      <c r="S54" s="3"/>
      <c r="T54" s="3"/>
      <c r="U54" s="3"/>
      <c r="V54" s="4"/>
      <c r="W54" s="4"/>
      <c r="X54" s="4"/>
      <c r="Y54" s="3"/>
      <c r="Z54" s="3"/>
      <c r="AA54" s="3"/>
      <c r="AB54" s="3"/>
      <c r="AC54" s="3"/>
      <c r="AD54" s="3"/>
      <c r="AE54" s="3"/>
      <c r="AF54" s="3"/>
      <c r="AG54" s="3"/>
      <c r="AH54" s="3" t="str">
        <f t="shared" si="1"/>
        <v/>
      </c>
      <c r="AI54" s="3"/>
      <c r="AJ54" s="3"/>
      <c r="AK54" s="3"/>
      <c r="AL54" s="3"/>
      <c r="AM54" s="3"/>
      <c r="AN54" s="3"/>
      <c r="AO54" s="3"/>
      <c r="AP54" s="3"/>
      <c r="AQ54" s="3" t="str">
        <f t="shared" si="2"/>
        <v/>
      </c>
      <c r="AR54" s="3" t="str">
        <f>IF(ISNUMBER(AQ54),SUMIFS($AQ$2:AQ54,$A$2:A54,A54,$J$2:J54,J54,$D$2:D54,D54),"")</f>
        <v/>
      </c>
      <c r="AS54">
        <f t="shared" si="3"/>
        <v>1</v>
      </c>
    </row>
    <row r="55" spans="1:45" x14ac:dyDescent="0.25">
      <c r="A55" s="5" t="s">
        <v>5</v>
      </c>
      <c r="B55" s="5" t="s">
        <v>21</v>
      </c>
      <c r="C55" s="6">
        <v>36203</v>
      </c>
      <c r="D55" s="3">
        <v>1</v>
      </c>
      <c r="E55" s="3" t="s">
        <v>83</v>
      </c>
      <c r="F55" s="3"/>
      <c r="G55" s="3"/>
      <c r="H55" s="3"/>
      <c r="I55" s="3"/>
      <c r="J55" s="3" t="s">
        <v>2</v>
      </c>
      <c r="K55" s="3" t="s">
        <v>2</v>
      </c>
      <c r="L55" s="3">
        <v>5</v>
      </c>
      <c r="M55" s="3" t="s">
        <v>23</v>
      </c>
      <c r="N55" s="4">
        <f t="shared" si="0"/>
        <v>1295</v>
      </c>
      <c r="O55" s="3">
        <v>129.5</v>
      </c>
      <c r="P55" s="3"/>
      <c r="Q55" s="3"/>
      <c r="R55" s="3" t="str">
        <f>IF(ISNUMBER(Q55),SUMIFS($Q$2:Q55,$A$2:A55,A55,$J$2:J55,J55,$D$2:D55,D55),"")</f>
        <v/>
      </c>
      <c r="S55" s="3"/>
      <c r="T55" s="3"/>
      <c r="U55" s="3"/>
      <c r="V55" s="4"/>
      <c r="W55" s="4"/>
      <c r="X55" s="4"/>
      <c r="Y55" s="3"/>
      <c r="Z55" s="3"/>
      <c r="AA55" s="3"/>
      <c r="AB55" s="3"/>
      <c r="AC55" s="3"/>
      <c r="AD55" s="3"/>
      <c r="AE55" s="3"/>
      <c r="AF55" s="3"/>
      <c r="AG55" s="3"/>
      <c r="AH55" s="3" t="str">
        <f t="shared" si="1"/>
        <v/>
      </c>
      <c r="AI55" s="3"/>
      <c r="AJ55" s="3"/>
      <c r="AK55" s="3"/>
      <c r="AL55" s="3"/>
      <c r="AM55" s="3"/>
      <c r="AN55" s="3"/>
      <c r="AO55" s="3"/>
      <c r="AP55" s="3"/>
      <c r="AQ55" s="3" t="str">
        <f t="shared" si="2"/>
        <v/>
      </c>
      <c r="AR55" s="3" t="str">
        <f>IF(ISNUMBER(AQ55),SUMIFS($AQ$2:AQ55,$A$2:A55,A55,$J$2:J55,J55,$D$2:D55,D55),"")</f>
        <v/>
      </c>
      <c r="AS55">
        <f t="shared" si="3"/>
        <v>1</v>
      </c>
    </row>
    <row r="56" spans="1:45" x14ac:dyDescent="0.25">
      <c r="A56" s="5" t="s">
        <v>5</v>
      </c>
      <c r="B56" s="5" t="s">
        <v>21</v>
      </c>
      <c r="C56" s="6">
        <v>36208</v>
      </c>
      <c r="D56" s="3">
        <v>1</v>
      </c>
      <c r="E56" s="3" t="s">
        <v>83</v>
      </c>
      <c r="F56" s="3"/>
      <c r="G56" s="3"/>
      <c r="H56" s="3"/>
      <c r="I56" s="3"/>
      <c r="J56" s="3" t="s">
        <v>2</v>
      </c>
      <c r="K56" s="3" t="s">
        <v>2</v>
      </c>
      <c r="L56" s="3">
        <v>5</v>
      </c>
      <c r="M56" s="3" t="s">
        <v>24</v>
      </c>
      <c r="N56" s="4">
        <f t="shared" si="0"/>
        <v>1067</v>
      </c>
      <c r="O56" s="3">
        <v>106.7</v>
      </c>
      <c r="P56" s="3"/>
      <c r="Q56" s="3"/>
      <c r="R56" s="3" t="str">
        <f>IF(ISNUMBER(Q56),SUMIFS($Q$2:Q56,$A$2:A56,A56,$J$2:J56,J56,$D$2:D56,D56),"")</f>
        <v/>
      </c>
      <c r="S56" s="3">
        <v>2.0500000000000001E-2</v>
      </c>
      <c r="T56" s="3"/>
      <c r="U56" s="3"/>
      <c r="V56" s="4"/>
      <c r="W56" s="4"/>
      <c r="X56" s="4"/>
      <c r="Y56" s="3"/>
      <c r="Z56" s="3"/>
      <c r="AA56" s="3"/>
      <c r="AB56" s="3"/>
      <c r="AC56" s="3"/>
      <c r="AD56" s="3"/>
      <c r="AE56" s="3"/>
      <c r="AF56" s="3"/>
      <c r="AG56" s="3"/>
      <c r="AH56" s="3" t="str">
        <f t="shared" si="1"/>
        <v/>
      </c>
      <c r="AI56" s="3"/>
      <c r="AJ56" s="3"/>
      <c r="AK56" s="3"/>
      <c r="AL56" s="3"/>
      <c r="AM56" s="3"/>
      <c r="AN56" s="3"/>
      <c r="AO56" s="3"/>
      <c r="AP56" s="3"/>
      <c r="AQ56" s="3" t="str">
        <f t="shared" si="2"/>
        <v/>
      </c>
      <c r="AR56" s="3" t="str">
        <f>IF(ISNUMBER(AQ56),SUMIFS($AQ$2:AQ56,$A$2:A56,A56,$J$2:J56,J56,$D$2:D56,D56),"")</f>
        <v/>
      </c>
      <c r="AS56">
        <f t="shared" si="3"/>
        <v>2</v>
      </c>
    </row>
    <row r="57" spans="1:45" x14ac:dyDescent="0.25">
      <c r="A57" s="5" t="s">
        <v>5</v>
      </c>
      <c r="B57" s="5" t="s">
        <v>21</v>
      </c>
      <c r="C57" s="6">
        <v>36215</v>
      </c>
      <c r="D57" s="3">
        <v>1</v>
      </c>
      <c r="E57" s="3" t="s">
        <v>83</v>
      </c>
      <c r="F57" s="3"/>
      <c r="G57" s="3"/>
      <c r="H57" s="3"/>
      <c r="I57" s="3"/>
      <c r="J57" s="3" t="s">
        <v>2</v>
      </c>
      <c r="K57" s="3" t="s">
        <v>2</v>
      </c>
      <c r="L57" s="3">
        <v>5</v>
      </c>
      <c r="M57" s="3" t="s">
        <v>25</v>
      </c>
      <c r="N57" s="4">
        <f t="shared" si="0"/>
        <v>765</v>
      </c>
      <c r="O57" s="3">
        <v>76.5</v>
      </c>
      <c r="P57" s="3"/>
      <c r="Q57" s="3">
        <v>32.770000000000003</v>
      </c>
      <c r="R57" s="3">
        <f>IF(ISNUMBER(Q57),SUMIFS($Q$2:Q57,$A$2:A57,A57,$J$2:J57,J57,$D$2:D57,D57),"")</f>
        <v>672.84</v>
      </c>
      <c r="S57" s="3"/>
      <c r="T57" s="3"/>
      <c r="U57" s="3">
        <v>1.04E-2</v>
      </c>
      <c r="V57" s="4"/>
      <c r="W57" s="4"/>
      <c r="X57" s="4"/>
      <c r="Y57" s="3"/>
      <c r="Z57" s="3"/>
      <c r="AA57" s="3"/>
      <c r="AB57" s="3"/>
      <c r="AC57" s="3"/>
      <c r="AD57" s="3"/>
      <c r="AE57" s="3"/>
      <c r="AF57" s="3"/>
      <c r="AG57" s="3"/>
      <c r="AH57" s="3" t="str">
        <f t="shared" si="1"/>
        <v/>
      </c>
      <c r="AI57" s="3"/>
      <c r="AJ57" s="3"/>
      <c r="AK57" s="3"/>
      <c r="AL57" s="3"/>
      <c r="AM57" s="3"/>
      <c r="AN57" s="3"/>
      <c r="AO57" s="3"/>
      <c r="AP57" s="3"/>
      <c r="AQ57" s="3" t="str">
        <f t="shared" si="2"/>
        <v/>
      </c>
      <c r="AR57" s="3" t="str">
        <f>IF(ISNUMBER(AQ57),SUMIFS($AQ$2:AQ57,$A$2:A57,A57,$J$2:J57,J57,$D$2:D57,D57),"")</f>
        <v/>
      </c>
      <c r="AS57">
        <f t="shared" si="3"/>
        <v>4</v>
      </c>
    </row>
    <row r="58" spans="1:45" x14ac:dyDescent="0.25">
      <c r="A58" s="5" t="s">
        <v>5</v>
      </c>
      <c r="B58" s="5" t="s">
        <v>21</v>
      </c>
      <c r="C58" s="6">
        <v>36230</v>
      </c>
      <c r="D58" s="3">
        <v>1</v>
      </c>
      <c r="E58" s="3" t="s">
        <v>83</v>
      </c>
      <c r="F58" s="3"/>
      <c r="G58" s="3"/>
      <c r="H58" s="3"/>
      <c r="I58" s="3"/>
      <c r="J58" s="3" t="s">
        <v>2</v>
      </c>
      <c r="K58" s="3" t="s">
        <v>2</v>
      </c>
      <c r="L58" s="3">
        <v>6</v>
      </c>
      <c r="M58" s="3" t="s">
        <v>23</v>
      </c>
      <c r="N58" s="4">
        <f t="shared" si="0"/>
        <v>374</v>
      </c>
      <c r="O58" s="3">
        <v>37.4</v>
      </c>
      <c r="P58" s="3"/>
      <c r="Q58" s="3"/>
      <c r="R58" s="3" t="str">
        <f>IF(ISNUMBER(Q58),SUMIFS($Q$2:Q58,$A$2:A58,A58,$J$2:J58,J58,$D$2:D58,D58),"")</f>
        <v/>
      </c>
      <c r="S58" s="3"/>
      <c r="T58" s="3"/>
      <c r="U58" s="3"/>
      <c r="V58" s="4"/>
      <c r="W58" s="4"/>
      <c r="X58" s="4"/>
      <c r="Y58" s="3"/>
      <c r="Z58" s="3"/>
      <c r="AA58" s="3"/>
      <c r="AB58" s="3"/>
      <c r="AC58" s="3"/>
      <c r="AD58" s="3"/>
      <c r="AE58" s="3"/>
      <c r="AF58" s="3"/>
      <c r="AG58" s="3"/>
      <c r="AH58" s="3" t="str">
        <f t="shared" si="1"/>
        <v/>
      </c>
      <c r="AI58" s="3"/>
      <c r="AJ58" s="3"/>
      <c r="AK58" s="3"/>
      <c r="AL58" s="3"/>
      <c r="AM58" s="3"/>
      <c r="AN58" s="3"/>
      <c r="AO58" s="3"/>
      <c r="AP58" s="3"/>
      <c r="AQ58" s="3" t="str">
        <f t="shared" si="2"/>
        <v/>
      </c>
      <c r="AR58" s="3" t="str">
        <f>IF(ISNUMBER(AQ58),SUMIFS($AQ$2:AQ58,$A$2:A58,A58,$J$2:J58,J58,$D$2:D58,D58),"")</f>
        <v/>
      </c>
      <c r="AS58">
        <f t="shared" si="3"/>
        <v>1</v>
      </c>
    </row>
    <row r="59" spans="1:45" x14ac:dyDescent="0.25">
      <c r="A59" s="5" t="s">
        <v>5</v>
      </c>
      <c r="B59" s="5" t="s">
        <v>21</v>
      </c>
      <c r="C59" s="6">
        <v>36238</v>
      </c>
      <c r="D59" s="3">
        <v>1</v>
      </c>
      <c r="E59" s="3" t="s">
        <v>83</v>
      </c>
      <c r="F59" s="3"/>
      <c r="G59" s="3"/>
      <c r="H59" s="3"/>
      <c r="I59" s="3"/>
      <c r="J59" s="3" t="s">
        <v>2</v>
      </c>
      <c r="K59" s="3" t="s">
        <v>2</v>
      </c>
      <c r="L59" s="3">
        <v>6</v>
      </c>
      <c r="M59" s="3" t="s">
        <v>23</v>
      </c>
      <c r="N59" s="4">
        <f t="shared" si="0"/>
        <v>734</v>
      </c>
      <c r="O59" s="3">
        <v>73.400000000000006</v>
      </c>
      <c r="P59" s="3"/>
      <c r="Q59" s="3"/>
      <c r="R59" s="3" t="str">
        <f>IF(ISNUMBER(Q59),SUMIFS($Q$2:Q59,$A$2:A59,A59,$J$2:J59,J59,$D$2:D59,D59),"")</f>
        <v/>
      </c>
      <c r="S59" s="3"/>
      <c r="T59" s="3"/>
      <c r="U59" s="3"/>
      <c r="V59" s="4"/>
      <c r="W59" s="4"/>
      <c r="X59" s="4"/>
      <c r="Y59" s="3"/>
      <c r="Z59" s="3"/>
      <c r="AA59" s="3"/>
      <c r="AB59" s="3"/>
      <c r="AC59" s="3"/>
      <c r="AD59" s="3"/>
      <c r="AE59" s="3"/>
      <c r="AF59" s="3"/>
      <c r="AG59" s="3"/>
      <c r="AH59" s="3" t="str">
        <f t="shared" si="1"/>
        <v/>
      </c>
      <c r="AI59" s="3"/>
      <c r="AJ59" s="3"/>
      <c r="AK59" s="3"/>
      <c r="AL59" s="3"/>
      <c r="AM59" s="3"/>
      <c r="AN59" s="3"/>
      <c r="AO59" s="3"/>
      <c r="AP59" s="3"/>
      <c r="AQ59" s="3" t="str">
        <f t="shared" si="2"/>
        <v/>
      </c>
      <c r="AR59" s="3" t="str">
        <f>IF(ISNUMBER(AQ59),SUMIFS($AQ$2:AQ59,$A$2:A59,A59,$J$2:J59,J59,$D$2:D59,D59),"")</f>
        <v/>
      </c>
      <c r="AS59">
        <f t="shared" si="3"/>
        <v>1</v>
      </c>
    </row>
    <row r="60" spans="1:45" x14ac:dyDescent="0.25">
      <c r="A60" s="5" t="s">
        <v>5</v>
      </c>
      <c r="B60" s="5" t="s">
        <v>21</v>
      </c>
      <c r="C60" s="6">
        <v>36245</v>
      </c>
      <c r="D60" s="3">
        <v>1</v>
      </c>
      <c r="E60" s="3" t="s">
        <v>83</v>
      </c>
      <c r="F60" s="3"/>
      <c r="G60" s="3"/>
      <c r="H60" s="3"/>
      <c r="I60" s="3"/>
      <c r="J60" s="3" t="s">
        <v>2</v>
      </c>
      <c r="K60" s="3" t="s">
        <v>2</v>
      </c>
      <c r="L60" s="3">
        <v>6</v>
      </c>
      <c r="M60" s="3" t="s">
        <v>23</v>
      </c>
      <c r="N60" s="4">
        <f t="shared" si="0"/>
        <v>1233</v>
      </c>
      <c r="O60" s="3">
        <v>123.3</v>
      </c>
      <c r="P60" s="3"/>
      <c r="Q60" s="3"/>
      <c r="R60" s="3" t="str">
        <f>IF(ISNUMBER(Q60),SUMIFS($Q$2:Q60,$A$2:A60,A60,$J$2:J60,J60,$D$2:D60,D60),"")</f>
        <v/>
      </c>
      <c r="S60" s="3"/>
      <c r="T60" s="3"/>
      <c r="U60" s="3"/>
      <c r="V60" s="4"/>
      <c r="W60" s="4"/>
      <c r="X60" s="4"/>
      <c r="Y60" s="3"/>
      <c r="Z60" s="3"/>
      <c r="AA60" s="3"/>
      <c r="AB60" s="3"/>
      <c r="AC60" s="3"/>
      <c r="AD60" s="3"/>
      <c r="AE60" s="3"/>
      <c r="AF60" s="3"/>
      <c r="AG60" s="3"/>
      <c r="AH60" s="3" t="str">
        <f t="shared" si="1"/>
        <v/>
      </c>
      <c r="AI60" s="3"/>
      <c r="AJ60" s="3"/>
      <c r="AK60" s="3"/>
      <c r="AL60" s="3"/>
      <c r="AM60" s="3"/>
      <c r="AN60" s="3"/>
      <c r="AO60" s="3"/>
      <c r="AP60" s="3"/>
      <c r="AQ60" s="3" t="str">
        <f t="shared" si="2"/>
        <v/>
      </c>
      <c r="AR60" s="3" t="str">
        <f>IF(ISNUMBER(AQ60),SUMIFS($AQ$2:AQ60,$A$2:A60,A60,$J$2:J60,J60,$D$2:D60,D60),"")</f>
        <v/>
      </c>
      <c r="AS60">
        <f t="shared" si="3"/>
        <v>1</v>
      </c>
    </row>
    <row r="61" spans="1:45" x14ac:dyDescent="0.25">
      <c r="A61" s="5" t="s">
        <v>5</v>
      </c>
      <c r="B61" s="5" t="s">
        <v>21</v>
      </c>
      <c r="C61" s="6">
        <v>36252</v>
      </c>
      <c r="D61" s="3">
        <v>1</v>
      </c>
      <c r="E61" s="3" t="s">
        <v>83</v>
      </c>
      <c r="F61" s="3"/>
      <c r="G61" s="3"/>
      <c r="H61" s="3"/>
      <c r="I61" s="3"/>
      <c r="J61" s="3" t="s">
        <v>2</v>
      </c>
      <c r="K61" s="3" t="s">
        <v>2</v>
      </c>
      <c r="L61" s="3">
        <v>6</v>
      </c>
      <c r="M61" s="3" t="s">
        <v>23</v>
      </c>
      <c r="N61" s="4">
        <f t="shared" si="0"/>
        <v>1753</v>
      </c>
      <c r="O61" s="3">
        <v>175.3</v>
      </c>
      <c r="P61" s="3"/>
      <c r="Q61" s="3"/>
      <c r="R61" s="3" t="str">
        <f>IF(ISNUMBER(Q61),SUMIFS($Q$2:Q61,$A$2:A61,A61,$J$2:J61,J61,$D$2:D61,D61),"")</f>
        <v/>
      </c>
      <c r="S61" s="3"/>
      <c r="T61" s="3"/>
      <c r="U61" s="3"/>
      <c r="V61" s="4"/>
      <c r="W61" s="4"/>
      <c r="X61" s="4"/>
      <c r="Y61" s="3"/>
      <c r="Z61" s="3"/>
      <c r="AA61" s="3"/>
      <c r="AB61" s="3"/>
      <c r="AC61" s="3"/>
      <c r="AD61" s="3"/>
      <c r="AE61" s="3"/>
      <c r="AF61" s="3"/>
      <c r="AG61" s="3"/>
      <c r="AH61" s="3" t="str">
        <f t="shared" si="1"/>
        <v/>
      </c>
      <c r="AI61" s="3"/>
      <c r="AJ61" s="3"/>
      <c r="AK61" s="3"/>
      <c r="AL61" s="3"/>
      <c r="AM61" s="3"/>
      <c r="AN61" s="3"/>
      <c r="AO61" s="3"/>
      <c r="AP61" s="3"/>
      <c r="AQ61" s="3" t="str">
        <f t="shared" si="2"/>
        <v/>
      </c>
      <c r="AR61" s="3" t="str">
        <f>IF(ISNUMBER(AQ61),SUMIFS($AQ$2:AQ61,$A$2:A61,A61,$J$2:J61,J61,$D$2:D61,D61),"")</f>
        <v/>
      </c>
      <c r="AS61">
        <f t="shared" si="3"/>
        <v>1</v>
      </c>
    </row>
    <row r="62" spans="1:45" x14ac:dyDescent="0.25">
      <c r="A62" s="5" t="s">
        <v>5</v>
      </c>
      <c r="B62" s="5" t="s">
        <v>21</v>
      </c>
      <c r="C62" s="6">
        <v>36259</v>
      </c>
      <c r="D62" s="3">
        <v>1</v>
      </c>
      <c r="E62" s="3" t="s">
        <v>83</v>
      </c>
      <c r="F62" s="3"/>
      <c r="G62" s="3"/>
      <c r="H62" s="3"/>
      <c r="I62" s="3"/>
      <c r="J62" s="3" t="s">
        <v>2</v>
      </c>
      <c r="K62" s="3" t="s">
        <v>2</v>
      </c>
      <c r="L62" s="3">
        <v>6</v>
      </c>
      <c r="M62" s="3" t="s">
        <v>24</v>
      </c>
      <c r="N62" s="4">
        <f t="shared" si="0"/>
        <v>1889</v>
      </c>
      <c r="O62" s="3">
        <v>188.9</v>
      </c>
      <c r="P62" s="3"/>
      <c r="Q62" s="3"/>
      <c r="R62" s="3" t="str">
        <f>IF(ISNUMBER(Q62),SUMIFS($Q$2:Q62,$A$2:A62,A62,$J$2:J62,J62,$D$2:D62,D62),"")</f>
        <v/>
      </c>
      <c r="S62" s="3">
        <v>2.1399999999999999E-2</v>
      </c>
      <c r="T62" s="3"/>
      <c r="U62" s="3"/>
      <c r="V62" s="4"/>
      <c r="W62" s="4"/>
      <c r="X62" s="4"/>
      <c r="Y62" s="3"/>
      <c r="Z62" s="3"/>
      <c r="AA62" s="3"/>
      <c r="AB62" s="3"/>
      <c r="AC62" s="3"/>
      <c r="AD62" s="3"/>
      <c r="AE62" s="3"/>
      <c r="AF62" s="3"/>
      <c r="AG62" s="3"/>
      <c r="AH62" s="3" t="str">
        <f t="shared" si="1"/>
        <v/>
      </c>
      <c r="AI62" s="3"/>
      <c r="AJ62" s="3"/>
      <c r="AK62" s="3"/>
      <c r="AL62" s="3"/>
      <c r="AM62" s="3"/>
      <c r="AN62" s="3"/>
      <c r="AO62" s="3"/>
      <c r="AP62" s="3"/>
      <c r="AQ62" s="3" t="str">
        <f t="shared" si="2"/>
        <v/>
      </c>
      <c r="AR62" s="3" t="str">
        <f>IF(ISNUMBER(AQ62),SUMIFS($AQ$2:AQ62,$A$2:A62,A62,$J$2:J62,J62,$D$2:D62,D62),"")</f>
        <v/>
      </c>
      <c r="AS62">
        <f t="shared" si="3"/>
        <v>2</v>
      </c>
    </row>
    <row r="63" spans="1:45" x14ac:dyDescent="0.25">
      <c r="A63" s="5" t="s">
        <v>5</v>
      </c>
      <c r="B63" s="5" t="s">
        <v>21</v>
      </c>
      <c r="C63" s="6">
        <v>36272</v>
      </c>
      <c r="D63" s="3">
        <v>1</v>
      </c>
      <c r="E63" s="3" t="s">
        <v>83</v>
      </c>
      <c r="F63" s="3"/>
      <c r="G63" s="3"/>
      <c r="H63" s="3"/>
      <c r="I63" s="3"/>
      <c r="J63" s="3" t="s">
        <v>2</v>
      </c>
      <c r="K63" s="3" t="s">
        <v>2</v>
      </c>
      <c r="L63" s="3">
        <v>6</v>
      </c>
      <c r="M63" s="3" t="s">
        <v>25</v>
      </c>
      <c r="N63" s="4">
        <f t="shared" si="0"/>
        <v>315</v>
      </c>
      <c r="O63" s="3">
        <v>31.5</v>
      </c>
      <c r="P63" s="3"/>
      <c r="Q63" s="3">
        <v>156.81</v>
      </c>
      <c r="R63" s="3">
        <f>IF(ISNUMBER(Q63),SUMIFS($Q$2:Q63,$A$2:A63,A63,$J$2:J63,J63,$D$2:D63,D63),"")</f>
        <v>829.65000000000009</v>
      </c>
      <c r="S63" s="3"/>
      <c r="T63" s="3"/>
      <c r="U63" s="3">
        <v>1.41E-2</v>
      </c>
      <c r="V63" s="4"/>
      <c r="W63" s="4"/>
      <c r="X63" s="4"/>
      <c r="Y63" s="3"/>
      <c r="Z63" s="3"/>
      <c r="AA63" s="3"/>
      <c r="AB63" s="3"/>
      <c r="AC63" s="3"/>
      <c r="AD63" s="3"/>
      <c r="AE63" s="3"/>
      <c r="AF63" s="3"/>
      <c r="AG63" s="3"/>
      <c r="AH63" s="3" t="str">
        <f t="shared" si="1"/>
        <v/>
      </c>
      <c r="AI63" s="3"/>
      <c r="AJ63" s="3"/>
      <c r="AK63" s="3"/>
      <c r="AL63" s="3"/>
      <c r="AM63" s="3"/>
      <c r="AN63" s="3"/>
      <c r="AO63" s="3"/>
      <c r="AP63" s="3"/>
      <c r="AQ63" s="3" t="str">
        <f t="shared" si="2"/>
        <v/>
      </c>
      <c r="AR63" s="3" t="str">
        <f>IF(ISNUMBER(AQ63),SUMIFS($AQ$2:AQ63,$A$2:A63,A63,$J$2:J63,J63,$D$2:D63,D63),"")</f>
        <v/>
      </c>
      <c r="AS63">
        <f t="shared" si="3"/>
        <v>4</v>
      </c>
    </row>
    <row r="64" spans="1:45" x14ac:dyDescent="0.25">
      <c r="A64" s="5" t="s">
        <v>5</v>
      </c>
      <c r="B64" s="5" t="s">
        <v>21</v>
      </c>
      <c r="C64" s="6">
        <v>36287</v>
      </c>
      <c r="D64" s="3">
        <v>1</v>
      </c>
      <c r="E64" s="3" t="s">
        <v>83</v>
      </c>
      <c r="F64" s="3"/>
      <c r="G64" s="3"/>
      <c r="H64" s="3"/>
      <c r="I64" s="3"/>
      <c r="J64" s="3" t="s">
        <v>2</v>
      </c>
      <c r="K64" s="3" t="s">
        <v>2</v>
      </c>
      <c r="L64" s="3">
        <v>7</v>
      </c>
      <c r="M64" s="3" t="s">
        <v>23</v>
      </c>
      <c r="N64" s="4">
        <f t="shared" si="0"/>
        <v>205</v>
      </c>
      <c r="O64" s="3">
        <v>20.5</v>
      </c>
      <c r="P64" s="3"/>
      <c r="Q64" s="3"/>
      <c r="R64" s="3" t="str">
        <f>IF(ISNUMBER(Q64),SUMIFS($Q$2:Q64,$A$2:A64,A64,$J$2:J64,J64,$D$2:D64,D64),"")</f>
        <v/>
      </c>
      <c r="S64" s="3"/>
      <c r="T64" s="3"/>
      <c r="U64" s="3"/>
      <c r="V64" s="4"/>
      <c r="W64" s="4"/>
      <c r="X64" s="4"/>
      <c r="Y64" s="3"/>
      <c r="Z64" s="3"/>
      <c r="AA64" s="3"/>
      <c r="AB64" s="3"/>
      <c r="AC64" s="3"/>
      <c r="AD64" s="3"/>
      <c r="AE64" s="3"/>
      <c r="AF64" s="3"/>
      <c r="AG64" s="3"/>
      <c r="AH64" s="3" t="str">
        <f t="shared" si="1"/>
        <v/>
      </c>
      <c r="AI64" s="3"/>
      <c r="AJ64" s="3"/>
      <c r="AK64" s="3"/>
      <c r="AL64" s="3"/>
      <c r="AM64" s="3"/>
      <c r="AN64" s="3"/>
      <c r="AO64" s="3"/>
      <c r="AP64" s="3"/>
      <c r="AQ64" s="3" t="str">
        <f t="shared" si="2"/>
        <v/>
      </c>
      <c r="AR64" s="3" t="str">
        <f>IF(ISNUMBER(AQ64),SUMIFS($AQ$2:AQ64,$A$2:A64,A64,$J$2:J64,J64,$D$2:D64,D64),"")</f>
        <v/>
      </c>
      <c r="AS64">
        <f t="shared" si="3"/>
        <v>1</v>
      </c>
    </row>
    <row r="65" spans="1:45" x14ac:dyDescent="0.25">
      <c r="A65" s="5" t="s">
        <v>5</v>
      </c>
      <c r="B65" s="5" t="s">
        <v>21</v>
      </c>
      <c r="C65" s="6">
        <v>36299</v>
      </c>
      <c r="D65" s="3">
        <v>1</v>
      </c>
      <c r="E65" s="3" t="s">
        <v>83</v>
      </c>
      <c r="F65" s="3"/>
      <c r="G65" s="3"/>
      <c r="H65" s="3"/>
      <c r="I65" s="3"/>
      <c r="J65" s="3" t="s">
        <v>2</v>
      </c>
      <c r="K65" s="3" t="s">
        <v>2</v>
      </c>
      <c r="L65" s="3">
        <v>7</v>
      </c>
      <c r="M65" s="3" t="s">
        <v>23</v>
      </c>
      <c r="N65" s="4">
        <f t="shared" si="0"/>
        <v>372</v>
      </c>
      <c r="O65" s="3">
        <v>37.200000000000003</v>
      </c>
      <c r="P65" s="3"/>
      <c r="Q65" s="3"/>
      <c r="R65" s="3" t="str">
        <f>IF(ISNUMBER(Q65),SUMIFS($Q$2:Q65,$A$2:A65,A65,$J$2:J65,J65,$D$2:D65,D65),"")</f>
        <v/>
      </c>
      <c r="S65" s="3"/>
      <c r="T65" s="3"/>
      <c r="U65" s="3"/>
      <c r="V65" s="4"/>
      <c r="W65" s="4"/>
      <c r="X65" s="4"/>
      <c r="Y65" s="3"/>
      <c r="Z65" s="3"/>
      <c r="AA65" s="3"/>
      <c r="AB65" s="3"/>
      <c r="AC65" s="3"/>
      <c r="AD65" s="3"/>
      <c r="AE65" s="3"/>
      <c r="AF65" s="3"/>
      <c r="AG65" s="3"/>
      <c r="AH65" s="3" t="str">
        <f t="shared" si="1"/>
        <v/>
      </c>
      <c r="AI65" s="3"/>
      <c r="AJ65" s="3"/>
      <c r="AK65" s="3"/>
      <c r="AL65" s="3"/>
      <c r="AM65" s="3"/>
      <c r="AN65" s="3"/>
      <c r="AO65" s="3"/>
      <c r="AP65" s="3"/>
      <c r="AQ65" s="3" t="str">
        <f t="shared" si="2"/>
        <v/>
      </c>
      <c r="AR65" s="3" t="str">
        <f>IF(ISNUMBER(AQ65),SUMIFS($AQ$2:AQ65,$A$2:A65,A65,$J$2:J65,J65,$D$2:D65,D65),"")</f>
        <v/>
      </c>
      <c r="AS65">
        <f t="shared" si="3"/>
        <v>1</v>
      </c>
    </row>
    <row r="66" spans="1:45" x14ac:dyDescent="0.25">
      <c r="A66" s="5" t="s">
        <v>5</v>
      </c>
      <c r="B66" s="5" t="s">
        <v>21</v>
      </c>
      <c r="C66" s="6">
        <v>36314</v>
      </c>
      <c r="D66" s="3">
        <v>1</v>
      </c>
      <c r="E66" s="3" t="s">
        <v>83</v>
      </c>
      <c r="F66" s="3"/>
      <c r="G66" s="3"/>
      <c r="H66" s="3"/>
      <c r="I66" s="3"/>
      <c r="J66" s="3" t="s">
        <v>2</v>
      </c>
      <c r="K66" s="3" t="s">
        <v>2</v>
      </c>
      <c r="L66" s="3">
        <v>7</v>
      </c>
      <c r="M66" s="3" t="s">
        <v>23</v>
      </c>
      <c r="N66" s="4">
        <f t="shared" ref="N66:N129" si="4">IF(ISNUMBER(O66),O66*10,"")</f>
        <v>480</v>
      </c>
      <c r="O66" s="3">
        <v>48</v>
      </c>
      <c r="P66" s="3"/>
      <c r="Q66" s="3"/>
      <c r="R66" s="3" t="str">
        <f>IF(ISNUMBER(Q66),SUMIFS($Q$2:Q66,$A$2:A66,A66,$J$2:J66,J66,$D$2:D66,D66),"")</f>
        <v/>
      </c>
      <c r="S66" s="3"/>
      <c r="T66" s="3"/>
      <c r="U66" s="3"/>
      <c r="V66" s="4"/>
      <c r="W66" s="4"/>
      <c r="X66" s="4"/>
      <c r="Y66" s="3"/>
      <c r="Z66" s="3"/>
      <c r="AA66" s="3"/>
      <c r="AB66" s="3"/>
      <c r="AC66" s="3"/>
      <c r="AD66" s="3"/>
      <c r="AE66" s="3"/>
      <c r="AF66" s="3"/>
      <c r="AG66" s="3"/>
      <c r="AH66" s="3" t="str">
        <f t="shared" ref="AH66:AH129" si="5">IF(ISNUMBER(AI66),AI66,"")</f>
        <v/>
      </c>
      <c r="AI66" s="3"/>
      <c r="AJ66" s="3"/>
      <c r="AK66" s="3"/>
      <c r="AL66" s="3"/>
      <c r="AM66" s="3"/>
      <c r="AN66" s="3"/>
      <c r="AO66" s="3"/>
      <c r="AP66" s="3"/>
      <c r="AQ66" s="3" t="str">
        <f t="shared" ref="AQ66:AQ129" si="6">IF(AND(ISNUMBER(AI66),ISNUMBER(Q66)),ROUND(Q66*AI66,3),"")</f>
        <v/>
      </c>
      <c r="AR66" s="3" t="str">
        <f>IF(ISNUMBER(AQ66),SUMIFS($AQ$2:AQ66,$A$2:A66,A66,$J$2:J66,J66,$D$2:D66,D66),"")</f>
        <v/>
      </c>
      <c r="AS66">
        <f t="shared" si="3"/>
        <v>1</v>
      </c>
    </row>
    <row r="67" spans="1:45" x14ac:dyDescent="0.25">
      <c r="A67" s="5" t="s">
        <v>5</v>
      </c>
      <c r="B67" s="5" t="s">
        <v>21</v>
      </c>
      <c r="C67" s="6">
        <v>36335</v>
      </c>
      <c r="D67" s="3">
        <v>1</v>
      </c>
      <c r="E67" s="3" t="s">
        <v>83</v>
      </c>
      <c r="F67" s="3"/>
      <c r="G67" s="3"/>
      <c r="H67" s="3"/>
      <c r="I67" s="3"/>
      <c r="J67" s="3" t="s">
        <v>2</v>
      </c>
      <c r="K67" s="3" t="s">
        <v>2</v>
      </c>
      <c r="L67" s="3">
        <v>7</v>
      </c>
      <c r="M67" s="3" t="s">
        <v>24</v>
      </c>
      <c r="N67" s="4">
        <f t="shared" si="4"/>
        <v>703</v>
      </c>
      <c r="O67" s="3">
        <v>70.3</v>
      </c>
      <c r="P67" s="3"/>
      <c r="Q67" s="3"/>
      <c r="R67" s="3" t="str">
        <f>IF(ISNUMBER(Q67),SUMIFS($Q$2:Q67,$A$2:A67,A67,$J$2:J67,J67,$D$2:D67,D67),"")</f>
        <v/>
      </c>
      <c r="S67" s="3"/>
      <c r="T67" s="3"/>
      <c r="U67" s="3"/>
      <c r="V67" s="4"/>
      <c r="W67" s="4"/>
      <c r="X67" s="4"/>
      <c r="Y67" s="3"/>
      <c r="Z67" s="3"/>
      <c r="AA67" s="3"/>
      <c r="AB67" s="3"/>
      <c r="AC67" s="3"/>
      <c r="AD67" s="3"/>
      <c r="AE67" s="3"/>
      <c r="AF67" s="3"/>
      <c r="AG67" s="3"/>
      <c r="AH67" s="3" t="str">
        <f t="shared" si="5"/>
        <v/>
      </c>
      <c r="AI67" s="3"/>
      <c r="AJ67" s="3"/>
      <c r="AK67" s="3"/>
      <c r="AL67" s="3"/>
      <c r="AM67" s="3"/>
      <c r="AN67" s="3"/>
      <c r="AO67" s="3"/>
      <c r="AP67" s="3"/>
      <c r="AQ67" s="3" t="str">
        <f t="shared" si="6"/>
        <v/>
      </c>
      <c r="AR67" s="3" t="str">
        <f>IF(ISNUMBER(AQ67),SUMIFS($AQ$2:AQ67,$A$2:A67,A67,$J$2:J67,J67,$D$2:D67,D67),"")</f>
        <v/>
      </c>
      <c r="AS67">
        <f t="shared" ref="AS67:AS130" si="7">COUNT(O67:AR67)</f>
        <v>1</v>
      </c>
    </row>
    <row r="68" spans="1:45" x14ac:dyDescent="0.25">
      <c r="A68" s="5" t="s">
        <v>5</v>
      </c>
      <c r="B68" s="5" t="s">
        <v>21</v>
      </c>
      <c r="C68" s="6">
        <v>36338</v>
      </c>
      <c r="D68" s="3">
        <v>1</v>
      </c>
      <c r="E68" s="3" t="s">
        <v>83</v>
      </c>
      <c r="F68" s="3"/>
      <c r="G68" s="3"/>
      <c r="H68" s="3"/>
      <c r="I68" s="3"/>
      <c r="J68" s="3" t="s">
        <v>2</v>
      </c>
      <c r="K68" s="3" t="s">
        <v>2</v>
      </c>
      <c r="L68" s="3">
        <v>7</v>
      </c>
      <c r="M68" s="3" t="s">
        <v>25</v>
      </c>
      <c r="N68" s="4">
        <f t="shared" si="4"/>
        <v>0</v>
      </c>
      <c r="O68" s="3">
        <v>0</v>
      </c>
      <c r="P68" s="3"/>
      <c r="Q68" s="3">
        <v>67.959999999999994</v>
      </c>
      <c r="R68" s="3">
        <f>IF(ISNUMBER(Q68),SUMIFS($Q$2:Q68,$A$2:A68,A68,$J$2:J68,J68,$D$2:D68,D68),"")</f>
        <v>897.61000000000013</v>
      </c>
      <c r="S68" s="3"/>
      <c r="T68" s="3"/>
      <c r="U68" s="3"/>
      <c r="V68" s="4"/>
      <c r="W68" s="4"/>
      <c r="X68" s="4"/>
      <c r="Y68" s="3"/>
      <c r="Z68" s="3"/>
      <c r="AA68" s="3"/>
      <c r="AB68" s="3"/>
      <c r="AC68" s="3"/>
      <c r="AD68" s="3"/>
      <c r="AE68" s="3"/>
      <c r="AF68" s="3"/>
      <c r="AG68" s="3"/>
      <c r="AH68" s="3" t="str">
        <f t="shared" si="5"/>
        <v/>
      </c>
      <c r="AI68" s="3"/>
      <c r="AJ68" s="3"/>
      <c r="AK68" s="3"/>
      <c r="AL68" s="3"/>
      <c r="AM68" s="3"/>
      <c r="AN68" s="3"/>
      <c r="AO68" s="3"/>
      <c r="AP68" s="3"/>
      <c r="AQ68" s="3" t="str">
        <f t="shared" si="6"/>
        <v/>
      </c>
      <c r="AR68" s="3" t="str">
        <f>IF(ISNUMBER(AQ68),SUMIFS($AQ$2:AQ68,$A$2:A68,A68,$J$2:J68,J68,$D$2:D68,D68),"")</f>
        <v/>
      </c>
      <c r="AS68">
        <f t="shared" si="7"/>
        <v>3</v>
      </c>
    </row>
    <row r="69" spans="1:45" x14ac:dyDescent="0.25">
      <c r="A69" s="5" t="s">
        <v>5</v>
      </c>
      <c r="B69" s="5" t="s">
        <v>21</v>
      </c>
      <c r="C69" s="6">
        <v>36381</v>
      </c>
      <c r="D69" s="3">
        <v>1</v>
      </c>
      <c r="E69" s="3" t="s">
        <v>83</v>
      </c>
      <c r="F69" s="3"/>
      <c r="G69" s="3"/>
      <c r="H69" s="3"/>
      <c r="I69" s="3"/>
      <c r="J69" s="3" t="s">
        <v>26</v>
      </c>
      <c r="K69" s="3" t="s">
        <v>26</v>
      </c>
      <c r="L69" s="3">
        <v>1</v>
      </c>
      <c r="M69" s="3" t="s">
        <v>23</v>
      </c>
      <c r="N69" s="4">
        <f t="shared" si="4"/>
        <v>100</v>
      </c>
      <c r="O69" s="3">
        <v>10</v>
      </c>
      <c r="P69" s="3"/>
      <c r="Q69" s="3"/>
      <c r="R69" s="3" t="str">
        <f>IF(ISNUMBER(Q69),SUMIFS($Q$2:Q69,$A$2:A69,A69,$J$2:J69,J69,$D$2:D69,D69),"")</f>
        <v/>
      </c>
      <c r="S69" s="3"/>
      <c r="T69" s="3"/>
      <c r="U69" s="3"/>
      <c r="V69" s="4"/>
      <c r="W69" s="4"/>
      <c r="X69" s="4"/>
      <c r="Y69" s="3"/>
      <c r="Z69" s="3"/>
      <c r="AA69" s="3"/>
      <c r="AB69" s="3"/>
      <c r="AC69" s="3"/>
      <c r="AD69" s="3"/>
      <c r="AE69" s="3"/>
      <c r="AF69" s="3"/>
      <c r="AG69" s="3"/>
      <c r="AH69" s="3" t="str">
        <f t="shared" si="5"/>
        <v/>
      </c>
      <c r="AI69" s="3"/>
      <c r="AJ69" s="3"/>
      <c r="AK69" s="3"/>
      <c r="AL69" s="3"/>
      <c r="AM69" s="3"/>
      <c r="AN69" s="3"/>
      <c r="AO69" s="3"/>
      <c r="AP69" s="3"/>
      <c r="AQ69" s="3" t="str">
        <f t="shared" si="6"/>
        <v/>
      </c>
      <c r="AR69" s="3" t="str">
        <f>IF(ISNUMBER(AQ69),SUMIFS($AQ$2:AQ69,$A$2:A69,A69,$J$2:J69,J69,$D$2:D69,D69),"")</f>
        <v/>
      </c>
      <c r="AS69">
        <f t="shared" si="7"/>
        <v>1</v>
      </c>
    </row>
    <row r="70" spans="1:45" x14ac:dyDescent="0.25">
      <c r="A70" s="5" t="s">
        <v>5</v>
      </c>
      <c r="B70" s="5" t="s">
        <v>21</v>
      </c>
      <c r="C70" s="6">
        <v>36391</v>
      </c>
      <c r="D70" s="3">
        <v>1</v>
      </c>
      <c r="E70" s="3" t="s">
        <v>83</v>
      </c>
      <c r="F70" s="3"/>
      <c r="G70" s="3"/>
      <c r="H70" s="3"/>
      <c r="I70" s="3"/>
      <c r="J70" s="3" t="s">
        <v>26</v>
      </c>
      <c r="K70" s="3" t="s">
        <v>26</v>
      </c>
      <c r="L70" s="3">
        <v>1</v>
      </c>
      <c r="M70" s="3" t="s">
        <v>23</v>
      </c>
      <c r="N70" s="4">
        <f t="shared" si="4"/>
        <v>160</v>
      </c>
      <c r="O70" s="3">
        <v>16</v>
      </c>
      <c r="P70" s="3"/>
      <c r="Q70" s="3"/>
      <c r="R70" s="3" t="str">
        <f>IF(ISNUMBER(Q70),SUMIFS($Q$2:Q70,$A$2:A70,A70,$J$2:J70,J70,$D$2:D70,D70),"")</f>
        <v/>
      </c>
      <c r="S70" s="3"/>
      <c r="T70" s="3"/>
      <c r="U70" s="3"/>
      <c r="V70" s="4"/>
      <c r="W70" s="4"/>
      <c r="X70" s="4"/>
      <c r="Y70" s="3"/>
      <c r="Z70" s="3"/>
      <c r="AA70" s="3"/>
      <c r="AB70" s="3"/>
      <c r="AC70" s="3"/>
      <c r="AD70" s="3"/>
      <c r="AE70" s="3"/>
      <c r="AF70" s="3"/>
      <c r="AG70" s="3"/>
      <c r="AH70" s="3" t="str">
        <f t="shared" si="5"/>
        <v/>
      </c>
      <c r="AI70" s="3"/>
      <c r="AJ70" s="3"/>
      <c r="AK70" s="3"/>
      <c r="AL70" s="3"/>
      <c r="AM70" s="3"/>
      <c r="AN70" s="3"/>
      <c r="AO70" s="3"/>
      <c r="AP70" s="3"/>
      <c r="AQ70" s="3" t="str">
        <f t="shared" si="6"/>
        <v/>
      </c>
      <c r="AR70" s="3" t="str">
        <f>IF(ISNUMBER(AQ70),SUMIFS($AQ$2:AQ70,$A$2:A70,A70,$J$2:J70,J70,$D$2:D70,D70),"")</f>
        <v/>
      </c>
      <c r="AS70">
        <f t="shared" si="7"/>
        <v>1</v>
      </c>
    </row>
    <row r="71" spans="1:45" x14ac:dyDescent="0.25">
      <c r="A71" s="5" t="s">
        <v>5</v>
      </c>
      <c r="B71" s="5" t="s">
        <v>21</v>
      </c>
      <c r="C71" s="6">
        <v>36402</v>
      </c>
      <c r="D71" s="3">
        <v>1</v>
      </c>
      <c r="E71" s="3" t="s">
        <v>83</v>
      </c>
      <c r="F71" s="3"/>
      <c r="G71" s="3"/>
      <c r="H71" s="3"/>
      <c r="I71" s="3"/>
      <c r="J71" s="3" t="s">
        <v>26</v>
      </c>
      <c r="K71" s="3" t="s">
        <v>26</v>
      </c>
      <c r="L71" s="3">
        <v>1</v>
      </c>
      <c r="M71" s="3" t="s">
        <v>23</v>
      </c>
      <c r="N71" s="4">
        <f t="shared" si="4"/>
        <v>320</v>
      </c>
      <c r="O71" s="3">
        <v>32</v>
      </c>
      <c r="P71" s="3"/>
      <c r="Q71" s="3"/>
      <c r="R71" s="3" t="str">
        <f>IF(ISNUMBER(Q71),SUMIFS($Q$2:Q71,$A$2:A71,A71,$J$2:J71,J71,$D$2:D71,D71),"")</f>
        <v/>
      </c>
      <c r="S71" s="3"/>
      <c r="T71" s="3"/>
      <c r="U71" s="3"/>
      <c r="V71" s="4"/>
      <c r="W71" s="4"/>
      <c r="X71" s="4"/>
      <c r="Y71" s="3"/>
      <c r="Z71" s="3"/>
      <c r="AA71" s="3"/>
      <c r="AB71" s="3"/>
      <c r="AC71" s="3"/>
      <c r="AD71" s="3"/>
      <c r="AE71" s="3"/>
      <c r="AF71" s="3"/>
      <c r="AG71" s="3"/>
      <c r="AH71" s="3" t="str">
        <f t="shared" si="5"/>
        <v/>
      </c>
      <c r="AI71" s="3"/>
      <c r="AJ71" s="3"/>
      <c r="AK71" s="3"/>
      <c r="AL71" s="3"/>
      <c r="AM71" s="3"/>
      <c r="AN71" s="3"/>
      <c r="AO71" s="3"/>
      <c r="AP71" s="3"/>
      <c r="AQ71" s="3" t="str">
        <f t="shared" si="6"/>
        <v/>
      </c>
      <c r="AR71" s="3" t="str">
        <f>IF(ISNUMBER(AQ71),SUMIFS($AQ$2:AQ71,$A$2:A71,A71,$J$2:J71,J71,$D$2:D71,D71),"")</f>
        <v/>
      </c>
      <c r="AS71">
        <f t="shared" si="7"/>
        <v>1</v>
      </c>
    </row>
    <row r="72" spans="1:45" x14ac:dyDescent="0.25">
      <c r="A72" s="5" t="s">
        <v>5</v>
      </c>
      <c r="B72" s="5" t="s">
        <v>21</v>
      </c>
      <c r="C72" s="6">
        <v>36410</v>
      </c>
      <c r="D72" s="3">
        <v>1</v>
      </c>
      <c r="E72" s="3" t="s">
        <v>83</v>
      </c>
      <c r="F72" s="3"/>
      <c r="G72" s="3"/>
      <c r="H72" s="3"/>
      <c r="I72" s="3"/>
      <c r="J72" s="3" t="s">
        <v>26</v>
      </c>
      <c r="K72" s="3" t="s">
        <v>26</v>
      </c>
      <c r="L72" s="3">
        <v>1</v>
      </c>
      <c r="M72" s="3" t="s">
        <v>23</v>
      </c>
      <c r="N72" s="4">
        <f t="shared" si="4"/>
        <v>800</v>
      </c>
      <c r="O72" s="3">
        <v>80</v>
      </c>
      <c r="P72" s="3"/>
      <c r="Q72" s="3"/>
      <c r="R72" s="3" t="str">
        <f>IF(ISNUMBER(Q72),SUMIFS($Q$2:Q72,$A$2:A72,A72,$J$2:J72,J72,$D$2:D72,D72),"")</f>
        <v/>
      </c>
      <c r="S72" s="3"/>
      <c r="T72" s="3"/>
      <c r="U72" s="3"/>
      <c r="V72" s="4"/>
      <c r="W72" s="4"/>
      <c r="X72" s="4"/>
      <c r="Y72" s="3"/>
      <c r="Z72" s="3"/>
      <c r="AA72" s="3"/>
      <c r="AB72" s="3"/>
      <c r="AC72" s="3"/>
      <c r="AD72" s="3"/>
      <c r="AE72" s="3"/>
      <c r="AF72" s="3"/>
      <c r="AG72" s="3"/>
      <c r="AH72" s="3" t="str">
        <f t="shared" si="5"/>
        <v/>
      </c>
      <c r="AI72" s="3"/>
      <c r="AJ72" s="3"/>
      <c r="AK72" s="3"/>
      <c r="AL72" s="3"/>
      <c r="AM72" s="3"/>
      <c r="AN72" s="3"/>
      <c r="AO72" s="3"/>
      <c r="AP72" s="3"/>
      <c r="AQ72" s="3" t="str">
        <f t="shared" si="6"/>
        <v/>
      </c>
      <c r="AR72" s="3" t="str">
        <f>IF(ISNUMBER(AQ72),SUMIFS($AQ$2:AQ72,$A$2:A72,A72,$J$2:J72,J72,$D$2:D72,D72),"")</f>
        <v/>
      </c>
      <c r="AS72">
        <f t="shared" si="7"/>
        <v>1</v>
      </c>
    </row>
    <row r="73" spans="1:45" x14ac:dyDescent="0.25">
      <c r="A73" s="5" t="s">
        <v>5</v>
      </c>
      <c r="B73" s="5" t="s">
        <v>21</v>
      </c>
      <c r="C73" s="6">
        <v>36418</v>
      </c>
      <c r="D73" s="3">
        <v>1</v>
      </c>
      <c r="E73" s="3" t="s">
        <v>83</v>
      </c>
      <c r="F73" s="3"/>
      <c r="G73" s="3"/>
      <c r="H73" s="3"/>
      <c r="I73" s="3"/>
      <c r="J73" s="3" t="s">
        <v>26</v>
      </c>
      <c r="K73" s="3" t="s">
        <v>26</v>
      </c>
      <c r="L73" s="3">
        <v>1</v>
      </c>
      <c r="M73" s="3" t="s">
        <v>23</v>
      </c>
      <c r="N73" s="4">
        <f t="shared" si="4"/>
        <v>810</v>
      </c>
      <c r="O73" s="3">
        <v>81</v>
      </c>
      <c r="P73" s="3"/>
      <c r="Q73" s="3"/>
      <c r="R73" s="3" t="str">
        <f>IF(ISNUMBER(Q73),SUMIFS($Q$2:Q73,$A$2:A73,A73,$J$2:J73,J73,$D$2:D73,D73),"")</f>
        <v/>
      </c>
      <c r="S73" s="3"/>
      <c r="T73" s="3"/>
      <c r="U73" s="3"/>
      <c r="V73" s="4"/>
      <c r="W73" s="4"/>
      <c r="X73" s="4"/>
      <c r="Y73" s="3"/>
      <c r="Z73" s="3"/>
      <c r="AA73" s="3"/>
      <c r="AB73" s="3"/>
      <c r="AC73" s="3"/>
      <c r="AD73" s="3"/>
      <c r="AE73" s="3"/>
      <c r="AF73" s="3"/>
      <c r="AG73" s="3"/>
      <c r="AH73" s="3" t="str">
        <f t="shared" si="5"/>
        <v/>
      </c>
      <c r="AI73" s="3"/>
      <c r="AJ73" s="3"/>
      <c r="AK73" s="3"/>
      <c r="AL73" s="3"/>
      <c r="AM73" s="3"/>
      <c r="AN73" s="3"/>
      <c r="AO73" s="3"/>
      <c r="AP73" s="3"/>
      <c r="AQ73" s="3" t="str">
        <f t="shared" si="6"/>
        <v/>
      </c>
      <c r="AR73" s="3" t="str">
        <f>IF(ISNUMBER(AQ73),SUMIFS($AQ$2:AQ73,$A$2:A73,A73,$J$2:J73,J73,$D$2:D73,D73),"")</f>
        <v/>
      </c>
      <c r="AS73">
        <f t="shared" si="7"/>
        <v>1</v>
      </c>
    </row>
    <row r="74" spans="1:45" x14ac:dyDescent="0.25">
      <c r="A74" s="5" t="s">
        <v>5</v>
      </c>
      <c r="B74" s="5" t="s">
        <v>21</v>
      </c>
      <c r="C74" s="6">
        <v>36425</v>
      </c>
      <c r="D74" s="3">
        <v>1</v>
      </c>
      <c r="E74" s="3" t="s">
        <v>83</v>
      </c>
      <c r="F74" s="3"/>
      <c r="G74" s="3"/>
      <c r="H74" s="3"/>
      <c r="I74" s="3"/>
      <c r="J74" s="3" t="s">
        <v>26</v>
      </c>
      <c r="K74" s="3" t="s">
        <v>26</v>
      </c>
      <c r="L74" s="3">
        <v>1</v>
      </c>
      <c r="M74" s="3" t="s">
        <v>23</v>
      </c>
      <c r="N74" s="4">
        <f t="shared" si="4"/>
        <v>1670</v>
      </c>
      <c r="O74" s="3">
        <v>167</v>
      </c>
      <c r="P74" s="3"/>
      <c r="Q74" s="3"/>
      <c r="R74" s="3" t="str">
        <f>IF(ISNUMBER(Q74),SUMIFS($Q$2:Q74,$A$2:A74,A74,$J$2:J74,J74,$D$2:D74,D74),"")</f>
        <v/>
      </c>
      <c r="S74" s="3"/>
      <c r="T74" s="3"/>
      <c r="U74" s="3"/>
      <c r="V74" s="4"/>
      <c r="W74" s="4"/>
      <c r="X74" s="4"/>
      <c r="Y74" s="3"/>
      <c r="Z74" s="3"/>
      <c r="AA74" s="3"/>
      <c r="AB74" s="3"/>
      <c r="AC74" s="3"/>
      <c r="AD74" s="3"/>
      <c r="AE74" s="3"/>
      <c r="AF74" s="3"/>
      <c r="AG74" s="3"/>
      <c r="AH74" s="3" t="str">
        <f t="shared" si="5"/>
        <v/>
      </c>
      <c r="AI74" s="3"/>
      <c r="AJ74" s="3"/>
      <c r="AK74" s="3"/>
      <c r="AL74" s="3"/>
      <c r="AM74" s="3"/>
      <c r="AN74" s="3"/>
      <c r="AO74" s="3"/>
      <c r="AP74" s="3"/>
      <c r="AQ74" s="3" t="str">
        <f t="shared" si="6"/>
        <v/>
      </c>
      <c r="AR74" s="3" t="str">
        <f>IF(ISNUMBER(AQ74),SUMIFS($AQ$2:AQ74,$A$2:A74,A74,$J$2:J74,J74,$D$2:D74,D74),"")</f>
        <v/>
      </c>
      <c r="AS74">
        <f t="shared" si="7"/>
        <v>1</v>
      </c>
    </row>
    <row r="75" spans="1:45" x14ac:dyDescent="0.25">
      <c r="A75" s="5" t="s">
        <v>5</v>
      </c>
      <c r="B75" s="5" t="s">
        <v>21</v>
      </c>
      <c r="C75" s="6">
        <v>36432</v>
      </c>
      <c r="D75" s="3">
        <v>1</v>
      </c>
      <c r="E75" s="3" t="s">
        <v>83</v>
      </c>
      <c r="F75" s="3"/>
      <c r="G75" s="3"/>
      <c r="H75" s="3"/>
      <c r="I75" s="3"/>
      <c r="J75" s="3" t="s">
        <v>26</v>
      </c>
      <c r="K75" s="3" t="s">
        <v>26</v>
      </c>
      <c r="L75" s="3">
        <v>1</v>
      </c>
      <c r="M75" s="3" t="s">
        <v>24</v>
      </c>
      <c r="N75" s="4">
        <f t="shared" si="4"/>
        <v>2510</v>
      </c>
      <c r="O75" s="3">
        <v>251</v>
      </c>
      <c r="P75" s="3"/>
      <c r="Q75" s="3"/>
      <c r="R75" s="3" t="str">
        <f>IF(ISNUMBER(Q75),SUMIFS($Q$2:Q75,$A$2:A75,A75,$J$2:J75,J75,$D$2:D75,D75),"")</f>
        <v/>
      </c>
      <c r="S75" s="3"/>
      <c r="T75" s="3"/>
      <c r="U75" s="3"/>
      <c r="V75" s="4"/>
      <c r="W75" s="4"/>
      <c r="X75" s="4"/>
      <c r="Y75" s="3"/>
      <c r="Z75" s="3"/>
      <c r="AA75" s="3"/>
      <c r="AB75" s="3"/>
      <c r="AC75" s="3"/>
      <c r="AD75" s="3"/>
      <c r="AE75" s="3"/>
      <c r="AF75" s="3"/>
      <c r="AG75" s="3"/>
      <c r="AH75" s="3" t="str">
        <f t="shared" si="5"/>
        <v/>
      </c>
      <c r="AI75" s="3"/>
      <c r="AJ75" s="3"/>
      <c r="AK75" s="3"/>
      <c r="AL75" s="3"/>
      <c r="AM75" s="3"/>
      <c r="AN75" s="3"/>
      <c r="AO75" s="3"/>
      <c r="AP75" s="3"/>
      <c r="AQ75" s="3" t="str">
        <f t="shared" si="6"/>
        <v/>
      </c>
      <c r="AR75" s="3" t="str">
        <f>IF(ISNUMBER(AQ75),SUMIFS($AQ$2:AQ75,$A$2:A75,A75,$J$2:J75,J75,$D$2:D75,D75),"")</f>
        <v/>
      </c>
      <c r="AS75">
        <f t="shared" si="7"/>
        <v>1</v>
      </c>
    </row>
    <row r="76" spans="1:45" x14ac:dyDescent="0.25">
      <c r="A76" s="5" t="s">
        <v>5</v>
      </c>
      <c r="B76" s="5" t="s">
        <v>21</v>
      </c>
      <c r="C76" s="6">
        <v>36439</v>
      </c>
      <c r="D76" s="3">
        <v>1</v>
      </c>
      <c r="E76" s="3" t="s">
        <v>83</v>
      </c>
      <c r="F76" s="3"/>
      <c r="G76" s="3"/>
      <c r="H76" s="3"/>
      <c r="I76" s="3"/>
      <c r="J76" s="3" t="s">
        <v>26</v>
      </c>
      <c r="K76" s="3" t="s">
        <v>26</v>
      </c>
      <c r="L76" s="3">
        <v>1</v>
      </c>
      <c r="M76" s="3" t="s">
        <v>25</v>
      </c>
      <c r="N76" s="4" t="str">
        <f t="shared" si="4"/>
        <v/>
      </c>
      <c r="O76" s="3"/>
      <c r="P76" s="3"/>
      <c r="Q76" s="3">
        <v>197.04</v>
      </c>
      <c r="R76" s="3">
        <f>IF(ISNUMBER(Q76),SUMIFS($Q$2:Q76,$A$2:A76,A76,$J$2:J76,J76,$D$2:D76,D76),"")</f>
        <v>197.04</v>
      </c>
      <c r="S76" s="3"/>
      <c r="T76" s="3"/>
      <c r="U76" s="3"/>
      <c r="V76" s="4"/>
      <c r="W76" s="4"/>
      <c r="X76" s="4"/>
      <c r="Y76" s="3"/>
      <c r="Z76" s="3"/>
      <c r="AA76" s="3"/>
      <c r="AB76" s="3"/>
      <c r="AC76" s="3"/>
      <c r="AD76" s="3"/>
      <c r="AE76" s="3"/>
      <c r="AF76" s="3"/>
      <c r="AG76" s="3"/>
      <c r="AH76" s="3" t="str">
        <f t="shared" si="5"/>
        <v/>
      </c>
      <c r="AI76" s="3"/>
      <c r="AJ76" s="3"/>
      <c r="AK76" s="3"/>
      <c r="AL76" s="3"/>
      <c r="AM76" s="3"/>
      <c r="AN76" s="3"/>
      <c r="AO76" s="3"/>
      <c r="AP76" s="3"/>
      <c r="AQ76" s="3" t="str">
        <f t="shared" si="6"/>
        <v/>
      </c>
      <c r="AR76" s="3" t="str">
        <f>IF(ISNUMBER(AQ76),SUMIFS($AQ$2:AQ76,$A$2:A76,A76,$J$2:J76,J76,$D$2:D76,D76),"")</f>
        <v/>
      </c>
      <c r="AS76">
        <f t="shared" si="7"/>
        <v>2</v>
      </c>
    </row>
    <row r="77" spans="1:45" x14ac:dyDescent="0.25">
      <c r="A77" s="5" t="s">
        <v>5</v>
      </c>
      <c r="B77" s="5" t="s">
        <v>21</v>
      </c>
      <c r="C77" s="6">
        <v>36459</v>
      </c>
      <c r="D77" s="3">
        <v>1</v>
      </c>
      <c r="E77" s="3" t="s">
        <v>83</v>
      </c>
      <c r="F77" s="3"/>
      <c r="G77" s="3"/>
      <c r="H77" s="3"/>
      <c r="I77" s="3"/>
      <c r="J77" s="3" t="s">
        <v>26</v>
      </c>
      <c r="K77" s="3" t="s">
        <v>26</v>
      </c>
      <c r="L77" s="3">
        <v>2</v>
      </c>
      <c r="M77" s="3" t="s">
        <v>23</v>
      </c>
      <c r="N77" s="4">
        <f t="shared" si="4"/>
        <v>2035</v>
      </c>
      <c r="O77" s="3">
        <v>203.5</v>
      </c>
      <c r="P77" s="3"/>
      <c r="Q77" s="3"/>
      <c r="R77" s="3" t="str">
        <f>IF(ISNUMBER(Q77),SUMIFS($Q$2:Q77,$A$2:A77,A77,$J$2:J77,J77,$D$2:D77,D77),"")</f>
        <v/>
      </c>
      <c r="S77" s="3"/>
      <c r="T77" s="3"/>
      <c r="U77" s="3"/>
      <c r="V77" s="4"/>
      <c r="W77" s="4"/>
      <c r="X77" s="4"/>
      <c r="Y77" s="3"/>
      <c r="Z77" s="3"/>
      <c r="AA77" s="3"/>
      <c r="AB77" s="3"/>
      <c r="AC77" s="3"/>
      <c r="AD77" s="3"/>
      <c r="AE77" s="3"/>
      <c r="AF77" s="3"/>
      <c r="AG77" s="3"/>
      <c r="AH77" s="3" t="str">
        <f t="shared" si="5"/>
        <v/>
      </c>
      <c r="AI77" s="3"/>
      <c r="AJ77" s="3"/>
      <c r="AK77" s="3"/>
      <c r="AL77" s="3"/>
      <c r="AM77" s="3"/>
      <c r="AN77" s="3"/>
      <c r="AO77" s="3"/>
      <c r="AP77" s="3"/>
      <c r="AQ77" s="3" t="str">
        <f t="shared" si="6"/>
        <v/>
      </c>
      <c r="AR77" s="3" t="str">
        <f>IF(ISNUMBER(AQ77),SUMIFS($AQ$2:AQ77,$A$2:A77,A77,$J$2:J77,J77,$D$2:D77,D77),"")</f>
        <v/>
      </c>
      <c r="AS77">
        <f t="shared" si="7"/>
        <v>1</v>
      </c>
    </row>
    <row r="78" spans="1:45" x14ac:dyDescent="0.25">
      <c r="A78" s="5" t="s">
        <v>5</v>
      </c>
      <c r="B78" s="5" t="s">
        <v>21</v>
      </c>
      <c r="C78" s="6">
        <v>36467</v>
      </c>
      <c r="D78" s="3">
        <v>1</v>
      </c>
      <c r="E78" s="3" t="s">
        <v>83</v>
      </c>
      <c r="F78" s="3"/>
      <c r="G78" s="3"/>
      <c r="H78" s="3"/>
      <c r="I78" s="3"/>
      <c r="J78" s="3" t="s">
        <v>26</v>
      </c>
      <c r="K78" s="3" t="s">
        <v>26</v>
      </c>
      <c r="L78" s="3">
        <v>2</v>
      </c>
      <c r="M78" s="3" t="s">
        <v>23</v>
      </c>
      <c r="N78" s="4">
        <f t="shared" si="4"/>
        <v>2233</v>
      </c>
      <c r="O78" s="3">
        <v>223.3</v>
      </c>
      <c r="P78" s="3"/>
      <c r="Q78" s="3"/>
      <c r="R78" s="3" t="str">
        <f>IF(ISNUMBER(Q78),SUMIFS($Q$2:Q78,$A$2:A78,A78,$J$2:J78,J78,$D$2:D78,D78),"")</f>
        <v/>
      </c>
      <c r="S78" s="3"/>
      <c r="T78" s="3"/>
      <c r="U78" s="3"/>
      <c r="V78" s="4"/>
      <c r="W78" s="4"/>
      <c r="X78" s="4"/>
      <c r="Y78" s="3"/>
      <c r="Z78" s="3"/>
      <c r="AA78" s="3"/>
      <c r="AB78" s="3"/>
      <c r="AC78" s="3"/>
      <c r="AD78" s="3"/>
      <c r="AE78" s="3"/>
      <c r="AF78" s="3"/>
      <c r="AG78" s="3"/>
      <c r="AH78" s="3" t="str">
        <f t="shared" si="5"/>
        <v/>
      </c>
      <c r="AI78" s="3"/>
      <c r="AJ78" s="3"/>
      <c r="AK78" s="3"/>
      <c r="AL78" s="3"/>
      <c r="AM78" s="3"/>
      <c r="AN78" s="3"/>
      <c r="AO78" s="3"/>
      <c r="AP78" s="3"/>
      <c r="AQ78" s="3" t="str">
        <f t="shared" si="6"/>
        <v/>
      </c>
      <c r="AR78" s="3" t="str">
        <f>IF(ISNUMBER(AQ78),SUMIFS($AQ$2:AQ78,$A$2:A78,A78,$J$2:J78,J78,$D$2:D78,D78),"")</f>
        <v/>
      </c>
      <c r="AS78">
        <f t="shared" si="7"/>
        <v>1</v>
      </c>
    </row>
    <row r="79" spans="1:45" x14ac:dyDescent="0.25">
      <c r="A79" s="5" t="s">
        <v>5</v>
      </c>
      <c r="B79" s="5" t="s">
        <v>21</v>
      </c>
      <c r="C79" s="6">
        <v>36473</v>
      </c>
      <c r="D79" s="3">
        <v>1</v>
      </c>
      <c r="E79" s="3" t="s">
        <v>83</v>
      </c>
      <c r="F79" s="3"/>
      <c r="G79" s="3"/>
      <c r="H79" s="3"/>
      <c r="I79" s="3"/>
      <c r="J79" s="3" t="s">
        <v>26</v>
      </c>
      <c r="K79" s="3" t="s">
        <v>26</v>
      </c>
      <c r="L79" s="3">
        <v>2</v>
      </c>
      <c r="M79" s="3" t="s">
        <v>24</v>
      </c>
      <c r="N79" s="4">
        <f t="shared" si="4"/>
        <v>3920</v>
      </c>
      <c r="O79" s="3">
        <v>392</v>
      </c>
      <c r="P79" s="3"/>
      <c r="Q79" s="3"/>
      <c r="R79" s="3" t="str">
        <f>IF(ISNUMBER(Q79),SUMIFS($Q$2:Q79,$A$2:A79,A79,$J$2:J79,J79,$D$2:D79,D79),"")</f>
        <v/>
      </c>
      <c r="S79" s="3"/>
      <c r="T79" s="3"/>
      <c r="U79" s="3"/>
      <c r="V79" s="4"/>
      <c r="W79" s="4"/>
      <c r="X79" s="4">
        <v>0.182</v>
      </c>
      <c r="Y79" s="3"/>
      <c r="Z79" s="3"/>
      <c r="AA79" s="3"/>
      <c r="AB79" s="3"/>
      <c r="AC79" s="3"/>
      <c r="AD79" s="3"/>
      <c r="AE79" s="3"/>
      <c r="AF79" s="3"/>
      <c r="AG79" s="3"/>
      <c r="AH79" s="3" t="str">
        <f t="shared" si="5"/>
        <v/>
      </c>
      <c r="AI79" s="3"/>
      <c r="AJ79" s="3"/>
      <c r="AK79" s="3"/>
      <c r="AL79" s="3"/>
      <c r="AM79" s="3"/>
      <c r="AN79" s="3"/>
      <c r="AO79" s="3"/>
      <c r="AP79" s="3"/>
      <c r="AQ79" s="3" t="str">
        <f t="shared" si="6"/>
        <v/>
      </c>
      <c r="AR79" s="3" t="str">
        <f>IF(ISNUMBER(AQ79),SUMIFS($AQ$2:AQ79,$A$2:A79,A79,$J$2:J79,J79,$D$2:D79,D79),"")</f>
        <v/>
      </c>
      <c r="AS79">
        <f t="shared" si="7"/>
        <v>2</v>
      </c>
    </row>
    <row r="80" spans="1:45" x14ac:dyDescent="0.25">
      <c r="A80" s="5" t="s">
        <v>5</v>
      </c>
      <c r="B80" s="5" t="s">
        <v>21</v>
      </c>
      <c r="C80" s="6">
        <v>36481</v>
      </c>
      <c r="D80" s="3">
        <v>1</v>
      </c>
      <c r="E80" s="3" t="s">
        <v>83</v>
      </c>
      <c r="F80" s="3"/>
      <c r="G80" s="3"/>
      <c r="H80" s="3"/>
      <c r="I80" s="3"/>
      <c r="J80" s="3" t="s">
        <v>26</v>
      </c>
      <c r="K80" s="3" t="s">
        <v>26</v>
      </c>
      <c r="L80" s="3">
        <v>2</v>
      </c>
      <c r="M80" s="3" t="s">
        <v>25</v>
      </c>
      <c r="N80" s="4">
        <f t="shared" si="4"/>
        <v>910</v>
      </c>
      <c r="O80" s="3">
        <v>91</v>
      </c>
      <c r="P80" s="3"/>
      <c r="Q80" s="3">
        <v>303.77999999999997</v>
      </c>
      <c r="R80" s="3">
        <f>IF(ISNUMBER(Q80),SUMIFS($Q$2:Q80,$A$2:A80,A80,$J$2:J80,J80,$D$2:D80,D80),"")</f>
        <v>500.81999999999994</v>
      </c>
      <c r="S80" s="3"/>
      <c r="T80" s="3"/>
      <c r="U80" s="3"/>
      <c r="V80" s="4"/>
      <c r="W80" s="4"/>
      <c r="X80" s="4"/>
      <c r="Y80" s="3"/>
      <c r="Z80" s="3"/>
      <c r="AA80" s="3"/>
      <c r="AB80" s="3"/>
      <c r="AC80" s="3"/>
      <c r="AD80" s="3"/>
      <c r="AE80" s="3"/>
      <c r="AF80" s="3"/>
      <c r="AG80" s="3"/>
      <c r="AH80" s="3" t="str">
        <f t="shared" si="5"/>
        <v/>
      </c>
      <c r="AI80" s="3"/>
      <c r="AJ80" s="3"/>
      <c r="AK80" s="3"/>
      <c r="AL80" s="3"/>
      <c r="AM80" s="3"/>
      <c r="AN80" s="3"/>
      <c r="AO80" s="3"/>
      <c r="AP80" s="3"/>
      <c r="AQ80" s="3" t="str">
        <f t="shared" si="6"/>
        <v/>
      </c>
      <c r="AR80" s="3" t="str">
        <f>IF(ISNUMBER(AQ80),SUMIFS($AQ$2:AQ80,$A$2:A80,A80,$J$2:J80,J80,$D$2:D80,D80),"")</f>
        <v/>
      </c>
      <c r="AS80">
        <f t="shared" si="7"/>
        <v>3</v>
      </c>
    </row>
    <row r="81" spans="1:45" x14ac:dyDescent="0.25">
      <c r="A81" s="5" t="s">
        <v>5</v>
      </c>
      <c r="B81" s="5" t="s">
        <v>21</v>
      </c>
      <c r="C81" s="6">
        <v>36496</v>
      </c>
      <c r="D81" s="3">
        <v>1</v>
      </c>
      <c r="E81" s="3" t="s">
        <v>83</v>
      </c>
      <c r="F81" s="3"/>
      <c r="G81" s="3"/>
      <c r="H81" s="3"/>
      <c r="I81" s="3"/>
      <c r="J81" s="3" t="s">
        <v>26</v>
      </c>
      <c r="K81" s="3" t="s">
        <v>26</v>
      </c>
      <c r="L81" s="3">
        <v>3</v>
      </c>
      <c r="M81" s="3" t="s">
        <v>23</v>
      </c>
      <c r="N81" s="4">
        <f t="shared" si="4"/>
        <v>600</v>
      </c>
      <c r="O81" s="3">
        <v>60</v>
      </c>
      <c r="P81" s="3"/>
      <c r="Q81" s="3"/>
      <c r="R81" s="3" t="str">
        <f>IF(ISNUMBER(Q81),SUMIFS($Q$2:Q81,$A$2:A81,A81,$J$2:J81,J81,$D$2:D81,D81),"")</f>
        <v/>
      </c>
      <c r="S81" s="3"/>
      <c r="T81" s="3"/>
      <c r="U81" s="3"/>
      <c r="V81" s="4"/>
      <c r="W81" s="4"/>
      <c r="X81" s="4"/>
      <c r="Y81" s="3"/>
      <c r="Z81" s="3"/>
      <c r="AA81" s="3"/>
      <c r="AB81" s="3"/>
      <c r="AC81" s="3"/>
      <c r="AD81" s="3"/>
      <c r="AE81" s="3"/>
      <c r="AF81" s="3"/>
      <c r="AG81" s="3"/>
      <c r="AH81" s="3" t="str">
        <f t="shared" si="5"/>
        <v/>
      </c>
      <c r="AI81" s="3"/>
      <c r="AJ81" s="3"/>
      <c r="AK81" s="3"/>
      <c r="AL81" s="3"/>
      <c r="AM81" s="3"/>
      <c r="AN81" s="3"/>
      <c r="AO81" s="3"/>
      <c r="AP81" s="3"/>
      <c r="AQ81" s="3" t="str">
        <f t="shared" si="6"/>
        <v/>
      </c>
      <c r="AR81" s="3" t="str">
        <f>IF(ISNUMBER(AQ81),SUMIFS($AQ$2:AQ81,$A$2:A81,A81,$J$2:J81,J81,$D$2:D81,D81),"")</f>
        <v/>
      </c>
      <c r="AS81">
        <f t="shared" si="7"/>
        <v>1</v>
      </c>
    </row>
    <row r="82" spans="1:45" x14ac:dyDescent="0.25">
      <c r="A82" s="5" t="s">
        <v>5</v>
      </c>
      <c r="B82" s="5" t="s">
        <v>21</v>
      </c>
      <c r="C82" s="6">
        <v>36507</v>
      </c>
      <c r="D82" s="3">
        <v>1</v>
      </c>
      <c r="E82" s="3" t="s">
        <v>83</v>
      </c>
      <c r="F82" s="3"/>
      <c r="G82" s="3"/>
      <c r="H82" s="3"/>
      <c r="I82" s="3"/>
      <c r="J82" s="3" t="s">
        <v>26</v>
      </c>
      <c r="K82" s="3" t="s">
        <v>26</v>
      </c>
      <c r="L82" s="3">
        <v>3</v>
      </c>
      <c r="M82" s="3" t="s">
        <v>23</v>
      </c>
      <c r="N82" s="4">
        <f t="shared" si="4"/>
        <v>1515</v>
      </c>
      <c r="O82" s="3">
        <v>151.5</v>
      </c>
      <c r="P82" s="3"/>
      <c r="Q82" s="3"/>
      <c r="R82" s="3" t="str">
        <f>IF(ISNUMBER(Q82),SUMIFS($Q$2:Q82,$A$2:A82,A82,$J$2:J82,J82,$D$2:D82,D82),"")</f>
        <v/>
      </c>
      <c r="S82" s="3"/>
      <c r="T82" s="3"/>
      <c r="U82" s="3"/>
      <c r="V82" s="4"/>
      <c r="W82" s="4"/>
      <c r="X82" s="4"/>
      <c r="Y82" s="3"/>
      <c r="Z82" s="3"/>
      <c r="AA82" s="3"/>
      <c r="AB82" s="3"/>
      <c r="AC82" s="3"/>
      <c r="AD82" s="3"/>
      <c r="AE82" s="3"/>
      <c r="AF82" s="3"/>
      <c r="AG82" s="3"/>
      <c r="AH82" s="3" t="str">
        <f t="shared" si="5"/>
        <v/>
      </c>
      <c r="AI82" s="3"/>
      <c r="AJ82" s="3"/>
      <c r="AK82" s="3"/>
      <c r="AL82" s="3"/>
      <c r="AM82" s="3"/>
      <c r="AN82" s="3"/>
      <c r="AO82" s="3"/>
      <c r="AP82" s="3"/>
      <c r="AQ82" s="3" t="str">
        <f t="shared" si="6"/>
        <v/>
      </c>
      <c r="AR82" s="3" t="str">
        <f>IF(ISNUMBER(AQ82),SUMIFS($AQ$2:AQ82,$A$2:A82,A82,$J$2:J82,J82,$D$2:D82,D82),"")</f>
        <v/>
      </c>
      <c r="AS82">
        <f t="shared" si="7"/>
        <v>1</v>
      </c>
    </row>
    <row r="83" spans="1:45" x14ac:dyDescent="0.25">
      <c r="A83" s="5" t="s">
        <v>5</v>
      </c>
      <c r="B83" s="5" t="s">
        <v>21</v>
      </c>
      <c r="C83" s="6">
        <v>36514</v>
      </c>
      <c r="D83" s="3">
        <v>1</v>
      </c>
      <c r="E83" s="3" t="s">
        <v>83</v>
      </c>
      <c r="F83" s="3"/>
      <c r="G83" s="3"/>
      <c r="H83" s="3"/>
      <c r="I83" s="3"/>
      <c r="J83" s="3" t="s">
        <v>26</v>
      </c>
      <c r="K83" s="3" t="s">
        <v>26</v>
      </c>
      <c r="L83" s="3">
        <v>3</v>
      </c>
      <c r="M83" s="3" t="s">
        <v>24</v>
      </c>
      <c r="N83" s="4">
        <f t="shared" si="4"/>
        <v>3096</v>
      </c>
      <c r="O83" s="3">
        <v>309.60000000000002</v>
      </c>
      <c r="P83" s="3"/>
      <c r="Q83" s="3"/>
      <c r="R83" s="3" t="str">
        <f>IF(ISNUMBER(Q83),SUMIFS($Q$2:Q83,$A$2:A83,A83,$J$2:J83,J83,$D$2:D83,D83),"")</f>
        <v/>
      </c>
      <c r="S83" s="3"/>
      <c r="T83" s="3"/>
      <c r="U83" s="3"/>
      <c r="V83" s="4"/>
      <c r="W83" s="4"/>
      <c r="X83" s="4">
        <v>0.28000000000000003</v>
      </c>
      <c r="Y83" s="3"/>
      <c r="Z83" s="3"/>
      <c r="AA83" s="3"/>
      <c r="AB83" s="3"/>
      <c r="AC83" s="3"/>
      <c r="AD83" s="3"/>
      <c r="AE83" s="3"/>
      <c r="AF83" s="3"/>
      <c r="AG83" s="3"/>
      <c r="AH83" s="3" t="str">
        <f t="shared" si="5"/>
        <v/>
      </c>
      <c r="AI83" s="3"/>
      <c r="AJ83" s="3"/>
      <c r="AK83" s="3"/>
      <c r="AL83" s="3"/>
      <c r="AM83" s="3"/>
      <c r="AN83" s="3"/>
      <c r="AO83" s="3"/>
      <c r="AP83" s="3"/>
      <c r="AQ83" s="3" t="str">
        <f t="shared" si="6"/>
        <v/>
      </c>
      <c r="AR83" s="3" t="str">
        <f>IF(ISNUMBER(AQ83),SUMIFS($AQ$2:AQ83,$A$2:A83,A83,$J$2:J83,J83,$D$2:D83,D83),"")</f>
        <v/>
      </c>
      <c r="AS83">
        <f t="shared" si="7"/>
        <v>2</v>
      </c>
    </row>
    <row r="84" spans="1:45" x14ac:dyDescent="0.25">
      <c r="A84" s="5" t="s">
        <v>5</v>
      </c>
      <c r="B84" s="5" t="s">
        <v>21</v>
      </c>
      <c r="C84" s="6">
        <v>36520</v>
      </c>
      <c r="D84" s="3">
        <v>1</v>
      </c>
      <c r="E84" s="3" t="s">
        <v>83</v>
      </c>
      <c r="F84" s="3"/>
      <c r="G84" s="3"/>
      <c r="H84" s="3"/>
      <c r="I84" s="3"/>
      <c r="J84" s="3" t="s">
        <v>26</v>
      </c>
      <c r="K84" s="3" t="s">
        <v>26</v>
      </c>
      <c r="L84" s="3">
        <v>3</v>
      </c>
      <c r="M84" s="3" t="s">
        <v>25</v>
      </c>
      <c r="N84" s="4" t="str">
        <f t="shared" si="4"/>
        <v/>
      </c>
      <c r="O84" s="3"/>
      <c r="P84" s="3"/>
      <c r="Q84" s="3">
        <v>204.7</v>
      </c>
      <c r="R84" s="3">
        <f>IF(ISNUMBER(Q84),SUMIFS($Q$2:Q84,$A$2:A84,A84,$J$2:J84,J84,$D$2:D84,D84),"")</f>
        <v>705.52</v>
      </c>
      <c r="S84" s="3"/>
      <c r="T84" s="3"/>
      <c r="U84" s="3"/>
      <c r="V84" s="4"/>
      <c r="W84" s="4"/>
      <c r="X84" s="4"/>
      <c r="Y84" s="3"/>
      <c r="Z84" s="3"/>
      <c r="AA84" s="3"/>
      <c r="AB84" s="3"/>
      <c r="AC84" s="3"/>
      <c r="AD84" s="3"/>
      <c r="AE84" s="3"/>
      <c r="AF84" s="3"/>
      <c r="AG84" s="3"/>
      <c r="AH84" s="3" t="str">
        <f t="shared" si="5"/>
        <v/>
      </c>
      <c r="AI84" s="3"/>
      <c r="AJ84" s="3"/>
      <c r="AK84" s="3"/>
      <c r="AL84" s="3"/>
      <c r="AM84" s="3"/>
      <c r="AN84" s="3"/>
      <c r="AO84" s="3"/>
      <c r="AP84" s="3"/>
      <c r="AQ84" s="3" t="str">
        <f t="shared" si="6"/>
        <v/>
      </c>
      <c r="AR84" s="3" t="str">
        <f>IF(ISNUMBER(AQ84),SUMIFS($AQ$2:AQ84,$A$2:A84,A84,$J$2:J84,J84,$D$2:D84,D84),"")</f>
        <v/>
      </c>
      <c r="AS84">
        <f t="shared" si="7"/>
        <v>2</v>
      </c>
    </row>
    <row r="85" spans="1:45" x14ac:dyDescent="0.25">
      <c r="A85" s="5" t="s">
        <v>5</v>
      </c>
      <c r="B85" s="5" t="s">
        <v>21</v>
      </c>
      <c r="C85" s="6">
        <v>36537</v>
      </c>
      <c r="D85" s="3">
        <v>1</v>
      </c>
      <c r="E85" s="3" t="s">
        <v>83</v>
      </c>
      <c r="F85" s="3"/>
      <c r="G85" s="3"/>
      <c r="H85" s="3"/>
      <c r="I85" s="3"/>
      <c r="J85" s="3" t="s">
        <v>26</v>
      </c>
      <c r="K85" s="3" t="s">
        <v>26</v>
      </c>
      <c r="L85" s="3">
        <v>4</v>
      </c>
      <c r="M85" s="3" t="s">
        <v>23</v>
      </c>
      <c r="N85" s="4">
        <f t="shared" si="4"/>
        <v>1205</v>
      </c>
      <c r="O85" s="3">
        <v>120.5</v>
      </c>
      <c r="P85" s="3"/>
      <c r="Q85" s="3"/>
      <c r="R85" s="3" t="str">
        <f>IF(ISNUMBER(Q85),SUMIFS($Q$2:Q85,$A$2:A85,A85,$J$2:J85,J85,$D$2:D85,D85),"")</f>
        <v/>
      </c>
      <c r="S85" s="3"/>
      <c r="T85" s="3"/>
      <c r="U85" s="3"/>
      <c r="V85" s="4"/>
      <c r="W85" s="4"/>
      <c r="X85" s="4"/>
      <c r="Y85" s="3"/>
      <c r="Z85" s="3"/>
      <c r="AA85" s="3"/>
      <c r="AB85" s="3"/>
      <c r="AC85" s="3"/>
      <c r="AD85" s="3"/>
      <c r="AE85" s="3"/>
      <c r="AF85" s="3"/>
      <c r="AG85" s="3"/>
      <c r="AH85" s="3" t="str">
        <f t="shared" si="5"/>
        <v/>
      </c>
      <c r="AI85" s="3"/>
      <c r="AJ85" s="3"/>
      <c r="AK85" s="3"/>
      <c r="AL85" s="3"/>
      <c r="AM85" s="3"/>
      <c r="AN85" s="3"/>
      <c r="AO85" s="3"/>
      <c r="AP85" s="3"/>
      <c r="AQ85" s="3" t="str">
        <f t="shared" si="6"/>
        <v/>
      </c>
      <c r="AR85" s="3" t="str">
        <f>IF(ISNUMBER(AQ85),SUMIFS($AQ$2:AQ85,$A$2:A85,A85,$J$2:J85,J85,$D$2:D85,D85),"")</f>
        <v/>
      </c>
      <c r="AS85">
        <f t="shared" si="7"/>
        <v>1</v>
      </c>
    </row>
    <row r="86" spans="1:45" x14ac:dyDescent="0.25">
      <c r="A86" s="5" t="s">
        <v>5</v>
      </c>
      <c r="B86" s="5" t="s">
        <v>21</v>
      </c>
      <c r="C86" s="6">
        <v>36546</v>
      </c>
      <c r="D86" s="3">
        <v>1</v>
      </c>
      <c r="E86" s="3" t="s">
        <v>83</v>
      </c>
      <c r="F86" s="3"/>
      <c r="G86" s="3"/>
      <c r="H86" s="3"/>
      <c r="I86" s="3"/>
      <c r="J86" s="3" t="s">
        <v>26</v>
      </c>
      <c r="K86" s="3" t="s">
        <v>26</v>
      </c>
      <c r="L86" s="3">
        <v>4</v>
      </c>
      <c r="M86" s="3" t="s">
        <v>24</v>
      </c>
      <c r="N86" s="4">
        <f t="shared" si="4"/>
        <v>2428</v>
      </c>
      <c r="O86" s="3">
        <v>242.8</v>
      </c>
      <c r="P86" s="3"/>
      <c r="Q86" s="3"/>
      <c r="R86" s="3" t="str">
        <f>IF(ISNUMBER(Q86),SUMIFS($Q$2:Q86,$A$2:A86,A86,$J$2:J86,J86,$D$2:D86,D86),"")</f>
        <v/>
      </c>
      <c r="S86" s="3"/>
      <c r="T86" s="3"/>
      <c r="U86" s="3"/>
      <c r="V86" s="4"/>
      <c r="W86" s="4"/>
      <c r="X86" s="4">
        <v>5.2999999999999999E-2</v>
      </c>
      <c r="Y86" s="3"/>
      <c r="Z86" s="3"/>
      <c r="AA86" s="3"/>
      <c r="AB86" s="3"/>
      <c r="AC86" s="3"/>
      <c r="AD86" s="3"/>
      <c r="AE86" s="3"/>
      <c r="AF86" s="3"/>
      <c r="AG86" s="3"/>
      <c r="AH86" s="3" t="str">
        <f t="shared" si="5"/>
        <v/>
      </c>
      <c r="AI86" s="3"/>
      <c r="AJ86" s="3"/>
      <c r="AK86" s="3"/>
      <c r="AL86" s="3"/>
      <c r="AM86" s="3"/>
      <c r="AN86" s="3"/>
      <c r="AO86" s="3"/>
      <c r="AP86" s="3"/>
      <c r="AQ86" s="3" t="str">
        <f t="shared" si="6"/>
        <v/>
      </c>
      <c r="AR86" s="3" t="str">
        <f>IF(ISNUMBER(AQ86),SUMIFS($AQ$2:AQ86,$A$2:A86,A86,$J$2:J86,J86,$D$2:D86,D86),"")</f>
        <v/>
      </c>
      <c r="AS86">
        <f t="shared" si="7"/>
        <v>2</v>
      </c>
    </row>
    <row r="87" spans="1:45" x14ac:dyDescent="0.25">
      <c r="A87" s="5" t="s">
        <v>5</v>
      </c>
      <c r="B87" s="5" t="s">
        <v>21</v>
      </c>
      <c r="C87" s="6">
        <v>36551</v>
      </c>
      <c r="D87" s="3">
        <v>1</v>
      </c>
      <c r="E87" s="3" t="s">
        <v>83</v>
      </c>
      <c r="F87" s="3"/>
      <c r="G87" s="3"/>
      <c r="H87" s="3"/>
      <c r="I87" s="3"/>
      <c r="J87" s="3" t="s">
        <v>26</v>
      </c>
      <c r="K87" s="3" t="s">
        <v>26</v>
      </c>
      <c r="L87" s="3">
        <v>4</v>
      </c>
      <c r="M87" s="3" t="s">
        <v>25</v>
      </c>
      <c r="N87" s="4">
        <f t="shared" si="4"/>
        <v>811</v>
      </c>
      <c r="O87" s="3">
        <v>81.099999999999994</v>
      </c>
      <c r="P87" s="3"/>
      <c r="Q87" s="3">
        <v>161.25</v>
      </c>
      <c r="R87" s="3">
        <f>IF(ISNUMBER(Q87),SUMIFS($Q$2:Q87,$A$2:A87,A87,$J$2:J87,J87,$D$2:D87,D87),"")</f>
        <v>866.77</v>
      </c>
      <c r="S87" s="3"/>
      <c r="T87" s="3"/>
      <c r="U87" s="3"/>
      <c r="V87" s="4"/>
      <c r="W87" s="4"/>
      <c r="X87" s="4"/>
      <c r="Y87" s="3"/>
      <c r="Z87" s="3"/>
      <c r="AA87" s="3"/>
      <c r="AB87" s="3"/>
      <c r="AC87" s="3"/>
      <c r="AD87" s="3"/>
      <c r="AE87" s="3"/>
      <c r="AF87" s="3"/>
      <c r="AG87" s="3"/>
      <c r="AH87" s="3" t="str">
        <f t="shared" si="5"/>
        <v/>
      </c>
      <c r="AI87" s="3"/>
      <c r="AJ87" s="3"/>
      <c r="AK87" s="3"/>
      <c r="AL87" s="3"/>
      <c r="AM87" s="3"/>
      <c r="AN87" s="3"/>
      <c r="AO87" s="3"/>
      <c r="AP87" s="3"/>
      <c r="AQ87" s="3" t="str">
        <f t="shared" si="6"/>
        <v/>
      </c>
      <c r="AR87" s="3" t="str">
        <f>IF(ISNUMBER(AQ87),SUMIFS($AQ$2:AQ87,$A$2:A87,A87,$J$2:J87,J87,$D$2:D87,D87),"")</f>
        <v/>
      </c>
      <c r="AS87">
        <f t="shared" si="7"/>
        <v>3</v>
      </c>
    </row>
    <row r="88" spans="1:45" x14ac:dyDescent="0.25">
      <c r="A88" s="5" t="s">
        <v>5</v>
      </c>
      <c r="B88" s="5" t="s">
        <v>21</v>
      </c>
      <c r="C88" s="6">
        <v>36584</v>
      </c>
      <c r="D88" s="3">
        <v>1</v>
      </c>
      <c r="E88" s="3" t="s">
        <v>83</v>
      </c>
      <c r="F88" s="3"/>
      <c r="G88" s="3"/>
      <c r="H88" s="3"/>
      <c r="I88" s="3"/>
      <c r="J88" s="3" t="s">
        <v>26</v>
      </c>
      <c r="K88" s="3" t="s">
        <v>26</v>
      </c>
      <c r="L88" s="3">
        <v>5</v>
      </c>
      <c r="M88" s="3" t="s">
        <v>23</v>
      </c>
      <c r="N88" s="4">
        <f t="shared" si="4"/>
        <v>2090</v>
      </c>
      <c r="O88" s="3">
        <v>209</v>
      </c>
      <c r="P88" s="3"/>
      <c r="Q88" s="3"/>
      <c r="R88" s="3" t="str">
        <f>IF(ISNUMBER(Q88),SUMIFS($Q$2:Q88,$A$2:A88,A88,$J$2:J88,J88,$D$2:D88,D88),"")</f>
        <v/>
      </c>
      <c r="S88" s="3"/>
      <c r="T88" s="3"/>
      <c r="U88" s="3"/>
      <c r="V88" s="4"/>
      <c r="W88" s="4"/>
      <c r="X88" s="4"/>
      <c r="Y88" s="3"/>
      <c r="Z88" s="3"/>
      <c r="AA88" s="3"/>
      <c r="AB88" s="3"/>
      <c r="AC88" s="3"/>
      <c r="AD88" s="3"/>
      <c r="AE88" s="3"/>
      <c r="AF88" s="3"/>
      <c r="AG88" s="3"/>
      <c r="AH88" s="3" t="str">
        <f t="shared" si="5"/>
        <v/>
      </c>
      <c r="AI88" s="3"/>
      <c r="AJ88" s="3"/>
      <c r="AK88" s="3"/>
      <c r="AL88" s="3"/>
      <c r="AM88" s="3"/>
      <c r="AN88" s="3"/>
      <c r="AO88" s="3"/>
      <c r="AP88" s="3"/>
      <c r="AQ88" s="3" t="str">
        <f t="shared" si="6"/>
        <v/>
      </c>
      <c r="AR88" s="3" t="str">
        <f>IF(ISNUMBER(AQ88),SUMIFS($AQ$2:AQ88,$A$2:A88,A88,$J$2:J88,J88,$D$2:D88,D88),"")</f>
        <v/>
      </c>
      <c r="AS88">
        <f t="shared" si="7"/>
        <v>1</v>
      </c>
    </row>
    <row r="89" spans="1:45" x14ac:dyDescent="0.25">
      <c r="A89" s="5" t="s">
        <v>5</v>
      </c>
      <c r="B89" s="5" t="s">
        <v>21</v>
      </c>
      <c r="C89" s="6">
        <v>36598</v>
      </c>
      <c r="D89" s="3">
        <v>1</v>
      </c>
      <c r="E89" s="3" t="s">
        <v>83</v>
      </c>
      <c r="F89" s="3"/>
      <c r="G89" s="3"/>
      <c r="H89" s="3"/>
      <c r="I89" s="3"/>
      <c r="J89" s="3" t="s">
        <v>26</v>
      </c>
      <c r="K89" s="3" t="s">
        <v>26</v>
      </c>
      <c r="L89" s="3">
        <v>5</v>
      </c>
      <c r="M89" s="3" t="s">
        <v>24</v>
      </c>
      <c r="N89" s="4">
        <f t="shared" si="4"/>
        <v>3250</v>
      </c>
      <c r="O89" s="3">
        <v>325</v>
      </c>
      <c r="P89" s="3"/>
      <c r="Q89" s="3"/>
      <c r="R89" s="3" t="str">
        <f>IF(ISNUMBER(Q89),SUMIFS($Q$2:Q89,$A$2:A89,A89,$J$2:J89,J89,$D$2:D89,D89),"")</f>
        <v/>
      </c>
      <c r="S89" s="3"/>
      <c r="T89" s="3"/>
      <c r="U89" s="3"/>
      <c r="V89" s="4"/>
      <c r="W89" s="4"/>
      <c r="X89" s="4">
        <v>0.17100000000000001</v>
      </c>
      <c r="Y89" s="3"/>
      <c r="Z89" s="3"/>
      <c r="AA89" s="3"/>
      <c r="AB89" s="3"/>
      <c r="AC89" s="3"/>
      <c r="AD89" s="3"/>
      <c r="AE89" s="3"/>
      <c r="AF89" s="3"/>
      <c r="AG89" s="3"/>
      <c r="AH89" s="3" t="str">
        <f t="shared" si="5"/>
        <v/>
      </c>
      <c r="AI89" s="3"/>
      <c r="AJ89" s="3"/>
      <c r="AK89" s="3"/>
      <c r="AL89" s="3"/>
      <c r="AM89" s="3"/>
      <c r="AN89" s="3"/>
      <c r="AO89" s="3"/>
      <c r="AP89" s="3"/>
      <c r="AQ89" s="3" t="str">
        <f t="shared" si="6"/>
        <v/>
      </c>
      <c r="AR89" s="3" t="str">
        <f>IF(ISNUMBER(AQ89),SUMIFS($AQ$2:AQ89,$A$2:A89,A89,$J$2:J89,J89,$D$2:D89,D89),"")</f>
        <v/>
      </c>
      <c r="AS89">
        <f t="shared" si="7"/>
        <v>2</v>
      </c>
    </row>
    <row r="90" spans="1:45" x14ac:dyDescent="0.25">
      <c r="A90" s="5" t="s">
        <v>5</v>
      </c>
      <c r="B90" s="5" t="s">
        <v>21</v>
      </c>
      <c r="C90" s="6">
        <v>36603</v>
      </c>
      <c r="D90" s="3">
        <v>1</v>
      </c>
      <c r="E90" s="3" t="s">
        <v>83</v>
      </c>
      <c r="F90" s="3"/>
      <c r="G90" s="3"/>
      <c r="H90" s="3"/>
      <c r="I90" s="3"/>
      <c r="J90" s="3" t="s">
        <v>26</v>
      </c>
      <c r="K90" s="3" t="s">
        <v>26</v>
      </c>
      <c r="L90" s="3">
        <v>5</v>
      </c>
      <c r="M90" s="3" t="s">
        <v>25</v>
      </c>
      <c r="N90" s="4">
        <f t="shared" si="4"/>
        <v>685</v>
      </c>
      <c r="O90" s="3">
        <v>68.5</v>
      </c>
      <c r="P90" s="3"/>
      <c r="Q90" s="3">
        <v>261.56</v>
      </c>
      <c r="R90" s="3">
        <f>IF(ISNUMBER(Q90),SUMIFS($Q$2:Q90,$A$2:A90,A90,$J$2:J90,J90,$D$2:D90,D90),"")</f>
        <v>1128.33</v>
      </c>
      <c r="S90" s="3"/>
      <c r="T90" s="3"/>
      <c r="U90" s="3"/>
      <c r="V90" s="4"/>
      <c r="W90" s="4"/>
      <c r="X90" s="4"/>
      <c r="Y90" s="3"/>
      <c r="Z90" s="3"/>
      <c r="AA90" s="3"/>
      <c r="AB90" s="3"/>
      <c r="AC90" s="3"/>
      <c r="AD90" s="3"/>
      <c r="AE90" s="3"/>
      <c r="AF90" s="3"/>
      <c r="AG90" s="3"/>
      <c r="AH90" s="3" t="str">
        <f t="shared" si="5"/>
        <v/>
      </c>
      <c r="AI90" s="3"/>
      <c r="AJ90" s="3"/>
      <c r="AK90" s="3"/>
      <c r="AL90" s="3"/>
      <c r="AM90" s="3"/>
      <c r="AN90" s="3"/>
      <c r="AO90" s="3"/>
      <c r="AP90" s="3"/>
      <c r="AQ90" s="3" t="str">
        <f t="shared" si="6"/>
        <v/>
      </c>
      <c r="AR90" s="3" t="str">
        <f>IF(ISNUMBER(AQ90),SUMIFS($AQ$2:AQ90,$A$2:A90,A90,$J$2:J90,J90,$D$2:D90,D90),"")</f>
        <v/>
      </c>
      <c r="AS90">
        <f t="shared" si="7"/>
        <v>3</v>
      </c>
    </row>
    <row r="91" spans="1:45" x14ac:dyDescent="0.25">
      <c r="A91" s="5" t="s">
        <v>5</v>
      </c>
      <c r="B91" s="5" t="s">
        <v>21</v>
      </c>
      <c r="C91" s="6">
        <v>36621</v>
      </c>
      <c r="D91" s="3">
        <v>1</v>
      </c>
      <c r="E91" s="3" t="s">
        <v>83</v>
      </c>
      <c r="F91" s="3"/>
      <c r="G91" s="3"/>
      <c r="H91" s="3"/>
      <c r="I91" s="3"/>
      <c r="J91" s="3" t="s">
        <v>26</v>
      </c>
      <c r="K91" s="3" t="s">
        <v>26</v>
      </c>
      <c r="L91" s="3">
        <v>6</v>
      </c>
      <c r="M91" s="3" t="s">
        <v>23</v>
      </c>
      <c r="N91" s="4">
        <f t="shared" si="4"/>
        <v>364.5</v>
      </c>
      <c r="O91" s="3">
        <v>36.450000000000003</v>
      </c>
      <c r="P91" s="3"/>
      <c r="Q91" s="3"/>
      <c r="R91" s="3" t="str">
        <f>IF(ISNUMBER(Q91),SUMIFS($Q$2:Q91,$A$2:A91,A91,$J$2:J91,J91,$D$2:D91,D91),"")</f>
        <v/>
      </c>
      <c r="S91" s="3"/>
      <c r="T91" s="3"/>
      <c r="U91" s="3"/>
      <c r="V91" s="4"/>
      <c r="W91" s="4"/>
      <c r="X91" s="4"/>
      <c r="Y91" s="3"/>
      <c r="Z91" s="3"/>
      <c r="AA91" s="3"/>
      <c r="AB91" s="3"/>
      <c r="AC91" s="3"/>
      <c r="AD91" s="3"/>
      <c r="AE91" s="3"/>
      <c r="AF91" s="3"/>
      <c r="AG91" s="3"/>
      <c r="AH91" s="3" t="str">
        <f t="shared" si="5"/>
        <v/>
      </c>
      <c r="AI91" s="3"/>
      <c r="AJ91" s="3"/>
      <c r="AK91" s="3"/>
      <c r="AL91" s="3"/>
      <c r="AM91" s="3"/>
      <c r="AN91" s="3"/>
      <c r="AO91" s="3"/>
      <c r="AP91" s="3"/>
      <c r="AQ91" s="3" t="str">
        <f t="shared" si="6"/>
        <v/>
      </c>
      <c r="AR91" s="3" t="str">
        <f>IF(ISNUMBER(AQ91),SUMIFS($AQ$2:AQ91,$A$2:A91,A91,$J$2:J91,J91,$D$2:D91,D91),"")</f>
        <v/>
      </c>
      <c r="AS91">
        <f t="shared" si="7"/>
        <v>1</v>
      </c>
    </row>
    <row r="92" spans="1:45" x14ac:dyDescent="0.25">
      <c r="A92" s="5" t="s">
        <v>5</v>
      </c>
      <c r="B92" s="5" t="s">
        <v>21</v>
      </c>
      <c r="C92" s="6">
        <v>36628</v>
      </c>
      <c r="D92" s="3">
        <v>1</v>
      </c>
      <c r="E92" s="3" t="s">
        <v>83</v>
      </c>
      <c r="F92" s="3"/>
      <c r="G92" s="3"/>
      <c r="H92" s="3"/>
      <c r="I92" s="3"/>
      <c r="J92" s="3" t="s">
        <v>26</v>
      </c>
      <c r="K92" s="3" t="s">
        <v>26</v>
      </c>
      <c r="L92" s="3">
        <v>6</v>
      </c>
      <c r="M92" s="3" t="s">
        <v>23</v>
      </c>
      <c r="N92" s="4">
        <f t="shared" si="4"/>
        <v>841.5</v>
      </c>
      <c r="O92" s="3">
        <v>84.15</v>
      </c>
      <c r="P92" s="3"/>
      <c r="Q92" s="3"/>
      <c r="R92" s="3" t="str">
        <f>IF(ISNUMBER(Q92),SUMIFS($Q$2:Q92,$A$2:A92,A92,$J$2:J92,J92,$D$2:D92,D92),"")</f>
        <v/>
      </c>
      <c r="S92" s="3"/>
      <c r="T92" s="3"/>
      <c r="U92" s="3"/>
      <c r="V92" s="4"/>
      <c r="W92" s="4"/>
      <c r="X92" s="4"/>
      <c r="Y92" s="3"/>
      <c r="Z92" s="3"/>
      <c r="AA92" s="3"/>
      <c r="AB92" s="3"/>
      <c r="AC92" s="3"/>
      <c r="AD92" s="3"/>
      <c r="AE92" s="3"/>
      <c r="AF92" s="3"/>
      <c r="AG92" s="3"/>
      <c r="AH92" s="3" t="str">
        <f t="shared" si="5"/>
        <v/>
      </c>
      <c r="AI92" s="3"/>
      <c r="AJ92" s="3"/>
      <c r="AK92" s="3"/>
      <c r="AL92" s="3"/>
      <c r="AM92" s="3"/>
      <c r="AN92" s="3"/>
      <c r="AO92" s="3"/>
      <c r="AP92" s="3"/>
      <c r="AQ92" s="3" t="str">
        <f t="shared" si="6"/>
        <v/>
      </c>
      <c r="AR92" s="3" t="str">
        <f>IF(ISNUMBER(AQ92),SUMIFS($AQ$2:AQ92,$A$2:A92,A92,$J$2:J92,J92,$D$2:D92,D92),"")</f>
        <v/>
      </c>
      <c r="AS92">
        <f t="shared" si="7"/>
        <v>1</v>
      </c>
    </row>
    <row r="93" spans="1:45" x14ac:dyDescent="0.25">
      <c r="A93" s="5" t="s">
        <v>5</v>
      </c>
      <c r="B93" s="5" t="s">
        <v>21</v>
      </c>
      <c r="C93" s="6">
        <v>36637</v>
      </c>
      <c r="D93" s="3">
        <v>1</v>
      </c>
      <c r="E93" s="3" t="s">
        <v>83</v>
      </c>
      <c r="F93" s="3"/>
      <c r="G93" s="3"/>
      <c r="H93" s="3"/>
      <c r="I93" s="3"/>
      <c r="J93" s="3" t="s">
        <v>26</v>
      </c>
      <c r="K93" s="3" t="s">
        <v>26</v>
      </c>
      <c r="L93" s="3">
        <v>6</v>
      </c>
      <c r="M93" s="3" t="s">
        <v>23</v>
      </c>
      <c r="N93" s="4">
        <f t="shared" si="4"/>
        <v>997.5</v>
      </c>
      <c r="O93" s="3">
        <v>99.75</v>
      </c>
      <c r="P93" s="3"/>
      <c r="Q93" s="3"/>
      <c r="R93" s="3" t="str">
        <f>IF(ISNUMBER(Q93),SUMIFS($Q$2:Q93,$A$2:A93,A93,$J$2:J93,J93,$D$2:D93,D93),"")</f>
        <v/>
      </c>
      <c r="S93" s="3"/>
      <c r="T93" s="3"/>
      <c r="U93" s="3"/>
      <c r="V93" s="4"/>
      <c r="W93" s="4"/>
      <c r="X93" s="4"/>
      <c r="Y93" s="3"/>
      <c r="Z93" s="3"/>
      <c r="AA93" s="3"/>
      <c r="AB93" s="3"/>
      <c r="AC93" s="3"/>
      <c r="AD93" s="3"/>
      <c r="AE93" s="3"/>
      <c r="AF93" s="3"/>
      <c r="AG93" s="3"/>
      <c r="AH93" s="3" t="str">
        <f t="shared" si="5"/>
        <v/>
      </c>
      <c r="AI93" s="3"/>
      <c r="AJ93" s="3"/>
      <c r="AK93" s="3"/>
      <c r="AL93" s="3"/>
      <c r="AM93" s="3"/>
      <c r="AN93" s="3"/>
      <c r="AO93" s="3"/>
      <c r="AP93" s="3"/>
      <c r="AQ93" s="3" t="str">
        <f t="shared" si="6"/>
        <v/>
      </c>
      <c r="AR93" s="3" t="str">
        <f>IF(ISNUMBER(AQ93),SUMIFS($AQ$2:AQ93,$A$2:A93,A93,$J$2:J93,J93,$D$2:D93,D93),"")</f>
        <v/>
      </c>
      <c r="AS93">
        <f t="shared" si="7"/>
        <v>1</v>
      </c>
    </row>
    <row r="94" spans="1:45" x14ac:dyDescent="0.25">
      <c r="A94" s="5" t="s">
        <v>5</v>
      </c>
      <c r="B94" s="5" t="s">
        <v>21</v>
      </c>
      <c r="C94" s="6">
        <v>36647</v>
      </c>
      <c r="D94" s="3">
        <v>1</v>
      </c>
      <c r="E94" s="3" t="s">
        <v>83</v>
      </c>
      <c r="F94" s="3"/>
      <c r="G94" s="3"/>
      <c r="H94" s="3"/>
      <c r="I94" s="3"/>
      <c r="J94" s="3" t="s">
        <v>26</v>
      </c>
      <c r="K94" s="3" t="s">
        <v>26</v>
      </c>
      <c r="L94" s="3">
        <v>6</v>
      </c>
      <c r="M94" s="3" t="s">
        <v>23</v>
      </c>
      <c r="N94" s="4">
        <f t="shared" si="4"/>
        <v>1643.5</v>
      </c>
      <c r="O94" s="3">
        <v>164.35</v>
      </c>
      <c r="P94" s="3"/>
      <c r="Q94" s="3"/>
      <c r="R94" s="3" t="str">
        <f>IF(ISNUMBER(Q94),SUMIFS($Q$2:Q94,$A$2:A94,A94,$J$2:J94,J94,$D$2:D94,D94),"")</f>
        <v/>
      </c>
      <c r="S94" s="3"/>
      <c r="T94" s="3"/>
      <c r="U94" s="3"/>
      <c r="V94" s="4"/>
      <c r="W94" s="4"/>
      <c r="X94" s="4"/>
      <c r="Y94" s="3"/>
      <c r="Z94" s="3"/>
      <c r="AA94" s="3"/>
      <c r="AB94" s="3"/>
      <c r="AC94" s="3"/>
      <c r="AD94" s="3"/>
      <c r="AE94" s="3"/>
      <c r="AF94" s="3"/>
      <c r="AG94" s="3"/>
      <c r="AH94" s="3" t="str">
        <f t="shared" si="5"/>
        <v/>
      </c>
      <c r="AI94" s="3"/>
      <c r="AJ94" s="3"/>
      <c r="AK94" s="3"/>
      <c r="AL94" s="3"/>
      <c r="AM94" s="3"/>
      <c r="AN94" s="3"/>
      <c r="AO94" s="3"/>
      <c r="AP94" s="3"/>
      <c r="AQ94" s="3" t="str">
        <f t="shared" si="6"/>
        <v/>
      </c>
      <c r="AR94" s="3" t="str">
        <f>IF(ISNUMBER(AQ94),SUMIFS($AQ$2:AQ94,$A$2:A94,A94,$J$2:J94,J94,$D$2:D94,D94),"")</f>
        <v/>
      </c>
      <c r="AS94">
        <f t="shared" si="7"/>
        <v>1</v>
      </c>
    </row>
    <row r="95" spans="1:45" x14ac:dyDescent="0.25">
      <c r="A95" s="5" t="s">
        <v>5</v>
      </c>
      <c r="B95" s="5" t="s">
        <v>21</v>
      </c>
      <c r="C95" s="6">
        <v>36656</v>
      </c>
      <c r="D95" s="3">
        <v>1</v>
      </c>
      <c r="E95" s="3" t="s">
        <v>83</v>
      </c>
      <c r="F95" s="3"/>
      <c r="G95" s="3"/>
      <c r="H95" s="3"/>
      <c r="I95" s="3"/>
      <c r="J95" s="3" t="s">
        <v>26</v>
      </c>
      <c r="K95" s="3" t="s">
        <v>26</v>
      </c>
      <c r="L95" s="3">
        <v>6</v>
      </c>
      <c r="M95" s="3" t="s">
        <v>23</v>
      </c>
      <c r="N95" s="4">
        <f t="shared" si="4"/>
        <v>1310</v>
      </c>
      <c r="O95" s="3">
        <v>131</v>
      </c>
      <c r="P95" s="3"/>
      <c r="Q95" s="3"/>
      <c r="R95" s="3" t="str">
        <f>IF(ISNUMBER(Q95),SUMIFS($Q$2:Q95,$A$2:A95,A95,$J$2:J95,J95,$D$2:D95,D95),"")</f>
        <v/>
      </c>
      <c r="S95" s="3"/>
      <c r="T95" s="3"/>
      <c r="U95" s="3"/>
      <c r="V95" s="4"/>
      <c r="W95" s="4"/>
      <c r="X95" s="4"/>
      <c r="Y95" s="3"/>
      <c r="Z95" s="3"/>
      <c r="AA95" s="3"/>
      <c r="AB95" s="3"/>
      <c r="AC95" s="3"/>
      <c r="AD95" s="3"/>
      <c r="AE95" s="3"/>
      <c r="AF95" s="3"/>
      <c r="AG95" s="3"/>
      <c r="AH95" s="3" t="str">
        <f t="shared" si="5"/>
        <v/>
      </c>
      <c r="AI95" s="3"/>
      <c r="AJ95" s="3"/>
      <c r="AK95" s="3"/>
      <c r="AL95" s="3"/>
      <c r="AM95" s="3"/>
      <c r="AN95" s="3"/>
      <c r="AO95" s="3"/>
      <c r="AP95" s="3"/>
      <c r="AQ95" s="3" t="str">
        <f t="shared" si="6"/>
        <v/>
      </c>
      <c r="AR95" s="3" t="str">
        <f>IF(ISNUMBER(AQ95),SUMIFS($AQ$2:AQ95,$A$2:A95,A95,$J$2:J95,J95,$D$2:D95,D95),"")</f>
        <v/>
      </c>
      <c r="AS95">
        <f t="shared" si="7"/>
        <v>1</v>
      </c>
    </row>
    <row r="96" spans="1:45" x14ac:dyDescent="0.25">
      <c r="A96" s="5" t="s">
        <v>5</v>
      </c>
      <c r="B96" s="5" t="s">
        <v>21</v>
      </c>
      <c r="C96" s="6">
        <v>36671</v>
      </c>
      <c r="D96" s="3">
        <v>1</v>
      </c>
      <c r="E96" s="3" t="s">
        <v>83</v>
      </c>
      <c r="F96" s="3"/>
      <c r="G96" s="3"/>
      <c r="H96" s="3"/>
      <c r="I96" s="3"/>
      <c r="J96" s="3" t="s">
        <v>26</v>
      </c>
      <c r="K96" s="3" t="s">
        <v>26</v>
      </c>
      <c r="L96" s="3">
        <v>6</v>
      </c>
      <c r="M96" s="3" t="s">
        <v>24</v>
      </c>
      <c r="N96" s="4">
        <f t="shared" si="4"/>
        <v>2245</v>
      </c>
      <c r="O96" s="3">
        <v>224.5</v>
      </c>
      <c r="P96" s="3"/>
      <c r="Q96" s="3"/>
      <c r="R96" s="3" t="str">
        <f>IF(ISNUMBER(Q96),SUMIFS($Q$2:Q96,$A$2:A96,A96,$J$2:J96,J96,$D$2:D96,D96),"")</f>
        <v/>
      </c>
      <c r="S96" s="3"/>
      <c r="T96" s="3"/>
      <c r="U96" s="3"/>
      <c r="V96" s="4"/>
      <c r="W96" s="4"/>
      <c r="X96" s="4"/>
      <c r="Y96" s="3"/>
      <c r="Z96" s="3"/>
      <c r="AA96" s="3"/>
      <c r="AB96" s="3"/>
      <c r="AC96" s="3"/>
      <c r="AD96" s="3"/>
      <c r="AE96" s="3"/>
      <c r="AF96" s="3"/>
      <c r="AG96" s="3"/>
      <c r="AH96" s="3" t="str">
        <f t="shared" si="5"/>
        <v/>
      </c>
      <c r="AI96" s="3"/>
      <c r="AJ96" s="3"/>
      <c r="AK96" s="3"/>
      <c r="AL96" s="3"/>
      <c r="AM96" s="3"/>
      <c r="AN96" s="3"/>
      <c r="AO96" s="3"/>
      <c r="AP96" s="3"/>
      <c r="AQ96" s="3" t="str">
        <f t="shared" si="6"/>
        <v/>
      </c>
      <c r="AR96" s="3" t="str">
        <f>IF(ISNUMBER(AQ96),SUMIFS($AQ$2:AQ96,$A$2:A96,A96,$J$2:J96,J96,$D$2:D96,D96),"")</f>
        <v/>
      </c>
      <c r="AS96">
        <f t="shared" si="7"/>
        <v>1</v>
      </c>
    </row>
    <row r="97" spans="1:45" x14ac:dyDescent="0.25">
      <c r="A97" s="5" t="s">
        <v>5</v>
      </c>
      <c r="B97" s="5" t="s">
        <v>21</v>
      </c>
      <c r="C97" s="6">
        <v>36675</v>
      </c>
      <c r="D97" s="3">
        <v>1</v>
      </c>
      <c r="E97" s="3" t="s">
        <v>83</v>
      </c>
      <c r="F97" s="3"/>
      <c r="G97" s="3"/>
      <c r="H97" s="3"/>
      <c r="I97" s="3"/>
      <c r="J97" s="3" t="s">
        <v>26</v>
      </c>
      <c r="K97" s="3" t="s">
        <v>26</v>
      </c>
      <c r="L97" s="3">
        <v>6</v>
      </c>
      <c r="M97" s="3" t="s">
        <v>25</v>
      </c>
      <c r="N97" s="4" t="str">
        <f t="shared" si="4"/>
        <v/>
      </c>
      <c r="O97" s="3"/>
      <c r="P97" s="3"/>
      <c r="Q97" s="3">
        <v>208.87</v>
      </c>
      <c r="R97" s="3">
        <f>IF(ISNUMBER(Q97),SUMIFS($Q$2:Q97,$A$2:A97,A97,$J$2:J97,J97,$D$2:D97,D97),"")</f>
        <v>1337.1999999999998</v>
      </c>
      <c r="S97" s="3"/>
      <c r="T97" s="3"/>
      <c r="U97" s="3"/>
      <c r="V97" s="4"/>
      <c r="W97" s="4"/>
      <c r="X97" s="4"/>
      <c r="Y97" s="3"/>
      <c r="Z97" s="3"/>
      <c r="AA97" s="3"/>
      <c r="AB97" s="3"/>
      <c r="AC97" s="3"/>
      <c r="AD97" s="3"/>
      <c r="AE97" s="3"/>
      <c r="AF97" s="3"/>
      <c r="AG97" s="3"/>
      <c r="AH97" s="3" t="str">
        <f t="shared" si="5"/>
        <v/>
      </c>
      <c r="AI97" s="3"/>
      <c r="AJ97" s="3"/>
      <c r="AK97" s="3"/>
      <c r="AL97" s="3"/>
      <c r="AM97" s="3"/>
      <c r="AN97" s="3"/>
      <c r="AO97" s="3"/>
      <c r="AP97" s="3"/>
      <c r="AQ97" s="3" t="str">
        <f t="shared" si="6"/>
        <v/>
      </c>
      <c r="AR97" s="3" t="str">
        <f>IF(ISNUMBER(AQ97),SUMIFS($AQ$2:AQ97,$A$2:A97,A97,$J$2:J97,J97,$D$2:D97,D97),"")</f>
        <v/>
      </c>
      <c r="AS97">
        <f t="shared" si="7"/>
        <v>2</v>
      </c>
    </row>
    <row r="98" spans="1:45" x14ac:dyDescent="0.25">
      <c r="A98" s="5" t="s">
        <v>5</v>
      </c>
      <c r="B98" s="5" t="s">
        <v>21</v>
      </c>
      <c r="C98" s="6">
        <v>36727</v>
      </c>
      <c r="D98" s="3">
        <v>1</v>
      </c>
      <c r="E98" s="3" t="s">
        <v>83</v>
      </c>
      <c r="F98" s="3"/>
      <c r="G98" s="3"/>
      <c r="H98" s="3"/>
      <c r="I98" s="3"/>
      <c r="J98" s="3" t="s">
        <v>3</v>
      </c>
      <c r="K98" s="3" t="s">
        <v>3</v>
      </c>
      <c r="L98" s="3">
        <v>1</v>
      </c>
      <c r="M98" s="3" t="s">
        <v>23</v>
      </c>
      <c r="N98" s="4">
        <f t="shared" si="4"/>
        <v>265</v>
      </c>
      <c r="O98" s="3">
        <v>26.5</v>
      </c>
      <c r="P98" s="3"/>
      <c r="Q98" s="3"/>
      <c r="R98" s="3" t="str">
        <f>IF(ISNUMBER(Q98),SUMIFS($Q$2:Q98,$A$2:A98,A98,$J$2:J98,J98,$D$2:D98,D98),"")</f>
        <v/>
      </c>
      <c r="S98" s="3"/>
      <c r="T98" s="3"/>
      <c r="U98" s="3"/>
      <c r="V98" s="4"/>
      <c r="W98" s="4"/>
      <c r="X98" s="4"/>
      <c r="Y98" s="3"/>
      <c r="Z98" s="3"/>
      <c r="AA98" s="3"/>
      <c r="AB98" s="3"/>
      <c r="AC98" s="3"/>
      <c r="AD98" s="3"/>
      <c r="AE98" s="3"/>
      <c r="AF98" s="3"/>
      <c r="AG98" s="3"/>
      <c r="AH98" s="3" t="str">
        <f t="shared" si="5"/>
        <v/>
      </c>
      <c r="AI98" s="3"/>
      <c r="AJ98" s="3"/>
      <c r="AK98" s="3"/>
      <c r="AL98" s="3"/>
      <c r="AM98" s="3"/>
      <c r="AN98" s="3"/>
      <c r="AO98" s="3"/>
      <c r="AP98" s="3"/>
      <c r="AQ98" s="3" t="str">
        <f t="shared" si="6"/>
        <v/>
      </c>
      <c r="AR98" s="3" t="str">
        <f>IF(ISNUMBER(AQ98),SUMIFS($AQ$2:AQ98,$A$2:A98,A98,$J$2:J98,J98,$D$2:D98,D98),"")</f>
        <v/>
      </c>
      <c r="AS98">
        <f t="shared" si="7"/>
        <v>1</v>
      </c>
    </row>
    <row r="99" spans="1:45" x14ac:dyDescent="0.25">
      <c r="A99" s="5" t="s">
        <v>5</v>
      </c>
      <c r="B99" s="5" t="s">
        <v>21</v>
      </c>
      <c r="C99" s="6">
        <v>36741</v>
      </c>
      <c r="D99" s="3">
        <v>1</v>
      </c>
      <c r="E99" s="3" t="s">
        <v>83</v>
      </c>
      <c r="F99" s="3"/>
      <c r="G99" s="3"/>
      <c r="H99" s="3"/>
      <c r="I99" s="3"/>
      <c r="J99" s="3" t="s">
        <v>3</v>
      </c>
      <c r="K99" s="3" t="s">
        <v>3</v>
      </c>
      <c r="L99" s="3">
        <v>1</v>
      </c>
      <c r="M99" s="3" t="s">
        <v>23</v>
      </c>
      <c r="N99" s="4">
        <f t="shared" si="4"/>
        <v>260</v>
      </c>
      <c r="O99" s="3">
        <v>26</v>
      </c>
      <c r="P99" s="3"/>
      <c r="Q99" s="3"/>
      <c r="R99" s="3" t="str">
        <f>IF(ISNUMBER(Q99),SUMIFS($Q$2:Q99,$A$2:A99,A99,$J$2:J99,J99,$D$2:D99,D99),"")</f>
        <v/>
      </c>
      <c r="S99" s="3"/>
      <c r="T99" s="3"/>
      <c r="U99" s="3"/>
      <c r="V99" s="4"/>
      <c r="W99" s="4"/>
      <c r="X99" s="4"/>
      <c r="Y99" s="3"/>
      <c r="Z99" s="3"/>
      <c r="AA99" s="3"/>
      <c r="AB99" s="3"/>
      <c r="AC99" s="3"/>
      <c r="AD99" s="3"/>
      <c r="AE99" s="3"/>
      <c r="AF99" s="3"/>
      <c r="AG99" s="3"/>
      <c r="AH99" s="3" t="str">
        <f t="shared" si="5"/>
        <v/>
      </c>
      <c r="AI99" s="3"/>
      <c r="AJ99" s="3"/>
      <c r="AK99" s="3"/>
      <c r="AL99" s="3"/>
      <c r="AM99" s="3"/>
      <c r="AN99" s="3"/>
      <c r="AO99" s="3"/>
      <c r="AP99" s="3"/>
      <c r="AQ99" s="3" t="str">
        <f t="shared" si="6"/>
        <v/>
      </c>
      <c r="AR99" s="3" t="str">
        <f>IF(ISNUMBER(AQ99),SUMIFS($AQ$2:AQ99,$A$2:A99,A99,$J$2:J99,J99,$D$2:D99,D99),"")</f>
        <v/>
      </c>
      <c r="AS99">
        <f t="shared" si="7"/>
        <v>1</v>
      </c>
    </row>
    <row r="100" spans="1:45" x14ac:dyDescent="0.25">
      <c r="A100" s="5" t="s">
        <v>5</v>
      </c>
      <c r="B100" s="5" t="s">
        <v>21</v>
      </c>
      <c r="C100" s="6">
        <v>36748</v>
      </c>
      <c r="D100" s="3">
        <v>1</v>
      </c>
      <c r="E100" s="3" t="s">
        <v>83</v>
      </c>
      <c r="F100" s="3"/>
      <c r="G100" s="3"/>
      <c r="H100" s="3"/>
      <c r="I100" s="3"/>
      <c r="J100" s="3" t="s">
        <v>3</v>
      </c>
      <c r="K100" s="3" t="s">
        <v>3</v>
      </c>
      <c r="L100" s="3">
        <v>1</v>
      </c>
      <c r="M100" s="3" t="s">
        <v>23</v>
      </c>
      <c r="N100" s="4">
        <f t="shared" si="4"/>
        <v>290.5</v>
      </c>
      <c r="O100" s="3">
        <v>29.05</v>
      </c>
      <c r="P100" s="3"/>
      <c r="Q100" s="3"/>
      <c r="R100" s="3" t="str">
        <f>IF(ISNUMBER(Q100),SUMIFS($Q$2:Q100,$A$2:A100,A100,$J$2:J100,J100,$D$2:D100,D100),"")</f>
        <v/>
      </c>
      <c r="S100" s="3"/>
      <c r="T100" s="3"/>
      <c r="U100" s="3"/>
      <c r="V100" s="4"/>
      <c r="W100" s="4"/>
      <c r="X100" s="4"/>
      <c r="Y100" s="3"/>
      <c r="Z100" s="3"/>
      <c r="AA100" s="3"/>
      <c r="AB100" s="3"/>
      <c r="AC100" s="3"/>
      <c r="AD100" s="3"/>
      <c r="AE100" s="3"/>
      <c r="AF100" s="3"/>
      <c r="AG100" s="3"/>
      <c r="AH100" s="3" t="str">
        <f t="shared" si="5"/>
        <v/>
      </c>
      <c r="AI100" s="3"/>
      <c r="AJ100" s="3"/>
      <c r="AK100" s="3"/>
      <c r="AL100" s="3"/>
      <c r="AM100" s="3"/>
      <c r="AN100" s="3"/>
      <c r="AO100" s="3"/>
      <c r="AP100" s="3"/>
      <c r="AQ100" s="3" t="str">
        <f t="shared" si="6"/>
        <v/>
      </c>
      <c r="AR100" s="3" t="str">
        <f>IF(ISNUMBER(AQ100),SUMIFS($AQ$2:AQ100,$A$2:A100,A100,$J$2:J100,J100,$D$2:D100,D100),"")</f>
        <v/>
      </c>
      <c r="AS100">
        <f t="shared" si="7"/>
        <v>1</v>
      </c>
    </row>
    <row r="101" spans="1:45" x14ac:dyDescent="0.25">
      <c r="A101" s="5" t="s">
        <v>5</v>
      </c>
      <c r="B101" s="5" t="s">
        <v>21</v>
      </c>
      <c r="C101" s="6">
        <v>36755</v>
      </c>
      <c r="D101" s="3">
        <v>1</v>
      </c>
      <c r="E101" s="3" t="s">
        <v>83</v>
      </c>
      <c r="F101" s="3"/>
      <c r="G101" s="3"/>
      <c r="H101" s="3"/>
      <c r="I101" s="3"/>
      <c r="J101" s="3" t="s">
        <v>3</v>
      </c>
      <c r="K101" s="3" t="s">
        <v>3</v>
      </c>
      <c r="L101" s="3">
        <v>1</v>
      </c>
      <c r="M101" s="3" t="s">
        <v>23</v>
      </c>
      <c r="N101" s="4">
        <f t="shared" si="4"/>
        <v>483.5</v>
      </c>
      <c r="O101" s="3">
        <v>48.35</v>
      </c>
      <c r="P101" s="3"/>
      <c r="Q101" s="3"/>
      <c r="R101" s="3" t="str">
        <f>IF(ISNUMBER(Q101),SUMIFS($Q$2:Q101,$A$2:A101,A101,$J$2:J101,J101,$D$2:D101,D101),"")</f>
        <v/>
      </c>
      <c r="S101" s="3"/>
      <c r="T101" s="3"/>
      <c r="U101" s="3"/>
      <c r="V101" s="4"/>
      <c r="W101" s="4"/>
      <c r="X101" s="4"/>
      <c r="Y101" s="3"/>
      <c r="Z101" s="3"/>
      <c r="AA101" s="3"/>
      <c r="AB101" s="3"/>
      <c r="AC101" s="3"/>
      <c r="AD101" s="3"/>
      <c r="AE101" s="3"/>
      <c r="AF101" s="3"/>
      <c r="AG101" s="3"/>
      <c r="AH101" s="3" t="str">
        <f t="shared" si="5"/>
        <v/>
      </c>
      <c r="AI101" s="3"/>
      <c r="AJ101" s="3"/>
      <c r="AK101" s="3"/>
      <c r="AL101" s="3"/>
      <c r="AM101" s="3"/>
      <c r="AN101" s="3"/>
      <c r="AO101" s="3"/>
      <c r="AP101" s="3"/>
      <c r="AQ101" s="3" t="str">
        <f t="shared" si="6"/>
        <v/>
      </c>
      <c r="AR101" s="3" t="str">
        <f>IF(ISNUMBER(AQ101),SUMIFS($AQ$2:AQ101,$A$2:A101,A101,$J$2:J101,J101,$D$2:D101,D101),"")</f>
        <v/>
      </c>
      <c r="AS101">
        <f t="shared" si="7"/>
        <v>1</v>
      </c>
    </row>
    <row r="102" spans="1:45" x14ac:dyDescent="0.25">
      <c r="A102" s="5" t="s">
        <v>5</v>
      </c>
      <c r="B102" s="5" t="s">
        <v>21</v>
      </c>
      <c r="C102" s="6">
        <v>36762</v>
      </c>
      <c r="D102" s="3">
        <v>1</v>
      </c>
      <c r="E102" s="3" t="s">
        <v>83</v>
      </c>
      <c r="F102" s="3"/>
      <c r="G102" s="3"/>
      <c r="H102" s="3"/>
      <c r="I102" s="3"/>
      <c r="J102" s="3" t="s">
        <v>3</v>
      </c>
      <c r="K102" s="3" t="s">
        <v>3</v>
      </c>
      <c r="L102" s="3">
        <v>1</v>
      </c>
      <c r="M102" s="3" t="s">
        <v>23</v>
      </c>
      <c r="N102" s="4">
        <f t="shared" si="4"/>
        <v>463.5</v>
      </c>
      <c r="O102" s="3">
        <v>46.35</v>
      </c>
      <c r="P102" s="3"/>
      <c r="Q102" s="3"/>
      <c r="R102" s="3" t="str">
        <f>IF(ISNUMBER(Q102),SUMIFS($Q$2:Q102,$A$2:A102,A102,$J$2:J102,J102,$D$2:D102,D102),"")</f>
        <v/>
      </c>
      <c r="S102" s="3"/>
      <c r="T102" s="3"/>
      <c r="U102" s="3"/>
      <c r="V102" s="4"/>
      <c r="W102" s="4"/>
      <c r="X102" s="4"/>
      <c r="Y102" s="3"/>
      <c r="Z102" s="3"/>
      <c r="AA102" s="3"/>
      <c r="AB102" s="3"/>
      <c r="AC102" s="3"/>
      <c r="AD102" s="3"/>
      <c r="AE102" s="3"/>
      <c r="AF102" s="3"/>
      <c r="AG102" s="3"/>
      <c r="AH102" s="3" t="str">
        <f t="shared" si="5"/>
        <v/>
      </c>
      <c r="AI102" s="3"/>
      <c r="AJ102" s="3"/>
      <c r="AK102" s="3"/>
      <c r="AL102" s="3"/>
      <c r="AM102" s="3"/>
      <c r="AN102" s="3"/>
      <c r="AO102" s="3"/>
      <c r="AP102" s="3"/>
      <c r="AQ102" s="3" t="str">
        <f t="shared" si="6"/>
        <v/>
      </c>
      <c r="AR102" s="3" t="str">
        <f>IF(ISNUMBER(AQ102),SUMIFS($AQ$2:AQ102,$A$2:A102,A102,$J$2:J102,J102,$D$2:D102,D102),"")</f>
        <v/>
      </c>
      <c r="AS102">
        <f t="shared" si="7"/>
        <v>1</v>
      </c>
    </row>
    <row r="103" spans="1:45" x14ac:dyDescent="0.25">
      <c r="A103" s="5" t="s">
        <v>5</v>
      </c>
      <c r="B103" s="5" t="s">
        <v>21</v>
      </c>
      <c r="C103" s="6">
        <v>36769</v>
      </c>
      <c r="D103" s="3">
        <v>1</v>
      </c>
      <c r="E103" s="3" t="s">
        <v>83</v>
      </c>
      <c r="F103" s="3"/>
      <c r="G103" s="3"/>
      <c r="H103" s="3"/>
      <c r="I103" s="3"/>
      <c r="J103" s="3" t="s">
        <v>3</v>
      </c>
      <c r="K103" s="3" t="s">
        <v>3</v>
      </c>
      <c r="L103" s="3">
        <v>1</v>
      </c>
      <c r="M103" s="3" t="s">
        <v>23</v>
      </c>
      <c r="N103" s="4">
        <f t="shared" si="4"/>
        <v>672</v>
      </c>
      <c r="O103" s="3">
        <v>67.2</v>
      </c>
      <c r="P103" s="3"/>
      <c r="Q103" s="3"/>
      <c r="R103" s="3" t="str">
        <f>IF(ISNUMBER(Q103),SUMIFS($Q$2:Q103,$A$2:A103,A103,$J$2:J103,J103,$D$2:D103,D103),"")</f>
        <v/>
      </c>
      <c r="S103" s="3"/>
      <c r="T103" s="3"/>
      <c r="U103" s="3"/>
      <c r="V103" s="4"/>
      <c r="W103" s="4"/>
      <c r="X103" s="4"/>
      <c r="Y103" s="3"/>
      <c r="Z103" s="3"/>
      <c r="AA103" s="3"/>
      <c r="AB103" s="3"/>
      <c r="AC103" s="3"/>
      <c r="AD103" s="3"/>
      <c r="AE103" s="3"/>
      <c r="AF103" s="3"/>
      <c r="AG103" s="3"/>
      <c r="AH103" s="3" t="str">
        <f t="shared" si="5"/>
        <v/>
      </c>
      <c r="AI103" s="3"/>
      <c r="AJ103" s="3"/>
      <c r="AK103" s="3"/>
      <c r="AL103" s="3"/>
      <c r="AM103" s="3"/>
      <c r="AN103" s="3"/>
      <c r="AO103" s="3"/>
      <c r="AP103" s="3"/>
      <c r="AQ103" s="3" t="str">
        <f t="shared" si="6"/>
        <v/>
      </c>
      <c r="AR103" s="3" t="str">
        <f>IF(ISNUMBER(AQ103),SUMIFS($AQ$2:AQ103,$A$2:A103,A103,$J$2:J103,J103,$D$2:D103,D103),"")</f>
        <v/>
      </c>
      <c r="AS103">
        <f t="shared" si="7"/>
        <v>1</v>
      </c>
    </row>
    <row r="104" spans="1:45" x14ac:dyDescent="0.25">
      <c r="A104" s="5" t="s">
        <v>5</v>
      </c>
      <c r="B104" s="5" t="s">
        <v>21</v>
      </c>
      <c r="C104" s="6">
        <v>36775</v>
      </c>
      <c r="D104" s="3">
        <v>1</v>
      </c>
      <c r="E104" s="3" t="s">
        <v>83</v>
      </c>
      <c r="F104" s="3"/>
      <c r="G104" s="3"/>
      <c r="H104" s="3"/>
      <c r="I104" s="3"/>
      <c r="J104" s="3" t="s">
        <v>3</v>
      </c>
      <c r="K104" s="3" t="s">
        <v>3</v>
      </c>
      <c r="L104" s="3">
        <v>1</v>
      </c>
      <c r="M104" s="3" t="s">
        <v>23</v>
      </c>
      <c r="N104" s="4">
        <f t="shared" si="4"/>
        <v>935.5</v>
      </c>
      <c r="O104" s="3">
        <v>93.55</v>
      </c>
      <c r="P104" s="3"/>
      <c r="Q104" s="3"/>
      <c r="R104" s="3" t="str">
        <f>IF(ISNUMBER(Q104),SUMIFS($Q$2:Q104,$A$2:A104,A104,$J$2:J104,J104,$D$2:D104,D104),"")</f>
        <v/>
      </c>
      <c r="S104" s="3"/>
      <c r="T104" s="3"/>
      <c r="U104" s="3"/>
      <c r="V104" s="4"/>
      <c r="W104" s="4"/>
      <c r="X104" s="4"/>
      <c r="Y104" s="3"/>
      <c r="Z104" s="3"/>
      <c r="AA104" s="3"/>
      <c r="AB104" s="3"/>
      <c r="AC104" s="3"/>
      <c r="AD104" s="3"/>
      <c r="AE104" s="3"/>
      <c r="AF104" s="3"/>
      <c r="AG104" s="3"/>
      <c r="AH104" s="3" t="str">
        <f t="shared" si="5"/>
        <v/>
      </c>
      <c r="AI104" s="3"/>
      <c r="AJ104" s="3"/>
      <c r="AK104" s="3"/>
      <c r="AL104" s="3"/>
      <c r="AM104" s="3"/>
      <c r="AN104" s="3"/>
      <c r="AO104" s="3"/>
      <c r="AP104" s="3"/>
      <c r="AQ104" s="3" t="str">
        <f t="shared" si="6"/>
        <v/>
      </c>
      <c r="AR104" s="3" t="str">
        <f>IF(ISNUMBER(AQ104),SUMIFS($AQ$2:AQ104,$A$2:A104,A104,$J$2:J104,J104,$D$2:D104,D104),"")</f>
        <v/>
      </c>
      <c r="AS104">
        <f t="shared" si="7"/>
        <v>1</v>
      </c>
    </row>
    <row r="105" spans="1:45" x14ac:dyDescent="0.25">
      <c r="A105" s="5" t="s">
        <v>5</v>
      </c>
      <c r="B105" s="5" t="s">
        <v>21</v>
      </c>
      <c r="C105" s="6">
        <v>36782</v>
      </c>
      <c r="D105" s="3">
        <v>1</v>
      </c>
      <c r="E105" s="3" t="s">
        <v>83</v>
      </c>
      <c r="F105" s="3"/>
      <c r="G105" s="3"/>
      <c r="H105" s="3"/>
      <c r="I105" s="3"/>
      <c r="J105" s="3" t="s">
        <v>3</v>
      </c>
      <c r="K105" s="3" t="s">
        <v>3</v>
      </c>
      <c r="L105" s="3">
        <v>1</v>
      </c>
      <c r="M105" s="3" t="s">
        <v>23</v>
      </c>
      <c r="N105" s="4">
        <f t="shared" si="4"/>
        <v>1490.5</v>
      </c>
      <c r="O105" s="3">
        <v>149.05000000000001</v>
      </c>
      <c r="P105" s="3"/>
      <c r="Q105" s="3"/>
      <c r="R105" s="3" t="str">
        <f>IF(ISNUMBER(Q105),SUMIFS($Q$2:Q105,$A$2:A105,A105,$J$2:J105,J105,$D$2:D105,D105),"")</f>
        <v/>
      </c>
      <c r="S105" s="3"/>
      <c r="T105" s="3"/>
      <c r="U105" s="3"/>
      <c r="V105" s="4"/>
      <c r="W105" s="4"/>
      <c r="X105" s="4"/>
      <c r="Y105" s="3"/>
      <c r="Z105" s="3"/>
      <c r="AA105" s="3"/>
      <c r="AB105" s="3"/>
      <c r="AC105" s="3"/>
      <c r="AD105" s="3"/>
      <c r="AE105" s="3"/>
      <c r="AF105" s="3"/>
      <c r="AG105" s="3"/>
      <c r="AH105" s="3" t="str">
        <f t="shared" si="5"/>
        <v/>
      </c>
      <c r="AI105" s="3"/>
      <c r="AJ105" s="3"/>
      <c r="AK105" s="3"/>
      <c r="AL105" s="3"/>
      <c r="AM105" s="3"/>
      <c r="AN105" s="3"/>
      <c r="AO105" s="3"/>
      <c r="AP105" s="3"/>
      <c r="AQ105" s="3" t="str">
        <f t="shared" si="6"/>
        <v/>
      </c>
      <c r="AR105" s="3" t="str">
        <f>IF(ISNUMBER(AQ105),SUMIFS($AQ$2:AQ105,$A$2:A105,A105,$J$2:J105,J105,$D$2:D105,D105),"")</f>
        <v/>
      </c>
      <c r="AS105">
        <f t="shared" si="7"/>
        <v>1</v>
      </c>
    </row>
    <row r="106" spans="1:45" x14ac:dyDescent="0.25">
      <c r="A106" s="5" t="s">
        <v>5</v>
      </c>
      <c r="B106" s="5" t="s">
        <v>21</v>
      </c>
      <c r="C106" s="6">
        <v>36791</v>
      </c>
      <c r="D106" s="3">
        <v>1</v>
      </c>
      <c r="E106" s="3" t="s">
        <v>83</v>
      </c>
      <c r="F106" s="3"/>
      <c r="G106" s="3"/>
      <c r="H106" s="3"/>
      <c r="I106" s="3"/>
      <c r="J106" s="3" t="s">
        <v>3</v>
      </c>
      <c r="K106" s="3" t="s">
        <v>3</v>
      </c>
      <c r="L106" s="3">
        <v>1</v>
      </c>
      <c r="M106" s="3" t="s">
        <v>24</v>
      </c>
      <c r="N106" s="4">
        <f t="shared" si="4"/>
        <v>1845</v>
      </c>
      <c r="O106" s="3">
        <v>184.5</v>
      </c>
      <c r="P106" s="3"/>
      <c r="Q106" s="3"/>
      <c r="R106" s="3" t="str">
        <f>IF(ISNUMBER(Q106),SUMIFS($Q$2:Q106,$A$2:A106,A106,$J$2:J106,J106,$D$2:D106,D106),"")</f>
        <v/>
      </c>
      <c r="S106" s="3">
        <v>4.0800000000000003E-2</v>
      </c>
      <c r="T106" s="3"/>
      <c r="U106" s="3"/>
      <c r="V106" s="4"/>
      <c r="W106" s="4"/>
      <c r="X106" s="4"/>
      <c r="Y106" s="3"/>
      <c r="Z106" s="3"/>
      <c r="AA106" s="3"/>
      <c r="AB106" s="3"/>
      <c r="AC106" s="3"/>
      <c r="AD106" s="3"/>
      <c r="AE106" s="3"/>
      <c r="AF106" s="3"/>
      <c r="AG106" s="3"/>
      <c r="AH106" s="3" t="str">
        <f t="shared" si="5"/>
        <v/>
      </c>
      <c r="AI106" s="3"/>
      <c r="AJ106" s="3"/>
      <c r="AK106" s="3"/>
      <c r="AL106" s="3"/>
      <c r="AM106" s="3"/>
      <c r="AN106" s="3"/>
      <c r="AO106" s="3"/>
      <c r="AP106" s="3"/>
      <c r="AQ106" s="3" t="str">
        <f t="shared" si="6"/>
        <v/>
      </c>
      <c r="AR106" s="3" t="str">
        <f>IF(ISNUMBER(AQ106),SUMIFS($AQ$2:AQ106,$A$2:A106,A106,$J$2:J106,J106,$D$2:D106,D106),"")</f>
        <v/>
      </c>
      <c r="AS106">
        <f t="shared" si="7"/>
        <v>2</v>
      </c>
    </row>
    <row r="107" spans="1:45" x14ac:dyDescent="0.25">
      <c r="A107" s="5" t="s">
        <v>5</v>
      </c>
      <c r="B107" s="5" t="s">
        <v>21</v>
      </c>
      <c r="C107" s="6">
        <v>36800</v>
      </c>
      <c r="D107" s="3">
        <v>1</v>
      </c>
      <c r="E107" s="3" t="s">
        <v>83</v>
      </c>
      <c r="F107" s="3"/>
      <c r="G107" s="3"/>
      <c r="H107" s="3"/>
      <c r="I107" s="3"/>
      <c r="J107" s="3" t="s">
        <v>3</v>
      </c>
      <c r="K107" s="3" t="s">
        <v>3</v>
      </c>
      <c r="L107" s="3">
        <v>1</v>
      </c>
      <c r="M107" s="3" t="s">
        <v>25</v>
      </c>
      <c r="N107" s="4">
        <f t="shared" si="4"/>
        <v>965</v>
      </c>
      <c r="O107" s="3">
        <v>96.5</v>
      </c>
      <c r="P107" s="3"/>
      <c r="Q107" s="3">
        <v>99.95</v>
      </c>
      <c r="R107" s="3">
        <f>IF(ISNUMBER(Q107),SUMIFS($Q$2:Q107,$A$2:A107,A107,$J$2:J107,J107,$D$2:D107,D107),"")</f>
        <v>99.95</v>
      </c>
      <c r="S107" s="3"/>
      <c r="T107" s="3"/>
      <c r="U107" s="3">
        <v>2.2200000000000001E-2</v>
      </c>
      <c r="V107" s="4"/>
      <c r="W107" s="4"/>
      <c r="X107" s="4"/>
      <c r="Y107" s="3"/>
      <c r="Z107" s="3"/>
      <c r="AA107" s="3"/>
      <c r="AB107" s="3"/>
      <c r="AC107" s="3"/>
      <c r="AD107" s="3"/>
      <c r="AE107" s="3"/>
      <c r="AF107" s="3"/>
      <c r="AG107" s="3"/>
      <c r="AH107" s="3" t="str">
        <f t="shared" si="5"/>
        <v/>
      </c>
      <c r="AI107" s="3"/>
      <c r="AJ107" s="3"/>
      <c r="AK107" s="3"/>
      <c r="AL107" s="3"/>
      <c r="AM107" s="3"/>
      <c r="AN107" s="3"/>
      <c r="AO107" s="3"/>
      <c r="AP107" s="3"/>
      <c r="AQ107" s="3" t="str">
        <f t="shared" si="6"/>
        <v/>
      </c>
      <c r="AR107" s="3" t="str">
        <f>IF(ISNUMBER(AQ107),SUMIFS($AQ$2:AQ107,$A$2:A107,A107,$J$2:J107,J107,$D$2:D107,D107),"")</f>
        <v/>
      </c>
      <c r="AS107">
        <f t="shared" si="7"/>
        <v>4</v>
      </c>
    </row>
    <row r="108" spans="1:45" x14ac:dyDescent="0.25">
      <c r="A108" s="5" t="s">
        <v>5</v>
      </c>
      <c r="B108" s="5" t="s">
        <v>21</v>
      </c>
      <c r="C108" s="6">
        <v>36813</v>
      </c>
      <c r="D108" s="3">
        <v>1</v>
      </c>
      <c r="E108" s="3" t="s">
        <v>83</v>
      </c>
      <c r="F108" s="3"/>
      <c r="G108" s="3"/>
      <c r="H108" s="3"/>
      <c r="I108" s="3"/>
      <c r="J108" s="3" t="s">
        <v>3</v>
      </c>
      <c r="K108" s="3" t="s">
        <v>3</v>
      </c>
      <c r="L108" s="3">
        <v>2</v>
      </c>
      <c r="M108" s="3" t="s">
        <v>23</v>
      </c>
      <c r="N108" s="4">
        <f t="shared" si="4"/>
        <v>2315</v>
      </c>
      <c r="O108" s="3">
        <v>231.5</v>
      </c>
      <c r="P108" s="3"/>
      <c r="Q108" s="3"/>
      <c r="R108" s="3" t="str">
        <f>IF(ISNUMBER(Q108),SUMIFS($Q$2:Q108,$A$2:A108,A108,$J$2:J108,J108,$D$2:D108,D108),"")</f>
        <v/>
      </c>
      <c r="S108" s="3"/>
      <c r="T108" s="3"/>
      <c r="U108" s="3"/>
      <c r="V108" s="4"/>
      <c r="W108" s="4"/>
      <c r="X108" s="4"/>
      <c r="Y108" s="3"/>
      <c r="Z108" s="3"/>
      <c r="AA108" s="3"/>
      <c r="AB108" s="3"/>
      <c r="AC108" s="3"/>
      <c r="AD108" s="3"/>
      <c r="AE108" s="3"/>
      <c r="AF108" s="3"/>
      <c r="AG108" s="3"/>
      <c r="AH108" s="3" t="str">
        <f t="shared" si="5"/>
        <v/>
      </c>
      <c r="AI108" s="3"/>
      <c r="AJ108" s="3"/>
      <c r="AK108" s="3"/>
      <c r="AL108" s="3"/>
      <c r="AM108" s="3"/>
      <c r="AN108" s="3"/>
      <c r="AO108" s="3"/>
      <c r="AP108" s="3"/>
      <c r="AQ108" s="3" t="str">
        <f t="shared" si="6"/>
        <v/>
      </c>
      <c r="AR108" s="3" t="str">
        <f>IF(ISNUMBER(AQ108),SUMIFS($AQ$2:AQ108,$A$2:A108,A108,$J$2:J108,J108,$D$2:D108,D108),"")</f>
        <v/>
      </c>
      <c r="AS108">
        <f t="shared" si="7"/>
        <v>1</v>
      </c>
    </row>
    <row r="109" spans="1:45" x14ac:dyDescent="0.25">
      <c r="A109" s="5" t="s">
        <v>5</v>
      </c>
      <c r="B109" s="5" t="s">
        <v>21</v>
      </c>
      <c r="C109" s="6">
        <v>36822</v>
      </c>
      <c r="D109" s="3">
        <v>1</v>
      </c>
      <c r="E109" s="3" t="s">
        <v>83</v>
      </c>
      <c r="F109" s="3"/>
      <c r="G109" s="3"/>
      <c r="H109" s="3"/>
      <c r="I109" s="3"/>
      <c r="J109" s="3" t="s">
        <v>3</v>
      </c>
      <c r="K109" s="3" t="s">
        <v>3</v>
      </c>
      <c r="L109" s="3">
        <v>2</v>
      </c>
      <c r="M109" s="3" t="s">
        <v>23</v>
      </c>
      <c r="N109" s="4">
        <f t="shared" si="4"/>
        <v>2630</v>
      </c>
      <c r="O109" s="3">
        <v>263</v>
      </c>
      <c r="P109" s="3"/>
      <c r="Q109" s="3"/>
      <c r="R109" s="3" t="str">
        <f>IF(ISNUMBER(Q109),SUMIFS($Q$2:Q109,$A$2:A109,A109,$J$2:J109,J109,$D$2:D109,D109),"")</f>
        <v/>
      </c>
      <c r="S109" s="3"/>
      <c r="T109" s="3"/>
      <c r="U109" s="3"/>
      <c r="V109" s="4"/>
      <c r="W109" s="4"/>
      <c r="X109" s="4"/>
      <c r="Y109" s="3"/>
      <c r="Z109" s="3"/>
      <c r="AA109" s="3"/>
      <c r="AB109" s="3"/>
      <c r="AC109" s="3"/>
      <c r="AD109" s="3"/>
      <c r="AE109" s="3"/>
      <c r="AF109" s="3"/>
      <c r="AG109" s="3"/>
      <c r="AH109" s="3" t="str">
        <f t="shared" si="5"/>
        <v/>
      </c>
      <c r="AI109" s="3"/>
      <c r="AJ109" s="3"/>
      <c r="AK109" s="3"/>
      <c r="AL109" s="3"/>
      <c r="AM109" s="3"/>
      <c r="AN109" s="3"/>
      <c r="AO109" s="3"/>
      <c r="AP109" s="3"/>
      <c r="AQ109" s="3" t="str">
        <f t="shared" si="6"/>
        <v/>
      </c>
      <c r="AR109" s="3" t="str">
        <f>IF(ISNUMBER(AQ109),SUMIFS($AQ$2:AQ109,$A$2:A109,A109,$J$2:J109,J109,$D$2:D109,D109),"")</f>
        <v/>
      </c>
      <c r="AS109">
        <f t="shared" si="7"/>
        <v>1</v>
      </c>
    </row>
    <row r="110" spans="1:45" x14ac:dyDescent="0.25">
      <c r="A110" s="5" t="s">
        <v>5</v>
      </c>
      <c r="B110" s="5" t="s">
        <v>21</v>
      </c>
      <c r="C110" s="6">
        <v>36827</v>
      </c>
      <c r="D110" s="3">
        <v>1</v>
      </c>
      <c r="E110" s="3" t="s">
        <v>83</v>
      </c>
      <c r="F110" s="3"/>
      <c r="G110" s="3"/>
      <c r="H110" s="3"/>
      <c r="I110" s="3"/>
      <c r="J110" s="3" t="s">
        <v>3</v>
      </c>
      <c r="K110" s="3" t="s">
        <v>3</v>
      </c>
      <c r="L110" s="3">
        <v>2</v>
      </c>
      <c r="M110" s="3" t="s">
        <v>23</v>
      </c>
      <c r="N110" s="4">
        <f t="shared" si="4"/>
        <v>2305</v>
      </c>
      <c r="O110" s="3">
        <v>230.5</v>
      </c>
      <c r="P110" s="3"/>
      <c r="Q110" s="3"/>
      <c r="R110" s="3" t="str">
        <f>IF(ISNUMBER(Q110),SUMIFS($Q$2:Q110,$A$2:A110,A110,$J$2:J110,J110,$D$2:D110,D110),"")</f>
        <v/>
      </c>
      <c r="S110" s="3"/>
      <c r="T110" s="3"/>
      <c r="U110" s="3"/>
      <c r="V110" s="4"/>
      <c r="W110" s="4"/>
      <c r="X110" s="4"/>
      <c r="Y110" s="3"/>
      <c r="Z110" s="3"/>
      <c r="AA110" s="3"/>
      <c r="AB110" s="3"/>
      <c r="AC110" s="3"/>
      <c r="AD110" s="3"/>
      <c r="AE110" s="3"/>
      <c r="AF110" s="3"/>
      <c r="AG110" s="3"/>
      <c r="AH110" s="3" t="str">
        <f t="shared" si="5"/>
        <v/>
      </c>
      <c r="AI110" s="3"/>
      <c r="AJ110" s="3"/>
      <c r="AK110" s="3"/>
      <c r="AL110" s="3"/>
      <c r="AM110" s="3"/>
      <c r="AN110" s="3"/>
      <c r="AO110" s="3"/>
      <c r="AP110" s="3"/>
      <c r="AQ110" s="3" t="str">
        <f t="shared" si="6"/>
        <v/>
      </c>
      <c r="AR110" s="3" t="str">
        <f>IF(ISNUMBER(AQ110),SUMIFS($AQ$2:AQ110,$A$2:A110,A110,$J$2:J110,J110,$D$2:D110,D110),"")</f>
        <v/>
      </c>
      <c r="AS110">
        <f t="shared" si="7"/>
        <v>1</v>
      </c>
    </row>
    <row r="111" spans="1:45" x14ac:dyDescent="0.25">
      <c r="A111" s="5" t="s">
        <v>5</v>
      </c>
      <c r="B111" s="5" t="s">
        <v>21</v>
      </c>
      <c r="C111" s="6">
        <v>36840</v>
      </c>
      <c r="D111" s="3">
        <v>1</v>
      </c>
      <c r="E111" s="3" t="s">
        <v>83</v>
      </c>
      <c r="F111" s="3"/>
      <c r="G111" s="3"/>
      <c r="H111" s="3"/>
      <c r="I111" s="3"/>
      <c r="J111" s="3" t="s">
        <v>3</v>
      </c>
      <c r="K111" s="3" t="s">
        <v>3</v>
      </c>
      <c r="L111" s="3">
        <v>2</v>
      </c>
      <c r="M111" s="3" t="s">
        <v>24</v>
      </c>
      <c r="N111" s="4">
        <f t="shared" si="4"/>
        <v>4065.1</v>
      </c>
      <c r="O111" s="3">
        <v>406.51</v>
      </c>
      <c r="P111" s="3"/>
      <c r="Q111" s="3"/>
      <c r="R111" s="3" t="str">
        <f>IF(ISNUMBER(Q111),SUMIFS($Q$2:Q111,$A$2:A111,A111,$J$2:J111,J111,$D$2:D111,D111),"")</f>
        <v/>
      </c>
      <c r="S111" s="3">
        <v>2.8299999999999999E-2</v>
      </c>
      <c r="T111" s="3">
        <v>1.4200000000000001E-2</v>
      </c>
      <c r="U111" s="3"/>
      <c r="V111" s="4"/>
      <c r="W111" s="4"/>
      <c r="X111" s="4">
        <v>0.1</v>
      </c>
      <c r="Y111" s="3"/>
      <c r="Z111" s="3"/>
      <c r="AA111" s="3"/>
      <c r="AB111" s="3"/>
      <c r="AC111" s="3"/>
      <c r="AD111" s="3"/>
      <c r="AE111" s="3"/>
      <c r="AF111" s="3"/>
      <c r="AG111" s="3"/>
      <c r="AH111" s="3" t="str">
        <f t="shared" si="5"/>
        <v/>
      </c>
      <c r="AI111" s="3"/>
      <c r="AJ111" s="3"/>
      <c r="AK111" s="3"/>
      <c r="AL111" s="3"/>
      <c r="AM111" s="3"/>
      <c r="AN111" s="3"/>
      <c r="AO111" s="3"/>
      <c r="AP111" s="3"/>
      <c r="AQ111" s="3" t="str">
        <f t="shared" si="6"/>
        <v/>
      </c>
      <c r="AR111" s="3" t="str">
        <f>IF(ISNUMBER(AQ111),SUMIFS($AQ$2:AQ111,$A$2:A111,A111,$J$2:J111,J111,$D$2:D111,D111),"")</f>
        <v/>
      </c>
      <c r="AS111">
        <f t="shared" si="7"/>
        <v>4</v>
      </c>
    </row>
    <row r="112" spans="1:45" x14ac:dyDescent="0.25">
      <c r="A112" s="5" t="s">
        <v>5</v>
      </c>
      <c r="B112" s="5" t="s">
        <v>21</v>
      </c>
      <c r="C112" s="6">
        <v>36846</v>
      </c>
      <c r="D112" s="3">
        <v>1</v>
      </c>
      <c r="E112" s="3" t="s">
        <v>83</v>
      </c>
      <c r="F112" s="3"/>
      <c r="G112" s="3"/>
      <c r="H112" s="3"/>
      <c r="I112" s="3"/>
      <c r="J112" s="3" t="s">
        <v>3</v>
      </c>
      <c r="K112" s="3" t="s">
        <v>3</v>
      </c>
      <c r="L112" s="3">
        <v>2</v>
      </c>
      <c r="M112" s="3" t="s">
        <v>25</v>
      </c>
      <c r="N112" s="4" t="str">
        <f t="shared" si="4"/>
        <v/>
      </c>
      <c r="O112" s="3"/>
      <c r="P112" s="3"/>
      <c r="Q112" s="3">
        <v>316.73</v>
      </c>
      <c r="R112" s="3">
        <f>IF(ISNUMBER(Q112),SUMIFS($Q$2:Q112,$A$2:A112,A112,$J$2:J112,J112,$D$2:D112,D112),"")</f>
        <v>416.68</v>
      </c>
      <c r="S112" s="3"/>
      <c r="T112" s="3"/>
      <c r="U112" s="3"/>
      <c r="V112" s="4"/>
      <c r="W112" s="4"/>
      <c r="X112" s="4"/>
      <c r="Y112" s="3"/>
      <c r="Z112" s="3"/>
      <c r="AA112" s="3"/>
      <c r="AB112" s="3"/>
      <c r="AC112" s="3"/>
      <c r="AD112" s="3"/>
      <c r="AE112" s="3"/>
      <c r="AF112" s="3"/>
      <c r="AG112" s="3"/>
      <c r="AH112" s="3" t="str">
        <f t="shared" si="5"/>
        <v/>
      </c>
      <c r="AI112" s="3"/>
      <c r="AJ112" s="3"/>
      <c r="AK112" s="3"/>
      <c r="AL112" s="3"/>
      <c r="AM112" s="3"/>
      <c r="AN112" s="3"/>
      <c r="AO112" s="3"/>
      <c r="AP112" s="3"/>
      <c r="AQ112" s="3" t="str">
        <f t="shared" si="6"/>
        <v/>
      </c>
      <c r="AR112" s="3" t="str">
        <f>IF(ISNUMBER(AQ112),SUMIFS($AQ$2:AQ112,$A$2:A112,A112,$J$2:J112,J112,$D$2:D112,D112),"")</f>
        <v/>
      </c>
      <c r="AS112">
        <f t="shared" si="7"/>
        <v>2</v>
      </c>
    </row>
    <row r="113" spans="1:45" x14ac:dyDescent="0.25">
      <c r="A113" s="5" t="s">
        <v>5</v>
      </c>
      <c r="B113" s="5" t="s">
        <v>21</v>
      </c>
      <c r="C113" s="6">
        <v>36861</v>
      </c>
      <c r="D113" s="3">
        <v>1</v>
      </c>
      <c r="E113" s="3" t="s">
        <v>83</v>
      </c>
      <c r="F113" s="3"/>
      <c r="G113" s="3"/>
      <c r="H113" s="3"/>
      <c r="I113" s="3"/>
      <c r="J113" s="3" t="s">
        <v>3</v>
      </c>
      <c r="K113" s="3" t="s">
        <v>3</v>
      </c>
      <c r="L113" s="3">
        <v>3</v>
      </c>
      <c r="M113" s="3" t="s">
        <v>23</v>
      </c>
      <c r="N113" s="4">
        <f t="shared" si="4"/>
        <v>585</v>
      </c>
      <c r="O113" s="3">
        <v>58.5</v>
      </c>
      <c r="P113" s="3"/>
      <c r="Q113" s="3"/>
      <c r="R113" s="3" t="str">
        <f>IF(ISNUMBER(Q113),SUMIFS($Q$2:Q113,$A$2:A113,A113,$J$2:J113,J113,$D$2:D113,D113),"")</f>
        <v/>
      </c>
      <c r="S113" s="3"/>
      <c r="T113" s="3"/>
      <c r="U113" s="3"/>
      <c r="V113" s="4"/>
      <c r="W113" s="4"/>
      <c r="X113" s="4"/>
      <c r="Y113" s="3"/>
      <c r="Z113" s="3"/>
      <c r="AA113" s="3"/>
      <c r="AB113" s="3"/>
      <c r="AC113" s="3"/>
      <c r="AD113" s="3"/>
      <c r="AE113" s="3"/>
      <c r="AF113" s="3"/>
      <c r="AG113" s="3"/>
      <c r="AH113" s="3" t="str">
        <f t="shared" si="5"/>
        <v/>
      </c>
      <c r="AI113" s="3"/>
      <c r="AJ113" s="3"/>
      <c r="AK113" s="3"/>
      <c r="AL113" s="3"/>
      <c r="AM113" s="3"/>
      <c r="AN113" s="3"/>
      <c r="AO113" s="3"/>
      <c r="AP113" s="3"/>
      <c r="AQ113" s="3" t="str">
        <f t="shared" si="6"/>
        <v/>
      </c>
      <c r="AR113" s="3" t="str">
        <f>IF(ISNUMBER(AQ113),SUMIFS($AQ$2:AQ113,$A$2:A113,A113,$J$2:J113,J113,$D$2:D113,D113),"")</f>
        <v/>
      </c>
      <c r="AS113">
        <f t="shared" si="7"/>
        <v>1</v>
      </c>
    </row>
    <row r="114" spans="1:45" x14ac:dyDescent="0.25">
      <c r="A114" s="5" t="s">
        <v>5</v>
      </c>
      <c r="B114" s="5" t="s">
        <v>21</v>
      </c>
      <c r="C114" s="6">
        <v>36868</v>
      </c>
      <c r="D114" s="3">
        <v>1</v>
      </c>
      <c r="E114" s="3" t="s">
        <v>83</v>
      </c>
      <c r="F114" s="3"/>
      <c r="G114" s="3"/>
      <c r="H114" s="3"/>
      <c r="I114" s="3"/>
      <c r="J114" s="3" t="s">
        <v>3</v>
      </c>
      <c r="K114" s="3" t="s">
        <v>3</v>
      </c>
      <c r="L114" s="3">
        <v>3</v>
      </c>
      <c r="M114" s="3" t="s">
        <v>23</v>
      </c>
      <c r="N114" s="4">
        <f t="shared" si="4"/>
        <v>985</v>
      </c>
      <c r="O114" s="3">
        <v>98.5</v>
      </c>
      <c r="P114" s="3"/>
      <c r="Q114" s="3"/>
      <c r="R114" s="3" t="str">
        <f>IF(ISNUMBER(Q114),SUMIFS($Q$2:Q114,$A$2:A114,A114,$J$2:J114,J114,$D$2:D114,D114),"")</f>
        <v/>
      </c>
      <c r="S114" s="3"/>
      <c r="T114" s="3"/>
      <c r="U114" s="3"/>
      <c r="V114" s="4"/>
      <c r="W114" s="4"/>
      <c r="X114" s="4"/>
      <c r="Y114" s="3"/>
      <c r="Z114" s="3"/>
      <c r="AA114" s="3"/>
      <c r="AB114" s="3"/>
      <c r="AC114" s="3"/>
      <c r="AD114" s="3"/>
      <c r="AE114" s="3"/>
      <c r="AF114" s="3"/>
      <c r="AG114" s="3"/>
      <c r="AH114" s="3" t="str">
        <f t="shared" si="5"/>
        <v/>
      </c>
      <c r="AI114" s="3"/>
      <c r="AJ114" s="3"/>
      <c r="AK114" s="3"/>
      <c r="AL114" s="3"/>
      <c r="AM114" s="3"/>
      <c r="AN114" s="3"/>
      <c r="AO114" s="3"/>
      <c r="AP114" s="3"/>
      <c r="AQ114" s="3" t="str">
        <f t="shared" si="6"/>
        <v/>
      </c>
      <c r="AR114" s="3" t="str">
        <f>IF(ISNUMBER(AQ114),SUMIFS($AQ$2:AQ114,$A$2:A114,A114,$J$2:J114,J114,$D$2:D114,D114),"")</f>
        <v/>
      </c>
      <c r="AS114">
        <f t="shared" si="7"/>
        <v>1</v>
      </c>
    </row>
    <row r="115" spans="1:45" x14ac:dyDescent="0.25">
      <c r="A115" s="5" t="s">
        <v>5</v>
      </c>
      <c r="B115" s="5" t="s">
        <v>21</v>
      </c>
      <c r="C115" s="6">
        <v>36873</v>
      </c>
      <c r="D115" s="3">
        <v>1</v>
      </c>
      <c r="E115" s="3" t="s">
        <v>83</v>
      </c>
      <c r="F115" s="3"/>
      <c r="G115" s="3"/>
      <c r="H115" s="3"/>
      <c r="I115" s="3"/>
      <c r="J115" s="3" t="s">
        <v>3</v>
      </c>
      <c r="K115" s="3" t="s">
        <v>3</v>
      </c>
      <c r="L115" s="3">
        <v>3</v>
      </c>
      <c r="M115" s="3" t="s">
        <v>23</v>
      </c>
      <c r="N115" s="4">
        <f t="shared" si="4"/>
        <v>1585</v>
      </c>
      <c r="O115" s="3">
        <v>158.5</v>
      </c>
      <c r="P115" s="3"/>
      <c r="Q115" s="3"/>
      <c r="R115" s="3" t="str">
        <f>IF(ISNUMBER(Q115),SUMIFS($Q$2:Q115,$A$2:A115,A115,$J$2:J115,J115,$D$2:D115,D115),"")</f>
        <v/>
      </c>
      <c r="S115" s="3"/>
      <c r="T115" s="3"/>
      <c r="U115" s="3"/>
      <c r="V115" s="4"/>
      <c r="W115" s="4"/>
      <c r="X115" s="4"/>
      <c r="Y115" s="3"/>
      <c r="Z115" s="3"/>
      <c r="AA115" s="3"/>
      <c r="AB115" s="3"/>
      <c r="AC115" s="3"/>
      <c r="AD115" s="3"/>
      <c r="AE115" s="3"/>
      <c r="AF115" s="3"/>
      <c r="AG115" s="3"/>
      <c r="AH115" s="3" t="str">
        <f t="shared" si="5"/>
        <v/>
      </c>
      <c r="AI115" s="3"/>
      <c r="AJ115" s="3"/>
      <c r="AK115" s="3"/>
      <c r="AL115" s="3"/>
      <c r="AM115" s="3"/>
      <c r="AN115" s="3"/>
      <c r="AO115" s="3"/>
      <c r="AP115" s="3"/>
      <c r="AQ115" s="3" t="str">
        <f t="shared" si="6"/>
        <v/>
      </c>
      <c r="AR115" s="3" t="str">
        <f>IF(ISNUMBER(AQ115),SUMIFS($AQ$2:AQ115,$A$2:A115,A115,$J$2:J115,J115,$D$2:D115,D115),"")</f>
        <v/>
      </c>
      <c r="AS115">
        <f t="shared" si="7"/>
        <v>1</v>
      </c>
    </row>
    <row r="116" spans="1:45" x14ac:dyDescent="0.25">
      <c r="A116" s="5" t="s">
        <v>5</v>
      </c>
      <c r="B116" s="5" t="s">
        <v>21</v>
      </c>
      <c r="C116" s="6">
        <v>36879</v>
      </c>
      <c r="D116" s="3">
        <v>1</v>
      </c>
      <c r="E116" s="3" t="s">
        <v>83</v>
      </c>
      <c r="F116" s="3"/>
      <c r="G116" s="3"/>
      <c r="H116" s="3"/>
      <c r="I116" s="3"/>
      <c r="J116" s="3" t="s">
        <v>3</v>
      </c>
      <c r="K116" s="3" t="s">
        <v>3</v>
      </c>
      <c r="L116" s="3">
        <v>3</v>
      </c>
      <c r="M116" s="3" t="s">
        <v>24</v>
      </c>
      <c r="N116" s="4">
        <f t="shared" si="4"/>
        <v>2812.5</v>
      </c>
      <c r="O116" s="3">
        <v>281.25</v>
      </c>
      <c r="P116" s="3"/>
      <c r="Q116" s="3"/>
      <c r="R116" s="3" t="str">
        <f>IF(ISNUMBER(Q116),SUMIFS($Q$2:Q116,$A$2:A116,A116,$J$2:J116,J116,$D$2:D116,D116),"")</f>
        <v/>
      </c>
      <c r="S116" s="3">
        <v>2.7E-2</v>
      </c>
      <c r="T116" s="3">
        <v>1.18E-2</v>
      </c>
      <c r="U116" s="3"/>
      <c r="V116" s="4"/>
      <c r="W116" s="4"/>
      <c r="X116" s="4">
        <v>0.17499999999999999</v>
      </c>
      <c r="Y116" s="3"/>
      <c r="Z116" s="3"/>
      <c r="AA116" s="3"/>
      <c r="AB116" s="3"/>
      <c r="AC116" s="3"/>
      <c r="AD116" s="3"/>
      <c r="AE116" s="3"/>
      <c r="AF116" s="3"/>
      <c r="AG116" s="3"/>
      <c r="AH116" s="3" t="str">
        <f t="shared" si="5"/>
        <v/>
      </c>
      <c r="AI116" s="3"/>
      <c r="AJ116" s="3"/>
      <c r="AK116" s="3"/>
      <c r="AL116" s="3"/>
      <c r="AM116" s="3"/>
      <c r="AN116" s="3"/>
      <c r="AO116" s="3"/>
      <c r="AP116" s="3"/>
      <c r="AQ116" s="3" t="str">
        <f t="shared" si="6"/>
        <v/>
      </c>
      <c r="AR116" s="3" t="str">
        <f>IF(ISNUMBER(AQ116),SUMIFS($AQ$2:AQ116,$A$2:A116,A116,$J$2:J116,J116,$D$2:D116,D116),"")</f>
        <v/>
      </c>
      <c r="AS116">
        <f t="shared" si="7"/>
        <v>4</v>
      </c>
    </row>
    <row r="117" spans="1:45" x14ac:dyDescent="0.25">
      <c r="A117" s="5" t="s">
        <v>5</v>
      </c>
      <c r="B117" s="5" t="s">
        <v>21</v>
      </c>
      <c r="C117" s="6">
        <v>36887</v>
      </c>
      <c r="D117" s="3">
        <v>1</v>
      </c>
      <c r="E117" s="3" t="s">
        <v>83</v>
      </c>
      <c r="F117" s="3"/>
      <c r="G117" s="3"/>
      <c r="H117" s="3"/>
      <c r="I117" s="3"/>
      <c r="J117" s="3" t="s">
        <v>3</v>
      </c>
      <c r="K117" s="3" t="s">
        <v>3</v>
      </c>
      <c r="L117" s="3">
        <v>3</v>
      </c>
      <c r="M117" s="3" t="s">
        <v>25</v>
      </c>
      <c r="N117" s="4">
        <f t="shared" si="4"/>
        <v>1055</v>
      </c>
      <c r="O117" s="3">
        <v>105.5</v>
      </c>
      <c r="P117" s="3"/>
      <c r="Q117" s="3">
        <v>175.78</v>
      </c>
      <c r="R117" s="3">
        <f>IF(ISNUMBER(Q117),SUMIFS($Q$2:Q117,$A$2:A117,A117,$J$2:J117,J117,$D$2:D117,D117),"")</f>
        <v>592.46</v>
      </c>
      <c r="S117" s="3"/>
      <c r="T117" s="3"/>
      <c r="U117" s="3">
        <v>1.2200000000000001E-2</v>
      </c>
      <c r="V117" s="4"/>
      <c r="W117" s="4"/>
      <c r="X117" s="4"/>
      <c r="Y117" s="3"/>
      <c r="Z117" s="3"/>
      <c r="AA117" s="3"/>
      <c r="AB117" s="3"/>
      <c r="AC117" s="3"/>
      <c r="AD117" s="3"/>
      <c r="AE117" s="3"/>
      <c r="AF117" s="3"/>
      <c r="AG117" s="3"/>
      <c r="AH117" s="3" t="str">
        <f t="shared" si="5"/>
        <v/>
      </c>
      <c r="AI117" s="3"/>
      <c r="AJ117" s="3"/>
      <c r="AK117" s="3"/>
      <c r="AL117" s="3"/>
      <c r="AM117" s="3"/>
      <c r="AN117" s="3"/>
      <c r="AO117" s="3"/>
      <c r="AP117" s="3"/>
      <c r="AQ117" s="3" t="str">
        <f t="shared" si="6"/>
        <v/>
      </c>
      <c r="AR117" s="3" t="str">
        <f>IF(ISNUMBER(AQ117),SUMIFS($AQ$2:AQ117,$A$2:A117,A117,$J$2:J117,J117,$D$2:D117,D117),"")</f>
        <v/>
      </c>
      <c r="AS117">
        <f t="shared" si="7"/>
        <v>4</v>
      </c>
    </row>
    <row r="118" spans="1:45" x14ac:dyDescent="0.25">
      <c r="A118" s="5" t="s">
        <v>5</v>
      </c>
      <c r="B118" s="5" t="s">
        <v>21</v>
      </c>
      <c r="C118" s="6">
        <v>36899</v>
      </c>
      <c r="D118" s="3">
        <v>1</v>
      </c>
      <c r="E118" s="3" t="s">
        <v>83</v>
      </c>
      <c r="F118" s="3"/>
      <c r="G118" s="3"/>
      <c r="H118" s="3"/>
      <c r="I118" s="3"/>
      <c r="J118" s="3" t="s">
        <v>3</v>
      </c>
      <c r="K118" s="3" t="s">
        <v>3</v>
      </c>
      <c r="L118" s="3">
        <v>4</v>
      </c>
      <c r="M118" s="3" t="s">
        <v>23</v>
      </c>
      <c r="N118" s="4">
        <f t="shared" si="4"/>
        <v>600</v>
      </c>
      <c r="O118" s="3">
        <v>60</v>
      </c>
      <c r="P118" s="3"/>
      <c r="Q118" s="3"/>
      <c r="R118" s="3" t="str">
        <f>IF(ISNUMBER(Q118),SUMIFS($Q$2:Q118,$A$2:A118,A118,$J$2:J118,J118,$D$2:D118,D118),"")</f>
        <v/>
      </c>
      <c r="S118" s="3"/>
      <c r="T118" s="3"/>
      <c r="U118" s="3"/>
      <c r="V118" s="4"/>
      <c r="W118" s="4"/>
      <c r="X118" s="4"/>
      <c r="Y118" s="3"/>
      <c r="Z118" s="3"/>
      <c r="AA118" s="3"/>
      <c r="AB118" s="3"/>
      <c r="AC118" s="3"/>
      <c r="AD118" s="3"/>
      <c r="AE118" s="3"/>
      <c r="AF118" s="3"/>
      <c r="AG118" s="3"/>
      <c r="AH118" s="3" t="str">
        <f t="shared" si="5"/>
        <v/>
      </c>
      <c r="AI118" s="3"/>
      <c r="AJ118" s="3"/>
      <c r="AK118" s="3"/>
      <c r="AL118" s="3"/>
      <c r="AM118" s="3"/>
      <c r="AN118" s="3"/>
      <c r="AO118" s="3"/>
      <c r="AP118" s="3"/>
      <c r="AQ118" s="3" t="str">
        <f t="shared" si="6"/>
        <v/>
      </c>
      <c r="AR118" s="3" t="str">
        <f>IF(ISNUMBER(AQ118),SUMIFS($AQ$2:AQ118,$A$2:A118,A118,$J$2:J118,J118,$D$2:D118,D118),"")</f>
        <v/>
      </c>
      <c r="AS118">
        <f t="shared" si="7"/>
        <v>1</v>
      </c>
    </row>
    <row r="119" spans="1:45" x14ac:dyDescent="0.25">
      <c r="A119" s="5" t="s">
        <v>5</v>
      </c>
      <c r="B119" s="5" t="s">
        <v>21</v>
      </c>
      <c r="C119" s="6">
        <v>36904</v>
      </c>
      <c r="D119" s="3">
        <v>1</v>
      </c>
      <c r="E119" s="3" t="s">
        <v>83</v>
      </c>
      <c r="F119" s="3"/>
      <c r="G119" s="3"/>
      <c r="H119" s="3"/>
      <c r="I119" s="3"/>
      <c r="J119" s="3" t="s">
        <v>3</v>
      </c>
      <c r="K119" s="3" t="s">
        <v>3</v>
      </c>
      <c r="L119" s="3">
        <v>4</v>
      </c>
      <c r="M119" s="3" t="s">
        <v>23</v>
      </c>
      <c r="N119" s="4">
        <f t="shared" si="4"/>
        <v>1167.5</v>
      </c>
      <c r="O119" s="3">
        <v>116.75</v>
      </c>
      <c r="P119" s="3"/>
      <c r="Q119" s="3"/>
      <c r="R119" s="3" t="str">
        <f>IF(ISNUMBER(Q119),SUMIFS($Q$2:Q119,$A$2:A119,A119,$J$2:J119,J119,$D$2:D119,D119),"")</f>
        <v/>
      </c>
      <c r="S119" s="3"/>
      <c r="T119" s="3"/>
      <c r="U119" s="3"/>
      <c r="V119" s="4"/>
      <c r="W119" s="4"/>
      <c r="X119" s="4"/>
      <c r="Y119" s="3"/>
      <c r="Z119" s="3"/>
      <c r="AA119" s="3"/>
      <c r="AB119" s="3"/>
      <c r="AC119" s="3"/>
      <c r="AD119" s="3"/>
      <c r="AE119" s="3"/>
      <c r="AF119" s="3"/>
      <c r="AG119" s="3"/>
      <c r="AH119" s="3" t="str">
        <f t="shared" si="5"/>
        <v/>
      </c>
      <c r="AI119" s="3"/>
      <c r="AJ119" s="3"/>
      <c r="AK119" s="3"/>
      <c r="AL119" s="3"/>
      <c r="AM119" s="3"/>
      <c r="AN119" s="3"/>
      <c r="AO119" s="3"/>
      <c r="AP119" s="3"/>
      <c r="AQ119" s="3" t="str">
        <f t="shared" si="6"/>
        <v/>
      </c>
      <c r="AR119" s="3" t="str">
        <f>IF(ISNUMBER(AQ119),SUMIFS($AQ$2:AQ119,$A$2:A119,A119,$J$2:J119,J119,$D$2:D119,D119),"")</f>
        <v/>
      </c>
      <c r="AS119">
        <f t="shared" si="7"/>
        <v>1</v>
      </c>
    </row>
    <row r="120" spans="1:45" x14ac:dyDescent="0.25">
      <c r="A120" s="5" t="s">
        <v>5</v>
      </c>
      <c r="B120" s="5" t="s">
        <v>21</v>
      </c>
      <c r="C120" s="6">
        <v>36909</v>
      </c>
      <c r="D120" s="3">
        <v>1</v>
      </c>
      <c r="E120" s="3" t="s">
        <v>83</v>
      </c>
      <c r="F120" s="3"/>
      <c r="G120" s="3"/>
      <c r="H120" s="3"/>
      <c r="I120" s="3"/>
      <c r="J120" s="3" t="s">
        <v>3</v>
      </c>
      <c r="K120" s="3" t="s">
        <v>3</v>
      </c>
      <c r="L120" s="3">
        <v>4</v>
      </c>
      <c r="M120" s="3" t="s">
        <v>23</v>
      </c>
      <c r="N120" s="4">
        <f t="shared" si="4"/>
        <v>1585</v>
      </c>
      <c r="O120" s="3">
        <v>158.5</v>
      </c>
      <c r="P120" s="3"/>
      <c r="Q120" s="3"/>
      <c r="R120" s="3" t="str">
        <f>IF(ISNUMBER(Q120),SUMIFS($Q$2:Q120,$A$2:A120,A120,$J$2:J120,J120,$D$2:D120,D120),"")</f>
        <v/>
      </c>
      <c r="S120" s="3"/>
      <c r="T120" s="3"/>
      <c r="U120" s="3"/>
      <c r="V120" s="4"/>
      <c r="W120" s="4"/>
      <c r="X120" s="4"/>
      <c r="Y120" s="3"/>
      <c r="Z120" s="3"/>
      <c r="AA120" s="3"/>
      <c r="AB120" s="3"/>
      <c r="AC120" s="3"/>
      <c r="AD120" s="3"/>
      <c r="AE120" s="3"/>
      <c r="AF120" s="3"/>
      <c r="AG120" s="3"/>
      <c r="AH120" s="3" t="str">
        <f t="shared" si="5"/>
        <v/>
      </c>
      <c r="AI120" s="3"/>
      <c r="AJ120" s="3"/>
      <c r="AK120" s="3"/>
      <c r="AL120" s="3"/>
      <c r="AM120" s="3"/>
      <c r="AN120" s="3"/>
      <c r="AO120" s="3"/>
      <c r="AP120" s="3"/>
      <c r="AQ120" s="3" t="str">
        <f t="shared" si="6"/>
        <v/>
      </c>
      <c r="AR120" s="3" t="str">
        <f>IF(ISNUMBER(AQ120),SUMIFS($AQ$2:AQ120,$A$2:A120,A120,$J$2:J120,J120,$D$2:D120,D120),"")</f>
        <v/>
      </c>
      <c r="AS120">
        <f t="shared" si="7"/>
        <v>1</v>
      </c>
    </row>
    <row r="121" spans="1:45" x14ac:dyDescent="0.25">
      <c r="A121" s="5" t="s">
        <v>5</v>
      </c>
      <c r="B121" s="5" t="s">
        <v>21</v>
      </c>
      <c r="C121" s="6">
        <v>36915</v>
      </c>
      <c r="D121" s="3">
        <v>1</v>
      </c>
      <c r="E121" s="3" t="s">
        <v>83</v>
      </c>
      <c r="F121" s="3"/>
      <c r="G121" s="3"/>
      <c r="H121" s="3"/>
      <c r="I121" s="3"/>
      <c r="J121" s="3" t="s">
        <v>3</v>
      </c>
      <c r="K121" s="3" t="s">
        <v>3</v>
      </c>
      <c r="L121" s="3">
        <v>4</v>
      </c>
      <c r="M121" s="3" t="s">
        <v>24</v>
      </c>
      <c r="N121" s="4">
        <f t="shared" si="4"/>
        <v>2520</v>
      </c>
      <c r="O121" s="3">
        <v>252</v>
      </c>
      <c r="P121" s="3"/>
      <c r="Q121" s="3"/>
      <c r="R121" s="3" t="str">
        <f>IF(ISNUMBER(Q121),SUMIFS($Q$2:Q121,$A$2:A121,A121,$J$2:J121,J121,$D$2:D121,D121),"")</f>
        <v/>
      </c>
      <c r="S121" s="3">
        <v>2.7E-2</v>
      </c>
      <c r="T121" s="3"/>
      <c r="U121" s="3"/>
      <c r="V121" s="4"/>
      <c r="W121" s="4"/>
      <c r="X121" s="4">
        <v>0.191</v>
      </c>
      <c r="Y121" s="3"/>
      <c r="Z121" s="3"/>
      <c r="AA121" s="3"/>
      <c r="AB121" s="3"/>
      <c r="AC121" s="3"/>
      <c r="AD121" s="3"/>
      <c r="AE121" s="3"/>
      <c r="AF121" s="3"/>
      <c r="AG121" s="3"/>
      <c r="AH121" s="3" t="str">
        <f t="shared" si="5"/>
        <v/>
      </c>
      <c r="AI121" s="3"/>
      <c r="AJ121" s="3"/>
      <c r="AK121" s="3"/>
      <c r="AL121" s="3"/>
      <c r="AM121" s="3"/>
      <c r="AN121" s="3"/>
      <c r="AO121" s="3"/>
      <c r="AP121" s="3"/>
      <c r="AQ121" s="3" t="str">
        <f t="shared" si="6"/>
        <v/>
      </c>
      <c r="AR121" s="3" t="str">
        <f>IF(ISNUMBER(AQ121),SUMIFS($AQ$2:AQ121,$A$2:A121,A121,$J$2:J121,J121,$D$2:D121,D121),"")</f>
        <v/>
      </c>
      <c r="AS121">
        <f t="shared" si="7"/>
        <v>3</v>
      </c>
    </row>
    <row r="122" spans="1:45" x14ac:dyDescent="0.25">
      <c r="A122" s="5" t="s">
        <v>5</v>
      </c>
      <c r="B122" s="5" t="s">
        <v>21</v>
      </c>
      <c r="C122" s="6">
        <v>36921</v>
      </c>
      <c r="D122" s="3">
        <v>1</v>
      </c>
      <c r="E122" s="3" t="s">
        <v>83</v>
      </c>
      <c r="F122" s="3"/>
      <c r="G122" s="3"/>
      <c r="H122" s="3"/>
      <c r="I122" s="3"/>
      <c r="J122" s="3" t="s">
        <v>3</v>
      </c>
      <c r="K122" s="3" t="s">
        <v>3</v>
      </c>
      <c r="L122" s="3">
        <v>4</v>
      </c>
      <c r="M122" s="3" t="s">
        <v>25</v>
      </c>
      <c r="N122" s="4">
        <f t="shared" si="4"/>
        <v>830</v>
      </c>
      <c r="O122" s="3">
        <v>83</v>
      </c>
      <c r="P122" s="3"/>
      <c r="Q122" s="3">
        <v>170.17</v>
      </c>
      <c r="R122" s="3">
        <f>IF(ISNUMBER(Q122),SUMIFS($Q$2:Q122,$A$2:A122,A122,$J$2:J122,J122,$D$2:D122,D122),"")</f>
        <v>762.63</v>
      </c>
      <c r="S122" s="3"/>
      <c r="T122" s="3"/>
      <c r="U122" s="3">
        <v>1.14E-2</v>
      </c>
      <c r="V122" s="4"/>
      <c r="W122" s="4"/>
      <c r="X122" s="4"/>
      <c r="Y122" s="3"/>
      <c r="Z122" s="3"/>
      <c r="AA122" s="3"/>
      <c r="AB122" s="3"/>
      <c r="AC122" s="3"/>
      <c r="AD122" s="3"/>
      <c r="AE122" s="3"/>
      <c r="AF122" s="3"/>
      <c r="AG122" s="3"/>
      <c r="AH122" s="3" t="str">
        <f t="shared" si="5"/>
        <v/>
      </c>
      <c r="AI122" s="3"/>
      <c r="AJ122" s="3"/>
      <c r="AK122" s="3"/>
      <c r="AL122" s="3"/>
      <c r="AM122" s="3"/>
      <c r="AN122" s="3"/>
      <c r="AO122" s="3"/>
      <c r="AP122" s="3"/>
      <c r="AQ122" s="3" t="str">
        <f t="shared" si="6"/>
        <v/>
      </c>
      <c r="AR122" s="3" t="str">
        <f>IF(ISNUMBER(AQ122),SUMIFS($AQ$2:AQ122,$A$2:A122,A122,$J$2:J122,J122,$D$2:D122,D122),"")</f>
        <v/>
      </c>
      <c r="AS122">
        <f t="shared" si="7"/>
        <v>4</v>
      </c>
    </row>
    <row r="123" spans="1:45" x14ac:dyDescent="0.25">
      <c r="A123" s="5" t="s">
        <v>5</v>
      </c>
      <c r="B123" s="5" t="s">
        <v>21</v>
      </c>
      <c r="C123" s="6">
        <v>36938</v>
      </c>
      <c r="D123" s="3">
        <v>1</v>
      </c>
      <c r="E123" s="3" t="s">
        <v>83</v>
      </c>
      <c r="F123" s="3"/>
      <c r="G123" s="3"/>
      <c r="H123" s="3"/>
      <c r="I123" s="3"/>
      <c r="J123" s="3" t="s">
        <v>3</v>
      </c>
      <c r="K123" s="3" t="s">
        <v>3</v>
      </c>
      <c r="L123" s="3">
        <v>5</v>
      </c>
      <c r="M123" s="3" t="s">
        <v>23</v>
      </c>
      <c r="N123" s="4">
        <f t="shared" si="4"/>
        <v>440.5</v>
      </c>
      <c r="O123" s="3">
        <v>44.05</v>
      </c>
      <c r="P123" s="3"/>
      <c r="Q123" s="3"/>
      <c r="R123" s="3" t="str">
        <f>IF(ISNUMBER(Q123),SUMIFS($Q$2:Q123,$A$2:A123,A123,$J$2:J123,J123,$D$2:D123,D123),"")</f>
        <v/>
      </c>
      <c r="S123" s="3"/>
      <c r="T123" s="3"/>
      <c r="U123" s="3"/>
      <c r="V123" s="4"/>
      <c r="W123" s="4"/>
      <c r="X123" s="4"/>
      <c r="Y123" s="3"/>
      <c r="Z123" s="3"/>
      <c r="AA123" s="3"/>
      <c r="AB123" s="3"/>
      <c r="AC123" s="3"/>
      <c r="AD123" s="3"/>
      <c r="AE123" s="3"/>
      <c r="AF123" s="3"/>
      <c r="AG123" s="3"/>
      <c r="AH123" s="3" t="str">
        <f t="shared" si="5"/>
        <v/>
      </c>
      <c r="AI123" s="3"/>
      <c r="AJ123" s="3"/>
      <c r="AK123" s="3"/>
      <c r="AL123" s="3"/>
      <c r="AM123" s="3"/>
      <c r="AN123" s="3"/>
      <c r="AO123" s="3"/>
      <c r="AP123" s="3"/>
      <c r="AQ123" s="3" t="str">
        <f t="shared" si="6"/>
        <v/>
      </c>
      <c r="AR123" s="3" t="str">
        <f>IF(ISNUMBER(AQ123),SUMIFS($AQ$2:AQ123,$A$2:A123,A123,$J$2:J123,J123,$D$2:D123,D123),"")</f>
        <v/>
      </c>
      <c r="AS123">
        <f t="shared" si="7"/>
        <v>1</v>
      </c>
    </row>
    <row r="124" spans="1:45" x14ac:dyDescent="0.25">
      <c r="A124" s="5" t="s">
        <v>5</v>
      </c>
      <c r="B124" s="5" t="s">
        <v>21</v>
      </c>
      <c r="C124" s="6">
        <v>36945</v>
      </c>
      <c r="D124" s="3">
        <v>1</v>
      </c>
      <c r="E124" s="3" t="s">
        <v>83</v>
      </c>
      <c r="F124" s="3"/>
      <c r="G124" s="3"/>
      <c r="H124" s="3"/>
      <c r="I124" s="3"/>
      <c r="J124" s="3" t="s">
        <v>3</v>
      </c>
      <c r="K124" s="3" t="s">
        <v>3</v>
      </c>
      <c r="L124" s="3">
        <v>5</v>
      </c>
      <c r="M124" s="3" t="s">
        <v>23</v>
      </c>
      <c r="N124" s="4">
        <f t="shared" si="4"/>
        <v>690</v>
      </c>
      <c r="O124" s="3">
        <v>69</v>
      </c>
      <c r="P124" s="3"/>
      <c r="Q124" s="3"/>
      <c r="R124" s="3" t="str">
        <f>IF(ISNUMBER(Q124),SUMIFS($Q$2:Q124,$A$2:A124,A124,$J$2:J124,J124,$D$2:D124,D124),"")</f>
        <v/>
      </c>
      <c r="S124" s="3"/>
      <c r="T124" s="3"/>
      <c r="U124" s="3"/>
      <c r="V124" s="4"/>
      <c r="W124" s="4"/>
      <c r="X124" s="4">
        <v>0.35199999999999998</v>
      </c>
      <c r="Y124" s="3"/>
      <c r="Z124" s="3"/>
      <c r="AA124" s="3"/>
      <c r="AB124" s="3"/>
      <c r="AC124" s="3"/>
      <c r="AD124" s="3"/>
      <c r="AE124" s="3"/>
      <c r="AF124" s="3"/>
      <c r="AG124" s="3"/>
      <c r="AH124" s="3" t="str">
        <f t="shared" si="5"/>
        <v/>
      </c>
      <c r="AI124" s="3"/>
      <c r="AJ124" s="3"/>
      <c r="AK124" s="3"/>
      <c r="AL124" s="3"/>
      <c r="AM124" s="3"/>
      <c r="AN124" s="3"/>
      <c r="AO124" s="3"/>
      <c r="AP124" s="3"/>
      <c r="AQ124" s="3" t="str">
        <f t="shared" si="6"/>
        <v/>
      </c>
      <c r="AR124" s="3" t="str">
        <f>IF(ISNUMBER(AQ124),SUMIFS($AQ$2:AQ124,$A$2:A124,A124,$J$2:J124,J124,$D$2:D124,D124),"")</f>
        <v/>
      </c>
      <c r="AS124">
        <f t="shared" si="7"/>
        <v>2</v>
      </c>
    </row>
    <row r="125" spans="1:45" x14ac:dyDescent="0.25">
      <c r="A125" s="5" t="s">
        <v>5</v>
      </c>
      <c r="B125" s="5" t="s">
        <v>21</v>
      </c>
      <c r="C125" s="6">
        <v>36951</v>
      </c>
      <c r="D125" s="3">
        <v>1</v>
      </c>
      <c r="E125" s="3" t="s">
        <v>83</v>
      </c>
      <c r="F125" s="3"/>
      <c r="G125" s="3"/>
      <c r="H125" s="3"/>
      <c r="I125" s="3"/>
      <c r="J125" s="3" t="s">
        <v>3</v>
      </c>
      <c r="K125" s="3" t="s">
        <v>3</v>
      </c>
      <c r="L125" s="3">
        <v>5</v>
      </c>
      <c r="M125" s="3" t="s">
        <v>23</v>
      </c>
      <c r="N125" s="4">
        <f t="shared" si="4"/>
        <v>990</v>
      </c>
      <c r="O125" s="3">
        <v>99</v>
      </c>
      <c r="P125" s="3"/>
      <c r="Q125" s="3"/>
      <c r="R125" s="3" t="str">
        <f>IF(ISNUMBER(Q125),SUMIFS($Q$2:Q125,$A$2:A125,A125,$J$2:J125,J125,$D$2:D125,D125),"")</f>
        <v/>
      </c>
      <c r="S125" s="3"/>
      <c r="T125" s="3"/>
      <c r="U125" s="3"/>
      <c r="V125" s="4"/>
      <c r="W125" s="4"/>
      <c r="X125" s="4"/>
      <c r="Y125" s="3"/>
      <c r="Z125" s="3"/>
      <c r="AA125" s="3"/>
      <c r="AB125" s="3"/>
      <c r="AC125" s="3"/>
      <c r="AD125" s="3"/>
      <c r="AE125" s="3"/>
      <c r="AF125" s="3"/>
      <c r="AG125" s="3"/>
      <c r="AH125" s="3" t="str">
        <f t="shared" si="5"/>
        <v/>
      </c>
      <c r="AI125" s="3"/>
      <c r="AJ125" s="3"/>
      <c r="AK125" s="3"/>
      <c r="AL125" s="3"/>
      <c r="AM125" s="3"/>
      <c r="AN125" s="3"/>
      <c r="AO125" s="3"/>
      <c r="AP125" s="3"/>
      <c r="AQ125" s="3" t="str">
        <f t="shared" si="6"/>
        <v/>
      </c>
      <c r="AR125" s="3" t="str">
        <f>IF(ISNUMBER(AQ125),SUMIFS($AQ$2:AQ125,$A$2:A125,A125,$J$2:J125,J125,$D$2:D125,D125),"")</f>
        <v/>
      </c>
      <c r="AS125">
        <f t="shared" si="7"/>
        <v>1</v>
      </c>
    </row>
    <row r="126" spans="1:45" x14ac:dyDescent="0.25">
      <c r="A126" s="5" t="s">
        <v>5</v>
      </c>
      <c r="B126" s="5" t="s">
        <v>21</v>
      </c>
      <c r="C126" s="6">
        <v>36957</v>
      </c>
      <c r="D126" s="3">
        <v>1</v>
      </c>
      <c r="E126" s="3" t="s">
        <v>83</v>
      </c>
      <c r="F126" s="3"/>
      <c r="G126" s="3"/>
      <c r="H126" s="3"/>
      <c r="I126" s="3"/>
      <c r="J126" s="3" t="s">
        <v>3</v>
      </c>
      <c r="K126" s="3" t="s">
        <v>3</v>
      </c>
      <c r="L126" s="3">
        <v>5</v>
      </c>
      <c r="M126" s="3" t="s">
        <v>23</v>
      </c>
      <c r="N126" s="4">
        <f t="shared" si="4"/>
        <v>580</v>
      </c>
      <c r="O126" s="3">
        <v>58</v>
      </c>
      <c r="P126" s="3"/>
      <c r="Q126" s="3"/>
      <c r="R126" s="3" t="str">
        <f>IF(ISNUMBER(Q126),SUMIFS($Q$2:Q126,$A$2:A126,A126,$J$2:J126,J126,$D$2:D126,D126),"")</f>
        <v/>
      </c>
      <c r="S126" s="3"/>
      <c r="T126" s="3"/>
      <c r="U126" s="3"/>
      <c r="V126" s="4"/>
      <c r="W126" s="4"/>
      <c r="X126" s="4"/>
      <c r="Y126" s="3"/>
      <c r="Z126" s="3"/>
      <c r="AA126" s="3"/>
      <c r="AB126" s="3"/>
      <c r="AC126" s="3"/>
      <c r="AD126" s="3"/>
      <c r="AE126" s="3"/>
      <c r="AF126" s="3"/>
      <c r="AG126" s="3"/>
      <c r="AH126" s="3" t="str">
        <f t="shared" si="5"/>
        <v/>
      </c>
      <c r="AI126" s="3"/>
      <c r="AJ126" s="3"/>
      <c r="AK126" s="3"/>
      <c r="AL126" s="3"/>
      <c r="AM126" s="3"/>
      <c r="AN126" s="3"/>
      <c r="AO126" s="3"/>
      <c r="AP126" s="3"/>
      <c r="AQ126" s="3" t="str">
        <f t="shared" si="6"/>
        <v/>
      </c>
      <c r="AR126" s="3" t="str">
        <f>IF(ISNUMBER(AQ126),SUMIFS($AQ$2:AQ126,$A$2:A126,A126,$J$2:J126,J126,$D$2:D126,D126),"")</f>
        <v/>
      </c>
      <c r="AS126">
        <f t="shared" si="7"/>
        <v>1</v>
      </c>
    </row>
    <row r="127" spans="1:45" x14ac:dyDescent="0.25">
      <c r="A127" s="5" t="s">
        <v>5</v>
      </c>
      <c r="B127" s="5" t="s">
        <v>21</v>
      </c>
      <c r="C127" s="6">
        <v>36961</v>
      </c>
      <c r="D127" s="3">
        <v>1</v>
      </c>
      <c r="E127" s="3" t="s">
        <v>83</v>
      </c>
      <c r="F127" s="3"/>
      <c r="G127" s="3"/>
      <c r="H127" s="3"/>
      <c r="I127" s="3"/>
      <c r="J127" s="3" t="s">
        <v>3</v>
      </c>
      <c r="K127" s="3" t="s">
        <v>3</v>
      </c>
      <c r="L127" s="3">
        <v>5</v>
      </c>
      <c r="M127" s="3" t="s">
        <v>24</v>
      </c>
      <c r="N127" s="4">
        <f t="shared" si="4"/>
        <v>1478.5</v>
      </c>
      <c r="O127" s="3">
        <v>147.85</v>
      </c>
      <c r="P127" s="3"/>
      <c r="Q127" s="3"/>
      <c r="R127" s="3" t="str">
        <f>IF(ISNUMBER(Q127),SUMIFS($Q$2:Q127,$A$2:A127,A127,$J$2:J127,J127,$D$2:D127,D127),"")</f>
        <v/>
      </c>
      <c r="S127" s="3">
        <v>2.1899999999999999E-2</v>
      </c>
      <c r="T127" s="3">
        <v>5.4000000000000003E-3</v>
      </c>
      <c r="U127" s="3"/>
      <c r="V127" s="4"/>
      <c r="W127" s="4"/>
      <c r="X127" s="4">
        <v>4.1000000000000002E-2</v>
      </c>
      <c r="Y127" s="3"/>
      <c r="Z127" s="3"/>
      <c r="AA127" s="3"/>
      <c r="AB127" s="3"/>
      <c r="AC127" s="3"/>
      <c r="AD127" s="3"/>
      <c r="AE127" s="3"/>
      <c r="AF127" s="3"/>
      <c r="AG127" s="3"/>
      <c r="AH127" s="3" t="str">
        <f t="shared" si="5"/>
        <v/>
      </c>
      <c r="AI127" s="3"/>
      <c r="AJ127" s="3"/>
      <c r="AK127" s="3"/>
      <c r="AL127" s="3"/>
      <c r="AM127" s="3"/>
      <c r="AN127" s="3"/>
      <c r="AO127" s="3"/>
      <c r="AP127" s="3"/>
      <c r="AQ127" s="3" t="str">
        <f t="shared" si="6"/>
        <v/>
      </c>
      <c r="AR127" s="3" t="str">
        <f>IF(ISNUMBER(AQ127),SUMIFS($AQ$2:AQ127,$A$2:A127,A127,$J$2:J127,J127,$D$2:D127,D127),"")</f>
        <v/>
      </c>
      <c r="AS127">
        <f t="shared" si="7"/>
        <v>4</v>
      </c>
    </row>
    <row r="128" spans="1:45" x14ac:dyDescent="0.25">
      <c r="A128" s="5" t="s">
        <v>5</v>
      </c>
      <c r="B128" s="5" t="s">
        <v>21</v>
      </c>
      <c r="C128" s="6">
        <v>36967</v>
      </c>
      <c r="D128" s="3">
        <v>1</v>
      </c>
      <c r="E128" s="3" t="s">
        <v>83</v>
      </c>
      <c r="F128" s="3"/>
      <c r="G128" s="3"/>
      <c r="H128" s="3"/>
      <c r="I128" s="3"/>
      <c r="J128" s="3" t="s">
        <v>3</v>
      </c>
      <c r="K128" s="3" t="s">
        <v>3</v>
      </c>
      <c r="L128" s="3">
        <v>5</v>
      </c>
      <c r="M128" s="3" t="s">
        <v>25</v>
      </c>
      <c r="N128" s="4">
        <f t="shared" si="4"/>
        <v>521.5</v>
      </c>
      <c r="O128" s="3">
        <v>52.15</v>
      </c>
      <c r="P128" s="3"/>
      <c r="Q128" s="3">
        <v>91.83</v>
      </c>
      <c r="R128" s="3">
        <f>IF(ISNUMBER(Q128),SUMIFS($Q$2:Q128,$A$2:A128,A128,$J$2:J128,J128,$D$2:D128,D128),"")</f>
        <v>854.46</v>
      </c>
      <c r="S128" s="3"/>
      <c r="T128" s="3"/>
      <c r="U128" s="3">
        <v>1.89E-2</v>
      </c>
      <c r="V128" s="4"/>
      <c r="W128" s="4"/>
      <c r="X128" s="4"/>
      <c r="Y128" s="3"/>
      <c r="Z128" s="3"/>
      <c r="AA128" s="3"/>
      <c r="AB128" s="3"/>
      <c r="AC128" s="3"/>
      <c r="AD128" s="3"/>
      <c r="AE128" s="3"/>
      <c r="AF128" s="3"/>
      <c r="AG128" s="3"/>
      <c r="AH128" s="3" t="str">
        <f t="shared" si="5"/>
        <v/>
      </c>
      <c r="AI128" s="3"/>
      <c r="AJ128" s="3"/>
      <c r="AK128" s="3"/>
      <c r="AL128" s="3"/>
      <c r="AM128" s="3"/>
      <c r="AN128" s="3"/>
      <c r="AO128" s="3"/>
      <c r="AP128" s="3"/>
      <c r="AQ128" s="3" t="str">
        <f t="shared" si="6"/>
        <v/>
      </c>
      <c r="AR128" s="3" t="str">
        <f>IF(ISNUMBER(AQ128),SUMIFS($AQ$2:AQ128,$A$2:A128,A128,$J$2:J128,J128,$D$2:D128,D128),"")</f>
        <v/>
      </c>
      <c r="AS128">
        <f t="shared" si="7"/>
        <v>4</v>
      </c>
    </row>
    <row r="129" spans="1:45" x14ac:dyDescent="0.25">
      <c r="A129" s="5" t="s">
        <v>5</v>
      </c>
      <c r="B129" s="5" t="s">
        <v>21</v>
      </c>
      <c r="C129" s="6">
        <v>36993</v>
      </c>
      <c r="D129" s="3">
        <v>1</v>
      </c>
      <c r="E129" s="3" t="s">
        <v>83</v>
      </c>
      <c r="F129" s="3"/>
      <c r="G129" s="3"/>
      <c r="H129" s="3"/>
      <c r="I129" s="3"/>
      <c r="J129" s="3" t="s">
        <v>3</v>
      </c>
      <c r="K129" s="3" t="s">
        <v>3</v>
      </c>
      <c r="L129" s="3">
        <v>6</v>
      </c>
      <c r="M129" s="3" t="s">
        <v>23</v>
      </c>
      <c r="N129" s="4">
        <f t="shared" si="4"/>
        <v>358</v>
      </c>
      <c r="O129" s="3">
        <v>35.799999999999997</v>
      </c>
      <c r="P129" s="3"/>
      <c r="Q129" s="3"/>
      <c r="R129" s="3" t="str">
        <f>IF(ISNUMBER(Q129),SUMIFS($Q$2:Q129,$A$2:A129,A129,$J$2:J129,J129,$D$2:D129,D129),"")</f>
        <v/>
      </c>
      <c r="S129" s="3"/>
      <c r="T129" s="3"/>
      <c r="U129" s="3"/>
      <c r="V129" s="4"/>
      <c r="W129" s="4"/>
      <c r="X129" s="4"/>
      <c r="Y129" s="3"/>
      <c r="Z129" s="3"/>
      <c r="AA129" s="3"/>
      <c r="AB129" s="3"/>
      <c r="AC129" s="3"/>
      <c r="AD129" s="3"/>
      <c r="AE129" s="3"/>
      <c r="AF129" s="3"/>
      <c r="AG129" s="3"/>
      <c r="AH129" s="3" t="str">
        <f t="shared" si="5"/>
        <v/>
      </c>
      <c r="AI129" s="3"/>
      <c r="AJ129" s="3"/>
      <c r="AK129" s="3"/>
      <c r="AL129" s="3"/>
      <c r="AM129" s="3"/>
      <c r="AN129" s="3"/>
      <c r="AO129" s="3"/>
      <c r="AP129" s="3"/>
      <c r="AQ129" s="3" t="str">
        <f t="shared" si="6"/>
        <v/>
      </c>
      <c r="AR129" s="3" t="str">
        <f>IF(ISNUMBER(AQ129),SUMIFS($AQ$2:AQ129,$A$2:A129,A129,$J$2:J129,J129,$D$2:D129,D129),"")</f>
        <v/>
      </c>
      <c r="AS129">
        <f t="shared" si="7"/>
        <v>1</v>
      </c>
    </row>
    <row r="130" spans="1:45" x14ac:dyDescent="0.25">
      <c r="A130" s="5" t="s">
        <v>5</v>
      </c>
      <c r="B130" s="5" t="s">
        <v>21</v>
      </c>
      <c r="C130" s="6">
        <v>37004</v>
      </c>
      <c r="D130" s="3">
        <v>1</v>
      </c>
      <c r="E130" s="3" t="s">
        <v>83</v>
      </c>
      <c r="F130" s="3"/>
      <c r="G130" s="3"/>
      <c r="H130" s="3"/>
      <c r="I130" s="3"/>
      <c r="J130" s="3" t="s">
        <v>3</v>
      </c>
      <c r="K130" s="3" t="s">
        <v>3</v>
      </c>
      <c r="L130" s="3">
        <v>6</v>
      </c>
      <c r="M130" s="3" t="s">
        <v>23</v>
      </c>
      <c r="N130" s="4">
        <f t="shared" ref="N130:N193" si="8">IF(ISNUMBER(O130),O130*10,"")</f>
        <v>590.5</v>
      </c>
      <c r="O130" s="3">
        <v>59.05</v>
      </c>
      <c r="P130" s="3"/>
      <c r="Q130" s="3"/>
      <c r="R130" s="3" t="str">
        <f>IF(ISNUMBER(Q130),SUMIFS($Q$2:Q130,$A$2:A130,A130,$J$2:J130,J130,$D$2:D130,D130),"")</f>
        <v/>
      </c>
      <c r="S130" s="3"/>
      <c r="T130" s="3"/>
      <c r="U130" s="3"/>
      <c r="V130" s="4"/>
      <c r="W130" s="4"/>
      <c r="X130" s="4">
        <v>2.5000000000000001E-2</v>
      </c>
      <c r="Y130" s="3"/>
      <c r="Z130" s="3"/>
      <c r="AA130" s="3"/>
      <c r="AB130" s="3"/>
      <c r="AC130" s="3"/>
      <c r="AD130" s="3"/>
      <c r="AE130" s="3"/>
      <c r="AF130" s="3"/>
      <c r="AG130" s="3"/>
      <c r="AH130" s="3" t="str">
        <f t="shared" ref="AH130:AH193" si="9">IF(ISNUMBER(AI130),AI130,"")</f>
        <v/>
      </c>
      <c r="AI130" s="3"/>
      <c r="AJ130" s="3"/>
      <c r="AK130" s="3"/>
      <c r="AL130" s="3"/>
      <c r="AM130" s="3"/>
      <c r="AN130" s="3"/>
      <c r="AO130" s="3"/>
      <c r="AP130" s="3"/>
      <c r="AQ130" s="3" t="str">
        <f t="shared" ref="AQ130:AQ193" si="10">IF(AND(ISNUMBER(AI130),ISNUMBER(Q130)),ROUND(Q130*AI130,3),"")</f>
        <v/>
      </c>
      <c r="AR130" s="3" t="str">
        <f>IF(ISNUMBER(AQ130),SUMIFS($AQ$2:AQ130,$A$2:A130,A130,$J$2:J130,J130,$D$2:D130,D130),"")</f>
        <v/>
      </c>
      <c r="AS130">
        <f t="shared" si="7"/>
        <v>2</v>
      </c>
    </row>
    <row r="131" spans="1:45" x14ac:dyDescent="0.25">
      <c r="A131" s="5" t="s">
        <v>5</v>
      </c>
      <c r="B131" s="5" t="s">
        <v>21</v>
      </c>
      <c r="C131" s="6">
        <v>37013</v>
      </c>
      <c r="D131" s="3">
        <v>1</v>
      </c>
      <c r="E131" s="3" t="s">
        <v>83</v>
      </c>
      <c r="F131" s="3"/>
      <c r="G131" s="3"/>
      <c r="H131" s="3"/>
      <c r="I131" s="3"/>
      <c r="J131" s="3" t="s">
        <v>3</v>
      </c>
      <c r="K131" s="3" t="s">
        <v>3</v>
      </c>
      <c r="L131" s="3">
        <v>6</v>
      </c>
      <c r="M131" s="3" t="s">
        <v>24</v>
      </c>
      <c r="N131" s="4">
        <f t="shared" si="8"/>
        <v>456</v>
      </c>
      <c r="O131" s="3">
        <v>45.6</v>
      </c>
      <c r="P131" s="3"/>
      <c r="Q131" s="3"/>
      <c r="R131" s="3" t="str">
        <f>IF(ISNUMBER(Q131),SUMIFS($Q$2:Q131,$A$2:A131,A131,$J$2:J131,J131,$D$2:D131,D131),"")</f>
        <v/>
      </c>
      <c r="S131" s="3">
        <v>2.8799999999999999E-2</v>
      </c>
      <c r="T131" s="3"/>
      <c r="U131" s="3"/>
      <c r="V131" s="4"/>
      <c r="W131" s="4"/>
      <c r="X131" s="4"/>
      <c r="Y131" s="3"/>
      <c r="Z131" s="3"/>
      <c r="AA131" s="3"/>
      <c r="AB131" s="3"/>
      <c r="AC131" s="3"/>
      <c r="AD131" s="3"/>
      <c r="AE131" s="3"/>
      <c r="AF131" s="3"/>
      <c r="AG131" s="3"/>
      <c r="AH131" s="3" t="str">
        <f t="shared" si="9"/>
        <v/>
      </c>
      <c r="AI131" s="3"/>
      <c r="AJ131" s="3"/>
      <c r="AK131" s="3"/>
      <c r="AL131" s="3"/>
      <c r="AM131" s="3"/>
      <c r="AN131" s="3"/>
      <c r="AO131" s="3"/>
      <c r="AP131" s="3"/>
      <c r="AQ131" s="3" t="str">
        <f t="shared" si="10"/>
        <v/>
      </c>
      <c r="AR131" s="3" t="str">
        <f>IF(ISNUMBER(AQ131),SUMIFS($AQ$2:AQ131,$A$2:A131,A131,$J$2:J131,J131,$D$2:D131,D131),"")</f>
        <v/>
      </c>
      <c r="AS131">
        <f t="shared" ref="AS131:AS194" si="11">COUNT(O131:AR131)</f>
        <v>2</v>
      </c>
    </row>
    <row r="132" spans="1:45" x14ac:dyDescent="0.25">
      <c r="A132" s="5" t="s">
        <v>5</v>
      </c>
      <c r="B132" s="5" t="s">
        <v>21</v>
      </c>
      <c r="C132" s="6">
        <v>37017</v>
      </c>
      <c r="D132" s="3">
        <v>1</v>
      </c>
      <c r="E132" s="3" t="s">
        <v>83</v>
      </c>
      <c r="F132" s="3"/>
      <c r="G132" s="3"/>
      <c r="H132" s="3"/>
      <c r="I132" s="3"/>
      <c r="J132" s="3" t="s">
        <v>3</v>
      </c>
      <c r="K132" s="3" t="s">
        <v>3</v>
      </c>
      <c r="L132" s="3">
        <v>6</v>
      </c>
      <c r="M132" s="3" t="s">
        <v>25</v>
      </c>
      <c r="N132" s="4" t="str">
        <f t="shared" si="8"/>
        <v/>
      </c>
      <c r="O132" s="3"/>
      <c r="P132" s="3"/>
      <c r="Q132" s="3">
        <v>26.23</v>
      </c>
      <c r="R132" s="3">
        <f>IF(ISNUMBER(Q132),SUMIFS($Q$2:Q132,$A$2:A132,A132,$J$2:J132,J132,$D$2:D132,D132),"")</f>
        <v>880.69</v>
      </c>
      <c r="S132" s="3"/>
      <c r="T132" s="3"/>
      <c r="U132" s="3"/>
      <c r="V132" s="4"/>
      <c r="W132" s="4"/>
      <c r="X132" s="4"/>
      <c r="Y132" s="3"/>
      <c r="Z132" s="3"/>
      <c r="AA132" s="3"/>
      <c r="AB132" s="3"/>
      <c r="AC132" s="3"/>
      <c r="AD132" s="3"/>
      <c r="AE132" s="3"/>
      <c r="AF132" s="3"/>
      <c r="AG132" s="3"/>
      <c r="AH132" s="3" t="str">
        <f t="shared" si="9"/>
        <v/>
      </c>
      <c r="AI132" s="3"/>
      <c r="AJ132" s="3"/>
      <c r="AK132" s="3"/>
      <c r="AL132" s="3"/>
      <c r="AM132" s="3"/>
      <c r="AN132" s="3"/>
      <c r="AO132" s="3"/>
      <c r="AP132" s="3"/>
      <c r="AQ132" s="3" t="str">
        <f t="shared" si="10"/>
        <v/>
      </c>
      <c r="AR132" s="3" t="str">
        <f>IF(ISNUMBER(AQ132),SUMIFS($AQ$2:AQ132,$A$2:A132,A132,$J$2:J132,J132,$D$2:D132,D132),"")</f>
        <v/>
      </c>
      <c r="AS132">
        <f t="shared" si="11"/>
        <v>2</v>
      </c>
    </row>
    <row r="133" spans="1:45" x14ac:dyDescent="0.25">
      <c r="A133" s="5" t="s">
        <v>5</v>
      </c>
      <c r="B133" s="5" t="s">
        <v>21</v>
      </c>
      <c r="C133" s="6">
        <v>37066</v>
      </c>
      <c r="D133" s="3">
        <v>1</v>
      </c>
      <c r="E133" s="3" t="s">
        <v>83</v>
      </c>
      <c r="F133" s="3"/>
      <c r="G133" s="3"/>
      <c r="H133" s="3"/>
      <c r="I133" s="3"/>
      <c r="J133" s="3" t="s">
        <v>3</v>
      </c>
      <c r="K133" s="3" t="s">
        <v>3</v>
      </c>
      <c r="L133" s="3">
        <v>7</v>
      </c>
      <c r="M133" s="3" t="s">
        <v>24</v>
      </c>
      <c r="N133" s="4">
        <f t="shared" si="8"/>
        <v>228.5</v>
      </c>
      <c r="O133" s="3">
        <v>22.85</v>
      </c>
      <c r="P133" s="3"/>
      <c r="Q133" s="3"/>
      <c r="R133" s="3" t="str">
        <f>IF(ISNUMBER(Q133),SUMIFS($Q$2:Q133,$A$2:A133,A133,$J$2:J133,J133,$D$2:D133,D133),"")</f>
        <v/>
      </c>
      <c r="S133" s="3">
        <v>3.3300000000000003E-2</v>
      </c>
      <c r="T133" s="3"/>
      <c r="U133" s="3"/>
      <c r="V133" s="4"/>
      <c r="W133" s="4"/>
      <c r="X133" s="4"/>
      <c r="Y133" s="3"/>
      <c r="Z133" s="3"/>
      <c r="AA133" s="3"/>
      <c r="AB133" s="3"/>
      <c r="AC133" s="3"/>
      <c r="AD133" s="3"/>
      <c r="AE133" s="3"/>
      <c r="AF133" s="3"/>
      <c r="AG133" s="3"/>
      <c r="AH133" s="3" t="str">
        <f t="shared" si="9"/>
        <v/>
      </c>
      <c r="AI133" s="3"/>
      <c r="AJ133" s="3"/>
      <c r="AK133" s="3"/>
      <c r="AL133" s="3"/>
      <c r="AM133" s="3"/>
      <c r="AN133" s="3"/>
      <c r="AO133" s="3"/>
      <c r="AP133" s="3"/>
      <c r="AQ133" s="3" t="str">
        <f t="shared" si="10"/>
        <v/>
      </c>
      <c r="AR133" s="3" t="str">
        <f>IF(ISNUMBER(AQ133),SUMIFS($AQ$2:AQ133,$A$2:A133,A133,$J$2:J133,J133,$D$2:D133,D133),"")</f>
        <v/>
      </c>
      <c r="AS133">
        <f t="shared" si="11"/>
        <v>2</v>
      </c>
    </row>
    <row r="134" spans="1:45" x14ac:dyDescent="0.25">
      <c r="A134" s="5" t="s">
        <v>5</v>
      </c>
      <c r="B134" s="5" t="s">
        <v>21</v>
      </c>
      <c r="C134" s="6">
        <v>37076</v>
      </c>
      <c r="D134" s="3">
        <v>1</v>
      </c>
      <c r="E134" s="3" t="s">
        <v>83</v>
      </c>
      <c r="F134" s="3"/>
      <c r="G134" s="3"/>
      <c r="H134" s="3"/>
      <c r="I134" s="3"/>
      <c r="J134" s="3" t="s">
        <v>27</v>
      </c>
      <c r="K134" s="3" t="s">
        <v>27</v>
      </c>
      <c r="L134" s="3">
        <v>7</v>
      </c>
      <c r="M134" s="3" t="s">
        <v>25</v>
      </c>
      <c r="N134" s="4" t="str">
        <f t="shared" si="8"/>
        <v/>
      </c>
      <c r="O134" s="3"/>
      <c r="P134" s="3"/>
      <c r="Q134" s="3">
        <v>11.74</v>
      </c>
      <c r="R134" s="3">
        <f>IF(ISNUMBER(Q134),SUMIFS($Q$2:Q134,$A$2:A134,A134,$J$2:J134,J134,$D$2:D134,D134),"")</f>
        <v>11.74</v>
      </c>
      <c r="S134" s="3"/>
      <c r="T134" s="3"/>
      <c r="U134" s="3"/>
      <c r="V134" s="4"/>
      <c r="W134" s="4"/>
      <c r="X134" s="4"/>
      <c r="Y134" s="3"/>
      <c r="Z134" s="3"/>
      <c r="AA134" s="3"/>
      <c r="AB134" s="3"/>
      <c r="AC134" s="3"/>
      <c r="AD134" s="3"/>
      <c r="AE134" s="3"/>
      <c r="AF134" s="3"/>
      <c r="AG134" s="3"/>
      <c r="AH134" s="3" t="str">
        <f t="shared" si="9"/>
        <v/>
      </c>
      <c r="AI134" s="3"/>
      <c r="AJ134" s="3"/>
      <c r="AK134" s="3"/>
      <c r="AL134" s="3"/>
      <c r="AM134" s="3"/>
      <c r="AN134" s="3"/>
      <c r="AO134" s="3"/>
      <c r="AP134" s="3"/>
      <c r="AQ134" s="3" t="str">
        <f t="shared" si="10"/>
        <v/>
      </c>
      <c r="AR134" s="3" t="str">
        <f>IF(ISNUMBER(AQ134),SUMIFS($AQ$2:AQ134,$A$2:A134,A134,$J$2:J134,J134,$D$2:D134,D134),"")</f>
        <v/>
      </c>
      <c r="AS134">
        <f t="shared" si="11"/>
        <v>2</v>
      </c>
    </row>
    <row r="135" spans="1:45" x14ac:dyDescent="0.25">
      <c r="A135" s="5" t="s">
        <v>5</v>
      </c>
      <c r="B135" s="5" t="s">
        <v>21</v>
      </c>
      <c r="C135" s="6">
        <v>37131</v>
      </c>
      <c r="D135" s="3">
        <v>1</v>
      </c>
      <c r="E135" s="3" t="s">
        <v>83</v>
      </c>
      <c r="F135" s="3"/>
      <c r="G135" s="3"/>
      <c r="H135" s="3"/>
      <c r="I135" s="3"/>
      <c r="J135" s="3" t="s">
        <v>27</v>
      </c>
      <c r="K135" s="3" t="s">
        <v>27</v>
      </c>
      <c r="L135" s="3">
        <v>1</v>
      </c>
      <c r="M135" s="3" t="s">
        <v>23</v>
      </c>
      <c r="N135" s="4">
        <f t="shared" si="8"/>
        <v>225</v>
      </c>
      <c r="O135" s="3">
        <v>22.5</v>
      </c>
      <c r="P135" s="3"/>
      <c r="Q135" s="3"/>
      <c r="R135" s="3" t="str">
        <f>IF(ISNUMBER(Q135),SUMIFS($Q$2:Q135,$A$2:A135,A135,$J$2:J135,J135,$D$2:D135,D135),"")</f>
        <v/>
      </c>
      <c r="S135" s="3"/>
      <c r="T135" s="3"/>
      <c r="U135" s="3"/>
      <c r="V135" s="4"/>
      <c r="W135" s="4"/>
      <c r="X135" s="4"/>
      <c r="Y135" s="3"/>
      <c r="Z135" s="3"/>
      <c r="AA135" s="3"/>
      <c r="AB135" s="3"/>
      <c r="AC135" s="3"/>
      <c r="AD135" s="3"/>
      <c r="AE135" s="3"/>
      <c r="AF135" s="3"/>
      <c r="AG135" s="3"/>
      <c r="AH135" s="3" t="str">
        <f t="shared" si="9"/>
        <v/>
      </c>
      <c r="AI135" s="3"/>
      <c r="AJ135" s="3"/>
      <c r="AK135" s="3"/>
      <c r="AL135" s="3"/>
      <c r="AM135" s="3"/>
      <c r="AN135" s="3"/>
      <c r="AO135" s="3"/>
      <c r="AP135" s="3"/>
      <c r="AQ135" s="3" t="str">
        <f t="shared" si="10"/>
        <v/>
      </c>
      <c r="AR135" s="3" t="str">
        <f>IF(ISNUMBER(AQ135),SUMIFS($AQ$2:AQ135,$A$2:A135,A135,$J$2:J135,J135,$D$2:D135,D135),"")</f>
        <v/>
      </c>
      <c r="AS135">
        <f t="shared" si="11"/>
        <v>1</v>
      </c>
    </row>
    <row r="136" spans="1:45" x14ac:dyDescent="0.25">
      <c r="A136" s="5" t="s">
        <v>5</v>
      </c>
      <c r="B136" s="5" t="s">
        <v>21</v>
      </c>
      <c r="C136" s="6">
        <v>37139</v>
      </c>
      <c r="D136" s="3">
        <v>1</v>
      </c>
      <c r="E136" s="3" t="s">
        <v>83</v>
      </c>
      <c r="F136" s="3"/>
      <c r="G136" s="3"/>
      <c r="H136" s="3"/>
      <c r="I136" s="3"/>
      <c r="J136" s="3" t="s">
        <v>27</v>
      </c>
      <c r="K136" s="3" t="s">
        <v>27</v>
      </c>
      <c r="L136" s="3">
        <v>1</v>
      </c>
      <c r="M136" s="3" t="s">
        <v>23</v>
      </c>
      <c r="N136" s="4">
        <f t="shared" si="8"/>
        <v>265</v>
      </c>
      <c r="O136" s="3">
        <v>26.5</v>
      </c>
      <c r="P136" s="3"/>
      <c r="Q136" s="3"/>
      <c r="R136" s="3" t="str">
        <f>IF(ISNUMBER(Q136),SUMIFS($Q$2:Q136,$A$2:A136,A136,$J$2:J136,J136,$D$2:D136,D136),"")</f>
        <v/>
      </c>
      <c r="S136" s="3"/>
      <c r="T136" s="3"/>
      <c r="U136" s="3"/>
      <c r="V136" s="4"/>
      <c r="W136" s="4"/>
      <c r="X136" s="4"/>
      <c r="Y136" s="3"/>
      <c r="Z136" s="3"/>
      <c r="AA136" s="3"/>
      <c r="AB136" s="3"/>
      <c r="AC136" s="3"/>
      <c r="AD136" s="3"/>
      <c r="AE136" s="3"/>
      <c r="AF136" s="3"/>
      <c r="AG136" s="3"/>
      <c r="AH136" s="3" t="str">
        <f t="shared" si="9"/>
        <v/>
      </c>
      <c r="AI136" s="3"/>
      <c r="AJ136" s="3"/>
      <c r="AK136" s="3"/>
      <c r="AL136" s="3"/>
      <c r="AM136" s="3"/>
      <c r="AN136" s="3"/>
      <c r="AO136" s="3"/>
      <c r="AP136" s="3"/>
      <c r="AQ136" s="3" t="str">
        <f t="shared" si="10"/>
        <v/>
      </c>
      <c r="AR136" s="3" t="str">
        <f>IF(ISNUMBER(AQ136),SUMIFS($AQ$2:AQ136,$A$2:A136,A136,$J$2:J136,J136,$D$2:D136,D136),"")</f>
        <v/>
      </c>
      <c r="AS136">
        <f t="shared" si="11"/>
        <v>1</v>
      </c>
    </row>
    <row r="137" spans="1:45" x14ac:dyDescent="0.25">
      <c r="A137" s="5" t="s">
        <v>5</v>
      </c>
      <c r="B137" s="5" t="s">
        <v>21</v>
      </c>
      <c r="C137" s="6">
        <v>37146</v>
      </c>
      <c r="D137" s="3">
        <v>1</v>
      </c>
      <c r="E137" s="3" t="s">
        <v>83</v>
      </c>
      <c r="F137" s="3"/>
      <c r="G137" s="3"/>
      <c r="H137" s="3"/>
      <c r="I137" s="3"/>
      <c r="J137" s="3" t="s">
        <v>27</v>
      </c>
      <c r="K137" s="3" t="s">
        <v>27</v>
      </c>
      <c r="L137" s="3">
        <v>1</v>
      </c>
      <c r="M137" s="3" t="s">
        <v>23</v>
      </c>
      <c r="N137" s="4">
        <f t="shared" si="8"/>
        <v>380</v>
      </c>
      <c r="O137" s="3">
        <v>38</v>
      </c>
      <c r="P137" s="3"/>
      <c r="Q137" s="3"/>
      <c r="R137" s="3" t="str">
        <f>IF(ISNUMBER(Q137),SUMIFS($Q$2:Q137,$A$2:A137,A137,$J$2:J137,J137,$D$2:D137,D137),"")</f>
        <v/>
      </c>
      <c r="S137" s="3"/>
      <c r="T137" s="3"/>
      <c r="U137" s="3"/>
      <c r="V137" s="4"/>
      <c r="W137" s="4"/>
      <c r="X137" s="4"/>
      <c r="Y137" s="3"/>
      <c r="Z137" s="3"/>
      <c r="AA137" s="3"/>
      <c r="AB137" s="3"/>
      <c r="AC137" s="3"/>
      <c r="AD137" s="3"/>
      <c r="AE137" s="3"/>
      <c r="AF137" s="3"/>
      <c r="AG137" s="3"/>
      <c r="AH137" s="3" t="str">
        <f t="shared" si="9"/>
        <v/>
      </c>
      <c r="AI137" s="3"/>
      <c r="AJ137" s="3"/>
      <c r="AK137" s="3"/>
      <c r="AL137" s="3"/>
      <c r="AM137" s="3"/>
      <c r="AN137" s="3"/>
      <c r="AO137" s="3"/>
      <c r="AP137" s="3"/>
      <c r="AQ137" s="3" t="str">
        <f t="shared" si="10"/>
        <v/>
      </c>
      <c r="AR137" s="3" t="str">
        <f>IF(ISNUMBER(AQ137),SUMIFS($AQ$2:AQ137,$A$2:A137,A137,$J$2:J137,J137,$D$2:D137,D137),"")</f>
        <v/>
      </c>
      <c r="AS137">
        <f t="shared" si="11"/>
        <v>1</v>
      </c>
    </row>
    <row r="138" spans="1:45" x14ac:dyDescent="0.25">
      <c r="A138" s="5" t="s">
        <v>5</v>
      </c>
      <c r="B138" s="5" t="s">
        <v>21</v>
      </c>
      <c r="C138" s="6">
        <v>37153</v>
      </c>
      <c r="D138" s="3">
        <v>1</v>
      </c>
      <c r="E138" s="3" t="s">
        <v>83</v>
      </c>
      <c r="F138" s="3"/>
      <c r="G138" s="3"/>
      <c r="H138" s="3"/>
      <c r="I138" s="3"/>
      <c r="J138" s="3" t="s">
        <v>27</v>
      </c>
      <c r="K138" s="3" t="s">
        <v>27</v>
      </c>
      <c r="L138" s="3">
        <v>1</v>
      </c>
      <c r="M138" s="3" t="s">
        <v>23</v>
      </c>
      <c r="N138" s="4">
        <f t="shared" si="8"/>
        <v>1010</v>
      </c>
      <c r="O138" s="3">
        <v>101</v>
      </c>
      <c r="P138" s="3"/>
      <c r="Q138" s="3"/>
      <c r="R138" s="3" t="str">
        <f>IF(ISNUMBER(Q138),SUMIFS($Q$2:Q138,$A$2:A138,A138,$J$2:J138,J138,$D$2:D138,D138),"")</f>
        <v/>
      </c>
      <c r="S138" s="3"/>
      <c r="T138" s="3"/>
      <c r="U138" s="3"/>
      <c r="V138" s="4"/>
      <c r="W138" s="4"/>
      <c r="X138" s="4"/>
      <c r="Y138" s="3"/>
      <c r="Z138" s="3"/>
      <c r="AA138" s="3"/>
      <c r="AB138" s="3"/>
      <c r="AC138" s="3"/>
      <c r="AD138" s="3"/>
      <c r="AE138" s="3"/>
      <c r="AF138" s="3"/>
      <c r="AG138" s="3"/>
      <c r="AH138" s="3" t="str">
        <f t="shared" si="9"/>
        <v/>
      </c>
      <c r="AI138" s="3"/>
      <c r="AJ138" s="3"/>
      <c r="AK138" s="3"/>
      <c r="AL138" s="3"/>
      <c r="AM138" s="3"/>
      <c r="AN138" s="3"/>
      <c r="AO138" s="3"/>
      <c r="AP138" s="3"/>
      <c r="AQ138" s="3" t="str">
        <f t="shared" si="10"/>
        <v/>
      </c>
      <c r="AR138" s="3" t="str">
        <f>IF(ISNUMBER(AQ138),SUMIFS($AQ$2:AQ138,$A$2:A138,A138,$J$2:J138,J138,$D$2:D138,D138),"")</f>
        <v/>
      </c>
      <c r="AS138">
        <f t="shared" si="11"/>
        <v>1</v>
      </c>
    </row>
    <row r="139" spans="1:45" x14ac:dyDescent="0.25">
      <c r="A139" s="5" t="s">
        <v>5</v>
      </c>
      <c r="B139" s="5" t="s">
        <v>21</v>
      </c>
      <c r="C139" s="6">
        <v>37167</v>
      </c>
      <c r="D139" s="3">
        <v>1</v>
      </c>
      <c r="E139" s="3" t="s">
        <v>83</v>
      </c>
      <c r="F139" s="3"/>
      <c r="G139" s="3"/>
      <c r="H139" s="3"/>
      <c r="I139" s="3"/>
      <c r="J139" s="3" t="s">
        <v>27</v>
      </c>
      <c r="K139" s="3" t="s">
        <v>27</v>
      </c>
      <c r="L139" s="3">
        <v>1</v>
      </c>
      <c r="M139" s="3" t="s">
        <v>24</v>
      </c>
      <c r="N139" s="4">
        <f t="shared" si="8"/>
        <v>2305</v>
      </c>
      <c r="O139" s="3">
        <v>230.5</v>
      </c>
      <c r="P139" s="3"/>
      <c r="Q139" s="3"/>
      <c r="R139" s="3" t="str">
        <f>IF(ISNUMBER(Q139),SUMIFS($Q$2:Q139,$A$2:A139,A139,$J$2:J139,J139,$D$2:D139,D139),"")</f>
        <v/>
      </c>
      <c r="S139" s="3"/>
      <c r="T139" s="3"/>
      <c r="U139" s="3"/>
      <c r="V139" s="4"/>
      <c r="W139" s="4"/>
      <c r="X139" s="4"/>
      <c r="Y139" s="3"/>
      <c r="Z139" s="3"/>
      <c r="AA139" s="3"/>
      <c r="AB139" s="3"/>
      <c r="AC139" s="3"/>
      <c r="AD139" s="3"/>
      <c r="AE139" s="3"/>
      <c r="AF139" s="3"/>
      <c r="AG139" s="3"/>
      <c r="AH139" s="3" t="str">
        <f t="shared" si="9"/>
        <v/>
      </c>
      <c r="AI139" s="3"/>
      <c r="AJ139" s="3"/>
      <c r="AK139" s="3"/>
      <c r="AL139" s="3"/>
      <c r="AM139" s="3"/>
      <c r="AN139" s="3"/>
      <c r="AO139" s="3"/>
      <c r="AP139" s="3"/>
      <c r="AQ139" s="3" t="str">
        <f t="shared" si="10"/>
        <v/>
      </c>
      <c r="AR139" s="3" t="str">
        <f>IF(ISNUMBER(AQ139),SUMIFS($AQ$2:AQ139,$A$2:A139,A139,$J$2:J139,J139,$D$2:D139,D139),"")</f>
        <v/>
      </c>
      <c r="AS139">
        <f t="shared" si="11"/>
        <v>1</v>
      </c>
    </row>
    <row r="140" spans="1:45" x14ac:dyDescent="0.25">
      <c r="A140" s="5" t="s">
        <v>5</v>
      </c>
      <c r="B140" s="5" t="s">
        <v>21</v>
      </c>
      <c r="C140" s="6">
        <v>37174</v>
      </c>
      <c r="D140" s="3">
        <v>1</v>
      </c>
      <c r="E140" s="3" t="s">
        <v>83</v>
      </c>
      <c r="F140" s="3"/>
      <c r="G140" s="3"/>
      <c r="H140" s="3"/>
      <c r="I140" s="3"/>
      <c r="J140" s="3" t="s">
        <v>27</v>
      </c>
      <c r="K140" s="3" t="s">
        <v>27</v>
      </c>
      <c r="L140" s="3">
        <v>1</v>
      </c>
      <c r="M140" s="3" t="s">
        <v>25</v>
      </c>
      <c r="N140" s="4">
        <f t="shared" si="8"/>
        <v>358.5</v>
      </c>
      <c r="O140" s="3">
        <v>35.85</v>
      </c>
      <c r="P140" s="3"/>
      <c r="Q140" s="3">
        <v>189.74</v>
      </c>
      <c r="R140" s="3">
        <f>IF(ISNUMBER(Q140),SUMIFS($Q$2:Q140,$A$2:A140,A140,$J$2:J140,J140,$D$2:D140,D140),"")</f>
        <v>201.48000000000002</v>
      </c>
      <c r="S140" s="3"/>
      <c r="T140" s="3"/>
      <c r="U140" s="3"/>
      <c r="V140" s="4"/>
      <c r="W140" s="4"/>
      <c r="X140" s="4"/>
      <c r="Y140" s="3"/>
      <c r="Z140" s="3"/>
      <c r="AA140" s="3"/>
      <c r="AB140" s="3"/>
      <c r="AC140" s="3"/>
      <c r="AD140" s="3"/>
      <c r="AE140" s="3"/>
      <c r="AF140" s="3"/>
      <c r="AG140" s="3"/>
      <c r="AH140" s="3" t="str">
        <f t="shared" si="9"/>
        <v/>
      </c>
      <c r="AI140" s="3"/>
      <c r="AJ140" s="3"/>
      <c r="AK140" s="3"/>
      <c r="AL140" s="3"/>
      <c r="AM140" s="3"/>
      <c r="AN140" s="3"/>
      <c r="AO140" s="3"/>
      <c r="AP140" s="3"/>
      <c r="AQ140" s="3" t="str">
        <f t="shared" si="10"/>
        <v/>
      </c>
      <c r="AR140" s="3" t="str">
        <f>IF(ISNUMBER(AQ140),SUMIFS($AQ$2:AQ140,$A$2:A140,A140,$J$2:J140,J140,$D$2:D140,D140),"")</f>
        <v/>
      </c>
      <c r="AS140">
        <f t="shared" si="11"/>
        <v>3</v>
      </c>
    </row>
    <row r="141" spans="1:45" x14ac:dyDescent="0.25">
      <c r="A141" s="5" t="s">
        <v>5</v>
      </c>
      <c r="B141" s="5" t="s">
        <v>21</v>
      </c>
      <c r="C141" s="6">
        <v>37201</v>
      </c>
      <c r="D141" s="3">
        <v>1</v>
      </c>
      <c r="E141" s="3" t="s">
        <v>83</v>
      </c>
      <c r="F141" s="3"/>
      <c r="G141" s="3"/>
      <c r="H141" s="3"/>
      <c r="I141" s="3"/>
      <c r="J141" s="3" t="s">
        <v>27</v>
      </c>
      <c r="K141" s="3" t="s">
        <v>27</v>
      </c>
      <c r="L141" s="3">
        <v>2</v>
      </c>
      <c r="M141" s="3" t="s">
        <v>23</v>
      </c>
      <c r="N141" s="4">
        <f t="shared" si="8"/>
        <v>1760</v>
      </c>
      <c r="O141" s="3">
        <v>176</v>
      </c>
      <c r="P141" s="3"/>
      <c r="Q141" s="3"/>
      <c r="R141" s="3" t="str">
        <f>IF(ISNUMBER(Q141),SUMIFS($Q$2:Q141,$A$2:A141,A141,$J$2:J141,J141,$D$2:D141,D141),"")</f>
        <v/>
      </c>
      <c r="S141" s="3"/>
      <c r="T141" s="3"/>
      <c r="U141" s="3"/>
      <c r="V141" s="4"/>
      <c r="W141" s="4"/>
      <c r="X141" s="4"/>
      <c r="Y141" s="3"/>
      <c r="Z141" s="3"/>
      <c r="AA141" s="3"/>
      <c r="AB141" s="3"/>
      <c r="AC141" s="3"/>
      <c r="AD141" s="3"/>
      <c r="AE141" s="3"/>
      <c r="AF141" s="3"/>
      <c r="AG141" s="3"/>
      <c r="AH141" s="3" t="str">
        <f t="shared" si="9"/>
        <v/>
      </c>
      <c r="AI141" s="3"/>
      <c r="AJ141" s="3"/>
      <c r="AK141" s="3"/>
      <c r="AL141" s="3"/>
      <c r="AM141" s="3"/>
      <c r="AN141" s="3"/>
      <c r="AO141" s="3"/>
      <c r="AP141" s="3"/>
      <c r="AQ141" s="3" t="str">
        <f t="shared" si="10"/>
        <v/>
      </c>
      <c r="AR141" s="3" t="str">
        <f>IF(ISNUMBER(AQ141),SUMIFS($AQ$2:AQ141,$A$2:A141,A141,$J$2:J141,J141,$D$2:D141,D141),"")</f>
        <v/>
      </c>
      <c r="AS141">
        <f t="shared" si="11"/>
        <v>1</v>
      </c>
    </row>
    <row r="142" spans="1:45" x14ac:dyDescent="0.25">
      <c r="A142" s="5" t="s">
        <v>5</v>
      </c>
      <c r="B142" s="5" t="s">
        <v>21</v>
      </c>
      <c r="C142" s="6">
        <v>37208</v>
      </c>
      <c r="D142" s="3">
        <v>1</v>
      </c>
      <c r="E142" s="3" t="s">
        <v>83</v>
      </c>
      <c r="F142" s="3"/>
      <c r="G142" s="3"/>
      <c r="H142" s="3"/>
      <c r="I142" s="3"/>
      <c r="J142" s="3" t="s">
        <v>27</v>
      </c>
      <c r="K142" s="3" t="s">
        <v>27</v>
      </c>
      <c r="L142" s="3">
        <v>2</v>
      </c>
      <c r="M142" s="3" t="s">
        <v>23</v>
      </c>
      <c r="N142" s="4">
        <f t="shared" si="8"/>
        <v>1734.5</v>
      </c>
      <c r="O142" s="3">
        <v>173.45</v>
      </c>
      <c r="P142" s="3"/>
      <c r="Q142" s="3"/>
      <c r="R142" s="3" t="str">
        <f>IF(ISNUMBER(Q142),SUMIFS($Q$2:Q142,$A$2:A142,A142,$J$2:J142,J142,$D$2:D142,D142),"")</f>
        <v/>
      </c>
      <c r="S142" s="3"/>
      <c r="T142" s="3"/>
      <c r="U142" s="3"/>
      <c r="V142" s="4"/>
      <c r="W142" s="4"/>
      <c r="X142" s="4"/>
      <c r="Y142" s="3"/>
      <c r="Z142" s="3"/>
      <c r="AA142" s="3"/>
      <c r="AB142" s="3"/>
      <c r="AC142" s="3"/>
      <c r="AD142" s="3"/>
      <c r="AE142" s="3"/>
      <c r="AF142" s="3"/>
      <c r="AG142" s="3"/>
      <c r="AH142" s="3" t="str">
        <f t="shared" si="9"/>
        <v/>
      </c>
      <c r="AI142" s="3"/>
      <c r="AJ142" s="3"/>
      <c r="AK142" s="3"/>
      <c r="AL142" s="3"/>
      <c r="AM142" s="3"/>
      <c r="AN142" s="3"/>
      <c r="AO142" s="3"/>
      <c r="AP142" s="3"/>
      <c r="AQ142" s="3" t="str">
        <f t="shared" si="10"/>
        <v/>
      </c>
      <c r="AR142" s="3" t="str">
        <f>IF(ISNUMBER(AQ142),SUMIFS($AQ$2:AQ142,$A$2:A142,A142,$J$2:J142,J142,$D$2:D142,D142),"")</f>
        <v/>
      </c>
      <c r="AS142">
        <f t="shared" si="11"/>
        <v>1</v>
      </c>
    </row>
    <row r="143" spans="1:45" x14ac:dyDescent="0.25">
      <c r="A143" s="5" t="s">
        <v>5</v>
      </c>
      <c r="B143" s="5" t="s">
        <v>21</v>
      </c>
      <c r="C143" s="6">
        <v>37216</v>
      </c>
      <c r="D143" s="3">
        <v>1</v>
      </c>
      <c r="E143" s="3" t="s">
        <v>83</v>
      </c>
      <c r="F143" s="3"/>
      <c r="G143" s="3"/>
      <c r="H143" s="3"/>
      <c r="I143" s="3"/>
      <c r="J143" s="3" t="s">
        <v>27</v>
      </c>
      <c r="K143" s="3" t="s">
        <v>27</v>
      </c>
      <c r="L143" s="3">
        <v>2</v>
      </c>
      <c r="M143" s="3" t="s">
        <v>24</v>
      </c>
      <c r="N143" s="4">
        <f t="shared" si="8"/>
        <v>2300</v>
      </c>
      <c r="O143" s="3">
        <v>230</v>
      </c>
      <c r="P143" s="3"/>
      <c r="Q143" s="3"/>
      <c r="R143" s="3" t="str">
        <f>IF(ISNUMBER(Q143),SUMIFS($Q$2:Q143,$A$2:A143,A143,$J$2:J143,J143,$D$2:D143,D143),"")</f>
        <v/>
      </c>
      <c r="S143" s="3"/>
      <c r="T143" s="3"/>
      <c r="U143" s="3"/>
      <c r="V143" s="4"/>
      <c r="W143" s="4"/>
      <c r="X143" s="4"/>
      <c r="Y143" s="3"/>
      <c r="Z143" s="3"/>
      <c r="AA143" s="3"/>
      <c r="AB143" s="3"/>
      <c r="AC143" s="3"/>
      <c r="AD143" s="3"/>
      <c r="AE143" s="3"/>
      <c r="AF143" s="3"/>
      <c r="AG143" s="3"/>
      <c r="AH143" s="3" t="str">
        <f t="shared" si="9"/>
        <v/>
      </c>
      <c r="AI143" s="3"/>
      <c r="AJ143" s="3"/>
      <c r="AK143" s="3"/>
      <c r="AL143" s="3"/>
      <c r="AM143" s="3"/>
      <c r="AN143" s="3"/>
      <c r="AO143" s="3"/>
      <c r="AP143" s="3"/>
      <c r="AQ143" s="3" t="str">
        <f t="shared" si="10"/>
        <v/>
      </c>
      <c r="AR143" s="3" t="str">
        <f>IF(ISNUMBER(AQ143),SUMIFS($AQ$2:AQ143,$A$2:A143,A143,$J$2:J143,J143,$D$2:D143,D143),"")</f>
        <v/>
      </c>
      <c r="AS143">
        <f t="shared" si="11"/>
        <v>1</v>
      </c>
    </row>
    <row r="144" spans="1:45" x14ac:dyDescent="0.25">
      <c r="A144" s="5" t="s">
        <v>5</v>
      </c>
      <c r="B144" s="5" t="s">
        <v>21</v>
      </c>
      <c r="C144" s="6">
        <v>37221</v>
      </c>
      <c r="D144" s="3">
        <v>1</v>
      </c>
      <c r="E144" s="3" t="s">
        <v>83</v>
      </c>
      <c r="F144" s="3"/>
      <c r="G144" s="3"/>
      <c r="H144" s="3"/>
      <c r="I144" s="3"/>
      <c r="J144" s="3" t="s">
        <v>27</v>
      </c>
      <c r="K144" s="3" t="s">
        <v>27</v>
      </c>
      <c r="L144" s="3">
        <v>2</v>
      </c>
      <c r="M144" s="3" t="s">
        <v>25</v>
      </c>
      <c r="N144" s="4" t="str">
        <f t="shared" si="8"/>
        <v/>
      </c>
      <c r="O144" s="3"/>
      <c r="P144" s="3"/>
      <c r="Q144" s="3">
        <v>135.65</v>
      </c>
      <c r="R144" s="3">
        <f>IF(ISNUMBER(Q144),SUMIFS($Q$2:Q144,$A$2:A144,A144,$J$2:J144,J144,$D$2:D144,D144),"")</f>
        <v>337.13</v>
      </c>
      <c r="S144" s="3"/>
      <c r="T144" s="3"/>
      <c r="U144" s="3"/>
      <c r="V144" s="4"/>
      <c r="W144" s="4"/>
      <c r="X144" s="4"/>
      <c r="Y144" s="3"/>
      <c r="Z144" s="3"/>
      <c r="AA144" s="3"/>
      <c r="AB144" s="3"/>
      <c r="AC144" s="3"/>
      <c r="AD144" s="3"/>
      <c r="AE144" s="3"/>
      <c r="AF144" s="3"/>
      <c r="AG144" s="3"/>
      <c r="AH144" s="3" t="str">
        <f t="shared" si="9"/>
        <v/>
      </c>
      <c r="AI144" s="3"/>
      <c r="AJ144" s="3"/>
      <c r="AK144" s="3"/>
      <c r="AL144" s="3"/>
      <c r="AM144" s="3"/>
      <c r="AN144" s="3"/>
      <c r="AO144" s="3"/>
      <c r="AP144" s="3"/>
      <c r="AQ144" s="3" t="str">
        <f t="shared" si="10"/>
        <v/>
      </c>
      <c r="AR144" s="3" t="str">
        <f>IF(ISNUMBER(AQ144),SUMIFS($AQ$2:AQ144,$A$2:A144,A144,$J$2:J144,J144,$D$2:D144,D144),"")</f>
        <v/>
      </c>
      <c r="AS144">
        <f t="shared" si="11"/>
        <v>2</v>
      </c>
    </row>
    <row r="145" spans="1:45" x14ac:dyDescent="0.25">
      <c r="A145" s="5" t="s">
        <v>5</v>
      </c>
      <c r="B145" s="5" t="s">
        <v>21</v>
      </c>
      <c r="C145" s="6">
        <v>37243</v>
      </c>
      <c r="D145" s="3">
        <v>1</v>
      </c>
      <c r="E145" s="3" t="s">
        <v>83</v>
      </c>
      <c r="F145" s="3"/>
      <c r="G145" s="3"/>
      <c r="H145" s="3"/>
      <c r="I145" s="3"/>
      <c r="J145" s="3" t="s">
        <v>27</v>
      </c>
      <c r="K145" s="3" t="s">
        <v>27</v>
      </c>
      <c r="L145" s="3">
        <v>3</v>
      </c>
      <c r="M145" s="3" t="s">
        <v>23</v>
      </c>
      <c r="N145" s="4">
        <f t="shared" si="8"/>
        <v>1533.5</v>
      </c>
      <c r="O145" s="3">
        <v>153.35</v>
      </c>
      <c r="P145" s="3"/>
      <c r="Q145" s="3"/>
      <c r="R145" s="3" t="str">
        <f>IF(ISNUMBER(Q145),SUMIFS($Q$2:Q145,$A$2:A145,A145,$J$2:J145,J145,$D$2:D145,D145),"")</f>
        <v/>
      </c>
      <c r="S145" s="3"/>
      <c r="T145" s="3"/>
      <c r="U145" s="3"/>
      <c r="V145" s="4"/>
      <c r="W145" s="4"/>
      <c r="X145" s="4"/>
      <c r="Y145" s="3"/>
      <c r="Z145" s="3"/>
      <c r="AA145" s="3"/>
      <c r="AB145" s="3"/>
      <c r="AC145" s="3"/>
      <c r="AD145" s="3"/>
      <c r="AE145" s="3"/>
      <c r="AF145" s="3"/>
      <c r="AG145" s="3"/>
      <c r="AH145" s="3" t="str">
        <f t="shared" si="9"/>
        <v/>
      </c>
      <c r="AI145" s="3"/>
      <c r="AJ145" s="3"/>
      <c r="AK145" s="3"/>
      <c r="AL145" s="3"/>
      <c r="AM145" s="3"/>
      <c r="AN145" s="3"/>
      <c r="AO145" s="3"/>
      <c r="AP145" s="3"/>
      <c r="AQ145" s="3" t="str">
        <f t="shared" si="10"/>
        <v/>
      </c>
      <c r="AR145" s="3" t="str">
        <f>IF(ISNUMBER(AQ145),SUMIFS($AQ$2:AQ145,$A$2:A145,A145,$J$2:J145,J145,$D$2:D145,D145),"")</f>
        <v/>
      </c>
      <c r="AS145">
        <f t="shared" si="11"/>
        <v>1</v>
      </c>
    </row>
    <row r="146" spans="1:45" x14ac:dyDescent="0.25">
      <c r="A146" s="5" t="s">
        <v>5</v>
      </c>
      <c r="B146" s="5" t="s">
        <v>21</v>
      </c>
      <c r="C146" s="6">
        <v>37247</v>
      </c>
      <c r="D146" s="3">
        <v>1</v>
      </c>
      <c r="E146" s="3" t="s">
        <v>83</v>
      </c>
      <c r="F146" s="3"/>
      <c r="G146" s="3"/>
      <c r="H146" s="3"/>
      <c r="I146" s="3"/>
      <c r="J146" s="3" t="s">
        <v>27</v>
      </c>
      <c r="K146" s="3" t="s">
        <v>27</v>
      </c>
      <c r="L146" s="3">
        <v>3</v>
      </c>
      <c r="M146" s="3" t="s">
        <v>24</v>
      </c>
      <c r="N146" s="4">
        <f t="shared" si="8"/>
        <v>1950</v>
      </c>
      <c r="O146" s="3">
        <v>195</v>
      </c>
      <c r="P146" s="3"/>
      <c r="Q146" s="3"/>
      <c r="R146" s="3" t="str">
        <f>IF(ISNUMBER(Q146),SUMIFS($Q$2:Q146,$A$2:A146,A146,$J$2:J146,J146,$D$2:D146,D146),"")</f>
        <v/>
      </c>
      <c r="S146" s="3"/>
      <c r="T146" s="3"/>
      <c r="U146" s="3"/>
      <c r="V146" s="4"/>
      <c r="W146" s="4"/>
      <c r="X146" s="4"/>
      <c r="Y146" s="3"/>
      <c r="Z146" s="3"/>
      <c r="AA146" s="3"/>
      <c r="AB146" s="3"/>
      <c r="AC146" s="3"/>
      <c r="AD146" s="3"/>
      <c r="AE146" s="3"/>
      <c r="AF146" s="3"/>
      <c r="AG146" s="3"/>
      <c r="AH146" s="3" t="str">
        <f t="shared" si="9"/>
        <v/>
      </c>
      <c r="AI146" s="3"/>
      <c r="AJ146" s="3"/>
      <c r="AK146" s="3"/>
      <c r="AL146" s="3"/>
      <c r="AM146" s="3"/>
      <c r="AN146" s="3"/>
      <c r="AO146" s="3"/>
      <c r="AP146" s="3"/>
      <c r="AQ146" s="3" t="str">
        <f t="shared" si="10"/>
        <v/>
      </c>
      <c r="AR146" s="3" t="str">
        <f>IF(ISNUMBER(AQ146),SUMIFS($AQ$2:AQ146,$A$2:A146,A146,$J$2:J146,J146,$D$2:D146,D146),"")</f>
        <v/>
      </c>
      <c r="AS146">
        <f t="shared" si="11"/>
        <v>1</v>
      </c>
    </row>
    <row r="147" spans="1:45" x14ac:dyDescent="0.25">
      <c r="A147" s="5" t="s">
        <v>5</v>
      </c>
      <c r="B147" s="5" t="s">
        <v>21</v>
      </c>
      <c r="C147" s="6">
        <v>37255</v>
      </c>
      <c r="D147" s="3">
        <v>1</v>
      </c>
      <c r="E147" s="3" t="s">
        <v>83</v>
      </c>
      <c r="F147" s="3"/>
      <c r="G147" s="3"/>
      <c r="H147" s="3"/>
      <c r="I147" s="3"/>
      <c r="J147" s="3" t="s">
        <v>27</v>
      </c>
      <c r="K147" s="3" t="s">
        <v>27</v>
      </c>
      <c r="L147" s="3">
        <v>3</v>
      </c>
      <c r="M147" s="3" t="s">
        <v>25</v>
      </c>
      <c r="N147" s="4" t="str">
        <f t="shared" si="8"/>
        <v/>
      </c>
      <c r="O147" s="3"/>
      <c r="P147" s="3"/>
      <c r="Q147" s="3">
        <v>90.12</v>
      </c>
      <c r="R147" s="3">
        <f>IF(ISNUMBER(Q147),SUMIFS($Q$2:Q147,$A$2:A147,A147,$J$2:J147,J147,$D$2:D147,D147),"")</f>
        <v>427.25</v>
      </c>
      <c r="S147" s="3"/>
      <c r="T147" s="3"/>
      <c r="U147" s="3"/>
      <c r="V147" s="4"/>
      <c r="W147" s="4"/>
      <c r="X147" s="4"/>
      <c r="Y147" s="3"/>
      <c r="Z147" s="3"/>
      <c r="AA147" s="3"/>
      <c r="AB147" s="3"/>
      <c r="AC147" s="3"/>
      <c r="AD147" s="3"/>
      <c r="AE147" s="3"/>
      <c r="AF147" s="3"/>
      <c r="AG147" s="3"/>
      <c r="AH147" s="3" t="str">
        <f t="shared" si="9"/>
        <v/>
      </c>
      <c r="AI147" s="3"/>
      <c r="AJ147" s="3"/>
      <c r="AK147" s="3"/>
      <c r="AL147" s="3"/>
      <c r="AM147" s="3"/>
      <c r="AN147" s="3"/>
      <c r="AO147" s="3"/>
      <c r="AP147" s="3"/>
      <c r="AQ147" s="3" t="str">
        <f t="shared" si="10"/>
        <v/>
      </c>
      <c r="AR147" s="3" t="str">
        <f>IF(ISNUMBER(AQ147),SUMIFS($AQ$2:AQ147,$A$2:A147,A147,$J$2:J147,J147,$D$2:D147,D147),"")</f>
        <v/>
      </c>
      <c r="AS147">
        <f t="shared" si="11"/>
        <v>2</v>
      </c>
    </row>
    <row r="148" spans="1:45" x14ac:dyDescent="0.25">
      <c r="A148" s="5" t="s">
        <v>5</v>
      </c>
      <c r="B148" s="5" t="s">
        <v>21</v>
      </c>
      <c r="C148" s="6">
        <v>37293</v>
      </c>
      <c r="D148" s="3">
        <v>1</v>
      </c>
      <c r="E148" s="3" t="s">
        <v>83</v>
      </c>
      <c r="F148" s="3"/>
      <c r="G148" s="3"/>
      <c r="H148" s="3"/>
      <c r="I148" s="3"/>
      <c r="J148" s="3" t="s">
        <v>27</v>
      </c>
      <c r="K148" s="3" t="s">
        <v>27</v>
      </c>
      <c r="L148" s="3">
        <v>4</v>
      </c>
      <c r="M148" s="3" t="s">
        <v>24</v>
      </c>
      <c r="N148" s="4">
        <f t="shared" si="8"/>
        <v>1950</v>
      </c>
      <c r="O148" s="3">
        <v>195</v>
      </c>
      <c r="P148" s="3"/>
      <c r="Q148" s="3"/>
      <c r="R148" s="3" t="str">
        <f>IF(ISNUMBER(Q148),SUMIFS($Q$2:Q148,$A$2:A148,A148,$J$2:J148,J148,$D$2:D148,D148),"")</f>
        <v/>
      </c>
      <c r="S148" s="3"/>
      <c r="T148" s="3"/>
      <c r="U148" s="3"/>
      <c r="V148" s="4"/>
      <c r="W148" s="4"/>
      <c r="X148" s="4"/>
      <c r="Y148" s="3"/>
      <c r="Z148" s="3"/>
      <c r="AA148" s="3"/>
      <c r="AB148" s="3"/>
      <c r="AC148" s="3"/>
      <c r="AD148" s="3"/>
      <c r="AE148" s="3"/>
      <c r="AF148" s="3"/>
      <c r="AG148" s="3"/>
      <c r="AH148" s="3" t="str">
        <f t="shared" si="9"/>
        <v/>
      </c>
      <c r="AI148" s="3"/>
      <c r="AJ148" s="3"/>
      <c r="AK148" s="3"/>
      <c r="AL148" s="3"/>
      <c r="AM148" s="3"/>
      <c r="AN148" s="3"/>
      <c r="AO148" s="3"/>
      <c r="AP148" s="3"/>
      <c r="AQ148" s="3" t="str">
        <f t="shared" si="10"/>
        <v/>
      </c>
      <c r="AR148" s="3" t="str">
        <f>IF(ISNUMBER(AQ148),SUMIFS($AQ$2:AQ148,$A$2:A148,A148,$J$2:J148,J148,$D$2:D148,D148),"")</f>
        <v/>
      </c>
      <c r="AS148">
        <f t="shared" si="11"/>
        <v>1</v>
      </c>
    </row>
    <row r="149" spans="1:45" x14ac:dyDescent="0.25">
      <c r="A149" s="5" t="s">
        <v>5</v>
      </c>
      <c r="B149" s="5" t="s">
        <v>21</v>
      </c>
      <c r="C149" s="6">
        <v>37302</v>
      </c>
      <c r="D149" s="3">
        <v>1</v>
      </c>
      <c r="E149" s="3" t="s">
        <v>83</v>
      </c>
      <c r="F149" s="3"/>
      <c r="G149" s="3"/>
      <c r="H149" s="3"/>
      <c r="I149" s="3"/>
      <c r="J149" s="3" t="s">
        <v>27</v>
      </c>
      <c r="K149" s="3" t="s">
        <v>27</v>
      </c>
      <c r="L149" s="3">
        <v>4</v>
      </c>
      <c r="M149" s="3" t="s">
        <v>25</v>
      </c>
      <c r="N149" s="4" t="str">
        <f t="shared" si="8"/>
        <v/>
      </c>
      <c r="O149" s="3"/>
      <c r="P149" s="3"/>
      <c r="Q149" s="3">
        <v>128.91</v>
      </c>
      <c r="R149" s="3">
        <f>IF(ISNUMBER(Q149),SUMIFS($Q$2:Q149,$A$2:A149,A149,$J$2:J149,J149,$D$2:D149,D149),"")</f>
        <v>556.16</v>
      </c>
      <c r="S149" s="3"/>
      <c r="T149" s="3"/>
      <c r="U149" s="3"/>
      <c r="V149" s="4"/>
      <c r="W149" s="4"/>
      <c r="X149" s="4"/>
      <c r="Y149" s="3"/>
      <c r="Z149" s="3"/>
      <c r="AA149" s="3"/>
      <c r="AB149" s="3"/>
      <c r="AC149" s="3"/>
      <c r="AD149" s="3"/>
      <c r="AE149" s="3"/>
      <c r="AF149" s="3"/>
      <c r="AG149" s="3"/>
      <c r="AH149" s="3" t="str">
        <f t="shared" si="9"/>
        <v/>
      </c>
      <c r="AI149" s="3"/>
      <c r="AJ149" s="3"/>
      <c r="AK149" s="3"/>
      <c r="AL149" s="3"/>
      <c r="AM149" s="3"/>
      <c r="AN149" s="3"/>
      <c r="AO149" s="3"/>
      <c r="AP149" s="3"/>
      <c r="AQ149" s="3" t="str">
        <f t="shared" si="10"/>
        <v/>
      </c>
      <c r="AR149" s="3" t="str">
        <f>IF(ISNUMBER(AQ149),SUMIFS($AQ$2:AQ149,$A$2:A149,A149,$J$2:J149,J149,$D$2:D149,D149),"")</f>
        <v/>
      </c>
      <c r="AS149">
        <f t="shared" si="11"/>
        <v>2</v>
      </c>
    </row>
    <row r="150" spans="1:45" x14ac:dyDescent="0.25">
      <c r="A150" s="5" t="s">
        <v>5</v>
      </c>
      <c r="B150" s="5" t="s">
        <v>21</v>
      </c>
      <c r="C150" s="6">
        <v>37349</v>
      </c>
      <c r="D150" s="3">
        <v>1</v>
      </c>
      <c r="E150" s="3" t="s">
        <v>83</v>
      </c>
      <c r="F150" s="3"/>
      <c r="G150" s="3"/>
      <c r="H150" s="3"/>
      <c r="I150" s="3"/>
      <c r="J150" s="3" t="s">
        <v>27</v>
      </c>
      <c r="K150" s="3" t="s">
        <v>27</v>
      </c>
      <c r="L150" s="3">
        <v>5</v>
      </c>
      <c r="M150" s="3" t="s">
        <v>24</v>
      </c>
      <c r="N150" s="4">
        <f t="shared" si="8"/>
        <v>1200</v>
      </c>
      <c r="O150" s="3">
        <v>120</v>
      </c>
      <c r="P150" s="3"/>
      <c r="Q150" s="3"/>
      <c r="R150" s="3" t="str">
        <f>IF(ISNUMBER(Q150),SUMIFS($Q$2:Q150,$A$2:A150,A150,$J$2:J150,J150,$D$2:D150,D150),"")</f>
        <v/>
      </c>
      <c r="S150" s="3"/>
      <c r="T150" s="3"/>
      <c r="U150" s="3"/>
      <c r="V150" s="4"/>
      <c r="W150" s="4"/>
      <c r="X150" s="4"/>
      <c r="Y150" s="3"/>
      <c r="Z150" s="3"/>
      <c r="AA150" s="3"/>
      <c r="AB150" s="3"/>
      <c r="AC150" s="3"/>
      <c r="AD150" s="3"/>
      <c r="AE150" s="3"/>
      <c r="AF150" s="3"/>
      <c r="AG150" s="3"/>
      <c r="AH150" s="3" t="str">
        <f t="shared" si="9"/>
        <v/>
      </c>
      <c r="AI150" s="3"/>
      <c r="AJ150" s="3"/>
      <c r="AK150" s="3"/>
      <c r="AL150" s="3"/>
      <c r="AM150" s="3"/>
      <c r="AN150" s="3"/>
      <c r="AO150" s="3"/>
      <c r="AP150" s="3"/>
      <c r="AQ150" s="3" t="str">
        <f t="shared" si="10"/>
        <v/>
      </c>
      <c r="AR150" s="3" t="str">
        <f>IF(ISNUMBER(AQ150),SUMIFS($AQ$2:AQ150,$A$2:A150,A150,$J$2:J150,J150,$D$2:D150,D150),"")</f>
        <v/>
      </c>
      <c r="AS150">
        <f t="shared" si="11"/>
        <v>1</v>
      </c>
    </row>
    <row r="151" spans="1:45" x14ac:dyDescent="0.25">
      <c r="A151" s="5" t="s">
        <v>5</v>
      </c>
      <c r="B151" s="5" t="s">
        <v>21</v>
      </c>
      <c r="C151" s="6">
        <v>37363</v>
      </c>
      <c r="D151" s="3">
        <v>1</v>
      </c>
      <c r="E151" s="3" t="s">
        <v>83</v>
      </c>
      <c r="F151" s="3"/>
      <c r="G151" s="3"/>
      <c r="H151" s="3"/>
      <c r="I151" s="3"/>
      <c r="J151" s="3" t="s">
        <v>27</v>
      </c>
      <c r="K151" s="3" t="s">
        <v>27</v>
      </c>
      <c r="L151" s="3">
        <v>5</v>
      </c>
      <c r="M151" s="3" t="s">
        <v>25</v>
      </c>
      <c r="N151" s="4" t="str">
        <f t="shared" si="8"/>
        <v/>
      </c>
      <c r="O151" s="3"/>
      <c r="P151" s="3"/>
      <c r="Q151" s="3">
        <v>81.92</v>
      </c>
      <c r="R151" s="3">
        <f>IF(ISNUMBER(Q151),SUMIFS($Q$2:Q151,$A$2:A151,A151,$J$2:J151,J151,$D$2:D151,D151),"")</f>
        <v>638.07999999999993</v>
      </c>
      <c r="S151" s="3"/>
      <c r="T151" s="3"/>
      <c r="U151" s="3"/>
      <c r="V151" s="4"/>
      <c r="W151" s="4"/>
      <c r="X151" s="4"/>
      <c r="Y151" s="3"/>
      <c r="Z151" s="3"/>
      <c r="AA151" s="3"/>
      <c r="AB151" s="3"/>
      <c r="AC151" s="3"/>
      <c r="AD151" s="3"/>
      <c r="AE151" s="3"/>
      <c r="AF151" s="3"/>
      <c r="AG151" s="3"/>
      <c r="AH151" s="3" t="str">
        <f t="shared" si="9"/>
        <v/>
      </c>
      <c r="AI151" s="3"/>
      <c r="AJ151" s="3"/>
      <c r="AK151" s="3"/>
      <c r="AL151" s="3"/>
      <c r="AM151" s="3"/>
      <c r="AN151" s="3"/>
      <c r="AO151" s="3"/>
      <c r="AP151" s="3"/>
      <c r="AQ151" s="3" t="str">
        <f t="shared" si="10"/>
        <v/>
      </c>
      <c r="AR151" s="3" t="str">
        <f>IF(ISNUMBER(AQ151),SUMIFS($AQ$2:AQ151,$A$2:A151,A151,$J$2:J151,J151,$D$2:D151,D151),"")</f>
        <v/>
      </c>
      <c r="AS151">
        <f t="shared" si="11"/>
        <v>2</v>
      </c>
    </row>
    <row r="152" spans="1:45" x14ac:dyDescent="0.25">
      <c r="A152" s="5" t="s">
        <v>5</v>
      </c>
      <c r="B152" s="5" t="s">
        <v>21</v>
      </c>
      <c r="C152" s="6">
        <v>37431</v>
      </c>
      <c r="D152" s="3">
        <v>1</v>
      </c>
      <c r="E152" s="3" t="s">
        <v>83</v>
      </c>
      <c r="F152" s="3"/>
      <c r="G152" s="3"/>
      <c r="H152" s="3"/>
      <c r="I152" s="3"/>
      <c r="J152" s="3" t="s">
        <v>27</v>
      </c>
      <c r="K152" s="3" t="s">
        <v>27</v>
      </c>
      <c r="L152" s="3">
        <v>6</v>
      </c>
      <c r="M152" s="3" t="s">
        <v>24</v>
      </c>
      <c r="N152" s="4">
        <f t="shared" si="8"/>
        <v>400</v>
      </c>
      <c r="O152" s="3">
        <v>40</v>
      </c>
      <c r="P152" s="3"/>
      <c r="Q152" s="3"/>
      <c r="R152" s="3" t="str">
        <f>IF(ISNUMBER(Q152),SUMIFS($Q$2:Q152,$A$2:A152,A152,$J$2:J152,J152,$D$2:D152,D152),"")</f>
        <v/>
      </c>
      <c r="S152" s="3"/>
      <c r="T152" s="3"/>
      <c r="U152" s="3"/>
      <c r="V152" s="4"/>
      <c r="W152" s="4"/>
      <c r="X152" s="4"/>
      <c r="Y152" s="3"/>
      <c r="Z152" s="3"/>
      <c r="AA152" s="3"/>
      <c r="AB152" s="3"/>
      <c r="AC152" s="3"/>
      <c r="AD152" s="3"/>
      <c r="AE152" s="3"/>
      <c r="AF152" s="3"/>
      <c r="AG152" s="3"/>
      <c r="AH152" s="3" t="str">
        <f t="shared" si="9"/>
        <v/>
      </c>
      <c r="AI152" s="3"/>
      <c r="AJ152" s="3"/>
      <c r="AK152" s="3"/>
      <c r="AL152" s="3"/>
      <c r="AM152" s="3"/>
      <c r="AN152" s="3"/>
      <c r="AO152" s="3"/>
      <c r="AP152" s="3"/>
      <c r="AQ152" s="3" t="str">
        <f t="shared" si="10"/>
        <v/>
      </c>
      <c r="AR152" s="3" t="str">
        <f>IF(ISNUMBER(AQ152),SUMIFS($AQ$2:AQ152,$A$2:A152,A152,$J$2:J152,J152,$D$2:D152,D152),"")</f>
        <v/>
      </c>
      <c r="AS152">
        <f t="shared" si="11"/>
        <v>1</v>
      </c>
    </row>
    <row r="153" spans="1:45" x14ac:dyDescent="0.25">
      <c r="A153" s="5" t="s">
        <v>5</v>
      </c>
      <c r="B153" s="5" t="s">
        <v>21</v>
      </c>
      <c r="C153" s="6">
        <v>37442</v>
      </c>
      <c r="D153" s="3">
        <v>1</v>
      </c>
      <c r="E153" s="3" t="s">
        <v>83</v>
      </c>
      <c r="F153" s="3"/>
      <c r="G153" s="3"/>
      <c r="H153" s="3"/>
      <c r="I153" s="3"/>
      <c r="J153" s="3" t="s">
        <v>54</v>
      </c>
      <c r="K153" s="3" t="s">
        <v>54</v>
      </c>
      <c r="L153" s="3">
        <v>6</v>
      </c>
      <c r="M153" s="3" t="s">
        <v>25</v>
      </c>
      <c r="N153" s="4" t="str">
        <f t="shared" si="8"/>
        <v/>
      </c>
      <c r="O153" s="3"/>
      <c r="P153" s="3"/>
      <c r="Q153" s="3">
        <v>28.88</v>
      </c>
      <c r="R153" s="3">
        <f>IF(ISNUMBER(Q153),SUMIFS($Q$2:Q153,$A$2:A153,A153,$J$2:J153,J153,$D$2:D153,D153),"")</f>
        <v>28.88</v>
      </c>
      <c r="S153" s="3"/>
      <c r="T153" s="3"/>
      <c r="U153" s="3"/>
      <c r="V153" s="4"/>
      <c r="W153" s="4"/>
      <c r="X153" s="4"/>
      <c r="Y153" s="3"/>
      <c r="Z153" s="3"/>
      <c r="AA153" s="3"/>
      <c r="AB153" s="3"/>
      <c r="AC153" s="3"/>
      <c r="AD153" s="3"/>
      <c r="AE153" s="3"/>
      <c r="AF153" s="3"/>
      <c r="AG153" s="3"/>
      <c r="AH153" s="3" t="str">
        <f t="shared" si="9"/>
        <v/>
      </c>
      <c r="AI153" s="3"/>
      <c r="AJ153" s="3"/>
      <c r="AK153" s="3"/>
      <c r="AL153" s="3"/>
      <c r="AM153" s="3"/>
      <c r="AN153" s="3"/>
      <c r="AO153" s="3"/>
      <c r="AP153" s="3"/>
      <c r="AQ153" s="3" t="str">
        <f t="shared" si="10"/>
        <v/>
      </c>
      <c r="AR153" s="3" t="str">
        <f>IF(ISNUMBER(AQ153),SUMIFS($AQ$2:AQ153,$A$2:A153,A153,$J$2:J153,J153,$D$2:D153,D153),"")</f>
        <v/>
      </c>
      <c r="AS153">
        <f t="shared" si="11"/>
        <v>2</v>
      </c>
    </row>
    <row r="154" spans="1:45" x14ac:dyDescent="0.25">
      <c r="A154" s="5" t="s">
        <v>5</v>
      </c>
      <c r="B154" s="5" t="s">
        <v>21</v>
      </c>
      <c r="C154" s="6">
        <v>35458</v>
      </c>
      <c r="D154" s="3">
        <v>2</v>
      </c>
      <c r="E154" s="3" t="s">
        <v>83</v>
      </c>
      <c r="F154" s="3"/>
      <c r="G154" s="3"/>
      <c r="H154" s="3"/>
      <c r="I154" s="3"/>
      <c r="J154" s="3" t="s">
        <v>22</v>
      </c>
      <c r="K154" s="3" t="s">
        <v>22</v>
      </c>
      <c r="L154" s="3">
        <v>1</v>
      </c>
      <c r="M154" s="3" t="s">
        <v>23</v>
      </c>
      <c r="N154" s="4">
        <f t="shared" si="8"/>
        <v>4080</v>
      </c>
      <c r="O154" s="3">
        <v>408</v>
      </c>
      <c r="P154" s="3"/>
      <c r="Q154" s="3"/>
      <c r="R154" s="3" t="str">
        <f>IF(ISNUMBER(Q154),SUMIFS($Q$2:Q154,$A$2:A154,A154,$J$2:J154,J154,$D$2:D154,D154),"")</f>
        <v/>
      </c>
      <c r="S154" s="3"/>
      <c r="T154" s="3"/>
      <c r="U154" s="3"/>
      <c r="V154" s="4"/>
      <c r="W154" s="4"/>
      <c r="X154" s="4"/>
      <c r="Y154" s="3"/>
      <c r="Z154" s="3"/>
      <c r="AA154" s="3"/>
      <c r="AB154" s="3"/>
      <c r="AC154" s="3"/>
      <c r="AD154" s="3"/>
      <c r="AE154" s="3"/>
      <c r="AF154" s="3"/>
      <c r="AG154" s="3"/>
      <c r="AH154" s="3" t="str">
        <f t="shared" si="9"/>
        <v/>
      </c>
      <c r="AI154" s="3"/>
      <c r="AJ154" s="3"/>
      <c r="AK154" s="3"/>
      <c r="AL154" s="3"/>
      <c r="AM154" s="3"/>
      <c r="AN154" s="3"/>
      <c r="AO154" s="3"/>
      <c r="AP154" s="3"/>
      <c r="AQ154" s="3" t="str">
        <f t="shared" si="10"/>
        <v/>
      </c>
      <c r="AR154" s="3" t="str">
        <f>IF(ISNUMBER(AQ154),SUMIFS($AQ$2:AQ154,$A$2:A154,A154,$J$2:J154,J154,$D$2:D154,D154),"")</f>
        <v/>
      </c>
      <c r="AS154">
        <f t="shared" si="11"/>
        <v>1</v>
      </c>
    </row>
    <row r="155" spans="1:45" x14ac:dyDescent="0.25">
      <c r="A155" s="5" t="s">
        <v>5</v>
      </c>
      <c r="B155" s="5" t="s">
        <v>21</v>
      </c>
      <c r="C155" s="6">
        <v>35482</v>
      </c>
      <c r="D155" s="3">
        <v>2</v>
      </c>
      <c r="E155" s="3" t="s">
        <v>83</v>
      </c>
      <c r="F155" s="3"/>
      <c r="G155" s="3"/>
      <c r="H155" s="3"/>
      <c r="I155" s="3"/>
      <c r="J155" s="3" t="s">
        <v>22</v>
      </c>
      <c r="K155" s="3" t="s">
        <v>22</v>
      </c>
      <c r="L155" s="3">
        <v>1</v>
      </c>
      <c r="M155" s="3" t="s">
        <v>24</v>
      </c>
      <c r="N155" s="4">
        <f t="shared" si="8"/>
        <v>3700</v>
      </c>
      <c r="O155" s="3">
        <v>370</v>
      </c>
      <c r="P155" s="3"/>
      <c r="Q155" s="3"/>
      <c r="R155" s="3" t="str">
        <f>IF(ISNUMBER(Q155),SUMIFS($Q$2:Q155,$A$2:A155,A155,$J$2:J155,J155,$D$2:D155,D155),"")</f>
        <v/>
      </c>
      <c r="S155" s="3"/>
      <c r="T155" s="3"/>
      <c r="U155" s="3"/>
      <c r="V155" s="4"/>
      <c r="W155" s="4"/>
      <c r="X155" s="4"/>
      <c r="Y155" s="3"/>
      <c r="Z155" s="3"/>
      <c r="AA155" s="3"/>
      <c r="AB155" s="3"/>
      <c r="AC155" s="3"/>
      <c r="AD155" s="3"/>
      <c r="AE155" s="3"/>
      <c r="AF155" s="3"/>
      <c r="AG155" s="3"/>
      <c r="AH155" s="3" t="str">
        <f t="shared" si="9"/>
        <v/>
      </c>
      <c r="AI155" s="3"/>
      <c r="AJ155" s="3"/>
      <c r="AK155" s="3"/>
      <c r="AL155" s="3"/>
      <c r="AM155" s="3"/>
      <c r="AN155" s="3"/>
      <c r="AO155" s="3"/>
      <c r="AP155" s="3"/>
      <c r="AQ155" s="3" t="str">
        <f t="shared" si="10"/>
        <v/>
      </c>
      <c r="AR155" s="3" t="str">
        <f>IF(ISNUMBER(AQ155),SUMIFS($AQ$2:AQ155,$A$2:A155,A155,$J$2:J155,J155,$D$2:D155,D155),"")</f>
        <v/>
      </c>
      <c r="AS155">
        <f t="shared" si="11"/>
        <v>1</v>
      </c>
    </row>
    <row r="156" spans="1:45" x14ac:dyDescent="0.25">
      <c r="A156" s="5" t="s">
        <v>5</v>
      </c>
      <c r="B156" s="5" t="s">
        <v>21</v>
      </c>
      <c r="C156" s="6">
        <v>35491</v>
      </c>
      <c r="D156" s="3">
        <v>2</v>
      </c>
      <c r="E156" s="3" t="s">
        <v>83</v>
      </c>
      <c r="F156" s="3"/>
      <c r="G156" s="3"/>
      <c r="H156" s="3"/>
      <c r="I156" s="3"/>
      <c r="J156" s="3" t="s">
        <v>22</v>
      </c>
      <c r="K156" s="3" t="s">
        <v>22</v>
      </c>
      <c r="L156" s="3">
        <v>2</v>
      </c>
      <c r="M156" s="3" t="s">
        <v>25</v>
      </c>
      <c r="N156" s="4" t="str">
        <f t="shared" si="8"/>
        <v/>
      </c>
      <c r="O156" s="3"/>
      <c r="P156" s="3"/>
      <c r="Q156" s="3">
        <v>312.04000000000002</v>
      </c>
      <c r="R156" s="3">
        <f>IF(ISNUMBER(Q156),SUMIFS($Q$2:Q156,$A$2:A156,A156,$J$2:J156,J156,$D$2:D156,D156),"")</f>
        <v>312.04000000000002</v>
      </c>
      <c r="S156" s="3"/>
      <c r="T156" s="3"/>
      <c r="U156" s="3"/>
      <c r="V156" s="4"/>
      <c r="W156" s="4"/>
      <c r="X156" s="4"/>
      <c r="Y156" s="3"/>
      <c r="Z156" s="3"/>
      <c r="AA156" s="3"/>
      <c r="AB156" s="3"/>
      <c r="AC156" s="3"/>
      <c r="AD156" s="3"/>
      <c r="AE156" s="3"/>
      <c r="AF156" s="3"/>
      <c r="AG156" s="3"/>
      <c r="AH156" s="3" t="str">
        <f t="shared" si="9"/>
        <v/>
      </c>
      <c r="AI156" s="3"/>
      <c r="AJ156" s="3"/>
      <c r="AK156" s="3"/>
      <c r="AL156" s="3"/>
      <c r="AM156" s="3"/>
      <c r="AN156" s="3"/>
      <c r="AO156" s="3"/>
      <c r="AP156" s="3"/>
      <c r="AQ156" s="3" t="str">
        <f t="shared" si="10"/>
        <v/>
      </c>
      <c r="AR156" s="3" t="str">
        <f>IF(ISNUMBER(AQ156),SUMIFS($AQ$2:AQ156,$A$2:A156,A156,$J$2:J156,J156,$D$2:D156,D156),"")</f>
        <v/>
      </c>
      <c r="AS156">
        <f t="shared" si="11"/>
        <v>2</v>
      </c>
    </row>
    <row r="157" spans="1:45" x14ac:dyDescent="0.25">
      <c r="A157" s="5" t="s">
        <v>5</v>
      </c>
      <c r="B157" s="5" t="s">
        <v>21</v>
      </c>
      <c r="C157" s="6">
        <v>35586</v>
      </c>
      <c r="D157" s="3">
        <v>2</v>
      </c>
      <c r="E157" s="3" t="s">
        <v>83</v>
      </c>
      <c r="F157" s="3"/>
      <c r="G157" s="3"/>
      <c r="H157" s="3"/>
      <c r="I157" s="3"/>
      <c r="J157" s="3" t="s">
        <v>22</v>
      </c>
      <c r="K157" s="3" t="s">
        <v>22</v>
      </c>
      <c r="L157" s="3">
        <v>2</v>
      </c>
      <c r="M157" s="3" t="s">
        <v>24</v>
      </c>
      <c r="N157" s="4">
        <f t="shared" si="8"/>
        <v>4100</v>
      </c>
      <c r="O157" s="3">
        <v>410</v>
      </c>
      <c r="P157" s="3"/>
      <c r="Q157" s="3"/>
      <c r="R157" s="3" t="str">
        <f>IF(ISNUMBER(Q157),SUMIFS($Q$2:Q157,$A$2:A157,A157,$J$2:J157,J157,$D$2:D157,D157),"")</f>
        <v/>
      </c>
      <c r="S157" s="3"/>
      <c r="T157" s="3"/>
      <c r="U157" s="3"/>
      <c r="V157" s="4"/>
      <c r="W157" s="4"/>
      <c r="X157" s="4"/>
      <c r="Y157" s="3"/>
      <c r="Z157" s="3"/>
      <c r="AA157" s="3"/>
      <c r="AB157" s="3"/>
      <c r="AC157" s="3"/>
      <c r="AD157" s="3"/>
      <c r="AE157" s="3"/>
      <c r="AF157" s="3"/>
      <c r="AG157" s="3"/>
      <c r="AH157" s="3" t="str">
        <f t="shared" si="9"/>
        <v/>
      </c>
      <c r="AI157" s="3"/>
      <c r="AJ157" s="3"/>
      <c r="AK157" s="3"/>
      <c r="AL157" s="3"/>
      <c r="AM157" s="3"/>
      <c r="AN157" s="3"/>
      <c r="AO157" s="3"/>
      <c r="AP157" s="3"/>
      <c r="AQ157" s="3" t="str">
        <f t="shared" si="10"/>
        <v/>
      </c>
      <c r="AR157" s="3" t="str">
        <f>IF(ISNUMBER(AQ157),SUMIFS($AQ$2:AQ157,$A$2:A157,A157,$J$2:J157,J157,$D$2:D157,D157),"")</f>
        <v/>
      </c>
      <c r="AS157">
        <f t="shared" si="11"/>
        <v>1</v>
      </c>
    </row>
    <row r="158" spans="1:45" x14ac:dyDescent="0.25">
      <c r="A158" s="5" t="s">
        <v>5</v>
      </c>
      <c r="B158" s="5" t="s">
        <v>21</v>
      </c>
      <c r="C158" s="6">
        <v>35591</v>
      </c>
      <c r="D158" s="3">
        <v>2</v>
      </c>
      <c r="E158" s="3" t="s">
        <v>83</v>
      </c>
      <c r="F158" s="3"/>
      <c r="G158" s="3"/>
      <c r="H158" s="3"/>
      <c r="I158" s="3"/>
      <c r="J158" s="3" t="s">
        <v>22</v>
      </c>
      <c r="K158" s="3" t="s">
        <v>22</v>
      </c>
      <c r="L158" s="3">
        <v>2</v>
      </c>
      <c r="M158" s="3" t="s">
        <v>25</v>
      </c>
      <c r="N158" s="4" t="str">
        <f t="shared" si="8"/>
        <v/>
      </c>
      <c r="O158" s="3"/>
      <c r="P158" s="3"/>
      <c r="Q158" s="3">
        <v>398.12</v>
      </c>
      <c r="R158" s="3">
        <f>IF(ISNUMBER(Q158),SUMIFS($Q$2:Q158,$A$2:A158,A158,$J$2:J158,J158,$D$2:D158,D158),"")</f>
        <v>710.16000000000008</v>
      </c>
      <c r="S158" s="3"/>
      <c r="T158" s="3"/>
      <c r="U158" s="3"/>
      <c r="V158" s="4"/>
      <c r="W158" s="4"/>
      <c r="X158" s="4"/>
      <c r="Y158" s="3"/>
      <c r="Z158" s="3"/>
      <c r="AA158" s="3"/>
      <c r="AB158" s="3"/>
      <c r="AC158" s="3"/>
      <c r="AD158" s="3"/>
      <c r="AE158" s="3"/>
      <c r="AF158" s="3"/>
      <c r="AG158" s="3"/>
      <c r="AH158" s="3" t="str">
        <f t="shared" si="9"/>
        <v/>
      </c>
      <c r="AI158" s="3"/>
      <c r="AJ158" s="3"/>
      <c r="AK158" s="3"/>
      <c r="AL158" s="3"/>
      <c r="AM158" s="3"/>
      <c r="AN158" s="3"/>
      <c r="AO158" s="3"/>
      <c r="AP158" s="3"/>
      <c r="AQ158" s="3" t="str">
        <f t="shared" si="10"/>
        <v/>
      </c>
      <c r="AR158" s="3" t="str">
        <f>IF(ISNUMBER(AQ158),SUMIFS($AQ$2:AQ158,$A$2:A158,A158,$J$2:J158,J158,$D$2:D158,D158),"")</f>
        <v/>
      </c>
      <c r="AS158">
        <f t="shared" si="11"/>
        <v>2</v>
      </c>
    </row>
    <row r="159" spans="1:45" x14ac:dyDescent="0.25">
      <c r="A159" s="5" t="s">
        <v>5</v>
      </c>
      <c r="B159" s="5" t="s">
        <v>21</v>
      </c>
      <c r="C159" s="6">
        <v>35709</v>
      </c>
      <c r="D159" s="3">
        <v>2</v>
      </c>
      <c r="E159" s="3" t="s">
        <v>83</v>
      </c>
      <c r="F159" s="3"/>
      <c r="G159" s="3"/>
      <c r="H159" s="3"/>
      <c r="I159" s="3"/>
      <c r="J159" s="3" t="s">
        <v>0</v>
      </c>
      <c r="K159" s="3" t="s">
        <v>0</v>
      </c>
      <c r="L159" s="3">
        <v>1</v>
      </c>
      <c r="M159" s="3" t="s">
        <v>24</v>
      </c>
      <c r="N159" s="4">
        <f t="shared" si="8"/>
        <v>2750</v>
      </c>
      <c r="O159" s="3">
        <v>275</v>
      </c>
      <c r="P159" s="3"/>
      <c r="Q159" s="3"/>
      <c r="R159" s="3" t="str">
        <f>IF(ISNUMBER(Q159),SUMIFS($Q$2:Q159,$A$2:A159,A159,$J$2:J159,J159,$D$2:D159,D159),"")</f>
        <v/>
      </c>
      <c r="S159" s="3"/>
      <c r="T159" s="3"/>
      <c r="U159" s="3"/>
      <c r="V159" s="4"/>
      <c r="W159" s="4"/>
      <c r="X159" s="4"/>
      <c r="Y159" s="3"/>
      <c r="Z159" s="3"/>
      <c r="AA159" s="3"/>
      <c r="AB159" s="3"/>
      <c r="AC159" s="3"/>
      <c r="AD159" s="3"/>
      <c r="AE159" s="3"/>
      <c r="AF159" s="3"/>
      <c r="AG159" s="3"/>
      <c r="AH159" s="3" t="str">
        <f t="shared" si="9"/>
        <v/>
      </c>
      <c r="AI159" s="3"/>
      <c r="AJ159" s="3"/>
      <c r="AK159" s="3"/>
      <c r="AL159" s="3"/>
      <c r="AM159" s="3"/>
      <c r="AN159" s="3"/>
      <c r="AO159" s="3"/>
      <c r="AP159" s="3"/>
      <c r="AQ159" s="3" t="str">
        <f t="shared" si="10"/>
        <v/>
      </c>
      <c r="AR159" s="3" t="str">
        <f>IF(ISNUMBER(AQ159),SUMIFS($AQ$2:AQ159,$A$2:A159,A159,$J$2:J159,J159,$D$2:D159,D159),"")</f>
        <v/>
      </c>
      <c r="AS159">
        <f t="shared" si="11"/>
        <v>1</v>
      </c>
    </row>
    <row r="160" spans="1:45" x14ac:dyDescent="0.25">
      <c r="A160" s="5" t="s">
        <v>5</v>
      </c>
      <c r="B160" s="5" t="s">
        <v>21</v>
      </c>
      <c r="C160" s="6">
        <v>35715</v>
      </c>
      <c r="D160" s="3">
        <v>2</v>
      </c>
      <c r="E160" s="3" t="s">
        <v>83</v>
      </c>
      <c r="F160" s="3"/>
      <c r="G160" s="3"/>
      <c r="H160" s="3"/>
      <c r="I160" s="3"/>
      <c r="J160" s="3" t="s">
        <v>0</v>
      </c>
      <c r="K160" s="3" t="s">
        <v>0</v>
      </c>
      <c r="L160" s="3">
        <v>1</v>
      </c>
      <c r="M160" s="3" t="s">
        <v>25</v>
      </c>
      <c r="N160" s="4" t="str">
        <f t="shared" si="8"/>
        <v/>
      </c>
      <c r="O160" s="3"/>
      <c r="P160" s="3"/>
      <c r="Q160" s="3">
        <v>218.91</v>
      </c>
      <c r="R160" s="3">
        <f>IF(ISNUMBER(Q160),SUMIFS($Q$2:Q160,$A$2:A160,A160,$J$2:J160,J160,$D$2:D160,D160),"")</f>
        <v>218.91</v>
      </c>
      <c r="S160" s="3"/>
      <c r="T160" s="3"/>
      <c r="U160" s="3"/>
      <c r="V160" s="4"/>
      <c r="W160" s="4"/>
      <c r="X160" s="4"/>
      <c r="Y160" s="3"/>
      <c r="Z160" s="3"/>
      <c r="AA160" s="3"/>
      <c r="AB160" s="3"/>
      <c r="AC160" s="3"/>
      <c r="AD160" s="3"/>
      <c r="AE160" s="3"/>
      <c r="AF160" s="3"/>
      <c r="AG160" s="3"/>
      <c r="AH160" s="3" t="str">
        <f t="shared" si="9"/>
        <v/>
      </c>
      <c r="AI160" s="3"/>
      <c r="AJ160" s="3"/>
      <c r="AK160" s="3"/>
      <c r="AL160" s="3"/>
      <c r="AM160" s="3"/>
      <c r="AN160" s="3"/>
      <c r="AO160" s="3"/>
      <c r="AP160" s="3"/>
      <c r="AQ160" s="3" t="str">
        <f t="shared" si="10"/>
        <v/>
      </c>
      <c r="AR160" s="3" t="str">
        <f>IF(ISNUMBER(AQ160),SUMIFS($AQ$2:AQ160,$A$2:A160,A160,$J$2:J160,J160,$D$2:D160,D160),"")</f>
        <v/>
      </c>
      <c r="AS160">
        <f t="shared" si="11"/>
        <v>2</v>
      </c>
    </row>
    <row r="161" spans="1:45" x14ac:dyDescent="0.25">
      <c r="A161" s="5" t="s">
        <v>5</v>
      </c>
      <c r="B161" s="5" t="s">
        <v>21</v>
      </c>
      <c r="C161" s="6">
        <v>35731</v>
      </c>
      <c r="D161" s="3">
        <v>2</v>
      </c>
      <c r="E161" s="3" t="s">
        <v>83</v>
      </c>
      <c r="F161" s="3"/>
      <c r="G161" s="3"/>
      <c r="H161" s="3"/>
      <c r="I161" s="3"/>
      <c r="J161" s="3" t="s">
        <v>0</v>
      </c>
      <c r="K161" s="3" t="s">
        <v>0</v>
      </c>
      <c r="L161" s="3">
        <v>2</v>
      </c>
      <c r="M161" s="3" t="s">
        <v>23</v>
      </c>
      <c r="N161" s="4">
        <f t="shared" si="8"/>
        <v>1625</v>
      </c>
      <c r="O161" s="3">
        <v>162.5</v>
      </c>
      <c r="P161" s="3"/>
      <c r="Q161" s="3"/>
      <c r="R161" s="3" t="str">
        <f>IF(ISNUMBER(Q161),SUMIFS($Q$2:Q161,$A$2:A161,A161,$J$2:J161,J161,$D$2:D161,D161),"")</f>
        <v/>
      </c>
      <c r="S161" s="3"/>
      <c r="T161" s="3"/>
      <c r="U161" s="3"/>
      <c r="V161" s="4"/>
      <c r="W161" s="4"/>
      <c r="X161" s="4"/>
      <c r="Y161" s="3"/>
      <c r="Z161" s="3"/>
      <c r="AA161" s="3"/>
      <c r="AB161" s="3"/>
      <c r="AC161" s="3"/>
      <c r="AD161" s="3"/>
      <c r="AE161" s="3"/>
      <c r="AF161" s="3"/>
      <c r="AG161" s="3"/>
      <c r="AH161" s="3" t="str">
        <f t="shared" si="9"/>
        <v/>
      </c>
      <c r="AI161" s="3"/>
      <c r="AJ161" s="3"/>
      <c r="AK161" s="3"/>
      <c r="AL161" s="3"/>
      <c r="AM161" s="3"/>
      <c r="AN161" s="3"/>
      <c r="AO161" s="3"/>
      <c r="AP161" s="3"/>
      <c r="AQ161" s="3" t="str">
        <f t="shared" si="10"/>
        <v/>
      </c>
      <c r="AR161" s="3" t="str">
        <f>IF(ISNUMBER(AQ161),SUMIFS($AQ$2:AQ161,$A$2:A161,A161,$J$2:J161,J161,$D$2:D161,D161),"")</f>
        <v/>
      </c>
      <c r="AS161">
        <f t="shared" si="11"/>
        <v>1</v>
      </c>
    </row>
    <row r="162" spans="1:45" x14ac:dyDescent="0.25">
      <c r="A162" s="5" t="s">
        <v>5</v>
      </c>
      <c r="B162" s="5" t="s">
        <v>21</v>
      </c>
      <c r="C162" s="6">
        <v>35737</v>
      </c>
      <c r="D162" s="3">
        <v>2</v>
      </c>
      <c r="E162" s="3" t="s">
        <v>83</v>
      </c>
      <c r="F162" s="3"/>
      <c r="G162" s="3"/>
      <c r="H162" s="3"/>
      <c r="I162" s="3"/>
      <c r="J162" s="3" t="s">
        <v>0</v>
      </c>
      <c r="K162" s="3" t="s">
        <v>0</v>
      </c>
      <c r="L162" s="3">
        <v>2</v>
      </c>
      <c r="M162" s="3" t="s">
        <v>23</v>
      </c>
      <c r="N162" s="4">
        <f t="shared" si="8"/>
        <v>3275</v>
      </c>
      <c r="O162" s="3">
        <v>327.5</v>
      </c>
      <c r="P162" s="3"/>
      <c r="Q162" s="3"/>
      <c r="R162" s="3" t="str">
        <f>IF(ISNUMBER(Q162),SUMIFS($Q$2:Q162,$A$2:A162,A162,$J$2:J162,J162,$D$2:D162,D162),"")</f>
        <v/>
      </c>
      <c r="S162" s="3"/>
      <c r="T162" s="3"/>
      <c r="U162" s="3"/>
      <c r="V162" s="4"/>
      <c r="W162" s="4"/>
      <c r="X162" s="4"/>
      <c r="Y162" s="3"/>
      <c r="Z162" s="3"/>
      <c r="AA162" s="3"/>
      <c r="AB162" s="3"/>
      <c r="AC162" s="3"/>
      <c r="AD162" s="3"/>
      <c r="AE162" s="3"/>
      <c r="AF162" s="3"/>
      <c r="AG162" s="3"/>
      <c r="AH162" s="3" t="str">
        <f t="shared" si="9"/>
        <v/>
      </c>
      <c r="AI162" s="3"/>
      <c r="AJ162" s="3"/>
      <c r="AK162" s="3"/>
      <c r="AL162" s="3"/>
      <c r="AM162" s="3"/>
      <c r="AN162" s="3"/>
      <c r="AO162" s="3"/>
      <c r="AP162" s="3"/>
      <c r="AQ162" s="3" t="str">
        <f t="shared" si="10"/>
        <v/>
      </c>
      <c r="AR162" s="3" t="str">
        <f>IF(ISNUMBER(AQ162),SUMIFS($AQ$2:AQ162,$A$2:A162,A162,$J$2:J162,J162,$D$2:D162,D162),"")</f>
        <v/>
      </c>
      <c r="AS162">
        <f t="shared" si="11"/>
        <v>1</v>
      </c>
    </row>
    <row r="163" spans="1:45" x14ac:dyDescent="0.25">
      <c r="A163" s="5" t="s">
        <v>5</v>
      </c>
      <c r="B163" s="5" t="s">
        <v>21</v>
      </c>
      <c r="C163" s="6">
        <v>35744</v>
      </c>
      <c r="D163" s="3">
        <v>2</v>
      </c>
      <c r="E163" s="3" t="s">
        <v>83</v>
      </c>
      <c r="F163" s="3"/>
      <c r="G163" s="3"/>
      <c r="H163" s="3"/>
      <c r="I163" s="3"/>
      <c r="J163" s="3" t="s">
        <v>0</v>
      </c>
      <c r="K163" s="3" t="s">
        <v>0</v>
      </c>
      <c r="L163" s="3">
        <v>2</v>
      </c>
      <c r="M163" s="3" t="s">
        <v>23</v>
      </c>
      <c r="N163" s="4">
        <f t="shared" si="8"/>
        <v>4200</v>
      </c>
      <c r="O163" s="3">
        <v>420</v>
      </c>
      <c r="P163" s="3"/>
      <c r="Q163" s="3"/>
      <c r="R163" s="3" t="str">
        <f>IF(ISNUMBER(Q163),SUMIFS($Q$2:Q163,$A$2:A163,A163,$J$2:J163,J163,$D$2:D163,D163),"")</f>
        <v/>
      </c>
      <c r="S163" s="3"/>
      <c r="T163" s="3"/>
      <c r="U163" s="3"/>
      <c r="V163" s="4"/>
      <c r="W163" s="4"/>
      <c r="X163" s="4"/>
      <c r="Y163" s="3"/>
      <c r="Z163" s="3"/>
      <c r="AA163" s="3"/>
      <c r="AB163" s="3"/>
      <c r="AC163" s="3"/>
      <c r="AD163" s="3"/>
      <c r="AE163" s="3"/>
      <c r="AF163" s="3"/>
      <c r="AG163" s="3"/>
      <c r="AH163" s="3" t="str">
        <f t="shared" si="9"/>
        <v/>
      </c>
      <c r="AI163" s="3"/>
      <c r="AJ163" s="3"/>
      <c r="AK163" s="3"/>
      <c r="AL163" s="3"/>
      <c r="AM163" s="3"/>
      <c r="AN163" s="3"/>
      <c r="AO163" s="3"/>
      <c r="AP163" s="3"/>
      <c r="AQ163" s="3" t="str">
        <f t="shared" si="10"/>
        <v/>
      </c>
      <c r="AR163" s="3" t="str">
        <f>IF(ISNUMBER(AQ163),SUMIFS($AQ$2:AQ163,$A$2:A163,A163,$J$2:J163,J163,$D$2:D163,D163),"")</f>
        <v/>
      </c>
      <c r="AS163">
        <f t="shared" si="11"/>
        <v>1</v>
      </c>
    </row>
    <row r="164" spans="1:45" x14ac:dyDescent="0.25">
      <c r="A164" s="5" t="s">
        <v>5</v>
      </c>
      <c r="B164" s="5" t="s">
        <v>21</v>
      </c>
      <c r="C164" s="6">
        <v>35753</v>
      </c>
      <c r="D164" s="3">
        <v>2</v>
      </c>
      <c r="E164" s="3" t="s">
        <v>83</v>
      </c>
      <c r="F164" s="3"/>
      <c r="G164" s="3"/>
      <c r="H164" s="3"/>
      <c r="I164" s="3"/>
      <c r="J164" s="3" t="s">
        <v>0</v>
      </c>
      <c r="K164" s="3" t="s">
        <v>0</v>
      </c>
      <c r="L164" s="3">
        <v>2</v>
      </c>
      <c r="M164" s="3" t="s">
        <v>24</v>
      </c>
      <c r="N164" s="4">
        <f t="shared" si="8"/>
        <v>4200</v>
      </c>
      <c r="O164" s="3">
        <v>420</v>
      </c>
      <c r="P164" s="3"/>
      <c r="Q164" s="3"/>
      <c r="R164" s="3" t="str">
        <f>IF(ISNUMBER(Q164),SUMIFS($Q$2:Q164,$A$2:A164,A164,$J$2:J164,J164,$D$2:D164,D164),"")</f>
        <v/>
      </c>
      <c r="S164" s="3"/>
      <c r="T164" s="3"/>
      <c r="U164" s="3"/>
      <c r="V164" s="4"/>
      <c r="W164" s="4"/>
      <c r="X164" s="4"/>
      <c r="Y164" s="3"/>
      <c r="Z164" s="3"/>
      <c r="AA164" s="3"/>
      <c r="AB164" s="3"/>
      <c r="AC164" s="3"/>
      <c r="AD164" s="3"/>
      <c r="AE164" s="3"/>
      <c r="AF164" s="3"/>
      <c r="AG164" s="3"/>
      <c r="AH164" s="3" t="str">
        <f t="shared" si="9"/>
        <v/>
      </c>
      <c r="AI164" s="3"/>
      <c r="AJ164" s="3"/>
      <c r="AK164" s="3"/>
      <c r="AL164" s="3"/>
      <c r="AM164" s="3"/>
      <c r="AN164" s="3"/>
      <c r="AO164" s="3"/>
      <c r="AP164" s="3"/>
      <c r="AQ164" s="3" t="str">
        <f t="shared" si="10"/>
        <v/>
      </c>
      <c r="AR164" s="3" t="str">
        <f>IF(ISNUMBER(AQ164),SUMIFS($AQ$2:AQ164,$A$2:A164,A164,$J$2:J164,J164,$D$2:D164,D164),"")</f>
        <v/>
      </c>
      <c r="AS164">
        <f t="shared" si="11"/>
        <v>1</v>
      </c>
    </row>
    <row r="165" spans="1:45" x14ac:dyDescent="0.25">
      <c r="A165" s="5" t="s">
        <v>5</v>
      </c>
      <c r="B165" s="5" t="s">
        <v>21</v>
      </c>
      <c r="C165" s="6">
        <v>35759</v>
      </c>
      <c r="D165" s="3">
        <v>2</v>
      </c>
      <c r="E165" s="3" t="s">
        <v>83</v>
      </c>
      <c r="F165" s="3"/>
      <c r="G165" s="3"/>
      <c r="H165" s="3"/>
      <c r="I165" s="3"/>
      <c r="J165" s="3" t="s">
        <v>0</v>
      </c>
      <c r="K165" s="3" t="s">
        <v>0</v>
      </c>
      <c r="L165" s="3">
        <v>2</v>
      </c>
      <c r="M165" s="3" t="s">
        <v>25</v>
      </c>
      <c r="N165" s="4">
        <f t="shared" si="8"/>
        <v>1855</v>
      </c>
      <c r="O165" s="3">
        <v>185.5</v>
      </c>
      <c r="P165" s="3"/>
      <c r="Q165" s="3">
        <v>250.96</v>
      </c>
      <c r="R165" s="3">
        <f>IF(ISNUMBER(Q165),SUMIFS($Q$2:Q165,$A$2:A165,A165,$J$2:J165,J165,$D$2:D165,D165),"")</f>
        <v>469.87</v>
      </c>
      <c r="S165" s="3"/>
      <c r="T165" s="3"/>
      <c r="U165" s="3"/>
      <c r="V165" s="4"/>
      <c r="W165" s="4"/>
      <c r="X165" s="4"/>
      <c r="Y165" s="3"/>
      <c r="Z165" s="3"/>
      <c r="AA165" s="3"/>
      <c r="AB165" s="3"/>
      <c r="AC165" s="3"/>
      <c r="AD165" s="3"/>
      <c r="AE165" s="3"/>
      <c r="AF165" s="3"/>
      <c r="AG165" s="3"/>
      <c r="AH165" s="3" t="str">
        <f t="shared" si="9"/>
        <v/>
      </c>
      <c r="AI165" s="3"/>
      <c r="AJ165" s="3"/>
      <c r="AK165" s="3"/>
      <c r="AL165" s="3"/>
      <c r="AM165" s="3"/>
      <c r="AN165" s="3"/>
      <c r="AO165" s="3"/>
      <c r="AP165" s="3"/>
      <c r="AQ165" s="3" t="str">
        <f t="shared" si="10"/>
        <v/>
      </c>
      <c r="AR165" s="3" t="str">
        <f>IF(ISNUMBER(AQ165),SUMIFS($AQ$2:AQ165,$A$2:A165,A165,$J$2:J165,J165,$D$2:D165,D165),"")</f>
        <v/>
      </c>
      <c r="AS165">
        <f t="shared" si="11"/>
        <v>3</v>
      </c>
    </row>
    <row r="166" spans="1:45" x14ac:dyDescent="0.25">
      <c r="A166" s="5" t="s">
        <v>5</v>
      </c>
      <c r="B166" s="5" t="s">
        <v>21</v>
      </c>
      <c r="C166" s="6">
        <v>35766</v>
      </c>
      <c r="D166" s="3">
        <v>2</v>
      </c>
      <c r="E166" s="3" t="s">
        <v>83</v>
      </c>
      <c r="F166" s="3"/>
      <c r="G166" s="3"/>
      <c r="H166" s="3"/>
      <c r="I166" s="3"/>
      <c r="J166" s="3" t="s">
        <v>0</v>
      </c>
      <c r="K166" s="3" t="s">
        <v>0</v>
      </c>
      <c r="L166" s="3">
        <v>3</v>
      </c>
      <c r="M166" s="3" t="s">
        <v>23</v>
      </c>
      <c r="N166" s="4">
        <f t="shared" si="8"/>
        <v>471</v>
      </c>
      <c r="O166" s="3">
        <v>47.1</v>
      </c>
      <c r="P166" s="3"/>
      <c r="Q166" s="3"/>
      <c r="R166" s="3" t="str">
        <f>IF(ISNUMBER(Q166),SUMIFS($Q$2:Q166,$A$2:A166,A166,$J$2:J166,J166,$D$2:D166,D166),"")</f>
        <v/>
      </c>
      <c r="S166" s="3"/>
      <c r="T166" s="3"/>
      <c r="U166" s="3"/>
      <c r="V166" s="4"/>
      <c r="W166" s="4"/>
      <c r="X166" s="4"/>
      <c r="Y166" s="3"/>
      <c r="Z166" s="3"/>
      <c r="AA166" s="3"/>
      <c r="AB166" s="3"/>
      <c r="AC166" s="3"/>
      <c r="AD166" s="3"/>
      <c r="AE166" s="3"/>
      <c r="AF166" s="3"/>
      <c r="AG166" s="3"/>
      <c r="AH166" s="3" t="str">
        <f t="shared" si="9"/>
        <v/>
      </c>
      <c r="AI166" s="3"/>
      <c r="AJ166" s="3"/>
      <c r="AK166" s="3"/>
      <c r="AL166" s="3"/>
      <c r="AM166" s="3"/>
      <c r="AN166" s="3"/>
      <c r="AO166" s="3"/>
      <c r="AP166" s="3"/>
      <c r="AQ166" s="3" t="str">
        <f t="shared" si="10"/>
        <v/>
      </c>
      <c r="AR166" s="3" t="str">
        <f>IF(ISNUMBER(AQ166),SUMIFS($AQ$2:AQ166,$A$2:A166,A166,$J$2:J166,J166,$D$2:D166,D166),"")</f>
        <v/>
      </c>
      <c r="AS166">
        <f t="shared" si="11"/>
        <v>1</v>
      </c>
    </row>
    <row r="167" spans="1:45" x14ac:dyDescent="0.25">
      <c r="A167" s="5" t="s">
        <v>5</v>
      </c>
      <c r="B167" s="5" t="s">
        <v>21</v>
      </c>
      <c r="C167" s="6">
        <v>35773</v>
      </c>
      <c r="D167" s="3">
        <v>2</v>
      </c>
      <c r="E167" s="3" t="s">
        <v>83</v>
      </c>
      <c r="F167" s="3"/>
      <c r="G167" s="3"/>
      <c r="H167" s="3"/>
      <c r="I167" s="3"/>
      <c r="J167" s="3" t="s">
        <v>0</v>
      </c>
      <c r="K167" s="3" t="s">
        <v>0</v>
      </c>
      <c r="L167" s="3">
        <v>3</v>
      </c>
      <c r="M167" s="3" t="s">
        <v>23</v>
      </c>
      <c r="N167" s="4">
        <f t="shared" si="8"/>
        <v>1045</v>
      </c>
      <c r="O167" s="3">
        <v>104.5</v>
      </c>
      <c r="P167" s="3"/>
      <c r="Q167" s="3"/>
      <c r="R167" s="3" t="str">
        <f>IF(ISNUMBER(Q167),SUMIFS($Q$2:Q167,$A$2:A167,A167,$J$2:J167,J167,$D$2:D167,D167),"")</f>
        <v/>
      </c>
      <c r="S167" s="3"/>
      <c r="T167" s="3"/>
      <c r="U167" s="3"/>
      <c r="V167" s="4"/>
      <c r="W167" s="4"/>
      <c r="X167" s="4"/>
      <c r="Y167" s="3"/>
      <c r="Z167" s="3"/>
      <c r="AA167" s="3"/>
      <c r="AB167" s="3"/>
      <c r="AC167" s="3"/>
      <c r="AD167" s="3"/>
      <c r="AE167" s="3"/>
      <c r="AF167" s="3"/>
      <c r="AG167" s="3"/>
      <c r="AH167" s="3" t="str">
        <f t="shared" si="9"/>
        <v/>
      </c>
      <c r="AI167" s="3"/>
      <c r="AJ167" s="3"/>
      <c r="AK167" s="3"/>
      <c r="AL167" s="3"/>
      <c r="AM167" s="3"/>
      <c r="AN167" s="3"/>
      <c r="AO167" s="3"/>
      <c r="AP167" s="3"/>
      <c r="AQ167" s="3" t="str">
        <f t="shared" si="10"/>
        <v/>
      </c>
      <c r="AR167" s="3" t="str">
        <f>IF(ISNUMBER(AQ167),SUMIFS($AQ$2:AQ167,$A$2:A167,A167,$J$2:J167,J167,$D$2:D167,D167),"")</f>
        <v/>
      </c>
      <c r="AS167">
        <f t="shared" si="11"/>
        <v>1</v>
      </c>
    </row>
    <row r="168" spans="1:45" x14ac:dyDescent="0.25">
      <c r="A168" s="5" t="s">
        <v>5</v>
      </c>
      <c r="B168" s="5" t="s">
        <v>21</v>
      </c>
      <c r="C168" s="6">
        <v>35781</v>
      </c>
      <c r="D168" s="3">
        <v>2</v>
      </c>
      <c r="E168" s="3" t="s">
        <v>83</v>
      </c>
      <c r="F168" s="3"/>
      <c r="G168" s="3"/>
      <c r="H168" s="3"/>
      <c r="I168" s="3"/>
      <c r="J168" s="3" t="s">
        <v>0</v>
      </c>
      <c r="K168" s="3" t="s">
        <v>0</v>
      </c>
      <c r="L168" s="3">
        <v>3</v>
      </c>
      <c r="M168" s="3" t="s">
        <v>23</v>
      </c>
      <c r="N168" s="4">
        <f t="shared" si="8"/>
        <v>3840</v>
      </c>
      <c r="O168" s="3">
        <v>384</v>
      </c>
      <c r="P168" s="3"/>
      <c r="Q168" s="3"/>
      <c r="R168" s="3" t="str">
        <f>IF(ISNUMBER(Q168),SUMIFS($Q$2:Q168,$A$2:A168,A168,$J$2:J168,J168,$D$2:D168,D168),"")</f>
        <v/>
      </c>
      <c r="S168" s="3"/>
      <c r="T168" s="3"/>
      <c r="U168" s="3"/>
      <c r="V168" s="4"/>
      <c r="W168" s="4"/>
      <c r="X168" s="4"/>
      <c r="Y168" s="3"/>
      <c r="Z168" s="3"/>
      <c r="AA168" s="3"/>
      <c r="AB168" s="3"/>
      <c r="AC168" s="3"/>
      <c r="AD168" s="3"/>
      <c r="AE168" s="3"/>
      <c r="AF168" s="3"/>
      <c r="AG168" s="3"/>
      <c r="AH168" s="3" t="str">
        <f t="shared" si="9"/>
        <v/>
      </c>
      <c r="AI168" s="3"/>
      <c r="AJ168" s="3"/>
      <c r="AK168" s="3"/>
      <c r="AL168" s="3"/>
      <c r="AM168" s="3"/>
      <c r="AN168" s="3"/>
      <c r="AO168" s="3"/>
      <c r="AP168" s="3"/>
      <c r="AQ168" s="3" t="str">
        <f t="shared" si="10"/>
        <v/>
      </c>
      <c r="AR168" s="3" t="str">
        <f>IF(ISNUMBER(AQ168),SUMIFS($AQ$2:AQ168,$A$2:A168,A168,$J$2:J168,J168,$D$2:D168,D168),"")</f>
        <v/>
      </c>
      <c r="AS168">
        <f t="shared" si="11"/>
        <v>1</v>
      </c>
    </row>
    <row r="169" spans="1:45" x14ac:dyDescent="0.25">
      <c r="A169" s="5" t="s">
        <v>5</v>
      </c>
      <c r="B169" s="5" t="s">
        <v>21</v>
      </c>
      <c r="C169" s="6">
        <v>35787</v>
      </c>
      <c r="D169" s="3">
        <v>2</v>
      </c>
      <c r="E169" s="3" t="s">
        <v>83</v>
      </c>
      <c r="F169" s="3"/>
      <c r="G169" s="3"/>
      <c r="H169" s="3"/>
      <c r="I169" s="3"/>
      <c r="J169" s="3" t="s">
        <v>0</v>
      </c>
      <c r="K169" s="3" t="s">
        <v>0</v>
      </c>
      <c r="L169" s="3">
        <v>3</v>
      </c>
      <c r="M169" s="3" t="s">
        <v>24</v>
      </c>
      <c r="N169" s="4">
        <f t="shared" si="8"/>
        <v>3270</v>
      </c>
      <c r="O169" s="3">
        <v>327</v>
      </c>
      <c r="P169" s="3"/>
      <c r="Q169" s="3"/>
      <c r="R169" s="3" t="str">
        <f>IF(ISNUMBER(Q169),SUMIFS($Q$2:Q169,$A$2:A169,A169,$J$2:J169,J169,$D$2:D169,D169),"")</f>
        <v/>
      </c>
      <c r="S169" s="3"/>
      <c r="T169" s="3"/>
      <c r="U169" s="3"/>
      <c r="V169" s="4"/>
      <c r="W169" s="4"/>
      <c r="X169" s="4"/>
      <c r="Y169" s="3"/>
      <c r="Z169" s="3"/>
      <c r="AA169" s="3"/>
      <c r="AB169" s="3"/>
      <c r="AC169" s="3"/>
      <c r="AD169" s="3"/>
      <c r="AE169" s="3"/>
      <c r="AF169" s="3"/>
      <c r="AG169" s="3"/>
      <c r="AH169" s="3" t="str">
        <f t="shared" si="9"/>
        <v/>
      </c>
      <c r="AI169" s="3"/>
      <c r="AJ169" s="3"/>
      <c r="AK169" s="3"/>
      <c r="AL169" s="3"/>
      <c r="AM169" s="3"/>
      <c r="AN169" s="3"/>
      <c r="AO169" s="3"/>
      <c r="AP169" s="3"/>
      <c r="AQ169" s="3" t="str">
        <f t="shared" si="10"/>
        <v/>
      </c>
      <c r="AR169" s="3" t="str">
        <f>IF(ISNUMBER(AQ169),SUMIFS($AQ$2:AQ169,$A$2:A169,A169,$J$2:J169,J169,$D$2:D169,D169),"")</f>
        <v/>
      </c>
      <c r="AS169">
        <f t="shared" si="11"/>
        <v>1</v>
      </c>
    </row>
    <row r="170" spans="1:45" x14ac:dyDescent="0.25">
      <c r="A170" s="5" t="s">
        <v>5</v>
      </c>
      <c r="B170" s="5" t="s">
        <v>21</v>
      </c>
      <c r="C170" s="6">
        <v>35793</v>
      </c>
      <c r="D170" s="3">
        <v>2</v>
      </c>
      <c r="E170" s="3" t="s">
        <v>83</v>
      </c>
      <c r="F170" s="3"/>
      <c r="G170" s="3"/>
      <c r="H170" s="3"/>
      <c r="I170" s="3"/>
      <c r="J170" s="3" t="s">
        <v>0</v>
      </c>
      <c r="K170" s="3" t="s">
        <v>0</v>
      </c>
      <c r="L170" s="3">
        <v>3</v>
      </c>
      <c r="M170" s="3" t="s">
        <v>25</v>
      </c>
      <c r="N170" s="4">
        <f t="shared" si="8"/>
        <v>1245</v>
      </c>
      <c r="O170" s="3">
        <v>124.5</v>
      </c>
      <c r="P170" s="3"/>
      <c r="Q170" s="3">
        <v>205.35</v>
      </c>
      <c r="R170" s="3">
        <f>IF(ISNUMBER(Q170),SUMIFS($Q$2:Q170,$A$2:A170,A170,$J$2:J170,J170,$D$2:D170,D170),"")</f>
        <v>675.22</v>
      </c>
      <c r="S170" s="3"/>
      <c r="T170" s="3"/>
      <c r="U170" s="3"/>
      <c r="V170" s="4"/>
      <c r="W170" s="4"/>
      <c r="X170" s="4"/>
      <c r="Y170" s="3"/>
      <c r="Z170" s="3"/>
      <c r="AA170" s="3"/>
      <c r="AB170" s="3"/>
      <c r="AC170" s="3"/>
      <c r="AD170" s="3"/>
      <c r="AE170" s="3"/>
      <c r="AF170" s="3"/>
      <c r="AG170" s="3"/>
      <c r="AH170" s="3" t="str">
        <f t="shared" si="9"/>
        <v/>
      </c>
      <c r="AI170" s="3"/>
      <c r="AJ170" s="3"/>
      <c r="AK170" s="3"/>
      <c r="AL170" s="3"/>
      <c r="AM170" s="3"/>
      <c r="AN170" s="3"/>
      <c r="AO170" s="3"/>
      <c r="AP170" s="3"/>
      <c r="AQ170" s="3" t="str">
        <f t="shared" si="10"/>
        <v/>
      </c>
      <c r="AR170" s="3" t="str">
        <f>IF(ISNUMBER(AQ170),SUMIFS($AQ$2:AQ170,$A$2:A170,A170,$J$2:J170,J170,$D$2:D170,D170),"")</f>
        <v/>
      </c>
      <c r="AS170">
        <f t="shared" si="11"/>
        <v>3</v>
      </c>
    </row>
    <row r="171" spans="1:45" x14ac:dyDescent="0.25">
      <c r="A171" s="5" t="s">
        <v>5</v>
      </c>
      <c r="B171" s="5" t="s">
        <v>21</v>
      </c>
      <c r="C171" s="6">
        <v>35803</v>
      </c>
      <c r="D171" s="3">
        <v>2</v>
      </c>
      <c r="E171" s="3" t="s">
        <v>83</v>
      </c>
      <c r="F171" s="3"/>
      <c r="G171" s="3"/>
      <c r="H171" s="3"/>
      <c r="I171" s="3"/>
      <c r="J171" s="3" t="s">
        <v>0</v>
      </c>
      <c r="K171" s="3" t="s">
        <v>0</v>
      </c>
      <c r="L171" s="3">
        <v>4</v>
      </c>
      <c r="M171" s="3" t="s">
        <v>23</v>
      </c>
      <c r="N171" s="4">
        <f t="shared" si="8"/>
        <v>710</v>
      </c>
      <c r="O171" s="3">
        <v>71</v>
      </c>
      <c r="P171" s="3"/>
      <c r="Q171" s="3"/>
      <c r="R171" s="3" t="str">
        <f>IF(ISNUMBER(Q171),SUMIFS($Q$2:Q171,$A$2:A171,A171,$J$2:J171,J171,$D$2:D171,D171),"")</f>
        <v/>
      </c>
      <c r="S171" s="3"/>
      <c r="T171" s="3"/>
      <c r="U171" s="3"/>
      <c r="V171" s="4"/>
      <c r="W171" s="4"/>
      <c r="X171" s="4"/>
      <c r="Y171" s="3"/>
      <c r="Z171" s="3"/>
      <c r="AA171" s="3"/>
      <c r="AB171" s="3"/>
      <c r="AC171" s="3"/>
      <c r="AD171" s="3"/>
      <c r="AE171" s="3"/>
      <c r="AF171" s="3"/>
      <c r="AG171" s="3"/>
      <c r="AH171" s="3" t="str">
        <f t="shared" si="9"/>
        <v/>
      </c>
      <c r="AI171" s="3"/>
      <c r="AJ171" s="3"/>
      <c r="AK171" s="3"/>
      <c r="AL171" s="3"/>
      <c r="AM171" s="3"/>
      <c r="AN171" s="3"/>
      <c r="AO171" s="3"/>
      <c r="AP171" s="3"/>
      <c r="AQ171" s="3" t="str">
        <f t="shared" si="10"/>
        <v/>
      </c>
      <c r="AR171" s="3" t="str">
        <f>IF(ISNUMBER(AQ171),SUMIFS($AQ$2:AQ171,$A$2:A171,A171,$J$2:J171,J171,$D$2:D171,D171),"")</f>
        <v/>
      </c>
      <c r="AS171">
        <f t="shared" si="11"/>
        <v>1</v>
      </c>
    </row>
    <row r="172" spans="1:45" x14ac:dyDescent="0.25">
      <c r="A172" s="5" t="s">
        <v>5</v>
      </c>
      <c r="B172" s="5" t="s">
        <v>21</v>
      </c>
      <c r="C172" s="6">
        <v>35810</v>
      </c>
      <c r="D172" s="3">
        <v>2</v>
      </c>
      <c r="E172" s="3" t="s">
        <v>83</v>
      </c>
      <c r="F172" s="3"/>
      <c r="G172" s="3"/>
      <c r="H172" s="3"/>
      <c r="I172" s="3"/>
      <c r="J172" s="3" t="s">
        <v>0</v>
      </c>
      <c r="K172" s="3" t="s">
        <v>0</v>
      </c>
      <c r="L172" s="3">
        <v>4</v>
      </c>
      <c r="M172" s="3" t="s">
        <v>23</v>
      </c>
      <c r="N172" s="4">
        <f t="shared" si="8"/>
        <v>1120</v>
      </c>
      <c r="O172" s="3">
        <v>112</v>
      </c>
      <c r="P172" s="3"/>
      <c r="Q172" s="3"/>
      <c r="R172" s="3" t="str">
        <f>IF(ISNUMBER(Q172),SUMIFS($Q$2:Q172,$A$2:A172,A172,$J$2:J172,J172,$D$2:D172,D172),"")</f>
        <v/>
      </c>
      <c r="S172" s="3"/>
      <c r="T172" s="3"/>
      <c r="U172" s="3"/>
      <c r="V172" s="4"/>
      <c r="W172" s="4"/>
      <c r="X172" s="4"/>
      <c r="Y172" s="3"/>
      <c r="Z172" s="3"/>
      <c r="AA172" s="3"/>
      <c r="AB172" s="3"/>
      <c r="AC172" s="3"/>
      <c r="AD172" s="3"/>
      <c r="AE172" s="3"/>
      <c r="AF172" s="3"/>
      <c r="AG172" s="3"/>
      <c r="AH172" s="3" t="str">
        <f t="shared" si="9"/>
        <v/>
      </c>
      <c r="AI172" s="3"/>
      <c r="AJ172" s="3"/>
      <c r="AK172" s="3"/>
      <c r="AL172" s="3"/>
      <c r="AM172" s="3"/>
      <c r="AN172" s="3"/>
      <c r="AO172" s="3"/>
      <c r="AP172" s="3"/>
      <c r="AQ172" s="3" t="str">
        <f t="shared" si="10"/>
        <v/>
      </c>
      <c r="AR172" s="3" t="str">
        <f>IF(ISNUMBER(AQ172),SUMIFS($AQ$2:AQ172,$A$2:A172,A172,$J$2:J172,J172,$D$2:D172,D172),"")</f>
        <v/>
      </c>
      <c r="AS172">
        <f t="shared" si="11"/>
        <v>1</v>
      </c>
    </row>
    <row r="173" spans="1:45" x14ac:dyDescent="0.25">
      <c r="A173" s="5" t="s">
        <v>5</v>
      </c>
      <c r="B173" s="5" t="s">
        <v>21</v>
      </c>
      <c r="C173" s="6">
        <v>35817</v>
      </c>
      <c r="D173" s="3">
        <v>2</v>
      </c>
      <c r="E173" s="3" t="s">
        <v>83</v>
      </c>
      <c r="F173" s="3"/>
      <c r="G173" s="3"/>
      <c r="H173" s="3"/>
      <c r="I173" s="3"/>
      <c r="J173" s="3" t="s">
        <v>0</v>
      </c>
      <c r="K173" s="3" t="s">
        <v>0</v>
      </c>
      <c r="L173" s="3">
        <v>4</v>
      </c>
      <c r="M173" s="3" t="s">
        <v>23</v>
      </c>
      <c r="N173" s="4">
        <f t="shared" si="8"/>
        <v>1662</v>
      </c>
      <c r="O173" s="3">
        <v>166.2</v>
      </c>
      <c r="P173" s="3"/>
      <c r="Q173" s="3"/>
      <c r="R173" s="3" t="str">
        <f>IF(ISNUMBER(Q173),SUMIFS($Q$2:Q173,$A$2:A173,A173,$J$2:J173,J173,$D$2:D173,D173),"")</f>
        <v/>
      </c>
      <c r="S173" s="3"/>
      <c r="T173" s="3"/>
      <c r="U173" s="3"/>
      <c r="V173" s="4"/>
      <c r="W173" s="4"/>
      <c r="X173" s="4"/>
      <c r="Y173" s="3"/>
      <c r="Z173" s="3"/>
      <c r="AA173" s="3"/>
      <c r="AB173" s="3"/>
      <c r="AC173" s="3"/>
      <c r="AD173" s="3"/>
      <c r="AE173" s="3"/>
      <c r="AF173" s="3"/>
      <c r="AG173" s="3"/>
      <c r="AH173" s="3" t="str">
        <f t="shared" si="9"/>
        <v/>
      </c>
      <c r="AI173" s="3"/>
      <c r="AJ173" s="3"/>
      <c r="AK173" s="3"/>
      <c r="AL173" s="3"/>
      <c r="AM173" s="3"/>
      <c r="AN173" s="3"/>
      <c r="AO173" s="3"/>
      <c r="AP173" s="3"/>
      <c r="AQ173" s="3" t="str">
        <f t="shared" si="10"/>
        <v/>
      </c>
      <c r="AR173" s="3" t="str">
        <f>IF(ISNUMBER(AQ173),SUMIFS($AQ$2:AQ173,$A$2:A173,A173,$J$2:J173,J173,$D$2:D173,D173),"")</f>
        <v/>
      </c>
      <c r="AS173">
        <f t="shared" si="11"/>
        <v>1</v>
      </c>
    </row>
    <row r="174" spans="1:45" x14ac:dyDescent="0.25">
      <c r="A174" s="5" t="s">
        <v>5</v>
      </c>
      <c r="B174" s="5" t="s">
        <v>21</v>
      </c>
      <c r="C174" s="6">
        <v>35824</v>
      </c>
      <c r="D174" s="3">
        <v>2</v>
      </c>
      <c r="E174" s="3" t="s">
        <v>83</v>
      </c>
      <c r="F174" s="3"/>
      <c r="G174" s="3"/>
      <c r="H174" s="3"/>
      <c r="I174" s="3"/>
      <c r="J174" s="3" t="s">
        <v>0</v>
      </c>
      <c r="K174" s="3" t="s">
        <v>0</v>
      </c>
      <c r="L174" s="3">
        <v>4</v>
      </c>
      <c r="M174" s="3" t="s">
        <v>23</v>
      </c>
      <c r="N174" s="4">
        <f t="shared" si="8"/>
        <v>2210</v>
      </c>
      <c r="O174" s="3">
        <v>221</v>
      </c>
      <c r="P174" s="3"/>
      <c r="Q174" s="3"/>
      <c r="R174" s="3" t="str">
        <f>IF(ISNUMBER(Q174),SUMIFS($Q$2:Q174,$A$2:A174,A174,$J$2:J174,J174,$D$2:D174,D174),"")</f>
        <v/>
      </c>
      <c r="S174" s="3"/>
      <c r="T174" s="3"/>
      <c r="U174" s="3"/>
      <c r="V174" s="4"/>
      <c r="W174" s="4"/>
      <c r="X174" s="4"/>
      <c r="Y174" s="3"/>
      <c r="Z174" s="3"/>
      <c r="AA174" s="3"/>
      <c r="AB174" s="3"/>
      <c r="AC174" s="3"/>
      <c r="AD174" s="3"/>
      <c r="AE174" s="3"/>
      <c r="AF174" s="3"/>
      <c r="AG174" s="3"/>
      <c r="AH174" s="3" t="str">
        <f t="shared" si="9"/>
        <v/>
      </c>
      <c r="AI174" s="3"/>
      <c r="AJ174" s="3"/>
      <c r="AK174" s="3"/>
      <c r="AL174" s="3"/>
      <c r="AM174" s="3"/>
      <c r="AN174" s="3"/>
      <c r="AO174" s="3"/>
      <c r="AP174" s="3"/>
      <c r="AQ174" s="3" t="str">
        <f t="shared" si="10"/>
        <v/>
      </c>
      <c r="AR174" s="3" t="str">
        <f>IF(ISNUMBER(AQ174),SUMIFS($AQ$2:AQ174,$A$2:A174,A174,$J$2:J174,J174,$D$2:D174,D174),"")</f>
        <v/>
      </c>
      <c r="AS174">
        <f t="shared" si="11"/>
        <v>1</v>
      </c>
    </row>
    <row r="175" spans="1:45" x14ac:dyDescent="0.25">
      <c r="A175" s="5" t="s">
        <v>5</v>
      </c>
      <c r="B175" s="5" t="s">
        <v>21</v>
      </c>
      <c r="C175" s="6">
        <v>35829</v>
      </c>
      <c r="D175" s="3">
        <v>2</v>
      </c>
      <c r="E175" s="3" t="s">
        <v>83</v>
      </c>
      <c r="F175" s="3"/>
      <c r="G175" s="3"/>
      <c r="H175" s="3"/>
      <c r="I175" s="3"/>
      <c r="J175" s="3" t="s">
        <v>0</v>
      </c>
      <c r="K175" s="3" t="s">
        <v>0</v>
      </c>
      <c r="L175" s="3">
        <v>4</v>
      </c>
      <c r="M175" s="3" t="s">
        <v>24</v>
      </c>
      <c r="N175" s="4">
        <f t="shared" si="8"/>
        <v>2610</v>
      </c>
      <c r="O175" s="3">
        <v>261</v>
      </c>
      <c r="P175" s="3"/>
      <c r="Q175" s="3"/>
      <c r="R175" s="3" t="str">
        <f>IF(ISNUMBER(Q175),SUMIFS($Q$2:Q175,$A$2:A175,A175,$J$2:J175,J175,$D$2:D175,D175),"")</f>
        <v/>
      </c>
      <c r="S175" s="3">
        <v>2.7400000000000001E-2</v>
      </c>
      <c r="T175" s="3">
        <v>6.4000000000000003E-3</v>
      </c>
      <c r="U175" s="3"/>
      <c r="V175" s="4"/>
      <c r="W175" s="4"/>
      <c r="X175" s="4"/>
      <c r="Y175" s="3"/>
      <c r="Z175" s="3"/>
      <c r="AA175" s="3"/>
      <c r="AB175" s="3"/>
      <c r="AC175" s="3"/>
      <c r="AD175" s="3"/>
      <c r="AE175" s="3"/>
      <c r="AF175" s="3"/>
      <c r="AG175" s="3"/>
      <c r="AH175" s="3" t="str">
        <f t="shared" si="9"/>
        <v/>
      </c>
      <c r="AI175" s="3"/>
      <c r="AJ175" s="3"/>
      <c r="AK175" s="3"/>
      <c r="AL175" s="3"/>
      <c r="AM175" s="3"/>
      <c r="AN175" s="3"/>
      <c r="AO175" s="3"/>
      <c r="AP175" s="3"/>
      <c r="AQ175" s="3" t="str">
        <f t="shared" si="10"/>
        <v/>
      </c>
      <c r="AR175" s="3" t="str">
        <f>IF(ISNUMBER(AQ175),SUMIFS($AQ$2:AQ175,$A$2:A175,A175,$J$2:J175,J175,$D$2:D175,D175),"")</f>
        <v/>
      </c>
      <c r="AS175">
        <f t="shared" si="11"/>
        <v>3</v>
      </c>
    </row>
    <row r="176" spans="1:45" x14ac:dyDescent="0.25">
      <c r="A176" s="5" t="s">
        <v>5</v>
      </c>
      <c r="B176" s="5" t="s">
        <v>21</v>
      </c>
      <c r="C176" s="6">
        <v>35834</v>
      </c>
      <c r="D176" s="3">
        <v>2</v>
      </c>
      <c r="E176" s="3" t="s">
        <v>83</v>
      </c>
      <c r="F176" s="3"/>
      <c r="G176" s="3"/>
      <c r="H176" s="3"/>
      <c r="I176" s="3"/>
      <c r="J176" s="3" t="s">
        <v>0</v>
      </c>
      <c r="K176" s="3" t="s">
        <v>0</v>
      </c>
      <c r="L176" s="3">
        <v>4</v>
      </c>
      <c r="M176" s="3" t="s">
        <v>25</v>
      </c>
      <c r="N176" s="4">
        <f t="shared" si="8"/>
        <v>1570</v>
      </c>
      <c r="O176" s="3">
        <v>157</v>
      </c>
      <c r="P176" s="3"/>
      <c r="Q176" s="3">
        <v>113.62</v>
      </c>
      <c r="R176" s="3">
        <f>IF(ISNUMBER(Q176),SUMIFS($Q$2:Q176,$A$2:A176,A176,$J$2:J176,J176,$D$2:D176,D176),"")</f>
        <v>788.84</v>
      </c>
      <c r="S176" s="3"/>
      <c r="T176" s="3"/>
      <c r="U176" s="3"/>
      <c r="V176" s="4"/>
      <c r="W176" s="4"/>
      <c r="X176" s="4"/>
      <c r="Y176" s="3"/>
      <c r="Z176" s="3"/>
      <c r="AA176" s="3"/>
      <c r="AB176" s="3"/>
      <c r="AC176" s="3"/>
      <c r="AD176" s="3"/>
      <c r="AE176" s="3"/>
      <c r="AF176" s="3"/>
      <c r="AG176" s="3"/>
      <c r="AH176" s="3" t="str">
        <f t="shared" si="9"/>
        <v/>
      </c>
      <c r="AI176" s="3"/>
      <c r="AJ176" s="3"/>
      <c r="AK176" s="3"/>
      <c r="AL176" s="3"/>
      <c r="AM176" s="3"/>
      <c r="AN176" s="3"/>
      <c r="AO176" s="3"/>
      <c r="AP176" s="3"/>
      <c r="AQ176" s="3" t="str">
        <f t="shared" si="10"/>
        <v/>
      </c>
      <c r="AR176" s="3" t="str">
        <f>IF(ISNUMBER(AQ176),SUMIFS($AQ$2:AQ176,$A$2:A176,A176,$J$2:J176,J176,$D$2:D176,D176),"")</f>
        <v/>
      </c>
      <c r="AS176">
        <f t="shared" si="11"/>
        <v>3</v>
      </c>
    </row>
    <row r="177" spans="1:45" x14ac:dyDescent="0.25">
      <c r="A177" s="5" t="s">
        <v>5</v>
      </c>
      <c r="B177" s="5" t="s">
        <v>21</v>
      </c>
      <c r="C177" s="6">
        <v>35845</v>
      </c>
      <c r="D177" s="3">
        <v>2</v>
      </c>
      <c r="E177" s="3" t="s">
        <v>83</v>
      </c>
      <c r="F177" s="3"/>
      <c r="G177" s="3"/>
      <c r="H177" s="3"/>
      <c r="I177" s="3"/>
      <c r="J177" s="3" t="s">
        <v>0</v>
      </c>
      <c r="K177" s="3" t="s">
        <v>0</v>
      </c>
      <c r="L177" s="3">
        <v>5</v>
      </c>
      <c r="M177" s="3" t="s">
        <v>23</v>
      </c>
      <c r="N177" s="4">
        <f t="shared" si="8"/>
        <v>430.5</v>
      </c>
      <c r="O177" s="3">
        <v>43.05</v>
      </c>
      <c r="P177" s="3"/>
      <c r="Q177" s="3"/>
      <c r="R177" s="3" t="str">
        <f>IF(ISNUMBER(Q177),SUMIFS($Q$2:Q177,$A$2:A177,A177,$J$2:J177,J177,$D$2:D177,D177),"")</f>
        <v/>
      </c>
      <c r="S177" s="3"/>
      <c r="T177" s="3"/>
      <c r="U177" s="3"/>
      <c r="V177" s="4"/>
      <c r="W177" s="4"/>
      <c r="X177" s="4"/>
      <c r="Y177" s="3"/>
      <c r="Z177" s="3"/>
      <c r="AA177" s="3"/>
      <c r="AB177" s="3"/>
      <c r="AC177" s="3"/>
      <c r="AD177" s="3"/>
      <c r="AE177" s="3"/>
      <c r="AF177" s="3"/>
      <c r="AG177" s="3"/>
      <c r="AH177" s="3" t="str">
        <f t="shared" si="9"/>
        <v/>
      </c>
      <c r="AI177" s="3"/>
      <c r="AJ177" s="3"/>
      <c r="AK177" s="3"/>
      <c r="AL177" s="3"/>
      <c r="AM177" s="3"/>
      <c r="AN177" s="3"/>
      <c r="AO177" s="3"/>
      <c r="AP177" s="3"/>
      <c r="AQ177" s="3" t="str">
        <f t="shared" si="10"/>
        <v/>
      </c>
      <c r="AR177" s="3" t="str">
        <f>IF(ISNUMBER(AQ177),SUMIFS($AQ$2:AQ177,$A$2:A177,A177,$J$2:J177,J177,$D$2:D177,D177),"")</f>
        <v/>
      </c>
      <c r="AS177">
        <f t="shared" si="11"/>
        <v>1</v>
      </c>
    </row>
    <row r="178" spans="1:45" x14ac:dyDescent="0.25">
      <c r="A178" s="5" t="s">
        <v>5</v>
      </c>
      <c r="B178" s="5" t="s">
        <v>21</v>
      </c>
      <c r="C178" s="6">
        <v>35852</v>
      </c>
      <c r="D178" s="3">
        <v>2</v>
      </c>
      <c r="E178" s="3" t="s">
        <v>83</v>
      </c>
      <c r="F178" s="3"/>
      <c r="G178" s="3"/>
      <c r="H178" s="3"/>
      <c r="I178" s="3"/>
      <c r="J178" s="3" t="s">
        <v>0</v>
      </c>
      <c r="K178" s="3" t="s">
        <v>0</v>
      </c>
      <c r="L178" s="3">
        <v>5</v>
      </c>
      <c r="M178" s="3" t="s">
        <v>23</v>
      </c>
      <c r="N178" s="4">
        <f t="shared" si="8"/>
        <v>610</v>
      </c>
      <c r="O178" s="3">
        <v>61</v>
      </c>
      <c r="P178" s="3"/>
      <c r="Q178" s="3"/>
      <c r="R178" s="3" t="str">
        <f>IF(ISNUMBER(Q178),SUMIFS($Q$2:Q178,$A$2:A178,A178,$J$2:J178,J178,$D$2:D178,D178),"")</f>
        <v/>
      </c>
      <c r="S178" s="3"/>
      <c r="T178" s="3"/>
      <c r="U178" s="3"/>
      <c r="V178" s="4"/>
      <c r="W178" s="4"/>
      <c r="X178" s="4"/>
      <c r="Y178" s="3"/>
      <c r="Z178" s="3"/>
      <c r="AA178" s="3"/>
      <c r="AB178" s="3"/>
      <c r="AC178" s="3"/>
      <c r="AD178" s="3"/>
      <c r="AE178" s="3"/>
      <c r="AF178" s="3"/>
      <c r="AG178" s="3"/>
      <c r="AH178" s="3" t="str">
        <f t="shared" si="9"/>
        <v/>
      </c>
      <c r="AI178" s="3"/>
      <c r="AJ178" s="3"/>
      <c r="AK178" s="3"/>
      <c r="AL178" s="3"/>
      <c r="AM178" s="3"/>
      <c r="AN178" s="3"/>
      <c r="AO178" s="3"/>
      <c r="AP178" s="3"/>
      <c r="AQ178" s="3" t="str">
        <f t="shared" si="10"/>
        <v/>
      </c>
      <c r="AR178" s="3" t="str">
        <f>IF(ISNUMBER(AQ178),SUMIFS($AQ$2:AQ178,$A$2:A178,A178,$J$2:J178,J178,$D$2:D178,D178),"")</f>
        <v/>
      </c>
      <c r="AS178">
        <f t="shared" si="11"/>
        <v>1</v>
      </c>
    </row>
    <row r="179" spans="1:45" x14ac:dyDescent="0.25">
      <c r="A179" s="5" t="s">
        <v>5</v>
      </c>
      <c r="B179" s="5" t="s">
        <v>21</v>
      </c>
      <c r="C179" s="6">
        <v>35859</v>
      </c>
      <c r="D179" s="3">
        <v>2</v>
      </c>
      <c r="E179" s="3" t="s">
        <v>83</v>
      </c>
      <c r="F179" s="3"/>
      <c r="G179" s="3"/>
      <c r="H179" s="3"/>
      <c r="I179" s="3"/>
      <c r="J179" s="3" t="s">
        <v>0</v>
      </c>
      <c r="K179" s="3" t="s">
        <v>0</v>
      </c>
      <c r="L179" s="3">
        <v>5</v>
      </c>
      <c r="M179" s="3" t="s">
        <v>23</v>
      </c>
      <c r="N179" s="4">
        <f t="shared" si="8"/>
        <v>1390</v>
      </c>
      <c r="O179" s="3">
        <v>139</v>
      </c>
      <c r="P179" s="3"/>
      <c r="Q179" s="3"/>
      <c r="R179" s="3" t="str">
        <f>IF(ISNUMBER(Q179),SUMIFS($Q$2:Q179,$A$2:A179,A179,$J$2:J179,J179,$D$2:D179,D179),"")</f>
        <v/>
      </c>
      <c r="S179" s="3"/>
      <c r="T179" s="3"/>
      <c r="U179" s="3"/>
      <c r="V179" s="4"/>
      <c r="W179" s="4"/>
      <c r="X179" s="4"/>
      <c r="Y179" s="3"/>
      <c r="Z179" s="3"/>
      <c r="AA179" s="3"/>
      <c r="AB179" s="3"/>
      <c r="AC179" s="3"/>
      <c r="AD179" s="3"/>
      <c r="AE179" s="3"/>
      <c r="AF179" s="3"/>
      <c r="AG179" s="3"/>
      <c r="AH179" s="3" t="str">
        <f t="shared" si="9"/>
        <v/>
      </c>
      <c r="AI179" s="3"/>
      <c r="AJ179" s="3"/>
      <c r="AK179" s="3"/>
      <c r="AL179" s="3"/>
      <c r="AM179" s="3"/>
      <c r="AN179" s="3"/>
      <c r="AO179" s="3"/>
      <c r="AP179" s="3"/>
      <c r="AQ179" s="3" t="str">
        <f t="shared" si="10"/>
        <v/>
      </c>
      <c r="AR179" s="3" t="str">
        <f>IF(ISNUMBER(AQ179),SUMIFS($AQ$2:AQ179,$A$2:A179,A179,$J$2:J179,J179,$D$2:D179,D179),"")</f>
        <v/>
      </c>
      <c r="AS179">
        <f t="shared" si="11"/>
        <v>1</v>
      </c>
    </row>
    <row r="180" spans="1:45" x14ac:dyDescent="0.25">
      <c r="A180" s="5" t="s">
        <v>5</v>
      </c>
      <c r="B180" s="5" t="s">
        <v>21</v>
      </c>
      <c r="C180" s="6">
        <v>35866</v>
      </c>
      <c r="D180" s="3">
        <v>2</v>
      </c>
      <c r="E180" s="3" t="s">
        <v>83</v>
      </c>
      <c r="F180" s="3"/>
      <c r="G180" s="3"/>
      <c r="H180" s="3"/>
      <c r="I180" s="3"/>
      <c r="J180" s="3" t="s">
        <v>0</v>
      </c>
      <c r="K180" s="3" t="s">
        <v>0</v>
      </c>
      <c r="L180" s="3">
        <v>5</v>
      </c>
      <c r="M180" s="3" t="s">
        <v>24</v>
      </c>
      <c r="N180" s="4">
        <f t="shared" si="8"/>
        <v>975</v>
      </c>
      <c r="O180" s="3">
        <v>97.5</v>
      </c>
      <c r="P180" s="3"/>
      <c r="Q180" s="3"/>
      <c r="R180" s="3" t="str">
        <f>IF(ISNUMBER(Q180),SUMIFS($Q$2:Q180,$A$2:A180,A180,$J$2:J180,J180,$D$2:D180,D180),"")</f>
        <v/>
      </c>
      <c r="S180" s="3">
        <v>2.75E-2</v>
      </c>
      <c r="T180" s="3"/>
      <c r="U180" s="3"/>
      <c r="V180" s="4"/>
      <c r="W180" s="4"/>
      <c r="X180" s="4"/>
      <c r="Y180" s="3"/>
      <c r="Z180" s="3"/>
      <c r="AA180" s="3"/>
      <c r="AB180" s="3"/>
      <c r="AC180" s="3"/>
      <c r="AD180" s="3"/>
      <c r="AE180" s="3"/>
      <c r="AF180" s="3"/>
      <c r="AG180" s="3"/>
      <c r="AH180" s="3" t="str">
        <f t="shared" si="9"/>
        <v/>
      </c>
      <c r="AI180" s="3"/>
      <c r="AJ180" s="3"/>
      <c r="AK180" s="3"/>
      <c r="AL180" s="3"/>
      <c r="AM180" s="3"/>
      <c r="AN180" s="3"/>
      <c r="AO180" s="3"/>
      <c r="AP180" s="3"/>
      <c r="AQ180" s="3" t="str">
        <f t="shared" si="10"/>
        <v/>
      </c>
      <c r="AR180" s="3" t="str">
        <f>IF(ISNUMBER(AQ180),SUMIFS($AQ$2:AQ180,$A$2:A180,A180,$J$2:J180,J180,$D$2:D180,D180),"")</f>
        <v/>
      </c>
      <c r="AS180">
        <f t="shared" si="11"/>
        <v>2</v>
      </c>
    </row>
    <row r="181" spans="1:45" x14ac:dyDescent="0.25">
      <c r="A181" s="5" t="s">
        <v>5</v>
      </c>
      <c r="B181" s="5" t="s">
        <v>21</v>
      </c>
      <c r="C181" s="6">
        <v>35871</v>
      </c>
      <c r="D181" s="3">
        <v>2</v>
      </c>
      <c r="E181" s="3" t="s">
        <v>83</v>
      </c>
      <c r="F181" s="3"/>
      <c r="G181" s="3"/>
      <c r="H181" s="3"/>
      <c r="I181" s="3"/>
      <c r="J181" s="3" t="s">
        <v>0</v>
      </c>
      <c r="K181" s="3" t="s">
        <v>0</v>
      </c>
      <c r="L181" s="3">
        <v>5</v>
      </c>
      <c r="M181" s="3" t="s">
        <v>25</v>
      </c>
      <c r="N181" s="4">
        <f t="shared" si="8"/>
        <v>78</v>
      </c>
      <c r="O181" s="3">
        <v>7.8</v>
      </c>
      <c r="P181" s="3"/>
      <c r="Q181" s="3">
        <v>82.38</v>
      </c>
      <c r="R181" s="3">
        <f>IF(ISNUMBER(Q181),SUMIFS($Q$2:Q181,$A$2:A181,A181,$J$2:J181,J181,$D$2:D181,D181),"")</f>
        <v>871.22</v>
      </c>
      <c r="S181" s="3"/>
      <c r="T181" s="3"/>
      <c r="U181" s="3"/>
      <c r="V181" s="4"/>
      <c r="W181" s="4"/>
      <c r="X181" s="4"/>
      <c r="Y181" s="3"/>
      <c r="Z181" s="3"/>
      <c r="AA181" s="3"/>
      <c r="AB181" s="3"/>
      <c r="AC181" s="3"/>
      <c r="AD181" s="3"/>
      <c r="AE181" s="3"/>
      <c r="AF181" s="3"/>
      <c r="AG181" s="3"/>
      <c r="AH181" s="3" t="str">
        <f t="shared" si="9"/>
        <v/>
      </c>
      <c r="AI181" s="3"/>
      <c r="AJ181" s="3"/>
      <c r="AK181" s="3"/>
      <c r="AL181" s="3"/>
      <c r="AM181" s="3"/>
      <c r="AN181" s="3"/>
      <c r="AO181" s="3"/>
      <c r="AP181" s="3"/>
      <c r="AQ181" s="3" t="str">
        <f t="shared" si="10"/>
        <v/>
      </c>
      <c r="AR181" s="3" t="str">
        <f>IF(ISNUMBER(AQ181),SUMIFS($AQ$2:AQ181,$A$2:A181,A181,$J$2:J181,J181,$D$2:D181,D181),"")</f>
        <v/>
      </c>
      <c r="AS181">
        <f t="shared" si="11"/>
        <v>3</v>
      </c>
    </row>
    <row r="182" spans="1:45" x14ac:dyDescent="0.25">
      <c r="A182" s="5" t="s">
        <v>5</v>
      </c>
      <c r="B182" s="5" t="s">
        <v>21</v>
      </c>
      <c r="C182" s="6">
        <v>35882</v>
      </c>
      <c r="D182" s="3">
        <v>2</v>
      </c>
      <c r="E182" s="3" t="s">
        <v>83</v>
      </c>
      <c r="F182" s="3"/>
      <c r="G182" s="3"/>
      <c r="H182" s="3"/>
      <c r="I182" s="3"/>
      <c r="J182" s="3" t="s">
        <v>0</v>
      </c>
      <c r="K182" s="3" t="s">
        <v>0</v>
      </c>
      <c r="L182" s="3">
        <v>6</v>
      </c>
      <c r="M182" s="3" t="s">
        <v>23</v>
      </c>
      <c r="N182" s="4">
        <f t="shared" si="8"/>
        <v>403.5</v>
      </c>
      <c r="O182" s="3">
        <v>40.35</v>
      </c>
      <c r="P182" s="3"/>
      <c r="Q182" s="3"/>
      <c r="R182" s="3" t="str">
        <f>IF(ISNUMBER(Q182),SUMIFS($Q$2:Q182,$A$2:A182,A182,$J$2:J182,J182,$D$2:D182,D182),"")</f>
        <v/>
      </c>
      <c r="S182" s="3"/>
      <c r="T182" s="3"/>
      <c r="U182" s="3"/>
      <c r="V182" s="4"/>
      <c r="W182" s="4"/>
      <c r="X182" s="4"/>
      <c r="Y182" s="3"/>
      <c r="Z182" s="3"/>
      <c r="AA182" s="3"/>
      <c r="AB182" s="3"/>
      <c r="AC182" s="3"/>
      <c r="AD182" s="3"/>
      <c r="AE182" s="3"/>
      <c r="AF182" s="3"/>
      <c r="AG182" s="3"/>
      <c r="AH182" s="3" t="str">
        <f t="shared" si="9"/>
        <v/>
      </c>
      <c r="AI182" s="3"/>
      <c r="AJ182" s="3"/>
      <c r="AK182" s="3"/>
      <c r="AL182" s="3"/>
      <c r="AM182" s="3"/>
      <c r="AN182" s="3"/>
      <c r="AO182" s="3"/>
      <c r="AP182" s="3"/>
      <c r="AQ182" s="3" t="str">
        <f t="shared" si="10"/>
        <v/>
      </c>
      <c r="AR182" s="3" t="str">
        <f>IF(ISNUMBER(AQ182),SUMIFS($AQ$2:AQ182,$A$2:A182,A182,$J$2:J182,J182,$D$2:D182,D182),"")</f>
        <v/>
      </c>
      <c r="AS182">
        <f t="shared" si="11"/>
        <v>1</v>
      </c>
    </row>
    <row r="183" spans="1:45" x14ac:dyDescent="0.25">
      <c r="A183" s="5" t="s">
        <v>5</v>
      </c>
      <c r="B183" s="5" t="s">
        <v>21</v>
      </c>
      <c r="C183" s="6">
        <v>35894</v>
      </c>
      <c r="D183" s="3">
        <v>2</v>
      </c>
      <c r="E183" s="3" t="s">
        <v>83</v>
      </c>
      <c r="F183" s="3"/>
      <c r="G183" s="3"/>
      <c r="H183" s="3"/>
      <c r="I183" s="3"/>
      <c r="J183" s="3" t="s">
        <v>0</v>
      </c>
      <c r="K183" s="3" t="s">
        <v>0</v>
      </c>
      <c r="L183" s="3">
        <v>6</v>
      </c>
      <c r="M183" s="3" t="s">
        <v>23</v>
      </c>
      <c r="N183" s="4">
        <f t="shared" si="8"/>
        <v>660</v>
      </c>
      <c r="O183" s="3">
        <v>66</v>
      </c>
      <c r="P183" s="3"/>
      <c r="Q183" s="3"/>
      <c r="R183" s="3" t="str">
        <f>IF(ISNUMBER(Q183),SUMIFS($Q$2:Q183,$A$2:A183,A183,$J$2:J183,J183,$D$2:D183,D183),"")</f>
        <v/>
      </c>
      <c r="S183" s="3"/>
      <c r="T183" s="3"/>
      <c r="U183" s="3"/>
      <c r="V183" s="4"/>
      <c r="W183" s="4"/>
      <c r="X183" s="4"/>
      <c r="Y183" s="3"/>
      <c r="Z183" s="3"/>
      <c r="AA183" s="3"/>
      <c r="AB183" s="3"/>
      <c r="AC183" s="3"/>
      <c r="AD183" s="3"/>
      <c r="AE183" s="3"/>
      <c r="AF183" s="3"/>
      <c r="AG183" s="3"/>
      <c r="AH183" s="3" t="str">
        <f t="shared" si="9"/>
        <v/>
      </c>
      <c r="AI183" s="3"/>
      <c r="AJ183" s="3"/>
      <c r="AK183" s="3"/>
      <c r="AL183" s="3"/>
      <c r="AM183" s="3"/>
      <c r="AN183" s="3"/>
      <c r="AO183" s="3"/>
      <c r="AP183" s="3"/>
      <c r="AQ183" s="3" t="str">
        <f t="shared" si="10"/>
        <v/>
      </c>
      <c r="AR183" s="3" t="str">
        <f>IF(ISNUMBER(AQ183),SUMIFS($AQ$2:AQ183,$A$2:A183,A183,$J$2:J183,J183,$D$2:D183,D183),"")</f>
        <v/>
      </c>
      <c r="AS183">
        <f t="shared" si="11"/>
        <v>1</v>
      </c>
    </row>
    <row r="184" spans="1:45" x14ac:dyDescent="0.25">
      <c r="A184" s="5" t="s">
        <v>5</v>
      </c>
      <c r="B184" s="5" t="s">
        <v>21</v>
      </c>
      <c r="C184" s="6">
        <v>35912</v>
      </c>
      <c r="D184" s="3">
        <v>2</v>
      </c>
      <c r="E184" s="3" t="s">
        <v>83</v>
      </c>
      <c r="F184" s="3"/>
      <c r="G184" s="3"/>
      <c r="H184" s="3"/>
      <c r="I184" s="3"/>
      <c r="J184" s="3" t="s">
        <v>0</v>
      </c>
      <c r="K184" s="3" t="s">
        <v>0</v>
      </c>
      <c r="L184" s="3">
        <v>6</v>
      </c>
      <c r="M184" s="3" t="s">
        <v>23</v>
      </c>
      <c r="N184" s="4">
        <f t="shared" si="8"/>
        <v>900</v>
      </c>
      <c r="O184" s="3">
        <v>90</v>
      </c>
      <c r="P184" s="3"/>
      <c r="Q184" s="3"/>
      <c r="R184" s="3" t="str">
        <f>IF(ISNUMBER(Q184),SUMIFS($Q$2:Q184,$A$2:A184,A184,$J$2:J184,J184,$D$2:D184,D184),"")</f>
        <v/>
      </c>
      <c r="S184" s="3"/>
      <c r="T184" s="3"/>
      <c r="U184" s="3"/>
      <c r="V184" s="4"/>
      <c r="W184" s="4"/>
      <c r="X184" s="4"/>
      <c r="Y184" s="3"/>
      <c r="Z184" s="3"/>
      <c r="AA184" s="3"/>
      <c r="AB184" s="3"/>
      <c r="AC184" s="3"/>
      <c r="AD184" s="3"/>
      <c r="AE184" s="3"/>
      <c r="AF184" s="3"/>
      <c r="AG184" s="3"/>
      <c r="AH184" s="3" t="str">
        <f t="shared" si="9"/>
        <v/>
      </c>
      <c r="AI184" s="3"/>
      <c r="AJ184" s="3"/>
      <c r="AK184" s="3"/>
      <c r="AL184" s="3"/>
      <c r="AM184" s="3"/>
      <c r="AN184" s="3"/>
      <c r="AO184" s="3"/>
      <c r="AP184" s="3"/>
      <c r="AQ184" s="3" t="str">
        <f t="shared" si="10"/>
        <v/>
      </c>
      <c r="AR184" s="3" t="str">
        <f>IF(ISNUMBER(AQ184),SUMIFS($AQ$2:AQ184,$A$2:A184,A184,$J$2:J184,J184,$D$2:D184,D184),"")</f>
        <v/>
      </c>
      <c r="AS184">
        <f t="shared" si="11"/>
        <v>1</v>
      </c>
    </row>
    <row r="185" spans="1:45" x14ac:dyDescent="0.25">
      <c r="A185" s="5" t="s">
        <v>5</v>
      </c>
      <c r="B185" s="5" t="s">
        <v>21</v>
      </c>
      <c r="C185" s="6">
        <v>35930</v>
      </c>
      <c r="D185" s="3">
        <v>2</v>
      </c>
      <c r="E185" s="3" t="s">
        <v>83</v>
      </c>
      <c r="F185" s="3"/>
      <c r="G185" s="3"/>
      <c r="H185" s="3"/>
      <c r="I185" s="3"/>
      <c r="J185" s="3" t="s">
        <v>0</v>
      </c>
      <c r="K185" s="3" t="s">
        <v>0</v>
      </c>
      <c r="L185" s="3">
        <v>6</v>
      </c>
      <c r="M185" s="3" t="s">
        <v>23</v>
      </c>
      <c r="N185" s="4">
        <f t="shared" si="8"/>
        <v>1180</v>
      </c>
      <c r="O185" s="3">
        <v>118</v>
      </c>
      <c r="P185" s="3"/>
      <c r="Q185" s="3"/>
      <c r="R185" s="3" t="str">
        <f>IF(ISNUMBER(Q185),SUMIFS($Q$2:Q185,$A$2:A185,A185,$J$2:J185,J185,$D$2:D185,D185),"")</f>
        <v/>
      </c>
      <c r="S185" s="3"/>
      <c r="T185" s="3"/>
      <c r="U185" s="3"/>
      <c r="V185" s="4"/>
      <c r="W185" s="4"/>
      <c r="X185" s="4"/>
      <c r="Y185" s="3"/>
      <c r="Z185" s="3"/>
      <c r="AA185" s="3"/>
      <c r="AB185" s="3"/>
      <c r="AC185" s="3"/>
      <c r="AD185" s="3"/>
      <c r="AE185" s="3"/>
      <c r="AF185" s="3"/>
      <c r="AG185" s="3"/>
      <c r="AH185" s="3" t="str">
        <f t="shared" si="9"/>
        <v/>
      </c>
      <c r="AI185" s="3"/>
      <c r="AJ185" s="3"/>
      <c r="AK185" s="3"/>
      <c r="AL185" s="3"/>
      <c r="AM185" s="3"/>
      <c r="AN185" s="3"/>
      <c r="AO185" s="3"/>
      <c r="AP185" s="3"/>
      <c r="AQ185" s="3" t="str">
        <f t="shared" si="10"/>
        <v/>
      </c>
      <c r="AR185" s="3" t="str">
        <f>IF(ISNUMBER(AQ185),SUMIFS($AQ$2:AQ185,$A$2:A185,A185,$J$2:J185,J185,$D$2:D185,D185),"")</f>
        <v/>
      </c>
      <c r="AS185">
        <f t="shared" si="11"/>
        <v>1</v>
      </c>
    </row>
    <row r="186" spans="1:45" x14ac:dyDescent="0.25">
      <c r="A186" s="5" t="s">
        <v>5</v>
      </c>
      <c r="B186" s="5" t="s">
        <v>21</v>
      </c>
      <c r="C186" s="6">
        <v>35944</v>
      </c>
      <c r="D186" s="3">
        <v>2</v>
      </c>
      <c r="E186" s="3" t="s">
        <v>83</v>
      </c>
      <c r="F186" s="3"/>
      <c r="G186" s="3"/>
      <c r="H186" s="3"/>
      <c r="I186" s="3"/>
      <c r="J186" s="3" t="s">
        <v>0</v>
      </c>
      <c r="K186" s="3" t="s">
        <v>0</v>
      </c>
      <c r="L186" s="3">
        <v>6</v>
      </c>
      <c r="M186" s="3" t="s">
        <v>24</v>
      </c>
      <c r="N186" s="4">
        <f t="shared" si="8"/>
        <v>950</v>
      </c>
      <c r="O186" s="3">
        <v>95</v>
      </c>
      <c r="P186" s="3"/>
      <c r="Q186" s="3"/>
      <c r="R186" s="3" t="str">
        <f>IF(ISNUMBER(Q186),SUMIFS($Q$2:Q186,$A$2:A186,A186,$J$2:J186,J186,$D$2:D186,D186),"")</f>
        <v/>
      </c>
      <c r="S186" s="3"/>
      <c r="T186" s="3"/>
      <c r="U186" s="3"/>
      <c r="V186" s="4"/>
      <c r="W186" s="4"/>
      <c r="X186" s="4"/>
      <c r="Y186" s="3"/>
      <c r="Z186" s="3"/>
      <c r="AA186" s="3"/>
      <c r="AB186" s="3"/>
      <c r="AC186" s="3"/>
      <c r="AD186" s="3"/>
      <c r="AE186" s="3"/>
      <c r="AF186" s="3"/>
      <c r="AG186" s="3"/>
      <c r="AH186" s="3" t="str">
        <f t="shared" si="9"/>
        <v/>
      </c>
      <c r="AI186" s="3"/>
      <c r="AJ186" s="3"/>
      <c r="AK186" s="3"/>
      <c r="AL186" s="3"/>
      <c r="AM186" s="3"/>
      <c r="AN186" s="3"/>
      <c r="AO186" s="3"/>
      <c r="AP186" s="3"/>
      <c r="AQ186" s="3" t="str">
        <f t="shared" si="10"/>
        <v/>
      </c>
      <c r="AR186" s="3" t="str">
        <f>IF(ISNUMBER(AQ186),SUMIFS($AQ$2:AQ186,$A$2:A186,A186,$J$2:J186,J186,$D$2:D186,D186),"")</f>
        <v/>
      </c>
      <c r="AS186">
        <f t="shared" si="11"/>
        <v>1</v>
      </c>
    </row>
    <row r="187" spans="1:45" x14ac:dyDescent="0.25">
      <c r="A187" s="5" t="s">
        <v>5</v>
      </c>
      <c r="B187" s="5" t="s">
        <v>21</v>
      </c>
      <c r="C187" s="6">
        <v>35949</v>
      </c>
      <c r="D187" s="3">
        <v>2</v>
      </c>
      <c r="E187" s="3" t="s">
        <v>83</v>
      </c>
      <c r="F187" s="3"/>
      <c r="G187" s="3"/>
      <c r="H187" s="3"/>
      <c r="I187" s="3"/>
      <c r="J187" s="3" t="s">
        <v>0</v>
      </c>
      <c r="K187" s="3" t="s">
        <v>0</v>
      </c>
      <c r="L187" s="3">
        <v>6</v>
      </c>
      <c r="M187" s="3" t="s">
        <v>25</v>
      </c>
      <c r="N187" s="4" t="str">
        <f t="shared" si="8"/>
        <v/>
      </c>
      <c r="O187" s="3"/>
      <c r="P187" s="3"/>
      <c r="Q187" s="3">
        <v>82.51</v>
      </c>
      <c r="R187" s="3">
        <f>IF(ISNUMBER(Q187),SUMIFS($Q$2:Q187,$A$2:A187,A187,$J$2:J187,J187,$D$2:D187,D187),"")</f>
        <v>953.73</v>
      </c>
      <c r="S187" s="3"/>
      <c r="T187" s="3"/>
      <c r="U187" s="3"/>
      <c r="V187" s="4"/>
      <c r="W187" s="4"/>
      <c r="X187" s="4"/>
      <c r="Y187" s="3"/>
      <c r="Z187" s="3"/>
      <c r="AA187" s="3"/>
      <c r="AB187" s="3"/>
      <c r="AC187" s="3"/>
      <c r="AD187" s="3"/>
      <c r="AE187" s="3"/>
      <c r="AF187" s="3"/>
      <c r="AG187" s="3"/>
      <c r="AH187" s="3" t="str">
        <f t="shared" si="9"/>
        <v/>
      </c>
      <c r="AI187" s="3"/>
      <c r="AJ187" s="3"/>
      <c r="AK187" s="3"/>
      <c r="AL187" s="3"/>
      <c r="AM187" s="3"/>
      <c r="AN187" s="3"/>
      <c r="AO187" s="3"/>
      <c r="AP187" s="3"/>
      <c r="AQ187" s="3" t="str">
        <f t="shared" si="10"/>
        <v/>
      </c>
      <c r="AR187" s="3" t="str">
        <f>IF(ISNUMBER(AQ187),SUMIFS($AQ$2:AQ187,$A$2:A187,A187,$J$2:J187,J187,$D$2:D187,D187),"")</f>
        <v/>
      </c>
      <c r="AS187">
        <f t="shared" si="11"/>
        <v>2</v>
      </c>
    </row>
    <row r="188" spans="1:45" x14ac:dyDescent="0.25">
      <c r="A188" s="5" t="s">
        <v>5</v>
      </c>
      <c r="B188" s="5" t="s">
        <v>21</v>
      </c>
      <c r="C188" s="6">
        <v>36003</v>
      </c>
      <c r="D188" s="3">
        <v>2</v>
      </c>
      <c r="E188" s="3" t="s">
        <v>83</v>
      </c>
      <c r="F188" s="3"/>
      <c r="G188" s="3"/>
      <c r="H188" s="3"/>
      <c r="I188" s="3"/>
      <c r="J188" s="3" t="s">
        <v>2</v>
      </c>
      <c r="K188" s="3" t="s">
        <v>2</v>
      </c>
      <c r="L188" s="3">
        <v>1</v>
      </c>
      <c r="M188" s="3" t="s">
        <v>23</v>
      </c>
      <c r="N188" s="4">
        <f t="shared" si="8"/>
        <v>68</v>
      </c>
      <c r="O188" s="3">
        <v>6.8</v>
      </c>
      <c r="P188" s="3"/>
      <c r="Q188" s="3"/>
      <c r="R188" s="3" t="str">
        <f>IF(ISNUMBER(Q188),SUMIFS($Q$2:Q188,$A$2:A188,A188,$J$2:J188,J188,$D$2:D188,D188),"")</f>
        <v/>
      </c>
      <c r="S188" s="3"/>
      <c r="T188" s="3"/>
      <c r="U188" s="3"/>
      <c r="V188" s="4"/>
      <c r="W188" s="4"/>
      <c r="X188" s="4"/>
      <c r="Y188" s="3"/>
      <c r="Z188" s="3"/>
      <c r="AA188" s="3"/>
      <c r="AB188" s="3"/>
      <c r="AC188" s="3"/>
      <c r="AD188" s="3"/>
      <c r="AE188" s="3"/>
      <c r="AF188" s="3"/>
      <c r="AG188" s="3"/>
      <c r="AH188" s="3" t="str">
        <f t="shared" si="9"/>
        <v/>
      </c>
      <c r="AI188" s="3"/>
      <c r="AJ188" s="3"/>
      <c r="AK188" s="3"/>
      <c r="AL188" s="3"/>
      <c r="AM188" s="3"/>
      <c r="AN188" s="3"/>
      <c r="AO188" s="3"/>
      <c r="AP188" s="3"/>
      <c r="AQ188" s="3" t="str">
        <f t="shared" si="10"/>
        <v/>
      </c>
      <c r="AR188" s="3" t="str">
        <f>IF(ISNUMBER(AQ188),SUMIFS($AQ$2:AQ188,$A$2:A188,A188,$J$2:J188,J188,$D$2:D188,D188),"")</f>
        <v/>
      </c>
      <c r="AS188">
        <f t="shared" si="11"/>
        <v>1</v>
      </c>
    </row>
    <row r="189" spans="1:45" x14ac:dyDescent="0.25">
      <c r="A189" s="5" t="s">
        <v>5</v>
      </c>
      <c r="B189" s="5" t="s">
        <v>21</v>
      </c>
      <c r="C189" s="6">
        <v>36022</v>
      </c>
      <c r="D189" s="3">
        <v>2</v>
      </c>
      <c r="E189" s="3" t="s">
        <v>83</v>
      </c>
      <c r="F189" s="3"/>
      <c r="G189" s="3"/>
      <c r="H189" s="3"/>
      <c r="I189" s="3"/>
      <c r="J189" s="3" t="s">
        <v>2</v>
      </c>
      <c r="K189" s="3" t="s">
        <v>2</v>
      </c>
      <c r="L189" s="3">
        <v>1</v>
      </c>
      <c r="M189" s="3" t="s">
        <v>23</v>
      </c>
      <c r="N189" s="4">
        <f t="shared" si="8"/>
        <v>352.5</v>
      </c>
      <c r="O189" s="3">
        <v>35.25</v>
      </c>
      <c r="P189" s="3"/>
      <c r="Q189" s="3"/>
      <c r="R189" s="3" t="str">
        <f>IF(ISNUMBER(Q189),SUMIFS($Q$2:Q189,$A$2:A189,A189,$J$2:J189,J189,$D$2:D189,D189),"")</f>
        <v/>
      </c>
      <c r="S189" s="3"/>
      <c r="T189" s="3"/>
      <c r="U189" s="3"/>
      <c r="V189" s="4"/>
      <c r="W189" s="4"/>
      <c r="X189" s="4"/>
      <c r="Y189" s="3"/>
      <c r="Z189" s="3"/>
      <c r="AA189" s="3"/>
      <c r="AB189" s="3"/>
      <c r="AC189" s="3"/>
      <c r="AD189" s="3"/>
      <c r="AE189" s="3"/>
      <c r="AF189" s="3"/>
      <c r="AG189" s="3"/>
      <c r="AH189" s="3" t="str">
        <f t="shared" si="9"/>
        <v/>
      </c>
      <c r="AI189" s="3"/>
      <c r="AJ189" s="3"/>
      <c r="AK189" s="3"/>
      <c r="AL189" s="3"/>
      <c r="AM189" s="3"/>
      <c r="AN189" s="3"/>
      <c r="AO189" s="3"/>
      <c r="AP189" s="3"/>
      <c r="AQ189" s="3" t="str">
        <f t="shared" si="10"/>
        <v/>
      </c>
      <c r="AR189" s="3" t="str">
        <f>IF(ISNUMBER(AQ189),SUMIFS($AQ$2:AQ189,$A$2:A189,A189,$J$2:J189,J189,$D$2:D189,D189),"")</f>
        <v/>
      </c>
      <c r="AS189">
        <f t="shared" si="11"/>
        <v>1</v>
      </c>
    </row>
    <row r="190" spans="1:45" x14ac:dyDescent="0.25">
      <c r="A190" s="5" t="s">
        <v>5</v>
      </c>
      <c r="B190" s="5" t="s">
        <v>21</v>
      </c>
      <c r="C190" s="6">
        <v>36043</v>
      </c>
      <c r="D190" s="3">
        <v>2</v>
      </c>
      <c r="E190" s="3" t="s">
        <v>83</v>
      </c>
      <c r="F190" s="3"/>
      <c r="G190" s="3"/>
      <c r="H190" s="3"/>
      <c r="I190" s="3"/>
      <c r="J190" s="3" t="s">
        <v>2</v>
      </c>
      <c r="K190" s="3" t="s">
        <v>2</v>
      </c>
      <c r="L190" s="3">
        <v>1</v>
      </c>
      <c r="M190" s="3" t="s">
        <v>23</v>
      </c>
      <c r="N190" s="4">
        <f t="shared" si="8"/>
        <v>654</v>
      </c>
      <c r="O190" s="3">
        <v>65.400000000000006</v>
      </c>
      <c r="P190" s="3"/>
      <c r="Q190" s="3"/>
      <c r="R190" s="3" t="str">
        <f>IF(ISNUMBER(Q190),SUMIFS($Q$2:Q190,$A$2:A190,A190,$J$2:J190,J190,$D$2:D190,D190),"")</f>
        <v/>
      </c>
      <c r="S190" s="3"/>
      <c r="T190" s="3"/>
      <c r="U190" s="3"/>
      <c r="V190" s="4"/>
      <c r="W190" s="4"/>
      <c r="X190" s="4"/>
      <c r="Y190" s="3"/>
      <c r="Z190" s="3"/>
      <c r="AA190" s="3"/>
      <c r="AB190" s="3"/>
      <c r="AC190" s="3"/>
      <c r="AD190" s="3"/>
      <c r="AE190" s="3"/>
      <c r="AF190" s="3"/>
      <c r="AG190" s="3"/>
      <c r="AH190" s="3" t="str">
        <f t="shared" si="9"/>
        <v/>
      </c>
      <c r="AI190" s="3"/>
      <c r="AJ190" s="3"/>
      <c r="AK190" s="3"/>
      <c r="AL190" s="3"/>
      <c r="AM190" s="3"/>
      <c r="AN190" s="3"/>
      <c r="AO190" s="3"/>
      <c r="AP190" s="3"/>
      <c r="AQ190" s="3" t="str">
        <f t="shared" si="10"/>
        <v/>
      </c>
      <c r="AR190" s="3" t="str">
        <f>IF(ISNUMBER(AQ190),SUMIFS($AQ$2:AQ190,$A$2:A190,A190,$J$2:J190,J190,$D$2:D190,D190),"")</f>
        <v/>
      </c>
      <c r="AS190">
        <f t="shared" si="11"/>
        <v>1</v>
      </c>
    </row>
    <row r="191" spans="1:45" x14ac:dyDescent="0.25">
      <c r="A191" s="5" t="s">
        <v>5</v>
      </c>
      <c r="B191" s="5" t="s">
        <v>21</v>
      </c>
      <c r="C191" s="6">
        <v>36057</v>
      </c>
      <c r="D191" s="3">
        <v>2</v>
      </c>
      <c r="E191" s="3" t="s">
        <v>83</v>
      </c>
      <c r="F191" s="3"/>
      <c r="G191" s="3"/>
      <c r="H191" s="3"/>
      <c r="I191" s="3"/>
      <c r="J191" s="3" t="s">
        <v>2</v>
      </c>
      <c r="K191" s="3" t="s">
        <v>2</v>
      </c>
      <c r="L191" s="3">
        <v>1</v>
      </c>
      <c r="M191" s="3" t="s">
        <v>23</v>
      </c>
      <c r="N191" s="4">
        <f t="shared" si="8"/>
        <v>1330.5</v>
      </c>
      <c r="O191" s="3">
        <v>133.05000000000001</v>
      </c>
      <c r="P191" s="3"/>
      <c r="Q191" s="3"/>
      <c r="R191" s="3" t="str">
        <f>IF(ISNUMBER(Q191),SUMIFS($Q$2:Q191,$A$2:A191,A191,$J$2:J191,J191,$D$2:D191,D191),"")</f>
        <v/>
      </c>
      <c r="S191" s="3"/>
      <c r="T191" s="3"/>
      <c r="U191" s="3"/>
      <c r="V191" s="4"/>
      <c r="W191" s="4"/>
      <c r="X191" s="4"/>
      <c r="Y191" s="3"/>
      <c r="Z191" s="3"/>
      <c r="AA191" s="3"/>
      <c r="AB191" s="3"/>
      <c r="AC191" s="3"/>
      <c r="AD191" s="3"/>
      <c r="AE191" s="3"/>
      <c r="AF191" s="3"/>
      <c r="AG191" s="3"/>
      <c r="AH191" s="3" t="str">
        <f t="shared" si="9"/>
        <v/>
      </c>
      <c r="AI191" s="3"/>
      <c r="AJ191" s="3"/>
      <c r="AK191" s="3"/>
      <c r="AL191" s="3"/>
      <c r="AM191" s="3"/>
      <c r="AN191" s="3"/>
      <c r="AO191" s="3"/>
      <c r="AP191" s="3"/>
      <c r="AQ191" s="3" t="str">
        <f t="shared" si="10"/>
        <v/>
      </c>
      <c r="AR191" s="3" t="str">
        <f>IF(ISNUMBER(AQ191),SUMIFS($AQ$2:AQ191,$A$2:A191,A191,$J$2:J191,J191,$D$2:D191,D191),"")</f>
        <v/>
      </c>
      <c r="AS191">
        <f t="shared" si="11"/>
        <v>1</v>
      </c>
    </row>
    <row r="192" spans="1:45" x14ac:dyDescent="0.25">
      <c r="A192" s="5" t="s">
        <v>5</v>
      </c>
      <c r="B192" s="5" t="s">
        <v>21</v>
      </c>
      <c r="C192" s="6">
        <v>36067</v>
      </c>
      <c r="D192" s="3">
        <v>2</v>
      </c>
      <c r="E192" s="3" t="s">
        <v>83</v>
      </c>
      <c r="F192" s="3"/>
      <c r="G192" s="3"/>
      <c r="H192" s="3"/>
      <c r="I192" s="3"/>
      <c r="J192" s="3" t="s">
        <v>2</v>
      </c>
      <c r="K192" s="3" t="s">
        <v>2</v>
      </c>
      <c r="L192" s="3">
        <v>1</v>
      </c>
      <c r="M192" s="3" t="s">
        <v>24</v>
      </c>
      <c r="N192" s="4">
        <f t="shared" si="8"/>
        <v>1625</v>
      </c>
      <c r="O192" s="3">
        <v>162.5</v>
      </c>
      <c r="P192" s="3"/>
      <c r="Q192" s="3"/>
      <c r="R192" s="3" t="str">
        <f>IF(ISNUMBER(Q192),SUMIFS($Q$2:Q192,$A$2:A192,A192,$J$2:J192,J192,$D$2:D192,D192),"")</f>
        <v/>
      </c>
      <c r="S192" s="3"/>
      <c r="T192" s="3"/>
      <c r="U192" s="3"/>
      <c r="V192" s="4"/>
      <c r="W192" s="4"/>
      <c r="X192" s="4"/>
      <c r="Y192" s="3"/>
      <c r="Z192" s="3"/>
      <c r="AA192" s="3"/>
      <c r="AB192" s="3"/>
      <c r="AC192" s="3"/>
      <c r="AD192" s="3"/>
      <c r="AE192" s="3"/>
      <c r="AF192" s="3"/>
      <c r="AG192" s="3"/>
      <c r="AH192" s="3" t="str">
        <f t="shared" si="9"/>
        <v/>
      </c>
      <c r="AI192" s="3"/>
      <c r="AJ192" s="3"/>
      <c r="AK192" s="3"/>
      <c r="AL192" s="3"/>
      <c r="AM192" s="3"/>
      <c r="AN192" s="3"/>
      <c r="AO192" s="3"/>
      <c r="AP192" s="3"/>
      <c r="AQ192" s="3" t="str">
        <f t="shared" si="10"/>
        <v/>
      </c>
      <c r="AR192" s="3" t="str">
        <f>IF(ISNUMBER(AQ192),SUMIFS($AQ$2:AQ192,$A$2:A192,A192,$J$2:J192,J192,$D$2:D192,D192),"")</f>
        <v/>
      </c>
      <c r="AS192">
        <f t="shared" si="11"/>
        <v>1</v>
      </c>
    </row>
    <row r="193" spans="1:45" x14ac:dyDescent="0.25">
      <c r="A193" s="5" t="s">
        <v>5</v>
      </c>
      <c r="B193" s="5" t="s">
        <v>21</v>
      </c>
      <c r="C193" s="6">
        <v>36077</v>
      </c>
      <c r="D193" s="3">
        <v>2</v>
      </c>
      <c r="E193" s="3" t="s">
        <v>83</v>
      </c>
      <c r="F193" s="3"/>
      <c r="G193" s="3"/>
      <c r="H193" s="3"/>
      <c r="I193" s="3"/>
      <c r="J193" s="3" t="s">
        <v>2</v>
      </c>
      <c r="K193" s="3" t="s">
        <v>2</v>
      </c>
      <c r="L193" s="3">
        <v>1</v>
      </c>
      <c r="M193" s="3" t="s">
        <v>25</v>
      </c>
      <c r="N193" s="4">
        <f t="shared" si="8"/>
        <v>575</v>
      </c>
      <c r="O193" s="3">
        <v>57.5</v>
      </c>
      <c r="P193" s="3"/>
      <c r="Q193" s="3">
        <v>106.91</v>
      </c>
      <c r="R193" s="3">
        <f>IF(ISNUMBER(Q193),SUMIFS($Q$2:Q193,$A$2:A193,A193,$J$2:J193,J193,$D$2:D193,D193),"")</f>
        <v>106.91</v>
      </c>
      <c r="S193" s="3"/>
      <c r="T193" s="3"/>
      <c r="U193" s="3"/>
      <c r="V193" s="4"/>
      <c r="W193" s="4"/>
      <c r="X193" s="4"/>
      <c r="Y193" s="3"/>
      <c r="Z193" s="3"/>
      <c r="AA193" s="3"/>
      <c r="AB193" s="3"/>
      <c r="AC193" s="3"/>
      <c r="AD193" s="3"/>
      <c r="AE193" s="3"/>
      <c r="AF193" s="3"/>
      <c r="AG193" s="3"/>
      <c r="AH193" s="3" t="str">
        <f t="shared" si="9"/>
        <v/>
      </c>
      <c r="AI193" s="3"/>
      <c r="AJ193" s="3"/>
      <c r="AK193" s="3"/>
      <c r="AL193" s="3"/>
      <c r="AM193" s="3"/>
      <c r="AN193" s="3"/>
      <c r="AO193" s="3"/>
      <c r="AP193" s="3"/>
      <c r="AQ193" s="3" t="str">
        <f t="shared" si="10"/>
        <v/>
      </c>
      <c r="AR193" s="3" t="str">
        <f>IF(ISNUMBER(AQ193),SUMIFS($AQ$2:AQ193,$A$2:A193,A193,$J$2:J193,J193,$D$2:D193,D193),"")</f>
        <v/>
      </c>
      <c r="AS193">
        <f t="shared" si="11"/>
        <v>3</v>
      </c>
    </row>
    <row r="194" spans="1:45" x14ac:dyDescent="0.25">
      <c r="A194" s="5" t="s">
        <v>5</v>
      </c>
      <c r="B194" s="5" t="s">
        <v>21</v>
      </c>
      <c r="C194" s="6">
        <v>36091</v>
      </c>
      <c r="D194" s="3">
        <v>2</v>
      </c>
      <c r="E194" s="3" t="s">
        <v>83</v>
      </c>
      <c r="F194" s="3"/>
      <c r="G194" s="3"/>
      <c r="H194" s="3"/>
      <c r="I194" s="3"/>
      <c r="J194" s="3" t="s">
        <v>2</v>
      </c>
      <c r="K194" s="3" t="s">
        <v>2</v>
      </c>
      <c r="L194" s="3">
        <v>2</v>
      </c>
      <c r="M194" s="3" t="s">
        <v>23</v>
      </c>
      <c r="N194" s="4">
        <f t="shared" ref="N194:N257" si="12">IF(ISNUMBER(O194),O194*10,"")</f>
        <v>1170</v>
      </c>
      <c r="O194" s="3">
        <v>117</v>
      </c>
      <c r="P194" s="3"/>
      <c r="Q194" s="3"/>
      <c r="R194" s="3" t="str">
        <f>IF(ISNUMBER(Q194),SUMIFS($Q$2:Q194,$A$2:A194,A194,$J$2:J194,J194,$D$2:D194,D194),"")</f>
        <v/>
      </c>
      <c r="S194" s="3"/>
      <c r="T194" s="3"/>
      <c r="U194" s="3"/>
      <c r="V194" s="4"/>
      <c r="W194" s="4"/>
      <c r="X194" s="4"/>
      <c r="Y194" s="3"/>
      <c r="Z194" s="3"/>
      <c r="AA194" s="3"/>
      <c r="AB194" s="3"/>
      <c r="AC194" s="3"/>
      <c r="AD194" s="3"/>
      <c r="AE194" s="3"/>
      <c r="AF194" s="3"/>
      <c r="AG194" s="3"/>
      <c r="AH194" s="3" t="str">
        <f t="shared" ref="AH194:AH257" si="13">IF(ISNUMBER(AI194),AI194,"")</f>
        <v/>
      </c>
      <c r="AI194" s="3"/>
      <c r="AJ194" s="3"/>
      <c r="AK194" s="3"/>
      <c r="AL194" s="3"/>
      <c r="AM194" s="3"/>
      <c r="AN194" s="3"/>
      <c r="AO194" s="3"/>
      <c r="AP194" s="3"/>
      <c r="AQ194" s="3" t="str">
        <f t="shared" ref="AQ194:AQ257" si="14">IF(AND(ISNUMBER(AI194),ISNUMBER(Q194)),ROUND(Q194*AI194,3),"")</f>
        <v/>
      </c>
      <c r="AR194" s="3" t="str">
        <f>IF(ISNUMBER(AQ194),SUMIFS($AQ$2:AQ194,$A$2:A194,A194,$J$2:J194,J194,$D$2:D194,D194),"")</f>
        <v/>
      </c>
      <c r="AS194">
        <f t="shared" si="11"/>
        <v>1</v>
      </c>
    </row>
    <row r="195" spans="1:45" x14ac:dyDescent="0.25">
      <c r="A195" s="5" t="s">
        <v>5</v>
      </c>
      <c r="B195" s="5" t="s">
        <v>21</v>
      </c>
      <c r="C195" s="6">
        <v>36098</v>
      </c>
      <c r="D195" s="3">
        <v>2</v>
      </c>
      <c r="E195" s="3" t="s">
        <v>83</v>
      </c>
      <c r="F195" s="3"/>
      <c r="G195" s="3"/>
      <c r="H195" s="3"/>
      <c r="I195" s="3"/>
      <c r="J195" s="3" t="s">
        <v>2</v>
      </c>
      <c r="K195" s="3" t="s">
        <v>2</v>
      </c>
      <c r="L195" s="3">
        <v>2</v>
      </c>
      <c r="M195" s="3" t="s">
        <v>23</v>
      </c>
      <c r="N195" s="4">
        <f t="shared" si="12"/>
        <v>2785</v>
      </c>
      <c r="O195" s="3">
        <v>278.5</v>
      </c>
      <c r="P195" s="3"/>
      <c r="Q195" s="3"/>
      <c r="R195" s="3" t="str">
        <f>IF(ISNUMBER(Q195),SUMIFS($Q$2:Q195,$A$2:A195,A195,$J$2:J195,J195,$D$2:D195,D195),"")</f>
        <v/>
      </c>
      <c r="S195" s="3"/>
      <c r="T195" s="3"/>
      <c r="U195" s="3"/>
      <c r="V195" s="4"/>
      <c r="W195" s="4"/>
      <c r="X195" s="4"/>
      <c r="Y195" s="3"/>
      <c r="Z195" s="3"/>
      <c r="AA195" s="3"/>
      <c r="AB195" s="3"/>
      <c r="AC195" s="3"/>
      <c r="AD195" s="3"/>
      <c r="AE195" s="3"/>
      <c r="AF195" s="3"/>
      <c r="AG195" s="3"/>
      <c r="AH195" s="3" t="str">
        <f t="shared" si="13"/>
        <v/>
      </c>
      <c r="AI195" s="3"/>
      <c r="AJ195" s="3"/>
      <c r="AK195" s="3"/>
      <c r="AL195" s="3"/>
      <c r="AM195" s="3"/>
      <c r="AN195" s="3"/>
      <c r="AO195" s="3"/>
      <c r="AP195" s="3"/>
      <c r="AQ195" s="3" t="str">
        <f t="shared" si="14"/>
        <v/>
      </c>
      <c r="AR195" s="3" t="str">
        <f>IF(ISNUMBER(AQ195),SUMIFS($AQ$2:AQ195,$A$2:A195,A195,$J$2:J195,J195,$D$2:D195,D195),"")</f>
        <v/>
      </c>
      <c r="AS195">
        <f t="shared" ref="AS195:AS258" si="15">COUNT(O195:AR195)</f>
        <v>1</v>
      </c>
    </row>
    <row r="196" spans="1:45" x14ac:dyDescent="0.25">
      <c r="A196" s="5" t="s">
        <v>5</v>
      </c>
      <c r="B196" s="5" t="s">
        <v>21</v>
      </c>
      <c r="C196" s="6">
        <v>36102</v>
      </c>
      <c r="D196" s="3">
        <v>2</v>
      </c>
      <c r="E196" s="3" t="s">
        <v>83</v>
      </c>
      <c r="F196" s="3"/>
      <c r="G196" s="3"/>
      <c r="H196" s="3"/>
      <c r="I196" s="3"/>
      <c r="J196" s="3" t="s">
        <v>2</v>
      </c>
      <c r="K196" s="3" t="s">
        <v>2</v>
      </c>
      <c r="L196" s="3">
        <v>2</v>
      </c>
      <c r="M196" s="3" t="s">
        <v>23</v>
      </c>
      <c r="N196" s="4">
        <f t="shared" si="12"/>
        <v>3630</v>
      </c>
      <c r="O196" s="3">
        <v>363</v>
      </c>
      <c r="P196" s="3"/>
      <c r="Q196" s="3"/>
      <c r="R196" s="3" t="str">
        <f>IF(ISNUMBER(Q196),SUMIFS($Q$2:Q196,$A$2:A196,A196,$J$2:J196,J196,$D$2:D196,D196),"")</f>
        <v/>
      </c>
      <c r="S196" s="3"/>
      <c r="T196" s="3"/>
      <c r="U196" s="3"/>
      <c r="V196" s="4"/>
      <c r="W196" s="4"/>
      <c r="X196" s="4"/>
      <c r="Y196" s="3"/>
      <c r="Z196" s="3"/>
      <c r="AA196" s="3"/>
      <c r="AB196" s="3"/>
      <c r="AC196" s="3"/>
      <c r="AD196" s="3"/>
      <c r="AE196" s="3"/>
      <c r="AF196" s="3"/>
      <c r="AG196" s="3"/>
      <c r="AH196" s="3" t="str">
        <f t="shared" si="13"/>
        <v/>
      </c>
      <c r="AI196" s="3"/>
      <c r="AJ196" s="3"/>
      <c r="AK196" s="3"/>
      <c r="AL196" s="3"/>
      <c r="AM196" s="3"/>
      <c r="AN196" s="3"/>
      <c r="AO196" s="3"/>
      <c r="AP196" s="3"/>
      <c r="AQ196" s="3" t="str">
        <f t="shared" si="14"/>
        <v/>
      </c>
      <c r="AR196" s="3" t="str">
        <f>IF(ISNUMBER(AQ196),SUMIFS($AQ$2:AQ196,$A$2:A196,A196,$J$2:J196,J196,$D$2:D196,D196),"")</f>
        <v/>
      </c>
      <c r="AS196">
        <f t="shared" si="15"/>
        <v>1</v>
      </c>
    </row>
    <row r="197" spans="1:45" x14ac:dyDescent="0.25">
      <c r="A197" s="5" t="s">
        <v>5</v>
      </c>
      <c r="B197" s="5" t="s">
        <v>21</v>
      </c>
      <c r="C197" s="6">
        <v>36110</v>
      </c>
      <c r="D197" s="3">
        <v>2</v>
      </c>
      <c r="E197" s="3" t="s">
        <v>83</v>
      </c>
      <c r="F197" s="3"/>
      <c r="G197" s="3"/>
      <c r="H197" s="3"/>
      <c r="I197" s="3"/>
      <c r="J197" s="3" t="s">
        <v>2</v>
      </c>
      <c r="K197" s="3" t="s">
        <v>2</v>
      </c>
      <c r="L197" s="3">
        <v>2</v>
      </c>
      <c r="M197" s="3" t="s">
        <v>24</v>
      </c>
      <c r="N197" s="4">
        <f t="shared" si="12"/>
        <v>2390</v>
      </c>
      <c r="O197" s="3">
        <v>239</v>
      </c>
      <c r="P197" s="3"/>
      <c r="Q197" s="3"/>
      <c r="R197" s="3" t="str">
        <f>IF(ISNUMBER(Q197),SUMIFS($Q$2:Q197,$A$2:A197,A197,$J$2:J197,J197,$D$2:D197,D197),"")</f>
        <v/>
      </c>
      <c r="S197" s="3">
        <v>1.9400000000000001E-2</v>
      </c>
      <c r="T197" s="3"/>
      <c r="U197" s="3"/>
      <c r="V197" s="4"/>
      <c r="W197" s="4"/>
      <c r="X197" s="4"/>
      <c r="Y197" s="3"/>
      <c r="Z197" s="3"/>
      <c r="AA197" s="3"/>
      <c r="AB197" s="3"/>
      <c r="AC197" s="3"/>
      <c r="AD197" s="3"/>
      <c r="AE197" s="3"/>
      <c r="AF197" s="3"/>
      <c r="AG197" s="3"/>
      <c r="AH197" s="3" t="str">
        <f t="shared" si="13"/>
        <v/>
      </c>
      <c r="AI197" s="3"/>
      <c r="AJ197" s="3"/>
      <c r="AK197" s="3"/>
      <c r="AL197" s="3"/>
      <c r="AM197" s="3"/>
      <c r="AN197" s="3"/>
      <c r="AO197" s="3"/>
      <c r="AP197" s="3"/>
      <c r="AQ197" s="3" t="str">
        <f t="shared" si="14"/>
        <v/>
      </c>
      <c r="AR197" s="3" t="str">
        <f>IF(ISNUMBER(AQ197),SUMIFS($AQ$2:AQ197,$A$2:A197,A197,$J$2:J197,J197,$D$2:D197,D197),"")</f>
        <v/>
      </c>
      <c r="AS197">
        <f t="shared" si="15"/>
        <v>2</v>
      </c>
    </row>
    <row r="198" spans="1:45" x14ac:dyDescent="0.25">
      <c r="A198" s="5" t="s">
        <v>5</v>
      </c>
      <c r="B198" s="5" t="s">
        <v>21</v>
      </c>
      <c r="C198" s="6">
        <v>36115</v>
      </c>
      <c r="D198" s="3">
        <v>2</v>
      </c>
      <c r="E198" s="3" t="s">
        <v>83</v>
      </c>
      <c r="F198" s="3"/>
      <c r="G198" s="3"/>
      <c r="H198" s="3"/>
      <c r="I198" s="3"/>
      <c r="J198" s="3" t="s">
        <v>2</v>
      </c>
      <c r="K198" s="3" t="s">
        <v>2</v>
      </c>
      <c r="L198" s="3">
        <v>2</v>
      </c>
      <c r="M198" s="3" t="s">
        <v>25</v>
      </c>
      <c r="N198" s="4">
        <f t="shared" si="12"/>
        <v>970</v>
      </c>
      <c r="O198" s="3">
        <v>97</v>
      </c>
      <c r="P198" s="3"/>
      <c r="Q198" s="3">
        <v>144.08000000000001</v>
      </c>
      <c r="R198" s="3">
        <f>IF(ISNUMBER(Q198),SUMIFS($Q$2:Q198,$A$2:A198,A198,$J$2:J198,J198,$D$2:D198,D198),"")</f>
        <v>250.99</v>
      </c>
      <c r="S198" s="3"/>
      <c r="T198" s="3"/>
      <c r="U198" s="3">
        <v>2.0299999999999999E-2</v>
      </c>
      <c r="V198" s="4"/>
      <c r="W198" s="4"/>
      <c r="X198" s="4"/>
      <c r="Y198" s="3"/>
      <c r="Z198" s="3"/>
      <c r="AA198" s="3"/>
      <c r="AB198" s="3"/>
      <c r="AC198" s="3"/>
      <c r="AD198" s="3"/>
      <c r="AE198" s="3"/>
      <c r="AF198" s="3"/>
      <c r="AG198" s="3"/>
      <c r="AH198" s="3" t="str">
        <f t="shared" si="13"/>
        <v/>
      </c>
      <c r="AI198" s="3"/>
      <c r="AJ198" s="3"/>
      <c r="AK198" s="3"/>
      <c r="AL198" s="3"/>
      <c r="AM198" s="3"/>
      <c r="AN198" s="3"/>
      <c r="AO198" s="3"/>
      <c r="AP198" s="3"/>
      <c r="AQ198" s="3" t="str">
        <f t="shared" si="14"/>
        <v/>
      </c>
      <c r="AR198" s="3" t="str">
        <f>IF(ISNUMBER(AQ198),SUMIFS($AQ$2:AQ198,$A$2:A198,A198,$J$2:J198,J198,$D$2:D198,D198),"")</f>
        <v/>
      </c>
      <c r="AS198">
        <f t="shared" si="15"/>
        <v>4</v>
      </c>
    </row>
    <row r="199" spans="1:45" x14ac:dyDescent="0.25">
      <c r="A199" s="5" t="s">
        <v>5</v>
      </c>
      <c r="B199" s="5" t="s">
        <v>21</v>
      </c>
      <c r="C199" s="6">
        <v>36133</v>
      </c>
      <c r="D199" s="3">
        <v>2</v>
      </c>
      <c r="E199" s="3" t="s">
        <v>83</v>
      </c>
      <c r="F199" s="3"/>
      <c r="G199" s="3"/>
      <c r="H199" s="3"/>
      <c r="I199" s="3"/>
      <c r="J199" s="3" t="s">
        <v>2</v>
      </c>
      <c r="K199" s="3" t="s">
        <v>2</v>
      </c>
      <c r="L199" s="3">
        <v>3</v>
      </c>
      <c r="M199" s="3" t="s">
        <v>23</v>
      </c>
      <c r="N199" s="4">
        <f t="shared" si="12"/>
        <v>1090</v>
      </c>
      <c r="O199" s="3">
        <v>109</v>
      </c>
      <c r="P199" s="3"/>
      <c r="Q199" s="3"/>
      <c r="R199" s="3" t="str">
        <f>IF(ISNUMBER(Q199),SUMIFS($Q$2:Q199,$A$2:A199,A199,$J$2:J199,J199,$D$2:D199,D199),"")</f>
        <v/>
      </c>
      <c r="S199" s="3"/>
      <c r="T199" s="3"/>
      <c r="U199" s="3"/>
      <c r="V199" s="4"/>
      <c r="W199" s="4"/>
      <c r="X199" s="4"/>
      <c r="Y199" s="3"/>
      <c r="Z199" s="3"/>
      <c r="AA199" s="3"/>
      <c r="AB199" s="3"/>
      <c r="AC199" s="3"/>
      <c r="AD199" s="3"/>
      <c r="AE199" s="3"/>
      <c r="AF199" s="3"/>
      <c r="AG199" s="3"/>
      <c r="AH199" s="3" t="str">
        <f t="shared" si="13"/>
        <v/>
      </c>
      <c r="AI199" s="3"/>
      <c r="AJ199" s="3"/>
      <c r="AK199" s="3"/>
      <c r="AL199" s="3"/>
      <c r="AM199" s="3"/>
      <c r="AN199" s="3"/>
      <c r="AO199" s="3"/>
      <c r="AP199" s="3"/>
      <c r="AQ199" s="3" t="str">
        <f t="shared" si="14"/>
        <v/>
      </c>
      <c r="AR199" s="3" t="str">
        <f>IF(ISNUMBER(AQ199),SUMIFS($AQ$2:AQ199,$A$2:A199,A199,$J$2:J199,J199,$D$2:D199,D199),"")</f>
        <v/>
      </c>
      <c r="AS199">
        <f t="shared" si="15"/>
        <v>1</v>
      </c>
    </row>
    <row r="200" spans="1:45" x14ac:dyDescent="0.25">
      <c r="A200" s="5" t="s">
        <v>5</v>
      </c>
      <c r="B200" s="5" t="s">
        <v>21</v>
      </c>
      <c r="C200" s="6">
        <v>36140</v>
      </c>
      <c r="D200" s="3">
        <v>2</v>
      </c>
      <c r="E200" s="3" t="s">
        <v>83</v>
      </c>
      <c r="F200" s="3"/>
      <c r="G200" s="3"/>
      <c r="H200" s="3"/>
      <c r="I200" s="3"/>
      <c r="J200" s="3" t="s">
        <v>2</v>
      </c>
      <c r="K200" s="3" t="s">
        <v>2</v>
      </c>
      <c r="L200" s="3">
        <v>3</v>
      </c>
      <c r="M200" s="3" t="s">
        <v>23</v>
      </c>
      <c r="N200" s="4">
        <f t="shared" si="12"/>
        <v>1881</v>
      </c>
      <c r="O200" s="3">
        <v>188.1</v>
      </c>
      <c r="P200" s="3"/>
      <c r="Q200" s="3"/>
      <c r="R200" s="3" t="str">
        <f>IF(ISNUMBER(Q200),SUMIFS($Q$2:Q200,$A$2:A200,A200,$J$2:J200,J200,$D$2:D200,D200),"")</f>
        <v/>
      </c>
      <c r="S200" s="3"/>
      <c r="T200" s="3"/>
      <c r="U200" s="3"/>
      <c r="V200" s="4"/>
      <c r="W200" s="4"/>
      <c r="X200" s="4"/>
      <c r="Y200" s="3"/>
      <c r="Z200" s="3"/>
      <c r="AA200" s="3"/>
      <c r="AB200" s="3"/>
      <c r="AC200" s="3"/>
      <c r="AD200" s="3"/>
      <c r="AE200" s="3"/>
      <c r="AF200" s="3"/>
      <c r="AG200" s="3"/>
      <c r="AH200" s="3" t="str">
        <f t="shared" si="13"/>
        <v/>
      </c>
      <c r="AI200" s="3"/>
      <c r="AJ200" s="3"/>
      <c r="AK200" s="3"/>
      <c r="AL200" s="3"/>
      <c r="AM200" s="3"/>
      <c r="AN200" s="3"/>
      <c r="AO200" s="3"/>
      <c r="AP200" s="3"/>
      <c r="AQ200" s="3" t="str">
        <f t="shared" si="14"/>
        <v/>
      </c>
      <c r="AR200" s="3" t="str">
        <f>IF(ISNUMBER(AQ200),SUMIFS($AQ$2:AQ200,$A$2:A200,A200,$J$2:J200,J200,$D$2:D200,D200),"")</f>
        <v/>
      </c>
      <c r="AS200">
        <f t="shared" si="15"/>
        <v>1</v>
      </c>
    </row>
    <row r="201" spans="1:45" x14ac:dyDescent="0.25">
      <c r="A201" s="5" t="s">
        <v>5</v>
      </c>
      <c r="B201" s="5" t="s">
        <v>21</v>
      </c>
      <c r="C201" s="6">
        <v>36144</v>
      </c>
      <c r="D201" s="3">
        <v>2</v>
      </c>
      <c r="E201" s="3" t="s">
        <v>83</v>
      </c>
      <c r="F201" s="3"/>
      <c r="G201" s="3"/>
      <c r="H201" s="3"/>
      <c r="I201" s="3"/>
      <c r="J201" s="3" t="s">
        <v>2</v>
      </c>
      <c r="K201" s="3" t="s">
        <v>2</v>
      </c>
      <c r="L201" s="3">
        <v>3</v>
      </c>
      <c r="M201" s="3" t="s">
        <v>24</v>
      </c>
      <c r="N201" s="4">
        <f t="shared" si="12"/>
        <v>1995</v>
      </c>
      <c r="O201" s="3">
        <v>199.5</v>
      </c>
      <c r="P201" s="3"/>
      <c r="Q201" s="3"/>
      <c r="R201" s="3" t="str">
        <f>IF(ISNUMBER(Q201),SUMIFS($Q$2:Q201,$A$2:A201,A201,$J$2:J201,J201,$D$2:D201,D201),"")</f>
        <v/>
      </c>
      <c r="S201" s="3"/>
      <c r="T201" s="3"/>
      <c r="U201" s="3"/>
      <c r="V201" s="4"/>
      <c r="W201" s="4"/>
      <c r="X201" s="4"/>
      <c r="Y201" s="3"/>
      <c r="Z201" s="3"/>
      <c r="AA201" s="3"/>
      <c r="AB201" s="3"/>
      <c r="AC201" s="3"/>
      <c r="AD201" s="3"/>
      <c r="AE201" s="3"/>
      <c r="AF201" s="3"/>
      <c r="AG201" s="3"/>
      <c r="AH201" s="3" t="str">
        <f t="shared" si="13"/>
        <v/>
      </c>
      <c r="AI201" s="3"/>
      <c r="AJ201" s="3"/>
      <c r="AK201" s="3"/>
      <c r="AL201" s="3"/>
      <c r="AM201" s="3"/>
      <c r="AN201" s="3"/>
      <c r="AO201" s="3"/>
      <c r="AP201" s="3"/>
      <c r="AQ201" s="3" t="str">
        <f t="shared" si="14"/>
        <v/>
      </c>
      <c r="AR201" s="3" t="str">
        <f>IF(ISNUMBER(AQ201),SUMIFS($AQ$2:AQ201,$A$2:A201,A201,$J$2:J201,J201,$D$2:D201,D201),"")</f>
        <v/>
      </c>
      <c r="AS201">
        <f t="shared" si="15"/>
        <v>1</v>
      </c>
    </row>
    <row r="202" spans="1:45" x14ac:dyDescent="0.25">
      <c r="A202" s="5" t="s">
        <v>5</v>
      </c>
      <c r="B202" s="5" t="s">
        <v>21</v>
      </c>
      <c r="C202" s="6">
        <v>36151</v>
      </c>
      <c r="D202" s="3">
        <v>2</v>
      </c>
      <c r="E202" s="3" t="s">
        <v>83</v>
      </c>
      <c r="F202" s="3"/>
      <c r="G202" s="3"/>
      <c r="H202" s="3"/>
      <c r="I202" s="3"/>
      <c r="J202" s="3" t="s">
        <v>2</v>
      </c>
      <c r="K202" s="3" t="s">
        <v>2</v>
      </c>
      <c r="L202" s="3">
        <v>3</v>
      </c>
      <c r="M202" s="3" t="s">
        <v>25</v>
      </c>
      <c r="N202" s="4">
        <f t="shared" si="12"/>
        <v>778</v>
      </c>
      <c r="O202" s="3">
        <v>77.8</v>
      </c>
      <c r="P202" s="3"/>
      <c r="Q202" s="3">
        <v>116.28</v>
      </c>
      <c r="R202" s="3">
        <f>IF(ISNUMBER(Q202),SUMIFS($Q$2:Q202,$A$2:A202,A202,$J$2:J202,J202,$D$2:D202,D202),"")</f>
        <v>367.27</v>
      </c>
      <c r="S202" s="3"/>
      <c r="T202" s="3"/>
      <c r="U202" s="3"/>
      <c r="V202" s="4"/>
      <c r="W202" s="4"/>
      <c r="X202" s="4"/>
      <c r="Y202" s="3"/>
      <c r="Z202" s="3"/>
      <c r="AA202" s="3"/>
      <c r="AB202" s="3"/>
      <c r="AC202" s="3"/>
      <c r="AD202" s="3"/>
      <c r="AE202" s="3"/>
      <c r="AF202" s="3"/>
      <c r="AG202" s="3"/>
      <c r="AH202" s="3" t="str">
        <f t="shared" si="13"/>
        <v/>
      </c>
      <c r="AI202" s="3"/>
      <c r="AJ202" s="3"/>
      <c r="AK202" s="3"/>
      <c r="AL202" s="3"/>
      <c r="AM202" s="3"/>
      <c r="AN202" s="3"/>
      <c r="AO202" s="3"/>
      <c r="AP202" s="3"/>
      <c r="AQ202" s="3" t="str">
        <f t="shared" si="14"/>
        <v/>
      </c>
      <c r="AR202" s="3" t="str">
        <f>IF(ISNUMBER(AQ202),SUMIFS($AQ$2:AQ202,$A$2:A202,A202,$J$2:J202,J202,$D$2:D202,D202),"")</f>
        <v/>
      </c>
      <c r="AS202">
        <f t="shared" si="15"/>
        <v>3</v>
      </c>
    </row>
    <row r="203" spans="1:45" x14ac:dyDescent="0.25">
      <c r="A203" s="5" t="s">
        <v>5</v>
      </c>
      <c r="B203" s="5" t="s">
        <v>21</v>
      </c>
      <c r="C203" s="6">
        <v>36171</v>
      </c>
      <c r="D203" s="3">
        <v>2</v>
      </c>
      <c r="E203" s="3" t="s">
        <v>83</v>
      </c>
      <c r="F203" s="3"/>
      <c r="G203" s="3"/>
      <c r="H203" s="3"/>
      <c r="I203" s="3"/>
      <c r="J203" s="3" t="s">
        <v>2</v>
      </c>
      <c r="K203" s="3" t="s">
        <v>2</v>
      </c>
      <c r="L203" s="3">
        <v>4</v>
      </c>
      <c r="M203" s="3" t="s">
        <v>24</v>
      </c>
      <c r="N203" s="4">
        <f t="shared" si="12"/>
        <v>2119</v>
      </c>
      <c r="O203" s="3">
        <v>211.9</v>
      </c>
      <c r="P203" s="3"/>
      <c r="Q203" s="3"/>
      <c r="R203" s="3" t="str">
        <f>IF(ISNUMBER(Q203),SUMIFS($Q$2:Q203,$A$2:A203,A203,$J$2:J203,J203,$D$2:D203,D203),"")</f>
        <v/>
      </c>
      <c r="S203" s="3"/>
      <c r="T203" s="3"/>
      <c r="U203" s="3"/>
      <c r="V203" s="4"/>
      <c r="W203" s="4"/>
      <c r="X203" s="4"/>
      <c r="Y203" s="3"/>
      <c r="Z203" s="3"/>
      <c r="AA203" s="3"/>
      <c r="AB203" s="3"/>
      <c r="AC203" s="3"/>
      <c r="AD203" s="3"/>
      <c r="AE203" s="3"/>
      <c r="AF203" s="3"/>
      <c r="AG203" s="3"/>
      <c r="AH203" s="3" t="str">
        <f t="shared" si="13"/>
        <v/>
      </c>
      <c r="AI203" s="3"/>
      <c r="AJ203" s="3"/>
      <c r="AK203" s="3"/>
      <c r="AL203" s="3"/>
      <c r="AM203" s="3"/>
      <c r="AN203" s="3"/>
      <c r="AO203" s="3"/>
      <c r="AP203" s="3"/>
      <c r="AQ203" s="3" t="str">
        <f t="shared" si="14"/>
        <v/>
      </c>
      <c r="AR203" s="3" t="str">
        <f>IF(ISNUMBER(AQ203),SUMIFS($AQ$2:AQ203,$A$2:A203,A203,$J$2:J203,J203,$D$2:D203,D203),"")</f>
        <v/>
      </c>
      <c r="AS203">
        <f t="shared" si="15"/>
        <v>1</v>
      </c>
    </row>
    <row r="204" spans="1:45" x14ac:dyDescent="0.25">
      <c r="A204" s="5" t="s">
        <v>5</v>
      </c>
      <c r="B204" s="5" t="s">
        <v>21</v>
      </c>
      <c r="C204" s="6">
        <v>36179</v>
      </c>
      <c r="D204" s="3">
        <v>2</v>
      </c>
      <c r="E204" s="3" t="s">
        <v>83</v>
      </c>
      <c r="F204" s="3"/>
      <c r="G204" s="3"/>
      <c r="H204" s="3"/>
      <c r="I204" s="3"/>
      <c r="J204" s="3" t="s">
        <v>2</v>
      </c>
      <c r="K204" s="3" t="s">
        <v>2</v>
      </c>
      <c r="L204" s="3">
        <v>4</v>
      </c>
      <c r="M204" s="3" t="s">
        <v>25</v>
      </c>
      <c r="N204" s="4">
        <f t="shared" si="12"/>
        <v>485.5</v>
      </c>
      <c r="O204" s="3">
        <v>48.55</v>
      </c>
      <c r="P204" s="3"/>
      <c r="Q204" s="3">
        <v>152.31</v>
      </c>
      <c r="R204" s="3">
        <f>IF(ISNUMBER(Q204),SUMIFS($Q$2:Q204,$A$2:A204,A204,$J$2:J204,J204,$D$2:D204,D204),"")</f>
        <v>519.57999999999993</v>
      </c>
      <c r="S204" s="3"/>
      <c r="T204" s="3"/>
      <c r="U204" s="3"/>
      <c r="V204" s="4"/>
      <c r="W204" s="4"/>
      <c r="X204" s="4"/>
      <c r="Y204" s="3"/>
      <c r="Z204" s="3"/>
      <c r="AA204" s="3"/>
      <c r="AB204" s="3"/>
      <c r="AC204" s="3"/>
      <c r="AD204" s="3"/>
      <c r="AE204" s="3"/>
      <c r="AF204" s="3"/>
      <c r="AG204" s="3"/>
      <c r="AH204" s="3" t="str">
        <f t="shared" si="13"/>
        <v/>
      </c>
      <c r="AI204" s="3"/>
      <c r="AJ204" s="3"/>
      <c r="AK204" s="3"/>
      <c r="AL204" s="3"/>
      <c r="AM204" s="3"/>
      <c r="AN204" s="3"/>
      <c r="AO204" s="3"/>
      <c r="AP204" s="3"/>
      <c r="AQ204" s="3" t="str">
        <f t="shared" si="14"/>
        <v/>
      </c>
      <c r="AR204" s="3" t="str">
        <f>IF(ISNUMBER(AQ204),SUMIFS($AQ$2:AQ204,$A$2:A204,A204,$J$2:J204,J204,$D$2:D204,D204),"")</f>
        <v/>
      </c>
      <c r="AS204">
        <f t="shared" si="15"/>
        <v>3</v>
      </c>
    </row>
    <row r="205" spans="1:45" x14ac:dyDescent="0.25">
      <c r="A205" s="5" t="s">
        <v>5</v>
      </c>
      <c r="B205" s="5" t="s">
        <v>21</v>
      </c>
      <c r="C205" s="6">
        <v>36187</v>
      </c>
      <c r="D205" s="3">
        <v>2</v>
      </c>
      <c r="E205" s="3" t="s">
        <v>83</v>
      </c>
      <c r="F205" s="3"/>
      <c r="G205" s="3"/>
      <c r="H205" s="3"/>
      <c r="I205" s="3"/>
      <c r="J205" s="3" t="s">
        <v>2</v>
      </c>
      <c r="K205" s="3" t="s">
        <v>2</v>
      </c>
      <c r="L205" s="3">
        <v>5</v>
      </c>
      <c r="M205" s="3" t="s">
        <v>23</v>
      </c>
      <c r="N205" s="4">
        <f t="shared" si="12"/>
        <v>500</v>
      </c>
      <c r="O205" s="3">
        <v>50</v>
      </c>
      <c r="P205" s="3"/>
      <c r="Q205" s="3"/>
      <c r="R205" s="3" t="str">
        <f>IF(ISNUMBER(Q205),SUMIFS($Q$2:Q205,$A$2:A205,A205,$J$2:J205,J205,$D$2:D205,D205),"")</f>
        <v/>
      </c>
      <c r="S205" s="3"/>
      <c r="T205" s="3"/>
      <c r="U205" s="3"/>
      <c r="V205" s="4"/>
      <c r="W205" s="4"/>
      <c r="X205" s="4"/>
      <c r="Y205" s="3"/>
      <c r="Z205" s="3"/>
      <c r="AA205" s="3"/>
      <c r="AB205" s="3"/>
      <c r="AC205" s="3"/>
      <c r="AD205" s="3"/>
      <c r="AE205" s="3"/>
      <c r="AF205" s="3"/>
      <c r="AG205" s="3"/>
      <c r="AH205" s="3" t="str">
        <f t="shared" si="13"/>
        <v/>
      </c>
      <c r="AI205" s="3"/>
      <c r="AJ205" s="3"/>
      <c r="AK205" s="3"/>
      <c r="AL205" s="3"/>
      <c r="AM205" s="3"/>
      <c r="AN205" s="3"/>
      <c r="AO205" s="3"/>
      <c r="AP205" s="3"/>
      <c r="AQ205" s="3" t="str">
        <f t="shared" si="14"/>
        <v/>
      </c>
      <c r="AR205" s="3" t="str">
        <f>IF(ISNUMBER(AQ205),SUMIFS($AQ$2:AQ205,$A$2:A205,A205,$J$2:J205,J205,$D$2:D205,D205),"")</f>
        <v/>
      </c>
      <c r="AS205">
        <f t="shared" si="15"/>
        <v>1</v>
      </c>
    </row>
    <row r="206" spans="1:45" x14ac:dyDescent="0.25">
      <c r="A206" s="5" t="s">
        <v>5</v>
      </c>
      <c r="B206" s="5" t="s">
        <v>21</v>
      </c>
      <c r="C206" s="6">
        <v>36193</v>
      </c>
      <c r="D206" s="3">
        <v>2</v>
      </c>
      <c r="E206" s="3" t="s">
        <v>83</v>
      </c>
      <c r="F206" s="3"/>
      <c r="G206" s="3"/>
      <c r="H206" s="3"/>
      <c r="I206" s="3"/>
      <c r="J206" s="3" t="s">
        <v>2</v>
      </c>
      <c r="K206" s="3" t="s">
        <v>2</v>
      </c>
      <c r="L206" s="3">
        <v>5</v>
      </c>
      <c r="M206" s="3" t="s">
        <v>23</v>
      </c>
      <c r="N206" s="4">
        <f t="shared" si="12"/>
        <v>675</v>
      </c>
      <c r="O206" s="3">
        <v>67.5</v>
      </c>
      <c r="P206" s="3"/>
      <c r="Q206" s="3"/>
      <c r="R206" s="3" t="str">
        <f>IF(ISNUMBER(Q206),SUMIFS($Q$2:Q206,$A$2:A206,A206,$J$2:J206,J206,$D$2:D206,D206),"")</f>
        <v/>
      </c>
      <c r="S206" s="3"/>
      <c r="T206" s="3"/>
      <c r="U206" s="3"/>
      <c r="V206" s="4"/>
      <c r="W206" s="4"/>
      <c r="X206" s="4"/>
      <c r="Y206" s="3"/>
      <c r="Z206" s="3"/>
      <c r="AA206" s="3"/>
      <c r="AB206" s="3"/>
      <c r="AC206" s="3"/>
      <c r="AD206" s="3"/>
      <c r="AE206" s="3"/>
      <c r="AF206" s="3"/>
      <c r="AG206" s="3"/>
      <c r="AH206" s="3" t="str">
        <f t="shared" si="13"/>
        <v/>
      </c>
      <c r="AI206" s="3"/>
      <c r="AJ206" s="3"/>
      <c r="AK206" s="3"/>
      <c r="AL206" s="3"/>
      <c r="AM206" s="3"/>
      <c r="AN206" s="3"/>
      <c r="AO206" s="3"/>
      <c r="AP206" s="3"/>
      <c r="AQ206" s="3" t="str">
        <f t="shared" si="14"/>
        <v/>
      </c>
      <c r="AR206" s="3" t="str">
        <f>IF(ISNUMBER(AQ206),SUMIFS($AQ$2:AQ206,$A$2:A206,A206,$J$2:J206,J206,$D$2:D206,D206),"")</f>
        <v/>
      </c>
      <c r="AS206">
        <f t="shared" si="15"/>
        <v>1</v>
      </c>
    </row>
    <row r="207" spans="1:45" x14ac:dyDescent="0.25">
      <c r="A207" s="5" t="s">
        <v>5</v>
      </c>
      <c r="B207" s="5" t="s">
        <v>21</v>
      </c>
      <c r="C207" s="6">
        <v>36203</v>
      </c>
      <c r="D207" s="3">
        <v>2</v>
      </c>
      <c r="E207" s="3" t="s">
        <v>83</v>
      </c>
      <c r="F207" s="3"/>
      <c r="G207" s="3"/>
      <c r="H207" s="3"/>
      <c r="I207" s="3"/>
      <c r="J207" s="3" t="s">
        <v>2</v>
      </c>
      <c r="K207" s="3" t="s">
        <v>2</v>
      </c>
      <c r="L207" s="3">
        <v>5</v>
      </c>
      <c r="M207" s="3" t="s">
        <v>23</v>
      </c>
      <c r="N207" s="4">
        <f t="shared" si="12"/>
        <v>1155</v>
      </c>
      <c r="O207" s="3">
        <v>115.5</v>
      </c>
      <c r="P207" s="3"/>
      <c r="Q207" s="3"/>
      <c r="R207" s="3" t="str">
        <f>IF(ISNUMBER(Q207),SUMIFS($Q$2:Q207,$A$2:A207,A207,$J$2:J207,J207,$D$2:D207,D207),"")</f>
        <v/>
      </c>
      <c r="S207" s="3"/>
      <c r="T207" s="3"/>
      <c r="U207" s="3"/>
      <c r="V207" s="4"/>
      <c r="W207" s="4"/>
      <c r="X207" s="4"/>
      <c r="Y207" s="3"/>
      <c r="Z207" s="3"/>
      <c r="AA207" s="3"/>
      <c r="AB207" s="3"/>
      <c r="AC207" s="3"/>
      <c r="AD207" s="3"/>
      <c r="AE207" s="3"/>
      <c r="AF207" s="3"/>
      <c r="AG207" s="3"/>
      <c r="AH207" s="3" t="str">
        <f t="shared" si="13"/>
        <v/>
      </c>
      <c r="AI207" s="3"/>
      <c r="AJ207" s="3"/>
      <c r="AK207" s="3"/>
      <c r="AL207" s="3"/>
      <c r="AM207" s="3"/>
      <c r="AN207" s="3"/>
      <c r="AO207" s="3"/>
      <c r="AP207" s="3"/>
      <c r="AQ207" s="3" t="str">
        <f t="shared" si="14"/>
        <v/>
      </c>
      <c r="AR207" s="3" t="str">
        <f>IF(ISNUMBER(AQ207),SUMIFS($AQ$2:AQ207,$A$2:A207,A207,$J$2:J207,J207,$D$2:D207,D207),"")</f>
        <v/>
      </c>
      <c r="AS207">
        <f t="shared" si="15"/>
        <v>1</v>
      </c>
    </row>
    <row r="208" spans="1:45" x14ac:dyDescent="0.25">
      <c r="A208" s="5" t="s">
        <v>5</v>
      </c>
      <c r="B208" s="5" t="s">
        <v>21</v>
      </c>
      <c r="C208" s="6">
        <v>36208</v>
      </c>
      <c r="D208" s="3">
        <v>2</v>
      </c>
      <c r="E208" s="3" t="s">
        <v>83</v>
      </c>
      <c r="F208" s="3"/>
      <c r="G208" s="3"/>
      <c r="H208" s="3"/>
      <c r="I208" s="3"/>
      <c r="J208" s="3" t="s">
        <v>2</v>
      </c>
      <c r="K208" s="3" t="s">
        <v>2</v>
      </c>
      <c r="L208" s="3">
        <v>5</v>
      </c>
      <c r="M208" s="3" t="s">
        <v>24</v>
      </c>
      <c r="N208" s="4">
        <f t="shared" si="12"/>
        <v>917</v>
      </c>
      <c r="O208" s="3">
        <v>91.7</v>
      </c>
      <c r="P208" s="3"/>
      <c r="Q208" s="3"/>
      <c r="R208" s="3" t="str">
        <f>IF(ISNUMBER(Q208),SUMIFS($Q$2:Q208,$A$2:A208,A208,$J$2:J208,J208,$D$2:D208,D208),"")</f>
        <v/>
      </c>
      <c r="S208" s="3">
        <v>2.0500000000000001E-2</v>
      </c>
      <c r="T208" s="3"/>
      <c r="U208" s="3"/>
      <c r="V208" s="4"/>
      <c r="W208" s="4"/>
      <c r="X208" s="4"/>
      <c r="Y208" s="3"/>
      <c r="Z208" s="3"/>
      <c r="AA208" s="3"/>
      <c r="AB208" s="3"/>
      <c r="AC208" s="3"/>
      <c r="AD208" s="3"/>
      <c r="AE208" s="3"/>
      <c r="AF208" s="3"/>
      <c r="AG208" s="3"/>
      <c r="AH208" s="3" t="str">
        <f t="shared" si="13"/>
        <v/>
      </c>
      <c r="AI208" s="3"/>
      <c r="AJ208" s="3"/>
      <c r="AK208" s="3"/>
      <c r="AL208" s="3"/>
      <c r="AM208" s="3"/>
      <c r="AN208" s="3"/>
      <c r="AO208" s="3"/>
      <c r="AP208" s="3"/>
      <c r="AQ208" s="3" t="str">
        <f t="shared" si="14"/>
        <v/>
      </c>
      <c r="AR208" s="3" t="str">
        <f>IF(ISNUMBER(AQ208),SUMIFS($AQ$2:AQ208,$A$2:A208,A208,$J$2:J208,J208,$D$2:D208,D208),"")</f>
        <v/>
      </c>
      <c r="AS208">
        <f t="shared" si="15"/>
        <v>2</v>
      </c>
    </row>
    <row r="209" spans="1:45" x14ac:dyDescent="0.25">
      <c r="A209" s="5" t="s">
        <v>5</v>
      </c>
      <c r="B209" s="5" t="s">
        <v>21</v>
      </c>
      <c r="C209" s="6">
        <v>36215</v>
      </c>
      <c r="D209" s="3">
        <v>2</v>
      </c>
      <c r="E209" s="3" t="s">
        <v>83</v>
      </c>
      <c r="F209" s="3"/>
      <c r="G209" s="3"/>
      <c r="H209" s="3"/>
      <c r="I209" s="3"/>
      <c r="J209" s="3" t="s">
        <v>2</v>
      </c>
      <c r="K209" s="3" t="s">
        <v>2</v>
      </c>
      <c r="L209" s="3">
        <v>5</v>
      </c>
      <c r="M209" s="3" t="s">
        <v>25</v>
      </c>
      <c r="N209" s="4">
        <f t="shared" si="12"/>
        <v>584</v>
      </c>
      <c r="O209" s="3">
        <v>58.4</v>
      </c>
      <c r="P209" s="3"/>
      <c r="Q209" s="3">
        <v>29.84</v>
      </c>
      <c r="R209" s="3">
        <f>IF(ISNUMBER(Q209),SUMIFS($Q$2:Q209,$A$2:A209,A209,$J$2:J209,J209,$D$2:D209,D209),"")</f>
        <v>549.41999999999996</v>
      </c>
      <c r="S209" s="3"/>
      <c r="T209" s="3"/>
      <c r="U209" s="3">
        <v>1.04E-2</v>
      </c>
      <c r="V209" s="4"/>
      <c r="W209" s="4"/>
      <c r="X209" s="4"/>
      <c r="Y209" s="3"/>
      <c r="Z209" s="3"/>
      <c r="AA209" s="3"/>
      <c r="AB209" s="3"/>
      <c r="AC209" s="3"/>
      <c r="AD209" s="3"/>
      <c r="AE209" s="3"/>
      <c r="AF209" s="3"/>
      <c r="AG209" s="3"/>
      <c r="AH209" s="3" t="str">
        <f t="shared" si="13"/>
        <v/>
      </c>
      <c r="AI209" s="3"/>
      <c r="AJ209" s="3"/>
      <c r="AK209" s="3"/>
      <c r="AL209" s="3"/>
      <c r="AM209" s="3"/>
      <c r="AN209" s="3"/>
      <c r="AO209" s="3"/>
      <c r="AP209" s="3"/>
      <c r="AQ209" s="3" t="str">
        <f t="shared" si="14"/>
        <v/>
      </c>
      <c r="AR209" s="3" t="str">
        <f>IF(ISNUMBER(AQ209),SUMIFS($AQ$2:AQ209,$A$2:A209,A209,$J$2:J209,J209,$D$2:D209,D209),"")</f>
        <v/>
      </c>
      <c r="AS209">
        <f t="shared" si="15"/>
        <v>4</v>
      </c>
    </row>
    <row r="210" spans="1:45" x14ac:dyDescent="0.25">
      <c r="A210" s="5" t="s">
        <v>5</v>
      </c>
      <c r="B210" s="5" t="s">
        <v>21</v>
      </c>
      <c r="C210" s="6">
        <v>36230</v>
      </c>
      <c r="D210" s="3">
        <v>2</v>
      </c>
      <c r="E210" s="3" t="s">
        <v>83</v>
      </c>
      <c r="F210" s="3"/>
      <c r="G210" s="3"/>
      <c r="H210" s="3"/>
      <c r="I210" s="3"/>
      <c r="J210" s="3" t="s">
        <v>2</v>
      </c>
      <c r="K210" s="3" t="s">
        <v>2</v>
      </c>
      <c r="L210" s="3">
        <v>6</v>
      </c>
      <c r="M210" s="3" t="s">
        <v>23</v>
      </c>
      <c r="N210" s="4">
        <f t="shared" si="12"/>
        <v>427.5</v>
      </c>
      <c r="O210" s="3">
        <v>42.75</v>
      </c>
      <c r="P210" s="3"/>
      <c r="Q210" s="3"/>
      <c r="R210" s="3" t="str">
        <f>IF(ISNUMBER(Q210),SUMIFS($Q$2:Q210,$A$2:A210,A210,$J$2:J210,J210,$D$2:D210,D210),"")</f>
        <v/>
      </c>
      <c r="S210" s="3"/>
      <c r="T210" s="3"/>
      <c r="U210" s="3"/>
      <c r="V210" s="4"/>
      <c r="W210" s="4"/>
      <c r="X210" s="4"/>
      <c r="Y210" s="3"/>
      <c r="Z210" s="3"/>
      <c r="AA210" s="3"/>
      <c r="AB210" s="3"/>
      <c r="AC210" s="3"/>
      <c r="AD210" s="3"/>
      <c r="AE210" s="3"/>
      <c r="AF210" s="3"/>
      <c r="AG210" s="3"/>
      <c r="AH210" s="3" t="str">
        <f t="shared" si="13"/>
        <v/>
      </c>
      <c r="AI210" s="3"/>
      <c r="AJ210" s="3"/>
      <c r="AK210" s="3"/>
      <c r="AL210" s="3"/>
      <c r="AM210" s="3"/>
      <c r="AN210" s="3"/>
      <c r="AO210" s="3"/>
      <c r="AP210" s="3"/>
      <c r="AQ210" s="3" t="str">
        <f t="shared" si="14"/>
        <v/>
      </c>
      <c r="AR210" s="3" t="str">
        <f>IF(ISNUMBER(AQ210),SUMIFS($AQ$2:AQ210,$A$2:A210,A210,$J$2:J210,J210,$D$2:D210,D210),"")</f>
        <v/>
      </c>
      <c r="AS210">
        <f t="shared" si="15"/>
        <v>1</v>
      </c>
    </row>
    <row r="211" spans="1:45" x14ac:dyDescent="0.25">
      <c r="A211" s="5" t="s">
        <v>5</v>
      </c>
      <c r="B211" s="5" t="s">
        <v>21</v>
      </c>
      <c r="C211" s="6">
        <v>36238</v>
      </c>
      <c r="D211" s="3">
        <v>2</v>
      </c>
      <c r="E211" s="3" t="s">
        <v>83</v>
      </c>
      <c r="F211" s="3"/>
      <c r="G211" s="3"/>
      <c r="H211" s="3"/>
      <c r="I211" s="3"/>
      <c r="J211" s="3" t="s">
        <v>2</v>
      </c>
      <c r="K211" s="3" t="s">
        <v>2</v>
      </c>
      <c r="L211" s="3">
        <v>6</v>
      </c>
      <c r="M211" s="3" t="s">
        <v>23</v>
      </c>
      <c r="N211" s="4">
        <f t="shared" si="12"/>
        <v>490</v>
      </c>
      <c r="O211" s="3">
        <v>49</v>
      </c>
      <c r="P211" s="3"/>
      <c r="Q211" s="3"/>
      <c r="R211" s="3" t="str">
        <f>IF(ISNUMBER(Q211),SUMIFS($Q$2:Q211,$A$2:A211,A211,$J$2:J211,J211,$D$2:D211,D211),"")</f>
        <v/>
      </c>
      <c r="S211" s="3"/>
      <c r="T211" s="3"/>
      <c r="U211" s="3"/>
      <c r="V211" s="4"/>
      <c r="W211" s="4"/>
      <c r="X211" s="4"/>
      <c r="Y211" s="3"/>
      <c r="Z211" s="3"/>
      <c r="AA211" s="3"/>
      <c r="AB211" s="3"/>
      <c r="AC211" s="3"/>
      <c r="AD211" s="3"/>
      <c r="AE211" s="3"/>
      <c r="AF211" s="3"/>
      <c r="AG211" s="3"/>
      <c r="AH211" s="3" t="str">
        <f t="shared" si="13"/>
        <v/>
      </c>
      <c r="AI211" s="3"/>
      <c r="AJ211" s="3"/>
      <c r="AK211" s="3"/>
      <c r="AL211" s="3"/>
      <c r="AM211" s="3"/>
      <c r="AN211" s="3"/>
      <c r="AO211" s="3"/>
      <c r="AP211" s="3"/>
      <c r="AQ211" s="3" t="str">
        <f t="shared" si="14"/>
        <v/>
      </c>
      <c r="AR211" s="3" t="str">
        <f>IF(ISNUMBER(AQ211),SUMIFS($AQ$2:AQ211,$A$2:A211,A211,$J$2:J211,J211,$D$2:D211,D211),"")</f>
        <v/>
      </c>
      <c r="AS211">
        <f t="shared" si="15"/>
        <v>1</v>
      </c>
    </row>
    <row r="212" spans="1:45" x14ac:dyDescent="0.25">
      <c r="A212" s="5" t="s">
        <v>5</v>
      </c>
      <c r="B212" s="5" t="s">
        <v>21</v>
      </c>
      <c r="C212" s="6">
        <v>36245</v>
      </c>
      <c r="D212" s="3">
        <v>2</v>
      </c>
      <c r="E212" s="3" t="s">
        <v>83</v>
      </c>
      <c r="F212" s="3"/>
      <c r="G212" s="3"/>
      <c r="H212" s="3"/>
      <c r="I212" s="3"/>
      <c r="J212" s="3" t="s">
        <v>2</v>
      </c>
      <c r="K212" s="3" t="s">
        <v>2</v>
      </c>
      <c r="L212" s="3">
        <v>6</v>
      </c>
      <c r="M212" s="3" t="s">
        <v>23</v>
      </c>
      <c r="N212" s="4">
        <f t="shared" si="12"/>
        <v>1249.5</v>
      </c>
      <c r="O212" s="3">
        <v>124.95</v>
      </c>
      <c r="P212" s="3"/>
      <c r="Q212" s="3"/>
      <c r="R212" s="3" t="str">
        <f>IF(ISNUMBER(Q212),SUMIFS($Q$2:Q212,$A$2:A212,A212,$J$2:J212,J212,$D$2:D212,D212),"")</f>
        <v/>
      </c>
      <c r="S212" s="3"/>
      <c r="T212" s="3"/>
      <c r="U212" s="3"/>
      <c r="V212" s="4"/>
      <c r="W212" s="4"/>
      <c r="X212" s="4"/>
      <c r="Y212" s="3"/>
      <c r="Z212" s="3"/>
      <c r="AA212" s="3"/>
      <c r="AB212" s="3"/>
      <c r="AC212" s="3"/>
      <c r="AD212" s="3"/>
      <c r="AE212" s="3"/>
      <c r="AF212" s="3"/>
      <c r="AG212" s="3"/>
      <c r="AH212" s="3" t="str">
        <f t="shared" si="13"/>
        <v/>
      </c>
      <c r="AI212" s="3"/>
      <c r="AJ212" s="3"/>
      <c r="AK212" s="3"/>
      <c r="AL212" s="3"/>
      <c r="AM212" s="3"/>
      <c r="AN212" s="3"/>
      <c r="AO212" s="3"/>
      <c r="AP212" s="3"/>
      <c r="AQ212" s="3" t="str">
        <f t="shared" si="14"/>
        <v/>
      </c>
      <c r="AR212" s="3" t="str">
        <f>IF(ISNUMBER(AQ212),SUMIFS($AQ$2:AQ212,$A$2:A212,A212,$J$2:J212,J212,$D$2:D212,D212),"")</f>
        <v/>
      </c>
      <c r="AS212">
        <f t="shared" si="15"/>
        <v>1</v>
      </c>
    </row>
    <row r="213" spans="1:45" x14ac:dyDescent="0.25">
      <c r="A213" s="5" t="s">
        <v>5</v>
      </c>
      <c r="B213" s="5" t="s">
        <v>21</v>
      </c>
      <c r="C213" s="6">
        <v>36252</v>
      </c>
      <c r="D213" s="3">
        <v>2</v>
      </c>
      <c r="E213" s="3" t="s">
        <v>83</v>
      </c>
      <c r="F213" s="3"/>
      <c r="G213" s="3"/>
      <c r="H213" s="3"/>
      <c r="I213" s="3"/>
      <c r="J213" s="3" t="s">
        <v>2</v>
      </c>
      <c r="K213" s="3" t="s">
        <v>2</v>
      </c>
      <c r="L213" s="3">
        <v>6</v>
      </c>
      <c r="M213" s="3" t="s">
        <v>23</v>
      </c>
      <c r="N213" s="4">
        <f t="shared" si="12"/>
        <v>2301.5</v>
      </c>
      <c r="O213" s="3">
        <v>230.15</v>
      </c>
      <c r="P213" s="3"/>
      <c r="Q213" s="3"/>
      <c r="R213" s="3" t="str">
        <f>IF(ISNUMBER(Q213),SUMIFS($Q$2:Q213,$A$2:A213,A213,$J$2:J213,J213,$D$2:D213,D213),"")</f>
        <v/>
      </c>
      <c r="S213" s="3"/>
      <c r="T213" s="3"/>
      <c r="U213" s="3"/>
      <c r="V213" s="4"/>
      <c r="W213" s="4"/>
      <c r="X213" s="4"/>
      <c r="Y213" s="3"/>
      <c r="Z213" s="3"/>
      <c r="AA213" s="3"/>
      <c r="AB213" s="3"/>
      <c r="AC213" s="3"/>
      <c r="AD213" s="3"/>
      <c r="AE213" s="3"/>
      <c r="AF213" s="3"/>
      <c r="AG213" s="3"/>
      <c r="AH213" s="3" t="str">
        <f t="shared" si="13"/>
        <v/>
      </c>
      <c r="AI213" s="3"/>
      <c r="AJ213" s="3"/>
      <c r="AK213" s="3"/>
      <c r="AL213" s="3"/>
      <c r="AM213" s="3"/>
      <c r="AN213" s="3"/>
      <c r="AO213" s="3"/>
      <c r="AP213" s="3"/>
      <c r="AQ213" s="3" t="str">
        <f t="shared" si="14"/>
        <v/>
      </c>
      <c r="AR213" s="3" t="str">
        <f>IF(ISNUMBER(AQ213),SUMIFS($AQ$2:AQ213,$A$2:A213,A213,$J$2:J213,J213,$D$2:D213,D213),"")</f>
        <v/>
      </c>
      <c r="AS213">
        <f t="shared" si="15"/>
        <v>1</v>
      </c>
    </row>
    <row r="214" spans="1:45" x14ac:dyDescent="0.25">
      <c r="A214" s="5" t="s">
        <v>5</v>
      </c>
      <c r="B214" s="5" t="s">
        <v>21</v>
      </c>
      <c r="C214" s="6">
        <v>36259</v>
      </c>
      <c r="D214" s="3">
        <v>2</v>
      </c>
      <c r="E214" s="3" t="s">
        <v>83</v>
      </c>
      <c r="F214" s="3"/>
      <c r="G214" s="3"/>
      <c r="H214" s="3"/>
      <c r="I214" s="3"/>
      <c r="J214" s="3" t="s">
        <v>2</v>
      </c>
      <c r="K214" s="3" t="s">
        <v>2</v>
      </c>
      <c r="L214" s="3">
        <v>6</v>
      </c>
      <c r="M214" s="3" t="s">
        <v>24</v>
      </c>
      <c r="N214" s="4">
        <f t="shared" si="12"/>
        <v>1744.5</v>
      </c>
      <c r="O214" s="3">
        <v>174.45</v>
      </c>
      <c r="P214" s="3"/>
      <c r="Q214" s="3"/>
      <c r="R214" s="3" t="str">
        <f>IF(ISNUMBER(Q214),SUMIFS($Q$2:Q214,$A$2:A214,A214,$J$2:J214,J214,$D$2:D214,D214),"")</f>
        <v/>
      </c>
      <c r="S214" s="3">
        <v>2.1399999999999999E-2</v>
      </c>
      <c r="T214" s="3"/>
      <c r="U214" s="3"/>
      <c r="V214" s="4"/>
      <c r="W214" s="4"/>
      <c r="X214" s="4"/>
      <c r="Y214" s="3"/>
      <c r="Z214" s="3"/>
      <c r="AA214" s="3"/>
      <c r="AB214" s="3"/>
      <c r="AC214" s="3"/>
      <c r="AD214" s="3"/>
      <c r="AE214" s="3"/>
      <c r="AF214" s="3"/>
      <c r="AG214" s="3"/>
      <c r="AH214" s="3" t="str">
        <f t="shared" si="13"/>
        <v/>
      </c>
      <c r="AI214" s="3"/>
      <c r="AJ214" s="3"/>
      <c r="AK214" s="3"/>
      <c r="AL214" s="3"/>
      <c r="AM214" s="3"/>
      <c r="AN214" s="3"/>
      <c r="AO214" s="3"/>
      <c r="AP214" s="3"/>
      <c r="AQ214" s="3" t="str">
        <f t="shared" si="14"/>
        <v/>
      </c>
      <c r="AR214" s="3" t="str">
        <f>IF(ISNUMBER(AQ214),SUMIFS($AQ$2:AQ214,$A$2:A214,A214,$J$2:J214,J214,$D$2:D214,D214),"")</f>
        <v/>
      </c>
      <c r="AS214">
        <f t="shared" si="15"/>
        <v>2</v>
      </c>
    </row>
    <row r="215" spans="1:45" x14ac:dyDescent="0.25">
      <c r="A215" s="5" t="s">
        <v>5</v>
      </c>
      <c r="B215" s="5" t="s">
        <v>21</v>
      </c>
      <c r="C215" s="6">
        <v>36272</v>
      </c>
      <c r="D215" s="3">
        <v>2</v>
      </c>
      <c r="E215" s="3" t="s">
        <v>83</v>
      </c>
      <c r="F215" s="3"/>
      <c r="G215" s="3"/>
      <c r="H215" s="3"/>
      <c r="I215" s="3"/>
      <c r="J215" s="3" t="s">
        <v>2</v>
      </c>
      <c r="K215" s="3" t="s">
        <v>2</v>
      </c>
      <c r="L215" s="3">
        <v>6</v>
      </c>
      <c r="M215" s="3" t="s">
        <v>25</v>
      </c>
      <c r="N215" s="4">
        <f t="shared" si="12"/>
        <v>285</v>
      </c>
      <c r="O215" s="3">
        <v>28.5</v>
      </c>
      <c r="P215" s="3"/>
      <c r="Q215" s="3">
        <v>144.36000000000001</v>
      </c>
      <c r="R215" s="3">
        <f>IF(ISNUMBER(Q215),SUMIFS($Q$2:Q215,$A$2:A215,A215,$J$2:J215,J215,$D$2:D215,D215),"")</f>
        <v>693.78</v>
      </c>
      <c r="S215" s="3"/>
      <c r="T215" s="3"/>
      <c r="U215" s="3">
        <v>1.41E-2</v>
      </c>
      <c r="V215" s="4"/>
      <c r="W215" s="4"/>
      <c r="X215" s="4"/>
      <c r="Y215" s="3"/>
      <c r="Z215" s="3"/>
      <c r="AA215" s="3"/>
      <c r="AB215" s="3"/>
      <c r="AC215" s="3"/>
      <c r="AD215" s="3"/>
      <c r="AE215" s="3"/>
      <c r="AF215" s="3"/>
      <c r="AG215" s="3"/>
      <c r="AH215" s="3" t="str">
        <f t="shared" si="13"/>
        <v/>
      </c>
      <c r="AI215" s="3"/>
      <c r="AJ215" s="3"/>
      <c r="AK215" s="3"/>
      <c r="AL215" s="3"/>
      <c r="AM215" s="3"/>
      <c r="AN215" s="3"/>
      <c r="AO215" s="3"/>
      <c r="AP215" s="3"/>
      <c r="AQ215" s="3" t="str">
        <f t="shared" si="14"/>
        <v/>
      </c>
      <c r="AR215" s="3" t="str">
        <f>IF(ISNUMBER(AQ215),SUMIFS($AQ$2:AQ215,$A$2:A215,A215,$J$2:J215,J215,$D$2:D215,D215),"")</f>
        <v/>
      </c>
      <c r="AS215">
        <f t="shared" si="15"/>
        <v>4</v>
      </c>
    </row>
    <row r="216" spans="1:45" x14ac:dyDescent="0.25">
      <c r="A216" s="5" t="s">
        <v>5</v>
      </c>
      <c r="B216" s="5" t="s">
        <v>21</v>
      </c>
      <c r="C216" s="6">
        <v>36287</v>
      </c>
      <c r="D216" s="3">
        <v>2</v>
      </c>
      <c r="E216" s="3" t="s">
        <v>83</v>
      </c>
      <c r="F216" s="3"/>
      <c r="G216" s="3"/>
      <c r="H216" s="3"/>
      <c r="I216" s="3"/>
      <c r="J216" s="3" t="s">
        <v>2</v>
      </c>
      <c r="K216" s="3" t="s">
        <v>2</v>
      </c>
      <c r="L216" s="3">
        <v>7</v>
      </c>
      <c r="M216" s="3" t="s">
        <v>23</v>
      </c>
      <c r="N216" s="4">
        <f t="shared" si="12"/>
        <v>142</v>
      </c>
      <c r="O216" s="3">
        <v>14.2</v>
      </c>
      <c r="P216" s="3"/>
      <c r="Q216" s="3"/>
      <c r="R216" s="3" t="str">
        <f>IF(ISNUMBER(Q216),SUMIFS($Q$2:Q216,$A$2:A216,A216,$J$2:J216,J216,$D$2:D216,D216),"")</f>
        <v/>
      </c>
      <c r="S216" s="3"/>
      <c r="T216" s="3"/>
      <c r="U216" s="3"/>
      <c r="V216" s="4"/>
      <c r="W216" s="4"/>
      <c r="X216" s="4"/>
      <c r="Y216" s="3"/>
      <c r="Z216" s="3"/>
      <c r="AA216" s="3"/>
      <c r="AB216" s="3"/>
      <c r="AC216" s="3"/>
      <c r="AD216" s="3"/>
      <c r="AE216" s="3"/>
      <c r="AF216" s="3"/>
      <c r="AG216" s="3"/>
      <c r="AH216" s="3" t="str">
        <f t="shared" si="13"/>
        <v/>
      </c>
      <c r="AI216" s="3"/>
      <c r="AJ216" s="3"/>
      <c r="AK216" s="3"/>
      <c r="AL216" s="3"/>
      <c r="AM216" s="3"/>
      <c r="AN216" s="3"/>
      <c r="AO216" s="3"/>
      <c r="AP216" s="3"/>
      <c r="AQ216" s="3" t="str">
        <f t="shared" si="14"/>
        <v/>
      </c>
      <c r="AR216" s="3" t="str">
        <f>IF(ISNUMBER(AQ216),SUMIFS($AQ$2:AQ216,$A$2:A216,A216,$J$2:J216,J216,$D$2:D216,D216),"")</f>
        <v/>
      </c>
      <c r="AS216">
        <f t="shared" si="15"/>
        <v>1</v>
      </c>
    </row>
    <row r="217" spans="1:45" x14ac:dyDescent="0.25">
      <c r="A217" s="5" t="s">
        <v>5</v>
      </c>
      <c r="B217" s="5" t="s">
        <v>21</v>
      </c>
      <c r="C217" s="6">
        <v>36299</v>
      </c>
      <c r="D217" s="3">
        <v>2</v>
      </c>
      <c r="E217" s="3" t="s">
        <v>83</v>
      </c>
      <c r="F217" s="3"/>
      <c r="G217" s="3"/>
      <c r="H217" s="3"/>
      <c r="I217" s="3"/>
      <c r="J217" s="3" t="s">
        <v>2</v>
      </c>
      <c r="K217" s="3" t="s">
        <v>2</v>
      </c>
      <c r="L217" s="3">
        <v>7</v>
      </c>
      <c r="M217" s="3" t="s">
        <v>23</v>
      </c>
      <c r="N217" s="4">
        <f t="shared" si="12"/>
        <v>508.5</v>
      </c>
      <c r="O217" s="3">
        <v>50.85</v>
      </c>
      <c r="P217" s="3"/>
      <c r="Q217" s="3"/>
      <c r="R217" s="3" t="str">
        <f>IF(ISNUMBER(Q217),SUMIFS($Q$2:Q217,$A$2:A217,A217,$J$2:J217,J217,$D$2:D217,D217),"")</f>
        <v/>
      </c>
      <c r="S217" s="3"/>
      <c r="T217" s="3"/>
      <c r="U217" s="3"/>
      <c r="V217" s="4"/>
      <c r="W217" s="4"/>
      <c r="X217" s="4"/>
      <c r="Y217" s="3"/>
      <c r="Z217" s="3"/>
      <c r="AA217" s="3"/>
      <c r="AB217" s="3"/>
      <c r="AC217" s="3"/>
      <c r="AD217" s="3"/>
      <c r="AE217" s="3"/>
      <c r="AF217" s="3"/>
      <c r="AG217" s="3"/>
      <c r="AH217" s="3" t="str">
        <f t="shared" si="13"/>
        <v/>
      </c>
      <c r="AI217" s="3"/>
      <c r="AJ217" s="3"/>
      <c r="AK217" s="3"/>
      <c r="AL217" s="3"/>
      <c r="AM217" s="3"/>
      <c r="AN217" s="3"/>
      <c r="AO217" s="3"/>
      <c r="AP217" s="3"/>
      <c r="AQ217" s="3" t="str">
        <f t="shared" si="14"/>
        <v/>
      </c>
      <c r="AR217" s="3" t="str">
        <f>IF(ISNUMBER(AQ217),SUMIFS($AQ$2:AQ217,$A$2:A217,A217,$J$2:J217,J217,$D$2:D217,D217),"")</f>
        <v/>
      </c>
      <c r="AS217">
        <f t="shared" si="15"/>
        <v>1</v>
      </c>
    </row>
    <row r="218" spans="1:45" x14ac:dyDescent="0.25">
      <c r="A218" s="5" t="s">
        <v>5</v>
      </c>
      <c r="B218" s="5" t="s">
        <v>21</v>
      </c>
      <c r="C218" s="6">
        <v>36314</v>
      </c>
      <c r="D218" s="3">
        <v>2</v>
      </c>
      <c r="E218" s="3" t="s">
        <v>83</v>
      </c>
      <c r="F218" s="3"/>
      <c r="G218" s="3"/>
      <c r="H218" s="3"/>
      <c r="I218" s="3"/>
      <c r="J218" s="3" t="s">
        <v>2</v>
      </c>
      <c r="K218" s="3" t="s">
        <v>2</v>
      </c>
      <c r="L218" s="3">
        <v>7</v>
      </c>
      <c r="M218" s="3" t="s">
        <v>23</v>
      </c>
      <c r="N218" s="4">
        <f t="shared" si="12"/>
        <v>745</v>
      </c>
      <c r="O218" s="3">
        <v>74.5</v>
      </c>
      <c r="P218" s="3"/>
      <c r="Q218" s="3"/>
      <c r="R218" s="3" t="str">
        <f>IF(ISNUMBER(Q218),SUMIFS($Q$2:Q218,$A$2:A218,A218,$J$2:J218,J218,$D$2:D218,D218),"")</f>
        <v/>
      </c>
      <c r="S218" s="3"/>
      <c r="T218" s="3"/>
      <c r="U218" s="3"/>
      <c r="V218" s="4"/>
      <c r="W218" s="4"/>
      <c r="X218" s="4"/>
      <c r="Y218" s="3"/>
      <c r="Z218" s="3"/>
      <c r="AA218" s="3"/>
      <c r="AB218" s="3"/>
      <c r="AC218" s="3"/>
      <c r="AD218" s="3"/>
      <c r="AE218" s="3"/>
      <c r="AF218" s="3"/>
      <c r="AG218" s="3"/>
      <c r="AH218" s="3" t="str">
        <f t="shared" si="13"/>
        <v/>
      </c>
      <c r="AI218" s="3"/>
      <c r="AJ218" s="3"/>
      <c r="AK218" s="3"/>
      <c r="AL218" s="3"/>
      <c r="AM218" s="3"/>
      <c r="AN218" s="3"/>
      <c r="AO218" s="3"/>
      <c r="AP218" s="3"/>
      <c r="AQ218" s="3" t="str">
        <f t="shared" si="14"/>
        <v/>
      </c>
      <c r="AR218" s="3" t="str">
        <f>IF(ISNUMBER(AQ218),SUMIFS($AQ$2:AQ218,$A$2:A218,A218,$J$2:J218,J218,$D$2:D218,D218),"")</f>
        <v/>
      </c>
      <c r="AS218">
        <f t="shared" si="15"/>
        <v>1</v>
      </c>
    </row>
    <row r="219" spans="1:45" x14ac:dyDescent="0.25">
      <c r="A219" s="5" t="s">
        <v>5</v>
      </c>
      <c r="B219" s="5" t="s">
        <v>21</v>
      </c>
      <c r="C219" s="6">
        <v>36335</v>
      </c>
      <c r="D219" s="3">
        <v>2</v>
      </c>
      <c r="E219" s="3" t="s">
        <v>83</v>
      </c>
      <c r="F219" s="3"/>
      <c r="G219" s="3"/>
      <c r="H219" s="3"/>
      <c r="I219" s="3"/>
      <c r="J219" s="3" t="s">
        <v>2</v>
      </c>
      <c r="K219" s="3" t="s">
        <v>2</v>
      </c>
      <c r="L219" s="3">
        <v>7</v>
      </c>
      <c r="M219" s="3" t="s">
        <v>24</v>
      </c>
      <c r="N219" s="4">
        <f t="shared" si="12"/>
        <v>670</v>
      </c>
      <c r="O219" s="3">
        <v>67</v>
      </c>
      <c r="P219" s="3"/>
      <c r="Q219" s="3"/>
      <c r="R219" s="3" t="str">
        <f>IF(ISNUMBER(Q219),SUMIFS($Q$2:Q219,$A$2:A219,A219,$J$2:J219,J219,$D$2:D219,D219),"")</f>
        <v/>
      </c>
      <c r="S219" s="3"/>
      <c r="T219" s="3"/>
      <c r="U219" s="3"/>
      <c r="V219" s="4"/>
      <c r="W219" s="4"/>
      <c r="X219" s="4"/>
      <c r="Y219" s="3"/>
      <c r="Z219" s="3"/>
      <c r="AA219" s="3"/>
      <c r="AB219" s="3"/>
      <c r="AC219" s="3"/>
      <c r="AD219" s="3"/>
      <c r="AE219" s="3"/>
      <c r="AF219" s="3"/>
      <c r="AG219" s="3"/>
      <c r="AH219" s="3" t="str">
        <f t="shared" si="13"/>
        <v/>
      </c>
      <c r="AI219" s="3"/>
      <c r="AJ219" s="3"/>
      <c r="AK219" s="3"/>
      <c r="AL219" s="3"/>
      <c r="AM219" s="3"/>
      <c r="AN219" s="3"/>
      <c r="AO219" s="3"/>
      <c r="AP219" s="3"/>
      <c r="AQ219" s="3" t="str">
        <f t="shared" si="14"/>
        <v/>
      </c>
      <c r="AR219" s="3" t="str">
        <f>IF(ISNUMBER(AQ219),SUMIFS($AQ$2:AQ219,$A$2:A219,A219,$J$2:J219,J219,$D$2:D219,D219),"")</f>
        <v/>
      </c>
      <c r="AS219">
        <f t="shared" si="15"/>
        <v>1</v>
      </c>
    </row>
    <row r="220" spans="1:45" x14ac:dyDescent="0.25">
      <c r="A220" s="5" t="s">
        <v>5</v>
      </c>
      <c r="B220" s="5" t="s">
        <v>21</v>
      </c>
      <c r="C220" s="6">
        <v>36338</v>
      </c>
      <c r="D220" s="3">
        <v>2</v>
      </c>
      <c r="E220" s="3" t="s">
        <v>83</v>
      </c>
      <c r="F220" s="3"/>
      <c r="G220" s="3"/>
      <c r="H220" s="3"/>
      <c r="I220" s="3"/>
      <c r="J220" s="3" t="s">
        <v>2</v>
      </c>
      <c r="K220" s="3" t="s">
        <v>2</v>
      </c>
      <c r="L220" s="3">
        <v>7</v>
      </c>
      <c r="M220" s="3" t="s">
        <v>25</v>
      </c>
      <c r="N220" s="4">
        <f t="shared" si="12"/>
        <v>0</v>
      </c>
      <c r="O220" s="3">
        <v>0</v>
      </c>
      <c r="P220" s="3"/>
      <c r="Q220" s="3">
        <v>64.66</v>
      </c>
      <c r="R220" s="3">
        <f>IF(ISNUMBER(Q220),SUMIFS($Q$2:Q220,$A$2:A220,A220,$J$2:J220,J220,$D$2:D220,D220),"")</f>
        <v>758.43999999999994</v>
      </c>
      <c r="S220" s="3"/>
      <c r="T220" s="3"/>
      <c r="U220" s="3"/>
      <c r="V220" s="4"/>
      <c r="W220" s="4"/>
      <c r="X220" s="4"/>
      <c r="Y220" s="3"/>
      <c r="Z220" s="3"/>
      <c r="AA220" s="3"/>
      <c r="AB220" s="3"/>
      <c r="AC220" s="3"/>
      <c r="AD220" s="3"/>
      <c r="AE220" s="3"/>
      <c r="AF220" s="3"/>
      <c r="AG220" s="3"/>
      <c r="AH220" s="3" t="str">
        <f t="shared" si="13"/>
        <v/>
      </c>
      <c r="AI220" s="3"/>
      <c r="AJ220" s="3"/>
      <c r="AK220" s="3"/>
      <c r="AL220" s="3"/>
      <c r="AM220" s="3"/>
      <c r="AN220" s="3"/>
      <c r="AO220" s="3"/>
      <c r="AP220" s="3"/>
      <c r="AQ220" s="3" t="str">
        <f t="shared" si="14"/>
        <v/>
      </c>
      <c r="AR220" s="3" t="str">
        <f>IF(ISNUMBER(AQ220),SUMIFS($AQ$2:AQ220,$A$2:A220,A220,$J$2:J220,J220,$D$2:D220,D220),"")</f>
        <v/>
      </c>
      <c r="AS220">
        <f t="shared" si="15"/>
        <v>3</v>
      </c>
    </row>
    <row r="221" spans="1:45" x14ac:dyDescent="0.25">
      <c r="A221" s="5" t="s">
        <v>5</v>
      </c>
      <c r="B221" s="5" t="s">
        <v>21</v>
      </c>
      <c r="C221" s="6">
        <v>36381</v>
      </c>
      <c r="D221" s="3">
        <v>2</v>
      </c>
      <c r="E221" s="3" t="s">
        <v>83</v>
      </c>
      <c r="F221" s="3"/>
      <c r="G221" s="3"/>
      <c r="H221" s="3"/>
      <c r="I221" s="3"/>
      <c r="J221" s="3" t="s">
        <v>26</v>
      </c>
      <c r="K221" s="3" t="s">
        <v>26</v>
      </c>
      <c r="L221" s="3">
        <v>1</v>
      </c>
      <c r="M221" s="3" t="s">
        <v>23</v>
      </c>
      <c r="N221" s="4">
        <f t="shared" si="12"/>
        <v>100</v>
      </c>
      <c r="O221" s="3">
        <v>10</v>
      </c>
      <c r="P221" s="3"/>
      <c r="Q221" s="3"/>
      <c r="R221" s="3" t="str">
        <f>IF(ISNUMBER(Q221),SUMIFS($Q$2:Q221,$A$2:A221,A221,$J$2:J221,J221,$D$2:D221,D221),"")</f>
        <v/>
      </c>
      <c r="S221" s="3"/>
      <c r="T221" s="3"/>
      <c r="U221" s="3"/>
      <c r="V221" s="4"/>
      <c r="W221" s="4"/>
      <c r="X221" s="4"/>
      <c r="Y221" s="3"/>
      <c r="Z221" s="3"/>
      <c r="AA221" s="3"/>
      <c r="AB221" s="3"/>
      <c r="AC221" s="3"/>
      <c r="AD221" s="3"/>
      <c r="AE221" s="3"/>
      <c r="AF221" s="3"/>
      <c r="AG221" s="3"/>
      <c r="AH221" s="3" t="str">
        <f t="shared" si="13"/>
        <v/>
      </c>
      <c r="AI221" s="3"/>
      <c r="AJ221" s="3"/>
      <c r="AK221" s="3"/>
      <c r="AL221" s="3"/>
      <c r="AM221" s="3"/>
      <c r="AN221" s="3"/>
      <c r="AO221" s="3"/>
      <c r="AP221" s="3"/>
      <c r="AQ221" s="3" t="str">
        <f t="shared" si="14"/>
        <v/>
      </c>
      <c r="AR221" s="3" t="str">
        <f>IF(ISNUMBER(AQ221),SUMIFS($AQ$2:AQ221,$A$2:A221,A221,$J$2:J221,J221,$D$2:D221,D221),"")</f>
        <v/>
      </c>
      <c r="AS221">
        <f t="shared" si="15"/>
        <v>1</v>
      </c>
    </row>
    <row r="222" spans="1:45" x14ac:dyDescent="0.25">
      <c r="A222" s="5" t="s">
        <v>5</v>
      </c>
      <c r="B222" s="5" t="s">
        <v>21</v>
      </c>
      <c r="C222" s="6">
        <v>36391</v>
      </c>
      <c r="D222" s="3">
        <v>2</v>
      </c>
      <c r="E222" s="3" t="s">
        <v>83</v>
      </c>
      <c r="F222" s="3"/>
      <c r="G222" s="3"/>
      <c r="H222" s="3"/>
      <c r="I222" s="3"/>
      <c r="J222" s="3" t="s">
        <v>26</v>
      </c>
      <c r="K222" s="3" t="s">
        <v>26</v>
      </c>
      <c r="L222" s="3">
        <v>1</v>
      </c>
      <c r="M222" s="3" t="s">
        <v>23</v>
      </c>
      <c r="N222" s="4">
        <f t="shared" si="12"/>
        <v>249.5</v>
      </c>
      <c r="O222" s="3">
        <v>24.95</v>
      </c>
      <c r="P222" s="3"/>
      <c r="Q222" s="3"/>
      <c r="R222" s="3" t="str">
        <f>IF(ISNUMBER(Q222),SUMIFS($Q$2:Q222,$A$2:A222,A222,$J$2:J222,J222,$D$2:D222,D222),"")</f>
        <v/>
      </c>
      <c r="S222" s="3"/>
      <c r="T222" s="3"/>
      <c r="U222" s="3"/>
      <c r="V222" s="4"/>
      <c r="W222" s="4"/>
      <c r="X222" s="4"/>
      <c r="Y222" s="3"/>
      <c r="Z222" s="3"/>
      <c r="AA222" s="3"/>
      <c r="AB222" s="3"/>
      <c r="AC222" s="3"/>
      <c r="AD222" s="3"/>
      <c r="AE222" s="3"/>
      <c r="AF222" s="3"/>
      <c r="AG222" s="3"/>
      <c r="AH222" s="3" t="str">
        <f t="shared" si="13"/>
        <v/>
      </c>
      <c r="AI222" s="3"/>
      <c r="AJ222" s="3"/>
      <c r="AK222" s="3"/>
      <c r="AL222" s="3"/>
      <c r="AM222" s="3"/>
      <c r="AN222" s="3"/>
      <c r="AO222" s="3"/>
      <c r="AP222" s="3"/>
      <c r="AQ222" s="3" t="str">
        <f t="shared" si="14"/>
        <v/>
      </c>
      <c r="AR222" s="3" t="str">
        <f>IF(ISNUMBER(AQ222),SUMIFS($AQ$2:AQ222,$A$2:A222,A222,$J$2:J222,J222,$D$2:D222,D222),"")</f>
        <v/>
      </c>
      <c r="AS222">
        <f t="shared" si="15"/>
        <v>1</v>
      </c>
    </row>
    <row r="223" spans="1:45" x14ac:dyDescent="0.25">
      <c r="A223" s="5" t="s">
        <v>5</v>
      </c>
      <c r="B223" s="5" t="s">
        <v>21</v>
      </c>
      <c r="C223" s="6">
        <v>36402</v>
      </c>
      <c r="D223" s="3">
        <v>2</v>
      </c>
      <c r="E223" s="3" t="s">
        <v>83</v>
      </c>
      <c r="F223" s="3"/>
      <c r="G223" s="3"/>
      <c r="H223" s="3"/>
      <c r="I223" s="3"/>
      <c r="J223" s="3" t="s">
        <v>26</v>
      </c>
      <c r="K223" s="3" t="s">
        <v>26</v>
      </c>
      <c r="L223" s="3">
        <v>1</v>
      </c>
      <c r="M223" s="3" t="s">
        <v>23</v>
      </c>
      <c r="N223" s="4">
        <f t="shared" si="12"/>
        <v>425</v>
      </c>
      <c r="O223" s="3">
        <v>42.5</v>
      </c>
      <c r="P223" s="3"/>
      <c r="Q223" s="3"/>
      <c r="R223" s="3" t="str">
        <f>IF(ISNUMBER(Q223),SUMIFS($Q$2:Q223,$A$2:A223,A223,$J$2:J223,J223,$D$2:D223,D223),"")</f>
        <v/>
      </c>
      <c r="S223" s="3"/>
      <c r="T223" s="3"/>
      <c r="U223" s="3"/>
      <c r="V223" s="4"/>
      <c r="W223" s="4"/>
      <c r="X223" s="4"/>
      <c r="Y223" s="3"/>
      <c r="Z223" s="3"/>
      <c r="AA223" s="3"/>
      <c r="AB223" s="3"/>
      <c r="AC223" s="3"/>
      <c r="AD223" s="3"/>
      <c r="AE223" s="3"/>
      <c r="AF223" s="3"/>
      <c r="AG223" s="3"/>
      <c r="AH223" s="3" t="str">
        <f t="shared" si="13"/>
        <v/>
      </c>
      <c r="AI223" s="3"/>
      <c r="AJ223" s="3"/>
      <c r="AK223" s="3"/>
      <c r="AL223" s="3"/>
      <c r="AM223" s="3"/>
      <c r="AN223" s="3"/>
      <c r="AO223" s="3"/>
      <c r="AP223" s="3"/>
      <c r="AQ223" s="3" t="str">
        <f t="shared" si="14"/>
        <v/>
      </c>
      <c r="AR223" s="3" t="str">
        <f>IF(ISNUMBER(AQ223),SUMIFS($AQ$2:AQ223,$A$2:A223,A223,$J$2:J223,J223,$D$2:D223,D223),"")</f>
        <v/>
      </c>
      <c r="AS223">
        <f t="shared" si="15"/>
        <v>1</v>
      </c>
    </row>
    <row r="224" spans="1:45" x14ac:dyDescent="0.25">
      <c r="A224" s="5" t="s">
        <v>5</v>
      </c>
      <c r="B224" s="5" t="s">
        <v>21</v>
      </c>
      <c r="C224" s="6">
        <v>36410</v>
      </c>
      <c r="D224" s="3">
        <v>2</v>
      </c>
      <c r="E224" s="3" t="s">
        <v>83</v>
      </c>
      <c r="F224" s="3"/>
      <c r="G224" s="3"/>
      <c r="H224" s="3"/>
      <c r="I224" s="3"/>
      <c r="J224" s="3" t="s">
        <v>26</v>
      </c>
      <c r="K224" s="3" t="s">
        <v>26</v>
      </c>
      <c r="L224" s="3">
        <v>1</v>
      </c>
      <c r="M224" s="3" t="s">
        <v>23</v>
      </c>
      <c r="N224" s="4">
        <f t="shared" si="12"/>
        <v>560</v>
      </c>
      <c r="O224" s="3">
        <v>56</v>
      </c>
      <c r="P224" s="3"/>
      <c r="Q224" s="3"/>
      <c r="R224" s="3" t="str">
        <f>IF(ISNUMBER(Q224),SUMIFS($Q$2:Q224,$A$2:A224,A224,$J$2:J224,J224,$D$2:D224,D224),"")</f>
        <v/>
      </c>
      <c r="S224" s="3"/>
      <c r="T224" s="3"/>
      <c r="U224" s="3"/>
      <c r="V224" s="4"/>
      <c r="W224" s="4"/>
      <c r="X224" s="4"/>
      <c r="Y224" s="3"/>
      <c r="Z224" s="3"/>
      <c r="AA224" s="3"/>
      <c r="AB224" s="3"/>
      <c r="AC224" s="3"/>
      <c r="AD224" s="3"/>
      <c r="AE224" s="3"/>
      <c r="AF224" s="3"/>
      <c r="AG224" s="3"/>
      <c r="AH224" s="3" t="str">
        <f t="shared" si="13"/>
        <v/>
      </c>
      <c r="AI224" s="3"/>
      <c r="AJ224" s="3"/>
      <c r="AK224" s="3"/>
      <c r="AL224" s="3"/>
      <c r="AM224" s="3"/>
      <c r="AN224" s="3"/>
      <c r="AO224" s="3"/>
      <c r="AP224" s="3"/>
      <c r="AQ224" s="3" t="str">
        <f t="shared" si="14"/>
        <v/>
      </c>
      <c r="AR224" s="3" t="str">
        <f>IF(ISNUMBER(AQ224),SUMIFS($AQ$2:AQ224,$A$2:A224,A224,$J$2:J224,J224,$D$2:D224,D224),"")</f>
        <v/>
      </c>
      <c r="AS224">
        <f t="shared" si="15"/>
        <v>1</v>
      </c>
    </row>
    <row r="225" spans="1:45" x14ac:dyDescent="0.25">
      <c r="A225" s="5" t="s">
        <v>5</v>
      </c>
      <c r="B225" s="5" t="s">
        <v>21</v>
      </c>
      <c r="C225" s="6">
        <v>36418</v>
      </c>
      <c r="D225" s="3">
        <v>2</v>
      </c>
      <c r="E225" s="3" t="s">
        <v>83</v>
      </c>
      <c r="F225" s="3"/>
      <c r="G225" s="3"/>
      <c r="H225" s="3"/>
      <c r="I225" s="3"/>
      <c r="J225" s="3" t="s">
        <v>26</v>
      </c>
      <c r="K225" s="3" t="s">
        <v>26</v>
      </c>
      <c r="L225" s="3">
        <v>1</v>
      </c>
      <c r="M225" s="3" t="s">
        <v>23</v>
      </c>
      <c r="N225" s="4">
        <f t="shared" si="12"/>
        <v>1100</v>
      </c>
      <c r="O225" s="3">
        <v>110</v>
      </c>
      <c r="P225" s="3"/>
      <c r="Q225" s="3"/>
      <c r="R225" s="3" t="str">
        <f>IF(ISNUMBER(Q225),SUMIFS($Q$2:Q225,$A$2:A225,A225,$J$2:J225,J225,$D$2:D225,D225),"")</f>
        <v/>
      </c>
      <c r="S225" s="3"/>
      <c r="T225" s="3"/>
      <c r="U225" s="3"/>
      <c r="V225" s="4"/>
      <c r="W225" s="4"/>
      <c r="X225" s="4"/>
      <c r="Y225" s="3"/>
      <c r="Z225" s="3"/>
      <c r="AA225" s="3"/>
      <c r="AB225" s="3"/>
      <c r="AC225" s="3"/>
      <c r="AD225" s="3"/>
      <c r="AE225" s="3"/>
      <c r="AF225" s="3"/>
      <c r="AG225" s="3"/>
      <c r="AH225" s="3" t="str">
        <f t="shared" si="13"/>
        <v/>
      </c>
      <c r="AI225" s="3"/>
      <c r="AJ225" s="3"/>
      <c r="AK225" s="3"/>
      <c r="AL225" s="3"/>
      <c r="AM225" s="3"/>
      <c r="AN225" s="3"/>
      <c r="AO225" s="3"/>
      <c r="AP225" s="3"/>
      <c r="AQ225" s="3" t="str">
        <f t="shared" si="14"/>
        <v/>
      </c>
      <c r="AR225" s="3" t="str">
        <f>IF(ISNUMBER(AQ225),SUMIFS($AQ$2:AQ225,$A$2:A225,A225,$J$2:J225,J225,$D$2:D225,D225),"")</f>
        <v/>
      </c>
      <c r="AS225">
        <f t="shared" si="15"/>
        <v>1</v>
      </c>
    </row>
    <row r="226" spans="1:45" x14ac:dyDescent="0.25">
      <c r="A226" s="5" t="s">
        <v>5</v>
      </c>
      <c r="B226" s="5" t="s">
        <v>21</v>
      </c>
      <c r="C226" s="6">
        <v>36425</v>
      </c>
      <c r="D226" s="3">
        <v>2</v>
      </c>
      <c r="E226" s="3" t="s">
        <v>83</v>
      </c>
      <c r="F226" s="3"/>
      <c r="G226" s="3"/>
      <c r="H226" s="3"/>
      <c r="I226" s="3"/>
      <c r="J226" s="3" t="s">
        <v>26</v>
      </c>
      <c r="K226" s="3" t="s">
        <v>26</v>
      </c>
      <c r="L226" s="3">
        <v>1</v>
      </c>
      <c r="M226" s="3" t="s">
        <v>23</v>
      </c>
      <c r="N226" s="4">
        <f t="shared" si="12"/>
        <v>1505</v>
      </c>
      <c r="O226" s="3">
        <v>150.5</v>
      </c>
      <c r="P226" s="3"/>
      <c r="Q226" s="3"/>
      <c r="R226" s="3" t="str">
        <f>IF(ISNUMBER(Q226),SUMIFS($Q$2:Q226,$A$2:A226,A226,$J$2:J226,J226,$D$2:D226,D226),"")</f>
        <v/>
      </c>
      <c r="S226" s="3"/>
      <c r="T226" s="3"/>
      <c r="U226" s="3"/>
      <c r="V226" s="4"/>
      <c r="W226" s="4"/>
      <c r="X226" s="4"/>
      <c r="Y226" s="3"/>
      <c r="Z226" s="3"/>
      <c r="AA226" s="3"/>
      <c r="AB226" s="3"/>
      <c r="AC226" s="3"/>
      <c r="AD226" s="3"/>
      <c r="AE226" s="3"/>
      <c r="AF226" s="3"/>
      <c r="AG226" s="3"/>
      <c r="AH226" s="3" t="str">
        <f t="shared" si="13"/>
        <v/>
      </c>
      <c r="AI226" s="3"/>
      <c r="AJ226" s="3"/>
      <c r="AK226" s="3"/>
      <c r="AL226" s="3"/>
      <c r="AM226" s="3"/>
      <c r="AN226" s="3"/>
      <c r="AO226" s="3"/>
      <c r="AP226" s="3"/>
      <c r="AQ226" s="3" t="str">
        <f t="shared" si="14"/>
        <v/>
      </c>
      <c r="AR226" s="3" t="str">
        <f>IF(ISNUMBER(AQ226),SUMIFS($AQ$2:AQ226,$A$2:A226,A226,$J$2:J226,J226,$D$2:D226,D226),"")</f>
        <v/>
      </c>
      <c r="AS226">
        <f t="shared" si="15"/>
        <v>1</v>
      </c>
    </row>
    <row r="227" spans="1:45" x14ac:dyDescent="0.25">
      <c r="A227" s="5" t="s">
        <v>5</v>
      </c>
      <c r="B227" s="5" t="s">
        <v>21</v>
      </c>
      <c r="C227" s="6">
        <v>36432</v>
      </c>
      <c r="D227" s="3">
        <v>2</v>
      </c>
      <c r="E227" s="3" t="s">
        <v>83</v>
      </c>
      <c r="F227" s="3"/>
      <c r="G227" s="3"/>
      <c r="H227" s="3"/>
      <c r="I227" s="3"/>
      <c r="J227" s="3" t="s">
        <v>26</v>
      </c>
      <c r="K227" s="3" t="s">
        <v>26</v>
      </c>
      <c r="L227" s="3">
        <v>1</v>
      </c>
      <c r="M227" s="3" t="s">
        <v>24</v>
      </c>
      <c r="N227" s="4">
        <f t="shared" si="12"/>
        <v>3450</v>
      </c>
      <c r="O227" s="3">
        <v>345</v>
      </c>
      <c r="P227" s="3"/>
      <c r="Q227" s="3"/>
      <c r="R227" s="3" t="str">
        <f>IF(ISNUMBER(Q227),SUMIFS($Q$2:Q227,$A$2:A227,A227,$J$2:J227,J227,$D$2:D227,D227),"")</f>
        <v/>
      </c>
      <c r="S227" s="3"/>
      <c r="T227" s="3"/>
      <c r="U227" s="3"/>
      <c r="V227" s="4"/>
      <c r="W227" s="4"/>
      <c r="X227" s="4"/>
      <c r="Y227" s="3"/>
      <c r="Z227" s="3"/>
      <c r="AA227" s="3"/>
      <c r="AB227" s="3"/>
      <c r="AC227" s="3"/>
      <c r="AD227" s="3"/>
      <c r="AE227" s="3"/>
      <c r="AF227" s="3"/>
      <c r="AG227" s="3"/>
      <c r="AH227" s="3" t="str">
        <f t="shared" si="13"/>
        <v/>
      </c>
      <c r="AI227" s="3"/>
      <c r="AJ227" s="3"/>
      <c r="AK227" s="3"/>
      <c r="AL227" s="3"/>
      <c r="AM227" s="3"/>
      <c r="AN227" s="3"/>
      <c r="AO227" s="3"/>
      <c r="AP227" s="3"/>
      <c r="AQ227" s="3" t="str">
        <f t="shared" si="14"/>
        <v/>
      </c>
      <c r="AR227" s="3" t="str">
        <f>IF(ISNUMBER(AQ227),SUMIFS($AQ$2:AQ227,$A$2:A227,A227,$J$2:J227,J227,$D$2:D227,D227),"")</f>
        <v/>
      </c>
      <c r="AS227">
        <f t="shared" si="15"/>
        <v>1</v>
      </c>
    </row>
    <row r="228" spans="1:45" x14ac:dyDescent="0.25">
      <c r="A228" s="5" t="s">
        <v>5</v>
      </c>
      <c r="B228" s="5" t="s">
        <v>21</v>
      </c>
      <c r="C228" s="6">
        <v>36439</v>
      </c>
      <c r="D228" s="3">
        <v>2</v>
      </c>
      <c r="E228" s="3" t="s">
        <v>83</v>
      </c>
      <c r="F228" s="3"/>
      <c r="G228" s="3"/>
      <c r="H228" s="3"/>
      <c r="I228" s="3"/>
      <c r="J228" s="3" t="s">
        <v>26</v>
      </c>
      <c r="K228" s="3" t="s">
        <v>26</v>
      </c>
      <c r="L228" s="3">
        <v>1</v>
      </c>
      <c r="M228" s="3" t="s">
        <v>25</v>
      </c>
      <c r="N228" s="4" t="str">
        <f t="shared" si="12"/>
        <v/>
      </c>
      <c r="O228" s="3"/>
      <c r="P228" s="3"/>
      <c r="Q228" s="3">
        <v>291.04000000000002</v>
      </c>
      <c r="R228" s="3">
        <f>IF(ISNUMBER(Q228),SUMIFS($Q$2:Q228,$A$2:A228,A228,$J$2:J228,J228,$D$2:D228,D228),"")</f>
        <v>291.04000000000002</v>
      </c>
      <c r="S228" s="3"/>
      <c r="T228" s="3"/>
      <c r="U228" s="3"/>
      <c r="V228" s="4"/>
      <c r="W228" s="4"/>
      <c r="X228" s="4"/>
      <c r="Y228" s="3"/>
      <c r="Z228" s="3"/>
      <c r="AA228" s="3"/>
      <c r="AB228" s="3"/>
      <c r="AC228" s="3"/>
      <c r="AD228" s="3"/>
      <c r="AE228" s="3"/>
      <c r="AF228" s="3"/>
      <c r="AG228" s="3"/>
      <c r="AH228" s="3" t="str">
        <f t="shared" si="13"/>
        <v/>
      </c>
      <c r="AI228" s="3"/>
      <c r="AJ228" s="3"/>
      <c r="AK228" s="3"/>
      <c r="AL228" s="3"/>
      <c r="AM228" s="3"/>
      <c r="AN228" s="3"/>
      <c r="AO228" s="3"/>
      <c r="AP228" s="3"/>
      <c r="AQ228" s="3" t="str">
        <f t="shared" si="14"/>
        <v/>
      </c>
      <c r="AR228" s="3" t="str">
        <f>IF(ISNUMBER(AQ228),SUMIFS($AQ$2:AQ228,$A$2:A228,A228,$J$2:J228,J228,$D$2:D228,D228),"")</f>
        <v/>
      </c>
      <c r="AS228">
        <f t="shared" si="15"/>
        <v>2</v>
      </c>
    </row>
    <row r="229" spans="1:45" x14ac:dyDescent="0.25">
      <c r="A229" s="5" t="s">
        <v>5</v>
      </c>
      <c r="B229" s="5" t="s">
        <v>21</v>
      </c>
      <c r="C229" s="6">
        <v>36459</v>
      </c>
      <c r="D229" s="3">
        <v>2</v>
      </c>
      <c r="E229" s="3" t="s">
        <v>83</v>
      </c>
      <c r="F229" s="3"/>
      <c r="G229" s="3"/>
      <c r="H229" s="3"/>
      <c r="I229" s="3"/>
      <c r="J229" s="3" t="s">
        <v>26</v>
      </c>
      <c r="K229" s="3" t="s">
        <v>26</v>
      </c>
      <c r="L229" s="3">
        <v>2</v>
      </c>
      <c r="M229" s="3" t="s">
        <v>23</v>
      </c>
      <c r="N229" s="4">
        <f t="shared" si="12"/>
        <v>1480</v>
      </c>
      <c r="O229" s="3">
        <v>148</v>
      </c>
      <c r="P229" s="3"/>
      <c r="Q229" s="3"/>
      <c r="R229" s="3" t="str">
        <f>IF(ISNUMBER(Q229),SUMIFS($Q$2:Q229,$A$2:A229,A229,$J$2:J229,J229,$D$2:D229,D229),"")</f>
        <v/>
      </c>
      <c r="S229" s="3"/>
      <c r="T229" s="3"/>
      <c r="U229" s="3"/>
      <c r="V229" s="4"/>
      <c r="W229" s="4"/>
      <c r="X229" s="4"/>
      <c r="Y229" s="3"/>
      <c r="Z229" s="3"/>
      <c r="AA229" s="3"/>
      <c r="AB229" s="3"/>
      <c r="AC229" s="3"/>
      <c r="AD229" s="3"/>
      <c r="AE229" s="3"/>
      <c r="AF229" s="3"/>
      <c r="AG229" s="3"/>
      <c r="AH229" s="3" t="str">
        <f t="shared" si="13"/>
        <v/>
      </c>
      <c r="AI229" s="3"/>
      <c r="AJ229" s="3"/>
      <c r="AK229" s="3"/>
      <c r="AL229" s="3"/>
      <c r="AM229" s="3"/>
      <c r="AN229" s="3"/>
      <c r="AO229" s="3"/>
      <c r="AP229" s="3"/>
      <c r="AQ229" s="3" t="str">
        <f t="shared" si="14"/>
        <v/>
      </c>
      <c r="AR229" s="3" t="str">
        <f>IF(ISNUMBER(AQ229),SUMIFS($AQ$2:AQ229,$A$2:A229,A229,$J$2:J229,J229,$D$2:D229,D229),"")</f>
        <v/>
      </c>
      <c r="AS229">
        <f t="shared" si="15"/>
        <v>1</v>
      </c>
    </row>
    <row r="230" spans="1:45" x14ac:dyDescent="0.25">
      <c r="A230" s="5" t="s">
        <v>5</v>
      </c>
      <c r="B230" s="5" t="s">
        <v>21</v>
      </c>
      <c r="C230" s="6">
        <v>36467</v>
      </c>
      <c r="D230" s="3">
        <v>2</v>
      </c>
      <c r="E230" s="3" t="s">
        <v>83</v>
      </c>
      <c r="F230" s="3"/>
      <c r="G230" s="3"/>
      <c r="H230" s="3"/>
      <c r="I230" s="3"/>
      <c r="J230" s="3" t="s">
        <v>26</v>
      </c>
      <c r="K230" s="3" t="s">
        <v>26</v>
      </c>
      <c r="L230" s="3">
        <v>2</v>
      </c>
      <c r="M230" s="3" t="s">
        <v>23</v>
      </c>
      <c r="N230" s="4">
        <f t="shared" si="12"/>
        <v>1911.5</v>
      </c>
      <c r="O230" s="3">
        <v>191.15</v>
      </c>
      <c r="P230" s="3"/>
      <c r="Q230" s="3"/>
      <c r="R230" s="3" t="str">
        <f>IF(ISNUMBER(Q230),SUMIFS($Q$2:Q230,$A$2:A230,A230,$J$2:J230,J230,$D$2:D230,D230),"")</f>
        <v/>
      </c>
      <c r="S230" s="3"/>
      <c r="T230" s="3"/>
      <c r="U230" s="3"/>
      <c r="V230" s="4"/>
      <c r="W230" s="4"/>
      <c r="X230" s="4"/>
      <c r="Y230" s="3"/>
      <c r="Z230" s="3"/>
      <c r="AA230" s="3"/>
      <c r="AB230" s="3"/>
      <c r="AC230" s="3"/>
      <c r="AD230" s="3"/>
      <c r="AE230" s="3"/>
      <c r="AF230" s="3"/>
      <c r="AG230" s="3"/>
      <c r="AH230" s="3" t="str">
        <f t="shared" si="13"/>
        <v/>
      </c>
      <c r="AI230" s="3"/>
      <c r="AJ230" s="3"/>
      <c r="AK230" s="3"/>
      <c r="AL230" s="3"/>
      <c r="AM230" s="3"/>
      <c r="AN230" s="3"/>
      <c r="AO230" s="3"/>
      <c r="AP230" s="3"/>
      <c r="AQ230" s="3" t="str">
        <f t="shared" si="14"/>
        <v/>
      </c>
      <c r="AR230" s="3" t="str">
        <f>IF(ISNUMBER(AQ230),SUMIFS($AQ$2:AQ230,$A$2:A230,A230,$J$2:J230,J230,$D$2:D230,D230),"")</f>
        <v/>
      </c>
      <c r="AS230">
        <f t="shared" si="15"/>
        <v>1</v>
      </c>
    </row>
    <row r="231" spans="1:45" x14ac:dyDescent="0.25">
      <c r="A231" s="5" t="s">
        <v>5</v>
      </c>
      <c r="B231" s="5" t="s">
        <v>21</v>
      </c>
      <c r="C231" s="6">
        <v>36473</v>
      </c>
      <c r="D231" s="3">
        <v>2</v>
      </c>
      <c r="E231" s="3" t="s">
        <v>83</v>
      </c>
      <c r="F231" s="3"/>
      <c r="G231" s="3"/>
      <c r="H231" s="3"/>
      <c r="I231" s="3"/>
      <c r="J231" s="3" t="s">
        <v>26</v>
      </c>
      <c r="K231" s="3" t="s">
        <v>26</v>
      </c>
      <c r="L231" s="3">
        <v>2</v>
      </c>
      <c r="M231" s="3" t="s">
        <v>24</v>
      </c>
      <c r="N231" s="4">
        <f t="shared" si="12"/>
        <v>4045</v>
      </c>
      <c r="O231" s="3">
        <v>404.5</v>
      </c>
      <c r="P231" s="3"/>
      <c r="Q231" s="3"/>
      <c r="R231" s="3" t="str">
        <f>IF(ISNUMBER(Q231),SUMIFS($Q$2:Q231,$A$2:A231,A231,$J$2:J231,J231,$D$2:D231,D231),"")</f>
        <v/>
      </c>
      <c r="S231" s="3"/>
      <c r="T231" s="3"/>
      <c r="U231" s="3"/>
      <c r="V231" s="4"/>
      <c r="W231" s="4"/>
      <c r="X231" s="4">
        <v>0.113</v>
      </c>
      <c r="Y231" s="3"/>
      <c r="Z231" s="3"/>
      <c r="AA231" s="3"/>
      <c r="AB231" s="3"/>
      <c r="AC231" s="3"/>
      <c r="AD231" s="3"/>
      <c r="AE231" s="3"/>
      <c r="AF231" s="3"/>
      <c r="AG231" s="3"/>
      <c r="AH231" s="3" t="str">
        <f t="shared" si="13"/>
        <v/>
      </c>
      <c r="AI231" s="3"/>
      <c r="AJ231" s="3"/>
      <c r="AK231" s="3"/>
      <c r="AL231" s="3"/>
      <c r="AM231" s="3"/>
      <c r="AN231" s="3"/>
      <c r="AO231" s="3"/>
      <c r="AP231" s="3"/>
      <c r="AQ231" s="3" t="str">
        <f t="shared" si="14"/>
        <v/>
      </c>
      <c r="AR231" s="3" t="str">
        <f>IF(ISNUMBER(AQ231),SUMIFS($AQ$2:AQ231,$A$2:A231,A231,$J$2:J231,J231,$D$2:D231,D231),"")</f>
        <v/>
      </c>
      <c r="AS231">
        <f t="shared" si="15"/>
        <v>2</v>
      </c>
    </row>
    <row r="232" spans="1:45" x14ac:dyDescent="0.25">
      <c r="A232" s="5" t="s">
        <v>5</v>
      </c>
      <c r="B232" s="5" t="s">
        <v>21</v>
      </c>
      <c r="C232" s="6">
        <v>36481</v>
      </c>
      <c r="D232" s="3">
        <v>2</v>
      </c>
      <c r="E232" s="3" t="s">
        <v>83</v>
      </c>
      <c r="F232" s="3"/>
      <c r="G232" s="3"/>
      <c r="H232" s="3"/>
      <c r="I232" s="3"/>
      <c r="J232" s="3" t="s">
        <v>26</v>
      </c>
      <c r="K232" s="3" t="s">
        <v>26</v>
      </c>
      <c r="L232" s="3">
        <v>2</v>
      </c>
      <c r="M232" s="3" t="s">
        <v>25</v>
      </c>
      <c r="N232" s="4">
        <f t="shared" si="12"/>
        <v>675</v>
      </c>
      <c r="O232" s="3">
        <v>67.5</v>
      </c>
      <c r="P232" s="3"/>
      <c r="Q232" s="3">
        <v>331.94</v>
      </c>
      <c r="R232" s="3">
        <f>IF(ISNUMBER(Q232),SUMIFS($Q$2:Q232,$A$2:A232,A232,$J$2:J232,J232,$D$2:D232,D232),"")</f>
        <v>622.98</v>
      </c>
      <c r="S232" s="3"/>
      <c r="T232" s="3"/>
      <c r="U232" s="3"/>
      <c r="V232" s="4"/>
      <c r="W232" s="4"/>
      <c r="X232" s="4"/>
      <c r="Y232" s="3"/>
      <c r="Z232" s="3"/>
      <c r="AA232" s="3"/>
      <c r="AB232" s="3"/>
      <c r="AC232" s="3"/>
      <c r="AD232" s="3"/>
      <c r="AE232" s="3"/>
      <c r="AF232" s="3"/>
      <c r="AG232" s="3"/>
      <c r="AH232" s="3" t="str">
        <f t="shared" si="13"/>
        <v/>
      </c>
      <c r="AI232" s="3"/>
      <c r="AJ232" s="3"/>
      <c r="AK232" s="3"/>
      <c r="AL232" s="3"/>
      <c r="AM232" s="3"/>
      <c r="AN232" s="3"/>
      <c r="AO232" s="3"/>
      <c r="AP232" s="3"/>
      <c r="AQ232" s="3" t="str">
        <f t="shared" si="14"/>
        <v/>
      </c>
      <c r="AR232" s="3" t="str">
        <f>IF(ISNUMBER(AQ232),SUMIFS($AQ$2:AQ232,$A$2:A232,A232,$J$2:J232,J232,$D$2:D232,D232),"")</f>
        <v/>
      </c>
      <c r="AS232">
        <f t="shared" si="15"/>
        <v>3</v>
      </c>
    </row>
    <row r="233" spans="1:45" x14ac:dyDescent="0.25">
      <c r="A233" s="5" t="s">
        <v>5</v>
      </c>
      <c r="B233" s="5" t="s">
        <v>21</v>
      </c>
      <c r="C233" s="6">
        <v>36496</v>
      </c>
      <c r="D233" s="3">
        <v>2</v>
      </c>
      <c r="E233" s="3" t="s">
        <v>83</v>
      </c>
      <c r="F233" s="3"/>
      <c r="G233" s="3"/>
      <c r="H233" s="3"/>
      <c r="I233" s="3"/>
      <c r="J233" s="3" t="s">
        <v>26</v>
      </c>
      <c r="K233" s="3" t="s">
        <v>26</v>
      </c>
      <c r="L233" s="3">
        <v>3</v>
      </c>
      <c r="M233" s="3" t="s">
        <v>23</v>
      </c>
      <c r="N233" s="4">
        <f t="shared" si="12"/>
        <v>480</v>
      </c>
      <c r="O233" s="3">
        <v>48</v>
      </c>
      <c r="P233" s="3"/>
      <c r="Q233" s="3"/>
      <c r="R233" s="3" t="str">
        <f>IF(ISNUMBER(Q233),SUMIFS($Q$2:Q233,$A$2:A233,A233,$J$2:J233,J233,$D$2:D233,D233),"")</f>
        <v/>
      </c>
      <c r="S233" s="3"/>
      <c r="T233" s="3"/>
      <c r="U233" s="3"/>
      <c r="V233" s="4"/>
      <c r="W233" s="4"/>
      <c r="X233" s="4"/>
      <c r="Y233" s="3"/>
      <c r="Z233" s="3"/>
      <c r="AA233" s="3"/>
      <c r="AB233" s="3"/>
      <c r="AC233" s="3"/>
      <c r="AD233" s="3"/>
      <c r="AE233" s="3"/>
      <c r="AF233" s="3"/>
      <c r="AG233" s="3"/>
      <c r="AH233" s="3" t="str">
        <f t="shared" si="13"/>
        <v/>
      </c>
      <c r="AI233" s="3"/>
      <c r="AJ233" s="3"/>
      <c r="AK233" s="3"/>
      <c r="AL233" s="3"/>
      <c r="AM233" s="3"/>
      <c r="AN233" s="3"/>
      <c r="AO233" s="3"/>
      <c r="AP233" s="3"/>
      <c r="AQ233" s="3" t="str">
        <f t="shared" si="14"/>
        <v/>
      </c>
      <c r="AR233" s="3" t="str">
        <f>IF(ISNUMBER(AQ233),SUMIFS($AQ$2:AQ233,$A$2:A233,A233,$J$2:J233,J233,$D$2:D233,D233),"")</f>
        <v/>
      </c>
      <c r="AS233">
        <f t="shared" si="15"/>
        <v>1</v>
      </c>
    </row>
    <row r="234" spans="1:45" x14ac:dyDescent="0.25">
      <c r="A234" s="5" t="s">
        <v>5</v>
      </c>
      <c r="B234" s="5" t="s">
        <v>21</v>
      </c>
      <c r="C234" s="6">
        <v>36507</v>
      </c>
      <c r="D234" s="3">
        <v>2</v>
      </c>
      <c r="E234" s="3" t="s">
        <v>83</v>
      </c>
      <c r="F234" s="3"/>
      <c r="G234" s="3"/>
      <c r="H234" s="3"/>
      <c r="I234" s="3"/>
      <c r="J234" s="3" t="s">
        <v>26</v>
      </c>
      <c r="K234" s="3" t="s">
        <v>26</v>
      </c>
      <c r="L234" s="3">
        <v>3</v>
      </c>
      <c r="M234" s="3" t="s">
        <v>23</v>
      </c>
      <c r="N234" s="4">
        <f t="shared" si="12"/>
        <v>1395</v>
      </c>
      <c r="O234" s="3">
        <v>139.5</v>
      </c>
      <c r="P234" s="3"/>
      <c r="Q234" s="3"/>
      <c r="R234" s="3" t="str">
        <f>IF(ISNUMBER(Q234),SUMIFS($Q$2:Q234,$A$2:A234,A234,$J$2:J234,J234,$D$2:D234,D234),"")</f>
        <v/>
      </c>
      <c r="S234" s="3"/>
      <c r="T234" s="3"/>
      <c r="U234" s="3"/>
      <c r="V234" s="4"/>
      <c r="W234" s="4"/>
      <c r="X234" s="4"/>
      <c r="Y234" s="3"/>
      <c r="Z234" s="3"/>
      <c r="AA234" s="3"/>
      <c r="AB234" s="3"/>
      <c r="AC234" s="3"/>
      <c r="AD234" s="3"/>
      <c r="AE234" s="3"/>
      <c r="AF234" s="3"/>
      <c r="AG234" s="3"/>
      <c r="AH234" s="3" t="str">
        <f t="shared" si="13"/>
        <v/>
      </c>
      <c r="AI234" s="3"/>
      <c r="AJ234" s="3"/>
      <c r="AK234" s="3"/>
      <c r="AL234" s="3"/>
      <c r="AM234" s="3"/>
      <c r="AN234" s="3"/>
      <c r="AO234" s="3"/>
      <c r="AP234" s="3"/>
      <c r="AQ234" s="3" t="str">
        <f t="shared" si="14"/>
        <v/>
      </c>
      <c r="AR234" s="3" t="str">
        <f>IF(ISNUMBER(AQ234),SUMIFS($AQ$2:AQ234,$A$2:A234,A234,$J$2:J234,J234,$D$2:D234,D234),"")</f>
        <v/>
      </c>
      <c r="AS234">
        <f t="shared" si="15"/>
        <v>1</v>
      </c>
    </row>
    <row r="235" spans="1:45" x14ac:dyDescent="0.25">
      <c r="A235" s="5" t="s">
        <v>5</v>
      </c>
      <c r="B235" s="5" t="s">
        <v>21</v>
      </c>
      <c r="C235" s="6">
        <v>36514</v>
      </c>
      <c r="D235" s="3">
        <v>2</v>
      </c>
      <c r="E235" s="3" t="s">
        <v>83</v>
      </c>
      <c r="F235" s="3"/>
      <c r="G235" s="3"/>
      <c r="H235" s="3"/>
      <c r="I235" s="3"/>
      <c r="J235" s="3" t="s">
        <v>26</v>
      </c>
      <c r="K235" s="3" t="s">
        <v>26</v>
      </c>
      <c r="L235" s="3">
        <v>3</v>
      </c>
      <c r="M235" s="3" t="s">
        <v>24</v>
      </c>
      <c r="N235" s="4">
        <f t="shared" si="12"/>
        <v>2252.5</v>
      </c>
      <c r="O235" s="3">
        <v>225.25</v>
      </c>
      <c r="P235" s="3"/>
      <c r="Q235" s="3"/>
      <c r="R235" s="3" t="str">
        <f>IF(ISNUMBER(Q235),SUMIFS($Q$2:Q235,$A$2:A235,A235,$J$2:J235,J235,$D$2:D235,D235),"")</f>
        <v/>
      </c>
      <c r="S235" s="3"/>
      <c r="T235" s="3"/>
      <c r="U235" s="3"/>
      <c r="V235" s="4"/>
      <c r="W235" s="4"/>
      <c r="X235" s="4">
        <v>5.7000000000000002E-2</v>
      </c>
      <c r="Y235" s="3"/>
      <c r="Z235" s="3"/>
      <c r="AA235" s="3"/>
      <c r="AB235" s="3"/>
      <c r="AC235" s="3"/>
      <c r="AD235" s="3"/>
      <c r="AE235" s="3"/>
      <c r="AF235" s="3"/>
      <c r="AG235" s="3"/>
      <c r="AH235" s="3" t="str">
        <f t="shared" si="13"/>
        <v/>
      </c>
      <c r="AI235" s="3"/>
      <c r="AJ235" s="3"/>
      <c r="AK235" s="3"/>
      <c r="AL235" s="3"/>
      <c r="AM235" s="3"/>
      <c r="AN235" s="3"/>
      <c r="AO235" s="3"/>
      <c r="AP235" s="3"/>
      <c r="AQ235" s="3" t="str">
        <f t="shared" si="14"/>
        <v/>
      </c>
      <c r="AR235" s="3" t="str">
        <f>IF(ISNUMBER(AQ235),SUMIFS($AQ$2:AQ235,$A$2:A235,A235,$J$2:J235,J235,$D$2:D235,D235),"")</f>
        <v/>
      </c>
      <c r="AS235">
        <f t="shared" si="15"/>
        <v>2</v>
      </c>
    </row>
    <row r="236" spans="1:45" x14ac:dyDescent="0.25">
      <c r="A236" s="5" t="s">
        <v>5</v>
      </c>
      <c r="B236" s="5" t="s">
        <v>21</v>
      </c>
      <c r="C236" s="6">
        <v>36520</v>
      </c>
      <c r="D236" s="3">
        <v>2</v>
      </c>
      <c r="E236" s="3" t="s">
        <v>83</v>
      </c>
      <c r="F236" s="3"/>
      <c r="G236" s="3"/>
      <c r="H236" s="3"/>
      <c r="I236" s="3"/>
      <c r="J236" s="3" t="s">
        <v>26</v>
      </c>
      <c r="K236" s="3" t="s">
        <v>26</v>
      </c>
      <c r="L236" s="3">
        <v>3</v>
      </c>
      <c r="M236" s="3" t="s">
        <v>25</v>
      </c>
      <c r="N236" s="4" t="str">
        <f t="shared" si="12"/>
        <v/>
      </c>
      <c r="O236" s="3"/>
      <c r="P236" s="3"/>
      <c r="Q236" s="3">
        <v>120.35</v>
      </c>
      <c r="R236" s="3">
        <f>IF(ISNUMBER(Q236),SUMIFS($Q$2:Q236,$A$2:A236,A236,$J$2:J236,J236,$D$2:D236,D236),"")</f>
        <v>743.33</v>
      </c>
      <c r="S236" s="3"/>
      <c r="T236" s="3"/>
      <c r="U236" s="3"/>
      <c r="V236" s="4"/>
      <c r="W236" s="4"/>
      <c r="X236" s="4"/>
      <c r="Y236" s="3"/>
      <c r="Z236" s="3"/>
      <c r="AA236" s="3"/>
      <c r="AB236" s="3"/>
      <c r="AC236" s="3"/>
      <c r="AD236" s="3"/>
      <c r="AE236" s="3"/>
      <c r="AF236" s="3"/>
      <c r="AG236" s="3"/>
      <c r="AH236" s="3" t="str">
        <f t="shared" si="13"/>
        <v/>
      </c>
      <c r="AI236" s="3"/>
      <c r="AJ236" s="3"/>
      <c r="AK236" s="3"/>
      <c r="AL236" s="3"/>
      <c r="AM236" s="3"/>
      <c r="AN236" s="3"/>
      <c r="AO236" s="3"/>
      <c r="AP236" s="3"/>
      <c r="AQ236" s="3" t="str">
        <f t="shared" si="14"/>
        <v/>
      </c>
      <c r="AR236" s="3" t="str">
        <f>IF(ISNUMBER(AQ236),SUMIFS($AQ$2:AQ236,$A$2:A236,A236,$J$2:J236,J236,$D$2:D236,D236),"")</f>
        <v/>
      </c>
      <c r="AS236">
        <f t="shared" si="15"/>
        <v>2</v>
      </c>
    </row>
    <row r="237" spans="1:45" x14ac:dyDescent="0.25">
      <c r="A237" s="5" t="s">
        <v>5</v>
      </c>
      <c r="B237" s="5" t="s">
        <v>21</v>
      </c>
      <c r="C237" s="6">
        <v>36537</v>
      </c>
      <c r="D237" s="3">
        <v>2</v>
      </c>
      <c r="E237" s="3" t="s">
        <v>83</v>
      </c>
      <c r="F237" s="3"/>
      <c r="G237" s="3"/>
      <c r="H237" s="3"/>
      <c r="I237" s="3"/>
      <c r="J237" s="3" t="s">
        <v>26</v>
      </c>
      <c r="K237" s="3" t="s">
        <v>26</v>
      </c>
      <c r="L237" s="3">
        <v>4</v>
      </c>
      <c r="M237" s="3" t="s">
        <v>23</v>
      </c>
      <c r="N237" s="4">
        <f t="shared" si="12"/>
        <v>810</v>
      </c>
      <c r="O237" s="3">
        <v>81</v>
      </c>
      <c r="P237" s="3"/>
      <c r="Q237" s="3"/>
      <c r="R237" s="3" t="str">
        <f>IF(ISNUMBER(Q237),SUMIFS($Q$2:Q237,$A$2:A237,A237,$J$2:J237,J237,$D$2:D237,D237),"")</f>
        <v/>
      </c>
      <c r="S237" s="3"/>
      <c r="T237" s="3"/>
      <c r="U237" s="3"/>
      <c r="V237" s="4"/>
      <c r="W237" s="4"/>
      <c r="X237" s="4"/>
      <c r="Y237" s="3"/>
      <c r="Z237" s="3"/>
      <c r="AA237" s="3"/>
      <c r="AB237" s="3"/>
      <c r="AC237" s="3"/>
      <c r="AD237" s="3"/>
      <c r="AE237" s="3"/>
      <c r="AF237" s="3"/>
      <c r="AG237" s="3"/>
      <c r="AH237" s="3" t="str">
        <f t="shared" si="13"/>
        <v/>
      </c>
      <c r="AI237" s="3"/>
      <c r="AJ237" s="3"/>
      <c r="AK237" s="3"/>
      <c r="AL237" s="3"/>
      <c r="AM237" s="3"/>
      <c r="AN237" s="3"/>
      <c r="AO237" s="3"/>
      <c r="AP237" s="3"/>
      <c r="AQ237" s="3" t="str">
        <f t="shared" si="14"/>
        <v/>
      </c>
      <c r="AR237" s="3" t="str">
        <f>IF(ISNUMBER(AQ237),SUMIFS($AQ$2:AQ237,$A$2:A237,A237,$J$2:J237,J237,$D$2:D237,D237),"")</f>
        <v/>
      </c>
      <c r="AS237">
        <f t="shared" si="15"/>
        <v>1</v>
      </c>
    </row>
    <row r="238" spans="1:45" x14ac:dyDescent="0.25">
      <c r="A238" s="5" t="s">
        <v>5</v>
      </c>
      <c r="B238" s="5" t="s">
        <v>21</v>
      </c>
      <c r="C238" s="6">
        <v>36546</v>
      </c>
      <c r="D238" s="3">
        <v>2</v>
      </c>
      <c r="E238" s="3" t="s">
        <v>83</v>
      </c>
      <c r="F238" s="3"/>
      <c r="G238" s="3"/>
      <c r="H238" s="3"/>
      <c r="I238" s="3"/>
      <c r="J238" s="3" t="s">
        <v>26</v>
      </c>
      <c r="K238" s="3" t="s">
        <v>26</v>
      </c>
      <c r="L238" s="3">
        <v>4</v>
      </c>
      <c r="M238" s="3" t="s">
        <v>24</v>
      </c>
      <c r="N238" s="4">
        <f t="shared" si="12"/>
        <v>1571</v>
      </c>
      <c r="O238" s="3">
        <v>157.1</v>
      </c>
      <c r="P238" s="3"/>
      <c r="Q238" s="3"/>
      <c r="R238" s="3" t="str">
        <f>IF(ISNUMBER(Q238),SUMIFS($Q$2:Q238,$A$2:A238,A238,$J$2:J238,J238,$D$2:D238,D238),"")</f>
        <v/>
      </c>
      <c r="S238" s="3"/>
      <c r="T238" s="3"/>
      <c r="U238" s="3"/>
      <c r="V238" s="4"/>
      <c r="W238" s="4"/>
      <c r="X238" s="4">
        <v>4.5999999999999999E-2</v>
      </c>
      <c r="Y238" s="3"/>
      <c r="Z238" s="3"/>
      <c r="AA238" s="3"/>
      <c r="AB238" s="3"/>
      <c r="AC238" s="3"/>
      <c r="AD238" s="3"/>
      <c r="AE238" s="3"/>
      <c r="AF238" s="3"/>
      <c r="AG238" s="3"/>
      <c r="AH238" s="3" t="str">
        <f t="shared" si="13"/>
        <v/>
      </c>
      <c r="AI238" s="3"/>
      <c r="AJ238" s="3"/>
      <c r="AK238" s="3"/>
      <c r="AL238" s="3"/>
      <c r="AM238" s="3"/>
      <c r="AN238" s="3"/>
      <c r="AO238" s="3"/>
      <c r="AP238" s="3"/>
      <c r="AQ238" s="3" t="str">
        <f t="shared" si="14"/>
        <v/>
      </c>
      <c r="AR238" s="3" t="str">
        <f>IF(ISNUMBER(AQ238),SUMIFS($AQ$2:AQ238,$A$2:A238,A238,$J$2:J238,J238,$D$2:D238,D238),"")</f>
        <v/>
      </c>
      <c r="AS238">
        <f t="shared" si="15"/>
        <v>2</v>
      </c>
    </row>
    <row r="239" spans="1:45" x14ac:dyDescent="0.25">
      <c r="A239" s="5" t="s">
        <v>5</v>
      </c>
      <c r="B239" s="5" t="s">
        <v>21</v>
      </c>
      <c r="C239" s="6">
        <v>36551</v>
      </c>
      <c r="D239" s="3">
        <v>2</v>
      </c>
      <c r="E239" s="3" t="s">
        <v>83</v>
      </c>
      <c r="F239" s="3"/>
      <c r="G239" s="3"/>
      <c r="H239" s="3"/>
      <c r="I239" s="3"/>
      <c r="J239" s="3" t="s">
        <v>26</v>
      </c>
      <c r="K239" s="3" t="s">
        <v>26</v>
      </c>
      <c r="L239" s="3">
        <v>4</v>
      </c>
      <c r="M239" s="3" t="s">
        <v>25</v>
      </c>
      <c r="N239" s="4">
        <f t="shared" si="12"/>
        <v>610</v>
      </c>
      <c r="O239" s="3">
        <v>61</v>
      </c>
      <c r="P239" s="3"/>
      <c r="Q239" s="3">
        <v>88.95</v>
      </c>
      <c r="R239" s="3">
        <f>IF(ISNUMBER(Q239),SUMIFS($Q$2:Q239,$A$2:A239,A239,$J$2:J239,J239,$D$2:D239,D239),"")</f>
        <v>832.28000000000009</v>
      </c>
      <c r="S239" s="3"/>
      <c r="T239" s="3"/>
      <c r="U239" s="3"/>
      <c r="V239" s="4"/>
      <c r="W239" s="4"/>
      <c r="X239" s="4"/>
      <c r="Y239" s="3"/>
      <c r="Z239" s="3"/>
      <c r="AA239" s="3"/>
      <c r="AB239" s="3"/>
      <c r="AC239" s="3"/>
      <c r="AD239" s="3"/>
      <c r="AE239" s="3"/>
      <c r="AF239" s="3"/>
      <c r="AG239" s="3"/>
      <c r="AH239" s="3" t="str">
        <f t="shared" si="13"/>
        <v/>
      </c>
      <c r="AI239" s="3"/>
      <c r="AJ239" s="3"/>
      <c r="AK239" s="3"/>
      <c r="AL239" s="3"/>
      <c r="AM239" s="3"/>
      <c r="AN239" s="3"/>
      <c r="AO239" s="3"/>
      <c r="AP239" s="3"/>
      <c r="AQ239" s="3" t="str">
        <f t="shared" si="14"/>
        <v/>
      </c>
      <c r="AR239" s="3" t="str">
        <f>IF(ISNUMBER(AQ239),SUMIFS($AQ$2:AQ239,$A$2:A239,A239,$J$2:J239,J239,$D$2:D239,D239),"")</f>
        <v/>
      </c>
      <c r="AS239">
        <f t="shared" si="15"/>
        <v>3</v>
      </c>
    </row>
    <row r="240" spans="1:45" x14ac:dyDescent="0.25">
      <c r="A240" s="5" t="s">
        <v>5</v>
      </c>
      <c r="B240" s="5" t="s">
        <v>21</v>
      </c>
      <c r="C240" s="6">
        <v>36584</v>
      </c>
      <c r="D240" s="3">
        <v>2</v>
      </c>
      <c r="E240" s="3" t="s">
        <v>83</v>
      </c>
      <c r="F240" s="3"/>
      <c r="G240" s="3"/>
      <c r="H240" s="3"/>
      <c r="I240" s="3"/>
      <c r="J240" s="3" t="s">
        <v>26</v>
      </c>
      <c r="K240" s="3" t="s">
        <v>26</v>
      </c>
      <c r="L240" s="3">
        <v>5</v>
      </c>
      <c r="M240" s="3" t="s">
        <v>23</v>
      </c>
      <c r="N240" s="4">
        <f t="shared" si="12"/>
        <v>1475</v>
      </c>
      <c r="O240" s="3">
        <v>147.5</v>
      </c>
      <c r="P240" s="3"/>
      <c r="Q240" s="3"/>
      <c r="R240" s="3" t="str">
        <f>IF(ISNUMBER(Q240),SUMIFS($Q$2:Q240,$A$2:A240,A240,$J$2:J240,J240,$D$2:D240,D240),"")</f>
        <v/>
      </c>
      <c r="S240" s="3"/>
      <c r="T240" s="3"/>
      <c r="U240" s="3"/>
      <c r="V240" s="4"/>
      <c r="W240" s="4"/>
      <c r="X240" s="4"/>
      <c r="Y240" s="3"/>
      <c r="Z240" s="3"/>
      <c r="AA240" s="3"/>
      <c r="AB240" s="3"/>
      <c r="AC240" s="3"/>
      <c r="AD240" s="3"/>
      <c r="AE240" s="3"/>
      <c r="AF240" s="3"/>
      <c r="AG240" s="3"/>
      <c r="AH240" s="3" t="str">
        <f t="shared" si="13"/>
        <v/>
      </c>
      <c r="AI240" s="3"/>
      <c r="AJ240" s="3"/>
      <c r="AK240" s="3"/>
      <c r="AL240" s="3"/>
      <c r="AM240" s="3"/>
      <c r="AN240" s="3"/>
      <c r="AO240" s="3"/>
      <c r="AP240" s="3"/>
      <c r="AQ240" s="3" t="str">
        <f t="shared" si="14"/>
        <v/>
      </c>
      <c r="AR240" s="3" t="str">
        <f>IF(ISNUMBER(AQ240),SUMIFS($AQ$2:AQ240,$A$2:A240,A240,$J$2:J240,J240,$D$2:D240,D240),"")</f>
        <v/>
      </c>
      <c r="AS240">
        <f t="shared" si="15"/>
        <v>1</v>
      </c>
    </row>
    <row r="241" spans="1:45" x14ac:dyDescent="0.25">
      <c r="A241" s="5" t="s">
        <v>5</v>
      </c>
      <c r="B241" s="5" t="s">
        <v>21</v>
      </c>
      <c r="C241" s="6">
        <v>36598</v>
      </c>
      <c r="D241" s="3">
        <v>2</v>
      </c>
      <c r="E241" s="3" t="s">
        <v>83</v>
      </c>
      <c r="F241" s="3"/>
      <c r="G241" s="3"/>
      <c r="H241" s="3"/>
      <c r="I241" s="3"/>
      <c r="J241" s="3" t="s">
        <v>26</v>
      </c>
      <c r="K241" s="3" t="s">
        <v>26</v>
      </c>
      <c r="L241" s="3">
        <v>5</v>
      </c>
      <c r="M241" s="3" t="s">
        <v>24</v>
      </c>
      <c r="N241" s="4">
        <f t="shared" si="12"/>
        <v>3440</v>
      </c>
      <c r="O241" s="3">
        <v>344</v>
      </c>
      <c r="P241" s="3"/>
      <c r="Q241" s="3"/>
      <c r="R241" s="3" t="str">
        <f>IF(ISNUMBER(Q241),SUMIFS($Q$2:Q241,$A$2:A241,A241,$J$2:J241,J241,$D$2:D241,D241),"")</f>
        <v/>
      </c>
      <c r="S241" s="3"/>
      <c r="T241" s="3"/>
      <c r="U241" s="3"/>
      <c r="V241" s="4"/>
      <c r="W241" s="4"/>
      <c r="X241" s="4">
        <v>0.22700000000000001</v>
      </c>
      <c r="Y241" s="3"/>
      <c r="Z241" s="3"/>
      <c r="AA241" s="3"/>
      <c r="AB241" s="3"/>
      <c r="AC241" s="3"/>
      <c r="AD241" s="3"/>
      <c r="AE241" s="3"/>
      <c r="AF241" s="3"/>
      <c r="AG241" s="3"/>
      <c r="AH241" s="3" t="str">
        <f t="shared" si="13"/>
        <v/>
      </c>
      <c r="AI241" s="3"/>
      <c r="AJ241" s="3"/>
      <c r="AK241" s="3"/>
      <c r="AL241" s="3"/>
      <c r="AM241" s="3"/>
      <c r="AN241" s="3"/>
      <c r="AO241" s="3"/>
      <c r="AP241" s="3"/>
      <c r="AQ241" s="3" t="str">
        <f t="shared" si="14"/>
        <v/>
      </c>
      <c r="AR241" s="3" t="str">
        <f>IF(ISNUMBER(AQ241),SUMIFS($AQ$2:AQ241,$A$2:A241,A241,$J$2:J241,J241,$D$2:D241,D241),"")</f>
        <v/>
      </c>
      <c r="AS241">
        <f t="shared" si="15"/>
        <v>2</v>
      </c>
    </row>
    <row r="242" spans="1:45" x14ac:dyDescent="0.25">
      <c r="A242" s="5" t="s">
        <v>5</v>
      </c>
      <c r="B242" s="5" t="s">
        <v>21</v>
      </c>
      <c r="C242" s="6">
        <v>36603</v>
      </c>
      <c r="D242" s="3">
        <v>2</v>
      </c>
      <c r="E242" s="3" t="s">
        <v>83</v>
      </c>
      <c r="F242" s="3"/>
      <c r="G242" s="3"/>
      <c r="H242" s="3"/>
      <c r="I242" s="3"/>
      <c r="J242" s="3" t="s">
        <v>26</v>
      </c>
      <c r="K242" s="3" t="s">
        <v>26</v>
      </c>
      <c r="L242" s="3">
        <v>5</v>
      </c>
      <c r="M242" s="3" t="s">
        <v>25</v>
      </c>
      <c r="N242" s="4">
        <f t="shared" si="12"/>
        <v>525</v>
      </c>
      <c r="O242" s="3">
        <v>52.5</v>
      </c>
      <c r="P242" s="3"/>
      <c r="Q242" s="3">
        <v>291.23</v>
      </c>
      <c r="R242" s="3">
        <f>IF(ISNUMBER(Q242),SUMIFS($Q$2:Q242,$A$2:A242,A242,$J$2:J242,J242,$D$2:D242,D242),"")</f>
        <v>1123.5100000000002</v>
      </c>
      <c r="S242" s="3"/>
      <c r="T242" s="3"/>
      <c r="U242" s="3"/>
      <c r="V242" s="4"/>
      <c r="W242" s="4"/>
      <c r="X242" s="4"/>
      <c r="Y242" s="3"/>
      <c r="Z242" s="3"/>
      <c r="AA242" s="3"/>
      <c r="AB242" s="3"/>
      <c r="AC242" s="3"/>
      <c r="AD242" s="3"/>
      <c r="AE242" s="3"/>
      <c r="AF242" s="3"/>
      <c r="AG242" s="3"/>
      <c r="AH242" s="3" t="str">
        <f t="shared" si="13"/>
        <v/>
      </c>
      <c r="AI242" s="3"/>
      <c r="AJ242" s="3"/>
      <c r="AK242" s="3"/>
      <c r="AL242" s="3"/>
      <c r="AM242" s="3"/>
      <c r="AN242" s="3"/>
      <c r="AO242" s="3"/>
      <c r="AP242" s="3"/>
      <c r="AQ242" s="3" t="str">
        <f t="shared" si="14"/>
        <v/>
      </c>
      <c r="AR242" s="3" t="str">
        <f>IF(ISNUMBER(AQ242),SUMIFS($AQ$2:AQ242,$A$2:A242,A242,$J$2:J242,J242,$D$2:D242,D242),"")</f>
        <v/>
      </c>
      <c r="AS242">
        <f t="shared" si="15"/>
        <v>3</v>
      </c>
    </row>
    <row r="243" spans="1:45" x14ac:dyDescent="0.25">
      <c r="A243" s="5" t="s">
        <v>5</v>
      </c>
      <c r="B243" s="5" t="s">
        <v>21</v>
      </c>
      <c r="C243" s="6">
        <v>36621</v>
      </c>
      <c r="D243" s="3">
        <v>2</v>
      </c>
      <c r="E243" s="3" t="s">
        <v>83</v>
      </c>
      <c r="F243" s="3"/>
      <c r="G243" s="3"/>
      <c r="H243" s="3"/>
      <c r="I243" s="3"/>
      <c r="J243" s="3" t="s">
        <v>26</v>
      </c>
      <c r="K243" s="3" t="s">
        <v>26</v>
      </c>
      <c r="L243" s="3">
        <v>6</v>
      </c>
      <c r="M243" s="3" t="s">
        <v>23</v>
      </c>
      <c r="N243" s="4">
        <f t="shared" si="12"/>
        <v>528.5</v>
      </c>
      <c r="O243" s="3">
        <v>52.85</v>
      </c>
      <c r="P243" s="3"/>
      <c r="Q243" s="3"/>
      <c r="R243" s="3" t="str">
        <f>IF(ISNUMBER(Q243),SUMIFS($Q$2:Q243,$A$2:A243,A243,$J$2:J243,J243,$D$2:D243,D243),"")</f>
        <v/>
      </c>
      <c r="S243" s="3"/>
      <c r="T243" s="3"/>
      <c r="U243" s="3"/>
      <c r="V243" s="4"/>
      <c r="W243" s="4"/>
      <c r="X243" s="4"/>
      <c r="Y243" s="3"/>
      <c r="Z243" s="3"/>
      <c r="AA243" s="3"/>
      <c r="AB243" s="3"/>
      <c r="AC243" s="3"/>
      <c r="AD243" s="3"/>
      <c r="AE243" s="3"/>
      <c r="AF243" s="3"/>
      <c r="AG243" s="3"/>
      <c r="AH243" s="3" t="str">
        <f t="shared" si="13"/>
        <v/>
      </c>
      <c r="AI243" s="3"/>
      <c r="AJ243" s="3"/>
      <c r="AK243" s="3"/>
      <c r="AL243" s="3"/>
      <c r="AM243" s="3"/>
      <c r="AN243" s="3"/>
      <c r="AO243" s="3"/>
      <c r="AP243" s="3"/>
      <c r="AQ243" s="3" t="str">
        <f t="shared" si="14"/>
        <v/>
      </c>
      <c r="AR243" s="3" t="str">
        <f>IF(ISNUMBER(AQ243),SUMIFS($AQ$2:AQ243,$A$2:A243,A243,$J$2:J243,J243,$D$2:D243,D243),"")</f>
        <v/>
      </c>
      <c r="AS243">
        <f t="shared" si="15"/>
        <v>1</v>
      </c>
    </row>
    <row r="244" spans="1:45" x14ac:dyDescent="0.25">
      <c r="A244" s="5" t="s">
        <v>5</v>
      </c>
      <c r="B244" s="5" t="s">
        <v>21</v>
      </c>
      <c r="C244" s="6">
        <v>36628</v>
      </c>
      <c r="D244" s="3">
        <v>2</v>
      </c>
      <c r="E244" s="3" t="s">
        <v>83</v>
      </c>
      <c r="F244" s="3"/>
      <c r="G244" s="3"/>
      <c r="H244" s="3"/>
      <c r="I244" s="3"/>
      <c r="J244" s="3" t="s">
        <v>26</v>
      </c>
      <c r="K244" s="3" t="s">
        <v>26</v>
      </c>
      <c r="L244" s="3">
        <v>6</v>
      </c>
      <c r="M244" s="3" t="s">
        <v>23</v>
      </c>
      <c r="N244" s="4">
        <f t="shared" si="12"/>
        <v>600</v>
      </c>
      <c r="O244" s="3">
        <v>60</v>
      </c>
      <c r="P244" s="3"/>
      <c r="Q244" s="3"/>
      <c r="R244" s="3" t="str">
        <f>IF(ISNUMBER(Q244),SUMIFS($Q$2:Q244,$A$2:A244,A244,$J$2:J244,J244,$D$2:D244,D244),"")</f>
        <v/>
      </c>
      <c r="S244" s="3"/>
      <c r="T244" s="3"/>
      <c r="U244" s="3"/>
      <c r="V244" s="4"/>
      <c r="W244" s="4"/>
      <c r="X244" s="4"/>
      <c r="Y244" s="3"/>
      <c r="Z244" s="3"/>
      <c r="AA244" s="3"/>
      <c r="AB244" s="3"/>
      <c r="AC244" s="3"/>
      <c r="AD244" s="3"/>
      <c r="AE244" s="3"/>
      <c r="AF244" s="3"/>
      <c r="AG244" s="3"/>
      <c r="AH244" s="3" t="str">
        <f t="shared" si="13"/>
        <v/>
      </c>
      <c r="AI244" s="3"/>
      <c r="AJ244" s="3"/>
      <c r="AK244" s="3"/>
      <c r="AL244" s="3"/>
      <c r="AM244" s="3"/>
      <c r="AN244" s="3"/>
      <c r="AO244" s="3"/>
      <c r="AP244" s="3"/>
      <c r="AQ244" s="3" t="str">
        <f t="shared" si="14"/>
        <v/>
      </c>
      <c r="AR244" s="3" t="str">
        <f>IF(ISNUMBER(AQ244),SUMIFS($AQ$2:AQ244,$A$2:A244,A244,$J$2:J244,J244,$D$2:D244,D244),"")</f>
        <v/>
      </c>
      <c r="AS244">
        <f t="shared" si="15"/>
        <v>1</v>
      </c>
    </row>
    <row r="245" spans="1:45" x14ac:dyDescent="0.25">
      <c r="A245" s="5" t="s">
        <v>5</v>
      </c>
      <c r="B245" s="5" t="s">
        <v>21</v>
      </c>
      <c r="C245" s="6">
        <v>36637</v>
      </c>
      <c r="D245" s="3">
        <v>2</v>
      </c>
      <c r="E245" s="3" t="s">
        <v>83</v>
      </c>
      <c r="F245" s="3"/>
      <c r="G245" s="3"/>
      <c r="H245" s="3"/>
      <c r="I245" s="3"/>
      <c r="J245" s="3" t="s">
        <v>26</v>
      </c>
      <c r="K245" s="3" t="s">
        <v>26</v>
      </c>
      <c r="L245" s="3">
        <v>6</v>
      </c>
      <c r="M245" s="3" t="s">
        <v>23</v>
      </c>
      <c r="N245" s="4">
        <f t="shared" si="12"/>
        <v>742.5</v>
      </c>
      <c r="O245" s="3">
        <v>74.25</v>
      </c>
      <c r="P245" s="3"/>
      <c r="Q245" s="3"/>
      <c r="R245" s="3" t="str">
        <f>IF(ISNUMBER(Q245),SUMIFS($Q$2:Q245,$A$2:A245,A245,$J$2:J245,J245,$D$2:D245,D245),"")</f>
        <v/>
      </c>
      <c r="S245" s="3"/>
      <c r="T245" s="3"/>
      <c r="U245" s="3"/>
      <c r="V245" s="4"/>
      <c r="W245" s="4"/>
      <c r="X245" s="4"/>
      <c r="Y245" s="3"/>
      <c r="Z245" s="3"/>
      <c r="AA245" s="3"/>
      <c r="AB245" s="3"/>
      <c r="AC245" s="3"/>
      <c r="AD245" s="3"/>
      <c r="AE245" s="3"/>
      <c r="AF245" s="3"/>
      <c r="AG245" s="3"/>
      <c r="AH245" s="3" t="str">
        <f t="shared" si="13"/>
        <v/>
      </c>
      <c r="AI245" s="3"/>
      <c r="AJ245" s="3"/>
      <c r="AK245" s="3"/>
      <c r="AL245" s="3"/>
      <c r="AM245" s="3"/>
      <c r="AN245" s="3"/>
      <c r="AO245" s="3"/>
      <c r="AP245" s="3"/>
      <c r="AQ245" s="3" t="str">
        <f t="shared" si="14"/>
        <v/>
      </c>
      <c r="AR245" s="3" t="str">
        <f>IF(ISNUMBER(AQ245),SUMIFS($AQ$2:AQ245,$A$2:A245,A245,$J$2:J245,J245,$D$2:D245,D245),"")</f>
        <v/>
      </c>
      <c r="AS245">
        <f t="shared" si="15"/>
        <v>1</v>
      </c>
    </row>
    <row r="246" spans="1:45" x14ac:dyDescent="0.25">
      <c r="A246" s="5" t="s">
        <v>5</v>
      </c>
      <c r="B246" s="5" t="s">
        <v>21</v>
      </c>
      <c r="C246" s="6">
        <v>36647</v>
      </c>
      <c r="D246" s="3">
        <v>2</v>
      </c>
      <c r="E246" s="3" t="s">
        <v>83</v>
      </c>
      <c r="F246" s="3"/>
      <c r="G246" s="3"/>
      <c r="H246" s="3"/>
      <c r="I246" s="3"/>
      <c r="J246" s="3" t="s">
        <v>26</v>
      </c>
      <c r="K246" s="3" t="s">
        <v>26</v>
      </c>
      <c r="L246" s="3">
        <v>6</v>
      </c>
      <c r="M246" s="3" t="s">
        <v>23</v>
      </c>
      <c r="N246" s="4">
        <f t="shared" si="12"/>
        <v>1492.5</v>
      </c>
      <c r="O246" s="3">
        <v>149.25</v>
      </c>
      <c r="P246" s="3"/>
      <c r="Q246" s="3"/>
      <c r="R246" s="3" t="str">
        <f>IF(ISNUMBER(Q246),SUMIFS($Q$2:Q246,$A$2:A246,A246,$J$2:J246,J246,$D$2:D246,D246),"")</f>
        <v/>
      </c>
      <c r="S246" s="3"/>
      <c r="T246" s="3"/>
      <c r="U246" s="3"/>
      <c r="V246" s="4"/>
      <c r="W246" s="4"/>
      <c r="X246" s="4"/>
      <c r="Y246" s="3"/>
      <c r="Z246" s="3"/>
      <c r="AA246" s="3"/>
      <c r="AB246" s="3"/>
      <c r="AC246" s="3"/>
      <c r="AD246" s="3"/>
      <c r="AE246" s="3"/>
      <c r="AF246" s="3"/>
      <c r="AG246" s="3"/>
      <c r="AH246" s="3" t="str">
        <f t="shared" si="13"/>
        <v/>
      </c>
      <c r="AI246" s="3"/>
      <c r="AJ246" s="3"/>
      <c r="AK246" s="3"/>
      <c r="AL246" s="3"/>
      <c r="AM246" s="3"/>
      <c r="AN246" s="3"/>
      <c r="AO246" s="3"/>
      <c r="AP246" s="3"/>
      <c r="AQ246" s="3" t="str">
        <f t="shared" si="14"/>
        <v/>
      </c>
      <c r="AR246" s="3" t="str">
        <f>IF(ISNUMBER(AQ246),SUMIFS($AQ$2:AQ246,$A$2:A246,A246,$J$2:J246,J246,$D$2:D246,D246),"")</f>
        <v/>
      </c>
      <c r="AS246">
        <f t="shared" si="15"/>
        <v>1</v>
      </c>
    </row>
    <row r="247" spans="1:45" x14ac:dyDescent="0.25">
      <c r="A247" s="5" t="s">
        <v>5</v>
      </c>
      <c r="B247" s="5" t="s">
        <v>21</v>
      </c>
      <c r="C247" s="6">
        <v>36656</v>
      </c>
      <c r="D247" s="3">
        <v>2</v>
      </c>
      <c r="E247" s="3" t="s">
        <v>83</v>
      </c>
      <c r="F247" s="3"/>
      <c r="G247" s="3"/>
      <c r="H247" s="3"/>
      <c r="I247" s="3"/>
      <c r="J247" s="3" t="s">
        <v>26</v>
      </c>
      <c r="K247" s="3" t="s">
        <v>26</v>
      </c>
      <c r="L247" s="3">
        <v>6</v>
      </c>
      <c r="M247" s="3" t="s">
        <v>23</v>
      </c>
      <c r="N247" s="4">
        <f t="shared" si="12"/>
        <v>1285</v>
      </c>
      <c r="O247" s="3">
        <v>128.5</v>
      </c>
      <c r="P247" s="3"/>
      <c r="Q247" s="3"/>
      <c r="R247" s="3" t="str">
        <f>IF(ISNUMBER(Q247),SUMIFS($Q$2:Q247,$A$2:A247,A247,$J$2:J247,J247,$D$2:D247,D247),"")</f>
        <v/>
      </c>
      <c r="S247" s="3"/>
      <c r="T247" s="3"/>
      <c r="U247" s="3"/>
      <c r="V247" s="4"/>
      <c r="W247" s="4"/>
      <c r="X247" s="4"/>
      <c r="Y247" s="3"/>
      <c r="Z247" s="3"/>
      <c r="AA247" s="3"/>
      <c r="AB247" s="3"/>
      <c r="AC247" s="3"/>
      <c r="AD247" s="3"/>
      <c r="AE247" s="3"/>
      <c r="AF247" s="3"/>
      <c r="AG247" s="3"/>
      <c r="AH247" s="3" t="str">
        <f t="shared" si="13"/>
        <v/>
      </c>
      <c r="AI247" s="3"/>
      <c r="AJ247" s="3"/>
      <c r="AK247" s="3"/>
      <c r="AL247" s="3"/>
      <c r="AM247" s="3"/>
      <c r="AN247" s="3"/>
      <c r="AO247" s="3"/>
      <c r="AP247" s="3"/>
      <c r="AQ247" s="3" t="str">
        <f t="shared" si="14"/>
        <v/>
      </c>
      <c r="AR247" s="3" t="str">
        <f>IF(ISNUMBER(AQ247),SUMIFS($AQ$2:AQ247,$A$2:A247,A247,$J$2:J247,J247,$D$2:D247,D247),"")</f>
        <v/>
      </c>
      <c r="AS247">
        <f t="shared" si="15"/>
        <v>1</v>
      </c>
    </row>
    <row r="248" spans="1:45" x14ac:dyDescent="0.25">
      <c r="A248" s="5" t="s">
        <v>5</v>
      </c>
      <c r="B248" s="5" t="s">
        <v>21</v>
      </c>
      <c r="C248" s="6">
        <v>36671</v>
      </c>
      <c r="D248" s="3">
        <v>2</v>
      </c>
      <c r="E248" s="3" t="s">
        <v>83</v>
      </c>
      <c r="F248" s="3"/>
      <c r="G248" s="3"/>
      <c r="H248" s="3"/>
      <c r="I248" s="3"/>
      <c r="J248" s="3" t="s">
        <v>26</v>
      </c>
      <c r="K248" s="3" t="s">
        <v>26</v>
      </c>
      <c r="L248" s="3">
        <v>6</v>
      </c>
      <c r="M248" s="3" t="s">
        <v>24</v>
      </c>
      <c r="N248" s="4">
        <f t="shared" si="12"/>
        <v>1125</v>
      </c>
      <c r="O248" s="3">
        <v>112.5</v>
      </c>
      <c r="P248" s="3"/>
      <c r="Q248" s="3"/>
      <c r="R248" s="3" t="str">
        <f>IF(ISNUMBER(Q248),SUMIFS($Q$2:Q248,$A$2:A248,A248,$J$2:J248,J248,$D$2:D248,D248),"")</f>
        <v/>
      </c>
      <c r="S248" s="3"/>
      <c r="T248" s="3"/>
      <c r="U248" s="3"/>
      <c r="V248" s="4"/>
      <c r="W248" s="4"/>
      <c r="X248" s="4"/>
      <c r="Y248" s="3"/>
      <c r="Z248" s="3"/>
      <c r="AA248" s="3"/>
      <c r="AB248" s="3"/>
      <c r="AC248" s="3"/>
      <c r="AD248" s="3"/>
      <c r="AE248" s="3"/>
      <c r="AF248" s="3"/>
      <c r="AG248" s="3"/>
      <c r="AH248" s="3" t="str">
        <f t="shared" si="13"/>
        <v/>
      </c>
      <c r="AI248" s="3"/>
      <c r="AJ248" s="3"/>
      <c r="AK248" s="3"/>
      <c r="AL248" s="3"/>
      <c r="AM248" s="3"/>
      <c r="AN248" s="3"/>
      <c r="AO248" s="3"/>
      <c r="AP248" s="3"/>
      <c r="AQ248" s="3" t="str">
        <f t="shared" si="14"/>
        <v/>
      </c>
      <c r="AR248" s="3" t="str">
        <f>IF(ISNUMBER(AQ248),SUMIFS($AQ$2:AQ248,$A$2:A248,A248,$J$2:J248,J248,$D$2:D248,D248),"")</f>
        <v/>
      </c>
      <c r="AS248">
        <f t="shared" si="15"/>
        <v>1</v>
      </c>
    </row>
    <row r="249" spans="1:45" x14ac:dyDescent="0.25">
      <c r="A249" s="5" t="s">
        <v>5</v>
      </c>
      <c r="B249" s="5" t="s">
        <v>21</v>
      </c>
      <c r="C249" s="6">
        <v>36675</v>
      </c>
      <c r="D249" s="3">
        <v>2</v>
      </c>
      <c r="E249" s="3" t="s">
        <v>83</v>
      </c>
      <c r="F249" s="3"/>
      <c r="G249" s="3"/>
      <c r="H249" s="3"/>
      <c r="I249" s="3"/>
      <c r="J249" s="3" t="s">
        <v>26</v>
      </c>
      <c r="K249" s="3" t="s">
        <v>26</v>
      </c>
      <c r="L249" s="3">
        <v>6</v>
      </c>
      <c r="M249" s="3" t="s">
        <v>25</v>
      </c>
      <c r="N249" s="4" t="str">
        <f t="shared" si="12"/>
        <v/>
      </c>
      <c r="O249" s="3"/>
      <c r="P249" s="3"/>
      <c r="Q249" s="3">
        <v>96.87</v>
      </c>
      <c r="R249" s="3">
        <f>IF(ISNUMBER(Q249),SUMIFS($Q$2:Q249,$A$2:A249,A249,$J$2:J249,J249,$D$2:D249,D249),"")</f>
        <v>1220.3800000000001</v>
      </c>
      <c r="S249" s="3"/>
      <c r="T249" s="3"/>
      <c r="U249" s="3"/>
      <c r="V249" s="4"/>
      <c r="W249" s="4"/>
      <c r="X249" s="4"/>
      <c r="Y249" s="3"/>
      <c r="Z249" s="3"/>
      <c r="AA249" s="3"/>
      <c r="AB249" s="3"/>
      <c r="AC249" s="3"/>
      <c r="AD249" s="3"/>
      <c r="AE249" s="3"/>
      <c r="AF249" s="3"/>
      <c r="AG249" s="3"/>
      <c r="AH249" s="3" t="str">
        <f t="shared" si="13"/>
        <v/>
      </c>
      <c r="AI249" s="3"/>
      <c r="AJ249" s="3"/>
      <c r="AK249" s="3"/>
      <c r="AL249" s="3"/>
      <c r="AM249" s="3"/>
      <c r="AN249" s="3"/>
      <c r="AO249" s="3"/>
      <c r="AP249" s="3"/>
      <c r="AQ249" s="3" t="str">
        <f t="shared" si="14"/>
        <v/>
      </c>
      <c r="AR249" s="3" t="str">
        <f>IF(ISNUMBER(AQ249),SUMIFS($AQ$2:AQ249,$A$2:A249,A249,$J$2:J249,J249,$D$2:D249,D249),"")</f>
        <v/>
      </c>
      <c r="AS249">
        <f t="shared" si="15"/>
        <v>2</v>
      </c>
    </row>
    <row r="250" spans="1:45" x14ac:dyDescent="0.25">
      <c r="A250" s="5" t="s">
        <v>5</v>
      </c>
      <c r="B250" s="5" t="s">
        <v>21</v>
      </c>
      <c r="C250" s="6">
        <v>36727</v>
      </c>
      <c r="D250" s="3">
        <v>2</v>
      </c>
      <c r="E250" s="3" t="s">
        <v>83</v>
      </c>
      <c r="F250" s="3"/>
      <c r="G250" s="3"/>
      <c r="H250" s="3"/>
      <c r="I250" s="3"/>
      <c r="J250" s="3" t="s">
        <v>3</v>
      </c>
      <c r="K250" s="3" t="s">
        <v>3</v>
      </c>
      <c r="L250" s="3">
        <v>1</v>
      </c>
      <c r="M250" s="3" t="s">
        <v>23</v>
      </c>
      <c r="N250" s="4">
        <f t="shared" si="12"/>
        <v>156</v>
      </c>
      <c r="O250" s="3">
        <v>15.6</v>
      </c>
      <c r="P250" s="3"/>
      <c r="Q250" s="3"/>
      <c r="R250" s="3" t="str">
        <f>IF(ISNUMBER(Q250),SUMIFS($Q$2:Q250,$A$2:A250,A250,$J$2:J250,J250,$D$2:D250,D250),"")</f>
        <v/>
      </c>
      <c r="S250" s="3"/>
      <c r="T250" s="3"/>
      <c r="U250" s="3"/>
      <c r="V250" s="4"/>
      <c r="W250" s="4"/>
      <c r="X250" s="4"/>
      <c r="Y250" s="3"/>
      <c r="Z250" s="3"/>
      <c r="AA250" s="3"/>
      <c r="AB250" s="3"/>
      <c r="AC250" s="3"/>
      <c r="AD250" s="3"/>
      <c r="AE250" s="3"/>
      <c r="AF250" s="3"/>
      <c r="AG250" s="3"/>
      <c r="AH250" s="3" t="str">
        <f t="shared" si="13"/>
        <v/>
      </c>
      <c r="AI250" s="3"/>
      <c r="AJ250" s="3"/>
      <c r="AK250" s="3"/>
      <c r="AL250" s="3"/>
      <c r="AM250" s="3"/>
      <c r="AN250" s="3"/>
      <c r="AO250" s="3"/>
      <c r="AP250" s="3"/>
      <c r="AQ250" s="3" t="str">
        <f t="shared" si="14"/>
        <v/>
      </c>
      <c r="AR250" s="3" t="str">
        <f>IF(ISNUMBER(AQ250),SUMIFS($AQ$2:AQ250,$A$2:A250,A250,$J$2:J250,J250,$D$2:D250,D250),"")</f>
        <v/>
      </c>
      <c r="AS250">
        <f t="shared" si="15"/>
        <v>1</v>
      </c>
    </row>
    <row r="251" spans="1:45" x14ac:dyDescent="0.25">
      <c r="A251" s="5" t="s">
        <v>5</v>
      </c>
      <c r="B251" s="5" t="s">
        <v>21</v>
      </c>
      <c r="C251" s="6">
        <v>36741</v>
      </c>
      <c r="D251" s="3">
        <v>2</v>
      </c>
      <c r="E251" s="3" t="s">
        <v>83</v>
      </c>
      <c r="F251" s="3"/>
      <c r="G251" s="3"/>
      <c r="H251" s="3"/>
      <c r="I251" s="3"/>
      <c r="J251" s="3" t="s">
        <v>3</v>
      </c>
      <c r="K251" s="3" t="s">
        <v>3</v>
      </c>
      <c r="L251" s="3">
        <v>1</v>
      </c>
      <c r="M251" s="3" t="s">
        <v>23</v>
      </c>
      <c r="N251" s="4">
        <f t="shared" si="12"/>
        <v>532</v>
      </c>
      <c r="O251" s="3">
        <v>53.2</v>
      </c>
      <c r="P251" s="3"/>
      <c r="Q251" s="3"/>
      <c r="R251" s="3" t="str">
        <f>IF(ISNUMBER(Q251),SUMIFS($Q$2:Q251,$A$2:A251,A251,$J$2:J251,J251,$D$2:D251,D251),"")</f>
        <v/>
      </c>
      <c r="S251" s="3"/>
      <c r="T251" s="3"/>
      <c r="U251" s="3"/>
      <c r="V251" s="4"/>
      <c r="W251" s="4"/>
      <c r="X251" s="4"/>
      <c r="Y251" s="3"/>
      <c r="Z251" s="3"/>
      <c r="AA251" s="3"/>
      <c r="AB251" s="3"/>
      <c r="AC251" s="3"/>
      <c r="AD251" s="3"/>
      <c r="AE251" s="3"/>
      <c r="AF251" s="3"/>
      <c r="AG251" s="3"/>
      <c r="AH251" s="3" t="str">
        <f t="shared" si="13"/>
        <v/>
      </c>
      <c r="AI251" s="3"/>
      <c r="AJ251" s="3"/>
      <c r="AK251" s="3"/>
      <c r="AL251" s="3"/>
      <c r="AM251" s="3"/>
      <c r="AN251" s="3"/>
      <c r="AO251" s="3"/>
      <c r="AP251" s="3"/>
      <c r="AQ251" s="3" t="str">
        <f t="shared" si="14"/>
        <v/>
      </c>
      <c r="AR251" s="3" t="str">
        <f>IF(ISNUMBER(AQ251),SUMIFS($AQ$2:AQ251,$A$2:A251,A251,$J$2:J251,J251,$D$2:D251,D251),"")</f>
        <v/>
      </c>
      <c r="AS251">
        <f t="shared" si="15"/>
        <v>1</v>
      </c>
    </row>
    <row r="252" spans="1:45" x14ac:dyDescent="0.25">
      <c r="A252" s="5" t="s">
        <v>5</v>
      </c>
      <c r="B252" s="5" t="s">
        <v>21</v>
      </c>
      <c r="C252" s="6">
        <v>36748</v>
      </c>
      <c r="D252" s="3">
        <v>2</v>
      </c>
      <c r="E252" s="3" t="s">
        <v>83</v>
      </c>
      <c r="F252" s="3"/>
      <c r="G252" s="3"/>
      <c r="H252" s="3"/>
      <c r="I252" s="3"/>
      <c r="J252" s="3" t="s">
        <v>3</v>
      </c>
      <c r="K252" s="3" t="s">
        <v>3</v>
      </c>
      <c r="L252" s="3">
        <v>1</v>
      </c>
      <c r="M252" s="3" t="s">
        <v>23</v>
      </c>
      <c r="N252" s="4">
        <f t="shared" si="12"/>
        <v>418.5</v>
      </c>
      <c r="O252" s="3">
        <v>41.85</v>
      </c>
      <c r="P252" s="3"/>
      <c r="Q252" s="3"/>
      <c r="R252" s="3" t="str">
        <f>IF(ISNUMBER(Q252),SUMIFS($Q$2:Q252,$A$2:A252,A252,$J$2:J252,J252,$D$2:D252,D252),"")</f>
        <v/>
      </c>
      <c r="S252" s="3"/>
      <c r="T252" s="3"/>
      <c r="U252" s="3"/>
      <c r="V252" s="4"/>
      <c r="W252" s="4"/>
      <c r="X252" s="4"/>
      <c r="Y252" s="3"/>
      <c r="Z252" s="3"/>
      <c r="AA252" s="3"/>
      <c r="AB252" s="3"/>
      <c r="AC252" s="3"/>
      <c r="AD252" s="3"/>
      <c r="AE252" s="3"/>
      <c r="AF252" s="3"/>
      <c r="AG252" s="3"/>
      <c r="AH252" s="3" t="str">
        <f t="shared" si="13"/>
        <v/>
      </c>
      <c r="AI252" s="3"/>
      <c r="AJ252" s="3"/>
      <c r="AK252" s="3"/>
      <c r="AL252" s="3"/>
      <c r="AM252" s="3"/>
      <c r="AN252" s="3"/>
      <c r="AO252" s="3"/>
      <c r="AP252" s="3"/>
      <c r="AQ252" s="3" t="str">
        <f t="shared" si="14"/>
        <v/>
      </c>
      <c r="AR252" s="3" t="str">
        <f>IF(ISNUMBER(AQ252),SUMIFS($AQ$2:AQ252,$A$2:A252,A252,$J$2:J252,J252,$D$2:D252,D252),"")</f>
        <v/>
      </c>
      <c r="AS252">
        <f t="shared" si="15"/>
        <v>1</v>
      </c>
    </row>
    <row r="253" spans="1:45" x14ac:dyDescent="0.25">
      <c r="A253" s="5" t="s">
        <v>5</v>
      </c>
      <c r="B253" s="5" t="s">
        <v>21</v>
      </c>
      <c r="C253" s="6">
        <v>36755</v>
      </c>
      <c r="D253" s="3">
        <v>2</v>
      </c>
      <c r="E253" s="3" t="s">
        <v>83</v>
      </c>
      <c r="F253" s="3"/>
      <c r="G253" s="3"/>
      <c r="H253" s="3"/>
      <c r="I253" s="3"/>
      <c r="J253" s="3" t="s">
        <v>3</v>
      </c>
      <c r="K253" s="3" t="s">
        <v>3</v>
      </c>
      <c r="L253" s="3">
        <v>1</v>
      </c>
      <c r="M253" s="3" t="s">
        <v>23</v>
      </c>
      <c r="N253" s="4">
        <f t="shared" si="12"/>
        <v>430.5</v>
      </c>
      <c r="O253" s="3">
        <v>43.05</v>
      </c>
      <c r="P253" s="3"/>
      <c r="Q253" s="3"/>
      <c r="R253" s="3" t="str">
        <f>IF(ISNUMBER(Q253),SUMIFS($Q$2:Q253,$A$2:A253,A253,$J$2:J253,J253,$D$2:D253,D253),"")</f>
        <v/>
      </c>
      <c r="S253" s="3"/>
      <c r="T253" s="3"/>
      <c r="U253" s="3"/>
      <c r="V253" s="4"/>
      <c r="W253" s="4"/>
      <c r="X253" s="4"/>
      <c r="Y253" s="3"/>
      <c r="Z253" s="3"/>
      <c r="AA253" s="3"/>
      <c r="AB253" s="3"/>
      <c r="AC253" s="3"/>
      <c r="AD253" s="3"/>
      <c r="AE253" s="3"/>
      <c r="AF253" s="3"/>
      <c r="AG253" s="3"/>
      <c r="AH253" s="3" t="str">
        <f t="shared" si="13"/>
        <v/>
      </c>
      <c r="AI253" s="3"/>
      <c r="AJ253" s="3"/>
      <c r="AK253" s="3"/>
      <c r="AL253" s="3"/>
      <c r="AM253" s="3"/>
      <c r="AN253" s="3"/>
      <c r="AO253" s="3"/>
      <c r="AP253" s="3"/>
      <c r="AQ253" s="3" t="str">
        <f t="shared" si="14"/>
        <v/>
      </c>
      <c r="AR253" s="3" t="str">
        <f>IF(ISNUMBER(AQ253),SUMIFS($AQ$2:AQ253,$A$2:A253,A253,$J$2:J253,J253,$D$2:D253,D253),"")</f>
        <v/>
      </c>
      <c r="AS253">
        <f t="shared" si="15"/>
        <v>1</v>
      </c>
    </row>
    <row r="254" spans="1:45" x14ac:dyDescent="0.25">
      <c r="A254" s="5" t="s">
        <v>5</v>
      </c>
      <c r="B254" s="5" t="s">
        <v>21</v>
      </c>
      <c r="C254" s="6">
        <v>36762</v>
      </c>
      <c r="D254" s="3">
        <v>2</v>
      </c>
      <c r="E254" s="3" t="s">
        <v>83</v>
      </c>
      <c r="F254" s="3"/>
      <c r="G254" s="3"/>
      <c r="H254" s="3"/>
      <c r="I254" s="3"/>
      <c r="J254" s="3" t="s">
        <v>3</v>
      </c>
      <c r="K254" s="3" t="s">
        <v>3</v>
      </c>
      <c r="L254" s="3">
        <v>1</v>
      </c>
      <c r="M254" s="3" t="s">
        <v>23</v>
      </c>
      <c r="N254" s="4">
        <f t="shared" si="12"/>
        <v>488</v>
      </c>
      <c r="O254" s="3">
        <v>48.8</v>
      </c>
      <c r="P254" s="3"/>
      <c r="Q254" s="3"/>
      <c r="R254" s="3" t="str">
        <f>IF(ISNUMBER(Q254),SUMIFS($Q$2:Q254,$A$2:A254,A254,$J$2:J254,J254,$D$2:D254,D254),"")</f>
        <v/>
      </c>
      <c r="S254" s="3"/>
      <c r="T254" s="3"/>
      <c r="U254" s="3"/>
      <c r="V254" s="4"/>
      <c r="W254" s="4"/>
      <c r="X254" s="4"/>
      <c r="Y254" s="3"/>
      <c r="Z254" s="3"/>
      <c r="AA254" s="3"/>
      <c r="AB254" s="3"/>
      <c r="AC254" s="3"/>
      <c r="AD254" s="3"/>
      <c r="AE254" s="3"/>
      <c r="AF254" s="3"/>
      <c r="AG254" s="3"/>
      <c r="AH254" s="3" t="str">
        <f t="shared" si="13"/>
        <v/>
      </c>
      <c r="AI254" s="3"/>
      <c r="AJ254" s="3"/>
      <c r="AK254" s="3"/>
      <c r="AL254" s="3"/>
      <c r="AM254" s="3"/>
      <c r="AN254" s="3"/>
      <c r="AO254" s="3"/>
      <c r="AP254" s="3"/>
      <c r="AQ254" s="3" t="str">
        <f t="shared" si="14"/>
        <v/>
      </c>
      <c r="AR254" s="3" t="str">
        <f>IF(ISNUMBER(AQ254),SUMIFS($AQ$2:AQ254,$A$2:A254,A254,$J$2:J254,J254,$D$2:D254,D254),"")</f>
        <v/>
      </c>
      <c r="AS254">
        <f t="shared" si="15"/>
        <v>1</v>
      </c>
    </row>
    <row r="255" spans="1:45" x14ac:dyDescent="0.25">
      <c r="A255" s="5" t="s">
        <v>5</v>
      </c>
      <c r="B255" s="5" t="s">
        <v>21</v>
      </c>
      <c r="C255" s="6">
        <v>36769</v>
      </c>
      <c r="D255" s="3">
        <v>2</v>
      </c>
      <c r="E255" s="3" t="s">
        <v>83</v>
      </c>
      <c r="F255" s="3"/>
      <c r="G255" s="3"/>
      <c r="H255" s="3"/>
      <c r="I255" s="3"/>
      <c r="J255" s="3" t="s">
        <v>3</v>
      </c>
      <c r="K255" s="3" t="s">
        <v>3</v>
      </c>
      <c r="L255" s="3">
        <v>1</v>
      </c>
      <c r="M255" s="3" t="s">
        <v>23</v>
      </c>
      <c r="N255" s="4">
        <f t="shared" si="12"/>
        <v>792.5</v>
      </c>
      <c r="O255" s="3">
        <v>79.25</v>
      </c>
      <c r="P255" s="3"/>
      <c r="Q255" s="3"/>
      <c r="R255" s="3" t="str">
        <f>IF(ISNUMBER(Q255),SUMIFS($Q$2:Q255,$A$2:A255,A255,$J$2:J255,J255,$D$2:D255,D255),"")</f>
        <v/>
      </c>
      <c r="S255" s="3"/>
      <c r="T255" s="3"/>
      <c r="U255" s="3"/>
      <c r="V255" s="4"/>
      <c r="W255" s="4"/>
      <c r="X255" s="4"/>
      <c r="Y255" s="3"/>
      <c r="Z255" s="3"/>
      <c r="AA255" s="3"/>
      <c r="AB255" s="3"/>
      <c r="AC255" s="3"/>
      <c r="AD255" s="3"/>
      <c r="AE255" s="3"/>
      <c r="AF255" s="3"/>
      <c r="AG255" s="3"/>
      <c r="AH255" s="3" t="str">
        <f t="shared" si="13"/>
        <v/>
      </c>
      <c r="AI255" s="3"/>
      <c r="AJ255" s="3"/>
      <c r="AK255" s="3"/>
      <c r="AL255" s="3"/>
      <c r="AM255" s="3"/>
      <c r="AN255" s="3"/>
      <c r="AO255" s="3"/>
      <c r="AP255" s="3"/>
      <c r="AQ255" s="3" t="str">
        <f t="shared" si="14"/>
        <v/>
      </c>
      <c r="AR255" s="3" t="str">
        <f>IF(ISNUMBER(AQ255),SUMIFS($AQ$2:AQ255,$A$2:A255,A255,$J$2:J255,J255,$D$2:D255,D255),"")</f>
        <v/>
      </c>
      <c r="AS255">
        <f t="shared" si="15"/>
        <v>1</v>
      </c>
    </row>
    <row r="256" spans="1:45" x14ac:dyDescent="0.25">
      <c r="A256" s="5" t="s">
        <v>5</v>
      </c>
      <c r="B256" s="5" t="s">
        <v>21</v>
      </c>
      <c r="C256" s="6">
        <v>36775</v>
      </c>
      <c r="D256" s="3">
        <v>2</v>
      </c>
      <c r="E256" s="3" t="s">
        <v>83</v>
      </c>
      <c r="F256" s="3"/>
      <c r="G256" s="3"/>
      <c r="H256" s="3"/>
      <c r="I256" s="3"/>
      <c r="J256" s="3" t="s">
        <v>3</v>
      </c>
      <c r="K256" s="3" t="s">
        <v>3</v>
      </c>
      <c r="L256" s="3">
        <v>1</v>
      </c>
      <c r="M256" s="3" t="s">
        <v>23</v>
      </c>
      <c r="N256" s="4">
        <f t="shared" si="12"/>
        <v>876</v>
      </c>
      <c r="O256" s="3">
        <v>87.6</v>
      </c>
      <c r="P256" s="3"/>
      <c r="Q256" s="3"/>
      <c r="R256" s="3" t="str">
        <f>IF(ISNUMBER(Q256),SUMIFS($Q$2:Q256,$A$2:A256,A256,$J$2:J256,J256,$D$2:D256,D256),"")</f>
        <v/>
      </c>
      <c r="S256" s="3"/>
      <c r="T256" s="3"/>
      <c r="U256" s="3"/>
      <c r="V256" s="4"/>
      <c r="W256" s="4"/>
      <c r="X256" s="4"/>
      <c r="Y256" s="3"/>
      <c r="Z256" s="3"/>
      <c r="AA256" s="3"/>
      <c r="AB256" s="3"/>
      <c r="AC256" s="3"/>
      <c r="AD256" s="3"/>
      <c r="AE256" s="3"/>
      <c r="AF256" s="3"/>
      <c r="AG256" s="3"/>
      <c r="AH256" s="3" t="str">
        <f t="shared" si="13"/>
        <v/>
      </c>
      <c r="AI256" s="3"/>
      <c r="AJ256" s="3"/>
      <c r="AK256" s="3"/>
      <c r="AL256" s="3"/>
      <c r="AM256" s="3"/>
      <c r="AN256" s="3"/>
      <c r="AO256" s="3"/>
      <c r="AP256" s="3"/>
      <c r="AQ256" s="3" t="str">
        <f t="shared" si="14"/>
        <v/>
      </c>
      <c r="AR256" s="3" t="str">
        <f>IF(ISNUMBER(AQ256),SUMIFS($AQ$2:AQ256,$A$2:A256,A256,$J$2:J256,J256,$D$2:D256,D256),"")</f>
        <v/>
      </c>
      <c r="AS256">
        <f t="shared" si="15"/>
        <v>1</v>
      </c>
    </row>
    <row r="257" spans="1:45" x14ac:dyDescent="0.25">
      <c r="A257" s="5" t="s">
        <v>5</v>
      </c>
      <c r="B257" s="5" t="s">
        <v>21</v>
      </c>
      <c r="C257" s="6">
        <v>36782</v>
      </c>
      <c r="D257" s="3">
        <v>2</v>
      </c>
      <c r="E257" s="3" t="s">
        <v>83</v>
      </c>
      <c r="F257" s="3"/>
      <c r="G257" s="3"/>
      <c r="H257" s="3"/>
      <c r="I257" s="3"/>
      <c r="J257" s="3" t="s">
        <v>3</v>
      </c>
      <c r="K257" s="3" t="s">
        <v>3</v>
      </c>
      <c r="L257" s="3">
        <v>1</v>
      </c>
      <c r="M257" s="3" t="s">
        <v>23</v>
      </c>
      <c r="N257" s="4">
        <f t="shared" si="12"/>
        <v>1842.5</v>
      </c>
      <c r="O257" s="3">
        <v>184.25</v>
      </c>
      <c r="P257" s="3"/>
      <c r="Q257" s="3"/>
      <c r="R257" s="3" t="str">
        <f>IF(ISNUMBER(Q257),SUMIFS($Q$2:Q257,$A$2:A257,A257,$J$2:J257,J257,$D$2:D257,D257),"")</f>
        <v/>
      </c>
      <c r="S257" s="3"/>
      <c r="T257" s="3"/>
      <c r="U257" s="3"/>
      <c r="V257" s="4"/>
      <c r="W257" s="4"/>
      <c r="X257" s="4"/>
      <c r="Y257" s="3"/>
      <c r="Z257" s="3"/>
      <c r="AA257" s="3"/>
      <c r="AB257" s="3"/>
      <c r="AC257" s="3"/>
      <c r="AD257" s="3"/>
      <c r="AE257" s="3"/>
      <c r="AF257" s="3"/>
      <c r="AG257" s="3"/>
      <c r="AH257" s="3" t="str">
        <f t="shared" si="13"/>
        <v/>
      </c>
      <c r="AI257" s="3"/>
      <c r="AJ257" s="3"/>
      <c r="AK257" s="3"/>
      <c r="AL257" s="3"/>
      <c r="AM257" s="3"/>
      <c r="AN257" s="3"/>
      <c r="AO257" s="3"/>
      <c r="AP257" s="3"/>
      <c r="AQ257" s="3" t="str">
        <f t="shared" si="14"/>
        <v/>
      </c>
      <c r="AR257" s="3" t="str">
        <f>IF(ISNUMBER(AQ257),SUMIFS($AQ$2:AQ257,$A$2:A257,A257,$J$2:J257,J257,$D$2:D257,D257),"")</f>
        <v/>
      </c>
      <c r="AS257">
        <f t="shared" si="15"/>
        <v>1</v>
      </c>
    </row>
    <row r="258" spans="1:45" x14ac:dyDescent="0.25">
      <c r="A258" s="5" t="s">
        <v>5</v>
      </c>
      <c r="B258" s="5" t="s">
        <v>21</v>
      </c>
      <c r="C258" s="6">
        <v>36791</v>
      </c>
      <c r="D258" s="3">
        <v>2</v>
      </c>
      <c r="E258" s="3" t="s">
        <v>83</v>
      </c>
      <c r="F258" s="3"/>
      <c r="G258" s="3"/>
      <c r="H258" s="3"/>
      <c r="I258" s="3"/>
      <c r="J258" s="3" t="s">
        <v>3</v>
      </c>
      <c r="K258" s="3" t="s">
        <v>3</v>
      </c>
      <c r="L258" s="3">
        <v>1</v>
      </c>
      <c r="M258" s="3" t="s">
        <v>24</v>
      </c>
      <c r="N258" s="4">
        <f t="shared" ref="N258:N321" si="16">IF(ISNUMBER(O258),O258*10,"")</f>
        <v>2450</v>
      </c>
      <c r="O258" s="3">
        <v>245</v>
      </c>
      <c r="P258" s="3"/>
      <c r="Q258" s="3"/>
      <c r="R258" s="3" t="str">
        <f>IF(ISNUMBER(Q258),SUMIFS($Q$2:Q258,$A$2:A258,A258,$J$2:J258,J258,$D$2:D258,D258),"")</f>
        <v/>
      </c>
      <c r="S258" s="3">
        <v>4.0800000000000003E-2</v>
      </c>
      <c r="T258" s="3"/>
      <c r="U258" s="3"/>
      <c r="V258" s="4"/>
      <c r="W258" s="4"/>
      <c r="X258" s="4"/>
      <c r="Y258" s="3"/>
      <c r="Z258" s="3"/>
      <c r="AA258" s="3"/>
      <c r="AB258" s="3"/>
      <c r="AC258" s="3"/>
      <c r="AD258" s="3"/>
      <c r="AE258" s="3"/>
      <c r="AF258" s="3"/>
      <c r="AG258" s="3"/>
      <c r="AH258" s="3" t="str">
        <f t="shared" ref="AH258:AH321" si="17">IF(ISNUMBER(AI258),AI258,"")</f>
        <v/>
      </c>
      <c r="AI258" s="3"/>
      <c r="AJ258" s="3"/>
      <c r="AK258" s="3"/>
      <c r="AL258" s="3"/>
      <c r="AM258" s="3"/>
      <c r="AN258" s="3"/>
      <c r="AO258" s="3"/>
      <c r="AP258" s="3"/>
      <c r="AQ258" s="3" t="str">
        <f t="shared" ref="AQ258:AQ321" si="18">IF(AND(ISNUMBER(AI258),ISNUMBER(Q258)),ROUND(Q258*AI258,3),"")</f>
        <v/>
      </c>
      <c r="AR258" s="3" t="str">
        <f>IF(ISNUMBER(AQ258),SUMIFS($AQ$2:AQ258,$A$2:A258,A258,$J$2:J258,J258,$D$2:D258,D258),"")</f>
        <v/>
      </c>
      <c r="AS258">
        <f t="shared" si="15"/>
        <v>2</v>
      </c>
    </row>
    <row r="259" spans="1:45" x14ac:dyDescent="0.25">
      <c r="A259" s="5" t="s">
        <v>5</v>
      </c>
      <c r="B259" s="5" t="s">
        <v>21</v>
      </c>
      <c r="C259" s="6">
        <v>36800</v>
      </c>
      <c r="D259" s="3">
        <v>2</v>
      </c>
      <c r="E259" s="3" t="s">
        <v>83</v>
      </c>
      <c r="F259" s="3"/>
      <c r="G259" s="3"/>
      <c r="H259" s="3"/>
      <c r="I259" s="3"/>
      <c r="J259" s="3" t="s">
        <v>3</v>
      </c>
      <c r="K259" s="3" t="s">
        <v>3</v>
      </c>
      <c r="L259" s="3">
        <v>1</v>
      </c>
      <c r="M259" s="3" t="s">
        <v>25</v>
      </c>
      <c r="N259" s="4">
        <f t="shared" si="16"/>
        <v>570</v>
      </c>
      <c r="O259" s="3">
        <v>57</v>
      </c>
      <c r="P259" s="3"/>
      <c r="Q259" s="3">
        <v>186.78</v>
      </c>
      <c r="R259" s="3">
        <f>IF(ISNUMBER(Q259),SUMIFS($Q$2:Q259,$A$2:A259,A259,$J$2:J259,J259,$D$2:D259,D259),"")</f>
        <v>186.78</v>
      </c>
      <c r="S259" s="3"/>
      <c r="T259" s="3"/>
      <c r="U259" s="3">
        <v>2.2200000000000001E-2</v>
      </c>
      <c r="V259" s="4"/>
      <c r="W259" s="4"/>
      <c r="X259" s="4"/>
      <c r="Y259" s="3"/>
      <c r="Z259" s="3"/>
      <c r="AA259" s="3"/>
      <c r="AB259" s="3"/>
      <c r="AC259" s="3"/>
      <c r="AD259" s="3"/>
      <c r="AE259" s="3"/>
      <c r="AF259" s="3"/>
      <c r="AG259" s="3"/>
      <c r="AH259" s="3" t="str">
        <f t="shared" si="17"/>
        <v/>
      </c>
      <c r="AI259" s="3"/>
      <c r="AJ259" s="3"/>
      <c r="AK259" s="3"/>
      <c r="AL259" s="3"/>
      <c r="AM259" s="3"/>
      <c r="AN259" s="3"/>
      <c r="AO259" s="3"/>
      <c r="AP259" s="3"/>
      <c r="AQ259" s="3" t="str">
        <f t="shared" si="18"/>
        <v/>
      </c>
      <c r="AR259" s="3" t="str">
        <f>IF(ISNUMBER(AQ259),SUMIFS($AQ$2:AQ259,$A$2:A259,A259,$J$2:J259,J259,$D$2:D259,D259),"")</f>
        <v/>
      </c>
      <c r="AS259">
        <f t="shared" ref="AS259:AS322" si="19">COUNT(O259:AR259)</f>
        <v>4</v>
      </c>
    </row>
    <row r="260" spans="1:45" x14ac:dyDescent="0.25">
      <c r="A260" s="5" t="s">
        <v>5</v>
      </c>
      <c r="B260" s="5" t="s">
        <v>21</v>
      </c>
      <c r="C260" s="6">
        <v>36813</v>
      </c>
      <c r="D260" s="3">
        <v>2</v>
      </c>
      <c r="E260" s="3" t="s">
        <v>83</v>
      </c>
      <c r="F260" s="3"/>
      <c r="G260" s="3"/>
      <c r="H260" s="3"/>
      <c r="I260" s="3"/>
      <c r="J260" s="3" t="s">
        <v>3</v>
      </c>
      <c r="K260" s="3" t="s">
        <v>3</v>
      </c>
      <c r="L260" s="3">
        <v>2</v>
      </c>
      <c r="M260" s="3" t="s">
        <v>23</v>
      </c>
      <c r="N260" s="4">
        <f t="shared" si="16"/>
        <v>1960</v>
      </c>
      <c r="O260" s="3">
        <v>196</v>
      </c>
      <c r="P260" s="3"/>
      <c r="Q260" s="3"/>
      <c r="R260" s="3" t="str">
        <f>IF(ISNUMBER(Q260),SUMIFS($Q$2:Q260,$A$2:A260,A260,$J$2:J260,J260,$D$2:D260,D260),"")</f>
        <v/>
      </c>
      <c r="S260" s="3"/>
      <c r="T260" s="3"/>
      <c r="U260" s="3"/>
      <c r="V260" s="4"/>
      <c r="W260" s="4"/>
      <c r="X260" s="4"/>
      <c r="Y260" s="3"/>
      <c r="Z260" s="3"/>
      <c r="AA260" s="3"/>
      <c r="AB260" s="3"/>
      <c r="AC260" s="3"/>
      <c r="AD260" s="3"/>
      <c r="AE260" s="3"/>
      <c r="AF260" s="3"/>
      <c r="AG260" s="3"/>
      <c r="AH260" s="3" t="str">
        <f t="shared" si="17"/>
        <v/>
      </c>
      <c r="AI260" s="3"/>
      <c r="AJ260" s="3"/>
      <c r="AK260" s="3"/>
      <c r="AL260" s="3"/>
      <c r="AM260" s="3"/>
      <c r="AN260" s="3"/>
      <c r="AO260" s="3"/>
      <c r="AP260" s="3"/>
      <c r="AQ260" s="3" t="str">
        <f t="shared" si="18"/>
        <v/>
      </c>
      <c r="AR260" s="3" t="str">
        <f>IF(ISNUMBER(AQ260),SUMIFS($AQ$2:AQ260,$A$2:A260,A260,$J$2:J260,J260,$D$2:D260,D260),"")</f>
        <v/>
      </c>
      <c r="AS260">
        <f t="shared" si="19"/>
        <v>1</v>
      </c>
    </row>
    <row r="261" spans="1:45" x14ac:dyDescent="0.25">
      <c r="A261" s="5" t="s">
        <v>5</v>
      </c>
      <c r="B261" s="5" t="s">
        <v>21</v>
      </c>
      <c r="C261" s="6">
        <v>36822</v>
      </c>
      <c r="D261" s="3">
        <v>2</v>
      </c>
      <c r="E261" s="3" t="s">
        <v>83</v>
      </c>
      <c r="F261" s="3"/>
      <c r="G261" s="3"/>
      <c r="H261" s="3"/>
      <c r="I261" s="3"/>
      <c r="J261" s="3" t="s">
        <v>3</v>
      </c>
      <c r="K261" s="3" t="s">
        <v>3</v>
      </c>
      <c r="L261" s="3">
        <v>2</v>
      </c>
      <c r="M261" s="3" t="s">
        <v>23</v>
      </c>
      <c r="N261" s="4">
        <f t="shared" si="16"/>
        <v>2760</v>
      </c>
      <c r="O261" s="3">
        <v>276</v>
      </c>
      <c r="P261" s="3"/>
      <c r="Q261" s="3"/>
      <c r="R261" s="3" t="str">
        <f>IF(ISNUMBER(Q261),SUMIFS($Q$2:Q261,$A$2:A261,A261,$J$2:J261,J261,$D$2:D261,D261),"")</f>
        <v/>
      </c>
      <c r="S261" s="3"/>
      <c r="T261" s="3"/>
      <c r="U261" s="3"/>
      <c r="V261" s="4"/>
      <c r="W261" s="4"/>
      <c r="X261" s="4"/>
      <c r="Y261" s="3"/>
      <c r="Z261" s="3"/>
      <c r="AA261" s="3"/>
      <c r="AB261" s="3"/>
      <c r="AC261" s="3"/>
      <c r="AD261" s="3"/>
      <c r="AE261" s="3"/>
      <c r="AF261" s="3"/>
      <c r="AG261" s="3"/>
      <c r="AH261" s="3" t="str">
        <f t="shared" si="17"/>
        <v/>
      </c>
      <c r="AI261" s="3"/>
      <c r="AJ261" s="3"/>
      <c r="AK261" s="3"/>
      <c r="AL261" s="3"/>
      <c r="AM261" s="3"/>
      <c r="AN261" s="3"/>
      <c r="AO261" s="3"/>
      <c r="AP261" s="3"/>
      <c r="AQ261" s="3" t="str">
        <f t="shared" si="18"/>
        <v/>
      </c>
      <c r="AR261" s="3" t="str">
        <f>IF(ISNUMBER(AQ261),SUMIFS($AQ$2:AQ261,$A$2:A261,A261,$J$2:J261,J261,$D$2:D261,D261),"")</f>
        <v/>
      </c>
      <c r="AS261">
        <f t="shared" si="19"/>
        <v>1</v>
      </c>
    </row>
    <row r="262" spans="1:45" x14ac:dyDescent="0.25">
      <c r="A262" s="5" t="s">
        <v>5</v>
      </c>
      <c r="B262" s="5" t="s">
        <v>21</v>
      </c>
      <c r="C262" s="6">
        <v>36827</v>
      </c>
      <c r="D262" s="3">
        <v>2</v>
      </c>
      <c r="E262" s="3" t="s">
        <v>83</v>
      </c>
      <c r="F262" s="3"/>
      <c r="G262" s="3"/>
      <c r="H262" s="3"/>
      <c r="I262" s="3"/>
      <c r="J262" s="3" t="s">
        <v>3</v>
      </c>
      <c r="K262" s="3" t="s">
        <v>3</v>
      </c>
      <c r="L262" s="3">
        <v>2</v>
      </c>
      <c r="M262" s="3" t="s">
        <v>23</v>
      </c>
      <c r="N262" s="4">
        <f t="shared" si="16"/>
        <v>2625</v>
      </c>
      <c r="O262" s="3">
        <v>262.5</v>
      </c>
      <c r="P262" s="3"/>
      <c r="Q262" s="3"/>
      <c r="R262" s="3" t="str">
        <f>IF(ISNUMBER(Q262),SUMIFS($Q$2:Q262,$A$2:A262,A262,$J$2:J262,J262,$D$2:D262,D262),"")</f>
        <v/>
      </c>
      <c r="S262" s="3"/>
      <c r="T262" s="3"/>
      <c r="U262" s="3"/>
      <c r="V262" s="4"/>
      <c r="W262" s="4"/>
      <c r="X262" s="4"/>
      <c r="Y262" s="3"/>
      <c r="Z262" s="3"/>
      <c r="AA262" s="3"/>
      <c r="AB262" s="3"/>
      <c r="AC262" s="3"/>
      <c r="AD262" s="3"/>
      <c r="AE262" s="3"/>
      <c r="AF262" s="3"/>
      <c r="AG262" s="3"/>
      <c r="AH262" s="3" t="str">
        <f t="shared" si="17"/>
        <v/>
      </c>
      <c r="AI262" s="3"/>
      <c r="AJ262" s="3"/>
      <c r="AK262" s="3"/>
      <c r="AL262" s="3"/>
      <c r="AM262" s="3"/>
      <c r="AN262" s="3"/>
      <c r="AO262" s="3"/>
      <c r="AP262" s="3"/>
      <c r="AQ262" s="3" t="str">
        <f t="shared" si="18"/>
        <v/>
      </c>
      <c r="AR262" s="3" t="str">
        <f>IF(ISNUMBER(AQ262),SUMIFS($AQ$2:AQ262,$A$2:A262,A262,$J$2:J262,J262,$D$2:D262,D262),"")</f>
        <v/>
      </c>
      <c r="AS262">
        <f t="shared" si="19"/>
        <v>1</v>
      </c>
    </row>
    <row r="263" spans="1:45" x14ac:dyDescent="0.25">
      <c r="A263" s="5" t="s">
        <v>5</v>
      </c>
      <c r="B263" s="5" t="s">
        <v>21</v>
      </c>
      <c r="C263" s="6">
        <v>36840</v>
      </c>
      <c r="D263" s="3">
        <v>2</v>
      </c>
      <c r="E263" s="3" t="s">
        <v>83</v>
      </c>
      <c r="F263" s="3"/>
      <c r="G263" s="3"/>
      <c r="H263" s="3"/>
      <c r="I263" s="3"/>
      <c r="J263" s="3" t="s">
        <v>3</v>
      </c>
      <c r="K263" s="3" t="s">
        <v>3</v>
      </c>
      <c r="L263" s="3">
        <v>2</v>
      </c>
      <c r="M263" s="3" t="s">
        <v>24</v>
      </c>
      <c r="N263" s="4">
        <f t="shared" si="16"/>
        <v>3678.65</v>
      </c>
      <c r="O263" s="3">
        <v>367.86500000000001</v>
      </c>
      <c r="P263" s="3"/>
      <c r="Q263" s="3"/>
      <c r="R263" s="3" t="str">
        <f>IF(ISNUMBER(Q263),SUMIFS($Q$2:Q263,$A$2:A263,A263,$J$2:J263,J263,$D$2:D263,D263),"")</f>
        <v/>
      </c>
      <c r="S263" s="3">
        <v>2.8299999999999999E-2</v>
      </c>
      <c r="T263" s="3">
        <v>1.4200000000000001E-2</v>
      </c>
      <c r="U263" s="3"/>
      <c r="V263" s="4"/>
      <c r="W263" s="4"/>
      <c r="X263" s="4">
        <v>0.13800000000000001</v>
      </c>
      <c r="Y263" s="3"/>
      <c r="Z263" s="3"/>
      <c r="AA263" s="3"/>
      <c r="AB263" s="3"/>
      <c r="AC263" s="3"/>
      <c r="AD263" s="3"/>
      <c r="AE263" s="3"/>
      <c r="AF263" s="3"/>
      <c r="AG263" s="3"/>
      <c r="AH263" s="3" t="str">
        <f t="shared" si="17"/>
        <v/>
      </c>
      <c r="AI263" s="3"/>
      <c r="AJ263" s="3"/>
      <c r="AK263" s="3"/>
      <c r="AL263" s="3"/>
      <c r="AM263" s="3"/>
      <c r="AN263" s="3"/>
      <c r="AO263" s="3"/>
      <c r="AP263" s="3"/>
      <c r="AQ263" s="3" t="str">
        <f t="shared" si="18"/>
        <v/>
      </c>
      <c r="AR263" s="3" t="str">
        <f>IF(ISNUMBER(AQ263),SUMIFS($AQ$2:AQ263,$A$2:A263,A263,$J$2:J263,J263,$D$2:D263,D263),"")</f>
        <v/>
      </c>
      <c r="AS263">
        <f t="shared" si="19"/>
        <v>4</v>
      </c>
    </row>
    <row r="264" spans="1:45" x14ac:dyDescent="0.25">
      <c r="A264" s="5" t="s">
        <v>5</v>
      </c>
      <c r="B264" s="5" t="s">
        <v>21</v>
      </c>
      <c r="C264" s="6">
        <v>36846</v>
      </c>
      <c r="D264" s="3">
        <v>2</v>
      </c>
      <c r="E264" s="3" t="s">
        <v>83</v>
      </c>
      <c r="F264" s="3"/>
      <c r="G264" s="3"/>
      <c r="H264" s="3"/>
      <c r="I264" s="3"/>
      <c r="J264" s="3" t="s">
        <v>3</v>
      </c>
      <c r="K264" s="3" t="s">
        <v>3</v>
      </c>
      <c r="L264" s="3">
        <v>2</v>
      </c>
      <c r="M264" s="3" t="s">
        <v>25</v>
      </c>
      <c r="N264" s="4" t="str">
        <f t="shared" si="16"/>
        <v/>
      </c>
      <c r="O264" s="3"/>
      <c r="P264" s="3"/>
      <c r="Q264" s="3">
        <v>278.08</v>
      </c>
      <c r="R264" s="3">
        <f>IF(ISNUMBER(Q264),SUMIFS($Q$2:Q264,$A$2:A264,A264,$J$2:J264,J264,$D$2:D264,D264),"")</f>
        <v>464.86</v>
      </c>
      <c r="S264" s="3"/>
      <c r="T264" s="3"/>
      <c r="U264" s="3"/>
      <c r="V264" s="4"/>
      <c r="W264" s="4"/>
      <c r="X264" s="4"/>
      <c r="Y264" s="3"/>
      <c r="Z264" s="3"/>
      <c r="AA264" s="3"/>
      <c r="AB264" s="3"/>
      <c r="AC264" s="3"/>
      <c r="AD264" s="3"/>
      <c r="AE264" s="3"/>
      <c r="AF264" s="3"/>
      <c r="AG264" s="3"/>
      <c r="AH264" s="3" t="str">
        <f t="shared" si="17"/>
        <v/>
      </c>
      <c r="AI264" s="3"/>
      <c r="AJ264" s="3"/>
      <c r="AK264" s="3"/>
      <c r="AL264" s="3"/>
      <c r="AM264" s="3"/>
      <c r="AN264" s="3"/>
      <c r="AO264" s="3"/>
      <c r="AP264" s="3"/>
      <c r="AQ264" s="3" t="str">
        <f t="shared" si="18"/>
        <v/>
      </c>
      <c r="AR264" s="3" t="str">
        <f>IF(ISNUMBER(AQ264),SUMIFS($AQ$2:AQ264,$A$2:A264,A264,$J$2:J264,J264,$D$2:D264,D264),"")</f>
        <v/>
      </c>
      <c r="AS264">
        <f t="shared" si="19"/>
        <v>2</v>
      </c>
    </row>
    <row r="265" spans="1:45" x14ac:dyDescent="0.25">
      <c r="A265" s="5" t="s">
        <v>5</v>
      </c>
      <c r="B265" s="5" t="s">
        <v>21</v>
      </c>
      <c r="C265" s="6">
        <v>36861</v>
      </c>
      <c r="D265" s="3">
        <v>2</v>
      </c>
      <c r="E265" s="3" t="s">
        <v>83</v>
      </c>
      <c r="F265" s="3"/>
      <c r="G265" s="3"/>
      <c r="H265" s="3"/>
      <c r="I265" s="3"/>
      <c r="J265" s="3" t="s">
        <v>3</v>
      </c>
      <c r="K265" s="3" t="s">
        <v>3</v>
      </c>
      <c r="L265" s="3">
        <v>3</v>
      </c>
      <c r="M265" s="3" t="s">
        <v>23</v>
      </c>
      <c r="N265" s="4">
        <f t="shared" si="16"/>
        <v>412</v>
      </c>
      <c r="O265" s="3">
        <v>41.2</v>
      </c>
      <c r="P265" s="3"/>
      <c r="Q265" s="3"/>
      <c r="R265" s="3" t="str">
        <f>IF(ISNUMBER(Q265),SUMIFS($Q$2:Q265,$A$2:A265,A265,$J$2:J265,J265,$D$2:D265,D265),"")</f>
        <v/>
      </c>
      <c r="S265" s="3"/>
      <c r="T265" s="3"/>
      <c r="U265" s="3"/>
      <c r="V265" s="4"/>
      <c r="W265" s="4"/>
      <c r="X265" s="4"/>
      <c r="Y265" s="3"/>
      <c r="Z265" s="3"/>
      <c r="AA265" s="3"/>
      <c r="AB265" s="3"/>
      <c r="AC265" s="3"/>
      <c r="AD265" s="3"/>
      <c r="AE265" s="3"/>
      <c r="AF265" s="3"/>
      <c r="AG265" s="3"/>
      <c r="AH265" s="3" t="str">
        <f t="shared" si="17"/>
        <v/>
      </c>
      <c r="AI265" s="3"/>
      <c r="AJ265" s="3"/>
      <c r="AK265" s="3"/>
      <c r="AL265" s="3"/>
      <c r="AM265" s="3"/>
      <c r="AN265" s="3"/>
      <c r="AO265" s="3"/>
      <c r="AP265" s="3"/>
      <c r="AQ265" s="3" t="str">
        <f t="shared" si="18"/>
        <v/>
      </c>
      <c r="AR265" s="3" t="str">
        <f>IF(ISNUMBER(AQ265),SUMIFS($AQ$2:AQ265,$A$2:A265,A265,$J$2:J265,J265,$D$2:D265,D265),"")</f>
        <v/>
      </c>
      <c r="AS265">
        <f t="shared" si="19"/>
        <v>1</v>
      </c>
    </row>
    <row r="266" spans="1:45" x14ac:dyDescent="0.25">
      <c r="A266" s="5" t="s">
        <v>5</v>
      </c>
      <c r="B266" s="5" t="s">
        <v>21</v>
      </c>
      <c r="C266" s="6">
        <v>36868</v>
      </c>
      <c r="D266" s="3">
        <v>2</v>
      </c>
      <c r="E266" s="3" t="s">
        <v>83</v>
      </c>
      <c r="F266" s="3"/>
      <c r="G266" s="3"/>
      <c r="H266" s="3"/>
      <c r="I266" s="3"/>
      <c r="J266" s="3" t="s">
        <v>3</v>
      </c>
      <c r="K266" s="3" t="s">
        <v>3</v>
      </c>
      <c r="L266" s="3">
        <v>3</v>
      </c>
      <c r="M266" s="3" t="s">
        <v>23</v>
      </c>
      <c r="N266" s="4">
        <f t="shared" si="16"/>
        <v>1110</v>
      </c>
      <c r="O266" s="3">
        <v>111</v>
      </c>
      <c r="P266" s="3"/>
      <c r="Q266" s="3"/>
      <c r="R266" s="3" t="str">
        <f>IF(ISNUMBER(Q266),SUMIFS($Q$2:Q266,$A$2:A266,A266,$J$2:J266,J266,$D$2:D266,D266),"")</f>
        <v/>
      </c>
      <c r="S266" s="3"/>
      <c r="T266" s="3"/>
      <c r="U266" s="3"/>
      <c r="V266" s="4"/>
      <c r="W266" s="4"/>
      <c r="X266" s="4"/>
      <c r="Y266" s="3"/>
      <c r="Z266" s="3"/>
      <c r="AA266" s="3"/>
      <c r="AB266" s="3"/>
      <c r="AC266" s="3"/>
      <c r="AD266" s="3"/>
      <c r="AE266" s="3"/>
      <c r="AF266" s="3"/>
      <c r="AG266" s="3"/>
      <c r="AH266" s="3" t="str">
        <f t="shared" si="17"/>
        <v/>
      </c>
      <c r="AI266" s="3"/>
      <c r="AJ266" s="3"/>
      <c r="AK266" s="3"/>
      <c r="AL266" s="3"/>
      <c r="AM266" s="3"/>
      <c r="AN266" s="3"/>
      <c r="AO266" s="3"/>
      <c r="AP266" s="3"/>
      <c r="AQ266" s="3" t="str">
        <f t="shared" si="18"/>
        <v/>
      </c>
      <c r="AR266" s="3" t="str">
        <f>IF(ISNUMBER(AQ266),SUMIFS($AQ$2:AQ266,$A$2:A266,A266,$J$2:J266,J266,$D$2:D266,D266),"")</f>
        <v/>
      </c>
      <c r="AS266">
        <f t="shared" si="19"/>
        <v>1</v>
      </c>
    </row>
    <row r="267" spans="1:45" x14ac:dyDescent="0.25">
      <c r="A267" s="5" t="s">
        <v>5</v>
      </c>
      <c r="B267" s="5" t="s">
        <v>21</v>
      </c>
      <c r="C267" s="6">
        <v>36873</v>
      </c>
      <c r="D267" s="3">
        <v>2</v>
      </c>
      <c r="E267" s="3" t="s">
        <v>83</v>
      </c>
      <c r="F267" s="3"/>
      <c r="G267" s="3"/>
      <c r="H267" s="3"/>
      <c r="I267" s="3"/>
      <c r="J267" s="3" t="s">
        <v>3</v>
      </c>
      <c r="K267" s="3" t="s">
        <v>3</v>
      </c>
      <c r="L267" s="3">
        <v>3</v>
      </c>
      <c r="M267" s="3" t="s">
        <v>23</v>
      </c>
      <c r="N267" s="4">
        <f t="shared" si="16"/>
        <v>2110</v>
      </c>
      <c r="O267" s="3">
        <v>211</v>
      </c>
      <c r="P267" s="3"/>
      <c r="Q267" s="3"/>
      <c r="R267" s="3" t="str">
        <f>IF(ISNUMBER(Q267),SUMIFS($Q$2:Q267,$A$2:A267,A267,$J$2:J267,J267,$D$2:D267,D267),"")</f>
        <v/>
      </c>
      <c r="S267" s="3"/>
      <c r="T267" s="3"/>
      <c r="U267" s="3"/>
      <c r="V267" s="4"/>
      <c r="W267" s="4"/>
      <c r="X267" s="4"/>
      <c r="Y267" s="3"/>
      <c r="Z267" s="3"/>
      <c r="AA267" s="3"/>
      <c r="AB267" s="3"/>
      <c r="AC267" s="3"/>
      <c r="AD267" s="3"/>
      <c r="AE267" s="3"/>
      <c r="AF267" s="3"/>
      <c r="AG267" s="3"/>
      <c r="AH267" s="3" t="str">
        <f t="shared" si="17"/>
        <v/>
      </c>
      <c r="AI267" s="3"/>
      <c r="AJ267" s="3"/>
      <c r="AK267" s="3"/>
      <c r="AL267" s="3"/>
      <c r="AM267" s="3"/>
      <c r="AN267" s="3"/>
      <c r="AO267" s="3"/>
      <c r="AP267" s="3"/>
      <c r="AQ267" s="3" t="str">
        <f t="shared" si="18"/>
        <v/>
      </c>
      <c r="AR267" s="3" t="str">
        <f>IF(ISNUMBER(AQ267),SUMIFS($AQ$2:AQ267,$A$2:A267,A267,$J$2:J267,J267,$D$2:D267,D267),"")</f>
        <v/>
      </c>
      <c r="AS267">
        <f t="shared" si="19"/>
        <v>1</v>
      </c>
    </row>
    <row r="268" spans="1:45" x14ac:dyDescent="0.25">
      <c r="A268" s="5" t="s">
        <v>5</v>
      </c>
      <c r="B268" s="5" t="s">
        <v>21</v>
      </c>
      <c r="C268" s="6">
        <v>36879</v>
      </c>
      <c r="D268" s="3">
        <v>2</v>
      </c>
      <c r="E268" s="3" t="s">
        <v>83</v>
      </c>
      <c r="F268" s="3"/>
      <c r="G268" s="3"/>
      <c r="H268" s="3"/>
      <c r="I268" s="3"/>
      <c r="J268" s="3" t="s">
        <v>3</v>
      </c>
      <c r="K268" s="3" t="s">
        <v>3</v>
      </c>
      <c r="L268" s="3">
        <v>3</v>
      </c>
      <c r="M268" s="3" t="s">
        <v>24</v>
      </c>
      <c r="N268" s="4">
        <f t="shared" si="16"/>
        <v>3132.5</v>
      </c>
      <c r="O268" s="3">
        <v>313.25</v>
      </c>
      <c r="P268" s="3"/>
      <c r="Q268" s="3"/>
      <c r="R268" s="3" t="str">
        <f>IF(ISNUMBER(Q268),SUMIFS($Q$2:Q268,$A$2:A268,A268,$J$2:J268,J268,$D$2:D268,D268),"")</f>
        <v/>
      </c>
      <c r="S268" s="3">
        <v>2.7E-2</v>
      </c>
      <c r="T268" s="3">
        <v>1.18E-2</v>
      </c>
      <c r="U268" s="3"/>
      <c r="V268" s="4"/>
      <c r="W268" s="4"/>
      <c r="X268" s="4">
        <v>0.17399999999999999</v>
      </c>
      <c r="Y268" s="3"/>
      <c r="Z268" s="3"/>
      <c r="AA268" s="3"/>
      <c r="AB268" s="3"/>
      <c r="AC268" s="3"/>
      <c r="AD268" s="3"/>
      <c r="AE268" s="3"/>
      <c r="AF268" s="3"/>
      <c r="AG268" s="3"/>
      <c r="AH268" s="3" t="str">
        <f t="shared" si="17"/>
        <v/>
      </c>
      <c r="AI268" s="3"/>
      <c r="AJ268" s="3"/>
      <c r="AK268" s="3"/>
      <c r="AL268" s="3"/>
      <c r="AM268" s="3"/>
      <c r="AN268" s="3"/>
      <c r="AO268" s="3"/>
      <c r="AP268" s="3"/>
      <c r="AQ268" s="3" t="str">
        <f t="shared" si="18"/>
        <v/>
      </c>
      <c r="AR268" s="3" t="str">
        <f>IF(ISNUMBER(AQ268),SUMIFS($AQ$2:AQ268,$A$2:A268,A268,$J$2:J268,J268,$D$2:D268,D268),"")</f>
        <v/>
      </c>
      <c r="AS268">
        <f t="shared" si="19"/>
        <v>4</v>
      </c>
    </row>
    <row r="269" spans="1:45" x14ac:dyDescent="0.25">
      <c r="A269" s="5" t="s">
        <v>5</v>
      </c>
      <c r="B269" s="5" t="s">
        <v>21</v>
      </c>
      <c r="C269" s="6">
        <v>36887</v>
      </c>
      <c r="D269" s="3">
        <v>2</v>
      </c>
      <c r="E269" s="3" t="s">
        <v>83</v>
      </c>
      <c r="F269" s="3"/>
      <c r="G269" s="3"/>
      <c r="H269" s="3"/>
      <c r="I269" s="3"/>
      <c r="J269" s="3" t="s">
        <v>3</v>
      </c>
      <c r="K269" s="3" t="s">
        <v>3</v>
      </c>
      <c r="L269" s="3">
        <v>3</v>
      </c>
      <c r="M269" s="3" t="s">
        <v>25</v>
      </c>
      <c r="N269" s="4">
        <f t="shared" si="16"/>
        <v>875</v>
      </c>
      <c r="O269" s="3">
        <v>87.5</v>
      </c>
      <c r="P269" s="3"/>
      <c r="Q269" s="3">
        <v>219.78</v>
      </c>
      <c r="R269" s="3">
        <f>IF(ISNUMBER(Q269),SUMIFS($Q$2:Q269,$A$2:A269,A269,$J$2:J269,J269,$D$2:D269,D269),"")</f>
        <v>684.64</v>
      </c>
      <c r="S269" s="3"/>
      <c r="T269" s="3"/>
      <c r="U269" s="3">
        <v>1.2200000000000001E-2</v>
      </c>
      <c r="V269" s="4"/>
      <c r="W269" s="4"/>
      <c r="X269" s="4"/>
      <c r="Y269" s="3"/>
      <c r="Z269" s="3"/>
      <c r="AA269" s="3"/>
      <c r="AB269" s="3"/>
      <c r="AC269" s="3"/>
      <c r="AD269" s="3"/>
      <c r="AE269" s="3"/>
      <c r="AF269" s="3"/>
      <c r="AG269" s="3"/>
      <c r="AH269" s="3" t="str">
        <f t="shared" si="17"/>
        <v/>
      </c>
      <c r="AI269" s="3"/>
      <c r="AJ269" s="3"/>
      <c r="AK269" s="3"/>
      <c r="AL269" s="3"/>
      <c r="AM269" s="3"/>
      <c r="AN269" s="3"/>
      <c r="AO269" s="3"/>
      <c r="AP269" s="3"/>
      <c r="AQ269" s="3" t="str">
        <f t="shared" si="18"/>
        <v/>
      </c>
      <c r="AR269" s="3" t="str">
        <f>IF(ISNUMBER(AQ269),SUMIFS($AQ$2:AQ269,$A$2:A269,A269,$J$2:J269,J269,$D$2:D269,D269),"")</f>
        <v/>
      </c>
      <c r="AS269">
        <f t="shared" si="19"/>
        <v>4</v>
      </c>
    </row>
    <row r="270" spans="1:45" x14ac:dyDescent="0.25">
      <c r="A270" s="5" t="s">
        <v>5</v>
      </c>
      <c r="B270" s="5" t="s">
        <v>21</v>
      </c>
      <c r="C270" s="6">
        <v>36899</v>
      </c>
      <c r="D270" s="3">
        <v>2</v>
      </c>
      <c r="E270" s="3" t="s">
        <v>83</v>
      </c>
      <c r="F270" s="3"/>
      <c r="G270" s="3"/>
      <c r="H270" s="3"/>
      <c r="I270" s="3"/>
      <c r="J270" s="3" t="s">
        <v>3</v>
      </c>
      <c r="K270" s="3" t="s">
        <v>3</v>
      </c>
      <c r="L270" s="3">
        <v>4</v>
      </c>
      <c r="M270" s="3" t="s">
        <v>23</v>
      </c>
      <c r="N270" s="4">
        <f t="shared" si="16"/>
        <v>585</v>
      </c>
      <c r="O270" s="3">
        <v>58.5</v>
      </c>
      <c r="P270" s="3"/>
      <c r="Q270" s="3"/>
      <c r="R270" s="3" t="str">
        <f>IF(ISNUMBER(Q270),SUMIFS($Q$2:Q270,$A$2:A270,A270,$J$2:J270,J270,$D$2:D270,D270),"")</f>
        <v/>
      </c>
      <c r="S270" s="3"/>
      <c r="T270" s="3"/>
      <c r="U270" s="3"/>
      <c r="V270" s="4"/>
      <c r="W270" s="4"/>
      <c r="X270" s="4"/>
      <c r="Y270" s="3"/>
      <c r="Z270" s="3"/>
      <c r="AA270" s="3"/>
      <c r="AB270" s="3"/>
      <c r="AC270" s="3"/>
      <c r="AD270" s="3"/>
      <c r="AE270" s="3"/>
      <c r="AF270" s="3"/>
      <c r="AG270" s="3"/>
      <c r="AH270" s="3" t="str">
        <f t="shared" si="17"/>
        <v/>
      </c>
      <c r="AI270" s="3"/>
      <c r="AJ270" s="3"/>
      <c r="AK270" s="3"/>
      <c r="AL270" s="3"/>
      <c r="AM270" s="3"/>
      <c r="AN270" s="3"/>
      <c r="AO270" s="3"/>
      <c r="AP270" s="3"/>
      <c r="AQ270" s="3" t="str">
        <f t="shared" si="18"/>
        <v/>
      </c>
      <c r="AR270" s="3" t="str">
        <f>IF(ISNUMBER(AQ270),SUMIFS($AQ$2:AQ270,$A$2:A270,A270,$J$2:J270,J270,$D$2:D270,D270),"")</f>
        <v/>
      </c>
      <c r="AS270">
        <f t="shared" si="19"/>
        <v>1</v>
      </c>
    </row>
    <row r="271" spans="1:45" x14ac:dyDescent="0.25">
      <c r="A271" s="5" t="s">
        <v>5</v>
      </c>
      <c r="B271" s="5" t="s">
        <v>21</v>
      </c>
      <c r="C271" s="6">
        <v>36904</v>
      </c>
      <c r="D271" s="3">
        <v>2</v>
      </c>
      <c r="E271" s="3" t="s">
        <v>83</v>
      </c>
      <c r="F271" s="3"/>
      <c r="G271" s="3"/>
      <c r="H271" s="3"/>
      <c r="I271" s="3"/>
      <c r="J271" s="3" t="s">
        <v>3</v>
      </c>
      <c r="K271" s="3" t="s">
        <v>3</v>
      </c>
      <c r="L271" s="3">
        <v>4</v>
      </c>
      <c r="M271" s="3" t="s">
        <v>23</v>
      </c>
      <c r="N271" s="4">
        <f t="shared" si="16"/>
        <v>1223.5</v>
      </c>
      <c r="O271" s="3">
        <v>122.35</v>
      </c>
      <c r="P271" s="3"/>
      <c r="Q271" s="3"/>
      <c r="R271" s="3" t="str">
        <f>IF(ISNUMBER(Q271),SUMIFS($Q$2:Q271,$A$2:A271,A271,$J$2:J271,J271,$D$2:D271,D271),"")</f>
        <v/>
      </c>
      <c r="S271" s="3"/>
      <c r="T271" s="3"/>
      <c r="U271" s="3"/>
      <c r="V271" s="4"/>
      <c r="W271" s="4"/>
      <c r="X271" s="4"/>
      <c r="Y271" s="3"/>
      <c r="Z271" s="3"/>
      <c r="AA271" s="3"/>
      <c r="AB271" s="3"/>
      <c r="AC271" s="3"/>
      <c r="AD271" s="3"/>
      <c r="AE271" s="3"/>
      <c r="AF271" s="3"/>
      <c r="AG271" s="3"/>
      <c r="AH271" s="3" t="str">
        <f t="shared" si="17"/>
        <v/>
      </c>
      <c r="AI271" s="3"/>
      <c r="AJ271" s="3"/>
      <c r="AK271" s="3"/>
      <c r="AL271" s="3"/>
      <c r="AM271" s="3"/>
      <c r="AN271" s="3"/>
      <c r="AO271" s="3"/>
      <c r="AP271" s="3"/>
      <c r="AQ271" s="3" t="str">
        <f t="shared" si="18"/>
        <v/>
      </c>
      <c r="AR271" s="3" t="str">
        <f>IF(ISNUMBER(AQ271),SUMIFS($AQ$2:AQ271,$A$2:A271,A271,$J$2:J271,J271,$D$2:D271,D271),"")</f>
        <v/>
      </c>
      <c r="AS271">
        <f t="shared" si="19"/>
        <v>1</v>
      </c>
    </row>
    <row r="272" spans="1:45" x14ac:dyDescent="0.25">
      <c r="A272" s="5" t="s">
        <v>5</v>
      </c>
      <c r="B272" s="5" t="s">
        <v>21</v>
      </c>
      <c r="C272" s="6">
        <v>36909</v>
      </c>
      <c r="D272" s="3">
        <v>2</v>
      </c>
      <c r="E272" s="3" t="s">
        <v>83</v>
      </c>
      <c r="F272" s="3"/>
      <c r="G272" s="3"/>
      <c r="H272" s="3"/>
      <c r="I272" s="3"/>
      <c r="J272" s="3" t="s">
        <v>3</v>
      </c>
      <c r="K272" s="3" t="s">
        <v>3</v>
      </c>
      <c r="L272" s="3">
        <v>4</v>
      </c>
      <c r="M272" s="3" t="s">
        <v>23</v>
      </c>
      <c r="N272" s="4">
        <f t="shared" si="16"/>
        <v>1575</v>
      </c>
      <c r="O272" s="3">
        <v>157.5</v>
      </c>
      <c r="P272" s="3"/>
      <c r="Q272" s="3"/>
      <c r="R272" s="3" t="str">
        <f>IF(ISNUMBER(Q272),SUMIFS($Q$2:Q272,$A$2:A272,A272,$J$2:J272,J272,$D$2:D272,D272),"")</f>
        <v/>
      </c>
      <c r="S272" s="3"/>
      <c r="T272" s="3"/>
      <c r="U272" s="3"/>
      <c r="V272" s="4"/>
      <c r="W272" s="4"/>
      <c r="X272" s="4"/>
      <c r="Y272" s="3"/>
      <c r="Z272" s="3"/>
      <c r="AA272" s="3"/>
      <c r="AB272" s="3"/>
      <c r="AC272" s="3"/>
      <c r="AD272" s="3"/>
      <c r="AE272" s="3"/>
      <c r="AF272" s="3"/>
      <c r="AG272" s="3"/>
      <c r="AH272" s="3" t="str">
        <f t="shared" si="17"/>
        <v/>
      </c>
      <c r="AI272" s="3"/>
      <c r="AJ272" s="3"/>
      <c r="AK272" s="3"/>
      <c r="AL272" s="3"/>
      <c r="AM272" s="3"/>
      <c r="AN272" s="3"/>
      <c r="AO272" s="3"/>
      <c r="AP272" s="3"/>
      <c r="AQ272" s="3" t="str">
        <f t="shared" si="18"/>
        <v/>
      </c>
      <c r="AR272" s="3" t="str">
        <f>IF(ISNUMBER(AQ272),SUMIFS($AQ$2:AQ272,$A$2:A272,A272,$J$2:J272,J272,$D$2:D272,D272),"")</f>
        <v/>
      </c>
      <c r="AS272">
        <f t="shared" si="19"/>
        <v>1</v>
      </c>
    </row>
    <row r="273" spans="1:45" x14ac:dyDescent="0.25">
      <c r="A273" s="5" t="s">
        <v>5</v>
      </c>
      <c r="B273" s="5" t="s">
        <v>21</v>
      </c>
      <c r="C273" s="6">
        <v>36915</v>
      </c>
      <c r="D273" s="3">
        <v>2</v>
      </c>
      <c r="E273" s="3" t="s">
        <v>83</v>
      </c>
      <c r="F273" s="3"/>
      <c r="G273" s="3"/>
      <c r="H273" s="3"/>
      <c r="I273" s="3"/>
      <c r="J273" s="3" t="s">
        <v>3</v>
      </c>
      <c r="K273" s="3" t="s">
        <v>3</v>
      </c>
      <c r="L273" s="3">
        <v>4</v>
      </c>
      <c r="M273" s="3" t="s">
        <v>24</v>
      </c>
      <c r="N273" s="4">
        <f t="shared" si="16"/>
        <v>1395</v>
      </c>
      <c r="O273" s="3">
        <v>139.5</v>
      </c>
      <c r="P273" s="3"/>
      <c r="Q273" s="3"/>
      <c r="R273" s="3" t="str">
        <f>IF(ISNUMBER(Q273),SUMIFS($Q$2:Q273,$A$2:A273,A273,$J$2:J273,J273,$D$2:D273,D273),"")</f>
        <v/>
      </c>
      <c r="S273" s="3">
        <v>2.7E-2</v>
      </c>
      <c r="T273" s="3"/>
      <c r="U273" s="3"/>
      <c r="V273" s="4"/>
      <c r="W273" s="4"/>
      <c r="X273" s="4">
        <v>4.5999999999999999E-2</v>
      </c>
      <c r="Y273" s="3"/>
      <c r="Z273" s="3"/>
      <c r="AA273" s="3"/>
      <c r="AB273" s="3"/>
      <c r="AC273" s="3"/>
      <c r="AD273" s="3"/>
      <c r="AE273" s="3"/>
      <c r="AF273" s="3"/>
      <c r="AG273" s="3"/>
      <c r="AH273" s="3" t="str">
        <f t="shared" si="17"/>
        <v/>
      </c>
      <c r="AI273" s="3"/>
      <c r="AJ273" s="3"/>
      <c r="AK273" s="3"/>
      <c r="AL273" s="3"/>
      <c r="AM273" s="3"/>
      <c r="AN273" s="3"/>
      <c r="AO273" s="3"/>
      <c r="AP273" s="3"/>
      <c r="AQ273" s="3" t="str">
        <f t="shared" si="18"/>
        <v/>
      </c>
      <c r="AR273" s="3" t="str">
        <f>IF(ISNUMBER(AQ273),SUMIFS($AQ$2:AQ273,$A$2:A273,A273,$J$2:J273,J273,$D$2:D273,D273),"")</f>
        <v/>
      </c>
      <c r="AS273">
        <f t="shared" si="19"/>
        <v>3</v>
      </c>
    </row>
    <row r="274" spans="1:45" x14ac:dyDescent="0.25">
      <c r="A274" s="5" t="s">
        <v>5</v>
      </c>
      <c r="B274" s="5" t="s">
        <v>21</v>
      </c>
      <c r="C274" s="6">
        <v>36921</v>
      </c>
      <c r="D274" s="3">
        <v>2</v>
      </c>
      <c r="E274" s="3" t="s">
        <v>83</v>
      </c>
      <c r="F274" s="3"/>
      <c r="G274" s="3"/>
      <c r="H274" s="3"/>
      <c r="I274" s="3"/>
      <c r="J274" s="3" t="s">
        <v>3</v>
      </c>
      <c r="K274" s="3" t="s">
        <v>3</v>
      </c>
      <c r="L274" s="3">
        <v>4</v>
      </c>
      <c r="M274" s="3" t="s">
        <v>25</v>
      </c>
      <c r="N274" s="4">
        <f t="shared" si="16"/>
        <v>520</v>
      </c>
      <c r="O274" s="3">
        <v>52</v>
      </c>
      <c r="P274" s="3"/>
      <c r="Q274" s="3">
        <v>78.33</v>
      </c>
      <c r="R274" s="3">
        <f>IF(ISNUMBER(Q274),SUMIFS($Q$2:Q274,$A$2:A274,A274,$J$2:J274,J274,$D$2:D274,D274),"")</f>
        <v>762.97</v>
      </c>
      <c r="S274" s="3"/>
      <c r="T274" s="3"/>
      <c r="U274" s="3">
        <v>1.14E-2</v>
      </c>
      <c r="V274" s="4"/>
      <c r="W274" s="4"/>
      <c r="X274" s="4"/>
      <c r="Y274" s="3"/>
      <c r="Z274" s="3"/>
      <c r="AA274" s="3"/>
      <c r="AB274" s="3"/>
      <c r="AC274" s="3"/>
      <c r="AD274" s="3"/>
      <c r="AE274" s="3"/>
      <c r="AF274" s="3"/>
      <c r="AG274" s="3"/>
      <c r="AH274" s="3" t="str">
        <f t="shared" si="17"/>
        <v/>
      </c>
      <c r="AI274" s="3"/>
      <c r="AJ274" s="3"/>
      <c r="AK274" s="3"/>
      <c r="AL274" s="3"/>
      <c r="AM274" s="3"/>
      <c r="AN274" s="3"/>
      <c r="AO274" s="3"/>
      <c r="AP274" s="3"/>
      <c r="AQ274" s="3" t="str">
        <f t="shared" si="18"/>
        <v/>
      </c>
      <c r="AR274" s="3" t="str">
        <f>IF(ISNUMBER(AQ274),SUMIFS($AQ$2:AQ274,$A$2:A274,A274,$J$2:J274,J274,$D$2:D274,D274),"")</f>
        <v/>
      </c>
      <c r="AS274">
        <f t="shared" si="19"/>
        <v>4</v>
      </c>
    </row>
    <row r="275" spans="1:45" x14ac:dyDescent="0.25">
      <c r="A275" s="5" t="s">
        <v>5</v>
      </c>
      <c r="B275" s="5" t="s">
        <v>21</v>
      </c>
      <c r="C275" s="6">
        <v>36938</v>
      </c>
      <c r="D275" s="3">
        <v>2</v>
      </c>
      <c r="E275" s="3" t="s">
        <v>83</v>
      </c>
      <c r="F275" s="3"/>
      <c r="G275" s="3"/>
      <c r="H275" s="3"/>
      <c r="I275" s="3"/>
      <c r="J275" s="3" t="s">
        <v>3</v>
      </c>
      <c r="K275" s="3" t="s">
        <v>3</v>
      </c>
      <c r="L275" s="3">
        <v>5</v>
      </c>
      <c r="M275" s="3" t="s">
        <v>23</v>
      </c>
      <c r="N275" s="4">
        <f t="shared" si="16"/>
        <v>246</v>
      </c>
      <c r="O275" s="3">
        <v>24.6</v>
      </c>
      <c r="P275" s="3"/>
      <c r="Q275" s="3"/>
      <c r="R275" s="3" t="str">
        <f>IF(ISNUMBER(Q275),SUMIFS($Q$2:Q275,$A$2:A275,A275,$J$2:J275,J275,$D$2:D275,D275),"")</f>
        <v/>
      </c>
      <c r="S275" s="3"/>
      <c r="T275" s="3"/>
      <c r="U275" s="3"/>
      <c r="V275" s="4"/>
      <c r="W275" s="4"/>
      <c r="X275" s="4"/>
      <c r="Y275" s="3"/>
      <c r="Z275" s="3"/>
      <c r="AA275" s="3"/>
      <c r="AB275" s="3"/>
      <c r="AC275" s="3"/>
      <c r="AD275" s="3"/>
      <c r="AE275" s="3"/>
      <c r="AF275" s="3"/>
      <c r="AG275" s="3"/>
      <c r="AH275" s="3" t="str">
        <f t="shared" si="17"/>
        <v/>
      </c>
      <c r="AI275" s="3"/>
      <c r="AJ275" s="3"/>
      <c r="AK275" s="3"/>
      <c r="AL275" s="3"/>
      <c r="AM275" s="3"/>
      <c r="AN275" s="3"/>
      <c r="AO275" s="3"/>
      <c r="AP275" s="3"/>
      <c r="AQ275" s="3" t="str">
        <f t="shared" si="18"/>
        <v/>
      </c>
      <c r="AR275" s="3" t="str">
        <f>IF(ISNUMBER(AQ275),SUMIFS($AQ$2:AQ275,$A$2:A275,A275,$J$2:J275,J275,$D$2:D275,D275),"")</f>
        <v/>
      </c>
      <c r="AS275">
        <f t="shared" si="19"/>
        <v>1</v>
      </c>
    </row>
    <row r="276" spans="1:45" x14ac:dyDescent="0.25">
      <c r="A276" s="5" t="s">
        <v>5</v>
      </c>
      <c r="B276" s="5" t="s">
        <v>21</v>
      </c>
      <c r="C276" s="6">
        <v>36945</v>
      </c>
      <c r="D276" s="3">
        <v>2</v>
      </c>
      <c r="E276" s="3" t="s">
        <v>83</v>
      </c>
      <c r="F276" s="3"/>
      <c r="G276" s="3"/>
      <c r="H276" s="3"/>
      <c r="I276" s="3"/>
      <c r="J276" s="3" t="s">
        <v>3</v>
      </c>
      <c r="K276" s="3" t="s">
        <v>3</v>
      </c>
      <c r="L276" s="3">
        <v>5</v>
      </c>
      <c r="M276" s="3" t="s">
        <v>23</v>
      </c>
      <c r="N276" s="4">
        <f t="shared" si="16"/>
        <v>470</v>
      </c>
      <c r="O276" s="3">
        <v>47</v>
      </c>
      <c r="P276" s="3"/>
      <c r="Q276" s="3"/>
      <c r="R276" s="3" t="str">
        <f>IF(ISNUMBER(Q276),SUMIFS($Q$2:Q276,$A$2:A276,A276,$J$2:J276,J276,$D$2:D276,D276),"")</f>
        <v/>
      </c>
      <c r="S276" s="3"/>
      <c r="T276" s="3"/>
      <c r="U276" s="3"/>
      <c r="V276" s="4"/>
      <c r="W276" s="4"/>
      <c r="X276" s="4">
        <v>1.0999999999999999E-2</v>
      </c>
      <c r="Y276" s="3"/>
      <c r="Z276" s="3"/>
      <c r="AA276" s="3"/>
      <c r="AB276" s="3"/>
      <c r="AC276" s="3"/>
      <c r="AD276" s="3"/>
      <c r="AE276" s="3"/>
      <c r="AF276" s="3"/>
      <c r="AG276" s="3"/>
      <c r="AH276" s="3" t="str">
        <f t="shared" si="17"/>
        <v/>
      </c>
      <c r="AI276" s="3"/>
      <c r="AJ276" s="3"/>
      <c r="AK276" s="3"/>
      <c r="AL276" s="3"/>
      <c r="AM276" s="3"/>
      <c r="AN276" s="3"/>
      <c r="AO276" s="3"/>
      <c r="AP276" s="3"/>
      <c r="AQ276" s="3" t="str">
        <f t="shared" si="18"/>
        <v/>
      </c>
      <c r="AR276" s="3" t="str">
        <f>IF(ISNUMBER(AQ276),SUMIFS($AQ$2:AQ276,$A$2:A276,A276,$J$2:J276,J276,$D$2:D276,D276),"")</f>
        <v/>
      </c>
      <c r="AS276">
        <f t="shared" si="19"/>
        <v>2</v>
      </c>
    </row>
    <row r="277" spans="1:45" x14ac:dyDescent="0.25">
      <c r="A277" s="5" t="s">
        <v>5</v>
      </c>
      <c r="B277" s="5" t="s">
        <v>21</v>
      </c>
      <c r="C277" s="6">
        <v>36951</v>
      </c>
      <c r="D277" s="3">
        <v>2</v>
      </c>
      <c r="E277" s="3" t="s">
        <v>83</v>
      </c>
      <c r="F277" s="3"/>
      <c r="G277" s="3"/>
      <c r="H277" s="3"/>
      <c r="I277" s="3"/>
      <c r="J277" s="3" t="s">
        <v>3</v>
      </c>
      <c r="K277" s="3" t="s">
        <v>3</v>
      </c>
      <c r="L277" s="3">
        <v>5</v>
      </c>
      <c r="M277" s="3" t="s">
        <v>23</v>
      </c>
      <c r="N277" s="4">
        <f t="shared" si="16"/>
        <v>825</v>
      </c>
      <c r="O277" s="3">
        <v>82.5</v>
      </c>
      <c r="P277" s="3"/>
      <c r="Q277" s="3"/>
      <c r="R277" s="3" t="str">
        <f>IF(ISNUMBER(Q277),SUMIFS($Q$2:Q277,$A$2:A277,A277,$J$2:J277,J277,$D$2:D277,D277),"")</f>
        <v/>
      </c>
      <c r="S277" s="3"/>
      <c r="T277" s="3"/>
      <c r="U277" s="3"/>
      <c r="V277" s="4"/>
      <c r="W277" s="4"/>
      <c r="X277" s="4"/>
      <c r="Y277" s="3"/>
      <c r="Z277" s="3"/>
      <c r="AA277" s="3"/>
      <c r="AB277" s="3"/>
      <c r="AC277" s="3"/>
      <c r="AD277" s="3"/>
      <c r="AE277" s="3"/>
      <c r="AF277" s="3"/>
      <c r="AG277" s="3"/>
      <c r="AH277" s="3" t="str">
        <f t="shared" si="17"/>
        <v/>
      </c>
      <c r="AI277" s="3"/>
      <c r="AJ277" s="3"/>
      <c r="AK277" s="3"/>
      <c r="AL277" s="3"/>
      <c r="AM277" s="3"/>
      <c r="AN277" s="3"/>
      <c r="AO277" s="3"/>
      <c r="AP277" s="3"/>
      <c r="AQ277" s="3" t="str">
        <f t="shared" si="18"/>
        <v/>
      </c>
      <c r="AR277" s="3" t="str">
        <f>IF(ISNUMBER(AQ277),SUMIFS($AQ$2:AQ277,$A$2:A277,A277,$J$2:J277,J277,$D$2:D277,D277),"")</f>
        <v/>
      </c>
      <c r="AS277">
        <f t="shared" si="19"/>
        <v>1</v>
      </c>
    </row>
    <row r="278" spans="1:45" x14ac:dyDescent="0.25">
      <c r="A278" s="5" t="s">
        <v>5</v>
      </c>
      <c r="B278" s="5" t="s">
        <v>21</v>
      </c>
      <c r="C278" s="6">
        <v>36957</v>
      </c>
      <c r="D278" s="3">
        <v>2</v>
      </c>
      <c r="E278" s="3" t="s">
        <v>83</v>
      </c>
      <c r="F278" s="3"/>
      <c r="G278" s="3"/>
      <c r="H278" s="3"/>
      <c r="I278" s="3"/>
      <c r="J278" s="3" t="s">
        <v>3</v>
      </c>
      <c r="K278" s="3" t="s">
        <v>3</v>
      </c>
      <c r="L278" s="3">
        <v>5</v>
      </c>
      <c r="M278" s="3" t="s">
        <v>23</v>
      </c>
      <c r="N278" s="4">
        <f t="shared" si="16"/>
        <v>1175</v>
      </c>
      <c r="O278" s="3">
        <v>117.5</v>
      </c>
      <c r="P278" s="3"/>
      <c r="Q278" s="3"/>
      <c r="R278" s="3" t="str">
        <f>IF(ISNUMBER(Q278),SUMIFS($Q$2:Q278,$A$2:A278,A278,$J$2:J278,J278,$D$2:D278,D278),"")</f>
        <v/>
      </c>
      <c r="S278" s="3"/>
      <c r="T278" s="3"/>
      <c r="U278" s="3"/>
      <c r="V278" s="4"/>
      <c r="W278" s="4"/>
      <c r="X278" s="4"/>
      <c r="Y278" s="3"/>
      <c r="Z278" s="3"/>
      <c r="AA278" s="3"/>
      <c r="AB278" s="3"/>
      <c r="AC278" s="3"/>
      <c r="AD278" s="3"/>
      <c r="AE278" s="3"/>
      <c r="AF278" s="3"/>
      <c r="AG278" s="3"/>
      <c r="AH278" s="3" t="str">
        <f t="shared" si="17"/>
        <v/>
      </c>
      <c r="AI278" s="3"/>
      <c r="AJ278" s="3"/>
      <c r="AK278" s="3"/>
      <c r="AL278" s="3"/>
      <c r="AM278" s="3"/>
      <c r="AN278" s="3"/>
      <c r="AO278" s="3"/>
      <c r="AP278" s="3"/>
      <c r="AQ278" s="3" t="str">
        <f t="shared" si="18"/>
        <v/>
      </c>
      <c r="AR278" s="3" t="str">
        <f>IF(ISNUMBER(AQ278),SUMIFS($AQ$2:AQ278,$A$2:A278,A278,$J$2:J278,J278,$D$2:D278,D278),"")</f>
        <v/>
      </c>
      <c r="AS278">
        <f t="shared" si="19"/>
        <v>1</v>
      </c>
    </row>
    <row r="279" spans="1:45" x14ac:dyDescent="0.25">
      <c r="A279" s="5" t="s">
        <v>5</v>
      </c>
      <c r="B279" s="5" t="s">
        <v>21</v>
      </c>
      <c r="C279" s="6">
        <v>36961</v>
      </c>
      <c r="D279" s="3">
        <v>2</v>
      </c>
      <c r="E279" s="3" t="s">
        <v>83</v>
      </c>
      <c r="F279" s="3"/>
      <c r="G279" s="3"/>
      <c r="H279" s="3"/>
      <c r="I279" s="3"/>
      <c r="J279" s="3" t="s">
        <v>3</v>
      </c>
      <c r="K279" s="3" t="s">
        <v>3</v>
      </c>
      <c r="L279" s="3">
        <v>5</v>
      </c>
      <c r="M279" s="3" t="s">
        <v>24</v>
      </c>
      <c r="N279" s="4">
        <f t="shared" si="16"/>
        <v>1157.5</v>
      </c>
      <c r="O279" s="3">
        <v>115.75</v>
      </c>
      <c r="P279" s="3"/>
      <c r="Q279" s="3"/>
      <c r="R279" s="3" t="str">
        <f>IF(ISNUMBER(Q279),SUMIFS($Q$2:Q279,$A$2:A279,A279,$J$2:J279,J279,$D$2:D279,D279),"")</f>
        <v/>
      </c>
      <c r="S279" s="3">
        <v>2.1899999999999999E-2</v>
      </c>
      <c r="T279" s="3">
        <v>5.4000000000000003E-3</v>
      </c>
      <c r="U279" s="3"/>
      <c r="V279" s="4"/>
      <c r="W279" s="4"/>
      <c r="X279" s="4">
        <v>2.5000000000000001E-2</v>
      </c>
      <c r="Y279" s="3"/>
      <c r="Z279" s="3"/>
      <c r="AA279" s="3"/>
      <c r="AB279" s="3"/>
      <c r="AC279" s="3"/>
      <c r="AD279" s="3"/>
      <c r="AE279" s="3"/>
      <c r="AF279" s="3"/>
      <c r="AG279" s="3"/>
      <c r="AH279" s="3" t="str">
        <f t="shared" si="17"/>
        <v/>
      </c>
      <c r="AI279" s="3"/>
      <c r="AJ279" s="3"/>
      <c r="AK279" s="3"/>
      <c r="AL279" s="3"/>
      <c r="AM279" s="3"/>
      <c r="AN279" s="3"/>
      <c r="AO279" s="3"/>
      <c r="AP279" s="3"/>
      <c r="AQ279" s="3" t="str">
        <f t="shared" si="18"/>
        <v/>
      </c>
      <c r="AR279" s="3" t="str">
        <f>IF(ISNUMBER(AQ279),SUMIFS($AQ$2:AQ279,$A$2:A279,A279,$J$2:J279,J279,$D$2:D279,D279),"")</f>
        <v/>
      </c>
      <c r="AS279">
        <f t="shared" si="19"/>
        <v>4</v>
      </c>
    </row>
    <row r="280" spans="1:45" x14ac:dyDescent="0.25">
      <c r="A280" s="5" t="s">
        <v>5</v>
      </c>
      <c r="B280" s="5" t="s">
        <v>21</v>
      </c>
      <c r="C280" s="6">
        <v>36967</v>
      </c>
      <c r="D280" s="3">
        <v>2</v>
      </c>
      <c r="E280" s="3" t="s">
        <v>83</v>
      </c>
      <c r="F280" s="3"/>
      <c r="G280" s="3"/>
      <c r="H280" s="3"/>
      <c r="I280" s="3"/>
      <c r="J280" s="3" t="s">
        <v>3</v>
      </c>
      <c r="K280" s="3" t="s">
        <v>3</v>
      </c>
      <c r="L280" s="3">
        <v>5</v>
      </c>
      <c r="M280" s="3" t="s">
        <v>25</v>
      </c>
      <c r="N280" s="4">
        <f t="shared" si="16"/>
        <v>767.5</v>
      </c>
      <c r="O280" s="3">
        <v>76.75</v>
      </c>
      <c r="P280" s="3"/>
      <c r="Q280" s="3">
        <v>43.33</v>
      </c>
      <c r="R280" s="3">
        <f>IF(ISNUMBER(Q280),SUMIFS($Q$2:Q280,$A$2:A280,A280,$J$2:J280,J280,$D$2:D280,D280),"")</f>
        <v>806.30000000000007</v>
      </c>
      <c r="S280" s="3"/>
      <c r="T280" s="3"/>
      <c r="U280" s="3">
        <v>1.89E-2</v>
      </c>
      <c r="V280" s="4"/>
      <c r="W280" s="4"/>
      <c r="X280" s="4"/>
      <c r="Y280" s="3"/>
      <c r="Z280" s="3"/>
      <c r="AA280" s="3"/>
      <c r="AB280" s="3"/>
      <c r="AC280" s="3"/>
      <c r="AD280" s="3"/>
      <c r="AE280" s="3"/>
      <c r="AF280" s="3"/>
      <c r="AG280" s="3"/>
      <c r="AH280" s="3" t="str">
        <f t="shared" si="17"/>
        <v/>
      </c>
      <c r="AI280" s="3"/>
      <c r="AJ280" s="3"/>
      <c r="AK280" s="3"/>
      <c r="AL280" s="3"/>
      <c r="AM280" s="3"/>
      <c r="AN280" s="3"/>
      <c r="AO280" s="3"/>
      <c r="AP280" s="3"/>
      <c r="AQ280" s="3" t="str">
        <f t="shared" si="18"/>
        <v/>
      </c>
      <c r="AR280" s="3" t="str">
        <f>IF(ISNUMBER(AQ280),SUMIFS($AQ$2:AQ280,$A$2:A280,A280,$J$2:J280,J280,$D$2:D280,D280),"")</f>
        <v/>
      </c>
      <c r="AS280">
        <f t="shared" si="19"/>
        <v>4</v>
      </c>
    </row>
    <row r="281" spans="1:45" x14ac:dyDescent="0.25">
      <c r="A281" s="5" t="s">
        <v>5</v>
      </c>
      <c r="B281" s="5" t="s">
        <v>21</v>
      </c>
      <c r="C281" s="6">
        <v>36993</v>
      </c>
      <c r="D281" s="3">
        <v>2</v>
      </c>
      <c r="E281" s="3" t="s">
        <v>83</v>
      </c>
      <c r="F281" s="3"/>
      <c r="G281" s="3"/>
      <c r="H281" s="3"/>
      <c r="I281" s="3"/>
      <c r="J281" s="3" t="s">
        <v>3</v>
      </c>
      <c r="K281" s="3" t="s">
        <v>3</v>
      </c>
      <c r="L281" s="3">
        <v>6</v>
      </c>
      <c r="M281" s="3" t="s">
        <v>23</v>
      </c>
      <c r="N281" s="4">
        <f t="shared" si="16"/>
        <v>551.5</v>
      </c>
      <c r="O281" s="3">
        <v>55.15</v>
      </c>
      <c r="P281" s="3"/>
      <c r="Q281" s="3"/>
      <c r="R281" s="3" t="str">
        <f>IF(ISNUMBER(Q281),SUMIFS($Q$2:Q281,$A$2:A281,A281,$J$2:J281,J281,$D$2:D281,D281),"")</f>
        <v/>
      </c>
      <c r="S281" s="3"/>
      <c r="T281" s="3"/>
      <c r="U281" s="3"/>
      <c r="V281" s="4"/>
      <c r="W281" s="4"/>
      <c r="X281" s="4"/>
      <c r="Y281" s="3"/>
      <c r="Z281" s="3"/>
      <c r="AA281" s="3"/>
      <c r="AB281" s="3"/>
      <c r="AC281" s="3"/>
      <c r="AD281" s="3"/>
      <c r="AE281" s="3"/>
      <c r="AF281" s="3"/>
      <c r="AG281" s="3"/>
      <c r="AH281" s="3" t="str">
        <f t="shared" si="17"/>
        <v/>
      </c>
      <c r="AI281" s="3"/>
      <c r="AJ281" s="3"/>
      <c r="AK281" s="3"/>
      <c r="AL281" s="3"/>
      <c r="AM281" s="3"/>
      <c r="AN281" s="3"/>
      <c r="AO281" s="3"/>
      <c r="AP281" s="3"/>
      <c r="AQ281" s="3" t="str">
        <f t="shared" si="18"/>
        <v/>
      </c>
      <c r="AR281" s="3" t="str">
        <f>IF(ISNUMBER(AQ281),SUMIFS($AQ$2:AQ281,$A$2:A281,A281,$J$2:J281,J281,$D$2:D281,D281),"")</f>
        <v/>
      </c>
      <c r="AS281">
        <f t="shared" si="19"/>
        <v>1</v>
      </c>
    </row>
    <row r="282" spans="1:45" x14ac:dyDescent="0.25">
      <c r="A282" s="5" t="s">
        <v>5</v>
      </c>
      <c r="B282" s="5" t="s">
        <v>21</v>
      </c>
      <c r="C282" s="6">
        <v>37004</v>
      </c>
      <c r="D282" s="3">
        <v>2</v>
      </c>
      <c r="E282" s="3" t="s">
        <v>83</v>
      </c>
      <c r="F282" s="3"/>
      <c r="G282" s="3"/>
      <c r="H282" s="3"/>
      <c r="I282" s="3"/>
      <c r="J282" s="3" t="s">
        <v>3</v>
      </c>
      <c r="K282" s="3" t="s">
        <v>3</v>
      </c>
      <c r="L282" s="3">
        <v>6</v>
      </c>
      <c r="M282" s="3" t="s">
        <v>23</v>
      </c>
      <c r="N282" s="4">
        <f t="shared" si="16"/>
        <v>504</v>
      </c>
      <c r="O282" s="3">
        <v>50.4</v>
      </c>
      <c r="P282" s="3"/>
      <c r="Q282" s="3"/>
      <c r="R282" s="3" t="str">
        <f>IF(ISNUMBER(Q282),SUMIFS($Q$2:Q282,$A$2:A282,A282,$J$2:J282,J282,$D$2:D282,D282),"")</f>
        <v/>
      </c>
      <c r="S282" s="3"/>
      <c r="T282" s="3"/>
      <c r="U282" s="3"/>
      <c r="V282" s="4"/>
      <c r="W282" s="4"/>
      <c r="X282" s="4">
        <v>0.17799999999999999</v>
      </c>
      <c r="Y282" s="3"/>
      <c r="Z282" s="3"/>
      <c r="AA282" s="3"/>
      <c r="AB282" s="3"/>
      <c r="AC282" s="3"/>
      <c r="AD282" s="3"/>
      <c r="AE282" s="3"/>
      <c r="AF282" s="3"/>
      <c r="AG282" s="3"/>
      <c r="AH282" s="3" t="str">
        <f t="shared" si="17"/>
        <v/>
      </c>
      <c r="AI282" s="3"/>
      <c r="AJ282" s="3"/>
      <c r="AK282" s="3"/>
      <c r="AL282" s="3"/>
      <c r="AM282" s="3"/>
      <c r="AN282" s="3"/>
      <c r="AO282" s="3"/>
      <c r="AP282" s="3"/>
      <c r="AQ282" s="3" t="str">
        <f t="shared" si="18"/>
        <v/>
      </c>
      <c r="AR282" s="3" t="str">
        <f>IF(ISNUMBER(AQ282),SUMIFS($AQ$2:AQ282,$A$2:A282,A282,$J$2:J282,J282,$D$2:D282,D282),"")</f>
        <v/>
      </c>
      <c r="AS282">
        <f t="shared" si="19"/>
        <v>2</v>
      </c>
    </row>
    <row r="283" spans="1:45" x14ac:dyDescent="0.25">
      <c r="A283" s="5" t="s">
        <v>5</v>
      </c>
      <c r="B283" s="5" t="s">
        <v>21</v>
      </c>
      <c r="C283" s="6">
        <v>37013</v>
      </c>
      <c r="D283" s="3">
        <v>2</v>
      </c>
      <c r="E283" s="3" t="s">
        <v>83</v>
      </c>
      <c r="F283" s="3"/>
      <c r="G283" s="3"/>
      <c r="H283" s="3"/>
      <c r="I283" s="3"/>
      <c r="J283" s="3" t="s">
        <v>3</v>
      </c>
      <c r="K283" s="3" t="s">
        <v>3</v>
      </c>
      <c r="L283" s="3">
        <v>6</v>
      </c>
      <c r="M283" s="3" t="s">
        <v>24</v>
      </c>
      <c r="N283" s="4">
        <f t="shared" si="16"/>
        <v>495</v>
      </c>
      <c r="O283" s="3">
        <v>49.5</v>
      </c>
      <c r="P283" s="3"/>
      <c r="Q283" s="3"/>
      <c r="R283" s="3" t="str">
        <f>IF(ISNUMBER(Q283),SUMIFS($Q$2:Q283,$A$2:A283,A283,$J$2:J283,J283,$D$2:D283,D283),"")</f>
        <v/>
      </c>
      <c r="S283" s="3">
        <v>2.8799999999999999E-2</v>
      </c>
      <c r="T283" s="3"/>
      <c r="U283" s="3"/>
      <c r="V283" s="4"/>
      <c r="W283" s="4"/>
      <c r="X283" s="4"/>
      <c r="Y283" s="3"/>
      <c r="Z283" s="3"/>
      <c r="AA283" s="3"/>
      <c r="AB283" s="3"/>
      <c r="AC283" s="3"/>
      <c r="AD283" s="3"/>
      <c r="AE283" s="3"/>
      <c r="AF283" s="3"/>
      <c r="AG283" s="3"/>
      <c r="AH283" s="3" t="str">
        <f t="shared" si="17"/>
        <v/>
      </c>
      <c r="AI283" s="3"/>
      <c r="AJ283" s="3"/>
      <c r="AK283" s="3"/>
      <c r="AL283" s="3"/>
      <c r="AM283" s="3"/>
      <c r="AN283" s="3"/>
      <c r="AO283" s="3"/>
      <c r="AP283" s="3"/>
      <c r="AQ283" s="3" t="str">
        <f t="shared" si="18"/>
        <v/>
      </c>
      <c r="AR283" s="3" t="str">
        <f>IF(ISNUMBER(AQ283),SUMIFS($AQ$2:AQ283,$A$2:A283,A283,$J$2:J283,J283,$D$2:D283,D283),"")</f>
        <v/>
      </c>
      <c r="AS283">
        <f t="shared" si="19"/>
        <v>2</v>
      </c>
    </row>
    <row r="284" spans="1:45" x14ac:dyDescent="0.25">
      <c r="A284" s="5" t="s">
        <v>5</v>
      </c>
      <c r="B284" s="5" t="s">
        <v>21</v>
      </c>
      <c r="C284" s="6">
        <v>37017</v>
      </c>
      <c r="D284" s="3">
        <v>2</v>
      </c>
      <c r="E284" s="3" t="s">
        <v>83</v>
      </c>
      <c r="F284" s="3"/>
      <c r="G284" s="3"/>
      <c r="H284" s="3"/>
      <c r="I284" s="3"/>
      <c r="J284" s="3" t="s">
        <v>3</v>
      </c>
      <c r="K284" s="3" t="s">
        <v>3</v>
      </c>
      <c r="L284" s="3">
        <v>6</v>
      </c>
      <c r="M284" s="3" t="s">
        <v>25</v>
      </c>
      <c r="N284" s="4" t="str">
        <f t="shared" si="16"/>
        <v/>
      </c>
      <c r="O284" s="3"/>
      <c r="P284" s="3"/>
      <c r="Q284" s="3">
        <v>30.13</v>
      </c>
      <c r="R284" s="3">
        <f>IF(ISNUMBER(Q284),SUMIFS($Q$2:Q284,$A$2:A284,A284,$J$2:J284,J284,$D$2:D284,D284),"")</f>
        <v>836.43000000000006</v>
      </c>
      <c r="S284" s="3"/>
      <c r="T284" s="3"/>
      <c r="U284" s="3"/>
      <c r="V284" s="4"/>
      <c r="W284" s="4"/>
      <c r="X284" s="4"/>
      <c r="Y284" s="3"/>
      <c r="Z284" s="3"/>
      <c r="AA284" s="3"/>
      <c r="AB284" s="3"/>
      <c r="AC284" s="3"/>
      <c r="AD284" s="3"/>
      <c r="AE284" s="3"/>
      <c r="AF284" s="3"/>
      <c r="AG284" s="3"/>
      <c r="AH284" s="3" t="str">
        <f t="shared" si="17"/>
        <v/>
      </c>
      <c r="AI284" s="3"/>
      <c r="AJ284" s="3"/>
      <c r="AK284" s="3"/>
      <c r="AL284" s="3"/>
      <c r="AM284" s="3"/>
      <c r="AN284" s="3"/>
      <c r="AO284" s="3"/>
      <c r="AP284" s="3"/>
      <c r="AQ284" s="3" t="str">
        <f t="shared" si="18"/>
        <v/>
      </c>
      <c r="AR284" s="3" t="str">
        <f>IF(ISNUMBER(AQ284),SUMIFS($AQ$2:AQ284,$A$2:A284,A284,$J$2:J284,J284,$D$2:D284,D284),"")</f>
        <v/>
      </c>
      <c r="AS284">
        <f t="shared" si="19"/>
        <v>2</v>
      </c>
    </row>
    <row r="285" spans="1:45" x14ac:dyDescent="0.25">
      <c r="A285" s="5" t="s">
        <v>5</v>
      </c>
      <c r="B285" s="5" t="s">
        <v>21</v>
      </c>
      <c r="C285" s="6">
        <v>37066</v>
      </c>
      <c r="D285" s="3">
        <v>2</v>
      </c>
      <c r="E285" s="3" t="s">
        <v>83</v>
      </c>
      <c r="F285" s="3"/>
      <c r="G285" s="3"/>
      <c r="H285" s="3"/>
      <c r="I285" s="3"/>
      <c r="J285" s="3" t="s">
        <v>3</v>
      </c>
      <c r="K285" s="3" t="s">
        <v>3</v>
      </c>
      <c r="L285" s="3">
        <v>7</v>
      </c>
      <c r="M285" s="3" t="s">
        <v>24</v>
      </c>
      <c r="N285" s="4">
        <f t="shared" si="16"/>
        <v>230.5</v>
      </c>
      <c r="O285" s="3">
        <v>23.05</v>
      </c>
      <c r="P285" s="3"/>
      <c r="Q285" s="3"/>
      <c r="R285" s="3" t="str">
        <f>IF(ISNUMBER(Q285),SUMIFS($Q$2:Q285,$A$2:A285,A285,$J$2:J285,J285,$D$2:D285,D285),"")</f>
        <v/>
      </c>
      <c r="S285" s="3">
        <v>3.3300000000000003E-2</v>
      </c>
      <c r="T285" s="3"/>
      <c r="U285" s="3"/>
      <c r="V285" s="4"/>
      <c r="W285" s="4"/>
      <c r="X285" s="4"/>
      <c r="Y285" s="3"/>
      <c r="Z285" s="3"/>
      <c r="AA285" s="3"/>
      <c r="AB285" s="3"/>
      <c r="AC285" s="3"/>
      <c r="AD285" s="3"/>
      <c r="AE285" s="3"/>
      <c r="AF285" s="3"/>
      <c r="AG285" s="3"/>
      <c r="AH285" s="3" t="str">
        <f t="shared" si="17"/>
        <v/>
      </c>
      <c r="AI285" s="3"/>
      <c r="AJ285" s="3"/>
      <c r="AK285" s="3"/>
      <c r="AL285" s="3"/>
      <c r="AM285" s="3"/>
      <c r="AN285" s="3"/>
      <c r="AO285" s="3"/>
      <c r="AP285" s="3"/>
      <c r="AQ285" s="3" t="str">
        <f t="shared" si="18"/>
        <v/>
      </c>
      <c r="AR285" s="3" t="str">
        <f>IF(ISNUMBER(AQ285),SUMIFS($AQ$2:AQ285,$A$2:A285,A285,$J$2:J285,J285,$D$2:D285,D285),"")</f>
        <v/>
      </c>
      <c r="AS285">
        <f t="shared" si="19"/>
        <v>2</v>
      </c>
    </row>
    <row r="286" spans="1:45" x14ac:dyDescent="0.25">
      <c r="A286" s="5" t="s">
        <v>5</v>
      </c>
      <c r="B286" s="5" t="s">
        <v>21</v>
      </c>
      <c r="C286" s="6">
        <v>37076</v>
      </c>
      <c r="D286" s="3">
        <v>2</v>
      </c>
      <c r="E286" s="3" t="s">
        <v>83</v>
      </c>
      <c r="F286" s="3"/>
      <c r="G286" s="3"/>
      <c r="H286" s="3"/>
      <c r="I286" s="3"/>
      <c r="J286" s="3" t="s">
        <v>27</v>
      </c>
      <c r="K286" s="3" t="s">
        <v>27</v>
      </c>
      <c r="L286" s="3">
        <v>7</v>
      </c>
      <c r="M286" s="3" t="s">
        <v>25</v>
      </c>
      <c r="N286" s="4" t="str">
        <f t="shared" si="16"/>
        <v/>
      </c>
      <c r="O286" s="3"/>
      <c r="P286" s="3"/>
      <c r="Q286" s="3">
        <v>11.94</v>
      </c>
      <c r="R286" s="3">
        <f>IF(ISNUMBER(Q286),SUMIFS($Q$2:Q286,$A$2:A286,A286,$J$2:J286,J286,$D$2:D286,D286),"")</f>
        <v>11.94</v>
      </c>
      <c r="S286" s="3"/>
      <c r="T286" s="3"/>
      <c r="U286" s="3"/>
      <c r="V286" s="4"/>
      <c r="W286" s="4"/>
      <c r="X286" s="4"/>
      <c r="Y286" s="3"/>
      <c r="Z286" s="3"/>
      <c r="AA286" s="3"/>
      <c r="AB286" s="3"/>
      <c r="AC286" s="3"/>
      <c r="AD286" s="3"/>
      <c r="AE286" s="3"/>
      <c r="AF286" s="3"/>
      <c r="AG286" s="3"/>
      <c r="AH286" s="3" t="str">
        <f t="shared" si="17"/>
        <v/>
      </c>
      <c r="AI286" s="3"/>
      <c r="AJ286" s="3"/>
      <c r="AK286" s="3"/>
      <c r="AL286" s="3"/>
      <c r="AM286" s="3"/>
      <c r="AN286" s="3"/>
      <c r="AO286" s="3"/>
      <c r="AP286" s="3"/>
      <c r="AQ286" s="3" t="str">
        <f t="shared" si="18"/>
        <v/>
      </c>
      <c r="AR286" s="3" t="str">
        <f>IF(ISNUMBER(AQ286),SUMIFS($AQ$2:AQ286,$A$2:A286,A286,$J$2:J286,J286,$D$2:D286,D286),"")</f>
        <v/>
      </c>
      <c r="AS286">
        <f t="shared" si="19"/>
        <v>2</v>
      </c>
    </row>
    <row r="287" spans="1:45" x14ac:dyDescent="0.25">
      <c r="A287" s="5" t="s">
        <v>5</v>
      </c>
      <c r="B287" s="5" t="s">
        <v>21</v>
      </c>
      <c r="C287" s="6">
        <v>37131</v>
      </c>
      <c r="D287" s="3">
        <v>2</v>
      </c>
      <c r="E287" s="3" t="s">
        <v>83</v>
      </c>
      <c r="F287" s="3"/>
      <c r="G287" s="3"/>
      <c r="H287" s="3"/>
      <c r="I287" s="3"/>
      <c r="J287" s="3" t="s">
        <v>27</v>
      </c>
      <c r="K287" s="3" t="s">
        <v>27</v>
      </c>
      <c r="L287" s="3">
        <v>1</v>
      </c>
      <c r="M287" s="3" t="s">
        <v>23</v>
      </c>
      <c r="N287" s="4">
        <f t="shared" si="16"/>
        <v>430</v>
      </c>
      <c r="O287" s="3">
        <v>43</v>
      </c>
      <c r="P287" s="3"/>
      <c r="Q287" s="3"/>
      <c r="R287" s="3" t="str">
        <f>IF(ISNUMBER(Q287),SUMIFS($Q$2:Q287,$A$2:A287,A287,$J$2:J287,J287,$D$2:D287,D287),"")</f>
        <v/>
      </c>
      <c r="S287" s="3"/>
      <c r="T287" s="3"/>
      <c r="U287" s="3"/>
      <c r="V287" s="4"/>
      <c r="W287" s="4"/>
      <c r="X287" s="4"/>
      <c r="Y287" s="3"/>
      <c r="Z287" s="3"/>
      <c r="AA287" s="3"/>
      <c r="AB287" s="3"/>
      <c r="AC287" s="3"/>
      <c r="AD287" s="3"/>
      <c r="AE287" s="3"/>
      <c r="AF287" s="3"/>
      <c r="AG287" s="3"/>
      <c r="AH287" s="3" t="str">
        <f t="shared" si="17"/>
        <v/>
      </c>
      <c r="AI287" s="3"/>
      <c r="AJ287" s="3"/>
      <c r="AK287" s="3"/>
      <c r="AL287" s="3"/>
      <c r="AM287" s="3"/>
      <c r="AN287" s="3"/>
      <c r="AO287" s="3"/>
      <c r="AP287" s="3"/>
      <c r="AQ287" s="3" t="str">
        <f t="shared" si="18"/>
        <v/>
      </c>
      <c r="AR287" s="3" t="str">
        <f>IF(ISNUMBER(AQ287),SUMIFS($AQ$2:AQ287,$A$2:A287,A287,$J$2:J287,J287,$D$2:D287,D287),"")</f>
        <v/>
      </c>
      <c r="AS287">
        <f t="shared" si="19"/>
        <v>1</v>
      </c>
    </row>
    <row r="288" spans="1:45" x14ac:dyDescent="0.25">
      <c r="A288" s="5" t="s">
        <v>5</v>
      </c>
      <c r="B288" s="5" t="s">
        <v>21</v>
      </c>
      <c r="C288" s="6">
        <v>37139</v>
      </c>
      <c r="D288" s="3">
        <v>2</v>
      </c>
      <c r="E288" s="3" t="s">
        <v>83</v>
      </c>
      <c r="F288" s="3"/>
      <c r="G288" s="3"/>
      <c r="H288" s="3"/>
      <c r="I288" s="3"/>
      <c r="J288" s="3" t="s">
        <v>27</v>
      </c>
      <c r="K288" s="3" t="s">
        <v>27</v>
      </c>
      <c r="L288" s="3">
        <v>1</v>
      </c>
      <c r="M288" s="3" t="s">
        <v>23</v>
      </c>
      <c r="N288" s="4">
        <f t="shared" si="16"/>
        <v>365</v>
      </c>
      <c r="O288" s="3">
        <v>36.5</v>
      </c>
      <c r="P288" s="3"/>
      <c r="Q288" s="3"/>
      <c r="R288" s="3" t="str">
        <f>IF(ISNUMBER(Q288),SUMIFS($Q$2:Q288,$A$2:A288,A288,$J$2:J288,J288,$D$2:D288,D288),"")</f>
        <v/>
      </c>
      <c r="S288" s="3"/>
      <c r="T288" s="3"/>
      <c r="U288" s="3"/>
      <c r="V288" s="4"/>
      <c r="W288" s="4"/>
      <c r="X288" s="4"/>
      <c r="Y288" s="3"/>
      <c r="Z288" s="3"/>
      <c r="AA288" s="3"/>
      <c r="AB288" s="3"/>
      <c r="AC288" s="3"/>
      <c r="AD288" s="3"/>
      <c r="AE288" s="3"/>
      <c r="AF288" s="3"/>
      <c r="AG288" s="3"/>
      <c r="AH288" s="3" t="str">
        <f t="shared" si="17"/>
        <v/>
      </c>
      <c r="AI288" s="3"/>
      <c r="AJ288" s="3"/>
      <c r="AK288" s="3"/>
      <c r="AL288" s="3"/>
      <c r="AM288" s="3"/>
      <c r="AN288" s="3"/>
      <c r="AO288" s="3"/>
      <c r="AP288" s="3"/>
      <c r="AQ288" s="3" t="str">
        <f t="shared" si="18"/>
        <v/>
      </c>
      <c r="AR288" s="3" t="str">
        <f>IF(ISNUMBER(AQ288),SUMIFS($AQ$2:AQ288,$A$2:A288,A288,$J$2:J288,J288,$D$2:D288,D288),"")</f>
        <v/>
      </c>
      <c r="AS288">
        <f t="shared" si="19"/>
        <v>1</v>
      </c>
    </row>
    <row r="289" spans="1:45" x14ac:dyDescent="0.25">
      <c r="A289" s="5" t="s">
        <v>5</v>
      </c>
      <c r="B289" s="5" t="s">
        <v>21</v>
      </c>
      <c r="C289" s="6">
        <v>37146</v>
      </c>
      <c r="D289" s="3">
        <v>2</v>
      </c>
      <c r="E289" s="3" t="s">
        <v>83</v>
      </c>
      <c r="F289" s="3"/>
      <c r="G289" s="3"/>
      <c r="H289" s="3"/>
      <c r="I289" s="3"/>
      <c r="J289" s="3" t="s">
        <v>27</v>
      </c>
      <c r="K289" s="3" t="s">
        <v>27</v>
      </c>
      <c r="L289" s="3">
        <v>1</v>
      </c>
      <c r="M289" s="3" t="s">
        <v>23</v>
      </c>
      <c r="N289" s="4">
        <f t="shared" si="16"/>
        <v>640</v>
      </c>
      <c r="O289" s="3">
        <v>64</v>
      </c>
      <c r="P289" s="3"/>
      <c r="Q289" s="3"/>
      <c r="R289" s="3" t="str">
        <f>IF(ISNUMBER(Q289),SUMIFS($Q$2:Q289,$A$2:A289,A289,$J$2:J289,J289,$D$2:D289,D289),"")</f>
        <v/>
      </c>
      <c r="S289" s="3"/>
      <c r="T289" s="3"/>
      <c r="U289" s="3"/>
      <c r="V289" s="4"/>
      <c r="W289" s="4"/>
      <c r="X289" s="4"/>
      <c r="Y289" s="3"/>
      <c r="Z289" s="3"/>
      <c r="AA289" s="3"/>
      <c r="AB289" s="3"/>
      <c r="AC289" s="3"/>
      <c r="AD289" s="3"/>
      <c r="AE289" s="3"/>
      <c r="AF289" s="3"/>
      <c r="AG289" s="3"/>
      <c r="AH289" s="3" t="str">
        <f t="shared" si="17"/>
        <v/>
      </c>
      <c r="AI289" s="3"/>
      <c r="AJ289" s="3"/>
      <c r="AK289" s="3"/>
      <c r="AL289" s="3"/>
      <c r="AM289" s="3"/>
      <c r="AN289" s="3"/>
      <c r="AO289" s="3"/>
      <c r="AP289" s="3"/>
      <c r="AQ289" s="3" t="str">
        <f t="shared" si="18"/>
        <v/>
      </c>
      <c r="AR289" s="3" t="str">
        <f>IF(ISNUMBER(AQ289),SUMIFS($AQ$2:AQ289,$A$2:A289,A289,$J$2:J289,J289,$D$2:D289,D289),"")</f>
        <v/>
      </c>
      <c r="AS289">
        <f t="shared" si="19"/>
        <v>1</v>
      </c>
    </row>
    <row r="290" spans="1:45" x14ac:dyDescent="0.25">
      <c r="A290" s="5" t="s">
        <v>5</v>
      </c>
      <c r="B290" s="5" t="s">
        <v>21</v>
      </c>
      <c r="C290" s="6">
        <v>37153</v>
      </c>
      <c r="D290" s="3">
        <v>2</v>
      </c>
      <c r="E290" s="3" t="s">
        <v>83</v>
      </c>
      <c r="F290" s="3"/>
      <c r="G290" s="3"/>
      <c r="H290" s="3"/>
      <c r="I290" s="3"/>
      <c r="J290" s="3" t="s">
        <v>27</v>
      </c>
      <c r="K290" s="3" t="s">
        <v>27</v>
      </c>
      <c r="L290" s="3">
        <v>1</v>
      </c>
      <c r="M290" s="3" t="s">
        <v>23</v>
      </c>
      <c r="N290" s="4">
        <f t="shared" si="16"/>
        <v>1410</v>
      </c>
      <c r="O290" s="3">
        <v>141</v>
      </c>
      <c r="P290" s="3"/>
      <c r="Q290" s="3"/>
      <c r="R290" s="3" t="str">
        <f>IF(ISNUMBER(Q290),SUMIFS($Q$2:Q290,$A$2:A290,A290,$J$2:J290,J290,$D$2:D290,D290),"")</f>
        <v/>
      </c>
      <c r="S290" s="3"/>
      <c r="T290" s="3"/>
      <c r="U290" s="3"/>
      <c r="V290" s="4"/>
      <c r="W290" s="4"/>
      <c r="X290" s="4"/>
      <c r="Y290" s="3"/>
      <c r="Z290" s="3"/>
      <c r="AA290" s="3"/>
      <c r="AB290" s="3"/>
      <c r="AC290" s="3"/>
      <c r="AD290" s="3"/>
      <c r="AE290" s="3"/>
      <c r="AF290" s="3"/>
      <c r="AG290" s="3"/>
      <c r="AH290" s="3" t="str">
        <f t="shared" si="17"/>
        <v/>
      </c>
      <c r="AI290" s="3"/>
      <c r="AJ290" s="3"/>
      <c r="AK290" s="3"/>
      <c r="AL290" s="3"/>
      <c r="AM290" s="3"/>
      <c r="AN290" s="3"/>
      <c r="AO290" s="3"/>
      <c r="AP290" s="3"/>
      <c r="AQ290" s="3" t="str">
        <f t="shared" si="18"/>
        <v/>
      </c>
      <c r="AR290" s="3" t="str">
        <f>IF(ISNUMBER(AQ290),SUMIFS($AQ$2:AQ290,$A$2:A290,A290,$J$2:J290,J290,$D$2:D290,D290),"")</f>
        <v/>
      </c>
      <c r="AS290">
        <f t="shared" si="19"/>
        <v>1</v>
      </c>
    </row>
    <row r="291" spans="1:45" x14ac:dyDescent="0.25">
      <c r="A291" s="5" t="s">
        <v>5</v>
      </c>
      <c r="B291" s="5" t="s">
        <v>21</v>
      </c>
      <c r="C291" s="6">
        <v>37167</v>
      </c>
      <c r="D291" s="3">
        <v>2</v>
      </c>
      <c r="E291" s="3" t="s">
        <v>83</v>
      </c>
      <c r="F291" s="3"/>
      <c r="G291" s="3"/>
      <c r="H291" s="3"/>
      <c r="I291" s="3"/>
      <c r="J291" s="3" t="s">
        <v>27</v>
      </c>
      <c r="K291" s="3" t="s">
        <v>27</v>
      </c>
      <c r="L291" s="3">
        <v>1</v>
      </c>
      <c r="M291" s="3" t="s">
        <v>24</v>
      </c>
      <c r="N291" s="4">
        <f t="shared" si="16"/>
        <v>2930</v>
      </c>
      <c r="O291" s="3">
        <v>293</v>
      </c>
      <c r="P291" s="3"/>
      <c r="Q291" s="3"/>
      <c r="R291" s="3" t="str">
        <f>IF(ISNUMBER(Q291),SUMIFS($Q$2:Q291,$A$2:A291,A291,$J$2:J291,J291,$D$2:D291,D291),"")</f>
        <v/>
      </c>
      <c r="S291" s="3"/>
      <c r="T291" s="3"/>
      <c r="U291" s="3"/>
      <c r="V291" s="4"/>
      <c r="W291" s="4"/>
      <c r="X291" s="4"/>
      <c r="Y291" s="3"/>
      <c r="Z291" s="3"/>
      <c r="AA291" s="3"/>
      <c r="AB291" s="3"/>
      <c r="AC291" s="3"/>
      <c r="AD291" s="3"/>
      <c r="AE291" s="3"/>
      <c r="AF291" s="3"/>
      <c r="AG291" s="3"/>
      <c r="AH291" s="3" t="str">
        <f t="shared" si="17"/>
        <v/>
      </c>
      <c r="AI291" s="3"/>
      <c r="AJ291" s="3"/>
      <c r="AK291" s="3"/>
      <c r="AL291" s="3"/>
      <c r="AM291" s="3"/>
      <c r="AN291" s="3"/>
      <c r="AO291" s="3"/>
      <c r="AP291" s="3"/>
      <c r="AQ291" s="3" t="str">
        <f t="shared" si="18"/>
        <v/>
      </c>
      <c r="AR291" s="3" t="str">
        <f>IF(ISNUMBER(AQ291),SUMIFS($AQ$2:AQ291,$A$2:A291,A291,$J$2:J291,J291,$D$2:D291,D291),"")</f>
        <v/>
      </c>
      <c r="AS291">
        <f t="shared" si="19"/>
        <v>1</v>
      </c>
    </row>
    <row r="292" spans="1:45" x14ac:dyDescent="0.25">
      <c r="A292" s="5" t="s">
        <v>5</v>
      </c>
      <c r="B292" s="5" t="s">
        <v>21</v>
      </c>
      <c r="C292" s="6">
        <v>37174</v>
      </c>
      <c r="D292" s="3">
        <v>2</v>
      </c>
      <c r="E292" s="3" t="s">
        <v>83</v>
      </c>
      <c r="F292" s="3"/>
      <c r="G292" s="3"/>
      <c r="H292" s="3"/>
      <c r="I292" s="3"/>
      <c r="J292" s="3" t="s">
        <v>27</v>
      </c>
      <c r="K292" s="3" t="s">
        <v>27</v>
      </c>
      <c r="L292" s="3">
        <v>1</v>
      </c>
      <c r="M292" s="3" t="s">
        <v>25</v>
      </c>
      <c r="N292" s="4">
        <f t="shared" si="16"/>
        <v>554.5</v>
      </c>
      <c r="O292" s="3">
        <v>55.45</v>
      </c>
      <c r="P292" s="3"/>
      <c r="Q292" s="3">
        <v>239.18</v>
      </c>
      <c r="R292" s="3">
        <f>IF(ISNUMBER(Q292),SUMIFS($Q$2:Q292,$A$2:A292,A292,$J$2:J292,J292,$D$2:D292,D292),"")</f>
        <v>251.12</v>
      </c>
      <c r="S292" s="3"/>
      <c r="T292" s="3"/>
      <c r="U292" s="3"/>
      <c r="V292" s="4"/>
      <c r="W292" s="4"/>
      <c r="X292" s="4"/>
      <c r="Y292" s="3"/>
      <c r="Z292" s="3"/>
      <c r="AA292" s="3"/>
      <c r="AB292" s="3"/>
      <c r="AC292" s="3"/>
      <c r="AD292" s="3"/>
      <c r="AE292" s="3"/>
      <c r="AF292" s="3"/>
      <c r="AG292" s="3"/>
      <c r="AH292" s="3" t="str">
        <f t="shared" si="17"/>
        <v/>
      </c>
      <c r="AI292" s="3"/>
      <c r="AJ292" s="3"/>
      <c r="AK292" s="3"/>
      <c r="AL292" s="3"/>
      <c r="AM292" s="3"/>
      <c r="AN292" s="3"/>
      <c r="AO292" s="3"/>
      <c r="AP292" s="3"/>
      <c r="AQ292" s="3" t="str">
        <f t="shared" si="18"/>
        <v/>
      </c>
      <c r="AR292" s="3" t="str">
        <f>IF(ISNUMBER(AQ292),SUMIFS($AQ$2:AQ292,$A$2:A292,A292,$J$2:J292,J292,$D$2:D292,D292),"")</f>
        <v/>
      </c>
      <c r="AS292">
        <f t="shared" si="19"/>
        <v>3</v>
      </c>
    </row>
    <row r="293" spans="1:45" x14ac:dyDescent="0.25">
      <c r="A293" s="5" t="s">
        <v>5</v>
      </c>
      <c r="B293" s="5" t="s">
        <v>21</v>
      </c>
      <c r="C293" s="6">
        <v>37201</v>
      </c>
      <c r="D293" s="3">
        <v>2</v>
      </c>
      <c r="E293" s="3" t="s">
        <v>83</v>
      </c>
      <c r="F293" s="3"/>
      <c r="G293" s="3"/>
      <c r="H293" s="3"/>
      <c r="I293" s="3"/>
      <c r="J293" s="3" t="s">
        <v>27</v>
      </c>
      <c r="K293" s="3" t="s">
        <v>27</v>
      </c>
      <c r="L293" s="3">
        <v>2</v>
      </c>
      <c r="M293" s="3" t="s">
        <v>23</v>
      </c>
      <c r="N293" s="4">
        <f t="shared" si="16"/>
        <v>1840</v>
      </c>
      <c r="O293" s="3">
        <v>184</v>
      </c>
      <c r="P293" s="3"/>
      <c r="Q293" s="3"/>
      <c r="R293" s="3" t="str">
        <f>IF(ISNUMBER(Q293),SUMIFS($Q$2:Q293,$A$2:A293,A293,$J$2:J293,J293,$D$2:D293,D293),"")</f>
        <v/>
      </c>
      <c r="S293" s="3"/>
      <c r="T293" s="3"/>
      <c r="U293" s="3"/>
      <c r="V293" s="4"/>
      <c r="W293" s="4"/>
      <c r="X293" s="4"/>
      <c r="Y293" s="3"/>
      <c r="Z293" s="3"/>
      <c r="AA293" s="3"/>
      <c r="AB293" s="3"/>
      <c r="AC293" s="3"/>
      <c r="AD293" s="3"/>
      <c r="AE293" s="3"/>
      <c r="AF293" s="3"/>
      <c r="AG293" s="3"/>
      <c r="AH293" s="3" t="str">
        <f t="shared" si="17"/>
        <v/>
      </c>
      <c r="AI293" s="3"/>
      <c r="AJ293" s="3"/>
      <c r="AK293" s="3"/>
      <c r="AL293" s="3"/>
      <c r="AM293" s="3"/>
      <c r="AN293" s="3"/>
      <c r="AO293" s="3"/>
      <c r="AP293" s="3"/>
      <c r="AQ293" s="3" t="str">
        <f t="shared" si="18"/>
        <v/>
      </c>
      <c r="AR293" s="3" t="str">
        <f>IF(ISNUMBER(AQ293),SUMIFS($AQ$2:AQ293,$A$2:A293,A293,$J$2:J293,J293,$D$2:D293,D293),"")</f>
        <v/>
      </c>
      <c r="AS293">
        <f t="shared" si="19"/>
        <v>1</v>
      </c>
    </row>
    <row r="294" spans="1:45" x14ac:dyDescent="0.25">
      <c r="A294" s="5" t="s">
        <v>5</v>
      </c>
      <c r="B294" s="5" t="s">
        <v>21</v>
      </c>
      <c r="C294" s="6">
        <v>37208</v>
      </c>
      <c r="D294" s="3">
        <v>2</v>
      </c>
      <c r="E294" s="3" t="s">
        <v>83</v>
      </c>
      <c r="F294" s="3"/>
      <c r="G294" s="3"/>
      <c r="H294" s="3"/>
      <c r="I294" s="3"/>
      <c r="J294" s="3" t="s">
        <v>27</v>
      </c>
      <c r="K294" s="3" t="s">
        <v>27</v>
      </c>
      <c r="L294" s="3">
        <v>2</v>
      </c>
      <c r="M294" s="3" t="s">
        <v>23</v>
      </c>
      <c r="N294" s="4">
        <f t="shared" si="16"/>
        <v>2810</v>
      </c>
      <c r="O294" s="3">
        <v>281</v>
      </c>
      <c r="P294" s="3"/>
      <c r="Q294" s="3"/>
      <c r="R294" s="3" t="str">
        <f>IF(ISNUMBER(Q294),SUMIFS($Q$2:Q294,$A$2:A294,A294,$J$2:J294,J294,$D$2:D294,D294),"")</f>
        <v/>
      </c>
      <c r="S294" s="3"/>
      <c r="T294" s="3"/>
      <c r="U294" s="3"/>
      <c r="V294" s="4"/>
      <c r="W294" s="4"/>
      <c r="X294" s="4"/>
      <c r="Y294" s="3"/>
      <c r="Z294" s="3"/>
      <c r="AA294" s="3"/>
      <c r="AB294" s="3"/>
      <c r="AC294" s="3"/>
      <c r="AD294" s="3"/>
      <c r="AE294" s="3"/>
      <c r="AF294" s="3"/>
      <c r="AG294" s="3"/>
      <c r="AH294" s="3" t="str">
        <f t="shared" si="17"/>
        <v/>
      </c>
      <c r="AI294" s="3"/>
      <c r="AJ294" s="3"/>
      <c r="AK294" s="3"/>
      <c r="AL294" s="3"/>
      <c r="AM294" s="3"/>
      <c r="AN294" s="3"/>
      <c r="AO294" s="3"/>
      <c r="AP294" s="3"/>
      <c r="AQ294" s="3" t="str">
        <f t="shared" si="18"/>
        <v/>
      </c>
      <c r="AR294" s="3" t="str">
        <f>IF(ISNUMBER(AQ294),SUMIFS($AQ$2:AQ294,$A$2:A294,A294,$J$2:J294,J294,$D$2:D294,D294),"")</f>
        <v/>
      </c>
      <c r="AS294">
        <f t="shared" si="19"/>
        <v>1</v>
      </c>
    </row>
    <row r="295" spans="1:45" x14ac:dyDescent="0.25">
      <c r="A295" s="5" t="s">
        <v>5</v>
      </c>
      <c r="B295" s="5" t="s">
        <v>21</v>
      </c>
      <c r="C295" s="6">
        <v>37216</v>
      </c>
      <c r="D295" s="3">
        <v>2</v>
      </c>
      <c r="E295" s="3" t="s">
        <v>83</v>
      </c>
      <c r="F295" s="3"/>
      <c r="G295" s="3"/>
      <c r="H295" s="3"/>
      <c r="I295" s="3"/>
      <c r="J295" s="3" t="s">
        <v>27</v>
      </c>
      <c r="K295" s="3" t="s">
        <v>27</v>
      </c>
      <c r="L295" s="3">
        <v>2</v>
      </c>
      <c r="M295" s="3" t="s">
        <v>24</v>
      </c>
      <c r="N295" s="4">
        <f t="shared" si="16"/>
        <v>3395</v>
      </c>
      <c r="O295" s="3">
        <v>339.5</v>
      </c>
      <c r="P295" s="3"/>
      <c r="Q295" s="3"/>
      <c r="R295" s="3" t="str">
        <f>IF(ISNUMBER(Q295),SUMIFS($Q$2:Q295,$A$2:A295,A295,$J$2:J295,J295,$D$2:D295,D295),"")</f>
        <v/>
      </c>
      <c r="S295" s="3"/>
      <c r="T295" s="3"/>
      <c r="U295" s="3"/>
      <c r="V295" s="4"/>
      <c r="W295" s="4"/>
      <c r="X295" s="4"/>
      <c r="Y295" s="3"/>
      <c r="Z295" s="3"/>
      <c r="AA295" s="3"/>
      <c r="AB295" s="3"/>
      <c r="AC295" s="3"/>
      <c r="AD295" s="3"/>
      <c r="AE295" s="3"/>
      <c r="AF295" s="3"/>
      <c r="AG295" s="3"/>
      <c r="AH295" s="3" t="str">
        <f t="shared" si="17"/>
        <v/>
      </c>
      <c r="AI295" s="3"/>
      <c r="AJ295" s="3"/>
      <c r="AK295" s="3"/>
      <c r="AL295" s="3"/>
      <c r="AM295" s="3"/>
      <c r="AN295" s="3"/>
      <c r="AO295" s="3"/>
      <c r="AP295" s="3"/>
      <c r="AQ295" s="3" t="str">
        <f t="shared" si="18"/>
        <v/>
      </c>
      <c r="AR295" s="3" t="str">
        <f>IF(ISNUMBER(AQ295),SUMIFS($AQ$2:AQ295,$A$2:A295,A295,$J$2:J295,J295,$D$2:D295,D295),"")</f>
        <v/>
      </c>
      <c r="AS295">
        <f t="shared" si="19"/>
        <v>1</v>
      </c>
    </row>
    <row r="296" spans="1:45" x14ac:dyDescent="0.25">
      <c r="A296" s="5" t="s">
        <v>5</v>
      </c>
      <c r="B296" s="5" t="s">
        <v>21</v>
      </c>
      <c r="C296" s="6">
        <v>37221</v>
      </c>
      <c r="D296" s="3">
        <v>2</v>
      </c>
      <c r="E296" s="3" t="s">
        <v>83</v>
      </c>
      <c r="F296" s="3"/>
      <c r="G296" s="3"/>
      <c r="H296" s="3"/>
      <c r="I296" s="3"/>
      <c r="J296" s="3" t="s">
        <v>27</v>
      </c>
      <c r="K296" s="3" t="s">
        <v>27</v>
      </c>
      <c r="L296" s="3">
        <v>2</v>
      </c>
      <c r="M296" s="3" t="s">
        <v>25</v>
      </c>
      <c r="N296" s="4" t="str">
        <f t="shared" si="16"/>
        <v/>
      </c>
      <c r="O296" s="3"/>
      <c r="P296" s="3"/>
      <c r="Q296" s="3">
        <v>245.15</v>
      </c>
      <c r="R296" s="3">
        <f>IF(ISNUMBER(Q296),SUMIFS($Q$2:Q296,$A$2:A296,A296,$J$2:J296,J296,$D$2:D296,D296),"")</f>
        <v>496.27</v>
      </c>
      <c r="S296" s="3"/>
      <c r="T296" s="3"/>
      <c r="U296" s="3"/>
      <c r="V296" s="4"/>
      <c r="W296" s="4"/>
      <c r="X296" s="4"/>
      <c r="Y296" s="3"/>
      <c r="Z296" s="3"/>
      <c r="AA296" s="3"/>
      <c r="AB296" s="3"/>
      <c r="AC296" s="3"/>
      <c r="AD296" s="3"/>
      <c r="AE296" s="3"/>
      <c r="AF296" s="3"/>
      <c r="AG296" s="3"/>
      <c r="AH296" s="3" t="str">
        <f t="shared" si="17"/>
        <v/>
      </c>
      <c r="AI296" s="3"/>
      <c r="AJ296" s="3"/>
      <c r="AK296" s="3"/>
      <c r="AL296" s="3"/>
      <c r="AM296" s="3"/>
      <c r="AN296" s="3"/>
      <c r="AO296" s="3"/>
      <c r="AP296" s="3"/>
      <c r="AQ296" s="3" t="str">
        <f t="shared" si="18"/>
        <v/>
      </c>
      <c r="AR296" s="3" t="str">
        <f>IF(ISNUMBER(AQ296),SUMIFS($AQ$2:AQ296,$A$2:A296,A296,$J$2:J296,J296,$D$2:D296,D296),"")</f>
        <v/>
      </c>
      <c r="AS296">
        <f t="shared" si="19"/>
        <v>2</v>
      </c>
    </row>
    <row r="297" spans="1:45" x14ac:dyDescent="0.25">
      <c r="A297" s="24" t="s">
        <v>5</v>
      </c>
      <c r="B297" s="24" t="s">
        <v>21</v>
      </c>
      <c r="C297" s="27">
        <v>37243</v>
      </c>
      <c r="D297" s="25">
        <v>2</v>
      </c>
      <c r="E297" s="3" t="s">
        <v>83</v>
      </c>
      <c r="F297" s="3"/>
      <c r="G297" s="3"/>
      <c r="H297" s="3"/>
      <c r="I297" s="3"/>
      <c r="J297" s="3" t="s">
        <v>27</v>
      </c>
      <c r="K297" s="3" t="s">
        <v>27</v>
      </c>
      <c r="L297" s="3">
        <v>3</v>
      </c>
      <c r="M297" s="3" t="s">
        <v>23</v>
      </c>
      <c r="N297" s="4">
        <f t="shared" si="16"/>
        <v>1498.9999999999998</v>
      </c>
      <c r="O297" s="25">
        <f>AVERAGE(O145,O449)</f>
        <v>149.89999999999998</v>
      </c>
      <c r="P297" s="3"/>
      <c r="Q297" s="3"/>
      <c r="R297" s="3" t="str">
        <f>IF(ISNUMBER(Q297),SUMIFS($Q$2:Q297,$A$2:A297,A297,$J$2:J297,J297,$D$2:D297,D297),"")</f>
        <v/>
      </c>
      <c r="S297" s="3"/>
      <c r="T297" s="3"/>
      <c r="U297" s="3"/>
      <c r="V297" s="4"/>
      <c r="W297" s="4"/>
      <c r="X297" s="4"/>
      <c r="Y297" s="3"/>
      <c r="Z297" s="3"/>
      <c r="AA297" s="3"/>
      <c r="AB297" s="3"/>
      <c r="AC297" s="3"/>
      <c r="AD297" s="3"/>
      <c r="AE297" s="3"/>
      <c r="AF297" s="3"/>
      <c r="AG297" s="3"/>
      <c r="AH297" s="3" t="str">
        <f t="shared" si="17"/>
        <v/>
      </c>
      <c r="AI297" s="3"/>
      <c r="AJ297" s="3"/>
      <c r="AK297" s="3"/>
      <c r="AL297" s="3"/>
      <c r="AM297" s="3"/>
      <c r="AN297" s="3"/>
      <c r="AO297" s="3"/>
      <c r="AP297" s="3"/>
      <c r="AQ297" s="3" t="str">
        <f t="shared" si="18"/>
        <v/>
      </c>
      <c r="AR297" s="3" t="str">
        <f>IF(ISNUMBER(AQ297),SUMIFS($AQ$2:AQ297,$A$2:A297,A297,$J$2:J297,J297,$D$2:D297,D297),"")</f>
        <v/>
      </c>
      <c r="AS297">
        <f t="shared" si="19"/>
        <v>1</v>
      </c>
    </row>
    <row r="298" spans="1:45" x14ac:dyDescent="0.25">
      <c r="A298" s="5" t="s">
        <v>5</v>
      </c>
      <c r="B298" s="5" t="s">
        <v>21</v>
      </c>
      <c r="C298" s="6">
        <v>37247</v>
      </c>
      <c r="D298" s="3">
        <v>2</v>
      </c>
      <c r="E298" s="3" t="s">
        <v>83</v>
      </c>
      <c r="F298" s="3"/>
      <c r="G298" s="3"/>
      <c r="H298" s="3"/>
      <c r="I298" s="3"/>
      <c r="J298" s="3" t="s">
        <v>27</v>
      </c>
      <c r="K298" s="3" t="s">
        <v>27</v>
      </c>
      <c r="L298" s="3">
        <v>3</v>
      </c>
      <c r="M298" s="3" t="s">
        <v>24</v>
      </c>
      <c r="N298" s="4">
        <f t="shared" si="16"/>
        <v>1500</v>
      </c>
      <c r="O298" s="3">
        <v>150</v>
      </c>
      <c r="P298" s="3"/>
      <c r="Q298" s="3"/>
      <c r="R298" s="3" t="str">
        <f>IF(ISNUMBER(Q298),SUMIFS($Q$2:Q298,$A$2:A298,A298,$J$2:J298,J298,$D$2:D298,D298),"")</f>
        <v/>
      </c>
      <c r="S298" s="3"/>
      <c r="T298" s="3"/>
      <c r="U298" s="3"/>
      <c r="V298" s="4"/>
      <c r="W298" s="4"/>
      <c r="X298" s="4"/>
      <c r="Y298" s="3"/>
      <c r="Z298" s="3"/>
      <c r="AA298" s="3"/>
      <c r="AB298" s="3"/>
      <c r="AC298" s="3"/>
      <c r="AD298" s="3"/>
      <c r="AE298" s="3"/>
      <c r="AF298" s="3"/>
      <c r="AG298" s="3"/>
      <c r="AH298" s="3" t="str">
        <f t="shared" si="17"/>
        <v/>
      </c>
      <c r="AI298" s="3"/>
      <c r="AJ298" s="3"/>
      <c r="AK298" s="3"/>
      <c r="AL298" s="3"/>
      <c r="AM298" s="3"/>
      <c r="AN298" s="3"/>
      <c r="AO298" s="3"/>
      <c r="AP298" s="3"/>
      <c r="AQ298" s="3" t="str">
        <f t="shared" si="18"/>
        <v/>
      </c>
      <c r="AR298" s="3" t="str">
        <f>IF(ISNUMBER(AQ298),SUMIFS($AQ$2:AQ298,$A$2:A298,A298,$J$2:J298,J298,$D$2:D298,D298),"")</f>
        <v/>
      </c>
      <c r="AS298">
        <f t="shared" si="19"/>
        <v>1</v>
      </c>
    </row>
    <row r="299" spans="1:45" x14ac:dyDescent="0.25">
      <c r="A299" s="5" t="s">
        <v>5</v>
      </c>
      <c r="B299" s="5" t="s">
        <v>21</v>
      </c>
      <c r="C299" s="6">
        <v>37255</v>
      </c>
      <c r="D299" s="3">
        <v>2</v>
      </c>
      <c r="E299" s="3" t="s">
        <v>83</v>
      </c>
      <c r="F299" s="3"/>
      <c r="G299" s="3"/>
      <c r="H299" s="3"/>
      <c r="I299" s="3"/>
      <c r="J299" s="3" t="s">
        <v>27</v>
      </c>
      <c r="K299" s="3" t="s">
        <v>27</v>
      </c>
      <c r="L299" s="3">
        <v>3</v>
      </c>
      <c r="M299" s="3" t="s">
        <v>25</v>
      </c>
      <c r="N299" s="4" t="str">
        <f t="shared" si="16"/>
        <v/>
      </c>
      <c r="O299" s="3"/>
      <c r="P299" s="3"/>
      <c r="Q299" s="3">
        <v>45.12</v>
      </c>
      <c r="R299" s="3">
        <f>IF(ISNUMBER(Q299),SUMIFS($Q$2:Q299,$A$2:A299,A299,$J$2:J299,J299,$D$2:D299,D299),"")</f>
        <v>541.39</v>
      </c>
      <c r="S299" s="3"/>
      <c r="T299" s="3"/>
      <c r="U299" s="3"/>
      <c r="V299" s="4"/>
      <c r="W299" s="4"/>
      <c r="X299" s="4"/>
      <c r="Y299" s="3"/>
      <c r="Z299" s="3"/>
      <c r="AA299" s="3"/>
      <c r="AB299" s="3"/>
      <c r="AC299" s="3"/>
      <c r="AD299" s="3"/>
      <c r="AE299" s="3"/>
      <c r="AF299" s="3"/>
      <c r="AG299" s="3"/>
      <c r="AH299" s="3" t="str">
        <f t="shared" si="17"/>
        <v/>
      </c>
      <c r="AI299" s="3"/>
      <c r="AJ299" s="3"/>
      <c r="AK299" s="3"/>
      <c r="AL299" s="3"/>
      <c r="AM299" s="3"/>
      <c r="AN299" s="3"/>
      <c r="AO299" s="3"/>
      <c r="AP299" s="3"/>
      <c r="AQ299" s="3" t="str">
        <f t="shared" si="18"/>
        <v/>
      </c>
      <c r="AR299" s="3" t="str">
        <f>IF(ISNUMBER(AQ299),SUMIFS($AQ$2:AQ299,$A$2:A299,A299,$J$2:J299,J299,$D$2:D299,D299),"")</f>
        <v/>
      </c>
      <c r="AS299">
        <f t="shared" si="19"/>
        <v>2</v>
      </c>
    </row>
    <row r="300" spans="1:45" x14ac:dyDescent="0.25">
      <c r="A300" s="5" t="s">
        <v>5</v>
      </c>
      <c r="B300" s="5" t="s">
        <v>21</v>
      </c>
      <c r="C300" s="6">
        <v>37293</v>
      </c>
      <c r="D300" s="3">
        <v>2</v>
      </c>
      <c r="E300" s="3" t="s">
        <v>83</v>
      </c>
      <c r="F300" s="3"/>
      <c r="G300" s="3"/>
      <c r="H300" s="3"/>
      <c r="I300" s="3"/>
      <c r="J300" s="3" t="s">
        <v>27</v>
      </c>
      <c r="K300" s="3" t="s">
        <v>27</v>
      </c>
      <c r="L300" s="3">
        <v>4</v>
      </c>
      <c r="M300" s="3" t="s">
        <v>24</v>
      </c>
      <c r="N300" s="4">
        <f t="shared" si="16"/>
        <v>1500</v>
      </c>
      <c r="O300" s="3">
        <v>150</v>
      </c>
      <c r="P300" s="3"/>
      <c r="Q300" s="3"/>
      <c r="R300" s="3" t="str">
        <f>IF(ISNUMBER(Q300),SUMIFS($Q$2:Q300,$A$2:A300,A300,$J$2:J300,J300,$D$2:D300,D300),"")</f>
        <v/>
      </c>
      <c r="S300" s="3"/>
      <c r="T300" s="3"/>
      <c r="U300" s="3"/>
      <c r="V300" s="4"/>
      <c r="W300" s="4"/>
      <c r="X300" s="4"/>
      <c r="Y300" s="3"/>
      <c r="Z300" s="3"/>
      <c r="AA300" s="3"/>
      <c r="AB300" s="3"/>
      <c r="AC300" s="3"/>
      <c r="AD300" s="3"/>
      <c r="AE300" s="3"/>
      <c r="AF300" s="3"/>
      <c r="AG300" s="3"/>
      <c r="AH300" s="3" t="str">
        <f t="shared" si="17"/>
        <v/>
      </c>
      <c r="AI300" s="3"/>
      <c r="AJ300" s="3"/>
      <c r="AK300" s="3"/>
      <c r="AL300" s="3"/>
      <c r="AM300" s="3"/>
      <c r="AN300" s="3"/>
      <c r="AO300" s="3"/>
      <c r="AP300" s="3"/>
      <c r="AQ300" s="3" t="str">
        <f t="shared" si="18"/>
        <v/>
      </c>
      <c r="AR300" s="3" t="str">
        <f>IF(ISNUMBER(AQ300),SUMIFS($AQ$2:AQ300,$A$2:A300,A300,$J$2:J300,J300,$D$2:D300,D300),"")</f>
        <v/>
      </c>
      <c r="AS300">
        <f t="shared" si="19"/>
        <v>1</v>
      </c>
    </row>
    <row r="301" spans="1:45" x14ac:dyDescent="0.25">
      <c r="A301" s="5" t="s">
        <v>5</v>
      </c>
      <c r="B301" s="5" t="s">
        <v>21</v>
      </c>
      <c r="C301" s="6">
        <v>37302</v>
      </c>
      <c r="D301" s="3">
        <v>2</v>
      </c>
      <c r="E301" s="3" t="s">
        <v>83</v>
      </c>
      <c r="F301" s="3"/>
      <c r="G301" s="3"/>
      <c r="H301" s="3"/>
      <c r="I301" s="3"/>
      <c r="J301" s="3" t="s">
        <v>27</v>
      </c>
      <c r="K301" s="3" t="s">
        <v>27</v>
      </c>
      <c r="L301" s="3">
        <v>4</v>
      </c>
      <c r="M301" s="3" t="s">
        <v>25</v>
      </c>
      <c r="N301" s="4" t="str">
        <f t="shared" si="16"/>
        <v/>
      </c>
      <c r="O301" s="3"/>
      <c r="P301" s="3"/>
      <c r="Q301" s="3">
        <v>83.91</v>
      </c>
      <c r="R301" s="3">
        <f>IF(ISNUMBER(Q301),SUMIFS($Q$2:Q301,$A$2:A301,A301,$J$2:J301,J301,$D$2:D301,D301),"")</f>
        <v>625.29999999999995</v>
      </c>
      <c r="S301" s="3"/>
      <c r="T301" s="3"/>
      <c r="U301" s="3"/>
      <c r="V301" s="4"/>
      <c r="W301" s="4"/>
      <c r="X301" s="4"/>
      <c r="Y301" s="3"/>
      <c r="Z301" s="3"/>
      <c r="AA301" s="3"/>
      <c r="AB301" s="3"/>
      <c r="AC301" s="3"/>
      <c r="AD301" s="3"/>
      <c r="AE301" s="3"/>
      <c r="AF301" s="3"/>
      <c r="AG301" s="3"/>
      <c r="AH301" s="3" t="str">
        <f t="shared" si="17"/>
        <v/>
      </c>
      <c r="AI301" s="3"/>
      <c r="AJ301" s="3"/>
      <c r="AK301" s="3"/>
      <c r="AL301" s="3"/>
      <c r="AM301" s="3"/>
      <c r="AN301" s="3"/>
      <c r="AO301" s="3"/>
      <c r="AP301" s="3"/>
      <c r="AQ301" s="3" t="str">
        <f t="shared" si="18"/>
        <v/>
      </c>
      <c r="AR301" s="3" t="str">
        <f>IF(ISNUMBER(AQ301),SUMIFS($AQ$2:AQ301,$A$2:A301,A301,$J$2:J301,J301,$D$2:D301,D301),"")</f>
        <v/>
      </c>
      <c r="AS301">
        <f t="shared" si="19"/>
        <v>2</v>
      </c>
    </row>
    <row r="302" spans="1:45" x14ac:dyDescent="0.25">
      <c r="A302" s="5" t="s">
        <v>5</v>
      </c>
      <c r="B302" s="5" t="s">
        <v>21</v>
      </c>
      <c r="C302" s="6">
        <v>37349</v>
      </c>
      <c r="D302" s="3">
        <v>2</v>
      </c>
      <c r="E302" s="3" t="s">
        <v>83</v>
      </c>
      <c r="F302" s="3"/>
      <c r="G302" s="3"/>
      <c r="H302" s="3"/>
      <c r="I302" s="3"/>
      <c r="J302" s="3" t="s">
        <v>27</v>
      </c>
      <c r="K302" s="3" t="s">
        <v>27</v>
      </c>
      <c r="L302" s="3">
        <v>5</v>
      </c>
      <c r="M302" s="3" t="s">
        <v>24</v>
      </c>
      <c r="N302" s="4">
        <f t="shared" si="16"/>
        <v>600</v>
      </c>
      <c r="O302" s="3">
        <v>60</v>
      </c>
      <c r="P302" s="3"/>
      <c r="Q302" s="3"/>
      <c r="R302" s="3" t="str">
        <f>IF(ISNUMBER(Q302),SUMIFS($Q$2:Q302,$A$2:A302,A302,$J$2:J302,J302,$D$2:D302,D302),"")</f>
        <v/>
      </c>
      <c r="S302" s="3"/>
      <c r="T302" s="3"/>
      <c r="U302" s="3"/>
      <c r="V302" s="4"/>
      <c r="W302" s="4"/>
      <c r="X302" s="4"/>
      <c r="Y302" s="3"/>
      <c r="Z302" s="3"/>
      <c r="AA302" s="3"/>
      <c r="AB302" s="3"/>
      <c r="AC302" s="3"/>
      <c r="AD302" s="3"/>
      <c r="AE302" s="3"/>
      <c r="AF302" s="3"/>
      <c r="AG302" s="3"/>
      <c r="AH302" s="3" t="str">
        <f t="shared" si="17"/>
        <v/>
      </c>
      <c r="AI302" s="3"/>
      <c r="AJ302" s="3"/>
      <c r="AK302" s="3"/>
      <c r="AL302" s="3"/>
      <c r="AM302" s="3"/>
      <c r="AN302" s="3"/>
      <c r="AO302" s="3"/>
      <c r="AP302" s="3"/>
      <c r="AQ302" s="3" t="str">
        <f t="shared" si="18"/>
        <v/>
      </c>
      <c r="AR302" s="3" t="str">
        <f>IF(ISNUMBER(AQ302),SUMIFS($AQ$2:AQ302,$A$2:A302,A302,$J$2:J302,J302,$D$2:D302,D302),"")</f>
        <v/>
      </c>
      <c r="AS302">
        <f t="shared" si="19"/>
        <v>1</v>
      </c>
    </row>
    <row r="303" spans="1:45" x14ac:dyDescent="0.25">
      <c r="A303" s="5" t="s">
        <v>5</v>
      </c>
      <c r="B303" s="5" t="s">
        <v>21</v>
      </c>
      <c r="C303" s="6">
        <v>37363</v>
      </c>
      <c r="D303" s="3">
        <v>2</v>
      </c>
      <c r="E303" s="3" t="s">
        <v>83</v>
      </c>
      <c r="F303" s="3"/>
      <c r="G303" s="3"/>
      <c r="H303" s="3"/>
      <c r="I303" s="3"/>
      <c r="J303" s="3" t="s">
        <v>27</v>
      </c>
      <c r="K303" s="3" t="s">
        <v>27</v>
      </c>
      <c r="L303" s="3">
        <v>5</v>
      </c>
      <c r="M303" s="3" t="s">
        <v>25</v>
      </c>
      <c r="N303" s="4" t="str">
        <f t="shared" si="16"/>
        <v/>
      </c>
      <c r="O303" s="3"/>
      <c r="P303" s="3"/>
      <c r="Q303" s="3">
        <v>21.92</v>
      </c>
      <c r="R303" s="3">
        <f>IF(ISNUMBER(Q303),SUMIFS($Q$2:Q303,$A$2:A303,A303,$J$2:J303,J303,$D$2:D303,D303),"")</f>
        <v>647.21999999999991</v>
      </c>
      <c r="S303" s="3"/>
      <c r="T303" s="3"/>
      <c r="U303" s="3"/>
      <c r="V303" s="4"/>
      <c r="W303" s="4"/>
      <c r="X303" s="4"/>
      <c r="Y303" s="3"/>
      <c r="Z303" s="3"/>
      <c r="AA303" s="3"/>
      <c r="AB303" s="3"/>
      <c r="AC303" s="3"/>
      <c r="AD303" s="3"/>
      <c r="AE303" s="3"/>
      <c r="AF303" s="3"/>
      <c r="AG303" s="3"/>
      <c r="AH303" s="3" t="str">
        <f t="shared" si="17"/>
        <v/>
      </c>
      <c r="AI303" s="3"/>
      <c r="AJ303" s="3"/>
      <c r="AK303" s="3"/>
      <c r="AL303" s="3"/>
      <c r="AM303" s="3"/>
      <c r="AN303" s="3"/>
      <c r="AO303" s="3"/>
      <c r="AP303" s="3"/>
      <c r="AQ303" s="3" t="str">
        <f t="shared" si="18"/>
        <v/>
      </c>
      <c r="AR303" s="3" t="str">
        <f>IF(ISNUMBER(AQ303),SUMIFS($AQ$2:AQ303,$A$2:A303,A303,$J$2:J303,J303,$D$2:D303,D303),"")</f>
        <v/>
      </c>
      <c r="AS303">
        <f t="shared" si="19"/>
        <v>2</v>
      </c>
    </row>
    <row r="304" spans="1:45" x14ac:dyDescent="0.25">
      <c r="A304" s="5" t="s">
        <v>5</v>
      </c>
      <c r="B304" s="5" t="s">
        <v>21</v>
      </c>
      <c r="C304" s="6">
        <v>37431</v>
      </c>
      <c r="D304" s="3">
        <v>2</v>
      </c>
      <c r="E304" s="3" t="s">
        <v>83</v>
      </c>
      <c r="F304" s="3"/>
      <c r="G304" s="3"/>
      <c r="H304" s="3"/>
      <c r="I304" s="3"/>
      <c r="J304" s="3" t="s">
        <v>27</v>
      </c>
      <c r="K304" s="3" t="s">
        <v>27</v>
      </c>
      <c r="L304" s="3">
        <v>6</v>
      </c>
      <c r="M304" s="3" t="s">
        <v>24</v>
      </c>
      <c r="N304" s="4">
        <f t="shared" si="16"/>
        <v>450</v>
      </c>
      <c r="O304" s="3">
        <v>45</v>
      </c>
      <c r="P304" s="3"/>
      <c r="Q304" s="3"/>
      <c r="R304" s="3" t="str">
        <f>IF(ISNUMBER(Q304),SUMIFS($Q$2:Q304,$A$2:A304,A304,$J$2:J304,J304,$D$2:D304,D304),"")</f>
        <v/>
      </c>
      <c r="S304" s="3"/>
      <c r="T304" s="3"/>
      <c r="U304" s="3"/>
      <c r="V304" s="4"/>
      <c r="W304" s="4"/>
      <c r="X304" s="4"/>
      <c r="Y304" s="3"/>
      <c r="Z304" s="3"/>
      <c r="AA304" s="3"/>
      <c r="AB304" s="3"/>
      <c r="AC304" s="3"/>
      <c r="AD304" s="3"/>
      <c r="AE304" s="3"/>
      <c r="AF304" s="3"/>
      <c r="AG304" s="3"/>
      <c r="AH304" s="3" t="str">
        <f t="shared" si="17"/>
        <v/>
      </c>
      <c r="AI304" s="3"/>
      <c r="AJ304" s="3"/>
      <c r="AK304" s="3"/>
      <c r="AL304" s="3"/>
      <c r="AM304" s="3"/>
      <c r="AN304" s="3"/>
      <c r="AO304" s="3"/>
      <c r="AP304" s="3"/>
      <c r="AQ304" s="3" t="str">
        <f t="shared" si="18"/>
        <v/>
      </c>
      <c r="AR304" s="3" t="str">
        <f>IF(ISNUMBER(AQ304),SUMIFS($AQ$2:AQ304,$A$2:A304,A304,$J$2:J304,J304,$D$2:D304,D304),"")</f>
        <v/>
      </c>
      <c r="AS304">
        <f t="shared" si="19"/>
        <v>1</v>
      </c>
    </row>
    <row r="305" spans="1:45" x14ac:dyDescent="0.25">
      <c r="A305" s="5" t="s">
        <v>5</v>
      </c>
      <c r="B305" s="5" t="s">
        <v>21</v>
      </c>
      <c r="C305" s="6">
        <v>37442</v>
      </c>
      <c r="D305" s="3">
        <v>2</v>
      </c>
      <c r="E305" s="3" t="s">
        <v>83</v>
      </c>
      <c r="F305" s="3"/>
      <c r="G305" s="3"/>
      <c r="H305" s="3"/>
      <c r="I305" s="3"/>
      <c r="J305" s="3" t="s">
        <v>54</v>
      </c>
      <c r="K305" s="3" t="s">
        <v>54</v>
      </c>
      <c r="L305" s="3">
        <v>6</v>
      </c>
      <c r="M305" s="3" t="s">
        <v>25</v>
      </c>
      <c r="N305" s="4" t="str">
        <f t="shared" si="16"/>
        <v/>
      </c>
      <c r="O305" s="3"/>
      <c r="P305" s="3"/>
      <c r="Q305" s="3">
        <v>33.880000000000003</v>
      </c>
      <c r="R305" s="3">
        <f>IF(ISNUMBER(Q305),SUMIFS($Q$2:Q305,$A$2:A305,A305,$J$2:J305,J305,$D$2:D305,D305),"")</f>
        <v>33.880000000000003</v>
      </c>
      <c r="S305" s="3"/>
      <c r="T305" s="3"/>
      <c r="U305" s="3"/>
      <c r="V305" s="4"/>
      <c r="W305" s="4"/>
      <c r="X305" s="4"/>
      <c r="Y305" s="3"/>
      <c r="Z305" s="3"/>
      <c r="AA305" s="3"/>
      <c r="AB305" s="3"/>
      <c r="AC305" s="3"/>
      <c r="AD305" s="3"/>
      <c r="AE305" s="3"/>
      <c r="AF305" s="3"/>
      <c r="AG305" s="3"/>
      <c r="AH305" s="3" t="str">
        <f t="shared" si="17"/>
        <v/>
      </c>
      <c r="AI305" s="3"/>
      <c r="AJ305" s="3"/>
      <c r="AK305" s="3"/>
      <c r="AL305" s="3"/>
      <c r="AM305" s="3"/>
      <c r="AN305" s="3"/>
      <c r="AO305" s="3"/>
      <c r="AP305" s="3"/>
      <c r="AQ305" s="3" t="str">
        <f t="shared" si="18"/>
        <v/>
      </c>
      <c r="AR305" s="3" t="str">
        <f>IF(ISNUMBER(AQ305),SUMIFS($AQ$2:AQ305,$A$2:A305,A305,$J$2:J305,J305,$D$2:D305,D305),"")</f>
        <v/>
      </c>
      <c r="AS305">
        <f t="shared" si="19"/>
        <v>2</v>
      </c>
    </row>
    <row r="306" spans="1:45" x14ac:dyDescent="0.25">
      <c r="A306" s="5" t="s">
        <v>5</v>
      </c>
      <c r="B306" s="5" t="s">
        <v>21</v>
      </c>
      <c r="C306" s="6">
        <v>35458</v>
      </c>
      <c r="D306" s="3">
        <v>3</v>
      </c>
      <c r="E306" s="3" t="s">
        <v>83</v>
      </c>
      <c r="F306" s="3"/>
      <c r="G306" s="3"/>
      <c r="H306" s="3"/>
      <c r="I306" s="3"/>
      <c r="J306" s="3" t="s">
        <v>22</v>
      </c>
      <c r="K306" s="3" t="s">
        <v>22</v>
      </c>
      <c r="L306" s="3">
        <v>1</v>
      </c>
      <c r="M306" s="3" t="s">
        <v>23</v>
      </c>
      <c r="N306" s="4">
        <f t="shared" si="16"/>
        <v>3210</v>
      </c>
      <c r="O306" s="3">
        <v>321</v>
      </c>
      <c r="P306" s="3"/>
      <c r="Q306" s="3"/>
      <c r="R306" s="3" t="str">
        <f>IF(ISNUMBER(Q306),SUMIFS($Q$2:Q306,$A$2:A306,A306,$J$2:J306,J306,$D$2:D306,D306),"")</f>
        <v/>
      </c>
      <c r="S306" s="3"/>
      <c r="T306" s="3"/>
      <c r="U306" s="3"/>
      <c r="V306" s="4"/>
      <c r="W306" s="4"/>
      <c r="X306" s="4"/>
      <c r="Y306" s="3"/>
      <c r="Z306" s="3"/>
      <c r="AA306" s="3"/>
      <c r="AB306" s="3"/>
      <c r="AC306" s="3"/>
      <c r="AD306" s="3"/>
      <c r="AE306" s="3"/>
      <c r="AF306" s="3"/>
      <c r="AG306" s="3"/>
      <c r="AH306" s="3" t="str">
        <f t="shared" si="17"/>
        <v/>
      </c>
      <c r="AI306" s="3"/>
      <c r="AJ306" s="3"/>
      <c r="AK306" s="3"/>
      <c r="AL306" s="3"/>
      <c r="AM306" s="3"/>
      <c r="AN306" s="3"/>
      <c r="AO306" s="3"/>
      <c r="AP306" s="3"/>
      <c r="AQ306" s="3" t="str">
        <f t="shared" si="18"/>
        <v/>
      </c>
      <c r="AR306" s="3" t="str">
        <f>IF(ISNUMBER(AQ306),SUMIFS($AQ$2:AQ306,$A$2:A306,A306,$J$2:J306,J306,$D$2:D306,D306),"")</f>
        <v/>
      </c>
      <c r="AS306">
        <f t="shared" si="19"/>
        <v>1</v>
      </c>
    </row>
    <row r="307" spans="1:45" x14ac:dyDescent="0.25">
      <c r="A307" s="5" t="s">
        <v>5</v>
      </c>
      <c r="B307" s="5" t="s">
        <v>21</v>
      </c>
      <c r="C307" s="6">
        <v>35482</v>
      </c>
      <c r="D307" s="3">
        <v>3</v>
      </c>
      <c r="E307" s="3" t="s">
        <v>83</v>
      </c>
      <c r="F307" s="3"/>
      <c r="G307" s="3"/>
      <c r="H307" s="3"/>
      <c r="I307" s="3"/>
      <c r="J307" s="3" t="s">
        <v>22</v>
      </c>
      <c r="K307" s="3" t="s">
        <v>22</v>
      </c>
      <c r="L307" s="3">
        <v>1</v>
      </c>
      <c r="M307" s="3" t="s">
        <v>24</v>
      </c>
      <c r="N307" s="4">
        <f t="shared" si="16"/>
        <v>4800</v>
      </c>
      <c r="O307" s="3">
        <v>480</v>
      </c>
      <c r="P307" s="3"/>
      <c r="Q307" s="3"/>
      <c r="R307" s="3" t="str">
        <f>IF(ISNUMBER(Q307),SUMIFS($Q$2:Q307,$A$2:A307,A307,$J$2:J307,J307,$D$2:D307,D307),"")</f>
        <v/>
      </c>
      <c r="S307" s="3"/>
      <c r="T307" s="3"/>
      <c r="U307" s="3"/>
      <c r="V307" s="4"/>
      <c r="W307" s="4"/>
      <c r="X307" s="4"/>
      <c r="Y307" s="3"/>
      <c r="Z307" s="3"/>
      <c r="AA307" s="3"/>
      <c r="AB307" s="3"/>
      <c r="AC307" s="3"/>
      <c r="AD307" s="3"/>
      <c r="AE307" s="3"/>
      <c r="AF307" s="3"/>
      <c r="AG307" s="3"/>
      <c r="AH307" s="3" t="str">
        <f t="shared" si="17"/>
        <v/>
      </c>
      <c r="AI307" s="3"/>
      <c r="AJ307" s="3"/>
      <c r="AK307" s="3"/>
      <c r="AL307" s="3"/>
      <c r="AM307" s="3"/>
      <c r="AN307" s="3"/>
      <c r="AO307" s="3"/>
      <c r="AP307" s="3"/>
      <c r="AQ307" s="3" t="str">
        <f t="shared" si="18"/>
        <v/>
      </c>
      <c r="AR307" s="3" t="str">
        <f>IF(ISNUMBER(AQ307),SUMIFS($AQ$2:AQ307,$A$2:A307,A307,$J$2:J307,J307,$D$2:D307,D307),"")</f>
        <v/>
      </c>
      <c r="AS307">
        <f t="shared" si="19"/>
        <v>1</v>
      </c>
    </row>
    <row r="308" spans="1:45" x14ac:dyDescent="0.25">
      <c r="A308" s="5" t="s">
        <v>5</v>
      </c>
      <c r="B308" s="5" t="s">
        <v>21</v>
      </c>
      <c r="C308" s="6">
        <v>35491</v>
      </c>
      <c r="D308" s="3">
        <v>3</v>
      </c>
      <c r="E308" s="3" t="s">
        <v>83</v>
      </c>
      <c r="F308" s="3"/>
      <c r="G308" s="3"/>
      <c r="H308" s="3"/>
      <c r="I308" s="3"/>
      <c r="J308" s="3" t="s">
        <v>22</v>
      </c>
      <c r="K308" s="3" t="s">
        <v>22</v>
      </c>
      <c r="L308" s="3">
        <v>2</v>
      </c>
      <c r="M308" s="3" t="s">
        <v>25</v>
      </c>
      <c r="N308" s="4" t="str">
        <f t="shared" si="16"/>
        <v/>
      </c>
      <c r="O308" s="3"/>
      <c r="P308" s="3"/>
      <c r="Q308" s="3">
        <v>422.04</v>
      </c>
      <c r="R308" s="3">
        <f>IF(ISNUMBER(Q308),SUMIFS($Q$2:Q308,$A$2:A308,A308,$J$2:J308,J308,$D$2:D308,D308),"")</f>
        <v>422.04</v>
      </c>
      <c r="S308" s="3"/>
      <c r="T308" s="3"/>
      <c r="U308" s="3"/>
      <c r="V308" s="4"/>
      <c r="W308" s="4"/>
      <c r="X308" s="4"/>
      <c r="Y308" s="3"/>
      <c r="Z308" s="3"/>
      <c r="AA308" s="3"/>
      <c r="AB308" s="3"/>
      <c r="AC308" s="3"/>
      <c r="AD308" s="3"/>
      <c r="AE308" s="3"/>
      <c r="AF308" s="3"/>
      <c r="AG308" s="3"/>
      <c r="AH308" s="3" t="str">
        <f t="shared" si="17"/>
        <v/>
      </c>
      <c r="AI308" s="3"/>
      <c r="AJ308" s="3"/>
      <c r="AK308" s="3"/>
      <c r="AL308" s="3"/>
      <c r="AM308" s="3"/>
      <c r="AN308" s="3"/>
      <c r="AO308" s="3"/>
      <c r="AP308" s="3"/>
      <c r="AQ308" s="3" t="str">
        <f t="shared" si="18"/>
        <v/>
      </c>
      <c r="AR308" s="3" t="str">
        <f>IF(ISNUMBER(AQ308),SUMIFS($AQ$2:AQ308,$A$2:A308,A308,$J$2:J308,J308,$D$2:D308,D308),"")</f>
        <v/>
      </c>
      <c r="AS308">
        <f t="shared" si="19"/>
        <v>2</v>
      </c>
    </row>
    <row r="309" spans="1:45" x14ac:dyDescent="0.25">
      <c r="A309" s="5" t="s">
        <v>5</v>
      </c>
      <c r="B309" s="5" t="s">
        <v>21</v>
      </c>
      <c r="C309" s="6">
        <v>35586</v>
      </c>
      <c r="D309" s="3">
        <v>3</v>
      </c>
      <c r="E309" s="3" t="s">
        <v>83</v>
      </c>
      <c r="F309" s="3"/>
      <c r="G309" s="3"/>
      <c r="H309" s="3"/>
      <c r="I309" s="3"/>
      <c r="J309" s="3" t="s">
        <v>22</v>
      </c>
      <c r="K309" s="3" t="s">
        <v>22</v>
      </c>
      <c r="L309" s="3">
        <v>2</v>
      </c>
      <c r="M309" s="3" t="s">
        <v>24</v>
      </c>
      <c r="N309" s="4">
        <f t="shared" si="16"/>
        <v>4500</v>
      </c>
      <c r="O309" s="3">
        <v>450</v>
      </c>
      <c r="P309" s="3"/>
      <c r="Q309" s="3"/>
      <c r="R309" s="3" t="str">
        <f>IF(ISNUMBER(Q309),SUMIFS($Q$2:Q309,$A$2:A309,A309,$J$2:J309,J309,$D$2:D309,D309),"")</f>
        <v/>
      </c>
      <c r="S309" s="3"/>
      <c r="T309" s="3"/>
      <c r="U309" s="3"/>
      <c r="V309" s="4"/>
      <c r="W309" s="4"/>
      <c r="X309" s="4"/>
      <c r="Y309" s="3"/>
      <c r="Z309" s="3"/>
      <c r="AA309" s="3"/>
      <c r="AB309" s="3"/>
      <c r="AC309" s="3"/>
      <c r="AD309" s="3"/>
      <c r="AE309" s="3"/>
      <c r="AF309" s="3"/>
      <c r="AG309" s="3"/>
      <c r="AH309" s="3" t="str">
        <f t="shared" si="17"/>
        <v/>
      </c>
      <c r="AI309" s="3"/>
      <c r="AJ309" s="3"/>
      <c r="AK309" s="3"/>
      <c r="AL309" s="3"/>
      <c r="AM309" s="3"/>
      <c r="AN309" s="3"/>
      <c r="AO309" s="3"/>
      <c r="AP309" s="3"/>
      <c r="AQ309" s="3" t="str">
        <f t="shared" si="18"/>
        <v/>
      </c>
      <c r="AR309" s="3" t="str">
        <f>IF(ISNUMBER(AQ309),SUMIFS($AQ$2:AQ309,$A$2:A309,A309,$J$2:J309,J309,$D$2:D309,D309),"")</f>
        <v/>
      </c>
      <c r="AS309">
        <f t="shared" si="19"/>
        <v>1</v>
      </c>
    </row>
    <row r="310" spans="1:45" x14ac:dyDescent="0.25">
      <c r="A310" s="5" t="s">
        <v>5</v>
      </c>
      <c r="B310" s="5" t="s">
        <v>21</v>
      </c>
      <c r="C310" s="6">
        <v>35591</v>
      </c>
      <c r="D310" s="3">
        <v>3</v>
      </c>
      <c r="E310" s="3" t="s">
        <v>83</v>
      </c>
      <c r="F310" s="3"/>
      <c r="G310" s="3"/>
      <c r="H310" s="3"/>
      <c r="I310" s="3"/>
      <c r="J310" s="3" t="s">
        <v>22</v>
      </c>
      <c r="K310" s="3" t="s">
        <v>22</v>
      </c>
      <c r="L310" s="3">
        <v>2</v>
      </c>
      <c r="M310" s="3" t="s">
        <v>25</v>
      </c>
      <c r="N310" s="4" t="str">
        <f t="shared" si="16"/>
        <v/>
      </c>
      <c r="O310" s="3"/>
      <c r="P310" s="3"/>
      <c r="Q310" s="3">
        <v>438.12</v>
      </c>
      <c r="R310" s="3">
        <f>IF(ISNUMBER(Q310),SUMIFS($Q$2:Q310,$A$2:A310,A310,$J$2:J310,J310,$D$2:D310,D310),"")</f>
        <v>860.16000000000008</v>
      </c>
      <c r="S310" s="3"/>
      <c r="T310" s="3"/>
      <c r="U310" s="3"/>
      <c r="V310" s="4"/>
      <c r="W310" s="4"/>
      <c r="X310" s="4"/>
      <c r="Y310" s="3"/>
      <c r="Z310" s="3"/>
      <c r="AA310" s="3"/>
      <c r="AB310" s="3"/>
      <c r="AC310" s="3"/>
      <c r="AD310" s="3"/>
      <c r="AE310" s="3"/>
      <c r="AF310" s="3"/>
      <c r="AG310" s="3"/>
      <c r="AH310" s="3" t="str">
        <f t="shared" si="17"/>
        <v/>
      </c>
      <c r="AI310" s="3"/>
      <c r="AJ310" s="3"/>
      <c r="AK310" s="3"/>
      <c r="AL310" s="3"/>
      <c r="AM310" s="3"/>
      <c r="AN310" s="3"/>
      <c r="AO310" s="3"/>
      <c r="AP310" s="3"/>
      <c r="AQ310" s="3" t="str">
        <f t="shared" si="18"/>
        <v/>
      </c>
      <c r="AR310" s="3" t="str">
        <f>IF(ISNUMBER(AQ310),SUMIFS($AQ$2:AQ310,$A$2:A310,A310,$J$2:J310,J310,$D$2:D310,D310),"")</f>
        <v/>
      </c>
      <c r="AS310">
        <f t="shared" si="19"/>
        <v>2</v>
      </c>
    </row>
    <row r="311" spans="1:45" x14ac:dyDescent="0.25">
      <c r="A311" s="5" t="s">
        <v>5</v>
      </c>
      <c r="B311" s="5" t="s">
        <v>21</v>
      </c>
      <c r="C311" s="6">
        <v>35709</v>
      </c>
      <c r="D311" s="3">
        <v>3</v>
      </c>
      <c r="E311" s="3" t="s">
        <v>83</v>
      </c>
      <c r="F311" s="3"/>
      <c r="G311" s="3"/>
      <c r="H311" s="3"/>
      <c r="I311" s="3"/>
      <c r="J311" s="3" t="s">
        <v>0</v>
      </c>
      <c r="K311" s="3" t="s">
        <v>0</v>
      </c>
      <c r="L311" s="3">
        <v>1</v>
      </c>
      <c r="M311" s="3" t="s">
        <v>24</v>
      </c>
      <c r="N311" s="4">
        <f t="shared" si="16"/>
        <v>2450</v>
      </c>
      <c r="O311" s="3">
        <v>245</v>
      </c>
      <c r="P311" s="3"/>
      <c r="Q311" s="3"/>
      <c r="R311" s="3" t="str">
        <f>IF(ISNUMBER(Q311),SUMIFS($Q$2:Q311,$A$2:A311,A311,$J$2:J311,J311,$D$2:D311,D311),"")</f>
        <v/>
      </c>
      <c r="S311" s="3"/>
      <c r="T311" s="3"/>
      <c r="U311" s="3"/>
      <c r="V311" s="4"/>
      <c r="W311" s="4"/>
      <c r="X311" s="4"/>
      <c r="Y311" s="3"/>
      <c r="Z311" s="3"/>
      <c r="AA311" s="3"/>
      <c r="AB311" s="3"/>
      <c r="AC311" s="3"/>
      <c r="AD311" s="3"/>
      <c r="AE311" s="3"/>
      <c r="AF311" s="3"/>
      <c r="AG311" s="3"/>
      <c r="AH311" s="3" t="str">
        <f t="shared" si="17"/>
        <v/>
      </c>
      <c r="AI311" s="3"/>
      <c r="AJ311" s="3"/>
      <c r="AK311" s="3"/>
      <c r="AL311" s="3"/>
      <c r="AM311" s="3"/>
      <c r="AN311" s="3"/>
      <c r="AO311" s="3"/>
      <c r="AP311" s="3"/>
      <c r="AQ311" s="3" t="str">
        <f t="shared" si="18"/>
        <v/>
      </c>
      <c r="AR311" s="3" t="str">
        <f>IF(ISNUMBER(AQ311),SUMIFS($AQ$2:AQ311,$A$2:A311,A311,$J$2:J311,J311,$D$2:D311,D311),"")</f>
        <v/>
      </c>
      <c r="AS311">
        <f t="shared" si="19"/>
        <v>1</v>
      </c>
    </row>
    <row r="312" spans="1:45" x14ac:dyDescent="0.25">
      <c r="A312" s="5" t="s">
        <v>5</v>
      </c>
      <c r="B312" s="5" t="s">
        <v>21</v>
      </c>
      <c r="C312" s="6">
        <v>35715</v>
      </c>
      <c r="D312" s="3">
        <v>3</v>
      </c>
      <c r="E312" s="3" t="s">
        <v>83</v>
      </c>
      <c r="F312" s="3"/>
      <c r="G312" s="3"/>
      <c r="H312" s="3"/>
      <c r="I312" s="3"/>
      <c r="J312" s="3" t="s">
        <v>0</v>
      </c>
      <c r="K312" s="3" t="s">
        <v>0</v>
      </c>
      <c r="L312" s="3">
        <v>1</v>
      </c>
      <c r="M312" s="3" t="s">
        <v>25</v>
      </c>
      <c r="N312" s="4" t="str">
        <f t="shared" si="16"/>
        <v/>
      </c>
      <c r="O312" s="3"/>
      <c r="P312" s="3"/>
      <c r="Q312" s="3">
        <v>188.91</v>
      </c>
      <c r="R312" s="3">
        <f>IF(ISNUMBER(Q312),SUMIFS($Q$2:Q312,$A$2:A312,A312,$J$2:J312,J312,$D$2:D312,D312),"")</f>
        <v>188.91</v>
      </c>
      <c r="S312" s="3"/>
      <c r="T312" s="3"/>
      <c r="U312" s="3"/>
      <c r="V312" s="4"/>
      <c r="W312" s="4"/>
      <c r="X312" s="4"/>
      <c r="Y312" s="3"/>
      <c r="Z312" s="3"/>
      <c r="AA312" s="3"/>
      <c r="AB312" s="3"/>
      <c r="AC312" s="3"/>
      <c r="AD312" s="3"/>
      <c r="AE312" s="3"/>
      <c r="AF312" s="3"/>
      <c r="AG312" s="3"/>
      <c r="AH312" s="3" t="str">
        <f t="shared" si="17"/>
        <v/>
      </c>
      <c r="AI312" s="3"/>
      <c r="AJ312" s="3"/>
      <c r="AK312" s="3"/>
      <c r="AL312" s="3"/>
      <c r="AM312" s="3"/>
      <c r="AN312" s="3"/>
      <c r="AO312" s="3"/>
      <c r="AP312" s="3"/>
      <c r="AQ312" s="3" t="str">
        <f t="shared" si="18"/>
        <v/>
      </c>
      <c r="AR312" s="3" t="str">
        <f>IF(ISNUMBER(AQ312),SUMIFS($AQ$2:AQ312,$A$2:A312,A312,$J$2:J312,J312,$D$2:D312,D312),"")</f>
        <v/>
      </c>
      <c r="AS312">
        <f t="shared" si="19"/>
        <v>2</v>
      </c>
    </row>
    <row r="313" spans="1:45" x14ac:dyDescent="0.25">
      <c r="A313" s="5" t="s">
        <v>5</v>
      </c>
      <c r="B313" s="5" t="s">
        <v>21</v>
      </c>
      <c r="C313" s="6">
        <v>35731</v>
      </c>
      <c r="D313" s="3">
        <v>3</v>
      </c>
      <c r="E313" s="3" t="s">
        <v>83</v>
      </c>
      <c r="F313" s="3"/>
      <c r="G313" s="3"/>
      <c r="H313" s="3"/>
      <c r="I313" s="3"/>
      <c r="J313" s="3" t="s">
        <v>0</v>
      </c>
      <c r="K313" s="3" t="s">
        <v>0</v>
      </c>
      <c r="L313" s="3">
        <v>2</v>
      </c>
      <c r="M313" s="3" t="s">
        <v>23</v>
      </c>
      <c r="N313" s="4">
        <f t="shared" si="16"/>
        <v>1150</v>
      </c>
      <c r="O313" s="3">
        <v>115</v>
      </c>
      <c r="P313" s="3"/>
      <c r="Q313" s="3"/>
      <c r="R313" s="3" t="str">
        <f>IF(ISNUMBER(Q313),SUMIFS($Q$2:Q313,$A$2:A313,A313,$J$2:J313,J313,$D$2:D313,D313),"")</f>
        <v/>
      </c>
      <c r="S313" s="3"/>
      <c r="T313" s="3"/>
      <c r="U313" s="3"/>
      <c r="V313" s="4"/>
      <c r="W313" s="4"/>
      <c r="X313" s="4"/>
      <c r="Y313" s="3"/>
      <c r="Z313" s="3"/>
      <c r="AA313" s="3"/>
      <c r="AB313" s="3"/>
      <c r="AC313" s="3"/>
      <c r="AD313" s="3"/>
      <c r="AE313" s="3"/>
      <c r="AF313" s="3"/>
      <c r="AG313" s="3"/>
      <c r="AH313" s="3" t="str">
        <f t="shared" si="17"/>
        <v/>
      </c>
      <c r="AI313" s="3"/>
      <c r="AJ313" s="3"/>
      <c r="AK313" s="3"/>
      <c r="AL313" s="3"/>
      <c r="AM313" s="3"/>
      <c r="AN313" s="3"/>
      <c r="AO313" s="3"/>
      <c r="AP313" s="3"/>
      <c r="AQ313" s="3" t="str">
        <f t="shared" si="18"/>
        <v/>
      </c>
      <c r="AR313" s="3" t="str">
        <f>IF(ISNUMBER(AQ313),SUMIFS($AQ$2:AQ313,$A$2:A313,A313,$J$2:J313,J313,$D$2:D313,D313),"")</f>
        <v/>
      </c>
      <c r="AS313">
        <f t="shared" si="19"/>
        <v>1</v>
      </c>
    </row>
    <row r="314" spans="1:45" x14ac:dyDescent="0.25">
      <c r="A314" s="5" t="s">
        <v>5</v>
      </c>
      <c r="B314" s="5" t="s">
        <v>21</v>
      </c>
      <c r="C314" s="6">
        <v>35737</v>
      </c>
      <c r="D314" s="3">
        <v>3</v>
      </c>
      <c r="E314" s="3" t="s">
        <v>83</v>
      </c>
      <c r="F314" s="3"/>
      <c r="G314" s="3"/>
      <c r="H314" s="3"/>
      <c r="I314" s="3"/>
      <c r="J314" s="3" t="s">
        <v>0</v>
      </c>
      <c r="K314" s="3" t="s">
        <v>0</v>
      </c>
      <c r="L314" s="3">
        <v>2</v>
      </c>
      <c r="M314" s="3" t="s">
        <v>23</v>
      </c>
      <c r="N314" s="4">
        <f t="shared" si="16"/>
        <v>2900</v>
      </c>
      <c r="O314" s="3">
        <v>290</v>
      </c>
      <c r="P314" s="3"/>
      <c r="Q314" s="3"/>
      <c r="R314" s="3" t="str">
        <f>IF(ISNUMBER(Q314),SUMIFS($Q$2:Q314,$A$2:A314,A314,$J$2:J314,J314,$D$2:D314,D314),"")</f>
        <v/>
      </c>
      <c r="S314" s="3"/>
      <c r="T314" s="3"/>
      <c r="U314" s="3"/>
      <c r="V314" s="4"/>
      <c r="W314" s="4"/>
      <c r="X314" s="4"/>
      <c r="Y314" s="3"/>
      <c r="Z314" s="3"/>
      <c r="AA314" s="3"/>
      <c r="AB314" s="3"/>
      <c r="AC314" s="3"/>
      <c r="AD314" s="3"/>
      <c r="AE314" s="3"/>
      <c r="AF314" s="3"/>
      <c r="AG314" s="3"/>
      <c r="AH314" s="3" t="str">
        <f t="shared" si="17"/>
        <v/>
      </c>
      <c r="AI314" s="3"/>
      <c r="AJ314" s="3"/>
      <c r="AK314" s="3"/>
      <c r="AL314" s="3"/>
      <c r="AM314" s="3"/>
      <c r="AN314" s="3"/>
      <c r="AO314" s="3"/>
      <c r="AP314" s="3"/>
      <c r="AQ314" s="3" t="str">
        <f t="shared" si="18"/>
        <v/>
      </c>
      <c r="AR314" s="3" t="str">
        <f>IF(ISNUMBER(AQ314),SUMIFS($AQ$2:AQ314,$A$2:A314,A314,$J$2:J314,J314,$D$2:D314,D314),"")</f>
        <v/>
      </c>
      <c r="AS314">
        <f t="shared" si="19"/>
        <v>1</v>
      </c>
    </row>
    <row r="315" spans="1:45" x14ac:dyDescent="0.25">
      <c r="A315" s="5" t="s">
        <v>5</v>
      </c>
      <c r="B315" s="5" t="s">
        <v>21</v>
      </c>
      <c r="C315" s="6">
        <v>35744</v>
      </c>
      <c r="D315" s="3">
        <v>3</v>
      </c>
      <c r="E315" s="3" t="s">
        <v>83</v>
      </c>
      <c r="F315" s="3"/>
      <c r="G315" s="3"/>
      <c r="H315" s="3"/>
      <c r="I315" s="3"/>
      <c r="J315" s="3" t="s">
        <v>0</v>
      </c>
      <c r="K315" s="3" t="s">
        <v>0</v>
      </c>
      <c r="L315" s="3">
        <v>2</v>
      </c>
      <c r="M315" s="3" t="s">
        <v>23</v>
      </c>
      <c r="N315" s="4">
        <f t="shared" si="16"/>
        <v>3520</v>
      </c>
      <c r="O315" s="3">
        <v>352</v>
      </c>
      <c r="P315" s="3"/>
      <c r="Q315" s="3"/>
      <c r="R315" s="3" t="str">
        <f>IF(ISNUMBER(Q315),SUMIFS($Q$2:Q315,$A$2:A315,A315,$J$2:J315,J315,$D$2:D315,D315),"")</f>
        <v/>
      </c>
      <c r="S315" s="3"/>
      <c r="T315" s="3"/>
      <c r="U315" s="3"/>
      <c r="V315" s="4"/>
      <c r="W315" s="4"/>
      <c r="X315" s="4"/>
      <c r="Y315" s="3"/>
      <c r="Z315" s="3"/>
      <c r="AA315" s="3"/>
      <c r="AB315" s="3"/>
      <c r="AC315" s="3"/>
      <c r="AD315" s="3"/>
      <c r="AE315" s="3"/>
      <c r="AF315" s="3"/>
      <c r="AG315" s="3"/>
      <c r="AH315" s="3" t="str">
        <f t="shared" si="17"/>
        <v/>
      </c>
      <c r="AI315" s="3"/>
      <c r="AJ315" s="3"/>
      <c r="AK315" s="3"/>
      <c r="AL315" s="3"/>
      <c r="AM315" s="3"/>
      <c r="AN315" s="3"/>
      <c r="AO315" s="3"/>
      <c r="AP315" s="3"/>
      <c r="AQ315" s="3" t="str">
        <f t="shared" si="18"/>
        <v/>
      </c>
      <c r="AR315" s="3" t="str">
        <f>IF(ISNUMBER(AQ315),SUMIFS($AQ$2:AQ315,$A$2:A315,A315,$J$2:J315,J315,$D$2:D315,D315),"")</f>
        <v/>
      </c>
      <c r="AS315">
        <f t="shared" si="19"/>
        <v>1</v>
      </c>
    </row>
    <row r="316" spans="1:45" x14ac:dyDescent="0.25">
      <c r="A316" s="5" t="s">
        <v>5</v>
      </c>
      <c r="B316" s="5" t="s">
        <v>21</v>
      </c>
      <c r="C316" s="6">
        <v>35753</v>
      </c>
      <c r="D316" s="3">
        <v>3</v>
      </c>
      <c r="E316" s="3" t="s">
        <v>83</v>
      </c>
      <c r="F316" s="3"/>
      <c r="G316" s="3"/>
      <c r="H316" s="3"/>
      <c r="I316" s="3"/>
      <c r="J316" s="3" t="s">
        <v>0</v>
      </c>
      <c r="K316" s="3" t="s">
        <v>0</v>
      </c>
      <c r="L316" s="3">
        <v>2</v>
      </c>
      <c r="M316" s="3" t="s">
        <v>24</v>
      </c>
      <c r="N316" s="4">
        <f t="shared" si="16"/>
        <v>6945</v>
      </c>
      <c r="O316" s="3">
        <v>694.5</v>
      </c>
      <c r="P316" s="3"/>
      <c r="Q316" s="3"/>
      <c r="R316" s="3" t="str">
        <f>IF(ISNUMBER(Q316),SUMIFS($Q$2:Q316,$A$2:A316,A316,$J$2:J316,J316,$D$2:D316,D316),"")</f>
        <v/>
      </c>
      <c r="S316" s="3"/>
      <c r="T316" s="3"/>
      <c r="U316" s="3"/>
      <c r="V316" s="4"/>
      <c r="W316" s="4"/>
      <c r="X316" s="4"/>
      <c r="Y316" s="3"/>
      <c r="Z316" s="3"/>
      <c r="AA316" s="3"/>
      <c r="AB316" s="3"/>
      <c r="AC316" s="3"/>
      <c r="AD316" s="3"/>
      <c r="AE316" s="3"/>
      <c r="AF316" s="3"/>
      <c r="AG316" s="3"/>
      <c r="AH316" s="3" t="str">
        <f t="shared" si="17"/>
        <v/>
      </c>
      <c r="AI316" s="3"/>
      <c r="AJ316" s="3"/>
      <c r="AK316" s="3"/>
      <c r="AL316" s="3"/>
      <c r="AM316" s="3"/>
      <c r="AN316" s="3"/>
      <c r="AO316" s="3"/>
      <c r="AP316" s="3"/>
      <c r="AQ316" s="3" t="str">
        <f t="shared" si="18"/>
        <v/>
      </c>
      <c r="AR316" s="3" t="str">
        <f>IF(ISNUMBER(AQ316),SUMIFS($AQ$2:AQ316,$A$2:A316,A316,$J$2:J316,J316,$D$2:D316,D316),"")</f>
        <v/>
      </c>
      <c r="AS316">
        <f t="shared" si="19"/>
        <v>1</v>
      </c>
    </row>
    <row r="317" spans="1:45" x14ac:dyDescent="0.25">
      <c r="A317" s="5" t="s">
        <v>5</v>
      </c>
      <c r="B317" s="5" t="s">
        <v>21</v>
      </c>
      <c r="C317" s="6">
        <v>35759</v>
      </c>
      <c r="D317" s="3">
        <v>3</v>
      </c>
      <c r="E317" s="3" t="s">
        <v>83</v>
      </c>
      <c r="F317" s="3"/>
      <c r="G317" s="3"/>
      <c r="H317" s="3"/>
      <c r="I317" s="3"/>
      <c r="J317" s="3" t="s">
        <v>0</v>
      </c>
      <c r="K317" s="3" t="s">
        <v>0</v>
      </c>
      <c r="L317" s="3">
        <v>2</v>
      </c>
      <c r="M317" s="3" t="s">
        <v>25</v>
      </c>
      <c r="N317" s="4">
        <f t="shared" si="16"/>
        <v>1625</v>
      </c>
      <c r="O317" s="3">
        <v>162.5</v>
      </c>
      <c r="P317" s="3"/>
      <c r="Q317" s="3">
        <v>540.79</v>
      </c>
      <c r="R317" s="3">
        <f>IF(ISNUMBER(Q317),SUMIFS($Q$2:Q317,$A$2:A317,A317,$J$2:J317,J317,$D$2:D317,D317),"")</f>
        <v>729.69999999999993</v>
      </c>
      <c r="S317" s="3"/>
      <c r="T317" s="3"/>
      <c r="U317" s="3"/>
      <c r="V317" s="4"/>
      <c r="W317" s="4"/>
      <c r="X317" s="4"/>
      <c r="Y317" s="3"/>
      <c r="Z317" s="3"/>
      <c r="AA317" s="3"/>
      <c r="AB317" s="3"/>
      <c r="AC317" s="3"/>
      <c r="AD317" s="3"/>
      <c r="AE317" s="3"/>
      <c r="AF317" s="3"/>
      <c r="AG317" s="3"/>
      <c r="AH317" s="3" t="str">
        <f t="shared" si="17"/>
        <v/>
      </c>
      <c r="AI317" s="3"/>
      <c r="AJ317" s="3"/>
      <c r="AK317" s="3"/>
      <c r="AL317" s="3"/>
      <c r="AM317" s="3"/>
      <c r="AN317" s="3"/>
      <c r="AO317" s="3"/>
      <c r="AP317" s="3"/>
      <c r="AQ317" s="3" t="str">
        <f t="shared" si="18"/>
        <v/>
      </c>
      <c r="AR317" s="3" t="str">
        <f>IF(ISNUMBER(AQ317),SUMIFS($AQ$2:AQ317,$A$2:A317,A317,$J$2:J317,J317,$D$2:D317,D317),"")</f>
        <v/>
      </c>
      <c r="AS317">
        <f t="shared" si="19"/>
        <v>3</v>
      </c>
    </row>
    <row r="318" spans="1:45" x14ac:dyDescent="0.25">
      <c r="A318" s="5" t="s">
        <v>5</v>
      </c>
      <c r="B318" s="5" t="s">
        <v>21</v>
      </c>
      <c r="C318" s="6">
        <v>35766</v>
      </c>
      <c r="D318" s="3">
        <v>3</v>
      </c>
      <c r="E318" s="3" t="s">
        <v>83</v>
      </c>
      <c r="F318" s="3"/>
      <c r="G318" s="3"/>
      <c r="H318" s="3"/>
      <c r="I318" s="3"/>
      <c r="J318" s="3" t="s">
        <v>0</v>
      </c>
      <c r="K318" s="3" t="s">
        <v>0</v>
      </c>
      <c r="L318" s="3">
        <v>3</v>
      </c>
      <c r="M318" s="3" t="s">
        <v>23</v>
      </c>
      <c r="N318" s="4">
        <f t="shared" si="16"/>
        <v>424</v>
      </c>
      <c r="O318" s="3">
        <v>42.4</v>
      </c>
      <c r="P318" s="3"/>
      <c r="Q318" s="3"/>
      <c r="R318" s="3" t="str">
        <f>IF(ISNUMBER(Q318),SUMIFS($Q$2:Q318,$A$2:A318,A318,$J$2:J318,J318,$D$2:D318,D318),"")</f>
        <v/>
      </c>
      <c r="S318" s="3"/>
      <c r="T318" s="3"/>
      <c r="U318" s="3"/>
      <c r="V318" s="4"/>
      <c r="W318" s="4"/>
      <c r="X318" s="4"/>
      <c r="Y318" s="3"/>
      <c r="Z318" s="3"/>
      <c r="AA318" s="3"/>
      <c r="AB318" s="3"/>
      <c r="AC318" s="3"/>
      <c r="AD318" s="3"/>
      <c r="AE318" s="3"/>
      <c r="AF318" s="3"/>
      <c r="AG318" s="3"/>
      <c r="AH318" s="3" t="str">
        <f t="shared" si="17"/>
        <v/>
      </c>
      <c r="AI318" s="3"/>
      <c r="AJ318" s="3"/>
      <c r="AK318" s="3"/>
      <c r="AL318" s="3"/>
      <c r="AM318" s="3"/>
      <c r="AN318" s="3"/>
      <c r="AO318" s="3"/>
      <c r="AP318" s="3"/>
      <c r="AQ318" s="3" t="str">
        <f t="shared" si="18"/>
        <v/>
      </c>
      <c r="AR318" s="3" t="str">
        <f>IF(ISNUMBER(AQ318),SUMIFS($AQ$2:AQ318,$A$2:A318,A318,$J$2:J318,J318,$D$2:D318,D318),"")</f>
        <v/>
      </c>
      <c r="AS318">
        <f t="shared" si="19"/>
        <v>1</v>
      </c>
    </row>
    <row r="319" spans="1:45" x14ac:dyDescent="0.25">
      <c r="A319" s="5" t="s">
        <v>5</v>
      </c>
      <c r="B319" s="5" t="s">
        <v>21</v>
      </c>
      <c r="C319" s="6">
        <v>35773</v>
      </c>
      <c r="D319" s="3">
        <v>3</v>
      </c>
      <c r="E319" s="3" t="s">
        <v>83</v>
      </c>
      <c r="F319" s="3"/>
      <c r="G319" s="3"/>
      <c r="H319" s="3"/>
      <c r="I319" s="3"/>
      <c r="J319" s="3" t="s">
        <v>0</v>
      </c>
      <c r="K319" s="3" t="s">
        <v>0</v>
      </c>
      <c r="L319" s="3">
        <v>3</v>
      </c>
      <c r="M319" s="3" t="s">
        <v>23</v>
      </c>
      <c r="N319" s="4">
        <f t="shared" si="16"/>
        <v>1120</v>
      </c>
      <c r="O319" s="3">
        <v>112</v>
      </c>
      <c r="P319" s="3"/>
      <c r="Q319" s="3"/>
      <c r="R319" s="3" t="str">
        <f>IF(ISNUMBER(Q319),SUMIFS($Q$2:Q319,$A$2:A319,A319,$J$2:J319,J319,$D$2:D319,D319),"")</f>
        <v/>
      </c>
      <c r="S319" s="3"/>
      <c r="T319" s="3"/>
      <c r="U319" s="3"/>
      <c r="V319" s="4"/>
      <c r="W319" s="4"/>
      <c r="X319" s="4"/>
      <c r="Y319" s="3"/>
      <c r="Z319" s="3"/>
      <c r="AA319" s="3"/>
      <c r="AB319" s="3"/>
      <c r="AC319" s="3"/>
      <c r="AD319" s="3"/>
      <c r="AE319" s="3"/>
      <c r="AF319" s="3"/>
      <c r="AG319" s="3"/>
      <c r="AH319" s="3" t="str">
        <f t="shared" si="17"/>
        <v/>
      </c>
      <c r="AI319" s="3"/>
      <c r="AJ319" s="3"/>
      <c r="AK319" s="3"/>
      <c r="AL319" s="3"/>
      <c r="AM319" s="3"/>
      <c r="AN319" s="3"/>
      <c r="AO319" s="3"/>
      <c r="AP319" s="3"/>
      <c r="AQ319" s="3" t="str">
        <f t="shared" si="18"/>
        <v/>
      </c>
      <c r="AR319" s="3" t="str">
        <f>IF(ISNUMBER(AQ319),SUMIFS($AQ$2:AQ319,$A$2:A319,A319,$J$2:J319,J319,$D$2:D319,D319),"")</f>
        <v/>
      </c>
      <c r="AS319">
        <f t="shared" si="19"/>
        <v>1</v>
      </c>
    </row>
    <row r="320" spans="1:45" x14ac:dyDescent="0.25">
      <c r="A320" s="5" t="s">
        <v>5</v>
      </c>
      <c r="B320" s="5" t="s">
        <v>21</v>
      </c>
      <c r="C320" s="6">
        <v>35781</v>
      </c>
      <c r="D320" s="3">
        <v>3</v>
      </c>
      <c r="E320" s="3" t="s">
        <v>83</v>
      </c>
      <c r="F320" s="3"/>
      <c r="G320" s="3"/>
      <c r="H320" s="3"/>
      <c r="I320" s="3"/>
      <c r="J320" s="3" t="s">
        <v>0</v>
      </c>
      <c r="K320" s="3" t="s">
        <v>0</v>
      </c>
      <c r="L320" s="3">
        <v>3</v>
      </c>
      <c r="M320" s="3" t="s">
        <v>23</v>
      </c>
      <c r="N320" s="4">
        <f t="shared" si="16"/>
        <v>2195</v>
      </c>
      <c r="O320" s="3">
        <v>219.5</v>
      </c>
      <c r="P320" s="3"/>
      <c r="Q320" s="3"/>
      <c r="R320" s="3" t="str">
        <f>IF(ISNUMBER(Q320),SUMIFS($Q$2:Q320,$A$2:A320,A320,$J$2:J320,J320,$D$2:D320,D320),"")</f>
        <v/>
      </c>
      <c r="S320" s="3"/>
      <c r="T320" s="3"/>
      <c r="U320" s="3"/>
      <c r="V320" s="4"/>
      <c r="W320" s="4"/>
      <c r="X320" s="4"/>
      <c r="Y320" s="3"/>
      <c r="Z320" s="3"/>
      <c r="AA320" s="3"/>
      <c r="AB320" s="3"/>
      <c r="AC320" s="3"/>
      <c r="AD320" s="3"/>
      <c r="AE320" s="3"/>
      <c r="AF320" s="3"/>
      <c r="AG320" s="3"/>
      <c r="AH320" s="3" t="str">
        <f t="shared" si="17"/>
        <v/>
      </c>
      <c r="AI320" s="3"/>
      <c r="AJ320" s="3"/>
      <c r="AK320" s="3"/>
      <c r="AL320" s="3"/>
      <c r="AM320" s="3"/>
      <c r="AN320" s="3"/>
      <c r="AO320" s="3"/>
      <c r="AP320" s="3"/>
      <c r="AQ320" s="3" t="str">
        <f t="shared" si="18"/>
        <v/>
      </c>
      <c r="AR320" s="3" t="str">
        <f>IF(ISNUMBER(AQ320),SUMIFS($AQ$2:AQ320,$A$2:A320,A320,$J$2:J320,J320,$D$2:D320,D320),"")</f>
        <v/>
      </c>
      <c r="AS320">
        <f t="shared" si="19"/>
        <v>1</v>
      </c>
    </row>
    <row r="321" spans="1:45" x14ac:dyDescent="0.25">
      <c r="A321" s="5" t="s">
        <v>5</v>
      </c>
      <c r="B321" s="5" t="s">
        <v>21</v>
      </c>
      <c r="C321" s="6">
        <v>35787</v>
      </c>
      <c r="D321" s="3">
        <v>3</v>
      </c>
      <c r="E321" s="3" t="s">
        <v>83</v>
      </c>
      <c r="F321" s="3"/>
      <c r="G321" s="3"/>
      <c r="H321" s="3"/>
      <c r="I321" s="3"/>
      <c r="J321" s="3" t="s">
        <v>0</v>
      </c>
      <c r="K321" s="3" t="s">
        <v>0</v>
      </c>
      <c r="L321" s="3">
        <v>3</v>
      </c>
      <c r="M321" s="3" t="s">
        <v>24</v>
      </c>
      <c r="N321" s="4">
        <f t="shared" si="16"/>
        <v>2280</v>
      </c>
      <c r="O321" s="3">
        <v>228</v>
      </c>
      <c r="P321" s="3"/>
      <c r="Q321" s="3"/>
      <c r="R321" s="3" t="str">
        <f>IF(ISNUMBER(Q321),SUMIFS($Q$2:Q321,$A$2:A321,A321,$J$2:J321,J321,$D$2:D321,D321),"")</f>
        <v/>
      </c>
      <c r="S321" s="3"/>
      <c r="T321" s="3"/>
      <c r="U321" s="3"/>
      <c r="V321" s="4"/>
      <c r="W321" s="4"/>
      <c r="X321" s="4"/>
      <c r="Y321" s="3"/>
      <c r="Z321" s="3"/>
      <c r="AA321" s="3"/>
      <c r="AB321" s="3"/>
      <c r="AC321" s="3"/>
      <c r="AD321" s="3"/>
      <c r="AE321" s="3"/>
      <c r="AF321" s="3"/>
      <c r="AG321" s="3"/>
      <c r="AH321" s="3" t="str">
        <f t="shared" si="17"/>
        <v/>
      </c>
      <c r="AI321" s="3"/>
      <c r="AJ321" s="3"/>
      <c r="AK321" s="3"/>
      <c r="AL321" s="3"/>
      <c r="AM321" s="3"/>
      <c r="AN321" s="3"/>
      <c r="AO321" s="3"/>
      <c r="AP321" s="3"/>
      <c r="AQ321" s="3" t="str">
        <f t="shared" si="18"/>
        <v/>
      </c>
      <c r="AR321" s="3" t="str">
        <f>IF(ISNUMBER(AQ321),SUMIFS($AQ$2:AQ321,$A$2:A321,A321,$J$2:J321,J321,$D$2:D321,D321),"")</f>
        <v/>
      </c>
      <c r="AS321">
        <f t="shared" si="19"/>
        <v>1</v>
      </c>
    </row>
    <row r="322" spans="1:45" x14ac:dyDescent="0.25">
      <c r="A322" s="5" t="s">
        <v>5</v>
      </c>
      <c r="B322" s="5" t="s">
        <v>21</v>
      </c>
      <c r="C322" s="6">
        <v>35793</v>
      </c>
      <c r="D322" s="3">
        <v>3</v>
      </c>
      <c r="E322" s="3" t="s">
        <v>83</v>
      </c>
      <c r="F322" s="3"/>
      <c r="G322" s="3"/>
      <c r="H322" s="3"/>
      <c r="I322" s="3"/>
      <c r="J322" s="3" t="s">
        <v>0</v>
      </c>
      <c r="K322" s="3" t="s">
        <v>0</v>
      </c>
      <c r="L322" s="3">
        <v>3</v>
      </c>
      <c r="M322" s="3" t="s">
        <v>25</v>
      </c>
      <c r="N322" s="4">
        <f t="shared" ref="N322:N385" si="20">IF(ISNUMBER(O322),O322*10,"")</f>
        <v>595</v>
      </c>
      <c r="O322" s="3">
        <v>59.5</v>
      </c>
      <c r="P322" s="3"/>
      <c r="Q322" s="3">
        <v>149.68</v>
      </c>
      <c r="R322" s="3">
        <f>IF(ISNUMBER(Q322),SUMIFS($Q$2:Q322,$A$2:A322,A322,$J$2:J322,J322,$D$2:D322,D322),"")</f>
        <v>879.37999999999988</v>
      </c>
      <c r="S322" s="3"/>
      <c r="T322" s="3"/>
      <c r="U322" s="3"/>
      <c r="V322" s="4"/>
      <c r="W322" s="4"/>
      <c r="X322" s="4"/>
      <c r="Y322" s="3"/>
      <c r="Z322" s="3"/>
      <c r="AA322" s="3"/>
      <c r="AB322" s="3"/>
      <c r="AC322" s="3"/>
      <c r="AD322" s="3"/>
      <c r="AE322" s="3"/>
      <c r="AF322" s="3"/>
      <c r="AG322" s="3"/>
      <c r="AH322" s="3" t="str">
        <f t="shared" ref="AH322:AH385" si="21">IF(ISNUMBER(AI322),AI322,"")</f>
        <v/>
      </c>
      <c r="AI322" s="3"/>
      <c r="AJ322" s="3"/>
      <c r="AK322" s="3"/>
      <c r="AL322" s="3"/>
      <c r="AM322" s="3"/>
      <c r="AN322" s="3"/>
      <c r="AO322" s="3"/>
      <c r="AP322" s="3"/>
      <c r="AQ322" s="3" t="str">
        <f t="shared" ref="AQ322:AQ385" si="22">IF(AND(ISNUMBER(AI322),ISNUMBER(Q322)),ROUND(Q322*AI322,3),"")</f>
        <v/>
      </c>
      <c r="AR322" s="3" t="str">
        <f>IF(ISNUMBER(AQ322),SUMIFS($AQ$2:AQ322,$A$2:A322,A322,$J$2:J322,J322,$D$2:D322,D322),"")</f>
        <v/>
      </c>
      <c r="AS322">
        <f t="shared" si="19"/>
        <v>3</v>
      </c>
    </row>
    <row r="323" spans="1:45" x14ac:dyDescent="0.25">
      <c r="A323" s="5" t="s">
        <v>5</v>
      </c>
      <c r="B323" s="5" t="s">
        <v>21</v>
      </c>
      <c r="C323" s="6">
        <v>35803</v>
      </c>
      <c r="D323" s="3">
        <v>3</v>
      </c>
      <c r="E323" s="3" t="s">
        <v>83</v>
      </c>
      <c r="F323" s="3"/>
      <c r="G323" s="3"/>
      <c r="H323" s="3"/>
      <c r="I323" s="3"/>
      <c r="J323" s="3" t="s">
        <v>0</v>
      </c>
      <c r="K323" s="3" t="s">
        <v>0</v>
      </c>
      <c r="L323" s="3">
        <v>4</v>
      </c>
      <c r="M323" s="3" t="s">
        <v>23</v>
      </c>
      <c r="N323" s="4">
        <f t="shared" si="20"/>
        <v>715</v>
      </c>
      <c r="O323" s="3">
        <v>71.5</v>
      </c>
      <c r="P323" s="3"/>
      <c r="Q323" s="3"/>
      <c r="R323" s="3" t="str">
        <f>IF(ISNUMBER(Q323),SUMIFS($Q$2:Q323,$A$2:A323,A323,$J$2:J323,J323,$D$2:D323,D323),"")</f>
        <v/>
      </c>
      <c r="S323" s="3"/>
      <c r="T323" s="3"/>
      <c r="U323" s="3"/>
      <c r="V323" s="4"/>
      <c r="W323" s="4"/>
      <c r="X323" s="4"/>
      <c r="Y323" s="3"/>
      <c r="Z323" s="3"/>
      <c r="AA323" s="3"/>
      <c r="AB323" s="3"/>
      <c r="AC323" s="3"/>
      <c r="AD323" s="3"/>
      <c r="AE323" s="3"/>
      <c r="AF323" s="3"/>
      <c r="AG323" s="3"/>
      <c r="AH323" s="3" t="str">
        <f t="shared" si="21"/>
        <v/>
      </c>
      <c r="AI323" s="3"/>
      <c r="AJ323" s="3"/>
      <c r="AK323" s="3"/>
      <c r="AL323" s="3"/>
      <c r="AM323" s="3"/>
      <c r="AN323" s="3"/>
      <c r="AO323" s="3"/>
      <c r="AP323" s="3"/>
      <c r="AQ323" s="3" t="str">
        <f t="shared" si="22"/>
        <v/>
      </c>
      <c r="AR323" s="3" t="str">
        <f>IF(ISNUMBER(AQ323),SUMIFS($AQ$2:AQ323,$A$2:A323,A323,$J$2:J323,J323,$D$2:D323,D323),"")</f>
        <v/>
      </c>
      <c r="AS323">
        <f t="shared" ref="AS323:AS386" si="23">COUNT(O323:AR323)</f>
        <v>1</v>
      </c>
    </row>
    <row r="324" spans="1:45" x14ac:dyDescent="0.25">
      <c r="A324" s="5" t="s">
        <v>5</v>
      </c>
      <c r="B324" s="5" t="s">
        <v>21</v>
      </c>
      <c r="C324" s="6">
        <v>35810</v>
      </c>
      <c r="D324" s="3">
        <v>3</v>
      </c>
      <c r="E324" s="3" t="s">
        <v>83</v>
      </c>
      <c r="F324" s="3"/>
      <c r="G324" s="3"/>
      <c r="H324" s="3"/>
      <c r="I324" s="3"/>
      <c r="J324" s="3" t="s">
        <v>0</v>
      </c>
      <c r="K324" s="3" t="s">
        <v>0</v>
      </c>
      <c r="L324" s="3">
        <v>4</v>
      </c>
      <c r="M324" s="3" t="s">
        <v>23</v>
      </c>
      <c r="N324" s="4">
        <f t="shared" si="20"/>
        <v>1225</v>
      </c>
      <c r="O324" s="3">
        <v>122.5</v>
      </c>
      <c r="P324" s="3"/>
      <c r="Q324" s="3"/>
      <c r="R324" s="3" t="str">
        <f>IF(ISNUMBER(Q324),SUMIFS($Q$2:Q324,$A$2:A324,A324,$J$2:J324,J324,$D$2:D324,D324),"")</f>
        <v/>
      </c>
      <c r="S324" s="3"/>
      <c r="T324" s="3"/>
      <c r="U324" s="3"/>
      <c r="V324" s="4"/>
      <c r="W324" s="4"/>
      <c r="X324" s="4"/>
      <c r="Y324" s="3"/>
      <c r="Z324" s="3"/>
      <c r="AA324" s="3"/>
      <c r="AB324" s="3"/>
      <c r="AC324" s="3"/>
      <c r="AD324" s="3"/>
      <c r="AE324" s="3"/>
      <c r="AF324" s="3"/>
      <c r="AG324" s="3"/>
      <c r="AH324" s="3" t="str">
        <f t="shared" si="21"/>
        <v/>
      </c>
      <c r="AI324" s="3"/>
      <c r="AJ324" s="3"/>
      <c r="AK324" s="3"/>
      <c r="AL324" s="3"/>
      <c r="AM324" s="3"/>
      <c r="AN324" s="3"/>
      <c r="AO324" s="3"/>
      <c r="AP324" s="3"/>
      <c r="AQ324" s="3" t="str">
        <f t="shared" si="22"/>
        <v/>
      </c>
      <c r="AR324" s="3" t="str">
        <f>IF(ISNUMBER(AQ324),SUMIFS($AQ$2:AQ324,$A$2:A324,A324,$J$2:J324,J324,$D$2:D324,D324),"")</f>
        <v/>
      </c>
      <c r="AS324">
        <f t="shared" si="23"/>
        <v>1</v>
      </c>
    </row>
    <row r="325" spans="1:45" x14ac:dyDescent="0.25">
      <c r="A325" s="5" t="s">
        <v>5</v>
      </c>
      <c r="B325" s="5" t="s">
        <v>21</v>
      </c>
      <c r="C325" s="6">
        <v>35817</v>
      </c>
      <c r="D325" s="3">
        <v>3</v>
      </c>
      <c r="E325" s="3" t="s">
        <v>83</v>
      </c>
      <c r="F325" s="3"/>
      <c r="G325" s="3"/>
      <c r="H325" s="3"/>
      <c r="I325" s="3"/>
      <c r="J325" s="3" t="s">
        <v>0</v>
      </c>
      <c r="K325" s="3" t="s">
        <v>0</v>
      </c>
      <c r="L325" s="3">
        <v>4</v>
      </c>
      <c r="M325" s="3" t="s">
        <v>23</v>
      </c>
      <c r="N325" s="4">
        <f t="shared" si="20"/>
        <v>2035</v>
      </c>
      <c r="O325" s="3">
        <v>203.5</v>
      </c>
      <c r="P325" s="3"/>
      <c r="Q325" s="3"/>
      <c r="R325" s="3" t="str">
        <f>IF(ISNUMBER(Q325),SUMIFS($Q$2:Q325,$A$2:A325,A325,$J$2:J325,J325,$D$2:D325,D325),"")</f>
        <v/>
      </c>
      <c r="S325" s="3"/>
      <c r="T325" s="3"/>
      <c r="U325" s="3"/>
      <c r="V325" s="4"/>
      <c r="W325" s="4"/>
      <c r="X325" s="4"/>
      <c r="Y325" s="3"/>
      <c r="Z325" s="3"/>
      <c r="AA325" s="3"/>
      <c r="AB325" s="3"/>
      <c r="AC325" s="3"/>
      <c r="AD325" s="3"/>
      <c r="AE325" s="3"/>
      <c r="AF325" s="3"/>
      <c r="AG325" s="3"/>
      <c r="AH325" s="3" t="str">
        <f t="shared" si="21"/>
        <v/>
      </c>
      <c r="AI325" s="3"/>
      <c r="AJ325" s="3"/>
      <c r="AK325" s="3"/>
      <c r="AL325" s="3"/>
      <c r="AM325" s="3"/>
      <c r="AN325" s="3"/>
      <c r="AO325" s="3"/>
      <c r="AP325" s="3"/>
      <c r="AQ325" s="3" t="str">
        <f t="shared" si="22"/>
        <v/>
      </c>
      <c r="AR325" s="3" t="str">
        <f>IF(ISNUMBER(AQ325),SUMIFS($AQ$2:AQ325,$A$2:A325,A325,$J$2:J325,J325,$D$2:D325,D325),"")</f>
        <v/>
      </c>
      <c r="AS325">
        <f t="shared" si="23"/>
        <v>1</v>
      </c>
    </row>
    <row r="326" spans="1:45" x14ac:dyDescent="0.25">
      <c r="A326" s="5" t="s">
        <v>5</v>
      </c>
      <c r="B326" s="5" t="s">
        <v>21</v>
      </c>
      <c r="C326" s="6">
        <v>35824</v>
      </c>
      <c r="D326" s="3">
        <v>3</v>
      </c>
      <c r="E326" s="3" t="s">
        <v>83</v>
      </c>
      <c r="F326" s="3"/>
      <c r="G326" s="3"/>
      <c r="H326" s="3"/>
      <c r="I326" s="3"/>
      <c r="J326" s="3" t="s">
        <v>0</v>
      </c>
      <c r="K326" s="3" t="s">
        <v>0</v>
      </c>
      <c r="L326" s="3">
        <v>4</v>
      </c>
      <c r="M326" s="3" t="s">
        <v>23</v>
      </c>
      <c r="N326" s="4">
        <f t="shared" si="20"/>
        <v>2245</v>
      </c>
      <c r="O326" s="3">
        <v>224.5</v>
      </c>
      <c r="P326" s="3"/>
      <c r="Q326" s="3"/>
      <c r="R326" s="3" t="str">
        <f>IF(ISNUMBER(Q326),SUMIFS($Q$2:Q326,$A$2:A326,A326,$J$2:J326,J326,$D$2:D326,D326),"")</f>
        <v/>
      </c>
      <c r="S326" s="3"/>
      <c r="T326" s="3"/>
      <c r="U326" s="3"/>
      <c r="V326" s="4"/>
      <c r="W326" s="4"/>
      <c r="X326" s="4"/>
      <c r="Y326" s="3"/>
      <c r="Z326" s="3"/>
      <c r="AA326" s="3"/>
      <c r="AB326" s="3"/>
      <c r="AC326" s="3"/>
      <c r="AD326" s="3"/>
      <c r="AE326" s="3"/>
      <c r="AF326" s="3"/>
      <c r="AG326" s="3"/>
      <c r="AH326" s="3" t="str">
        <f t="shared" si="21"/>
        <v/>
      </c>
      <c r="AI326" s="3"/>
      <c r="AJ326" s="3"/>
      <c r="AK326" s="3"/>
      <c r="AL326" s="3"/>
      <c r="AM326" s="3"/>
      <c r="AN326" s="3"/>
      <c r="AO326" s="3"/>
      <c r="AP326" s="3"/>
      <c r="AQ326" s="3" t="str">
        <f t="shared" si="22"/>
        <v/>
      </c>
      <c r="AR326" s="3" t="str">
        <f>IF(ISNUMBER(AQ326),SUMIFS($AQ$2:AQ326,$A$2:A326,A326,$J$2:J326,J326,$D$2:D326,D326),"")</f>
        <v/>
      </c>
      <c r="AS326">
        <f t="shared" si="23"/>
        <v>1</v>
      </c>
    </row>
    <row r="327" spans="1:45" x14ac:dyDescent="0.25">
      <c r="A327" s="5" t="s">
        <v>5</v>
      </c>
      <c r="B327" s="5" t="s">
        <v>21</v>
      </c>
      <c r="C327" s="6">
        <v>35829</v>
      </c>
      <c r="D327" s="3">
        <v>3</v>
      </c>
      <c r="E327" s="3" t="s">
        <v>83</v>
      </c>
      <c r="F327" s="3"/>
      <c r="G327" s="3"/>
      <c r="H327" s="3"/>
      <c r="I327" s="3"/>
      <c r="J327" s="3" t="s">
        <v>0</v>
      </c>
      <c r="K327" s="3" t="s">
        <v>0</v>
      </c>
      <c r="L327" s="3">
        <v>4</v>
      </c>
      <c r="M327" s="3" t="s">
        <v>24</v>
      </c>
      <c r="N327" s="4">
        <f t="shared" si="20"/>
        <v>2925</v>
      </c>
      <c r="O327" s="3">
        <v>292.5</v>
      </c>
      <c r="P327" s="3"/>
      <c r="Q327" s="3"/>
      <c r="R327" s="3" t="str">
        <f>IF(ISNUMBER(Q327),SUMIFS($Q$2:Q327,$A$2:A327,A327,$J$2:J327,J327,$D$2:D327,D327),"")</f>
        <v/>
      </c>
      <c r="S327" s="3">
        <v>2.7400000000000001E-2</v>
      </c>
      <c r="T327" s="3">
        <v>6.4000000000000003E-3</v>
      </c>
      <c r="U327" s="3"/>
      <c r="V327" s="4"/>
      <c r="W327" s="4"/>
      <c r="X327" s="4"/>
      <c r="Y327" s="3"/>
      <c r="Z327" s="3"/>
      <c r="AA327" s="3"/>
      <c r="AB327" s="3"/>
      <c r="AC327" s="3"/>
      <c r="AD327" s="3"/>
      <c r="AE327" s="3"/>
      <c r="AF327" s="3"/>
      <c r="AG327" s="3"/>
      <c r="AH327" s="3" t="str">
        <f t="shared" si="21"/>
        <v/>
      </c>
      <c r="AI327" s="3"/>
      <c r="AJ327" s="3"/>
      <c r="AK327" s="3"/>
      <c r="AL327" s="3"/>
      <c r="AM327" s="3"/>
      <c r="AN327" s="3"/>
      <c r="AO327" s="3"/>
      <c r="AP327" s="3"/>
      <c r="AQ327" s="3" t="str">
        <f t="shared" si="22"/>
        <v/>
      </c>
      <c r="AR327" s="3" t="str">
        <f>IF(ISNUMBER(AQ327),SUMIFS($AQ$2:AQ327,$A$2:A327,A327,$J$2:J327,J327,$D$2:D327,D327),"")</f>
        <v/>
      </c>
      <c r="AS327">
        <f t="shared" si="23"/>
        <v>3</v>
      </c>
    </row>
    <row r="328" spans="1:45" x14ac:dyDescent="0.25">
      <c r="A328" s="5" t="s">
        <v>5</v>
      </c>
      <c r="B328" s="5" t="s">
        <v>21</v>
      </c>
      <c r="C328" s="6">
        <v>35834</v>
      </c>
      <c r="D328" s="3">
        <v>3</v>
      </c>
      <c r="E328" s="3" t="s">
        <v>83</v>
      </c>
      <c r="F328" s="3"/>
      <c r="G328" s="3"/>
      <c r="H328" s="3"/>
      <c r="I328" s="3"/>
      <c r="J328" s="3" t="s">
        <v>0</v>
      </c>
      <c r="K328" s="3" t="s">
        <v>0</v>
      </c>
      <c r="L328" s="3">
        <v>4</v>
      </c>
      <c r="M328" s="3" t="s">
        <v>25</v>
      </c>
      <c r="N328" s="4">
        <f t="shared" si="20"/>
        <v>1700</v>
      </c>
      <c r="O328" s="3">
        <v>170</v>
      </c>
      <c r="P328" s="3"/>
      <c r="Q328" s="3">
        <v>136.46</v>
      </c>
      <c r="R328" s="3">
        <f>IF(ISNUMBER(Q328),SUMIFS($Q$2:Q328,$A$2:A328,A328,$J$2:J328,J328,$D$2:D328,D328),"")</f>
        <v>1015.8399999999999</v>
      </c>
      <c r="S328" s="3"/>
      <c r="T328" s="3"/>
      <c r="U328" s="3"/>
      <c r="V328" s="4"/>
      <c r="W328" s="4"/>
      <c r="X328" s="4"/>
      <c r="Y328" s="3"/>
      <c r="Z328" s="3"/>
      <c r="AA328" s="3"/>
      <c r="AB328" s="3"/>
      <c r="AC328" s="3"/>
      <c r="AD328" s="3"/>
      <c r="AE328" s="3"/>
      <c r="AF328" s="3"/>
      <c r="AG328" s="3"/>
      <c r="AH328" s="3" t="str">
        <f t="shared" si="21"/>
        <v/>
      </c>
      <c r="AI328" s="3"/>
      <c r="AJ328" s="3"/>
      <c r="AK328" s="3"/>
      <c r="AL328" s="3"/>
      <c r="AM328" s="3"/>
      <c r="AN328" s="3"/>
      <c r="AO328" s="3"/>
      <c r="AP328" s="3"/>
      <c r="AQ328" s="3" t="str">
        <f t="shared" si="22"/>
        <v/>
      </c>
      <c r="AR328" s="3" t="str">
        <f>IF(ISNUMBER(AQ328),SUMIFS($AQ$2:AQ328,$A$2:A328,A328,$J$2:J328,J328,$D$2:D328,D328),"")</f>
        <v/>
      </c>
      <c r="AS328">
        <f t="shared" si="23"/>
        <v>3</v>
      </c>
    </row>
    <row r="329" spans="1:45" x14ac:dyDescent="0.25">
      <c r="A329" s="5" t="s">
        <v>5</v>
      </c>
      <c r="B329" s="5" t="s">
        <v>21</v>
      </c>
      <c r="C329" s="6">
        <v>35845</v>
      </c>
      <c r="D329" s="3">
        <v>3</v>
      </c>
      <c r="E329" s="3" t="s">
        <v>83</v>
      </c>
      <c r="F329" s="3"/>
      <c r="G329" s="3"/>
      <c r="H329" s="3"/>
      <c r="I329" s="3"/>
      <c r="J329" s="3" t="s">
        <v>0</v>
      </c>
      <c r="K329" s="3" t="s">
        <v>0</v>
      </c>
      <c r="L329" s="3">
        <v>5</v>
      </c>
      <c r="M329" s="3" t="s">
        <v>23</v>
      </c>
      <c r="N329" s="4">
        <f t="shared" si="20"/>
        <v>457.5</v>
      </c>
      <c r="O329" s="3">
        <v>45.75</v>
      </c>
      <c r="P329" s="3"/>
      <c r="Q329" s="3"/>
      <c r="R329" s="3" t="str">
        <f>IF(ISNUMBER(Q329),SUMIFS($Q$2:Q329,$A$2:A329,A329,$J$2:J329,J329,$D$2:D329,D329),"")</f>
        <v/>
      </c>
      <c r="S329" s="3"/>
      <c r="T329" s="3"/>
      <c r="U329" s="3"/>
      <c r="V329" s="4"/>
      <c r="W329" s="4"/>
      <c r="X329" s="4"/>
      <c r="Y329" s="3"/>
      <c r="Z329" s="3"/>
      <c r="AA329" s="3"/>
      <c r="AB329" s="3"/>
      <c r="AC329" s="3"/>
      <c r="AD329" s="3"/>
      <c r="AE329" s="3"/>
      <c r="AF329" s="3"/>
      <c r="AG329" s="3"/>
      <c r="AH329" s="3" t="str">
        <f t="shared" si="21"/>
        <v/>
      </c>
      <c r="AI329" s="3"/>
      <c r="AJ329" s="3"/>
      <c r="AK329" s="3"/>
      <c r="AL329" s="3"/>
      <c r="AM329" s="3"/>
      <c r="AN329" s="3"/>
      <c r="AO329" s="3"/>
      <c r="AP329" s="3"/>
      <c r="AQ329" s="3" t="str">
        <f t="shared" si="22"/>
        <v/>
      </c>
      <c r="AR329" s="3" t="str">
        <f>IF(ISNUMBER(AQ329),SUMIFS($AQ$2:AQ329,$A$2:A329,A329,$J$2:J329,J329,$D$2:D329,D329),"")</f>
        <v/>
      </c>
      <c r="AS329">
        <f t="shared" si="23"/>
        <v>1</v>
      </c>
    </row>
    <row r="330" spans="1:45" x14ac:dyDescent="0.25">
      <c r="A330" s="5" t="s">
        <v>5</v>
      </c>
      <c r="B330" s="5" t="s">
        <v>21</v>
      </c>
      <c r="C330" s="6">
        <v>35852</v>
      </c>
      <c r="D330" s="3">
        <v>3</v>
      </c>
      <c r="E330" s="3" t="s">
        <v>83</v>
      </c>
      <c r="F330" s="3"/>
      <c r="G330" s="3"/>
      <c r="H330" s="3"/>
      <c r="I330" s="3"/>
      <c r="J330" s="3" t="s">
        <v>0</v>
      </c>
      <c r="K330" s="3" t="s">
        <v>0</v>
      </c>
      <c r="L330" s="3">
        <v>5</v>
      </c>
      <c r="M330" s="3" t="s">
        <v>23</v>
      </c>
      <c r="N330" s="4">
        <f t="shared" si="20"/>
        <v>640</v>
      </c>
      <c r="O330" s="3">
        <v>64</v>
      </c>
      <c r="P330" s="3"/>
      <c r="Q330" s="3"/>
      <c r="R330" s="3" t="str">
        <f>IF(ISNUMBER(Q330),SUMIFS($Q$2:Q330,$A$2:A330,A330,$J$2:J330,J330,$D$2:D330,D330),"")</f>
        <v/>
      </c>
      <c r="S330" s="3"/>
      <c r="T330" s="3"/>
      <c r="U330" s="3"/>
      <c r="V330" s="4"/>
      <c r="W330" s="4"/>
      <c r="X330" s="4"/>
      <c r="Y330" s="3"/>
      <c r="Z330" s="3"/>
      <c r="AA330" s="3"/>
      <c r="AB330" s="3"/>
      <c r="AC330" s="3"/>
      <c r="AD330" s="3"/>
      <c r="AE330" s="3"/>
      <c r="AF330" s="3"/>
      <c r="AG330" s="3"/>
      <c r="AH330" s="3" t="str">
        <f t="shared" si="21"/>
        <v/>
      </c>
      <c r="AI330" s="3"/>
      <c r="AJ330" s="3"/>
      <c r="AK330" s="3"/>
      <c r="AL330" s="3"/>
      <c r="AM330" s="3"/>
      <c r="AN330" s="3"/>
      <c r="AO330" s="3"/>
      <c r="AP330" s="3"/>
      <c r="AQ330" s="3" t="str">
        <f t="shared" si="22"/>
        <v/>
      </c>
      <c r="AR330" s="3" t="str">
        <f>IF(ISNUMBER(AQ330),SUMIFS($AQ$2:AQ330,$A$2:A330,A330,$J$2:J330,J330,$D$2:D330,D330),"")</f>
        <v/>
      </c>
      <c r="AS330">
        <f t="shared" si="23"/>
        <v>1</v>
      </c>
    </row>
    <row r="331" spans="1:45" x14ac:dyDescent="0.25">
      <c r="A331" s="5" t="s">
        <v>5</v>
      </c>
      <c r="B331" s="5" t="s">
        <v>21</v>
      </c>
      <c r="C331" s="6">
        <v>35859</v>
      </c>
      <c r="D331" s="3">
        <v>3</v>
      </c>
      <c r="E331" s="3" t="s">
        <v>83</v>
      </c>
      <c r="F331" s="3"/>
      <c r="G331" s="3"/>
      <c r="H331" s="3"/>
      <c r="I331" s="3"/>
      <c r="J331" s="3" t="s">
        <v>0</v>
      </c>
      <c r="K331" s="3" t="s">
        <v>0</v>
      </c>
      <c r="L331" s="3">
        <v>5</v>
      </c>
      <c r="M331" s="3" t="s">
        <v>23</v>
      </c>
      <c r="N331" s="4">
        <f t="shared" si="20"/>
        <v>930</v>
      </c>
      <c r="O331" s="3">
        <v>93</v>
      </c>
      <c r="P331" s="3"/>
      <c r="Q331" s="3"/>
      <c r="R331" s="3" t="str">
        <f>IF(ISNUMBER(Q331),SUMIFS($Q$2:Q331,$A$2:A331,A331,$J$2:J331,J331,$D$2:D331,D331),"")</f>
        <v/>
      </c>
      <c r="S331" s="3"/>
      <c r="T331" s="3"/>
      <c r="U331" s="3"/>
      <c r="V331" s="4"/>
      <c r="W331" s="4"/>
      <c r="X331" s="4"/>
      <c r="Y331" s="3"/>
      <c r="Z331" s="3"/>
      <c r="AA331" s="3"/>
      <c r="AB331" s="3"/>
      <c r="AC331" s="3"/>
      <c r="AD331" s="3"/>
      <c r="AE331" s="3"/>
      <c r="AF331" s="3"/>
      <c r="AG331" s="3"/>
      <c r="AH331" s="3" t="str">
        <f t="shared" si="21"/>
        <v/>
      </c>
      <c r="AI331" s="3"/>
      <c r="AJ331" s="3"/>
      <c r="AK331" s="3"/>
      <c r="AL331" s="3"/>
      <c r="AM331" s="3"/>
      <c r="AN331" s="3"/>
      <c r="AO331" s="3"/>
      <c r="AP331" s="3"/>
      <c r="AQ331" s="3" t="str">
        <f t="shared" si="22"/>
        <v/>
      </c>
      <c r="AR331" s="3" t="str">
        <f>IF(ISNUMBER(AQ331),SUMIFS($AQ$2:AQ331,$A$2:A331,A331,$J$2:J331,J331,$D$2:D331,D331),"")</f>
        <v/>
      </c>
      <c r="AS331">
        <f t="shared" si="23"/>
        <v>1</v>
      </c>
    </row>
    <row r="332" spans="1:45" x14ac:dyDescent="0.25">
      <c r="A332" s="5" t="s">
        <v>5</v>
      </c>
      <c r="B332" s="5" t="s">
        <v>21</v>
      </c>
      <c r="C332" s="6">
        <v>35866</v>
      </c>
      <c r="D332" s="3">
        <v>3</v>
      </c>
      <c r="E332" s="3" t="s">
        <v>83</v>
      </c>
      <c r="F332" s="3"/>
      <c r="G332" s="3"/>
      <c r="H332" s="3"/>
      <c r="I332" s="3"/>
      <c r="J332" s="3" t="s">
        <v>0</v>
      </c>
      <c r="K332" s="3" t="s">
        <v>0</v>
      </c>
      <c r="L332" s="3">
        <v>5</v>
      </c>
      <c r="M332" s="3" t="s">
        <v>24</v>
      </c>
      <c r="N332" s="4">
        <f t="shared" si="20"/>
        <v>945</v>
      </c>
      <c r="O332" s="3">
        <v>94.5</v>
      </c>
      <c r="P332" s="3"/>
      <c r="Q332" s="3"/>
      <c r="R332" s="3" t="str">
        <f>IF(ISNUMBER(Q332),SUMIFS($Q$2:Q332,$A$2:A332,A332,$J$2:J332,J332,$D$2:D332,D332),"")</f>
        <v/>
      </c>
      <c r="S332" s="3">
        <v>2.75E-2</v>
      </c>
      <c r="T332" s="3"/>
      <c r="U332" s="3"/>
      <c r="V332" s="4"/>
      <c r="W332" s="4"/>
      <c r="X332" s="4"/>
      <c r="Y332" s="3"/>
      <c r="Z332" s="3"/>
      <c r="AA332" s="3"/>
      <c r="AB332" s="3"/>
      <c r="AC332" s="3"/>
      <c r="AD332" s="3"/>
      <c r="AE332" s="3"/>
      <c r="AF332" s="3"/>
      <c r="AG332" s="3"/>
      <c r="AH332" s="3" t="str">
        <f t="shared" si="21"/>
        <v/>
      </c>
      <c r="AI332" s="3"/>
      <c r="AJ332" s="3"/>
      <c r="AK332" s="3"/>
      <c r="AL332" s="3"/>
      <c r="AM332" s="3"/>
      <c r="AN332" s="3"/>
      <c r="AO332" s="3"/>
      <c r="AP332" s="3"/>
      <c r="AQ332" s="3" t="str">
        <f t="shared" si="22"/>
        <v/>
      </c>
      <c r="AR332" s="3" t="str">
        <f>IF(ISNUMBER(AQ332),SUMIFS($AQ$2:AQ332,$A$2:A332,A332,$J$2:J332,J332,$D$2:D332,D332),"")</f>
        <v/>
      </c>
      <c r="AS332">
        <f t="shared" si="23"/>
        <v>2</v>
      </c>
    </row>
    <row r="333" spans="1:45" x14ac:dyDescent="0.25">
      <c r="A333" s="5" t="s">
        <v>5</v>
      </c>
      <c r="B333" s="5" t="s">
        <v>21</v>
      </c>
      <c r="C333" s="6">
        <v>35871</v>
      </c>
      <c r="D333" s="3">
        <v>3</v>
      </c>
      <c r="E333" s="3" t="s">
        <v>83</v>
      </c>
      <c r="F333" s="3"/>
      <c r="G333" s="3"/>
      <c r="H333" s="3"/>
      <c r="I333" s="3"/>
      <c r="J333" s="3" t="s">
        <v>0</v>
      </c>
      <c r="K333" s="3" t="s">
        <v>0</v>
      </c>
      <c r="L333" s="3">
        <v>5</v>
      </c>
      <c r="M333" s="3" t="s">
        <v>25</v>
      </c>
      <c r="N333" s="4">
        <f t="shared" si="20"/>
        <v>0</v>
      </c>
      <c r="O333" s="3">
        <v>0</v>
      </c>
      <c r="P333" s="3"/>
      <c r="Q333" s="3">
        <v>84.58</v>
      </c>
      <c r="R333" s="3">
        <f>IF(ISNUMBER(Q333),SUMIFS($Q$2:Q333,$A$2:A333,A333,$J$2:J333,J333,$D$2:D333,D333),"")</f>
        <v>1100.4199999999998</v>
      </c>
      <c r="S333" s="3"/>
      <c r="T333" s="3"/>
      <c r="U333" s="3"/>
      <c r="V333" s="4"/>
      <c r="W333" s="4"/>
      <c r="X333" s="4"/>
      <c r="Y333" s="3"/>
      <c r="Z333" s="3"/>
      <c r="AA333" s="3"/>
      <c r="AB333" s="3"/>
      <c r="AC333" s="3"/>
      <c r="AD333" s="3"/>
      <c r="AE333" s="3"/>
      <c r="AF333" s="3"/>
      <c r="AG333" s="3"/>
      <c r="AH333" s="3" t="str">
        <f t="shared" si="21"/>
        <v/>
      </c>
      <c r="AI333" s="3"/>
      <c r="AJ333" s="3"/>
      <c r="AK333" s="3"/>
      <c r="AL333" s="3"/>
      <c r="AM333" s="3"/>
      <c r="AN333" s="3"/>
      <c r="AO333" s="3"/>
      <c r="AP333" s="3"/>
      <c r="AQ333" s="3" t="str">
        <f t="shared" si="22"/>
        <v/>
      </c>
      <c r="AR333" s="3" t="str">
        <f>IF(ISNUMBER(AQ333),SUMIFS($AQ$2:AQ333,$A$2:A333,A333,$J$2:J333,J333,$D$2:D333,D333),"")</f>
        <v/>
      </c>
      <c r="AS333">
        <f t="shared" si="23"/>
        <v>3</v>
      </c>
    </row>
    <row r="334" spans="1:45" x14ac:dyDescent="0.25">
      <c r="A334" s="5" t="s">
        <v>5</v>
      </c>
      <c r="B334" s="5" t="s">
        <v>21</v>
      </c>
      <c r="C334" s="6">
        <v>35882</v>
      </c>
      <c r="D334" s="3">
        <v>3</v>
      </c>
      <c r="E334" s="3" t="s">
        <v>83</v>
      </c>
      <c r="F334" s="3"/>
      <c r="G334" s="3"/>
      <c r="H334" s="3"/>
      <c r="I334" s="3"/>
      <c r="J334" s="3" t="s">
        <v>0</v>
      </c>
      <c r="K334" s="3" t="s">
        <v>0</v>
      </c>
      <c r="L334" s="3">
        <v>6</v>
      </c>
      <c r="M334" s="3" t="s">
        <v>23</v>
      </c>
      <c r="N334" s="4">
        <f t="shared" si="20"/>
        <v>496</v>
      </c>
      <c r="O334" s="3">
        <v>49.6</v>
      </c>
      <c r="P334" s="3"/>
      <c r="Q334" s="3"/>
      <c r="R334" s="3" t="str">
        <f>IF(ISNUMBER(Q334),SUMIFS($Q$2:Q334,$A$2:A334,A334,$J$2:J334,J334,$D$2:D334,D334),"")</f>
        <v/>
      </c>
      <c r="S334" s="3"/>
      <c r="T334" s="3"/>
      <c r="U334" s="3"/>
      <c r="V334" s="4"/>
      <c r="W334" s="4"/>
      <c r="X334" s="4"/>
      <c r="Y334" s="3"/>
      <c r="Z334" s="3"/>
      <c r="AA334" s="3"/>
      <c r="AB334" s="3"/>
      <c r="AC334" s="3"/>
      <c r="AD334" s="3"/>
      <c r="AE334" s="3"/>
      <c r="AF334" s="3"/>
      <c r="AG334" s="3"/>
      <c r="AH334" s="3" t="str">
        <f t="shared" si="21"/>
        <v/>
      </c>
      <c r="AI334" s="3"/>
      <c r="AJ334" s="3"/>
      <c r="AK334" s="3"/>
      <c r="AL334" s="3"/>
      <c r="AM334" s="3"/>
      <c r="AN334" s="3"/>
      <c r="AO334" s="3"/>
      <c r="AP334" s="3"/>
      <c r="AQ334" s="3" t="str">
        <f t="shared" si="22"/>
        <v/>
      </c>
      <c r="AR334" s="3" t="str">
        <f>IF(ISNUMBER(AQ334),SUMIFS($AQ$2:AQ334,$A$2:A334,A334,$J$2:J334,J334,$D$2:D334,D334),"")</f>
        <v/>
      </c>
      <c r="AS334">
        <f t="shared" si="23"/>
        <v>1</v>
      </c>
    </row>
    <row r="335" spans="1:45" x14ac:dyDescent="0.25">
      <c r="A335" s="5" t="s">
        <v>5</v>
      </c>
      <c r="B335" s="5" t="s">
        <v>21</v>
      </c>
      <c r="C335" s="6">
        <v>35894</v>
      </c>
      <c r="D335" s="3">
        <v>3</v>
      </c>
      <c r="E335" s="3" t="s">
        <v>83</v>
      </c>
      <c r="F335" s="3"/>
      <c r="G335" s="3"/>
      <c r="H335" s="3"/>
      <c r="I335" s="3"/>
      <c r="J335" s="3" t="s">
        <v>0</v>
      </c>
      <c r="K335" s="3" t="s">
        <v>0</v>
      </c>
      <c r="L335" s="3">
        <v>6</v>
      </c>
      <c r="M335" s="3" t="s">
        <v>23</v>
      </c>
      <c r="N335" s="4">
        <f t="shared" si="20"/>
        <v>570</v>
      </c>
      <c r="O335" s="3">
        <v>57</v>
      </c>
      <c r="P335" s="3"/>
      <c r="Q335" s="3"/>
      <c r="R335" s="3" t="str">
        <f>IF(ISNUMBER(Q335),SUMIFS($Q$2:Q335,$A$2:A335,A335,$J$2:J335,J335,$D$2:D335,D335),"")</f>
        <v/>
      </c>
      <c r="S335" s="3"/>
      <c r="T335" s="3"/>
      <c r="U335" s="3"/>
      <c r="V335" s="4"/>
      <c r="W335" s="4"/>
      <c r="X335" s="4"/>
      <c r="Y335" s="3"/>
      <c r="Z335" s="3"/>
      <c r="AA335" s="3"/>
      <c r="AB335" s="3"/>
      <c r="AC335" s="3"/>
      <c r="AD335" s="3"/>
      <c r="AE335" s="3"/>
      <c r="AF335" s="3"/>
      <c r="AG335" s="3"/>
      <c r="AH335" s="3" t="str">
        <f t="shared" si="21"/>
        <v/>
      </c>
      <c r="AI335" s="3"/>
      <c r="AJ335" s="3"/>
      <c r="AK335" s="3"/>
      <c r="AL335" s="3"/>
      <c r="AM335" s="3"/>
      <c r="AN335" s="3"/>
      <c r="AO335" s="3"/>
      <c r="AP335" s="3"/>
      <c r="AQ335" s="3" t="str">
        <f t="shared" si="22"/>
        <v/>
      </c>
      <c r="AR335" s="3" t="str">
        <f>IF(ISNUMBER(AQ335),SUMIFS($AQ$2:AQ335,$A$2:A335,A335,$J$2:J335,J335,$D$2:D335,D335),"")</f>
        <v/>
      </c>
      <c r="AS335">
        <f t="shared" si="23"/>
        <v>1</v>
      </c>
    </row>
    <row r="336" spans="1:45" x14ac:dyDescent="0.25">
      <c r="A336" s="5" t="s">
        <v>5</v>
      </c>
      <c r="B336" s="5" t="s">
        <v>21</v>
      </c>
      <c r="C336" s="6">
        <v>35912</v>
      </c>
      <c r="D336" s="3">
        <v>3</v>
      </c>
      <c r="E336" s="3" t="s">
        <v>83</v>
      </c>
      <c r="F336" s="3"/>
      <c r="G336" s="3"/>
      <c r="H336" s="3"/>
      <c r="I336" s="3"/>
      <c r="J336" s="3" t="s">
        <v>0</v>
      </c>
      <c r="K336" s="3" t="s">
        <v>0</v>
      </c>
      <c r="L336" s="3">
        <v>6</v>
      </c>
      <c r="M336" s="3" t="s">
        <v>23</v>
      </c>
      <c r="N336" s="4">
        <f t="shared" si="20"/>
        <v>1120</v>
      </c>
      <c r="O336" s="3">
        <v>112</v>
      </c>
      <c r="P336" s="3"/>
      <c r="Q336" s="3"/>
      <c r="R336" s="3" t="str">
        <f>IF(ISNUMBER(Q336),SUMIFS($Q$2:Q336,$A$2:A336,A336,$J$2:J336,J336,$D$2:D336,D336),"")</f>
        <v/>
      </c>
      <c r="S336" s="3"/>
      <c r="T336" s="3"/>
      <c r="U336" s="3"/>
      <c r="V336" s="4"/>
      <c r="W336" s="4"/>
      <c r="X336" s="4"/>
      <c r="Y336" s="3"/>
      <c r="Z336" s="3"/>
      <c r="AA336" s="3"/>
      <c r="AB336" s="3"/>
      <c r="AC336" s="3"/>
      <c r="AD336" s="3"/>
      <c r="AE336" s="3"/>
      <c r="AF336" s="3"/>
      <c r="AG336" s="3"/>
      <c r="AH336" s="3" t="str">
        <f t="shared" si="21"/>
        <v/>
      </c>
      <c r="AI336" s="3"/>
      <c r="AJ336" s="3"/>
      <c r="AK336" s="3"/>
      <c r="AL336" s="3"/>
      <c r="AM336" s="3"/>
      <c r="AN336" s="3"/>
      <c r="AO336" s="3"/>
      <c r="AP336" s="3"/>
      <c r="AQ336" s="3" t="str">
        <f t="shared" si="22"/>
        <v/>
      </c>
      <c r="AR336" s="3" t="str">
        <f>IF(ISNUMBER(AQ336),SUMIFS($AQ$2:AQ336,$A$2:A336,A336,$J$2:J336,J336,$D$2:D336,D336),"")</f>
        <v/>
      </c>
      <c r="AS336">
        <f t="shared" si="23"/>
        <v>1</v>
      </c>
    </row>
    <row r="337" spans="1:45" x14ac:dyDescent="0.25">
      <c r="A337" s="5" t="s">
        <v>5</v>
      </c>
      <c r="B337" s="5" t="s">
        <v>21</v>
      </c>
      <c r="C337" s="6">
        <v>35930</v>
      </c>
      <c r="D337" s="3">
        <v>3</v>
      </c>
      <c r="E337" s="3" t="s">
        <v>83</v>
      </c>
      <c r="F337" s="3"/>
      <c r="G337" s="3"/>
      <c r="H337" s="3"/>
      <c r="I337" s="3"/>
      <c r="J337" s="3" t="s">
        <v>0</v>
      </c>
      <c r="K337" s="3" t="s">
        <v>0</v>
      </c>
      <c r="L337" s="3">
        <v>6</v>
      </c>
      <c r="M337" s="3" t="s">
        <v>23</v>
      </c>
      <c r="N337" s="4">
        <f t="shared" si="20"/>
        <v>1410</v>
      </c>
      <c r="O337" s="3">
        <v>141</v>
      </c>
      <c r="P337" s="3"/>
      <c r="Q337" s="3"/>
      <c r="R337" s="3" t="str">
        <f>IF(ISNUMBER(Q337),SUMIFS($Q$2:Q337,$A$2:A337,A337,$J$2:J337,J337,$D$2:D337,D337),"")</f>
        <v/>
      </c>
      <c r="S337" s="3"/>
      <c r="T337" s="3"/>
      <c r="U337" s="3"/>
      <c r="V337" s="4"/>
      <c r="W337" s="4"/>
      <c r="X337" s="4"/>
      <c r="Y337" s="3"/>
      <c r="Z337" s="3"/>
      <c r="AA337" s="3"/>
      <c r="AB337" s="3"/>
      <c r="AC337" s="3"/>
      <c r="AD337" s="3"/>
      <c r="AE337" s="3"/>
      <c r="AF337" s="3"/>
      <c r="AG337" s="3"/>
      <c r="AH337" s="3" t="str">
        <f t="shared" si="21"/>
        <v/>
      </c>
      <c r="AI337" s="3"/>
      <c r="AJ337" s="3"/>
      <c r="AK337" s="3"/>
      <c r="AL337" s="3"/>
      <c r="AM337" s="3"/>
      <c r="AN337" s="3"/>
      <c r="AO337" s="3"/>
      <c r="AP337" s="3"/>
      <c r="AQ337" s="3" t="str">
        <f t="shared" si="22"/>
        <v/>
      </c>
      <c r="AR337" s="3" t="str">
        <f>IF(ISNUMBER(AQ337),SUMIFS($AQ$2:AQ337,$A$2:A337,A337,$J$2:J337,J337,$D$2:D337,D337),"")</f>
        <v/>
      </c>
      <c r="AS337">
        <f t="shared" si="23"/>
        <v>1</v>
      </c>
    </row>
    <row r="338" spans="1:45" x14ac:dyDescent="0.25">
      <c r="A338" s="5" t="s">
        <v>5</v>
      </c>
      <c r="B338" s="5" t="s">
        <v>21</v>
      </c>
      <c r="C338" s="6">
        <v>35944</v>
      </c>
      <c r="D338" s="3">
        <v>3</v>
      </c>
      <c r="E338" s="3" t="s">
        <v>83</v>
      </c>
      <c r="F338" s="3"/>
      <c r="G338" s="3"/>
      <c r="H338" s="3"/>
      <c r="I338" s="3"/>
      <c r="J338" s="3" t="s">
        <v>0</v>
      </c>
      <c r="K338" s="3" t="s">
        <v>0</v>
      </c>
      <c r="L338" s="3">
        <v>6</v>
      </c>
      <c r="M338" s="3" t="s">
        <v>24</v>
      </c>
      <c r="N338" s="4">
        <f t="shared" si="20"/>
        <v>1115</v>
      </c>
      <c r="O338" s="3">
        <v>111.5</v>
      </c>
      <c r="P338" s="3"/>
      <c r="Q338" s="3"/>
      <c r="R338" s="3" t="str">
        <f>IF(ISNUMBER(Q338),SUMIFS($Q$2:Q338,$A$2:A338,A338,$J$2:J338,J338,$D$2:D338,D338),"")</f>
        <v/>
      </c>
      <c r="S338" s="3"/>
      <c r="T338" s="3"/>
      <c r="U338" s="3"/>
      <c r="V338" s="4"/>
      <c r="W338" s="4"/>
      <c r="X338" s="4"/>
      <c r="Y338" s="3"/>
      <c r="Z338" s="3"/>
      <c r="AA338" s="3"/>
      <c r="AB338" s="3"/>
      <c r="AC338" s="3"/>
      <c r="AD338" s="3"/>
      <c r="AE338" s="3"/>
      <c r="AF338" s="3"/>
      <c r="AG338" s="3"/>
      <c r="AH338" s="3" t="str">
        <f t="shared" si="21"/>
        <v/>
      </c>
      <c r="AI338" s="3"/>
      <c r="AJ338" s="3"/>
      <c r="AK338" s="3"/>
      <c r="AL338" s="3"/>
      <c r="AM338" s="3"/>
      <c r="AN338" s="3"/>
      <c r="AO338" s="3"/>
      <c r="AP338" s="3"/>
      <c r="AQ338" s="3" t="str">
        <f t="shared" si="22"/>
        <v/>
      </c>
      <c r="AR338" s="3" t="str">
        <f>IF(ISNUMBER(AQ338),SUMIFS($AQ$2:AQ338,$A$2:A338,A338,$J$2:J338,J338,$D$2:D338,D338),"")</f>
        <v/>
      </c>
      <c r="AS338">
        <f t="shared" si="23"/>
        <v>1</v>
      </c>
    </row>
    <row r="339" spans="1:45" x14ac:dyDescent="0.25">
      <c r="A339" s="5" t="s">
        <v>5</v>
      </c>
      <c r="B339" s="5" t="s">
        <v>21</v>
      </c>
      <c r="C339" s="6">
        <v>35949</v>
      </c>
      <c r="D339" s="3">
        <v>3</v>
      </c>
      <c r="E339" s="3" t="s">
        <v>83</v>
      </c>
      <c r="F339" s="3"/>
      <c r="G339" s="3"/>
      <c r="H339" s="3"/>
      <c r="I339" s="3"/>
      <c r="J339" s="3" t="s">
        <v>0</v>
      </c>
      <c r="K339" s="3" t="s">
        <v>0</v>
      </c>
      <c r="L339" s="3">
        <v>6</v>
      </c>
      <c r="M339" s="3" t="s">
        <v>25</v>
      </c>
      <c r="N339" s="4" t="str">
        <f t="shared" si="20"/>
        <v/>
      </c>
      <c r="O339" s="3"/>
      <c r="P339" s="3"/>
      <c r="Q339" s="3">
        <v>99.01</v>
      </c>
      <c r="R339" s="3">
        <f>IF(ISNUMBER(Q339),SUMIFS($Q$2:Q339,$A$2:A339,A339,$J$2:J339,J339,$D$2:D339,D339),"")</f>
        <v>1199.4299999999998</v>
      </c>
      <c r="S339" s="3"/>
      <c r="T339" s="3"/>
      <c r="U339" s="3"/>
      <c r="V339" s="4"/>
      <c r="W339" s="4"/>
      <c r="X339" s="4"/>
      <c r="Y339" s="3"/>
      <c r="Z339" s="3"/>
      <c r="AA339" s="3"/>
      <c r="AB339" s="3"/>
      <c r="AC339" s="3"/>
      <c r="AD339" s="3"/>
      <c r="AE339" s="3"/>
      <c r="AF339" s="3"/>
      <c r="AG339" s="3"/>
      <c r="AH339" s="3" t="str">
        <f t="shared" si="21"/>
        <v/>
      </c>
      <c r="AI339" s="3"/>
      <c r="AJ339" s="3"/>
      <c r="AK339" s="3"/>
      <c r="AL339" s="3"/>
      <c r="AM339" s="3"/>
      <c r="AN339" s="3"/>
      <c r="AO339" s="3"/>
      <c r="AP339" s="3"/>
      <c r="AQ339" s="3" t="str">
        <f t="shared" si="22"/>
        <v/>
      </c>
      <c r="AR339" s="3" t="str">
        <f>IF(ISNUMBER(AQ339),SUMIFS($AQ$2:AQ339,$A$2:A339,A339,$J$2:J339,J339,$D$2:D339,D339),"")</f>
        <v/>
      </c>
      <c r="AS339">
        <f t="shared" si="23"/>
        <v>2</v>
      </c>
    </row>
    <row r="340" spans="1:45" x14ac:dyDescent="0.25">
      <c r="A340" s="5" t="s">
        <v>5</v>
      </c>
      <c r="B340" s="5" t="s">
        <v>21</v>
      </c>
      <c r="C340" s="6">
        <v>36003</v>
      </c>
      <c r="D340" s="3">
        <v>3</v>
      </c>
      <c r="E340" s="3" t="s">
        <v>83</v>
      </c>
      <c r="F340" s="3"/>
      <c r="G340" s="3"/>
      <c r="H340" s="3"/>
      <c r="I340" s="3"/>
      <c r="J340" s="3" t="s">
        <v>2</v>
      </c>
      <c r="K340" s="3" t="s">
        <v>2</v>
      </c>
      <c r="L340" s="3">
        <v>1</v>
      </c>
      <c r="M340" s="3" t="s">
        <v>23</v>
      </c>
      <c r="N340" s="4">
        <f t="shared" si="20"/>
        <v>58.5</v>
      </c>
      <c r="O340" s="3">
        <v>5.85</v>
      </c>
      <c r="P340" s="3"/>
      <c r="Q340" s="3"/>
      <c r="R340" s="3" t="str">
        <f>IF(ISNUMBER(Q340),SUMIFS($Q$2:Q340,$A$2:A340,A340,$J$2:J340,J340,$D$2:D340,D340),"")</f>
        <v/>
      </c>
      <c r="S340" s="3"/>
      <c r="T340" s="3"/>
      <c r="U340" s="3"/>
      <c r="V340" s="4"/>
      <c r="W340" s="4"/>
      <c r="X340" s="4"/>
      <c r="Y340" s="3"/>
      <c r="Z340" s="3"/>
      <c r="AA340" s="3"/>
      <c r="AB340" s="3"/>
      <c r="AC340" s="3"/>
      <c r="AD340" s="3"/>
      <c r="AE340" s="3"/>
      <c r="AF340" s="3"/>
      <c r="AG340" s="3"/>
      <c r="AH340" s="3" t="str">
        <f t="shared" si="21"/>
        <v/>
      </c>
      <c r="AI340" s="3"/>
      <c r="AJ340" s="3"/>
      <c r="AK340" s="3"/>
      <c r="AL340" s="3"/>
      <c r="AM340" s="3"/>
      <c r="AN340" s="3"/>
      <c r="AO340" s="3"/>
      <c r="AP340" s="3"/>
      <c r="AQ340" s="3" t="str">
        <f t="shared" si="22"/>
        <v/>
      </c>
      <c r="AR340" s="3" t="str">
        <f>IF(ISNUMBER(AQ340),SUMIFS($AQ$2:AQ340,$A$2:A340,A340,$J$2:J340,J340,$D$2:D340,D340),"")</f>
        <v/>
      </c>
      <c r="AS340">
        <f t="shared" si="23"/>
        <v>1</v>
      </c>
    </row>
    <row r="341" spans="1:45" x14ac:dyDescent="0.25">
      <c r="A341" s="5" t="s">
        <v>5</v>
      </c>
      <c r="B341" s="5" t="s">
        <v>21</v>
      </c>
      <c r="C341" s="6">
        <v>36022</v>
      </c>
      <c r="D341" s="3">
        <v>3</v>
      </c>
      <c r="E341" s="3" t="s">
        <v>83</v>
      </c>
      <c r="F341" s="3"/>
      <c r="G341" s="3"/>
      <c r="H341" s="3"/>
      <c r="I341" s="3"/>
      <c r="J341" s="3" t="s">
        <v>2</v>
      </c>
      <c r="K341" s="3" t="s">
        <v>2</v>
      </c>
      <c r="L341" s="3">
        <v>1</v>
      </c>
      <c r="M341" s="3" t="s">
        <v>23</v>
      </c>
      <c r="N341" s="4">
        <f t="shared" si="20"/>
        <v>303</v>
      </c>
      <c r="O341" s="3">
        <v>30.3</v>
      </c>
      <c r="P341" s="3"/>
      <c r="Q341" s="3"/>
      <c r="R341" s="3" t="str">
        <f>IF(ISNUMBER(Q341),SUMIFS($Q$2:Q341,$A$2:A341,A341,$J$2:J341,J341,$D$2:D341,D341),"")</f>
        <v/>
      </c>
      <c r="S341" s="3"/>
      <c r="T341" s="3"/>
      <c r="U341" s="3"/>
      <c r="V341" s="4"/>
      <c r="W341" s="4"/>
      <c r="X341" s="4"/>
      <c r="Y341" s="3"/>
      <c r="Z341" s="3"/>
      <c r="AA341" s="3"/>
      <c r="AB341" s="3"/>
      <c r="AC341" s="3"/>
      <c r="AD341" s="3"/>
      <c r="AE341" s="3"/>
      <c r="AF341" s="3"/>
      <c r="AG341" s="3"/>
      <c r="AH341" s="3" t="str">
        <f t="shared" si="21"/>
        <v/>
      </c>
      <c r="AI341" s="3"/>
      <c r="AJ341" s="3"/>
      <c r="AK341" s="3"/>
      <c r="AL341" s="3"/>
      <c r="AM341" s="3"/>
      <c r="AN341" s="3"/>
      <c r="AO341" s="3"/>
      <c r="AP341" s="3"/>
      <c r="AQ341" s="3" t="str">
        <f t="shared" si="22"/>
        <v/>
      </c>
      <c r="AR341" s="3" t="str">
        <f>IF(ISNUMBER(AQ341),SUMIFS($AQ$2:AQ341,$A$2:A341,A341,$J$2:J341,J341,$D$2:D341,D341),"")</f>
        <v/>
      </c>
      <c r="AS341">
        <f t="shared" si="23"/>
        <v>1</v>
      </c>
    </row>
    <row r="342" spans="1:45" x14ac:dyDescent="0.25">
      <c r="A342" s="5" t="s">
        <v>5</v>
      </c>
      <c r="B342" s="5" t="s">
        <v>21</v>
      </c>
      <c r="C342" s="6">
        <v>36043</v>
      </c>
      <c r="D342" s="3">
        <v>3</v>
      </c>
      <c r="E342" s="3" t="s">
        <v>83</v>
      </c>
      <c r="F342" s="3"/>
      <c r="G342" s="3"/>
      <c r="H342" s="3"/>
      <c r="I342" s="3"/>
      <c r="J342" s="3" t="s">
        <v>2</v>
      </c>
      <c r="K342" s="3" t="s">
        <v>2</v>
      </c>
      <c r="L342" s="3">
        <v>1</v>
      </c>
      <c r="M342" s="3" t="s">
        <v>23</v>
      </c>
      <c r="N342" s="4">
        <f t="shared" si="20"/>
        <v>562</v>
      </c>
      <c r="O342" s="3">
        <v>56.2</v>
      </c>
      <c r="P342" s="3"/>
      <c r="Q342" s="3"/>
      <c r="R342" s="3" t="str">
        <f>IF(ISNUMBER(Q342),SUMIFS($Q$2:Q342,$A$2:A342,A342,$J$2:J342,J342,$D$2:D342,D342),"")</f>
        <v/>
      </c>
      <c r="S342" s="3"/>
      <c r="T342" s="3"/>
      <c r="U342" s="3"/>
      <c r="V342" s="4"/>
      <c r="W342" s="4"/>
      <c r="X342" s="4"/>
      <c r="Y342" s="3"/>
      <c r="Z342" s="3"/>
      <c r="AA342" s="3"/>
      <c r="AB342" s="3"/>
      <c r="AC342" s="3"/>
      <c r="AD342" s="3"/>
      <c r="AE342" s="3"/>
      <c r="AF342" s="3"/>
      <c r="AG342" s="3"/>
      <c r="AH342" s="3" t="str">
        <f t="shared" si="21"/>
        <v/>
      </c>
      <c r="AI342" s="3"/>
      <c r="AJ342" s="3"/>
      <c r="AK342" s="3"/>
      <c r="AL342" s="3"/>
      <c r="AM342" s="3"/>
      <c r="AN342" s="3"/>
      <c r="AO342" s="3"/>
      <c r="AP342" s="3"/>
      <c r="AQ342" s="3" t="str">
        <f t="shared" si="22"/>
        <v/>
      </c>
      <c r="AR342" s="3" t="str">
        <f>IF(ISNUMBER(AQ342),SUMIFS($AQ$2:AQ342,$A$2:A342,A342,$J$2:J342,J342,$D$2:D342,D342),"")</f>
        <v/>
      </c>
      <c r="AS342">
        <f t="shared" si="23"/>
        <v>1</v>
      </c>
    </row>
    <row r="343" spans="1:45" x14ac:dyDescent="0.25">
      <c r="A343" s="5" t="s">
        <v>5</v>
      </c>
      <c r="B343" s="5" t="s">
        <v>21</v>
      </c>
      <c r="C343" s="6">
        <v>36057</v>
      </c>
      <c r="D343" s="3">
        <v>3</v>
      </c>
      <c r="E343" s="3" t="s">
        <v>83</v>
      </c>
      <c r="F343" s="3"/>
      <c r="G343" s="3"/>
      <c r="H343" s="3"/>
      <c r="I343" s="3"/>
      <c r="J343" s="3" t="s">
        <v>2</v>
      </c>
      <c r="K343" s="3" t="s">
        <v>2</v>
      </c>
      <c r="L343" s="3">
        <v>1</v>
      </c>
      <c r="M343" s="3" t="s">
        <v>23</v>
      </c>
      <c r="N343" s="4">
        <f t="shared" si="20"/>
        <v>1143</v>
      </c>
      <c r="O343" s="3">
        <v>114.3</v>
      </c>
      <c r="P343" s="3"/>
      <c r="Q343" s="3"/>
      <c r="R343" s="3" t="str">
        <f>IF(ISNUMBER(Q343),SUMIFS($Q$2:Q343,$A$2:A343,A343,$J$2:J343,J343,$D$2:D343,D343),"")</f>
        <v/>
      </c>
      <c r="S343" s="3"/>
      <c r="T343" s="3"/>
      <c r="U343" s="3"/>
      <c r="V343" s="4"/>
      <c r="W343" s="4"/>
      <c r="X343" s="4"/>
      <c r="Y343" s="3"/>
      <c r="Z343" s="3"/>
      <c r="AA343" s="3"/>
      <c r="AB343" s="3"/>
      <c r="AC343" s="3"/>
      <c r="AD343" s="3"/>
      <c r="AE343" s="3"/>
      <c r="AF343" s="3"/>
      <c r="AG343" s="3"/>
      <c r="AH343" s="3" t="str">
        <f t="shared" si="21"/>
        <v/>
      </c>
      <c r="AI343" s="3"/>
      <c r="AJ343" s="3"/>
      <c r="AK343" s="3"/>
      <c r="AL343" s="3"/>
      <c r="AM343" s="3"/>
      <c r="AN343" s="3"/>
      <c r="AO343" s="3"/>
      <c r="AP343" s="3"/>
      <c r="AQ343" s="3" t="str">
        <f t="shared" si="22"/>
        <v/>
      </c>
      <c r="AR343" s="3" t="str">
        <f>IF(ISNUMBER(AQ343),SUMIFS($AQ$2:AQ343,$A$2:A343,A343,$J$2:J343,J343,$D$2:D343,D343),"")</f>
        <v/>
      </c>
      <c r="AS343">
        <f t="shared" si="23"/>
        <v>1</v>
      </c>
    </row>
    <row r="344" spans="1:45" x14ac:dyDescent="0.25">
      <c r="A344" s="5" t="s">
        <v>5</v>
      </c>
      <c r="B344" s="5" t="s">
        <v>21</v>
      </c>
      <c r="C344" s="6">
        <v>36067</v>
      </c>
      <c r="D344" s="3">
        <v>3</v>
      </c>
      <c r="E344" s="3" t="s">
        <v>83</v>
      </c>
      <c r="F344" s="3"/>
      <c r="G344" s="3"/>
      <c r="H344" s="3"/>
      <c r="I344" s="3"/>
      <c r="J344" s="3" t="s">
        <v>2</v>
      </c>
      <c r="K344" s="3" t="s">
        <v>2</v>
      </c>
      <c r="L344" s="3">
        <v>1</v>
      </c>
      <c r="M344" s="3" t="s">
        <v>24</v>
      </c>
      <c r="N344" s="4">
        <f t="shared" si="20"/>
        <v>2040</v>
      </c>
      <c r="O344" s="3">
        <v>204</v>
      </c>
      <c r="P344" s="3"/>
      <c r="Q344" s="3"/>
      <c r="R344" s="3" t="str">
        <f>IF(ISNUMBER(Q344),SUMIFS($Q$2:Q344,$A$2:A344,A344,$J$2:J344,J344,$D$2:D344,D344),"")</f>
        <v/>
      </c>
      <c r="S344" s="3"/>
      <c r="T344" s="3"/>
      <c r="U344" s="3"/>
      <c r="V344" s="4"/>
      <c r="W344" s="4"/>
      <c r="X344" s="4"/>
      <c r="Y344" s="3"/>
      <c r="Z344" s="3"/>
      <c r="AA344" s="3"/>
      <c r="AB344" s="3"/>
      <c r="AC344" s="3"/>
      <c r="AD344" s="3"/>
      <c r="AE344" s="3"/>
      <c r="AF344" s="3"/>
      <c r="AG344" s="3"/>
      <c r="AH344" s="3" t="str">
        <f t="shared" si="21"/>
        <v/>
      </c>
      <c r="AI344" s="3"/>
      <c r="AJ344" s="3"/>
      <c r="AK344" s="3"/>
      <c r="AL344" s="3"/>
      <c r="AM344" s="3"/>
      <c r="AN344" s="3"/>
      <c r="AO344" s="3"/>
      <c r="AP344" s="3"/>
      <c r="AQ344" s="3" t="str">
        <f t="shared" si="22"/>
        <v/>
      </c>
      <c r="AR344" s="3" t="str">
        <f>IF(ISNUMBER(AQ344),SUMIFS($AQ$2:AQ344,$A$2:A344,A344,$J$2:J344,J344,$D$2:D344,D344),"")</f>
        <v/>
      </c>
      <c r="AS344">
        <f t="shared" si="23"/>
        <v>1</v>
      </c>
    </row>
    <row r="345" spans="1:45" x14ac:dyDescent="0.25">
      <c r="A345" s="5" t="s">
        <v>5</v>
      </c>
      <c r="B345" s="5" t="s">
        <v>21</v>
      </c>
      <c r="C345" s="6">
        <v>36077</v>
      </c>
      <c r="D345" s="3">
        <v>3</v>
      </c>
      <c r="E345" s="3" t="s">
        <v>83</v>
      </c>
      <c r="F345" s="3"/>
      <c r="G345" s="3"/>
      <c r="H345" s="3"/>
      <c r="I345" s="3"/>
      <c r="J345" s="3" t="s">
        <v>2</v>
      </c>
      <c r="K345" s="3" t="s">
        <v>2</v>
      </c>
      <c r="L345" s="3">
        <v>1</v>
      </c>
      <c r="M345" s="3" t="s">
        <v>25</v>
      </c>
      <c r="N345" s="4">
        <f t="shared" si="20"/>
        <v>440</v>
      </c>
      <c r="O345" s="3">
        <v>44</v>
      </c>
      <c r="P345" s="3"/>
      <c r="Q345" s="3">
        <v>157.41</v>
      </c>
      <c r="R345" s="3">
        <f>IF(ISNUMBER(Q345),SUMIFS($Q$2:Q345,$A$2:A345,A345,$J$2:J345,J345,$D$2:D345,D345),"")</f>
        <v>157.41</v>
      </c>
      <c r="S345" s="3"/>
      <c r="T345" s="3"/>
      <c r="U345" s="3"/>
      <c r="V345" s="4"/>
      <c r="W345" s="4"/>
      <c r="X345" s="4"/>
      <c r="Y345" s="3"/>
      <c r="Z345" s="3"/>
      <c r="AA345" s="3"/>
      <c r="AB345" s="3"/>
      <c r="AC345" s="3"/>
      <c r="AD345" s="3"/>
      <c r="AE345" s="3"/>
      <c r="AF345" s="3"/>
      <c r="AG345" s="3"/>
      <c r="AH345" s="3" t="str">
        <f t="shared" si="21"/>
        <v/>
      </c>
      <c r="AI345" s="3"/>
      <c r="AJ345" s="3"/>
      <c r="AK345" s="3"/>
      <c r="AL345" s="3"/>
      <c r="AM345" s="3"/>
      <c r="AN345" s="3"/>
      <c r="AO345" s="3"/>
      <c r="AP345" s="3"/>
      <c r="AQ345" s="3" t="str">
        <f t="shared" si="22"/>
        <v/>
      </c>
      <c r="AR345" s="3" t="str">
        <f>IF(ISNUMBER(AQ345),SUMIFS($AQ$2:AQ345,$A$2:A345,A345,$J$2:J345,J345,$D$2:D345,D345),"")</f>
        <v/>
      </c>
      <c r="AS345">
        <f t="shared" si="23"/>
        <v>3</v>
      </c>
    </row>
    <row r="346" spans="1:45" x14ac:dyDescent="0.25">
      <c r="A346" s="5" t="s">
        <v>5</v>
      </c>
      <c r="B346" s="5" t="s">
        <v>21</v>
      </c>
      <c r="C346" s="6">
        <v>36091</v>
      </c>
      <c r="D346" s="3">
        <v>3</v>
      </c>
      <c r="E346" s="3" t="s">
        <v>83</v>
      </c>
      <c r="F346" s="3"/>
      <c r="G346" s="3"/>
      <c r="H346" s="3"/>
      <c r="I346" s="3"/>
      <c r="J346" s="3" t="s">
        <v>2</v>
      </c>
      <c r="K346" s="3" t="s">
        <v>2</v>
      </c>
      <c r="L346" s="3">
        <v>2</v>
      </c>
      <c r="M346" s="3" t="s">
        <v>23</v>
      </c>
      <c r="N346" s="4">
        <f t="shared" si="20"/>
        <v>1305</v>
      </c>
      <c r="O346" s="3">
        <v>130.5</v>
      </c>
      <c r="P346" s="3"/>
      <c r="Q346" s="3"/>
      <c r="R346" s="3" t="str">
        <f>IF(ISNUMBER(Q346),SUMIFS($Q$2:Q346,$A$2:A346,A346,$J$2:J346,J346,$D$2:D346,D346),"")</f>
        <v/>
      </c>
      <c r="S346" s="3"/>
      <c r="T346" s="3"/>
      <c r="U346" s="3"/>
      <c r="V346" s="4"/>
      <c r="W346" s="4"/>
      <c r="X346" s="4"/>
      <c r="Y346" s="3"/>
      <c r="Z346" s="3"/>
      <c r="AA346" s="3"/>
      <c r="AB346" s="3"/>
      <c r="AC346" s="3"/>
      <c r="AD346" s="3"/>
      <c r="AE346" s="3"/>
      <c r="AF346" s="3"/>
      <c r="AG346" s="3"/>
      <c r="AH346" s="3" t="str">
        <f t="shared" si="21"/>
        <v/>
      </c>
      <c r="AI346" s="3"/>
      <c r="AJ346" s="3"/>
      <c r="AK346" s="3"/>
      <c r="AL346" s="3"/>
      <c r="AM346" s="3"/>
      <c r="AN346" s="3"/>
      <c r="AO346" s="3"/>
      <c r="AP346" s="3"/>
      <c r="AQ346" s="3" t="str">
        <f t="shared" si="22"/>
        <v/>
      </c>
      <c r="AR346" s="3" t="str">
        <f>IF(ISNUMBER(AQ346),SUMIFS($AQ$2:AQ346,$A$2:A346,A346,$J$2:J346,J346,$D$2:D346,D346),"")</f>
        <v/>
      </c>
      <c r="AS346">
        <f t="shared" si="23"/>
        <v>1</v>
      </c>
    </row>
    <row r="347" spans="1:45" x14ac:dyDescent="0.25">
      <c r="A347" s="5" t="s">
        <v>5</v>
      </c>
      <c r="B347" s="5" t="s">
        <v>21</v>
      </c>
      <c r="C347" s="6">
        <v>36098</v>
      </c>
      <c r="D347" s="3">
        <v>3</v>
      </c>
      <c r="E347" s="3" t="s">
        <v>83</v>
      </c>
      <c r="F347" s="3"/>
      <c r="G347" s="3"/>
      <c r="H347" s="3"/>
      <c r="I347" s="3"/>
      <c r="J347" s="3" t="s">
        <v>2</v>
      </c>
      <c r="K347" s="3" t="s">
        <v>2</v>
      </c>
      <c r="L347" s="3">
        <v>2</v>
      </c>
      <c r="M347" s="3" t="s">
        <v>23</v>
      </c>
      <c r="N347" s="4">
        <f t="shared" si="20"/>
        <v>2450</v>
      </c>
      <c r="O347" s="3">
        <v>245</v>
      </c>
      <c r="P347" s="3"/>
      <c r="Q347" s="3"/>
      <c r="R347" s="3" t="str">
        <f>IF(ISNUMBER(Q347),SUMIFS($Q$2:Q347,$A$2:A347,A347,$J$2:J347,J347,$D$2:D347,D347),"")</f>
        <v/>
      </c>
      <c r="S347" s="3"/>
      <c r="T347" s="3"/>
      <c r="U347" s="3"/>
      <c r="V347" s="4"/>
      <c r="W347" s="4"/>
      <c r="X347" s="4"/>
      <c r="Y347" s="3"/>
      <c r="Z347" s="3"/>
      <c r="AA347" s="3"/>
      <c r="AB347" s="3"/>
      <c r="AC347" s="3"/>
      <c r="AD347" s="3"/>
      <c r="AE347" s="3"/>
      <c r="AF347" s="3"/>
      <c r="AG347" s="3"/>
      <c r="AH347" s="3" t="str">
        <f t="shared" si="21"/>
        <v/>
      </c>
      <c r="AI347" s="3"/>
      <c r="AJ347" s="3"/>
      <c r="AK347" s="3"/>
      <c r="AL347" s="3"/>
      <c r="AM347" s="3"/>
      <c r="AN347" s="3"/>
      <c r="AO347" s="3"/>
      <c r="AP347" s="3"/>
      <c r="AQ347" s="3" t="str">
        <f t="shared" si="22"/>
        <v/>
      </c>
      <c r="AR347" s="3" t="str">
        <f>IF(ISNUMBER(AQ347),SUMIFS($AQ$2:AQ347,$A$2:A347,A347,$J$2:J347,J347,$D$2:D347,D347),"")</f>
        <v/>
      </c>
      <c r="AS347">
        <f t="shared" si="23"/>
        <v>1</v>
      </c>
    </row>
    <row r="348" spans="1:45" x14ac:dyDescent="0.25">
      <c r="A348" s="5" t="s">
        <v>5</v>
      </c>
      <c r="B348" s="5" t="s">
        <v>21</v>
      </c>
      <c r="C348" s="6">
        <v>36102</v>
      </c>
      <c r="D348" s="3">
        <v>3</v>
      </c>
      <c r="E348" s="3" t="s">
        <v>83</v>
      </c>
      <c r="F348" s="3"/>
      <c r="G348" s="3"/>
      <c r="H348" s="3"/>
      <c r="I348" s="3"/>
      <c r="J348" s="3" t="s">
        <v>2</v>
      </c>
      <c r="K348" s="3" t="s">
        <v>2</v>
      </c>
      <c r="L348" s="3">
        <v>2</v>
      </c>
      <c r="M348" s="3" t="s">
        <v>23</v>
      </c>
      <c r="N348" s="4">
        <f t="shared" si="20"/>
        <v>2655</v>
      </c>
      <c r="O348" s="3">
        <v>265.5</v>
      </c>
      <c r="P348" s="3"/>
      <c r="Q348" s="3"/>
      <c r="R348" s="3" t="str">
        <f>IF(ISNUMBER(Q348),SUMIFS($Q$2:Q348,$A$2:A348,A348,$J$2:J348,J348,$D$2:D348,D348),"")</f>
        <v/>
      </c>
      <c r="S348" s="3"/>
      <c r="T348" s="3"/>
      <c r="U348" s="3"/>
      <c r="V348" s="4"/>
      <c r="W348" s="4"/>
      <c r="X348" s="4"/>
      <c r="Y348" s="3"/>
      <c r="Z348" s="3"/>
      <c r="AA348" s="3"/>
      <c r="AB348" s="3"/>
      <c r="AC348" s="3"/>
      <c r="AD348" s="3"/>
      <c r="AE348" s="3"/>
      <c r="AF348" s="3"/>
      <c r="AG348" s="3"/>
      <c r="AH348" s="3" t="str">
        <f t="shared" si="21"/>
        <v/>
      </c>
      <c r="AI348" s="3"/>
      <c r="AJ348" s="3"/>
      <c r="AK348" s="3"/>
      <c r="AL348" s="3"/>
      <c r="AM348" s="3"/>
      <c r="AN348" s="3"/>
      <c r="AO348" s="3"/>
      <c r="AP348" s="3"/>
      <c r="AQ348" s="3" t="str">
        <f t="shared" si="22"/>
        <v/>
      </c>
      <c r="AR348" s="3" t="str">
        <f>IF(ISNUMBER(AQ348),SUMIFS($AQ$2:AQ348,$A$2:A348,A348,$J$2:J348,J348,$D$2:D348,D348),"")</f>
        <v/>
      </c>
      <c r="AS348">
        <f t="shared" si="23"/>
        <v>1</v>
      </c>
    </row>
    <row r="349" spans="1:45" x14ac:dyDescent="0.25">
      <c r="A349" s="5" t="s">
        <v>5</v>
      </c>
      <c r="B349" s="5" t="s">
        <v>21</v>
      </c>
      <c r="C349" s="6">
        <v>36110</v>
      </c>
      <c r="D349" s="3">
        <v>3</v>
      </c>
      <c r="E349" s="3" t="s">
        <v>83</v>
      </c>
      <c r="F349" s="3"/>
      <c r="G349" s="3"/>
      <c r="H349" s="3"/>
      <c r="I349" s="3"/>
      <c r="J349" s="3" t="s">
        <v>2</v>
      </c>
      <c r="K349" s="3" t="s">
        <v>2</v>
      </c>
      <c r="L349" s="3">
        <v>2</v>
      </c>
      <c r="M349" s="3" t="s">
        <v>24</v>
      </c>
      <c r="N349" s="4">
        <f t="shared" si="20"/>
        <v>4685</v>
      </c>
      <c r="O349" s="3">
        <v>468.5</v>
      </c>
      <c r="P349" s="3"/>
      <c r="Q349" s="3"/>
      <c r="R349" s="3" t="str">
        <f>IF(ISNUMBER(Q349),SUMIFS($Q$2:Q349,$A$2:A349,A349,$J$2:J349,J349,$D$2:D349,D349),"")</f>
        <v/>
      </c>
      <c r="S349" s="3">
        <v>1.9400000000000001E-2</v>
      </c>
      <c r="T349" s="3"/>
      <c r="U349" s="3"/>
      <c r="V349" s="4"/>
      <c r="W349" s="4"/>
      <c r="X349" s="4"/>
      <c r="Y349" s="3"/>
      <c r="Z349" s="3"/>
      <c r="AA349" s="3"/>
      <c r="AB349" s="3"/>
      <c r="AC349" s="3"/>
      <c r="AD349" s="3"/>
      <c r="AE349" s="3"/>
      <c r="AF349" s="3"/>
      <c r="AG349" s="3"/>
      <c r="AH349" s="3" t="str">
        <f t="shared" si="21"/>
        <v/>
      </c>
      <c r="AI349" s="3"/>
      <c r="AJ349" s="3"/>
      <c r="AK349" s="3"/>
      <c r="AL349" s="3"/>
      <c r="AM349" s="3"/>
      <c r="AN349" s="3"/>
      <c r="AO349" s="3"/>
      <c r="AP349" s="3"/>
      <c r="AQ349" s="3" t="str">
        <f t="shared" si="22"/>
        <v/>
      </c>
      <c r="AR349" s="3" t="str">
        <f>IF(ISNUMBER(AQ349),SUMIFS($AQ$2:AQ349,$A$2:A349,A349,$J$2:J349,J349,$D$2:D349,D349),"")</f>
        <v/>
      </c>
      <c r="AS349">
        <f t="shared" si="23"/>
        <v>2</v>
      </c>
    </row>
    <row r="350" spans="1:45" x14ac:dyDescent="0.25">
      <c r="A350" s="5" t="s">
        <v>5</v>
      </c>
      <c r="B350" s="5" t="s">
        <v>21</v>
      </c>
      <c r="C350" s="6">
        <v>36115</v>
      </c>
      <c r="D350" s="3">
        <v>3</v>
      </c>
      <c r="E350" s="3" t="s">
        <v>83</v>
      </c>
      <c r="F350" s="3"/>
      <c r="G350" s="3"/>
      <c r="H350" s="3"/>
      <c r="I350" s="3"/>
      <c r="J350" s="3" t="s">
        <v>2</v>
      </c>
      <c r="K350" s="3" t="s">
        <v>2</v>
      </c>
      <c r="L350" s="3">
        <v>2</v>
      </c>
      <c r="M350" s="3" t="s">
        <v>25</v>
      </c>
      <c r="N350" s="4">
        <f t="shared" si="20"/>
        <v>4025</v>
      </c>
      <c r="O350" s="3">
        <v>402.5</v>
      </c>
      <c r="P350" s="3"/>
      <c r="Q350" s="3">
        <v>369.91</v>
      </c>
      <c r="R350" s="3">
        <f>IF(ISNUMBER(Q350),SUMIFS($Q$2:Q350,$A$2:A350,A350,$J$2:J350,J350,$D$2:D350,D350),"")</f>
        <v>527.32000000000005</v>
      </c>
      <c r="S350" s="3"/>
      <c r="T350" s="3"/>
      <c r="U350" s="3">
        <v>2.0299999999999999E-2</v>
      </c>
      <c r="V350" s="4"/>
      <c r="W350" s="4"/>
      <c r="X350" s="4"/>
      <c r="Y350" s="3"/>
      <c r="Z350" s="3"/>
      <c r="AA350" s="3"/>
      <c r="AB350" s="3"/>
      <c r="AC350" s="3"/>
      <c r="AD350" s="3"/>
      <c r="AE350" s="3"/>
      <c r="AF350" s="3"/>
      <c r="AG350" s="3"/>
      <c r="AH350" s="3" t="str">
        <f t="shared" si="21"/>
        <v/>
      </c>
      <c r="AI350" s="3"/>
      <c r="AJ350" s="3"/>
      <c r="AK350" s="3"/>
      <c r="AL350" s="3"/>
      <c r="AM350" s="3"/>
      <c r="AN350" s="3"/>
      <c r="AO350" s="3"/>
      <c r="AP350" s="3"/>
      <c r="AQ350" s="3" t="str">
        <f t="shared" si="22"/>
        <v/>
      </c>
      <c r="AR350" s="3" t="str">
        <f>IF(ISNUMBER(AQ350),SUMIFS($AQ$2:AQ350,$A$2:A350,A350,$J$2:J350,J350,$D$2:D350,D350),"")</f>
        <v/>
      </c>
      <c r="AS350">
        <f t="shared" si="23"/>
        <v>4</v>
      </c>
    </row>
    <row r="351" spans="1:45" x14ac:dyDescent="0.25">
      <c r="A351" s="5" t="s">
        <v>5</v>
      </c>
      <c r="B351" s="5" t="s">
        <v>21</v>
      </c>
      <c r="C351" s="6">
        <v>36133</v>
      </c>
      <c r="D351" s="3">
        <v>3</v>
      </c>
      <c r="E351" s="3" t="s">
        <v>83</v>
      </c>
      <c r="F351" s="3"/>
      <c r="G351" s="3"/>
      <c r="H351" s="3"/>
      <c r="I351" s="3"/>
      <c r="J351" s="3" t="s">
        <v>2</v>
      </c>
      <c r="K351" s="3" t="s">
        <v>2</v>
      </c>
      <c r="L351" s="3">
        <v>3</v>
      </c>
      <c r="M351" s="3" t="s">
        <v>23</v>
      </c>
      <c r="N351" s="4">
        <f t="shared" si="20"/>
        <v>1305.5</v>
      </c>
      <c r="O351" s="3">
        <v>130.55000000000001</v>
      </c>
      <c r="P351" s="3"/>
      <c r="Q351" s="3"/>
      <c r="R351" s="3" t="str">
        <f>IF(ISNUMBER(Q351),SUMIFS($Q$2:Q351,$A$2:A351,A351,$J$2:J351,J351,$D$2:D351,D351),"")</f>
        <v/>
      </c>
      <c r="S351" s="3"/>
      <c r="T351" s="3"/>
      <c r="U351" s="3"/>
      <c r="V351" s="4"/>
      <c r="W351" s="4"/>
      <c r="X351" s="4"/>
      <c r="Y351" s="3"/>
      <c r="Z351" s="3"/>
      <c r="AA351" s="3"/>
      <c r="AB351" s="3"/>
      <c r="AC351" s="3"/>
      <c r="AD351" s="3"/>
      <c r="AE351" s="3"/>
      <c r="AF351" s="3"/>
      <c r="AG351" s="3"/>
      <c r="AH351" s="3" t="str">
        <f t="shared" si="21"/>
        <v/>
      </c>
      <c r="AI351" s="3"/>
      <c r="AJ351" s="3"/>
      <c r="AK351" s="3"/>
      <c r="AL351" s="3"/>
      <c r="AM351" s="3"/>
      <c r="AN351" s="3"/>
      <c r="AO351" s="3"/>
      <c r="AP351" s="3"/>
      <c r="AQ351" s="3" t="str">
        <f t="shared" si="22"/>
        <v/>
      </c>
      <c r="AR351" s="3" t="str">
        <f>IF(ISNUMBER(AQ351),SUMIFS($AQ$2:AQ351,$A$2:A351,A351,$J$2:J351,J351,$D$2:D351,D351),"")</f>
        <v/>
      </c>
      <c r="AS351">
        <f t="shared" si="23"/>
        <v>1</v>
      </c>
    </row>
    <row r="352" spans="1:45" x14ac:dyDescent="0.25">
      <c r="A352" s="5" t="s">
        <v>5</v>
      </c>
      <c r="B352" s="5" t="s">
        <v>21</v>
      </c>
      <c r="C352" s="6">
        <v>36140</v>
      </c>
      <c r="D352" s="3">
        <v>3</v>
      </c>
      <c r="E352" s="3" t="s">
        <v>83</v>
      </c>
      <c r="F352" s="3"/>
      <c r="G352" s="3"/>
      <c r="H352" s="3"/>
      <c r="I352" s="3"/>
      <c r="J352" s="3" t="s">
        <v>2</v>
      </c>
      <c r="K352" s="3" t="s">
        <v>2</v>
      </c>
      <c r="L352" s="3">
        <v>3</v>
      </c>
      <c r="M352" s="3" t="s">
        <v>23</v>
      </c>
      <c r="N352" s="4">
        <f t="shared" si="20"/>
        <v>1716.5</v>
      </c>
      <c r="O352" s="3">
        <v>171.65</v>
      </c>
      <c r="P352" s="3"/>
      <c r="Q352" s="3"/>
      <c r="R352" s="3" t="str">
        <f>IF(ISNUMBER(Q352),SUMIFS($Q$2:Q352,$A$2:A352,A352,$J$2:J352,J352,$D$2:D352,D352),"")</f>
        <v/>
      </c>
      <c r="S352" s="3"/>
      <c r="T352" s="3"/>
      <c r="U352" s="3"/>
      <c r="V352" s="4"/>
      <c r="W352" s="4"/>
      <c r="X352" s="4"/>
      <c r="Y352" s="3"/>
      <c r="Z352" s="3"/>
      <c r="AA352" s="3"/>
      <c r="AB352" s="3"/>
      <c r="AC352" s="3"/>
      <c r="AD352" s="3"/>
      <c r="AE352" s="3"/>
      <c r="AF352" s="3"/>
      <c r="AG352" s="3"/>
      <c r="AH352" s="3" t="str">
        <f t="shared" si="21"/>
        <v/>
      </c>
      <c r="AI352" s="3"/>
      <c r="AJ352" s="3"/>
      <c r="AK352" s="3"/>
      <c r="AL352" s="3"/>
      <c r="AM352" s="3"/>
      <c r="AN352" s="3"/>
      <c r="AO352" s="3"/>
      <c r="AP352" s="3"/>
      <c r="AQ352" s="3" t="str">
        <f t="shared" si="22"/>
        <v/>
      </c>
      <c r="AR352" s="3" t="str">
        <f>IF(ISNUMBER(AQ352),SUMIFS($AQ$2:AQ352,$A$2:A352,A352,$J$2:J352,J352,$D$2:D352,D352),"")</f>
        <v/>
      </c>
      <c r="AS352">
        <f t="shared" si="23"/>
        <v>1</v>
      </c>
    </row>
    <row r="353" spans="1:45" x14ac:dyDescent="0.25">
      <c r="A353" s="5" t="s">
        <v>5</v>
      </c>
      <c r="B353" s="5" t="s">
        <v>21</v>
      </c>
      <c r="C353" s="6">
        <v>36144</v>
      </c>
      <c r="D353" s="3">
        <v>3</v>
      </c>
      <c r="E353" s="3" t="s">
        <v>83</v>
      </c>
      <c r="F353" s="3"/>
      <c r="G353" s="3"/>
      <c r="H353" s="3"/>
      <c r="I353" s="3"/>
      <c r="J353" s="3" t="s">
        <v>2</v>
      </c>
      <c r="K353" s="3" t="s">
        <v>2</v>
      </c>
      <c r="L353" s="3">
        <v>3</v>
      </c>
      <c r="M353" s="3" t="s">
        <v>24</v>
      </c>
      <c r="N353" s="4">
        <f t="shared" si="20"/>
        <v>2395</v>
      </c>
      <c r="O353" s="3">
        <v>239.5</v>
      </c>
      <c r="P353" s="3"/>
      <c r="Q353" s="3"/>
      <c r="R353" s="3" t="str">
        <f>IF(ISNUMBER(Q353),SUMIFS($Q$2:Q353,$A$2:A353,A353,$J$2:J353,J353,$D$2:D353,D353),"")</f>
        <v/>
      </c>
      <c r="S353" s="3"/>
      <c r="T353" s="3"/>
      <c r="U353" s="3"/>
      <c r="V353" s="4"/>
      <c r="W353" s="4"/>
      <c r="X353" s="4"/>
      <c r="Y353" s="3"/>
      <c r="Z353" s="3"/>
      <c r="AA353" s="3"/>
      <c r="AB353" s="3"/>
      <c r="AC353" s="3"/>
      <c r="AD353" s="3"/>
      <c r="AE353" s="3"/>
      <c r="AF353" s="3"/>
      <c r="AG353" s="3"/>
      <c r="AH353" s="3" t="str">
        <f t="shared" si="21"/>
        <v/>
      </c>
      <c r="AI353" s="3"/>
      <c r="AJ353" s="3"/>
      <c r="AK353" s="3"/>
      <c r="AL353" s="3"/>
      <c r="AM353" s="3"/>
      <c r="AN353" s="3"/>
      <c r="AO353" s="3"/>
      <c r="AP353" s="3"/>
      <c r="AQ353" s="3" t="str">
        <f t="shared" si="22"/>
        <v/>
      </c>
      <c r="AR353" s="3" t="str">
        <f>IF(ISNUMBER(AQ353),SUMIFS($AQ$2:AQ353,$A$2:A353,A353,$J$2:J353,J353,$D$2:D353,D353),"")</f>
        <v/>
      </c>
      <c r="AS353">
        <f t="shared" si="23"/>
        <v>1</v>
      </c>
    </row>
    <row r="354" spans="1:45" x14ac:dyDescent="0.25">
      <c r="A354" s="5" t="s">
        <v>5</v>
      </c>
      <c r="B354" s="5" t="s">
        <v>21</v>
      </c>
      <c r="C354" s="6">
        <v>36151</v>
      </c>
      <c r="D354" s="3">
        <v>3</v>
      </c>
      <c r="E354" s="3" t="s">
        <v>83</v>
      </c>
      <c r="F354" s="3"/>
      <c r="G354" s="3"/>
      <c r="H354" s="3"/>
      <c r="I354" s="3"/>
      <c r="J354" s="3" t="s">
        <v>2</v>
      </c>
      <c r="K354" s="3" t="s">
        <v>2</v>
      </c>
      <c r="L354" s="3">
        <v>3</v>
      </c>
      <c r="M354" s="3" t="s">
        <v>25</v>
      </c>
      <c r="N354" s="4">
        <f t="shared" si="20"/>
        <v>730</v>
      </c>
      <c r="O354" s="3">
        <v>73</v>
      </c>
      <c r="P354" s="3"/>
      <c r="Q354" s="3">
        <v>159.47999999999999</v>
      </c>
      <c r="R354" s="3">
        <f>IF(ISNUMBER(Q354),SUMIFS($Q$2:Q354,$A$2:A354,A354,$J$2:J354,J354,$D$2:D354,D354),"")</f>
        <v>686.80000000000007</v>
      </c>
      <c r="S354" s="3"/>
      <c r="T354" s="3"/>
      <c r="U354" s="3"/>
      <c r="V354" s="4"/>
      <c r="W354" s="4"/>
      <c r="X354" s="4"/>
      <c r="Y354" s="3"/>
      <c r="Z354" s="3"/>
      <c r="AA354" s="3"/>
      <c r="AB354" s="3"/>
      <c r="AC354" s="3"/>
      <c r="AD354" s="3"/>
      <c r="AE354" s="3"/>
      <c r="AF354" s="3"/>
      <c r="AG354" s="3"/>
      <c r="AH354" s="3" t="str">
        <f t="shared" si="21"/>
        <v/>
      </c>
      <c r="AI354" s="3"/>
      <c r="AJ354" s="3"/>
      <c r="AK354" s="3"/>
      <c r="AL354" s="3"/>
      <c r="AM354" s="3"/>
      <c r="AN354" s="3"/>
      <c r="AO354" s="3"/>
      <c r="AP354" s="3"/>
      <c r="AQ354" s="3" t="str">
        <f t="shared" si="22"/>
        <v/>
      </c>
      <c r="AR354" s="3" t="str">
        <f>IF(ISNUMBER(AQ354),SUMIFS($AQ$2:AQ354,$A$2:A354,A354,$J$2:J354,J354,$D$2:D354,D354),"")</f>
        <v/>
      </c>
      <c r="AS354">
        <f t="shared" si="23"/>
        <v>3</v>
      </c>
    </row>
    <row r="355" spans="1:45" x14ac:dyDescent="0.25">
      <c r="A355" s="5" t="s">
        <v>5</v>
      </c>
      <c r="B355" s="5" t="s">
        <v>21</v>
      </c>
      <c r="C355" s="6">
        <v>36171</v>
      </c>
      <c r="D355" s="3">
        <v>3</v>
      </c>
      <c r="E355" s="3" t="s">
        <v>83</v>
      </c>
      <c r="F355" s="3"/>
      <c r="G355" s="3"/>
      <c r="H355" s="3"/>
      <c r="I355" s="3"/>
      <c r="J355" s="3" t="s">
        <v>2</v>
      </c>
      <c r="K355" s="3" t="s">
        <v>2</v>
      </c>
      <c r="L355" s="3">
        <v>4</v>
      </c>
      <c r="M355" s="3" t="s">
        <v>24</v>
      </c>
      <c r="N355" s="4">
        <f t="shared" si="20"/>
        <v>1816.5</v>
      </c>
      <c r="O355" s="3">
        <v>181.65</v>
      </c>
      <c r="P355" s="3"/>
      <c r="Q355" s="3"/>
      <c r="R355" s="3" t="str">
        <f>IF(ISNUMBER(Q355),SUMIFS($Q$2:Q355,$A$2:A355,A355,$J$2:J355,J355,$D$2:D355,D355),"")</f>
        <v/>
      </c>
      <c r="S355" s="3"/>
      <c r="T355" s="3"/>
      <c r="U355" s="3"/>
      <c r="V355" s="4"/>
      <c r="W355" s="4"/>
      <c r="X355" s="4"/>
      <c r="Y355" s="3"/>
      <c r="Z355" s="3"/>
      <c r="AA355" s="3"/>
      <c r="AB355" s="3"/>
      <c r="AC355" s="3"/>
      <c r="AD355" s="3"/>
      <c r="AE355" s="3"/>
      <c r="AF355" s="3"/>
      <c r="AG355" s="3"/>
      <c r="AH355" s="3" t="str">
        <f t="shared" si="21"/>
        <v/>
      </c>
      <c r="AI355" s="3"/>
      <c r="AJ355" s="3"/>
      <c r="AK355" s="3"/>
      <c r="AL355" s="3"/>
      <c r="AM355" s="3"/>
      <c r="AN355" s="3"/>
      <c r="AO355" s="3"/>
      <c r="AP355" s="3"/>
      <c r="AQ355" s="3" t="str">
        <f t="shared" si="22"/>
        <v/>
      </c>
      <c r="AR355" s="3" t="str">
        <f>IF(ISNUMBER(AQ355),SUMIFS($AQ$2:AQ355,$A$2:A355,A355,$J$2:J355,J355,$D$2:D355,D355),"")</f>
        <v/>
      </c>
      <c r="AS355">
        <f t="shared" si="23"/>
        <v>1</v>
      </c>
    </row>
    <row r="356" spans="1:45" x14ac:dyDescent="0.25">
      <c r="A356" s="5" t="s">
        <v>5</v>
      </c>
      <c r="B356" s="5" t="s">
        <v>21</v>
      </c>
      <c r="C356" s="6">
        <v>36179</v>
      </c>
      <c r="D356" s="3">
        <v>3</v>
      </c>
      <c r="E356" s="3" t="s">
        <v>83</v>
      </c>
      <c r="F356" s="3"/>
      <c r="G356" s="3"/>
      <c r="H356" s="3"/>
      <c r="I356" s="3"/>
      <c r="J356" s="3" t="s">
        <v>2</v>
      </c>
      <c r="K356" s="3" t="s">
        <v>2</v>
      </c>
      <c r="L356" s="3">
        <v>4</v>
      </c>
      <c r="M356" s="3" t="s">
        <v>25</v>
      </c>
      <c r="N356" s="4">
        <f t="shared" si="20"/>
        <v>510</v>
      </c>
      <c r="O356" s="3">
        <v>51</v>
      </c>
      <c r="P356" s="3"/>
      <c r="Q356" s="3">
        <v>120.42</v>
      </c>
      <c r="R356" s="3">
        <f>IF(ISNUMBER(Q356),SUMIFS($Q$2:Q356,$A$2:A356,A356,$J$2:J356,J356,$D$2:D356,D356),"")</f>
        <v>807.22</v>
      </c>
      <c r="S356" s="3"/>
      <c r="T356" s="3"/>
      <c r="U356" s="3"/>
      <c r="V356" s="4"/>
      <c r="W356" s="4"/>
      <c r="X356" s="4"/>
      <c r="Y356" s="3"/>
      <c r="Z356" s="3"/>
      <c r="AA356" s="3"/>
      <c r="AB356" s="3"/>
      <c r="AC356" s="3"/>
      <c r="AD356" s="3"/>
      <c r="AE356" s="3"/>
      <c r="AF356" s="3"/>
      <c r="AG356" s="3"/>
      <c r="AH356" s="3" t="str">
        <f t="shared" si="21"/>
        <v/>
      </c>
      <c r="AI356" s="3"/>
      <c r="AJ356" s="3"/>
      <c r="AK356" s="3"/>
      <c r="AL356" s="3"/>
      <c r="AM356" s="3"/>
      <c r="AN356" s="3"/>
      <c r="AO356" s="3"/>
      <c r="AP356" s="3"/>
      <c r="AQ356" s="3" t="str">
        <f t="shared" si="22"/>
        <v/>
      </c>
      <c r="AR356" s="3" t="str">
        <f>IF(ISNUMBER(AQ356),SUMIFS($AQ$2:AQ356,$A$2:A356,A356,$J$2:J356,J356,$D$2:D356,D356),"")</f>
        <v/>
      </c>
      <c r="AS356">
        <f t="shared" si="23"/>
        <v>3</v>
      </c>
    </row>
    <row r="357" spans="1:45" x14ac:dyDescent="0.25">
      <c r="A357" s="5" t="s">
        <v>5</v>
      </c>
      <c r="B357" s="5" t="s">
        <v>21</v>
      </c>
      <c r="C357" s="6">
        <v>36187</v>
      </c>
      <c r="D357" s="3">
        <v>3</v>
      </c>
      <c r="E357" s="3" t="s">
        <v>83</v>
      </c>
      <c r="F357" s="3"/>
      <c r="G357" s="3"/>
      <c r="H357" s="3"/>
      <c r="I357" s="3"/>
      <c r="J357" s="3" t="s">
        <v>2</v>
      </c>
      <c r="K357" s="3" t="s">
        <v>2</v>
      </c>
      <c r="L357" s="3">
        <v>5</v>
      </c>
      <c r="M357" s="3" t="s">
        <v>23</v>
      </c>
      <c r="N357" s="4">
        <f t="shared" si="20"/>
        <v>500</v>
      </c>
      <c r="O357" s="3">
        <v>50</v>
      </c>
      <c r="P357" s="3"/>
      <c r="Q357" s="3"/>
      <c r="R357" s="3" t="str">
        <f>IF(ISNUMBER(Q357),SUMIFS($Q$2:Q357,$A$2:A357,A357,$J$2:J357,J357,$D$2:D357,D357),"")</f>
        <v/>
      </c>
      <c r="S357" s="3"/>
      <c r="T357" s="3"/>
      <c r="U357" s="3"/>
      <c r="V357" s="4"/>
      <c r="W357" s="4"/>
      <c r="X357" s="4"/>
      <c r="Y357" s="3"/>
      <c r="Z357" s="3"/>
      <c r="AA357" s="3"/>
      <c r="AB357" s="3"/>
      <c r="AC357" s="3"/>
      <c r="AD357" s="3"/>
      <c r="AE357" s="3"/>
      <c r="AF357" s="3"/>
      <c r="AG357" s="3"/>
      <c r="AH357" s="3" t="str">
        <f t="shared" si="21"/>
        <v/>
      </c>
      <c r="AI357" s="3"/>
      <c r="AJ357" s="3"/>
      <c r="AK357" s="3"/>
      <c r="AL357" s="3"/>
      <c r="AM357" s="3"/>
      <c r="AN357" s="3"/>
      <c r="AO357" s="3"/>
      <c r="AP357" s="3"/>
      <c r="AQ357" s="3" t="str">
        <f t="shared" si="22"/>
        <v/>
      </c>
      <c r="AR357" s="3" t="str">
        <f>IF(ISNUMBER(AQ357),SUMIFS($AQ$2:AQ357,$A$2:A357,A357,$J$2:J357,J357,$D$2:D357,D357),"")</f>
        <v/>
      </c>
      <c r="AS357">
        <f t="shared" si="23"/>
        <v>1</v>
      </c>
    </row>
    <row r="358" spans="1:45" x14ac:dyDescent="0.25">
      <c r="A358" s="5" t="s">
        <v>5</v>
      </c>
      <c r="B358" s="5" t="s">
        <v>21</v>
      </c>
      <c r="C358" s="6">
        <v>36193</v>
      </c>
      <c r="D358" s="3">
        <v>3</v>
      </c>
      <c r="E358" s="3" t="s">
        <v>83</v>
      </c>
      <c r="F358" s="3"/>
      <c r="G358" s="3"/>
      <c r="H358" s="3"/>
      <c r="I358" s="3"/>
      <c r="J358" s="3" t="s">
        <v>2</v>
      </c>
      <c r="K358" s="3" t="s">
        <v>2</v>
      </c>
      <c r="L358" s="3">
        <v>5</v>
      </c>
      <c r="M358" s="3" t="s">
        <v>23</v>
      </c>
      <c r="N358" s="4">
        <f t="shared" si="20"/>
        <v>1225</v>
      </c>
      <c r="O358" s="3">
        <v>122.5</v>
      </c>
      <c r="P358" s="3"/>
      <c r="Q358" s="3"/>
      <c r="R358" s="3" t="str">
        <f>IF(ISNUMBER(Q358),SUMIFS($Q$2:Q358,$A$2:A358,A358,$J$2:J358,J358,$D$2:D358,D358),"")</f>
        <v/>
      </c>
      <c r="S358" s="3"/>
      <c r="T358" s="3"/>
      <c r="U358" s="3"/>
      <c r="V358" s="4"/>
      <c r="W358" s="4"/>
      <c r="X358" s="4"/>
      <c r="Y358" s="3"/>
      <c r="Z358" s="3"/>
      <c r="AA358" s="3"/>
      <c r="AB358" s="3"/>
      <c r="AC358" s="3"/>
      <c r="AD358" s="3"/>
      <c r="AE358" s="3"/>
      <c r="AF358" s="3"/>
      <c r="AG358" s="3"/>
      <c r="AH358" s="3" t="str">
        <f t="shared" si="21"/>
        <v/>
      </c>
      <c r="AI358" s="3"/>
      <c r="AJ358" s="3"/>
      <c r="AK358" s="3"/>
      <c r="AL358" s="3"/>
      <c r="AM358" s="3"/>
      <c r="AN358" s="3"/>
      <c r="AO358" s="3"/>
      <c r="AP358" s="3"/>
      <c r="AQ358" s="3" t="str">
        <f t="shared" si="22"/>
        <v/>
      </c>
      <c r="AR358" s="3" t="str">
        <f>IF(ISNUMBER(AQ358),SUMIFS($AQ$2:AQ358,$A$2:A358,A358,$J$2:J358,J358,$D$2:D358,D358),"")</f>
        <v/>
      </c>
      <c r="AS358">
        <f t="shared" si="23"/>
        <v>1</v>
      </c>
    </row>
    <row r="359" spans="1:45" x14ac:dyDescent="0.25">
      <c r="A359" s="5" t="s">
        <v>5</v>
      </c>
      <c r="B359" s="5" t="s">
        <v>21</v>
      </c>
      <c r="C359" s="6">
        <v>36203</v>
      </c>
      <c r="D359" s="3">
        <v>3</v>
      </c>
      <c r="E359" s="3" t="s">
        <v>83</v>
      </c>
      <c r="F359" s="3"/>
      <c r="G359" s="3"/>
      <c r="H359" s="3"/>
      <c r="I359" s="3"/>
      <c r="J359" s="3" t="s">
        <v>2</v>
      </c>
      <c r="K359" s="3" t="s">
        <v>2</v>
      </c>
      <c r="L359" s="3">
        <v>5</v>
      </c>
      <c r="M359" s="3" t="s">
        <v>23</v>
      </c>
      <c r="N359" s="4">
        <f t="shared" si="20"/>
        <v>1055</v>
      </c>
      <c r="O359" s="3">
        <v>105.5</v>
      </c>
      <c r="P359" s="3"/>
      <c r="Q359" s="3"/>
      <c r="R359" s="3" t="str">
        <f>IF(ISNUMBER(Q359),SUMIFS($Q$2:Q359,$A$2:A359,A359,$J$2:J359,J359,$D$2:D359,D359),"")</f>
        <v/>
      </c>
      <c r="S359" s="3"/>
      <c r="T359" s="3"/>
      <c r="U359" s="3"/>
      <c r="V359" s="4"/>
      <c r="W359" s="4"/>
      <c r="X359" s="4"/>
      <c r="Y359" s="3"/>
      <c r="Z359" s="3"/>
      <c r="AA359" s="3"/>
      <c r="AB359" s="3"/>
      <c r="AC359" s="3"/>
      <c r="AD359" s="3"/>
      <c r="AE359" s="3"/>
      <c r="AF359" s="3"/>
      <c r="AG359" s="3"/>
      <c r="AH359" s="3" t="str">
        <f t="shared" si="21"/>
        <v/>
      </c>
      <c r="AI359" s="3"/>
      <c r="AJ359" s="3"/>
      <c r="AK359" s="3"/>
      <c r="AL359" s="3"/>
      <c r="AM359" s="3"/>
      <c r="AN359" s="3"/>
      <c r="AO359" s="3"/>
      <c r="AP359" s="3"/>
      <c r="AQ359" s="3" t="str">
        <f t="shared" si="22"/>
        <v/>
      </c>
      <c r="AR359" s="3" t="str">
        <f>IF(ISNUMBER(AQ359),SUMIFS($AQ$2:AQ359,$A$2:A359,A359,$J$2:J359,J359,$D$2:D359,D359),"")</f>
        <v/>
      </c>
      <c r="AS359">
        <f t="shared" si="23"/>
        <v>1</v>
      </c>
    </row>
    <row r="360" spans="1:45" x14ac:dyDescent="0.25">
      <c r="A360" s="5" t="s">
        <v>5</v>
      </c>
      <c r="B360" s="5" t="s">
        <v>21</v>
      </c>
      <c r="C360" s="6">
        <v>36208</v>
      </c>
      <c r="D360" s="3">
        <v>3</v>
      </c>
      <c r="E360" s="3" t="s">
        <v>83</v>
      </c>
      <c r="F360" s="3"/>
      <c r="G360" s="3"/>
      <c r="H360" s="3"/>
      <c r="I360" s="3"/>
      <c r="J360" s="3" t="s">
        <v>2</v>
      </c>
      <c r="K360" s="3" t="s">
        <v>2</v>
      </c>
      <c r="L360" s="3">
        <v>5</v>
      </c>
      <c r="M360" s="3" t="s">
        <v>24</v>
      </c>
      <c r="N360" s="4">
        <f t="shared" si="20"/>
        <v>1497</v>
      </c>
      <c r="O360" s="3">
        <v>149.69999999999999</v>
      </c>
      <c r="P360" s="3"/>
      <c r="Q360" s="3"/>
      <c r="R360" s="3" t="str">
        <f>IF(ISNUMBER(Q360),SUMIFS($Q$2:Q360,$A$2:A360,A360,$J$2:J360,J360,$D$2:D360,D360),"")</f>
        <v/>
      </c>
      <c r="S360" s="3">
        <v>2.0500000000000001E-2</v>
      </c>
      <c r="T360" s="3"/>
      <c r="U360" s="3"/>
      <c r="V360" s="4"/>
      <c r="W360" s="4"/>
      <c r="X360" s="4"/>
      <c r="Y360" s="3"/>
      <c r="Z360" s="3"/>
      <c r="AA360" s="3"/>
      <c r="AB360" s="3"/>
      <c r="AC360" s="3"/>
      <c r="AD360" s="3"/>
      <c r="AE360" s="3"/>
      <c r="AF360" s="3"/>
      <c r="AG360" s="3"/>
      <c r="AH360" s="3" t="str">
        <f t="shared" si="21"/>
        <v/>
      </c>
      <c r="AI360" s="3"/>
      <c r="AJ360" s="3"/>
      <c r="AK360" s="3"/>
      <c r="AL360" s="3"/>
      <c r="AM360" s="3"/>
      <c r="AN360" s="3"/>
      <c r="AO360" s="3"/>
      <c r="AP360" s="3"/>
      <c r="AQ360" s="3" t="str">
        <f t="shared" si="22"/>
        <v/>
      </c>
      <c r="AR360" s="3" t="str">
        <f>IF(ISNUMBER(AQ360),SUMIFS($AQ$2:AQ360,$A$2:A360,A360,$J$2:J360,J360,$D$2:D360,D360),"")</f>
        <v/>
      </c>
      <c r="AS360">
        <f t="shared" si="23"/>
        <v>2</v>
      </c>
    </row>
    <row r="361" spans="1:45" x14ac:dyDescent="0.25">
      <c r="A361" s="5" t="s">
        <v>5</v>
      </c>
      <c r="B361" s="5" t="s">
        <v>21</v>
      </c>
      <c r="C361" s="6">
        <v>36215</v>
      </c>
      <c r="D361" s="3">
        <v>3</v>
      </c>
      <c r="E361" s="3" t="s">
        <v>83</v>
      </c>
      <c r="F361" s="3"/>
      <c r="G361" s="3"/>
      <c r="H361" s="3"/>
      <c r="I361" s="3"/>
      <c r="J361" s="3" t="s">
        <v>2</v>
      </c>
      <c r="K361" s="3" t="s">
        <v>2</v>
      </c>
      <c r="L361" s="3">
        <v>5</v>
      </c>
      <c r="M361" s="3" t="s">
        <v>25</v>
      </c>
      <c r="N361" s="4">
        <f t="shared" si="20"/>
        <v>644.5</v>
      </c>
      <c r="O361" s="3">
        <v>64.45</v>
      </c>
      <c r="P361" s="3"/>
      <c r="Q361" s="3">
        <v>83.8</v>
      </c>
      <c r="R361" s="3">
        <f>IF(ISNUMBER(Q361),SUMIFS($Q$2:Q361,$A$2:A361,A361,$J$2:J361,J361,$D$2:D361,D361),"")</f>
        <v>891.02</v>
      </c>
      <c r="S361" s="3"/>
      <c r="T361" s="3"/>
      <c r="U361" s="3">
        <v>1.04E-2</v>
      </c>
      <c r="V361" s="4"/>
      <c r="W361" s="4"/>
      <c r="X361" s="4"/>
      <c r="Y361" s="3"/>
      <c r="Z361" s="3"/>
      <c r="AA361" s="3"/>
      <c r="AB361" s="3"/>
      <c r="AC361" s="3"/>
      <c r="AD361" s="3"/>
      <c r="AE361" s="3"/>
      <c r="AF361" s="3"/>
      <c r="AG361" s="3"/>
      <c r="AH361" s="3" t="str">
        <f t="shared" si="21"/>
        <v/>
      </c>
      <c r="AI361" s="3"/>
      <c r="AJ361" s="3"/>
      <c r="AK361" s="3"/>
      <c r="AL361" s="3"/>
      <c r="AM361" s="3"/>
      <c r="AN361" s="3"/>
      <c r="AO361" s="3"/>
      <c r="AP361" s="3"/>
      <c r="AQ361" s="3" t="str">
        <f t="shared" si="22"/>
        <v/>
      </c>
      <c r="AR361" s="3" t="str">
        <f>IF(ISNUMBER(AQ361),SUMIFS($AQ$2:AQ361,$A$2:A361,A361,$J$2:J361,J361,$D$2:D361,D361),"")</f>
        <v/>
      </c>
      <c r="AS361">
        <f t="shared" si="23"/>
        <v>4</v>
      </c>
    </row>
    <row r="362" spans="1:45" x14ac:dyDescent="0.25">
      <c r="A362" s="5" t="s">
        <v>5</v>
      </c>
      <c r="B362" s="5" t="s">
        <v>21</v>
      </c>
      <c r="C362" s="6">
        <v>36230</v>
      </c>
      <c r="D362" s="3">
        <v>3</v>
      </c>
      <c r="E362" s="3" t="s">
        <v>83</v>
      </c>
      <c r="F362" s="3"/>
      <c r="G362" s="3"/>
      <c r="H362" s="3"/>
      <c r="I362" s="3"/>
      <c r="J362" s="3" t="s">
        <v>2</v>
      </c>
      <c r="K362" s="3" t="s">
        <v>2</v>
      </c>
      <c r="L362" s="3">
        <v>6</v>
      </c>
      <c r="M362" s="3" t="s">
        <v>23</v>
      </c>
      <c r="N362" s="4">
        <f t="shared" si="20"/>
        <v>333.5</v>
      </c>
      <c r="O362" s="3">
        <v>33.35</v>
      </c>
      <c r="P362" s="3"/>
      <c r="Q362" s="3"/>
      <c r="R362" s="3" t="str">
        <f>IF(ISNUMBER(Q362),SUMIFS($Q$2:Q362,$A$2:A362,A362,$J$2:J362,J362,$D$2:D362,D362),"")</f>
        <v/>
      </c>
      <c r="S362" s="3"/>
      <c r="T362" s="3"/>
      <c r="U362" s="3"/>
      <c r="V362" s="4"/>
      <c r="W362" s="4"/>
      <c r="X362" s="4"/>
      <c r="Y362" s="3"/>
      <c r="Z362" s="3"/>
      <c r="AA362" s="3"/>
      <c r="AB362" s="3"/>
      <c r="AC362" s="3"/>
      <c r="AD362" s="3"/>
      <c r="AE362" s="3"/>
      <c r="AF362" s="3"/>
      <c r="AG362" s="3"/>
      <c r="AH362" s="3" t="str">
        <f t="shared" si="21"/>
        <v/>
      </c>
      <c r="AI362" s="3"/>
      <c r="AJ362" s="3"/>
      <c r="AK362" s="3"/>
      <c r="AL362" s="3"/>
      <c r="AM362" s="3"/>
      <c r="AN362" s="3"/>
      <c r="AO362" s="3"/>
      <c r="AP362" s="3"/>
      <c r="AQ362" s="3" t="str">
        <f t="shared" si="22"/>
        <v/>
      </c>
      <c r="AR362" s="3" t="str">
        <f>IF(ISNUMBER(AQ362),SUMIFS($AQ$2:AQ362,$A$2:A362,A362,$J$2:J362,J362,$D$2:D362,D362),"")</f>
        <v/>
      </c>
      <c r="AS362">
        <f t="shared" si="23"/>
        <v>1</v>
      </c>
    </row>
    <row r="363" spans="1:45" x14ac:dyDescent="0.25">
      <c r="A363" s="5" t="s">
        <v>5</v>
      </c>
      <c r="B363" s="5" t="s">
        <v>21</v>
      </c>
      <c r="C363" s="6">
        <v>36238</v>
      </c>
      <c r="D363" s="3">
        <v>3</v>
      </c>
      <c r="E363" s="3" t="s">
        <v>83</v>
      </c>
      <c r="F363" s="3"/>
      <c r="G363" s="3"/>
      <c r="H363" s="3"/>
      <c r="I363" s="3"/>
      <c r="J363" s="3" t="s">
        <v>2</v>
      </c>
      <c r="K363" s="3" t="s">
        <v>2</v>
      </c>
      <c r="L363" s="3">
        <v>6</v>
      </c>
      <c r="M363" s="3" t="s">
        <v>23</v>
      </c>
      <c r="N363" s="4">
        <f t="shared" si="20"/>
        <v>911.5</v>
      </c>
      <c r="O363" s="3">
        <v>91.15</v>
      </c>
      <c r="P363" s="3"/>
      <c r="Q363" s="3"/>
      <c r="R363" s="3" t="str">
        <f>IF(ISNUMBER(Q363),SUMIFS($Q$2:Q363,$A$2:A363,A363,$J$2:J363,J363,$D$2:D363,D363),"")</f>
        <v/>
      </c>
      <c r="S363" s="3"/>
      <c r="T363" s="3"/>
      <c r="U363" s="3"/>
      <c r="V363" s="4"/>
      <c r="W363" s="4"/>
      <c r="X363" s="4"/>
      <c r="Y363" s="3"/>
      <c r="Z363" s="3"/>
      <c r="AA363" s="3"/>
      <c r="AB363" s="3"/>
      <c r="AC363" s="3"/>
      <c r="AD363" s="3"/>
      <c r="AE363" s="3"/>
      <c r="AF363" s="3"/>
      <c r="AG363" s="3"/>
      <c r="AH363" s="3" t="str">
        <f t="shared" si="21"/>
        <v/>
      </c>
      <c r="AI363" s="3"/>
      <c r="AJ363" s="3"/>
      <c r="AK363" s="3"/>
      <c r="AL363" s="3"/>
      <c r="AM363" s="3"/>
      <c r="AN363" s="3"/>
      <c r="AO363" s="3"/>
      <c r="AP363" s="3"/>
      <c r="AQ363" s="3" t="str">
        <f t="shared" si="22"/>
        <v/>
      </c>
      <c r="AR363" s="3" t="str">
        <f>IF(ISNUMBER(AQ363),SUMIFS($AQ$2:AQ363,$A$2:A363,A363,$J$2:J363,J363,$D$2:D363,D363),"")</f>
        <v/>
      </c>
      <c r="AS363">
        <f t="shared" si="23"/>
        <v>1</v>
      </c>
    </row>
    <row r="364" spans="1:45" x14ac:dyDescent="0.25">
      <c r="A364" s="5" t="s">
        <v>5</v>
      </c>
      <c r="B364" s="5" t="s">
        <v>21</v>
      </c>
      <c r="C364" s="6">
        <v>36245</v>
      </c>
      <c r="D364" s="3">
        <v>3</v>
      </c>
      <c r="E364" s="3" t="s">
        <v>83</v>
      </c>
      <c r="F364" s="3"/>
      <c r="G364" s="3"/>
      <c r="H364" s="3"/>
      <c r="I364" s="3"/>
      <c r="J364" s="3" t="s">
        <v>2</v>
      </c>
      <c r="K364" s="3" t="s">
        <v>2</v>
      </c>
      <c r="L364" s="3">
        <v>6</v>
      </c>
      <c r="M364" s="3" t="s">
        <v>23</v>
      </c>
      <c r="N364" s="4">
        <f t="shared" si="20"/>
        <v>1687</v>
      </c>
      <c r="O364" s="3">
        <v>168.7</v>
      </c>
      <c r="P364" s="3"/>
      <c r="Q364" s="3"/>
      <c r="R364" s="3" t="str">
        <f>IF(ISNUMBER(Q364),SUMIFS($Q$2:Q364,$A$2:A364,A364,$J$2:J364,J364,$D$2:D364,D364),"")</f>
        <v/>
      </c>
      <c r="S364" s="3"/>
      <c r="T364" s="3"/>
      <c r="U364" s="3"/>
      <c r="V364" s="4"/>
      <c r="W364" s="4"/>
      <c r="X364" s="4"/>
      <c r="Y364" s="3"/>
      <c r="Z364" s="3"/>
      <c r="AA364" s="3"/>
      <c r="AB364" s="3"/>
      <c r="AC364" s="3"/>
      <c r="AD364" s="3"/>
      <c r="AE364" s="3"/>
      <c r="AF364" s="3"/>
      <c r="AG364" s="3"/>
      <c r="AH364" s="3" t="str">
        <f t="shared" si="21"/>
        <v/>
      </c>
      <c r="AI364" s="3"/>
      <c r="AJ364" s="3"/>
      <c r="AK364" s="3"/>
      <c r="AL364" s="3"/>
      <c r="AM364" s="3"/>
      <c r="AN364" s="3"/>
      <c r="AO364" s="3"/>
      <c r="AP364" s="3"/>
      <c r="AQ364" s="3" t="str">
        <f t="shared" si="22"/>
        <v/>
      </c>
      <c r="AR364" s="3" t="str">
        <f>IF(ISNUMBER(AQ364),SUMIFS($AQ$2:AQ364,$A$2:A364,A364,$J$2:J364,J364,$D$2:D364,D364),"")</f>
        <v/>
      </c>
      <c r="AS364">
        <f t="shared" si="23"/>
        <v>1</v>
      </c>
    </row>
    <row r="365" spans="1:45" x14ac:dyDescent="0.25">
      <c r="A365" s="5" t="s">
        <v>5</v>
      </c>
      <c r="B365" s="5" t="s">
        <v>21</v>
      </c>
      <c r="C365" s="6">
        <v>36252</v>
      </c>
      <c r="D365" s="3">
        <v>3</v>
      </c>
      <c r="E365" s="3" t="s">
        <v>83</v>
      </c>
      <c r="F365" s="3"/>
      <c r="G365" s="3"/>
      <c r="H365" s="3"/>
      <c r="I365" s="3"/>
      <c r="J365" s="3" t="s">
        <v>2</v>
      </c>
      <c r="K365" s="3" t="s">
        <v>2</v>
      </c>
      <c r="L365" s="3">
        <v>6</v>
      </c>
      <c r="M365" s="3" t="s">
        <v>23</v>
      </c>
      <c r="N365" s="4">
        <f t="shared" si="20"/>
        <v>1762</v>
      </c>
      <c r="O365" s="3">
        <v>176.2</v>
      </c>
      <c r="P365" s="3"/>
      <c r="Q365" s="3"/>
      <c r="R365" s="3" t="str">
        <f>IF(ISNUMBER(Q365),SUMIFS($Q$2:Q365,$A$2:A365,A365,$J$2:J365,J365,$D$2:D365,D365),"")</f>
        <v/>
      </c>
      <c r="S365" s="3"/>
      <c r="T365" s="3"/>
      <c r="U365" s="3"/>
      <c r="V365" s="4"/>
      <c r="W365" s="4"/>
      <c r="X365" s="4"/>
      <c r="Y365" s="3"/>
      <c r="Z365" s="3"/>
      <c r="AA365" s="3"/>
      <c r="AB365" s="3"/>
      <c r="AC365" s="3"/>
      <c r="AD365" s="3"/>
      <c r="AE365" s="3"/>
      <c r="AF365" s="3"/>
      <c r="AG365" s="3"/>
      <c r="AH365" s="3" t="str">
        <f t="shared" si="21"/>
        <v/>
      </c>
      <c r="AI365" s="3"/>
      <c r="AJ365" s="3"/>
      <c r="AK365" s="3"/>
      <c r="AL365" s="3"/>
      <c r="AM365" s="3"/>
      <c r="AN365" s="3"/>
      <c r="AO365" s="3"/>
      <c r="AP365" s="3"/>
      <c r="AQ365" s="3" t="str">
        <f t="shared" si="22"/>
        <v/>
      </c>
      <c r="AR365" s="3" t="str">
        <f>IF(ISNUMBER(AQ365),SUMIFS($AQ$2:AQ365,$A$2:A365,A365,$J$2:J365,J365,$D$2:D365,D365),"")</f>
        <v/>
      </c>
      <c r="AS365">
        <f t="shared" si="23"/>
        <v>1</v>
      </c>
    </row>
    <row r="366" spans="1:45" x14ac:dyDescent="0.25">
      <c r="A366" s="5" t="s">
        <v>5</v>
      </c>
      <c r="B366" s="5" t="s">
        <v>21</v>
      </c>
      <c r="C366" s="6">
        <v>36259</v>
      </c>
      <c r="D366" s="3">
        <v>3</v>
      </c>
      <c r="E366" s="3" t="s">
        <v>83</v>
      </c>
      <c r="F366" s="3"/>
      <c r="G366" s="3"/>
      <c r="H366" s="3"/>
      <c r="I366" s="3"/>
      <c r="J366" s="3" t="s">
        <v>2</v>
      </c>
      <c r="K366" s="3" t="s">
        <v>2</v>
      </c>
      <c r="L366" s="3">
        <v>6</v>
      </c>
      <c r="M366" s="3" t="s">
        <v>24</v>
      </c>
      <c r="N366" s="4">
        <f t="shared" si="20"/>
        <v>2129</v>
      </c>
      <c r="O366" s="3">
        <v>212.9</v>
      </c>
      <c r="P366" s="3"/>
      <c r="Q366" s="3"/>
      <c r="R366" s="3" t="str">
        <f>IF(ISNUMBER(Q366),SUMIFS($Q$2:Q366,$A$2:A366,A366,$J$2:J366,J366,$D$2:D366,D366),"")</f>
        <v/>
      </c>
      <c r="S366" s="3">
        <v>2.1399999999999999E-2</v>
      </c>
      <c r="T366" s="3"/>
      <c r="U366" s="3"/>
      <c r="V366" s="4"/>
      <c r="W366" s="4"/>
      <c r="X366" s="4"/>
      <c r="Y366" s="3"/>
      <c r="Z366" s="3"/>
      <c r="AA366" s="3"/>
      <c r="AB366" s="3"/>
      <c r="AC366" s="3"/>
      <c r="AD366" s="3"/>
      <c r="AE366" s="3"/>
      <c r="AF366" s="3"/>
      <c r="AG366" s="3"/>
      <c r="AH366" s="3" t="str">
        <f t="shared" si="21"/>
        <v/>
      </c>
      <c r="AI366" s="3"/>
      <c r="AJ366" s="3"/>
      <c r="AK366" s="3"/>
      <c r="AL366" s="3"/>
      <c r="AM366" s="3"/>
      <c r="AN366" s="3"/>
      <c r="AO366" s="3"/>
      <c r="AP366" s="3"/>
      <c r="AQ366" s="3" t="str">
        <f t="shared" si="22"/>
        <v/>
      </c>
      <c r="AR366" s="3" t="str">
        <f>IF(ISNUMBER(AQ366),SUMIFS($AQ$2:AQ366,$A$2:A366,A366,$J$2:J366,J366,$D$2:D366,D366),"")</f>
        <v/>
      </c>
      <c r="AS366">
        <f t="shared" si="23"/>
        <v>2</v>
      </c>
    </row>
    <row r="367" spans="1:45" x14ac:dyDescent="0.25">
      <c r="A367" s="5" t="s">
        <v>5</v>
      </c>
      <c r="B367" s="5" t="s">
        <v>21</v>
      </c>
      <c r="C367" s="6">
        <v>36272</v>
      </c>
      <c r="D367" s="3">
        <v>3</v>
      </c>
      <c r="E367" s="3" t="s">
        <v>83</v>
      </c>
      <c r="F367" s="3"/>
      <c r="G367" s="3"/>
      <c r="H367" s="3"/>
      <c r="I367" s="3"/>
      <c r="J367" s="3" t="s">
        <v>2</v>
      </c>
      <c r="K367" s="3" t="s">
        <v>2</v>
      </c>
      <c r="L367" s="3">
        <v>6</v>
      </c>
      <c r="M367" s="3" t="s">
        <v>25</v>
      </c>
      <c r="N367" s="4">
        <f t="shared" si="20"/>
        <v>455</v>
      </c>
      <c r="O367" s="3">
        <v>45.5</v>
      </c>
      <c r="P367" s="3"/>
      <c r="Q367" s="3">
        <v>171.48</v>
      </c>
      <c r="R367" s="3">
        <f>IF(ISNUMBER(Q367),SUMIFS($Q$2:Q367,$A$2:A367,A367,$J$2:J367,J367,$D$2:D367,D367),"")</f>
        <v>1062.5</v>
      </c>
      <c r="S367" s="3"/>
      <c r="T367" s="3"/>
      <c r="U367" s="3">
        <v>1.41E-2</v>
      </c>
      <c r="V367" s="4"/>
      <c r="W367" s="4"/>
      <c r="X367" s="4"/>
      <c r="Y367" s="3"/>
      <c r="Z367" s="3"/>
      <c r="AA367" s="3"/>
      <c r="AB367" s="3"/>
      <c r="AC367" s="3"/>
      <c r="AD367" s="3"/>
      <c r="AE367" s="3"/>
      <c r="AF367" s="3"/>
      <c r="AG367" s="3"/>
      <c r="AH367" s="3" t="str">
        <f t="shared" si="21"/>
        <v/>
      </c>
      <c r="AI367" s="3"/>
      <c r="AJ367" s="3"/>
      <c r="AK367" s="3"/>
      <c r="AL367" s="3"/>
      <c r="AM367" s="3"/>
      <c r="AN367" s="3"/>
      <c r="AO367" s="3"/>
      <c r="AP367" s="3"/>
      <c r="AQ367" s="3" t="str">
        <f t="shared" si="22"/>
        <v/>
      </c>
      <c r="AR367" s="3" t="str">
        <f>IF(ISNUMBER(AQ367),SUMIFS($AQ$2:AQ367,$A$2:A367,A367,$J$2:J367,J367,$D$2:D367,D367),"")</f>
        <v/>
      </c>
      <c r="AS367">
        <f t="shared" si="23"/>
        <v>4</v>
      </c>
    </row>
    <row r="368" spans="1:45" x14ac:dyDescent="0.25">
      <c r="A368" s="5" t="s">
        <v>5</v>
      </c>
      <c r="B368" s="5" t="s">
        <v>21</v>
      </c>
      <c r="C368" s="6">
        <v>36287</v>
      </c>
      <c r="D368" s="3">
        <v>3</v>
      </c>
      <c r="E368" s="3" t="s">
        <v>83</v>
      </c>
      <c r="F368" s="3"/>
      <c r="G368" s="3"/>
      <c r="H368" s="3"/>
      <c r="I368" s="3"/>
      <c r="J368" s="3" t="s">
        <v>2</v>
      </c>
      <c r="K368" s="3" t="s">
        <v>2</v>
      </c>
      <c r="L368" s="3">
        <v>7</v>
      </c>
      <c r="M368" s="3" t="s">
        <v>23</v>
      </c>
      <c r="N368" s="4">
        <f t="shared" si="20"/>
        <v>388.5</v>
      </c>
      <c r="O368" s="3">
        <v>38.85</v>
      </c>
      <c r="P368" s="3"/>
      <c r="Q368" s="3"/>
      <c r="R368" s="3" t="str">
        <f>IF(ISNUMBER(Q368),SUMIFS($Q$2:Q368,$A$2:A368,A368,$J$2:J368,J368,$D$2:D368,D368),"")</f>
        <v/>
      </c>
      <c r="S368" s="3"/>
      <c r="T368" s="3"/>
      <c r="U368" s="3"/>
      <c r="V368" s="4"/>
      <c r="W368" s="4"/>
      <c r="X368" s="4"/>
      <c r="Y368" s="3"/>
      <c r="Z368" s="3"/>
      <c r="AA368" s="3"/>
      <c r="AB368" s="3"/>
      <c r="AC368" s="3"/>
      <c r="AD368" s="3"/>
      <c r="AE368" s="3"/>
      <c r="AF368" s="3"/>
      <c r="AG368" s="3"/>
      <c r="AH368" s="3" t="str">
        <f t="shared" si="21"/>
        <v/>
      </c>
      <c r="AI368" s="3"/>
      <c r="AJ368" s="3"/>
      <c r="AK368" s="3"/>
      <c r="AL368" s="3"/>
      <c r="AM368" s="3"/>
      <c r="AN368" s="3"/>
      <c r="AO368" s="3"/>
      <c r="AP368" s="3"/>
      <c r="AQ368" s="3" t="str">
        <f t="shared" si="22"/>
        <v/>
      </c>
      <c r="AR368" s="3" t="str">
        <f>IF(ISNUMBER(AQ368),SUMIFS($AQ$2:AQ368,$A$2:A368,A368,$J$2:J368,J368,$D$2:D368,D368),"")</f>
        <v/>
      </c>
      <c r="AS368">
        <f t="shared" si="23"/>
        <v>1</v>
      </c>
    </row>
    <row r="369" spans="1:45" x14ac:dyDescent="0.25">
      <c r="A369" s="5" t="s">
        <v>5</v>
      </c>
      <c r="B369" s="5" t="s">
        <v>21</v>
      </c>
      <c r="C369" s="6">
        <v>36299</v>
      </c>
      <c r="D369" s="3">
        <v>3</v>
      </c>
      <c r="E369" s="3" t="s">
        <v>83</v>
      </c>
      <c r="F369" s="3"/>
      <c r="G369" s="3"/>
      <c r="H369" s="3"/>
      <c r="I369" s="3"/>
      <c r="J369" s="3" t="s">
        <v>2</v>
      </c>
      <c r="K369" s="3" t="s">
        <v>2</v>
      </c>
      <c r="L369" s="3">
        <v>7</v>
      </c>
      <c r="M369" s="3" t="s">
        <v>23</v>
      </c>
      <c r="N369" s="4">
        <f t="shared" si="20"/>
        <v>499</v>
      </c>
      <c r="O369" s="3">
        <v>49.9</v>
      </c>
      <c r="P369" s="3"/>
      <c r="Q369" s="3"/>
      <c r="R369" s="3" t="str">
        <f>IF(ISNUMBER(Q369),SUMIFS($Q$2:Q369,$A$2:A369,A369,$J$2:J369,J369,$D$2:D369,D369),"")</f>
        <v/>
      </c>
      <c r="S369" s="3"/>
      <c r="T369" s="3"/>
      <c r="U369" s="3"/>
      <c r="V369" s="4"/>
      <c r="W369" s="4"/>
      <c r="X369" s="4"/>
      <c r="Y369" s="3"/>
      <c r="Z369" s="3"/>
      <c r="AA369" s="3"/>
      <c r="AB369" s="3"/>
      <c r="AC369" s="3"/>
      <c r="AD369" s="3"/>
      <c r="AE369" s="3"/>
      <c r="AF369" s="3"/>
      <c r="AG369" s="3"/>
      <c r="AH369" s="3" t="str">
        <f t="shared" si="21"/>
        <v/>
      </c>
      <c r="AI369" s="3"/>
      <c r="AJ369" s="3"/>
      <c r="AK369" s="3"/>
      <c r="AL369" s="3"/>
      <c r="AM369" s="3"/>
      <c r="AN369" s="3"/>
      <c r="AO369" s="3"/>
      <c r="AP369" s="3"/>
      <c r="AQ369" s="3" t="str">
        <f t="shared" si="22"/>
        <v/>
      </c>
      <c r="AR369" s="3" t="str">
        <f>IF(ISNUMBER(AQ369),SUMIFS($AQ$2:AQ369,$A$2:A369,A369,$J$2:J369,J369,$D$2:D369,D369),"")</f>
        <v/>
      </c>
      <c r="AS369">
        <f t="shared" si="23"/>
        <v>1</v>
      </c>
    </row>
    <row r="370" spans="1:45" x14ac:dyDescent="0.25">
      <c r="A370" s="5" t="s">
        <v>5</v>
      </c>
      <c r="B370" s="5" t="s">
        <v>21</v>
      </c>
      <c r="C370" s="6">
        <v>36314</v>
      </c>
      <c r="D370" s="3">
        <v>3</v>
      </c>
      <c r="E370" s="3" t="s">
        <v>83</v>
      </c>
      <c r="F370" s="3"/>
      <c r="G370" s="3"/>
      <c r="H370" s="3"/>
      <c r="I370" s="3"/>
      <c r="J370" s="3" t="s">
        <v>2</v>
      </c>
      <c r="K370" s="3" t="s">
        <v>2</v>
      </c>
      <c r="L370" s="3">
        <v>7</v>
      </c>
      <c r="M370" s="3" t="s">
        <v>23</v>
      </c>
      <c r="N370" s="4">
        <f t="shared" si="20"/>
        <v>870</v>
      </c>
      <c r="O370" s="3">
        <v>87</v>
      </c>
      <c r="P370" s="3"/>
      <c r="Q370" s="3"/>
      <c r="R370" s="3" t="str">
        <f>IF(ISNUMBER(Q370),SUMIFS($Q$2:Q370,$A$2:A370,A370,$J$2:J370,J370,$D$2:D370,D370),"")</f>
        <v/>
      </c>
      <c r="S370" s="3"/>
      <c r="T370" s="3"/>
      <c r="U370" s="3"/>
      <c r="V370" s="4"/>
      <c r="W370" s="4"/>
      <c r="X370" s="4"/>
      <c r="Y370" s="3"/>
      <c r="Z370" s="3"/>
      <c r="AA370" s="3"/>
      <c r="AB370" s="3"/>
      <c r="AC370" s="3"/>
      <c r="AD370" s="3"/>
      <c r="AE370" s="3"/>
      <c r="AF370" s="3"/>
      <c r="AG370" s="3"/>
      <c r="AH370" s="3" t="str">
        <f t="shared" si="21"/>
        <v/>
      </c>
      <c r="AI370" s="3"/>
      <c r="AJ370" s="3"/>
      <c r="AK370" s="3"/>
      <c r="AL370" s="3"/>
      <c r="AM370" s="3"/>
      <c r="AN370" s="3"/>
      <c r="AO370" s="3"/>
      <c r="AP370" s="3"/>
      <c r="AQ370" s="3" t="str">
        <f t="shared" si="22"/>
        <v/>
      </c>
      <c r="AR370" s="3" t="str">
        <f>IF(ISNUMBER(AQ370),SUMIFS($AQ$2:AQ370,$A$2:A370,A370,$J$2:J370,J370,$D$2:D370,D370),"")</f>
        <v/>
      </c>
      <c r="AS370">
        <f t="shared" si="23"/>
        <v>1</v>
      </c>
    </row>
    <row r="371" spans="1:45" x14ac:dyDescent="0.25">
      <c r="A371" s="5" t="s">
        <v>5</v>
      </c>
      <c r="B371" s="5" t="s">
        <v>21</v>
      </c>
      <c r="C371" s="6">
        <v>36335</v>
      </c>
      <c r="D371" s="3">
        <v>3</v>
      </c>
      <c r="E371" s="3" t="s">
        <v>83</v>
      </c>
      <c r="F371" s="3"/>
      <c r="G371" s="3"/>
      <c r="H371" s="3"/>
      <c r="I371" s="3"/>
      <c r="J371" s="3" t="s">
        <v>2</v>
      </c>
      <c r="K371" s="3" t="s">
        <v>2</v>
      </c>
      <c r="L371" s="3">
        <v>7</v>
      </c>
      <c r="M371" s="3" t="s">
        <v>24</v>
      </c>
      <c r="N371" s="4">
        <f t="shared" si="20"/>
        <v>1065.5</v>
      </c>
      <c r="O371" s="3">
        <v>106.55</v>
      </c>
      <c r="P371" s="3"/>
      <c r="Q371" s="3"/>
      <c r="R371" s="3" t="str">
        <f>IF(ISNUMBER(Q371),SUMIFS($Q$2:Q371,$A$2:A371,A371,$J$2:J371,J371,$D$2:D371,D371),"")</f>
        <v/>
      </c>
      <c r="S371" s="3"/>
      <c r="T371" s="3"/>
      <c r="U371" s="3"/>
      <c r="V371" s="4"/>
      <c r="W371" s="4"/>
      <c r="X371" s="4"/>
      <c r="Y371" s="3"/>
      <c r="Z371" s="3"/>
      <c r="AA371" s="3"/>
      <c r="AB371" s="3"/>
      <c r="AC371" s="3"/>
      <c r="AD371" s="3"/>
      <c r="AE371" s="3"/>
      <c r="AF371" s="3"/>
      <c r="AG371" s="3"/>
      <c r="AH371" s="3" t="str">
        <f t="shared" si="21"/>
        <v/>
      </c>
      <c r="AI371" s="3"/>
      <c r="AJ371" s="3"/>
      <c r="AK371" s="3"/>
      <c r="AL371" s="3"/>
      <c r="AM371" s="3"/>
      <c r="AN371" s="3"/>
      <c r="AO371" s="3"/>
      <c r="AP371" s="3"/>
      <c r="AQ371" s="3" t="str">
        <f t="shared" si="22"/>
        <v/>
      </c>
      <c r="AR371" s="3" t="str">
        <f>IF(ISNUMBER(AQ371),SUMIFS($AQ$2:AQ371,$A$2:A371,A371,$J$2:J371,J371,$D$2:D371,D371),"")</f>
        <v/>
      </c>
      <c r="AS371">
        <f t="shared" si="23"/>
        <v>1</v>
      </c>
    </row>
    <row r="372" spans="1:45" x14ac:dyDescent="0.25">
      <c r="A372" s="5" t="s">
        <v>5</v>
      </c>
      <c r="B372" s="5" t="s">
        <v>21</v>
      </c>
      <c r="C372" s="6">
        <v>36338</v>
      </c>
      <c r="D372" s="3">
        <v>3</v>
      </c>
      <c r="E372" s="3" t="s">
        <v>83</v>
      </c>
      <c r="F372" s="3"/>
      <c r="G372" s="3"/>
      <c r="H372" s="3"/>
      <c r="I372" s="3"/>
      <c r="J372" s="3" t="s">
        <v>2</v>
      </c>
      <c r="K372" s="3" t="s">
        <v>2</v>
      </c>
      <c r="L372" s="3">
        <v>7</v>
      </c>
      <c r="M372" s="3" t="s">
        <v>25</v>
      </c>
      <c r="N372" s="4">
        <f t="shared" si="20"/>
        <v>0</v>
      </c>
      <c r="O372" s="3">
        <v>0</v>
      </c>
      <c r="P372" s="3"/>
      <c r="Q372" s="3">
        <v>104.21</v>
      </c>
      <c r="R372" s="3">
        <f>IF(ISNUMBER(Q372),SUMIFS($Q$2:Q372,$A$2:A372,A372,$J$2:J372,J372,$D$2:D372,D372),"")</f>
        <v>1166.71</v>
      </c>
      <c r="S372" s="3"/>
      <c r="T372" s="3"/>
      <c r="U372" s="3"/>
      <c r="V372" s="4"/>
      <c r="W372" s="4"/>
      <c r="X372" s="4"/>
      <c r="Y372" s="3"/>
      <c r="Z372" s="3"/>
      <c r="AA372" s="3"/>
      <c r="AB372" s="3"/>
      <c r="AC372" s="3"/>
      <c r="AD372" s="3"/>
      <c r="AE372" s="3"/>
      <c r="AF372" s="3"/>
      <c r="AG372" s="3"/>
      <c r="AH372" s="3" t="str">
        <f t="shared" si="21"/>
        <v/>
      </c>
      <c r="AI372" s="3"/>
      <c r="AJ372" s="3"/>
      <c r="AK372" s="3"/>
      <c r="AL372" s="3"/>
      <c r="AM372" s="3"/>
      <c r="AN372" s="3"/>
      <c r="AO372" s="3"/>
      <c r="AP372" s="3"/>
      <c r="AQ372" s="3" t="str">
        <f t="shared" si="22"/>
        <v/>
      </c>
      <c r="AR372" s="3" t="str">
        <f>IF(ISNUMBER(AQ372),SUMIFS($AQ$2:AQ372,$A$2:A372,A372,$J$2:J372,J372,$D$2:D372,D372),"")</f>
        <v/>
      </c>
      <c r="AS372">
        <f t="shared" si="23"/>
        <v>3</v>
      </c>
    </row>
    <row r="373" spans="1:45" x14ac:dyDescent="0.25">
      <c r="A373" s="5" t="s">
        <v>5</v>
      </c>
      <c r="B373" s="5" t="s">
        <v>21</v>
      </c>
      <c r="C373" s="6">
        <v>36381</v>
      </c>
      <c r="D373" s="3">
        <v>3</v>
      </c>
      <c r="E373" s="3" t="s">
        <v>83</v>
      </c>
      <c r="F373" s="3"/>
      <c r="G373" s="3"/>
      <c r="H373" s="3"/>
      <c r="I373" s="3"/>
      <c r="J373" s="3" t="s">
        <v>26</v>
      </c>
      <c r="K373" s="3" t="s">
        <v>26</v>
      </c>
      <c r="L373" s="3">
        <v>1</v>
      </c>
      <c r="M373" s="3" t="s">
        <v>23</v>
      </c>
      <c r="N373" s="4">
        <f t="shared" si="20"/>
        <v>100</v>
      </c>
      <c r="O373" s="3">
        <v>10</v>
      </c>
      <c r="P373" s="3"/>
      <c r="Q373" s="3"/>
      <c r="R373" s="3" t="str">
        <f>IF(ISNUMBER(Q373),SUMIFS($Q$2:Q373,$A$2:A373,A373,$J$2:J373,J373,$D$2:D373,D373),"")</f>
        <v/>
      </c>
      <c r="S373" s="3"/>
      <c r="T373" s="3"/>
      <c r="U373" s="3"/>
      <c r="V373" s="4"/>
      <c r="W373" s="4"/>
      <c r="X373" s="4"/>
      <c r="Y373" s="3"/>
      <c r="Z373" s="3"/>
      <c r="AA373" s="3"/>
      <c r="AB373" s="3"/>
      <c r="AC373" s="3"/>
      <c r="AD373" s="3"/>
      <c r="AE373" s="3"/>
      <c r="AF373" s="3"/>
      <c r="AG373" s="3"/>
      <c r="AH373" s="3" t="str">
        <f t="shared" si="21"/>
        <v/>
      </c>
      <c r="AI373" s="3"/>
      <c r="AJ373" s="3"/>
      <c r="AK373" s="3"/>
      <c r="AL373" s="3"/>
      <c r="AM373" s="3"/>
      <c r="AN373" s="3"/>
      <c r="AO373" s="3"/>
      <c r="AP373" s="3"/>
      <c r="AQ373" s="3" t="str">
        <f t="shared" si="22"/>
        <v/>
      </c>
      <c r="AR373" s="3" t="str">
        <f>IF(ISNUMBER(AQ373),SUMIFS($AQ$2:AQ373,$A$2:A373,A373,$J$2:J373,J373,$D$2:D373,D373),"")</f>
        <v/>
      </c>
      <c r="AS373">
        <f t="shared" si="23"/>
        <v>1</v>
      </c>
    </row>
    <row r="374" spans="1:45" x14ac:dyDescent="0.25">
      <c r="A374" s="5" t="s">
        <v>5</v>
      </c>
      <c r="B374" s="5" t="s">
        <v>21</v>
      </c>
      <c r="C374" s="6">
        <v>36391</v>
      </c>
      <c r="D374" s="3">
        <v>3</v>
      </c>
      <c r="E374" s="3" t="s">
        <v>83</v>
      </c>
      <c r="F374" s="3"/>
      <c r="G374" s="3"/>
      <c r="H374" s="3"/>
      <c r="I374" s="3"/>
      <c r="J374" s="3" t="s">
        <v>26</v>
      </c>
      <c r="K374" s="3" t="s">
        <v>26</v>
      </c>
      <c r="L374" s="3">
        <v>1</v>
      </c>
      <c r="M374" s="3" t="s">
        <v>23</v>
      </c>
      <c r="N374" s="4">
        <f t="shared" si="20"/>
        <v>253</v>
      </c>
      <c r="O374" s="3">
        <v>25.3</v>
      </c>
      <c r="P374" s="3"/>
      <c r="Q374" s="3"/>
      <c r="R374" s="3" t="str">
        <f>IF(ISNUMBER(Q374),SUMIFS($Q$2:Q374,$A$2:A374,A374,$J$2:J374,J374,$D$2:D374,D374),"")</f>
        <v/>
      </c>
      <c r="S374" s="3"/>
      <c r="T374" s="3"/>
      <c r="U374" s="3"/>
      <c r="V374" s="4"/>
      <c r="W374" s="4"/>
      <c r="X374" s="4"/>
      <c r="Y374" s="3"/>
      <c r="Z374" s="3"/>
      <c r="AA374" s="3"/>
      <c r="AB374" s="3"/>
      <c r="AC374" s="3"/>
      <c r="AD374" s="3"/>
      <c r="AE374" s="3"/>
      <c r="AF374" s="3"/>
      <c r="AG374" s="3"/>
      <c r="AH374" s="3" t="str">
        <f t="shared" si="21"/>
        <v/>
      </c>
      <c r="AI374" s="3"/>
      <c r="AJ374" s="3"/>
      <c r="AK374" s="3"/>
      <c r="AL374" s="3"/>
      <c r="AM374" s="3"/>
      <c r="AN374" s="3"/>
      <c r="AO374" s="3"/>
      <c r="AP374" s="3"/>
      <c r="AQ374" s="3" t="str">
        <f t="shared" si="22"/>
        <v/>
      </c>
      <c r="AR374" s="3" t="str">
        <f>IF(ISNUMBER(AQ374),SUMIFS($AQ$2:AQ374,$A$2:A374,A374,$J$2:J374,J374,$D$2:D374,D374),"")</f>
        <v/>
      </c>
      <c r="AS374">
        <f t="shared" si="23"/>
        <v>1</v>
      </c>
    </row>
    <row r="375" spans="1:45" x14ac:dyDescent="0.25">
      <c r="A375" s="5" t="s">
        <v>5</v>
      </c>
      <c r="B375" s="5" t="s">
        <v>21</v>
      </c>
      <c r="C375" s="6">
        <v>36402</v>
      </c>
      <c r="D375" s="3">
        <v>3</v>
      </c>
      <c r="E375" s="3" t="s">
        <v>83</v>
      </c>
      <c r="F375" s="3"/>
      <c r="G375" s="3"/>
      <c r="H375" s="3"/>
      <c r="I375" s="3"/>
      <c r="J375" s="3" t="s">
        <v>26</v>
      </c>
      <c r="K375" s="3" t="s">
        <v>26</v>
      </c>
      <c r="L375" s="3">
        <v>1</v>
      </c>
      <c r="M375" s="3" t="s">
        <v>23</v>
      </c>
      <c r="N375" s="4">
        <f t="shared" si="20"/>
        <v>380</v>
      </c>
      <c r="O375" s="3">
        <v>38</v>
      </c>
      <c r="P375" s="3"/>
      <c r="Q375" s="3"/>
      <c r="R375" s="3" t="str">
        <f>IF(ISNUMBER(Q375),SUMIFS($Q$2:Q375,$A$2:A375,A375,$J$2:J375,J375,$D$2:D375,D375),"")</f>
        <v/>
      </c>
      <c r="S375" s="3"/>
      <c r="T375" s="3"/>
      <c r="U375" s="3"/>
      <c r="V375" s="4"/>
      <c r="W375" s="4"/>
      <c r="X375" s="4"/>
      <c r="Y375" s="3"/>
      <c r="Z375" s="3"/>
      <c r="AA375" s="3"/>
      <c r="AB375" s="3"/>
      <c r="AC375" s="3"/>
      <c r="AD375" s="3"/>
      <c r="AE375" s="3"/>
      <c r="AF375" s="3"/>
      <c r="AG375" s="3"/>
      <c r="AH375" s="3" t="str">
        <f t="shared" si="21"/>
        <v/>
      </c>
      <c r="AI375" s="3"/>
      <c r="AJ375" s="3"/>
      <c r="AK375" s="3"/>
      <c r="AL375" s="3"/>
      <c r="AM375" s="3"/>
      <c r="AN375" s="3"/>
      <c r="AO375" s="3"/>
      <c r="AP375" s="3"/>
      <c r="AQ375" s="3" t="str">
        <f t="shared" si="22"/>
        <v/>
      </c>
      <c r="AR375" s="3" t="str">
        <f>IF(ISNUMBER(AQ375),SUMIFS($AQ$2:AQ375,$A$2:A375,A375,$J$2:J375,J375,$D$2:D375,D375),"")</f>
        <v/>
      </c>
      <c r="AS375">
        <f t="shared" si="23"/>
        <v>1</v>
      </c>
    </row>
    <row r="376" spans="1:45" x14ac:dyDescent="0.25">
      <c r="A376" s="5" t="s">
        <v>5</v>
      </c>
      <c r="B376" s="5" t="s">
        <v>21</v>
      </c>
      <c r="C376" s="6">
        <v>36410</v>
      </c>
      <c r="D376" s="3">
        <v>3</v>
      </c>
      <c r="E376" s="3" t="s">
        <v>83</v>
      </c>
      <c r="F376" s="3"/>
      <c r="G376" s="3"/>
      <c r="H376" s="3"/>
      <c r="I376" s="3"/>
      <c r="J376" s="3" t="s">
        <v>26</v>
      </c>
      <c r="K376" s="3" t="s">
        <v>26</v>
      </c>
      <c r="L376" s="3">
        <v>1</v>
      </c>
      <c r="M376" s="3" t="s">
        <v>23</v>
      </c>
      <c r="N376" s="4">
        <f t="shared" si="20"/>
        <v>1270</v>
      </c>
      <c r="O376" s="3">
        <v>127</v>
      </c>
      <c r="P376" s="3"/>
      <c r="Q376" s="3"/>
      <c r="R376" s="3" t="str">
        <f>IF(ISNUMBER(Q376),SUMIFS($Q$2:Q376,$A$2:A376,A376,$J$2:J376,J376,$D$2:D376,D376),"")</f>
        <v/>
      </c>
      <c r="S376" s="3"/>
      <c r="T376" s="3"/>
      <c r="U376" s="3"/>
      <c r="V376" s="4"/>
      <c r="W376" s="4"/>
      <c r="X376" s="4"/>
      <c r="Y376" s="3"/>
      <c r="Z376" s="3"/>
      <c r="AA376" s="3"/>
      <c r="AB376" s="3"/>
      <c r="AC376" s="3"/>
      <c r="AD376" s="3"/>
      <c r="AE376" s="3"/>
      <c r="AF376" s="3"/>
      <c r="AG376" s="3"/>
      <c r="AH376" s="3" t="str">
        <f t="shared" si="21"/>
        <v/>
      </c>
      <c r="AI376" s="3"/>
      <c r="AJ376" s="3"/>
      <c r="AK376" s="3"/>
      <c r="AL376" s="3"/>
      <c r="AM376" s="3"/>
      <c r="AN376" s="3"/>
      <c r="AO376" s="3"/>
      <c r="AP376" s="3"/>
      <c r="AQ376" s="3" t="str">
        <f t="shared" si="22"/>
        <v/>
      </c>
      <c r="AR376" s="3" t="str">
        <f>IF(ISNUMBER(AQ376),SUMIFS($AQ$2:AQ376,$A$2:A376,A376,$J$2:J376,J376,$D$2:D376,D376),"")</f>
        <v/>
      </c>
      <c r="AS376">
        <f t="shared" si="23"/>
        <v>1</v>
      </c>
    </row>
    <row r="377" spans="1:45" x14ac:dyDescent="0.25">
      <c r="A377" s="5" t="s">
        <v>5</v>
      </c>
      <c r="B377" s="5" t="s">
        <v>21</v>
      </c>
      <c r="C377" s="6">
        <v>36418</v>
      </c>
      <c r="D377" s="3">
        <v>3</v>
      </c>
      <c r="E377" s="3" t="s">
        <v>83</v>
      </c>
      <c r="F377" s="3"/>
      <c r="G377" s="3"/>
      <c r="H377" s="3"/>
      <c r="I377" s="3"/>
      <c r="J377" s="3" t="s">
        <v>26</v>
      </c>
      <c r="K377" s="3" t="s">
        <v>26</v>
      </c>
      <c r="L377" s="3">
        <v>1</v>
      </c>
      <c r="M377" s="3" t="s">
        <v>23</v>
      </c>
      <c r="N377" s="4">
        <f t="shared" si="20"/>
        <v>1255</v>
      </c>
      <c r="O377" s="3">
        <v>125.5</v>
      </c>
      <c r="P377" s="3"/>
      <c r="Q377" s="3"/>
      <c r="R377" s="3" t="str">
        <f>IF(ISNUMBER(Q377),SUMIFS($Q$2:Q377,$A$2:A377,A377,$J$2:J377,J377,$D$2:D377,D377),"")</f>
        <v/>
      </c>
      <c r="S377" s="3"/>
      <c r="T377" s="3"/>
      <c r="U377" s="3"/>
      <c r="V377" s="4"/>
      <c r="W377" s="4"/>
      <c r="X377" s="4"/>
      <c r="Y377" s="3"/>
      <c r="Z377" s="3"/>
      <c r="AA377" s="3"/>
      <c r="AB377" s="3"/>
      <c r="AC377" s="3"/>
      <c r="AD377" s="3"/>
      <c r="AE377" s="3"/>
      <c r="AF377" s="3"/>
      <c r="AG377" s="3"/>
      <c r="AH377" s="3" t="str">
        <f t="shared" si="21"/>
        <v/>
      </c>
      <c r="AI377" s="3"/>
      <c r="AJ377" s="3"/>
      <c r="AK377" s="3"/>
      <c r="AL377" s="3"/>
      <c r="AM377" s="3"/>
      <c r="AN377" s="3"/>
      <c r="AO377" s="3"/>
      <c r="AP377" s="3"/>
      <c r="AQ377" s="3" t="str">
        <f t="shared" si="22"/>
        <v/>
      </c>
      <c r="AR377" s="3" t="str">
        <f>IF(ISNUMBER(AQ377),SUMIFS($AQ$2:AQ377,$A$2:A377,A377,$J$2:J377,J377,$D$2:D377,D377),"")</f>
        <v/>
      </c>
      <c r="AS377">
        <f t="shared" si="23"/>
        <v>1</v>
      </c>
    </row>
    <row r="378" spans="1:45" x14ac:dyDescent="0.25">
      <c r="A378" s="5" t="s">
        <v>5</v>
      </c>
      <c r="B378" s="5" t="s">
        <v>21</v>
      </c>
      <c r="C378" s="6">
        <v>36425</v>
      </c>
      <c r="D378" s="3">
        <v>3</v>
      </c>
      <c r="E378" s="3" t="s">
        <v>83</v>
      </c>
      <c r="F378" s="3"/>
      <c r="G378" s="3"/>
      <c r="H378" s="3"/>
      <c r="I378" s="3"/>
      <c r="J378" s="3" t="s">
        <v>26</v>
      </c>
      <c r="K378" s="3" t="s">
        <v>26</v>
      </c>
      <c r="L378" s="3">
        <v>1</v>
      </c>
      <c r="M378" s="3" t="s">
        <v>23</v>
      </c>
      <c r="N378" s="4">
        <f t="shared" si="20"/>
        <v>2065</v>
      </c>
      <c r="O378" s="3">
        <v>206.5</v>
      </c>
      <c r="P378" s="3"/>
      <c r="Q378" s="3"/>
      <c r="R378" s="3" t="str">
        <f>IF(ISNUMBER(Q378),SUMIFS($Q$2:Q378,$A$2:A378,A378,$J$2:J378,J378,$D$2:D378,D378),"")</f>
        <v/>
      </c>
      <c r="S378" s="3"/>
      <c r="T378" s="3"/>
      <c r="U378" s="3"/>
      <c r="V378" s="4"/>
      <c r="W378" s="4"/>
      <c r="X378" s="4"/>
      <c r="Y378" s="3"/>
      <c r="Z378" s="3"/>
      <c r="AA378" s="3"/>
      <c r="AB378" s="3"/>
      <c r="AC378" s="3"/>
      <c r="AD378" s="3"/>
      <c r="AE378" s="3"/>
      <c r="AF378" s="3"/>
      <c r="AG378" s="3"/>
      <c r="AH378" s="3" t="str">
        <f t="shared" si="21"/>
        <v/>
      </c>
      <c r="AI378" s="3"/>
      <c r="AJ378" s="3"/>
      <c r="AK378" s="3"/>
      <c r="AL378" s="3"/>
      <c r="AM378" s="3"/>
      <c r="AN378" s="3"/>
      <c r="AO378" s="3"/>
      <c r="AP378" s="3"/>
      <c r="AQ378" s="3" t="str">
        <f t="shared" si="22"/>
        <v/>
      </c>
      <c r="AR378" s="3" t="str">
        <f>IF(ISNUMBER(AQ378),SUMIFS($AQ$2:AQ378,$A$2:A378,A378,$J$2:J378,J378,$D$2:D378,D378),"")</f>
        <v/>
      </c>
      <c r="AS378">
        <f t="shared" si="23"/>
        <v>1</v>
      </c>
    </row>
    <row r="379" spans="1:45" x14ac:dyDescent="0.25">
      <c r="A379" s="5" t="s">
        <v>5</v>
      </c>
      <c r="B379" s="5" t="s">
        <v>21</v>
      </c>
      <c r="C379" s="6">
        <v>36432</v>
      </c>
      <c r="D379" s="3">
        <v>3</v>
      </c>
      <c r="E379" s="3" t="s">
        <v>83</v>
      </c>
      <c r="F379" s="3"/>
      <c r="G379" s="3"/>
      <c r="H379" s="3"/>
      <c r="I379" s="3"/>
      <c r="J379" s="3" t="s">
        <v>26</v>
      </c>
      <c r="K379" s="3" t="s">
        <v>26</v>
      </c>
      <c r="L379" s="3">
        <v>1</v>
      </c>
      <c r="M379" s="3" t="s">
        <v>24</v>
      </c>
      <c r="N379" s="4">
        <f t="shared" si="20"/>
        <v>3370</v>
      </c>
      <c r="O379" s="3">
        <v>337</v>
      </c>
      <c r="P379" s="3"/>
      <c r="Q379" s="3"/>
      <c r="R379" s="3" t="str">
        <f>IF(ISNUMBER(Q379),SUMIFS($Q$2:Q379,$A$2:A379,A379,$J$2:J379,J379,$D$2:D379,D379),"")</f>
        <v/>
      </c>
      <c r="S379" s="3"/>
      <c r="T379" s="3"/>
      <c r="U379" s="3"/>
      <c r="V379" s="4"/>
      <c r="W379" s="4"/>
      <c r="X379" s="4"/>
      <c r="Y379" s="3"/>
      <c r="Z379" s="3"/>
      <c r="AA379" s="3"/>
      <c r="AB379" s="3"/>
      <c r="AC379" s="3"/>
      <c r="AD379" s="3"/>
      <c r="AE379" s="3"/>
      <c r="AF379" s="3"/>
      <c r="AG379" s="3"/>
      <c r="AH379" s="3" t="str">
        <f t="shared" si="21"/>
        <v/>
      </c>
      <c r="AI379" s="3"/>
      <c r="AJ379" s="3"/>
      <c r="AK379" s="3"/>
      <c r="AL379" s="3"/>
      <c r="AM379" s="3"/>
      <c r="AN379" s="3"/>
      <c r="AO379" s="3"/>
      <c r="AP379" s="3"/>
      <c r="AQ379" s="3" t="str">
        <f t="shared" si="22"/>
        <v/>
      </c>
      <c r="AR379" s="3" t="str">
        <f>IF(ISNUMBER(AQ379),SUMIFS($AQ$2:AQ379,$A$2:A379,A379,$J$2:J379,J379,$D$2:D379,D379),"")</f>
        <v/>
      </c>
      <c r="AS379">
        <f t="shared" si="23"/>
        <v>1</v>
      </c>
    </row>
    <row r="380" spans="1:45" x14ac:dyDescent="0.25">
      <c r="A380" s="5" t="s">
        <v>5</v>
      </c>
      <c r="B380" s="5" t="s">
        <v>21</v>
      </c>
      <c r="C380" s="6">
        <v>36439</v>
      </c>
      <c r="D380" s="3">
        <v>3</v>
      </c>
      <c r="E380" s="3" t="s">
        <v>83</v>
      </c>
      <c r="F380" s="3"/>
      <c r="G380" s="3"/>
      <c r="H380" s="3"/>
      <c r="I380" s="3"/>
      <c r="J380" s="3" t="s">
        <v>26</v>
      </c>
      <c r="K380" s="3" t="s">
        <v>26</v>
      </c>
      <c r="L380" s="3">
        <v>1</v>
      </c>
      <c r="M380" s="3" t="s">
        <v>25</v>
      </c>
      <c r="N380" s="4" t="str">
        <f t="shared" si="20"/>
        <v/>
      </c>
      <c r="O380" s="3"/>
      <c r="P380" s="3"/>
      <c r="Q380" s="3">
        <v>283.04000000000002</v>
      </c>
      <c r="R380" s="3">
        <f>IF(ISNUMBER(Q380),SUMIFS($Q$2:Q380,$A$2:A380,A380,$J$2:J380,J380,$D$2:D380,D380),"")</f>
        <v>283.04000000000002</v>
      </c>
      <c r="S380" s="3"/>
      <c r="T380" s="3"/>
      <c r="U380" s="3"/>
      <c r="V380" s="4"/>
      <c r="W380" s="4"/>
      <c r="X380" s="4"/>
      <c r="Y380" s="3"/>
      <c r="Z380" s="3"/>
      <c r="AA380" s="3"/>
      <c r="AB380" s="3"/>
      <c r="AC380" s="3"/>
      <c r="AD380" s="3"/>
      <c r="AE380" s="3"/>
      <c r="AF380" s="3"/>
      <c r="AG380" s="3"/>
      <c r="AH380" s="3" t="str">
        <f t="shared" si="21"/>
        <v/>
      </c>
      <c r="AI380" s="3"/>
      <c r="AJ380" s="3"/>
      <c r="AK380" s="3"/>
      <c r="AL380" s="3"/>
      <c r="AM380" s="3"/>
      <c r="AN380" s="3"/>
      <c r="AO380" s="3"/>
      <c r="AP380" s="3"/>
      <c r="AQ380" s="3" t="str">
        <f t="shared" si="22"/>
        <v/>
      </c>
      <c r="AR380" s="3" t="str">
        <f>IF(ISNUMBER(AQ380),SUMIFS($AQ$2:AQ380,$A$2:A380,A380,$J$2:J380,J380,$D$2:D380,D380),"")</f>
        <v/>
      </c>
      <c r="AS380">
        <f t="shared" si="23"/>
        <v>2</v>
      </c>
    </row>
    <row r="381" spans="1:45" x14ac:dyDescent="0.25">
      <c r="A381" s="5" t="s">
        <v>5</v>
      </c>
      <c r="B381" s="5" t="s">
        <v>21</v>
      </c>
      <c r="C381" s="6">
        <v>36459</v>
      </c>
      <c r="D381" s="3">
        <v>3</v>
      </c>
      <c r="E381" s="3" t="s">
        <v>83</v>
      </c>
      <c r="F381" s="3"/>
      <c r="G381" s="3"/>
      <c r="H381" s="3"/>
      <c r="I381" s="3"/>
      <c r="J381" s="3" t="s">
        <v>26</v>
      </c>
      <c r="K381" s="3" t="s">
        <v>26</v>
      </c>
      <c r="L381" s="3">
        <v>2</v>
      </c>
      <c r="M381" s="3" t="s">
        <v>23</v>
      </c>
      <c r="N381" s="4">
        <f t="shared" si="20"/>
        <v>2038</v>
      </c>
      <c r="O381" s="3">
        <v>203.8</v>
      </c>
      <c r="P381" s="3"/>
      <c r="Q381" s="3"/>
      <c r="R381" s="3" t="str">
        <f>IF(ISNUMBER(Q381),SUMIFS($Q$2:Q381,$A$2:A381,A381,$J$2:J381,J381,$D$2:D381,D381),"")</f>
        <v/>
      </c>
      <c r="S381" s="3"/>
      <c r="T381" s="3"/>
      <c r="U381" s="3"/>
      <c r="V381" s="4"/>
      <c r="W381" s="4"/>
      <c r="X381" s="4"/>
      <c r="Y381" s="3"/>
      <c r="Z381" s="3"/>
      <c r="AA381" s="3"/>
      <c r="AB381" s="3"/>
      <c r="AC381" s="3"/>
      <c r="AD381" s="3"/>
      <c r="AE381" s="3"/>
      <c r="AF381" s="3"/>
      <c r="AG381" s="3"/>
      <c r="AH381" s="3" t="str">
        <f t="shared" si="21"/>
        <v/>
      </c>
      <c r="AI381" s="3"/>
      <c r="AJ381" s="3"/>
      <c r="AK381" s="3"/>
      <c r="AL381" s="3"/>
      <c r="AM381" s="3"/>
      <c r="AN381" s="3"/>
      <c r="AO381" s="3"/>
      <c r="AP381" s="3"/>
      <c r="AQ381" s="3" t="str">
        <f t="shared" si="22"/>
        <v/>
      </c>
      <c r="AR381" s="3" t="str">
        <f>IF(ISNUMBER(AQ381),SUMIFS($AQ$2:AQ381,$A$2:A381,A381,$J$2:J381,J381,$D$2:D381,D381),"")</f>
        <v/>
      </c>
      <c r="AS381">
        <f t="shared" si="23"/>
        <v>1</v>
      </c>
    </row>
    <row r="382" spans="1:45" x14ac:dyDescent="0.25">
      <c r="A382" s="5" t="s">
        <v>5</v>
      </c>
      <c r="B382" s="5" t="s">
        <v>21</v>
      </c>
      <c r="C382" s="6">
        <v>36467</v>
      </c>
      <c r="D382" s="3">
        <v>3</v>
      </c>
      <c r="E382" s="3" t="s">
        <v>83</v>
      </c>
      <c r="F382" s="3"/>
      <c r="G382" s="3"/>
      <c r="H382" s="3"/>
      <c r="I382" s="3"/>
      <c r="J382" s="3" t="s">
        <v>26</v>
      </c>
      <c r="K382" s="3" t="s">
        <v>26</v>
      </c>
      <c r="L382" s="3">
        <v>2</v>
      </c>
      <c r="M382" s="3" t="s">
        <v>23</v>
      </c>
      <c r="N382" s="4">
        <f t="shared" si="20"/>
        <v>2535</v>
      </c>
      <c r="O382" s="3">
        <v>253.5</v>
      </c>
      <c r="P382" s="3"/>
      <c r="Q382" s="3"/>
      <c r="R382" s="3" t="str">
        <f>IF(ISNUMBER(Q382),SUMIFS($Q$2:Q382,$A$2:A382,A382,$J$2:J382,J382,$D$2:D382,D382),"")</f>
        <v/>
      </c>
      <c r="S382" s="3"/>
      <c r="T382" s="3"/>
      <c r="U382" s="3"/>
      <c r="V382" s="4"/>
      <c r="W382" s="4"/>
      <c r="X382" s="4"/>
      <c r="Y382" s="3"/>
      <c r="Z382" s="3"/>
      <c r="AA382" s="3"/>
      <c r="AB382" s="3"/>
      <c r="AC382" s="3"/>
      <c r="AD382" s="3"/>
      <c r="AE382" s="3"/>
      <c r="AF382" s="3"/>
      <c r="AG382" s="3"/>
      <c r="AH382" s="3" t="str">
        <f t="shared" si="21"/>
        <v/>
      </c>
      <c r="AI382" s="3"/>
      <c r="AJ382" s="3"/>
      <c r="AK382" s="3"/>
      <c r="AL382" s="3"/>
      <c r="AM382" s="3"/>
      <c r="AN382" s="3"/>
      <c r="AO382" s="3"/>
      <c r="AP382" s="3"/>
      <c r="AQ382" s="3" t="str">
        <f t="shared" si="22"/>
        <v/>
      </c>
      <c r="AR382" s="3" t="str">
        <f>IF(ISNUMBER(AQ382),SUMIFS($AQ$2:AQ382,$A$2:A382,A382,$J$2:J382,J382,$D$2:D382,D382),"")</f>
        <v/>
      </c>
      <c r="AS382">
        <f t="shared" si="23"/>
        <v>1</v>
      </c>
    </row>
    <row r="383" spans="1:45" x14ac:dyDescent="0.25">
      <c r="A383" s="5" t="s">
        <v>5</v>
      </c>
      <c r="B383" s="5" t="s">
        <v>21</v>
      </c>
      <c r="C383" s="6">
        <v>36473</v>
      </c>
      <c r="D383" s="3">
        <v>3</v>
      </c>
      <c r="E383" s="3" t="s">
        <v>83</v>
      </c>
      <c r="F383" s="3"/>
      <c r="G383" s="3"/>
      <c r="H383" s="3"/>
      <c r="I383" s="3"/>
      <c r="J383" s="3" t="s">
        <v>26</v>
      </c>
      <c r="K383" s="3" t="s">
        <v>26</v>
      </c>
      <c r="L383" s="3">
        <v>2</v>
      </c>
      <c r="M383" s="3" t="s">
        <v>24</v>
      </c>
      <c r="N383" s="4">
        <f t="shared" si="20"/>
        <v>3440</v>
      </c>
      <c r="O383" s="3">
        <v>344</v>
      </c>
      <c r="P383" s="3"/>
      <c r="Q383" s="3"/>
      <c r="R383" s="3" t="str">
        <f>IF(ISNUMBER(Q383),SUMIFS($Q$2:Q383,$A$2:A383,A383,$J$2:J383,J383,$D$2:D383,D383),"")</f>
        <v/>
      </c>
      <c r="S383" s="3"/>
      <c r="T383" s="3"/>
      <c r="U383" s="3"/>
      <c r="V383" s="4"/>
      <c r="W383" s="4"/>
      <c r="X383" s="4">
        <v>0.13400000000000001</v>
      </c>
      <c r="Y383" s="3"/>
      <c r="Z383" s="3"/>
      <c r="AA383" s="3"/>
      <c r="AB383" s="3"/>
      <c r="AC383" s="3"/>
      <c r="AD383" s="3"/>
      <c r="AE383" s="3"/>
      <c r="AF383" s="3"/>
      <c r="AG383" s="3"/>
      <c r="AH383" s="3" t="str">
        <f t="shared" si="21"/>
        <v/>
      </c>
      <c r="AI383" s="3"/>
      <c r="AJ383" s="3"/>
      <c r="AK383" s="3"/>
      <c r="AL383" s="3"/>
      <c r="AM383" s="3"/>
      <c r="AN383" s="3"/>
      <c r="AO383" s="3"/>
      <c r="AP383" s="3"/>
      <c r="AQ383" s="3" t="str">
        <f t="shared" si="22"/>
        <v/>
      </c>
      <c r="AR383" s="3" t="str">
        <f>IF(ISNUMBER(AQ383),SUMIFS($AQ$2:AQ383,$A$2:A383,A383,$J$2:J383,J383,$D$2:D383,D383),"")</f>
        <v/>
      </c>
      <c r="AS383">
        <f t="shared" si="23"/>
        <v>2</v>
      </c>
    </row>
    <row r="384" spans="1:45" x14ac:dyDescent="0.25">
      <c r="A384" s="5" t="s">
        <v>5</v>
      </c>
      <c r="B384" s="5" t="s">
        <v>21</v>
      </c>
      <c r="C384" s="6">
        <v>36481</v>
      </c>
      <c r="D384" s="3">
        <v>3</v>
      </c>
      <c r="E384" s="3" t="s">
        <v>83</v>
      </c>
      <c r="F384" s="3"/>
      <c r="G384" s="3"/>
      <c r="H384" s="3"/>
      <c r="I384" s="3"/>
      <c r="J384" s="3" t="s">
        <v>26</v>
      </c>
      <c r="K384" s="3" t="s">
        <v>26</v>
      </c>
      <c r="L384" s="3">
        <v>2</v>
      </c>
      <c r="M384" s="3" t="s">
        <v>25</v>
      </c>
      <c r="N384" s="4">
        <f t="shared" si="20"/>
        <v>905</v>
      </c>
      <c r="O384" s="3">
        <v>90.5</v>
      </c>
      <c r="P384" s="3"/>
      <c r="Q384" s="3">
        <v>256.11</v>
      </c>
      <c r="R384" s="3">
        <f>IF(ISNUMBER(Q384),SUMIFS($Q$2:Q384,$A$2:A384,A384,$J$2:J384,J384,$D$2:D384,D384),"")</f>
        <v>539.15000000000009</v>
      </c>
      <c r="S384" s="3"/>
      <c r="T384" s="3"/>
      <c r="U384" s="3"/>
      <c r="V384" s="4"/>
      <c r="W384" s="4"/>
      <c r="X384" s="4"/>
      <c r="Y384" s="3"/>
      <c r="Z384" s="3"/>
      <c r="AA384" s="3"/>
      <c r="AB384" s="3"/>
      <c r="AC384" s="3"/>
      <c r="AD384" s="3"/>
      <c r="AE384" s="3"/>
      <c r="AF384" s="3"/>
      <c r="AG384" s="3"/>
      <c r="AH384" s="3" t="str">
        <f t="shared" si="21"/>
        <v/>
      </c>
      <c r="AI384" s="3"/>
      <c r="AJ384" s="3"/>
      <c r="AK384" s="3"/>
      <c r="AL384" s="3"/>
      <c r="AM384" s="3"/>
      <c r="AN384" s="3"/>
      <c r="AO384" s="3"/>
      <c r="AP384" s="3"/>
      <c r="AQ384" s="3" t="str">
        <f t="shared" si="22"/>
        <v/>
      </c>
      <c r="AR384" s="3" t="str">
        <f>IF(ISNUMBER(AQ384),SUMIFS($AQ$2:AQ384,$A$2:A384,A384,$J$2:J384,J384,$D$2:D384,D384),"")</f>
        <v/>
      </c>
      <c r="AS384">
        <f t="shared" si="23"/>
        <v>3</v>
      </c>
    </row>
    <row r="385" spans="1:45" x14ac:dyDescent="0.25">
      <c r="A385" s="5" t="s">
        <v>5</v>
      </c>
      <c r="B385" s="5" t="s">
        <v>21</v>
      </c>
      <c r="C385" s="6">
        <v>36496</v>
      </c>
      <c r="D385" s="3">
        <v>3</v>
      </c>
      <c r="E385" s="3" t="s">
        <v>83</v>
      </c>
      <c r="F385" s="3"/>
      <c r="G385" s="3"/>
      <c r="H385" s="3"/>
      <c r="I385" s="3"/>
      <c r="J385" s="3" t="s">
        <v>26</v>
      </c>
      <c r="K385" s="3" t="s">
        <v>26</v>
      </c>
      <c r="L385" s="3">
        <v>3</v>
      </c>
      <c r="M385" s="3" t="s">
        <v>23</v>
      </c>
      <c r="N385" s="4">
        <f t="shared" si="20"/>
        <v>525</v>
      </c>
      <c r="O385" s="3">
        <v>52.5</v>
      </c>
      <c r="P385" s="3"/>
      <c r="Q385" s="3"/>
      <c r="R385" s="3" t="str">
        <f>IF(ISNUMBER(Q385),SUMIFS($Q$2:Q385,$A$2:A385,A385,$J$2:J385,J385,$D$2:D385,D385),"")</f>
        <v/>
      </c>
      <c r="S385" s="3"/>
      <c r="T385" s="3"/>
      <c r="U385" s="3"/>
      <c r="V385" s="4"/>
      <c r="W385" s="4"/>
      <c r="X385" s="4"/>
      <c r="Y385" s="3"/>
      <c r="Z385" s="3"/>
      <c r="AA385" s="3"/>
      <c r="AB385" s="3"/>
      <c r="AC385" s="3"/>
      <c r="AD385" s="3"/>
      <c r="AE385" s="3"/>
      <c r="AF385" s="3"/>
      <c r="AG385" s="3"/>
      <c r="AH385" s="3" t="str">
        <f t="shared" si="21"/>
        <v/>
      </c>
      <c r="AI385" s="3"/>
      <c r="AJ385" s="3"/>
      <c r="AK385" s="3"/>
      <c r="AL385" s="3"/>
      <c r="AM385" s="3"/>
      <c r="AN385" s="3"/>
      <c r="AO385" s="3"/>
      <c r="AP385" s="3"/>
      <c r="AQ385" s="3" t="str">
        <f t="shared" si="22"/>
        <v/>
      </c>
      <c r="AR385" s="3" t="str">
        <f>IF(ISNUMBER(AQ385),SUMIFS($AQ$2:AQ385,$A$2:A385,A385,$J$2:J385,J385,$D$2:D385,D385),"")</f>
        <v/>
      </c>
      <c r="AS385">
        <f t="shared" si="23"/>
        <v>1</v>
      </c>
    </row>
    <row r="386" spans="1:45" x14ac:dyDescent="0.25">
      <c r="A386" s="5" t="s">
        <v>5</v>
      </c>
      <c r="B386" s="5" t="s">
        <v>21</v>
      </c>
      <c r="C386" s="6">
        <v>36507</v>
      </c>
      <c r="D386" s="3">
        <v>3</v>
      </c>
      <c r="E386" s="3" t="s">
        <v>83</v>
      </c>
      <c r="F386" s="3"/>
      <c r="G386" s="3"/>
      <c r="H386" s="3"/>
      <c r="I386" s="3"/>
      <c r="J386" s="3" t="s">
        <v>26</v>
      </c>
      <c r="K386" s="3" t="s">
        <v>26</v>
      </c>
      <c r="L386" s="3">
        <v>3</v>
      </c>
      <c r="M386" s="3" t="s">
        <v>23</v>
      </c>
      <c r="N386" s="4">
        <f t="shared" ref="N386:N449" si="24">IF(ISNUMBER(O386),O386*10,"")</f>
        <v>1315</v>
      </c>
      <c r="O386" s="3">
        <v>131.5</v>
      </c>
      <c r="P386" s="3"/>
      <c r="Q386" s="3"/>
      <c r="R386" s="3" t="str">
        <f>IF(ISNUMBER(Q386),SUMIFS($Q$2:Q386,$A$2:A386,A386,$J$2:J386,J386,$D$2:D386,D386),"")</f>
        <v/>
      </c>
      <c r="S386" s="3"/>
      <c r="T386" s="3"/>
      <c r="U386" s="3"/>
      <c r="V386" s="4"/>
      <c r="W386" s="4"/>
      <c r="X386" s="4"/>
      <c r="Y386" s="3"/>
      <c r="Z386" s="3"/>
      <c r="AA386" s="3"/>
      <c r="AB386" s="3"/>
      <c r="AC386" s="3"/>
      <c r="AD386" s="3"/>
      <c r="AE386" s="3"/>
      <c r="AF386" s="3"/>
      <c r="AG386" s="3"/>
      <c r="AH386" s="3" t="str">
        <f t="shared" ref="AH386:AH449" si="25">IF(ISNUMBER(AI386),AI386,"")</f>
        <v/>
      </c>
      <c r="AI386" s="3"/>
      <c r="AJ386" s="3"/>
      <c r="AK386" s="3"/>
      <c r="AL386" s="3"/>
      <c r="AM386" s="3"/>
      <c r="AN386" s="3"/>
      <c r="AO386" s="3"/>
      <c r="AP386" s="3"/>
      <c r="AQ386" s="3" t="str">
        <f t="shared" ref="AQ386:AQ449" si="26">IF(AND(ISNUMBER(AI386),ISNUMBER(Q386)),ROUND(Q386*AI386,3),"")</f>
        <v/>
      </c>
      <c r="AR386" s="3" t="str">
        <f>IF(ISNUMBER(AQ386),SUMIFS($AQ$2:AQ386,$A$2:A386,A386,$J$2:J386,J386,$D$2:D386,D386),"")</f>
        <v/>
      </c>
      <c r="AS386">
        <f t="shared" si="23"/>
        <v>1</v>
      </c>
    </row>
    <row r="387" spans="1:45" x14ac:dyDescent="0.25">
      <c r="A387" s="5" t="s">
        <v>5</v>
      </c>
      <c r="B387" s="5" t="s">
        <v>21</v>
      </c>
      <c r="C387" s="6">
        <v>36514</v>
      </c>
      <c r="D387" s="3">
        <v>3</v>
      </c>
      <c r="E387" s="3" t="s">
        <v>83</v>
      </c>
      <c r="F387" s="3"/>
      <c r="G387" s="3"/>
      <c r="H387" s="3"/>
      <c r="I387" s="3"/>
      <c r="J387" s="3" t="s">
        <v>26</v>
      </c>
      <c r="K387" s="3" t="s">
        <v>26</v>
      </c>
      <c r="L387" s="3">
        <v>3</v>
      </c>
      <c r="M387" s="3" t="s">
        <v>24</v>
      </c>
      <c r="N387" s="4">
        <f t="shared" si="24"/>
        <v>2900</v>
      </c>
      <c r="O387" s="3">
        <v>290</v>
      </c>
      <c r="P387" s="3"/>
      <c r="Q387" s="3"/>
      <c r="R387" s="3" t="str">
        <f>IF(ISNUMBER(Q387),SUMIFS($Q$2:Q387,$A$2:A387,A387,$J$2:J387,J387,$D$2:D387,D387),"")</f>
        <v/>
      </c>
      <c r="S387" s="3"/>
      <c r="T387" s="3"/>
      <c r="U387" s="3"/>
      <c r="V387" s="4"/>
      <c r="W387" s="4"/>
      <c r="X387" s="4">
        <v>5.6000000000000001E-2</v>
      </c>
      <c r="Y387" s="3"/>
      <c r="Z387" s="3"/>
      <c r="AA387" s="3"/>
      <c r="AB387" s="3"/>
      <c r="AC387" s="3"/>
      <c r="AD387" s="3"/>
      <c r="AE387" s="3"/>
      <c r="AF387" s="3"/>
      <c r="AG387" s="3"/>
      <c r="AH387" s="3" t="str">
        <f t="shared" si="25"/>
        <v/>
      </c>
      <c r="AI387" s="3"/>
      <c r="AJ387" s="3"/>
      <c r="AK387" s="3"/>
      <c r="AL387" s="3"/>
      <c r="AM387" s="3"/>
      <c r="AN387" s="3"/>
      <c r="AO387" s="3"/>
      <c r="AP387" s="3"/>
      <c r="AQ387" s="3" t="str">
        <f t="shared" si="26"/>
        <v/>
      </c>
      <c r="AR387" s="3" t="str">
        <f>IF(ISNUMBER(AQ387),SUMIFS($AQ$2:AQ387,$A$2:A387,A387,$J$2:J387,J387,$D$2:D387,D387),"")</f>
        <v/>
      </c>
      <c r="AS387">
        <f t="shared" ref="AS387:AS450" si="27">COUNT(O387:AR387)</f>
        <v>2</v>
      </c>
    </row>
    <row r="388" spans="1:45" x14ac:dyDescent="0.25">
      <c r="A388" s="5" t="s">
        <v>5</v>
      </c>
      <c r="B388" s="5" t="s">
        <v>21</v>
      </c>
      <c r="C388" s="6">
        <v>36520</v>
      </c>
      <c r="D388" s="3">
        <v>3</v>
      </c>
      <c r="E388" s="3" t="s">
        <v>83</v>
      </c>
      <c r="F388" s="3"/>
      <c r="G388" s="3"/>
      <c r="H388" s="3"/>
      <c r="I388" s="3"/>
      <c r="J388" s="3" t="s">
        <v>26</v>
      </c>
      <c r="K388" s="3" t="s">
        <v>26</v>
      </c>
      <c r="L388" s="3">
        <v>3</v>
      </c>
      <c r="M388" s="3" t="s">
        <v>25</v>
      </c>
      <c r="N388" s="4" t="str">
        <f t="shared" si="24"/>
        <v/>
      </c>
      <c r="O388" s="3"/>
      <c r="P388" s="3"/>
      <c r="Q388" s="3">
        <v>185.1</v>
      </c>
      <c r="R388" s="3">
        <f>IF(ISNUMBER(Q388),SUMIFS($Q$2:Q388,$A$2:A388,A388,$J$2:J388,J388,$D$2:D388,D388),"")</f>
        <v>724.25000000000011</v>
      </c>
      <c r="S388" s="3"/>
      <c r="T388" s="3"/>
      <c r="U388" s="3"/>
      <c r="V388" s="4"/>
      <c r="W388" s="4"/>
      <c r="X388" s="4"/>
      <c r="Y388" s="3"/>
      <c r="Z388" s="3"/>
      <c r="AA388" s="3"/>
      <c r="AB388" s="3"/>
      <c r="AC388" s="3"/>
      <c r="AD388" s="3"/>
      <c r="AE388" s="3"/>
      <c r="AF388" s="3"/>
      <c r="AG388" s="3"/>
      <c r="AH388" s="3" t="str">
        <f t="shared" si="25"/>
        <v/>
      </c>
      <c r="AI388" s="3"/>
      <c r="AJ388" s="3"/>
      <c r="AK388" s="3"/>
      <c r="AL388" s="3"/>
      <c r="AM388" s="3"/>
      <c r="AN388" s="3"/>
      <c r="AO388" s="3"/>
      <c r="AP388" s="3"/>
      <c r="AQ388" s="3" t="str">
        <f t="shared" si="26"/>
        <v/>
      </c>
      <c r="AR388" s="3" t="str">
        <f>IF(ISNUMBER(AQ388),SUMIFS($AQ$2:AQ388,$A$2:A388,A388,$J$2:J388,J388,$D$2:D388,D388),"")</f>
        <v/>
      </c>
      <c r="AS388">
        <f t="shared" si="27"/>
        <v>2</v>
      </c>
    </row>
    <row r="389" spans="1:45" x14ac:dyDescent="0.25">
      <c r="A389" s="5" t="s">
        <v>5</v>
      </c>
      <c r="B389" s="5" t="s">
        <v>21</v>
      </c>
      <c r="C389" s="6">
        <v>36537</v>
      </c>
      <c r="D389" s="3">
        <v>3</v>
      </c>
      <c r="E389" s="3" t="s">
        <v>83</v>
      </c>
      <c r="F389" s="3"/>
      <c r="G389" s="3"/>
      <c r="H389" s="3"/>
      <c r="I389" s="3"/>
      <c r="J389" s="3" t="s">
        <v>26</v>
      </c>
      <c r="K389" s="3" t="s">
        <v>26</v>
      </c>
      <c r="L389" s="3">
        <v>4</v>
      </c>
      <c r="M389" s="3" t="s">
        <v>23</v>
      </c>
      <c r="N389" s="4">
        <f t="shared" si="24"/>
        <v>810</v>
      </c>
      <c r="O389" s="3">
        <v>81</v>
      </c>
      <c r="P389" s="3"/>
      <c r="Q389" s="3"/>
      <c r="R389" s="3" t="str">
        <f>IF(ISNUMBER(Q389),SUMIFS($Q$2:Q389,$A$2:A389,A389,$J$2:J389,J389,$D$2:D389,D389),"")</f>
        <v/>
      </c>
      <c r="S389" s="3"/>
      <c r="T389" s="3"/>
      <c r="U389" s="3"/>
      <c r="V389" s="4"/>
      <c r="W389" s="4"/>
      <c r="X389" s="4"/>
      <c r="Y389" s="3"/>
      <c r="Z389" s="3"/>
      <c r="AA389" s="3"/>
      <c r="AB389" s="3"/>
      <c r="AC389" s="3"/>
      <c r="AD389" s="3"/>
      <c r="AE389" s="3"/>
      <c r="AF389" s="3"/>
      <c r="AG389" s="3"/>
      <c r="AH389" s="3" t="str">
        <f t="shared" si="25"/>
        <v/>
      </c>
      <c r="AI389" s="3"/>
      <c r="AJ389" s="3"/>
      <c r="AK389" s="3"/>
      <c r="AL389" s="3"/>
      <c r="AM389" s="3"/>
      <c r="AN389" s="3"/>
      <c r="AO389" s="3"/>
      <c r="AP389" s="3"/>
      <c r="AQ389" s="3" t="str">
        <f t="shared" si="26"/>
        <v/>
      </c>
      <c r="AR389" s="3" t="str">
        <f>IF(ISNUMBER(AQ389),SUMIFS($AQ$2:AQ389,$A$2:A389,A389,$J$2:J389,J389,$D$2:D389,D389),"")</f>
        <v/>
      </c>
      <c r="AS389">
        <f t="shared" si="27"/>
        <v>1</v>
      </c>
    </row>
    <row r="390" spans="1:45" x14ac:dyDescent="0.25">
      <c r="A390" s="5" t="s">
        <v>5</v>
      </c>
      <c r="B390" s="5" t="s">
        <v>21</v>
      </c>
      <c r="C390" s="6">
        <v>36546</v>
      </c>
      <c r="D390" s="3">
        <v>3</v>
      </c>
      <c r="E390" s="3" t="s">
        <v>83</v>
      </c>
      <c r="F390" s="3"/>
      <c r="G390" s="3"/>
      <c r="H390" s="3"/>
      <c r="I390" s="3"/>
      <c r="J390" s="3" t="s">
        <v>26</v>
      </c>
      <c r="K390" s="3" t="s">
        <v>26</v>
      </c>
      <c r="L390" s="3">
        <v>4</v>
      </c>
      <c r="M390" s="3" t="s">
        <v>24</v>
      </c>
      <c r="N390" s="4">
        <f t="shared" si="24"/>
        <v>2354.5</v>
      </c>
      <c r="O390" s="3">
        <v>235.45</v>
      </c>
      <c r="P390" s="3"/>
      <c r="Q390" s="3"/>
      <c r="R390" s="3" t="str">
        <f>IF(ISNUMBER(Q390),SUMIFS($Q$2:Q390,$A$2:A390,A390,$J$2:J390,J390,$D$2:D390,D390),"")</f>
        <v/>
      </c>
      <c r="S390" s="3"/>
      <c r="T390" s="3"/>
      <c r="U390" s="3"/>
      <c r="V390" s="4"/>
      <c r="W390" s="4"/>
      <c r="X390" s="4">
        <v>0.14000000000000001</v>
      </c>
      <c r="Y390" s="3"/>
      <c r="Z390" s="3"/>
      <c r="AA390" s="3"/>
      <c r="AB390" s="3"/>
      <c r="AC390" s="3"/>
      <c r="AD390" s="3"/>
      <c r="AE390" s="3"/>
      <c r="AF390" s="3"/>
      <c r="AG390" s="3"/>
      <c r="AH390" s="3" t="str">
        <f t="shared" si="25"/>
        <v/>
      </c>
      <c r="AI390" s="3"/>
      <c r="AJ390" s="3"/>
      <c r="AK390" s="3"/>
      <c r="AL390" s="3"/>
      <c r="AM390" s="3"/>
      <c r="AN390" s="3"/>
      <c r="AO390" s="3"/>
      <c r="AP390" s="3"/>
      <c r="AQ390" s="3" t="str">
        <f t="shared" si="26"/>
        <v/>
      </c>
      <c r="AR390" s="3" t="str">
        <f>IF(ISNUMBER(AQ390),SUMIFS($AQ$2:AQ390,$A$2:A390,A390,$J$2:J390,J390,$D$2:D390,D390),"")</f>
        <v/>
      </c>
      <c r="AS390">
        <f t="shared" si="27"/>
        <v>2</v>
      </c>
    </row>
    <row r="391" spans="1:45" x14ac:dyDescent="0.25">
      <c r="A391" s="5" t="s">
        <v>5</v>
      </c>
      <c r="B391" s="5" t="s">
        <v>21</v>
      </c>
      <c r="C391" s="6">
        <v>36551</v>
      </c>
      <c r="D391" s="3">
        <v>3</v>
      </c>
      <c r="E391" s="3" t="s">
        <v>83</v>
      </c>
      <c r="F391" s="3"/>
      <c r="G391" s="3"/>
      <c r="H391" s="3"/>
      <c r="I391" s="3"/>
      <c r="J391" s="3" t="s">
        <v>26</v>
      </c>
      <c r="K391" s="3" t="s">
        <v>26</v>
      </c>
      <c r="L391" s="3">
        <v>4</v>
      </c>
      <c r="M391" s="3" t="s">
        <v>25</v>
      </c>
      <c r="N391" s="4">
        <f t="shared" si="24"/>
        <v>520</v>
      </c>
      <c r="O391" s="3">
        <v>52</v>
      </c>
      <c r="P391" s="3"/>
      <c r="Q391" s="3">
        <v>173.3</v>
      </c>
      <c r="R391" s="3">
        <f>IF(ISNUMBER(Q391),SUMIFS($Q$2:Q391,$A$2:A391,A391,$J$2:J391,J391,$D$2:D391,D391),"")</f>
        <v>897.55000000000018</v>
      </c>
      <c r="S391" s="3"/>
      <c r="T391" s="3"/>
      <c r="U391" s="3"/>
      <c r="V391" s="4"/>
      <c r="W391" s="4"/>
      <c r="X391" s="4"/>
      <c r="Y391" s="3"/>
      <c r="Z391" s="3"/>
      <c r="AA391" s="3"/>
      <c r="AB391" s="3"/>
      <c r="AC391" s="3"/>
      <c r="AD391" s="3"/>
      <c r="AE391" s="3"/>
      <c r="AF391" s="3"/>
      <c r="AG391" s="3"/>
      <c r="AH391" s="3" t="str">
        <f t="shared" si="25"/>
        <v/>
      </c>
      <c r="AI391" s="3"/>
      <c r="AJ391" s="3"/>
      <c r="AK391" s="3"/>
      <c r="AL391" s="3"/>
      <c r="AM391" s="3"/>
      <c r="AN391" s="3"/>
      <c r="AO391" s="3"/>
      <c r="AP391" s="3"/>
      <c r="AQ391" s="3" t="str">
        <f t="shared" si="26"/>
        <v/>
      </c>
      <c r="AR391" s="3" t="str">
        <f>IF(ISNUMBER(AQ391),SUMIFS($AQ$2:AQ391,$A$2:A391,A391,$J$2:J391,J391,$D$2:D391,D391),"")</f>
        <v/>
      </c>
      <c r="AS391">
        <f t="shared" si="27"/>
        <v>3</v>
      </c>
    </row>
    <row r="392" spans="1:45" x14ac:dyDescent="0.25">
      <c r="A392" s="5" t="s">
        <v>5</v>
      </c>
      <c r="B392" s="5" t="s">
        <v>21</v>
      </c>
      <c r="C392" s="6">
        <v>36584</v>
      </c>
      <c r="D392" s="3">
        <v>3</v>
      </c>
      <c r="E392" s="3" t="s">
        <v>83</v>
      </c>
      <c r="F392" s="3"/>
      <c r="G392" s="3"/>
      <c r="H392" s="3"/>
      <c r="I392" s="3"/>
      <c r="J392" s="3" t="s">
        <v>26</v>
      </c>
      <c r="K392" s="3" t="s">
        <v>26</v>
      </c>
      <c r="L392" s="3">
        <v>5</v>
      </c>
      <c r="M392" s="3" t="s">
        <v>23</v>
      </c>
      <c r="N392" s="4">
        <f t="shared" si="24"/>
        <v>2155</v>
      </c>
      <c r="O392" s="3">
        <v>215.5</v>
      </c>
      <c r="P392" s="3"/>
      <c r="Q392" s="3"/>
      <c r="R392" s="3" t="str">
        <f>IF(ISNUMBER(Q392),SUMIFS($Q$2:Q392,$A$2:A392,A392,$J$2:J392,J392,$D$2:D392,D392),"")</f>
        <v/>
      </c>
      <c r="S392" s="3"/>
      <c r="T392" s="3"/>
      <c r="U392" s="3"/>
      <c r="V392" s="4"/>
      <c r="W392" s="4"/>
      <c r="X392" s="4"/>
      <c r="Y392" s="3"/>
      <c r="Z392" s="3"/>
      <c r="AA392" s="3"/>
      <c r="AB392" s="3"/>
      <c r="AC392" s="3"/>
      <c r="AD392" s="3"/>
      <c r="AE392" s="3"/>
      <c r="AF392" s="3"/>
      <c r="AG392" s="3"/>
      <c r="AH392" s="3" t="str">
        <f t="shared" si="25"/>
        <v/>
      </c>
      <c r="AI392" s="3"/>
      <c r="AJ392" s="3"/>
      <c r="AK392" s="3"/>
      <c r="AL392" s="3"/>
      <c r="AM392" s="3"/>
      <c r="AN392" s="3"/>
      <c r="AO392" s="3"/>
      <c r="AP392" s="3"/>
      <c r="AQ392" s="3" t="str">
        <f t="shared" si="26"/>
        <v/>
      </c>
      <c r="AR392" s="3" t="str">
        <f>IF(ISNUMBER(AQ392),SUMIFS($AQ$2:AQ392,$A$2:A392,A392,$J$2:J392,J392,$D$2:D392,D392),"")</f>
        <v/>
      </c>
      <c r="AS392">
        <f t="shared" si="27"/>
        <v>1</v>
      </c>
    </row>
    <row r="393" spans="1:45" x14ac:dyDescent="0.25">
      <c r="A393" s="5" t="s">
        <v>5</v>
      </c>
      <c r="B393" s="5" t="s">
        <v>21</v>
      </c>
      <c r="C393" s="6">
        <v>36598</v>
      </c>
      <c r="D393" s="3">
        <v>3</v>
      </c>
      <c r="E393" s="3" t="s">
        <v>83</v>
      </c>
      <c r="F393" s="3"/>
      <c r="G393" s="3"/>
      <c r="H393" s="3"/>
      <c r="I393" s="3"/>
      <c r="J393" s="3" t="s">
        <v>26</v>
      </c>
      <c r="K393" s="3" t="s">
        <v>26</v>
      </c>
      <c r="L393" s="3">
        <v>5</v>
      </c>
      <c r="M393" s="3" t="s">
        <v>24</v>
      </c>
      <c r="N393" s="4">
        <f t="shared" si="24"/>
        <v>2290</v>
      </c>
      <c r="O393" s="3">
        <v>229</v>
      </c>
      <c r="P393" s="3"/>
      <c r="Q393" s="3"/>
      <c r="R393" s="3" t="str">
        <f>IF(ISNUMBER(Q393),SUMIFS($Q$2:Q393,$A$2:A393,A393,$J$2:J393,J393,$D$2:D393,D393),"")</f>
        <v/>
      </c>
      <c r="S393" s="3"/>
      <c r="T393" s="3"/>
      <c r="U393" s="3"/>
      <c r="V393" s="4"/>
      <c r="W393" s="4"/>
      <c r="X393" s="4">
        <v>0.29299999999999998</v>
      </c>
      <c r="Y393" s="3"/>
      <c r="Z393" s="3"/>
      <c r="AA393" s="3"/>
      <c r="AB393" s="3"/>
      <c r="AC393" s="3"/>
      <c r="AD393" s="3"/>
      <c r="AE393" s="3"/>
      <c r="AF393" s="3"/>
      <c r="AG393" s="3"/>
      <c r="AH393" s="3" t="str">
        <f t="shared" si="25"/>
        <v/>
      </c>
      <c r="AI393" s="3"/>
      <c r="AJ393" s="3"/>
      <c r="AK393" s="3"/>
      <c r="AL393" s="3"/>
      <c r="AM393" s="3"/>
      <c r="AN393" s="3"/>
      <c r="AO393" s="3"/>
      <c r="AP393" s="3"/>
      <c r="AQ393" s="3" t="str">
        <f t="shared" si="26"/>
        <v/>
      </c>
      <c r="AR393" s="3" t="str">
        <f>IF(ISNUMBER(AQ393),SUMIFS($AQ$2:AQ393,$A$2:A393,A393,$J$2:J393,J393,$D$2:D393,D393),"")</f>
        <v/>
      </c>
      <c r="AS393">
        <f t="shared" si="27"/>
        <v>2</v>
      </c>
    </row>
    <row r="394" spans="1:45" x14ac:dyDescent="0.25">
      <c r="A394" s="5" t="s">
        <v>5</v>
      </c>
      <c r="B394" s="5" t="s">
        <v>21</v>
      </c>
      <c r="C394" s="6">
        <v>36603</v>
      </c>
      <c r="D394" s="3">
        <v>3</v>
      </c>
      <c r="E394" s="3" t="s">
        <v>83</v>
      </c>
      <c r="F394" s="3"/>
      <c r="G394" s="3"/>
      <c r="H394" s="3"/>
      <c r="I394" s="3"/>
      <c r="J394" s="3" t="s">
        <v>26</v>
      </c>
      <c r="K394" s="3" t="s">
        <v>26</v>
      </c>
      <c r="L394" s="3">
        <v>5</v>
      </c>
      <c r="M394" s="3" t="s">
        <v>25</v>
      </c>
      <c r="N394" s="4">
        <f t="shared" si="24"/>
        <v>420</v>
      </c>
      <c r="O394" s="3">
        <v>42</v>
      </c>
      <c r="P394" s="3"/>
      <c r="Q394" s="3">
        <v>183.23</v>
      </c>
      <c r="R394" s="3">
        <f>IF(ISNUMBER(Q394),SUMIFS($Q$2:Q394,$A$2:A394,A394,$J$2:J394,J394,$D$2:D394,D394),"")</f>
        <v>1080.7800000000002</v>
      </c>
      <c r="S394" s="3"/>
      <c r="T394" s="3"/>
      <c r="U394" s="3"/>
      <c r="V394" s="4"/>
      <c r="W394" s="4"/>
      <c r="X394" s="4"/>
      <c r="Y394" s="3"/>
      <c r="Z394" s="3"/>
      <c r="AA394" s="3"/>
      <c r="AB394" s="3"/>
      <c r="AC394" s="3"/>
      <c r="AD394" s="3"/>
      <c r="AE394" s="3"/>
      <c r="AF394" s="3"/>
      <c r="AG394" s="3"/>
      <c r="AH394" s="3" t="str">
        <f t="shared" si="25"/>
        <v/>
      </c>
      <c r="AI394" s="3"/>
      <c r="AJ394" s="3"/>
      <c r="AK394" s="3"/>
      <c r="AL394" s="3"/>
      <c r="AM394" s="3"/>
      <c r="AN394" s="3"/>
      <c r="AO394" s="3"/>
      <c r="AP394" s="3"/>
      <c r="AQ394" s="3" t="str">
        <f t="shared" si="26"/>
        <v/>
      </c>
      <c r="AR394" s="3" t="str">
        <f>IF(ISNUMBER(AQ394),SUMIFS($AQ$2:AQ394,$A$2:A394,A394,$J$2:J394,J394,$D$2:D394,D394),"")</f>
        <v/>
      </c>
      <c r="AS394">
        <f t="shared" si="27"/>
        <v>3</v>
      </c>
    </row>
    <row r="395" spans="1:45" x14ac:dyDescent="0.25">
      <c r="A395" s="5" t="s">
        <v>5</v>
      </c>
      <c r="B395" s="5" t="s">
        <v>21</v>
      </c>
      <c r="C395" s="6">
        <v>36621</v>
      </c>
      <c r="D395" s="3">
        <v>3</v>
      </c>
      <c r="E395" s="3" t="s">
        <v>83</v>
      </c>
      <c r="F395" s="3"/>
      <c r="G395" s="3"/>
      <c r="H395" s="3"/>
      <c r="I395" s="3"/>
      <c r="J395" s="3" t="s">
        <v>26</v>
      </c>
      <c r="K395" s="3" t="s">
        <v>26</v>
      </c>
      <c r="L395" s="3">
        <v>6</v>
      </c>
      <c r="M395" s="3" t="s">
        <v>23</v>
      </c>
      <c r="N395" s="4">
        <f t="shared" si="24"/>
        <v>328</v>
      </c>
      <c r="O395" s="3">
        <v>32.799999999999997</v>
      </c>
      <c r="P395" s="3"/>
      <c r="Q395" s="3"/>
      <c r="R395" s="3" t="str">
        <f>IF(ISNUMBER(Q395),SUMIFS($Q$2:Q395,$A$2:A395,A395,$J$2:J395,J395,$D$2:D395,D395),"")</f>
        <v/>
      </c>
      <c r="S395" s="3"/>
      <c r="T395" s="3"/>
      <c r="U395" s="3"/>
      <c r="V395" s="4"/>
      <c r="W395" s="4"/>
      <c r="X395" s="4"/>
      <c r="Y395" s="3"/>
      <c r="Z395" s="3"/>
      <c r="AA395" s="3"/>
      <c r="AB395" s="3"/>
      <c r="AC395" s="3"/>
      <c r="AD395" s="3"/>
      <c r="AE395" s="3"/>
      <c r="AF395" s="3"/>
      <c r="AG395" s="3"/>
      <c r="AH395" s="3" t="str">
        <f t="shared" si="25"/>
        <v/>
      </c>
      <c r="AI395" s="3"/>
      <c r="AJ395" s="3"/>
      <c r="AK395" s="3"/>
      <c r="AL395" s="3"/>
      <c r="AM395" s="3"/>
      <c r="AN395" s="3"/>
      <c r="AO395" s="3"/>
      <c r="AP395" s="3"/>
      <c r="AQ395" s="3" t="str">
        <f t="shared" si="26"/>
        <v/>
      </c>
      <c r="AR395" s="3" t="str">
        <f>IF(ISNUMBER(AQ395),SUMIFS($AQ$2:AQ395,$A$2:A395,A395,$J$2:J395,J395,$D$2:D395,D395),"")</f>
        <v/>
      </c>
      <c r="AS395">
        <f t="shared" si="27"/>
        <v>1</v>
      </c>
    </row>
    <row r="396" spans="1:45" x14ac:dyDescent="0.25">
      <c r="A396" s="5" t="s">
        <v>5</v>
      </c>
      <c r="B396" s="5" t="s">
        <v>21</v>
      </c>
      <c r="C396" s="6">
        <v>36628</v>
      </c>
      <c r="D396" s="3">
        <v>3</v>
      </c>
      <c r="E396" s="3" t="s">
        <v>83</v>
      </c>
      <c r="F396" s="3"/>
      <c r="G396" s="3"/>
      <c r="H396" s="3"/>
      <c r="I396" s="3"/>
      <c r="J396" s="3" t="s">
        <v>26</v>
      </c>
      <c r="K396" s="3" t="s">
        <v>26</v>
      </c>
      <c r="L396" s="3">
        <v>6</v>
      </c>
      <c r="M396" s="3" t="s">
        <v>23</v>
      </c>
      <c r="N396" s="4">
        <f t="shared" si="24"/>
        <v>667</v>
      </c>
      <c r="O396" s="3">
        <v>66.7</v>
      </c>
      <c r="P396" s="3"/>
      <c r="Q396" s="3"/>
      <c r="R396" s="3" t="str">
        <f>IF(ISNUMBER(Q396),SUMIFS($Q$2:Q396,$A$2:A396,A396,$J$2:J396,J396,$D$2:D396,D396),"")</f>
        <v/>
      </c>
      <c r="S396" s="3"/>
      <c r="T396" s="3"/>
      <c r="U396" s="3"/>
      <c r="V396" s="4"/>
      <c r="W396" s="4"/>
      <c r="X396" s="4"/>
      <c r="Y396" s="3"/>
      <c r="Z396" s="3"/>
      <c r="AA396" s="3"/>
      <c r="AB396" s="3"/>
      <c r="AC396" s="3"/>
      <c r="AD396" s="3"/>
      <c r="AE396" s="3"/>
      <c r="AF396" s="3"/>
      <c r="AG396" s="3"/>
      <c r="AH396" s="3" t="str">
        <f t="shared" si="25"/>
        <v/>
      </c>
      <c r="AI396" s="3"/>
      <c r="AJ396" s="3"/>
      <c r="AK396" s="3"/>
      <c r="AL396" s="3"/>
      <c r="AM396" s="3"/>
      <c r="AN396" s="3"/>
      <c r="AO396" s="3"/>
      <c r="AP396" s="3"/>
      <c r="AQ396" s="3" t="str">
        <f t="shared" si="26"/>
        <v/>
      </c>
      <c r="AR396" s="3" t="str">
        <f>IF(ISNUMBER(AQ396),SUMIFS($AQ$2:AQ396,$A$2:A396,A396,$J$2:J396,J396,$D$2:D396,D396),"")</f>
        <v/>
      </c>
      <c r="AS396">
        <f t="shared" si="27"/>
        <v>1</v>
      </c>
    </row>
    <row r="397" spans="1:45" x14ac:dyDescent="0.25">
      <c r="A397" s="5" t="s">
        <v>5</v>
      </c>
      <c r="B397" s="5" t="s">
        <v>21</v>
      </c>
      <c r="C397" s="6">
        <v>36637</v>
      </c>
      <c r="D397" s="3">
        <v>3</v>
      </c>
      <c r="E397" s="3" t="s">
        <v>83</v>
      </c>
      <c r="F397" s="3"/>
      <c r="G397" s="3"/>
      <c r="H397" s="3"/>
      <c r="I397" s="3"/>
      <c r="J397" s="3" t="s">
        <v>26</v>
      </c>
      <c r="K397" s="3" t="s">
        <v>26</v>
      </c>
      <c r="L397" s="3">
        <v>6</v>
      </c>
      <c r="M397" s="3" t="s">
        <v>23</v>
      </c>
      <c r="N397" s="4">
        <f t="shared" si="24"/>
        <v>931</v>
      </c>
      <c r="O397" s="3">
        <v>93.1</v>
      </c>
      <c r="P397" s="3"/>
      <c r="Q397" s="3"/>
      <c r="R397" s="3" t="str">
        <f>IF(ISNUMBER(Q397),SUMIFS($Q$2:Q397,$A$2:A397,A397,$J$2:J397,J397,$D$2:D397,D397),"")</f>
        <v/>
      </c>
      <c r="S397" s="3"/>
      <c r="T397" s="3"/>
      <c r="U397" s="3"/>
      <c r="V397" s="4"/>
      <c r="W397" s="4"/>
      <c r="X397" s="4"/>
      <c r="Y397" s="3"/>
      <c r="Z397" s="3"/>
      <c r="AA397" s="3"/>
      <c r="AB397" s="3"/>
      <c r="AC397" s="3"/>
      <c r="AD397" s="3"/>
      <c r="AE397" s="3"/>
      <c r="AF397" s="3"/>
      <c r="AG397" s="3"/>
      <c r="AH397" s="3" t="str">
        <f t="shared" si="25"/>
        <v/>
      </c>
      <c r="AI397" s="3"/>
      <c r="AJ397" s="3"/>
      <c r="AK397" s="3"/>
      <c r="AL397" s="3"/>
      <c r="AM397" s="3"/>
      <c r="AN397" s="3"/>
      <c r="AO397" s="3"/>
      <c r="AP397" s="3"/>
      <c r="AQ397" s="3" t="str">
        <f t="shared" si="26"/>
        <v/>
      </c>
      <c r="AR397" s="3" t="str">
        <f>IF(ISNUMBER(AQ397),SUMIFS($AQ$2:AQ397,$A$2:A397,A397,$J$2:J397,J397,$D$2:D397,D397),"")</f>
        <v/>
      </c>
      <c r="AS397">
        <f t="shared" si="27"/>
        <v>1</v>
      </c>
    </row>
    <row r="398" spans="1:45" x14ac:dyDescent="0.25">
      <c r="A398" s="5" t="s">
        <v>5</v>
      </c>
      <c r="B398" s="5" t="s">
        <v>21</v>
      </c>
      <c r="C398" s="6">
        <v>36647</v>
      </c>
      <c r="D398" s="3">
        <v>3</v>
      </c>
      <c r="E398" s="3" t="s">
        <v>83</v>
      </c>
      <c r="F398" s="3"/>
      <c r="G398" s="3"/>
      <c r="H398" s="3"/>
      <c r="I398" s="3"/>
      <c r="J398" s="3" t="s">
        <v>26</v>
      </c>
      <c r="K398" s="3" t="s">
        <v>26</v>
      </c>
      <c r="L398" s="3">
        <v>6</v>
      </c>
      <c r="M398" s="3" t="s">
        <v>23</v>
      </c>
      <c r="N398" s="4">
        <f t="shared" si="24"/>
        <v>1011</v>
      </c>
      <c r="O398" s="3">
        <v>101.1</v>
      </c>
      <c r="P398" s="3"/>
      <c r="Q398" s="3"/>
      <c r="R398" s="3" t="str">
        <f>IF(ISNUMBER(Q398),SUMIFS($Q$2:Q398,$A$2:A398,A398,$J$2:J398,J398,$D$2:D398,D398),"")</f>
        <v/>
      </c>
      <c r="S398" s="3"/>
      <c r="T398" s="3"/>
      <c r="U398" s="3"/>
      <c r="V398" s="4"/>
      <c r="W398" s="4"/>
      <c r="X398" s="4"/>
      <c r="Y398" s="3"/>
      <c r="Z398" s="3"/>
      <c r="AA398" s="3"/>
      <c r="AB398" s="3"/>
      <c r="AC398" s="3"/>
      <c r="AD398" s="3"/>
      <c r="AE398" s="3"/>
      <c r="AF398" s="3"/>
      <c r="AG398" s="3"/>
      <c r="AH398" s="3" t="str">
        <f t="shared" si="25"/>
        <v/>
      </c>
      <c r="AI398" s="3"/>
      <c r="AJ398" s="3"/>
      <c r="AK398" s="3"/>
      <c r="AL398" s="3"/>
      <c r="AM398" s="3"/>
      <c r="AN398" s="3"/>
      <c r="AO398" s="3"/>
      <c r="AP398" s="3"/>
      <c r="AQ398" s="3" t="str">
        <f t="shared" si="26"/>
        <v/>
      </c>
      <c r="AR398" s="3" t="str">
        <f>IF(ISNUMBER(AQ398),SUMIFS($AQ$2:AQ398,$A$2:A398,A398,$J$2:J398,J398,$D$2:D398,D398),"")</f>
        <v/>
      </c>
      <c r="AS398">
        <f t="shared" si="27"/>
        <v>1</v>
      </c>
    </row>
    <row r="399" spans="1:45" x14ac:dyDescent="0.25">
      <c r="A399" s="5" t="s">
        <v>5</v>
      </c>
      <c r="B399" s="5" t="s">
        <v>21</v>
      </c>
      <c r="C399" s="6">
        <v>36656</v>
      </c>
      <c r="D399" s="3">
        <v>3</v>
      </c>
      <c r="E399" s="3" t="s">
        <v>83</v>
      </c>
      <c r="F399" s="3"/>
      <c r="G399" s="3"/>
      <c r="H399" s="3"/>
      <c r="I399" s="3"/>
      <c r="J399" s="3" t="s">
        <v>26</v>
      </c>
      <c r="K399" s="3" t="s">
        <v>26</v>
      </c>
      <c r="L399" s="3">
        <v>6</v>
      </c>
      <c r="M399" s="3" t="s">
        <v>23</v>
      </c>
      <c r="N399" s="4">
        <f t="shared" si="24"/>
        <v>1134</v>
      </c>
      <c r="O399" s="3">
        <v>113.4</v>
      </c>
      <c r="P399" s="3"/>
      <c r="Q399" s="3"/>
      <c r="R399" s="3" t="str">
        <f>IF(ISNUMBER(Q399),SUMIFS($Q$2:Q399,$A$2:A399,A399,$J$2:J399,J399,$D$2:D399,D399),"")</f>
        <v/>
      </c>
      <c r="S399" s="3"/>
      <c r="T399" s="3"/>
      <c r="U399" s="3"/>
      <c r="V399" s="4"/>
      <c r="W399" s="4"/>
      <c r="X399" s="4"/>
      <c r="Y399" s="3"/>
      <c r="Z399" s="3"/>
      <c r="AA399" s="3"/>
      <c r="AB399" s="3"/>
      <c r="AC399" s="3"/>
      <c r="AD399" s="3"/>
      <c r="AE399" s="3"/>
      <c r="AF399" s="3"/>
      <c r="AG399" s="3"/>
      <c r="AH399" s="3" t="str">
        <f t="shared" si="25"/>
        <v/>
      </c>
      <c r="AI399" s="3"/>
      <c r="AJ399" s="3"/>
      <c r="AK399" s="3"/>
      <c r="AL399" s="3"/>
      <c r="AM399" s="3"/>
      <c r="AN399" s="3"/>
      <c r="AO399" s="3"/>
      <c r="AP399" s="3"/>
      <c r="AQ399" s="3" t="str">
        <f t="shared" si="26"/>
        <v/>
      </c>
      <c r="AR399" s="3" t="str">
        <f>IF(ISNUMBER(AQ399),SUMIFS($AQ$2:AQ399,$A$2:A399,A399,$J$2:J399,J399,$D$2:D399,D399),"")</f>
        <v/>
      </c>
      <c r="AS399">
        <f t="shared" si="27"/>
        <v>1</v>
      </c>
    </row>
    <row r="400" spans="1:45" x14ac:dyDescent="0.25">
      <c r="A400" s="5" t="s">
        <v>5</v>
      </c>
      <c r="B400" s="5" t="s">
        <v>21</v>
      </c>
      <c r="C400" s="6">
        <v>36671</v>
      </c>
      <c r="D400" s="3">
        <v>3</v>
      </c>
      <c r="E400" s="3" t="s">
        <v>83</v>
      </c>
      <c r="F400" s="3"/>
      <c r="G400" s="3"/>
      <c r="H400" s="3"/>
      <c r="I400" s="3"/>
      <c r="J400" s="3" t="s">
        <v>26</v>
      </c>
      <c r="K400" s="3" t="s">
        <v>26</v>
      </c>
      <c r="L400" s="3">
        <v>6</v>
      </c>
      <c r="M400" s="3" t="s">
        <v>24</v>
      </c>
      <c r="N400" s="4">
        <f t="shared" si="24"/>
        <v>1450</v>
      </c>
      <c r="O400" s="3">
        <v>145</v>
      </c>
      <c r="P400" s="3"/>
      <c r="Q400" s="3"/>
      <c r="R400" s="3" t="str">
        <f>IF(ISNUMBER(Q400),SUMIFS($Q$2:Q400,$A$2:A400,A400,$J$2:J400,J400,$D$2:D400,D400),"")</f>
        <v/>
      </c>
      <c r="S400" s="3"/>
      <c r="T400" s="3"/>
      <c r="U400" s="3"/>
      <c r="V400" s="4"/>
      <c r="W400" s="4"/>
      <c r="X400" s="4"/>
      <c r="Y400" s="3"/>
      <c r="Z400" s="3"/>
      <c r="AA400" s="3"/>
      <c r="AB400" s="3"/>
      <c r="AC400" s="3"/>
      <c r="AD400" s="3"/>
      <c r="AE400" s="3"/>
      <c r="AF400" s="3"/>
      <c r="AG400" s="3"/>
      <c r="AH400" s="3" t="str">
        <f t="shared" si="25"/>
        <v/>
      </c>
      <c r="AI400" s="3"/>
      <c r="AJ400" s="3"/>
      <c r="AK400" s="3"/>
      <c r="AL400" s="3"/>
      <c r="AM400" s="3"/>
      <c r="AN400" s="3"/>
      <c r="AO400" s="3"/>
      <c r="AP400" s="3"/>
      <c r="AQ400" s="3" t="str">
        <f t="shared" si="26"/>
        <v/>
      </c>
      <c r="AR400" s="3" t="str">
        <f>IF(ISNUMBER(AQ400),SUMIFS($AQ$2:AQ400,$A$2:A400,A400,$J$2:J400,J400,$D$2:D400,D400),"")</f>
        <v/>
      </c>
      <c r="AS400">
        <f t="shared" si="27"/>
        <v>1</v>
      </c>
    </row>
    <row r="401" spans="1:45" x14ac:dyDescent="0.25">
      <c r="A401" s="5" t="s">
        <v>5</v>
      </c>
      <c r="B401" s="5" t="s">
        <v>21</v>
      </c>
      <c r="C401" s="6">
        <v>36675</v>
      </c>
      <c r="D401" s="3">
        <v>3</v>
      </c>
      <c r="E401" s="3" t="s">
        <v>83</v>
      </c>
      <c r="F401" s="3"/>
      <c r="G401" s="3"/>
      <c r="H401" s="3"/>
      <c r="I401" s="3"/>
      <c r="J401" s="3" t="s">
        <v>26</v>
      </c>
      <c r="K401" s="3" t="s">
        <v>26</v>
      </c>
      <c r="L401" s="3">
        <v>6</v>
      </c>
      <c r="M401" s="3" t="s">
        <v>25</v>
      </c>
      <c r="N401" s="4" t="str">
        <f t="shared" si="24"/>
        <v/>
      </c>
      <c r="O401" s="3"/>
      <c r="P401" s="3"/>
      <c r="Q401" s="3">
        <v>129.37</v>
      </c>
      <c r="R401" s="3">
        <f>IF(ISNUMBER(Q401),SUMIFS($Q$2:Q401,$A$2:A401,A401,$J$2:J401,J401,$D$2:D401,D401),"")</f>
        <v>1210.1500000000001</v>
      </c>
      <c r="S401" s="3"/>
      <c r="T401" s="3"/>
      <c r="U401" s="3"/>
      <c r="V401" s="4"/>
      <c r="W401" s="4"/>
      <c r="X401" s="4"/>
      <c r="Y401" s="3"/>
      <c r="Z401" s="3"/>
      <c r="AA401" s="3"/>
      <c r="AB401" s="3"/>
      <c r="AC401" s="3"/>
      <c r="AD401" s="3"/>
      <c r="AE401" s="3"/>
      <c r="AF401" s="3"/>
      <c r="AG401" s="3"/>
      <c r="AH401" s="3" t="str">
        <f t="shared" si="25"/>
        <v/>
      </c>
      <c r="AI401" s="3"/>
      <c r="AJ401" s="3"/>
      <c r="AK401" s="3"/>
      <c r="AL401" s="3"/>
      <c r="AM401" s="3"/>
      <c r="AN401" s="3"/>
      <c r="AO401" s="3"/>
      <c r="AP401" s="3"/>
      <c r="AQ401" s="3" t="str">
        <f t="shared" si="26"/>
        <v/>
      </c>
      <c r="AR401" s="3" t="str">
        <f>IF(ISNUMBER(AQ401),SUMIFS($AQ$2:AQ401,$A$2:A401,A401,$J$2:J401,J401,$D$2:D401,D401),"")</f>
        <v/>
      </c>
      <c r="AS401">
        <f t="shared" si="27"/>
        <v>2</v>
      </c>
    </row>
    <row r="402" spans="1:45" x14ac:dyDescent="0.25">
      <c r="A402" s="5" t="s">
        <v>5</v>
      </c>
      <c r="B402" s="5" t="s">
        <v>21</v>
      </c>
      <c r="C402" s="6">
        <v>36727</v>
      </c>
      <c r="D402" s="3">
        <v>3</v>
      </c>
      <c r="E402" s="3" t="s">
        <v>83</v>
      </c>
      <c r="F402" s="3"/>
      <c r="G402" s="3"/>
      <c r="H402" s="3"/>
      <c r="I402" s="3"/>
      <c r="J402" s="3" t="s">
        <v>3</v>
      </c>
      <c r="K402" s="3" t="s">
        <v>3</v>
      </c>
      <c r="L402" s="3">
        <v>1</v>
      </c>
      <c r="M402" s="3" t="s">
        <v>23</v>
      </c>
      <c r="N402" s="4">
        <f t="shared" si="24"/>
        <v>222</v>
      </c>
      <c r="O402" s="3">
        <v>22.2</v>
      </c>
      <c r="P402" s="3"/>
      <c r="Q402" s="3"/>
      <c r="R402" s="3" t="str">
        <f>IF(ISNUMBER(Q402),SUMIFS($Q$2:Q402,$A$2:A402,A402,$J$2:J402,J402,$D$2:D402,D402),"")</f>
        <v/>
      </c>
      <c r="S402" s="3"/>
      <c r="T402" s="3"/>
      <c r="U402" s="3"/>
      <c r="V402" s="4"/>
      <c r="W402" s="4"/>
      <c r="X402" s="4"/>
      <c r="Y402" s="3"/>
      <c r="Z402" s="3"/>
      <c r="AA402" s="3"/>
      <c r="AB402" s="3"/>
      <c r="AC402" s="3"/>
      <c r="AD402" s="3"/>
      <c r="AE402" s="3"/>
      <c r="AF402" s="3"/>
      <c r="AG402" s="3"/>
      <c r="AH402" s="3" t="str">
        <f t="shared" si="25"/>
        <v/>
      </c>
      <c r="AI402" s="3"/>
      <c r="AJ402" s="3"/>
      <c r="AK402" s="3"/>
      <c r="AL402" s="3"/>
      <c r="AM402" s="3"/>
      <c r="AN402" s="3"/>
      <c r="AO402" s="3"/>
      <c r="AP402" s="3"/>
      <c r="AQ402" s="3" t="str">
        <f t="shared" si="26"/>
        <v/>
      </c>
      <c r="AR402" s="3" t="str">
        <f>IF(ISNUMBER(AQ402),SUMIFS($AQ$2:AQ402,$A$2:A402,A402,$J$2:J402,J402,$D$2:D402,D402),"")</f>
        <v/>
      </c>
      <c r="AS402">
        <f t="shared" si="27"/>
        <v>1</v>
      </c>
    </row>
    <row r="403" spans="1:45" x14ac:dyDescent="0.25">
      <c r="A403" s="5" t="s">
        <v>5</v>
      </c>
      <c r="B403" s="5" t="s">
        <v>21</v>
      </c>
      <c r="C403" s="6">
        <v>36741</v>
      </c>
      <c r="D403" s="3">
        <v>3</v>
      </c>
      <c r="E403" s="3" t="s">
        <v>83</v>
      </c>
      <c r="F403" s="3"/>
      <c r="G403" s="3"/>
      <c r="H403" s="3"/>
      <c r="I403" s="3"/>
      <c r="J403" s="3" t="s">
        <v>3</v>
      </c>
      <c r="K403" s="3" t="s">
        <v>3</v>
      </c>
      <c r="L403" s="3">
        <v>1</v>
      </c>
      <c r="M403" s="3" t="s">
        <v>23</v>
      </c>
      <c r="N403" s="4">
        <f t="shared" si="24"/>
        <v>259.5</v>
      </c>
      <c r="O403" s="3">
        <v>25.95</v>
      </c>
      <c r="P403" s="3"/>
      <c r="Q403" s="3"/>
      <c r="R403" s="3" t="str">
        <f>IF(ISNUMBER(Q403),SUMIFS($Q$2:Q403,$A$2:A403,A403,$J$2:J403,J403,$D$2:D403,D403),"")</f>
        <v/>
      </c>
      <c r="S403" s="3"/>
      <c r="T403" s="3"/>
      <c r="U403" s="3"/>
      <c r="V403" s="4"/>
      <c r="W403" s="4"/>
      <c r="X403" s="4"/>
      <c r="Y403" s="3"/>
      <c r="Z403" s="3"/>
      <c r="AA403" s="3"/>
      <c r="AB403" s="3"/>
      <c r="AC403" s="3"/>
      <c r="AD403" s="3"/>
      <c r="AE403" s="3"/>
      <c r="AF403" s="3"/>
      <c r="AG403" s="3"/>
      <c r="AH403" s="3" t="str">
        <f t="shared" si="25"/>
        <v/>
      </c>
      <c r="AI403" s="3"/>
      <c r="AJ403" s="3"/>
      <c r="AK403" s="3"/>
      <c r="AL403" s="3"/>
      <c r="AM403" s="3"/>
      <c r="AN403" s="3"/>
      <c r="AO403" s="3"/>
      <c r="AP403" s="3"/>
      <c r="AQ403" s="3" t="str">
        <f t="shared" si="26"/>
        <v/>
      </c>
      <c r="AR403" s="3" t="str">
        <f>IF(ISNUMBER(AQ403),SUMIFS($AQ$2:AQ403,$A$2:A403,A403,$J$2:J403,J403,$D$2:D403,D403),"")</f>
        <v/>
      </c>
      <c r="AS403">
        <f t="shared" si="27"/>
        <v>1</v>
      </c>
    </row>
    <row r="404" spans="1:45" x14ac:dyDescent="0.25">
      <c r="A404" s="5" t="s">
        <v>5</v>
      </c>
      <c r="B404" s="5" t="s">
        <v>21</v>
      </c>
      <c r="C404" s="6">
        <v>36748</v>
      </c>
      <c r="D404" s="3">
        <v>3</v>
      </c>
      <c r="E404" s="3" t="s">
        <v>83</v>
      </c>
      <c r="F404" s="3"/>
      <c r="G404" s="3"/>
      <c r="H404" s="3"/>
      <c r="I404" s="3"/>
      <c r="J404" s="3" t="s">
        <v>3</v>
      </c>
      <c r="K404" s="3" t="s">
        <v>3</v>
      </c>
      <c r="L404" s="3">
        <v>1</v>
      </c>
      <c r="M404" s="3" t="s">
        <v>23</v>
      </c>
      <c r="N404" s="4">
        <f t="shared" si="24"/>
        <v>477.5</v>
      </c>
      <c r="O404" s="3">
        <v>47.75</v>
      </c>
      <c r="P404" s="3"/>
      <c r="Q404" s="3"/>
      <c r="R404" s="3" t="str">
        <f>IF(ISNUMBER(Q404),SUMIFS($Q$2:Q404,$A$2:A404,A404,$J$2:J404,J404,$D$2:D404,D404),"")</f>
        <v/>
      </c>
      <c r="S404" s="3"/>
      <c r="T404" s="3"/>
      <c r="U404" s="3"/>
      <c r="V404" s="4"/>
      <c r="W404" s="4"/>
      <c r="X404" s="4"/>
      <c r="Y404" s="3"/>
      <c r="Z404" s="3"/>
      <c r="AA404" s="3"/>
      <c r="AB404" s="3"/>
      <c r="AC404" s="3"/>
      <c r="AD404" s="3"/>
      <c r="AE404" s="3"/>
      <c r="AF404" s="3"/>
      <c r="AG404" s="3"/>
      <c r="AH404" s="3" t="str">
        <f t="shared" si="25"/>
        <v/>
      </c>
      <c r="AI404" s="3"/>
      <c r="AJ404" s="3"/>
      <c r="AK404" s="3"/>
      <c r="AL404" s="3"/>
      <c r="AM404" s="3"/>
      <c r="AN404" s="3"/>
      <c r="AO404" s="3"/>
      <c r="AP404" s="3"/>
      <c r="AQ404" s="3" t="str">
        <f t="shared" si="26"/>
        <v/>
      </c>
      <c r="AR404" s="3" t="str">
        <f>IF(ISNUMBER(AQ404),SUMIFS($AQ$2:AQ404,$A$2:A404,A404,$J$2:J404,J404,$D$2:D404,D404),"")</f>
        <v/>
      </c>
      <c r="AS404">
        <f t="shared" si="27"/>
        <v>1</v>
      </c>
    </row>
    <row r="405" spans="1:45" x14ac:dyDescent="0.25">
      <c r="A405" s="5" t="s">
        <v>5</v>
      </c>
      <c r="B405" s="5" t="s">
        <v>21</v>
      </c>
      <c r="C405" s="6">
        <v>36755</v>
      </c>
      <c r="D405" s="3">
        <v>3</v>
      </c>
      <c r="E405" s="3" t="s">
        <v>83</v>
      </c>
      <c r="F405" s="3"/>
      <c r="G405" s="3"/>
      <c r="H405" s="3"/>
      <c r="I405" s="3"/>
      <c r="J405" s="3" t="s">
        <v>3</v>
      </c>
      <c r="K405" s="3" t="s">
        <v>3</v>
      </c>
      <c r="L405" s="3">
        <v>1</v>
      </c>
      <c r="M405" s="3" t="s">
        <v>23</v>
      </c>
      <c r="N405" s="4">
        <f t="shared" si="24"/>
        <v>462</v>
      </c>
      <c r="O405" s="3">
        <v>46.2</v>
      </c>
      <c r="P405" s="3"/>
      <c r="Q405" s="3"/>
      <c r="R405" s="3" t="str">
        <f>IF(ISNUMBER(Q405),SUMIFS($Q$2:Q405,$A$2:A405,A405,$J$2:J405,J405,$D$2:D405,D405),"")</f>
        <v/>
      </c>
      <c r="S405" s="3"/>
      <c r="T405" s="3"/>
      <c r="U405" s="3"/>
      <c r="V405" s="4"/>
      <c r="W405" s="4"/>
      <c r="X405" s="4"/>
      <c r="Y405" s="3"/>
      <c r="Z405" s="3"/>
      <c r="AA405" s="3"/>
      <c r="AB405" s="3"/>
      <c r="AC405" s="3"/>
      <c r="AD405" s="3"/>
      <c r="AE405" s="3"/>
      <c r="AF405" s="3"/>
      <c r="AG405" s="3"/>
      <c r="AH405" s="3" t="str">
        <f t="shared" si="25"/>
        <v/>
      </c>
      <c r="AI405" s="3"/>
      <c r="AJ405" s="3"/>
      <c r="AK405" s="3"/>
      <c r="AL405" s="3"/>
      <c r="AM405" s="3"/>
      <c r="AN405" s="3"/>
      <c r="AO405" s="3"/>
      <c r="AP405" s="3"/>
      <c r="AQ405" s="3" t="str">
        <f t="shared" si="26"/>
        <v/>
      </c>
      <c r="AR405" s="3" t="str">
        <f>IF(ISNUMBER(AQ405),SUMIFS($AQ$2:AQ405,$A$2:A405,A405,$J$2:J405,J405,$D$2:D405,D405),"")</f>
        <v/>
      </c>
      <c r="AS405">
        <f t="shared" si="27"/>
        <v>1</v>
      </c>
    </row>
    <row r="406" spans="1:45" x14ac:dyDescent="0.25">
      <c r="A406" s="5" t="s">
        <v>5</v>
      </c>
      <c r="B406" s="5" t="s">
        <v>21</v>
      </c>
      <c r="C406" s="6">
        <v>36762</v>
      </c>
      <c r="D406" s="3">
        <v>3</v>
      </c>
      <c r="E406" s="3" t="s">
        <v>83</v>
      </c>
      <c r="F406" s="3"/>
      <c r="G406" s="3"/>
      <c r="H406" s="3"/>
      <c r="I406" s="3"/>
      <c r="J406" s="3" t="s">
        <v>3</v>
      </c>
      <c r="K406" s="3" t="s">
        <v>3</v>
      </c>
      <c r="L406" s="3">
        <v>1</v>
      </c>
      <c r="M406" s="3" t="s">
        <v>23</v>
      </c>
      <c r="N406" s="4">
        <f t="shared" si="24"/>
        <v>664</v>
      </c>
      <c r="O406" s="3">
        <v>66.400000000000006</v>
      </c>
      <c r="P406" s="3"/>
      <c r="Q406" s="3"/>
      <c r="R406" s="3" t="str">
        <f>IF(ISNUMBER(Q406),SUMIFS($Q$2:Q406,$A$2:A406,A406,$J$2:J406,J406,$D$2:D406,D406),"")</f>
        <v/>
      </c>
      <c r="S406" s="3"/>
      <c r="T406" s="3"/>
      <c r="U406" s="3"/>
      <c r="V406" s="4"/>
      <c r="W406" s="4"/>
      <c r="X406" s="4"/>
      <c r="Y406" s="3"/>
      <c r="Z406" s="3"/>
      <c r="AA406" s="3"/>
      <c r="AB406" s="3"/>
      <c r="AC406" s="3"/>
      <c r="AD406" s="3"/>
      <c r="AE406" s="3"/>
      <c r="AF406" s="3"/>
      <c r="AG406" s="3"/>
      <c r="AH406" s="3" t="str">
        <f t="shared" si="25"/>
        <v/>
      </c>
      <c r="AI406" s="3"/>
      <c r="AJ406" s="3"/>
      <c r="AK406" s="3"/>
      <c r="AL406" s="3"/>
      <c r="AM406" s="3"/>
      <c r="AN406" s="3"/>
      <c r="AO406" s="3"/>
      <c r="AP406" s="3"/>
      <c r="AQ406" s="3" t="str">
        <f t="shared" si="26"/>
        <v/>
      </c>
      <c r="AR406" s="3" t="str">
        <f>IF(ISNUMBER(AQ406),SUMIFS($AQ$2:AQ406,$A$2:A406,A406,$J$2:J406,J406,$D$2:D406,D406),"")</f>
        <v/>
      </c>
      <c r="AS406">
        <f t="shared" si="27"/>
        <v>1</v>
      </c>
    </row>
    <row r="407" spans="1:45" x14ac:dyDescent="0.25">
      <c r="A407" s="5" t="s">
        <v>5</v>
      </c>
      <c r="B407" s="5" t="s">
        <v>21</v>
      </c>
      <c r="C407" s="6">
        <v>36769</v>
      </c>
      <c r="D407" s="3">
        <v>3</v>
      </c>
      <c r="E407" s="3" t="s">
        <v>83</v>
      </c>
      <c r="F407" s="3"/>
      <c r="G407" s="3"/>
      <c r="H407" s="3"/>
      <c r="I407" s="3"/>
      <c r="J407" s="3" t="s">
        <v>3</v>
      </c>
      <c r="K407" s="3" t="s">
        <v>3</v>
      </c>
      <c r="L407" s="3">
        <v>1</v>
      </c>
      <c r="M407" s="3" t="s">
        <v>23</v>
      </c>
      <c r="N407" s="4">
        <f t="shared" si="24"/>
        <v>1192</v>
      </c>
      <c r="O407" s="3">
        <v>119.2</v>
      </c>
      <c r="P407" s="3"/>
      <c r="Q407" s="3"/>
      <c r="R407" s="3" t="str">
        <f>IF(ISNUMBER(Q407),SUMIFS($Q$2:Q407,$A$2:A407,A407,$J$2:J407,J407,$D$2:D407,D407),"")</f>
        <v/>
      </c>
      <c r="S407" s="3"/>
      <c r="T407" s="3"/>
      <c r="U407" s="3"/>
      <c r="V407" s="4"/>
      <c r="W407" s="4"/>
      <c r="X407" s="4"/>
      <c r="Y407" s="3"/>
      <c r="Z407" s="3"/>
      <c r="AA407" s="3"/>
      <c r="AB407" s="3"/>
      <c r="AC407" s="3"/>
      <c r="AD407" s="3"/>
      <c r="AE407" s="3"/>
      <c r="AF407" s="3"/>
      <c r="AG407" s="3"/>
      <c r="AH407" s="3" t="str">
        <f t="shared" si="25"/>
        <v/>
      </c>
      <c r="AI407" s="3"/>
      <c r="AJ407" s="3"/>
      <c r="AK407" s="3"/>
      <c r="AL407" s="3"/>
      <c r="AM407" s="3"/>
      <c r="AN407" s="3"/>
      <c r="AO407" s="3"/>
      <c r="AP407" s="3"/>
      <c r="AQ407" s="3" t="str">
        <f t="shared" si="26"/>
        <v/>
      </c>
      <c r="AR407" s="3" t="str">
        <f>IF(ISNUMBER(AQ407),SUMIFS($AQ$2:AQ407,$A$2:A407,A407,$J$2:J407,J407,$D$2:D407,D407),"")</f>
        <v/>
      </c>
      <c r="AS407">
        <f t="shared" si="27"/>
        <v>1</v>
      </c>
    </row>
    <row r="408" spans="1:45" x14ac:dyDescent="0.25">
      <c r="A408" s="5" t="s">
        <v>5</v>
      </c>
      <c r="B408" s="5" t="s">
        <v>21</v>
      </c>
      <c r="C408" s="6">
        <v>36775</v>
      </c>
      <c r="D408" s="3">
        <v>3</v>
      </c>
      <c r="E408" s="3" t="s">
        <v>83</v>
      </c>
      <c r="F408" s="3"/>
      <c r="G408" s="3"/>
      <c r="H408" s="3"/>
      <c r="I408" s="3"/>
      <c r="J408" s="3" t="s">
        <v>3</v>
      </c>
      <c r="K408" s="3" t="s">
        <v>3</v>
      </c>
      <c r="L408" s="3">
        <v>1</v>
      </c>
      <c r="M408" s="3" t="s">
        <v>23</v>
      </c>
      <c r="N408" s="4">
        <f t="shared" si="24"/>
        <v>1375.5</v>
      </c>
      <c r="O408" s="3">
        <v>137.55000000000001</v>
      </c>
      <c r="P408" s="3"/>
      <c r="Q408" s="3"/>
      <c r="R408" s="3" t="str">
        <f>IF(ISNUMBER(Q408),SUMIFS($Q$2:Q408,$A$2:A408,A408,$J$2:J408,J408,$D$2:D408,D408),"")</f>
        <v/>
      </c>
      <c r="S408" s="3"/>
      <c r="T408" s="3"/>
      <c r="U408" s="3"/>
      <c r="V408" s="4"/>
      <c r="W408" s="4"/>
      <c r="X408" s="4"/>
      <c r="Y408" s="3"/>
      <c r="Z408" s="3"/>
      <c r="AA408" s="3"/>
      <c r="AB408" s="3"/>
      <c r="AC408" s="3"/>
      <c r="AD408" s="3"/>
      <c r="AE408" s="3"/>
      <c r="AF408" s="3"/>
      <c r="AG408" s="3"/>
      <c r="AH408" s="3" t="str">
        <f t="shared" si="25"/>
        <v/>
      </c>
      <c r="AI408" s="3"/>
      <c r="AJ408" s="3"/>
      <c r="AK408" s="3"/>
      <c r="AL408" s="3"/>
      <c r="AM408" s="3"/>
      <c r="AN408" s="3"/>
      <c r="AO408" s="3"/>
      <c r="AP408" s="3"/>
      <c r="AQ408" s="3" t="str">
        <f t="shared" si="26"/>
        <v/>
      </c>
      <c r="AR408" s="3" t="str">
        <f>IF(ISNUMBER(AQ408),SUMIFS($AQ$2:AQ408,$A$2:A408,A408,$J$2:J408,J408,$D$2:D408,D408),"")</f>
        <v/>
      </c>
      <c r="AS408">
        <f t="shared" si="27"/>
        <v>1</v>
      </c>
    </row>
    <row r="409" spans="1:45" x14ac:dyDescent="0.25">
      <c r="A409" s="5" t="s">
        <v>5</v>
      </c>
      <c r="B409" s="5" t="s">
        <v>21</v>
      </c>
      <c r="C409" s="6">
        <v>36782</v>
      </c>
      <c r="D409" s="3">
        <v>3</v>
      </c>
      <c r="E409" s="3" t="s">
        <v>83</v>
      </c>
      <c r="F409" s="3"/>
      <c r="G409" s="3"/>
      <c r="H409" s="3"/>
      <c r="I409" s="3"/>
      <c r="J409" s="3" t="s">
        <v>3</v>
      </c>
      <c r="K409" s="3" t="s">
        <v>3</v>
      </c>
      <c r="L409" s="3">
        <v>1</v>
      </c>
      <c r="M409" s="3" t="s">
        <v>23</v>
      </c>
      <c r="N409" s="4">
        <f t="shared" si="24"/>
        <v>1887.5</v>
      </c>
      <c r="O409" s="3">
        <v>188.75</v>
      </c>
      <c r="P409" s="3"/>
      <c r="Q409" s="3"/>
      <c r="R409" s="3" t="str">
        <f>IF(ISNUMBER(Q409),SUMIFS($Q$2:Q409,$A$2:A409,A409,$J$2:J409,J409,$D$2:D409,D409),"")</f>
        <v/>
      </c>
      <c r="S409" s="3"/>
      <c r="T409" s="3"/>
      <c r="U409" s="3"/>
      <c r="V409" s="4"/>
      <c r="W409" s="4"/>
      <c r="X409" s="4"/>
      <c r="Y409" s="3"/>
      <c r="Z409" s="3"/>
      <c r="AA409" s="3"/>
      <c r="AB409" s="3"/>
      <c r="AC409" s="3"/>
      <c r="AD409" s="3"/>
      <c r="AE409" s="3"/>
      <c r="AF409" s="3"/>
      <c r="AG409" s="3"/>
      <c r="AH409" s="3" t="str">
        <f t="shared" si="25"/>
        <v/>
      </c>
      <c r="AI409" s="3"/>
      <c r="AJ409" s="3"/>
      <c r="AK409" s="3"/>
      <c r="AL409" s="3"/>
      <c r="AM409" s="3"/>
      <c r="AN409" s="3"/>
      <c r="AO409" s="3"/>
      <c r="AP409" s="3"/>
      <c r="AQ409" s="3" t="str">
        <f t="shared" si="26"/>
        <v/>
      </c>
      <c r="AR409" s="3" t="str">
        <f>IF(ISNUMBER(AQ409),SUMIFS($AQ$2:AQ409,$A$2:A409,A409,$J$2:J409,J409,$D$2:D409,D409),"")</f>
        <v/>
      </c>
      <c r="AS409">
        <f t="shared" si="27"/>
        <v>1</v>
      </c>
    </row>
    <row r="410" spans="1:45" x14ac:dyDescent="0.25">
      <c r="A410" s="5" t="s">
        <v>5</v>
      </c>
      <c r="B410" s="5" t="s">
        <v>21</v>
      </c>
      <c r="C410" s="6">
        <v>36791</v>
      </c>
      <c r="D410" s="3">
        <v>3</v>
      </c>
      <c r="E410" s="3" t="s">
        <v>83</v>
      </c>
      <c r="F410" s="3"/>
      <c r="G410" s="3"/>
      <c r="H410" s="3"/>
      <c r="I410" s="3"/>
      <c r="J410" s="3" t="s">
        <v>3</v>
      </c>
      <c r="K410" s="3" t="s">
        <v>3</v>
      </c>
      <c r="L410" s="3">
        <v>1</v>
      </c>
      <c r="M410" s="3" t="s">
        <v>24</v>
      </c>
      <c r="N410" s="4">
        <f t="shared" si="24"/>
        <v>3120</v>
      </c>
      <c r="O410" s="3">
        <v>312</v>
      </c>
      <c r="P410" s="3"/>
      <c r="Q410" s="3"/>
      <c r="R410" s="3" t="str">
        <f>IF(ISNUMBER(Q410),SUMIFS($Q$2:Q410,$A$2:A410,A410,$J$2:J410,J410,$D$2:D410,D410),"")</f>
        <v/>
      </c>
      <c r="S410" s="3">
        <v>4.0800000000000003E-2</v>
      </c>
      <c r="T410" s="3"/>
      <c r="U410" s="3"/>
      <c r="V410" s="4"/>
      <c r="W410" s="4"/>
      <c r="X410" s="4"/>
      <c r="Y410" s="3"/>
      <c r="Z410" s="3"/>
      <c r="AA410" s="3"/>
      <c r="AB410" s="3"/>
      <c r="AC410" s="3"/>
      <c r="AD410" s="3"/>
      <c r="AE410" s="3"/>
      <c r="AF410" s="3"/>
      <c r="AG410" s="3"/>
      <c r="AH410" s="3" t="str">
        <f t="shared" si="25"/>
        <v/>
      </c>
      <c r="AI410" s="3"/>
      <c r="AJ410" s="3"/>
      <c r="AK410" s="3"/>
      <c r="AL410" s="3"/>
      <c r="AM410" s="3"/>
      <c r="AN410" s="3"/>
      <c r="AO410" s="3"/>
      <c r="AP410" s="3"/>
      <c r="AQ410" s="3" t="str">
        <f t="shared" si="26"/>
        <v/>
      </c>
      <c r="AR410" s="3" t="str">
        <f>IF(ISNUMBER(AQ410),SUMIFS($AQ$2:AQ410,$A$2:A410,A410,$J$2:J410,J410,$D$2:D410,D410),"")</f>
        <v/>
      </c>
      <c r="AS410">
        <f t="shared" si="27"/>
        <v>2</v>
      </c>
    </row>
    <row r="411" spans="1:45" x14ac:dyDescent="0.25">
      <c r="A411" s="5" t="s">
        <v>5</v>
      </c>
      <c r="B411" s="5" t="s">
        <v>21</v>
      </c>
      <c r="C411" s="6">
        <v>36800</v>
      </c>
      <c r="D411" s="3">
        <v>3</v>
      </c>
      <c r="E411" s="3" t="s">
        <v>83</v>
      </c>
      <c r="F411" s="3"/>
      <c r="G411" s="3"/>
      <c r="H411" s="3"/>
      <c r="I411" s="3"/>
      <c r="J411" s="3" t="s">
        <v>3</v>
      </c>
      <c r="K411" s="3" t="s">
        <v>3</v>
      </c>
      <c r="L411" s="3">
        <v>1</v>
      </c>
      <c r="M411" s="3" t="s">
        <v>25</v>
      </c>
      <c r="N411" s="4" t="str">
        <f t="shared" si="24"/>
        <v/>
      </c>
      <c r="O411" s="3"/>
      <c r="P411" s="3"/>
      <c r="Q411" s="3">
        <v>251.34</v>
      </c>
      <c r="R411" s="3">
        <f>IF(ISNUMBER(Q411),SUMIFS($Q$2:Q411,$A$2:A411,A411,$J$2:J411,J411,$D$2:D411,D411),"")</f>
        <v>251.34</v>
      </c>
      <c r="S411" s="3"/>
      <c r="T411" s="3"/>
      <c r="U411" s="3">
        <v>2.2200000000000001E-2</v>
      </c>
      <c r="V411" s="4"/>
      <c r="W411" s="4"/>
      <c r="X411" s="4"/>
      <c r="Y411" s="3"/>
      <c r="Z411" s="3"/>
      <c r="AA411" s="3"/>
      <c r="AB411" s="3"/>
      <c r="AC411" s="3"/>
      <c r="AD411" s="3"/>
      <c r="AE411" s="3"/>
      <c r="AF411" s="3"/>
      <c r="AG411" s="3"/>
      <c r="AH411" s="3" t="str">
        <f t="shared" si="25"/>
        <v/>
      </c>
      <c r="AI411" s="3"/>
      <c r="AJ411" s="3"/>
      <c r="AK411" s="3"/>
      <c r="AL411" s="3"/>
      <c r="AM411" s="3"/>
      <c r="AN411" s="3"/>
      <c r="AO411" s="3"/>
      <c r="AP411" s="3"/>
      <c r="AQ411" s="3" t="str">
        <f t="shared" si="26"/>
        <v/>
      </c>
      <c r="AR411" s="3" t="str">
        <f>IF(ISNUMBER(AQ411),SUMIFS($AQ$2:AQ411,$A$2:A411,A411,$J$2:J411,J411,$D$2:D411,D411),"")</f>
        <v/>
      </c>
      <c r="AS411">
        <f t="shared" si="27"/>
        <v>3</v>
      </c>
    </row>
    <row r="412" spans="1:45" x14ac:dyDescent="0.25">
      <c r="A412" s="5" t="s">
        <v>5</v>
      </c>
      <c r="B412" s="5" t="s">
        <v>21</v>
      </c>
      <c r="C412" s="6">
        <v>36813</v>
      </c>
      <c r="D412" s="3">
        <v>3</v>
      </c>
      <c r="E412" s="3" t="s">
        <v>83</v>
      </c>
      <c r="F412" s="3"/>
      <c r="G412" s="3"/>
      <c r="H412" s="3"/>
      <c r="I412" s="3"/>
      <c r="J412" s="3" t="s">
        <v>3</v>
      </c>
      <c r="K412" s="3" t="s">
        <v>3</v>
      </c>
      <c r="L412" s="3">
        <v>2</v>
      </c>
      <c r="M412" s="3" t="s">
        <v>23</v>
      </c>
      <c r="N412" s="4">
        <f t="shared" si="24"/>
        <v>1605</v>
      </c>
      <c r="O412" s="3">
        <v>160.5</v>
      </c>
      <c r="P412" s="3"/>
      <c r="Q412" s="3"/>
      <c r="R412" s="3" t="str">
        <f>IF(ISNUMBER(Q412),SUMIFS($Q$2:Q412,$A$2:A412,A412,$J$2:J412,J412,$D$2:D412,D412),"")</f>
        <v/>
      </c>
      <c r="S412" s="3"/>
      <c r="T412" s="3"/>
      <c r="U412" s="3"/>
      <c r="V412" s="4"/>
      <c r="W412" s="4"/>
      <c r="X412" s="4"/>
      <c r="Y412" s="3"/>
      <c r="Z412" s="3"/>
      <c r="AA412" s="3"/>
      <c r="AB412" s="3"/>
      <c r="AC412" s="3"/>
      <c r="AD412" s="3"/>
      <c r="AE412" s="3"/>
      <c r="AF412" s="3"/>
      <c r="AG412" s="3"/>
      <c r="AH412" s="3" t="str">
        <f t="shared" si="25"/>
        <v/>
      </c>
      <c r="AI412" s="3"/>
      <c r="AJ412" s="3"/>
      <c r="AK412" s="3"/>
      <c r="AL412" s="3"/>
      <c r="AM412" s="3"/>
      <c r="AN412" s="3"/>
      <c r="AO412" s="3"/>
      <c r="AP412" s="3"/>
      <c r="AQ412" s="3" t="str">
        <f t="shared" si="26"/>
        <v/>
      </c>
      <c r="AR412" s="3" t="str">
        <f>IF(ISNUMBER(AQ412),SUMIFS($AQ$2:AQ412,$A$2:A412,A412,$J$2:J412,J412,$D$2:D412,D412),"")</f>
        <v/>
      </c>
      <c r="AS412">
        <f t="shared" si="27"/>
        <v>1</v>
      </c>
    </row>
    <row r="413" spans="1:45" x14ac:dyDescent="0.25">
      <c r="A413" s="5" t="s">
        <v>5</v>
      </c>
      <c r="B413" s="5" t="s">
        <v>21</v>
      </c>
      <c r="C413" s="6">
        <v>36822</v>
      </c>
      <c r="D413" s="3">
        <v>3</v>
      </c>
      <c r="E413" s="3" t="s">
        <v>83</v>
      </c>
      <c r="F413" s="3"/>
      <c r="G413" s="3"/>
      <c r="H413" s="3"/>
      <c r="I413" s="3"/>
      <c r="J413" s="3" t="s">
        <v>3</v>
      </c>
      <c r="K413" s="3" t="s">
        <v>3</v>
      </c>
      <c r="L413" s="3">
        <v>2</v>
      </c>
      <c r="M413" s="3" t="s">
        <v>23</v>
      </c>
      <c r="N413" s="4">
        <f t="shared" si="24"/>
        <v>3000</v>
      </c>
      <c r="O413" s="3">
        <v>300</v>
      </c>
      <c r="P413" s="3"/>
      <c r="Q413" s="3"/>
      <c r="R413" s="3" t="str">
        <f>IF(ISNUMBER(Q413),SUMIFS($Q$2:Q413,$A$2:A413,A413,$J$2:J413,J413,$D$2:D413,D413),"")</f>
        <v/>
      </c>
      <c r="S413" s="3"/>
      <c r="T413" s="3"/>
      <c r="U413" s="3"/>
      <c r="V413" s="4"/>
      <c r="W413" s="4"/>
      <c r="X413" s="4"/>
      <c r="Y413" s="3"/>
      <c r="Z413" s="3"/>
      <c r="AA413" s="3"/>
      <c r="AB413" s="3"/>
      <c r="AC413" s="3"/>
      <c r="AD413" s="3"/>
      <c r="AE413" s="3"/>
      <c r="AF413" s="3"/>
      <c r="AG413" s="3"/>
      <c r="AH413" s="3" t="str">
        <f t="shared" si="25"/>
        <v/>
      </c>
      <c r="AI413" s="3"/>
      <c r="AJ413" s="3"/>
      <c r="AK413" s="3"/>
      <c r="AL413" s="3"/>
      <c r="AM413" s="3"/>
      <c r="AN413" s="3"/>
      <c r="AO413" s="3"/>
      <c r="AP413" s="3"/>
      <c r="AQ413" s="3" t="str">
        <f t="shared" si="26"/>
        <v/>
      </c>
      <c r="AR413" s="3" t="str">
        <f>IF(ISNUMBER(AQ413),SUMIFS($AQ$2:AQ413,$A$2:A413,A413,$J$2:J413,J413,$D$2:D413,D413),"")</f>
        <v/>
      </c>
      <c r="AS413">
        <f t="shared" si="27"/>
        <v>1</v>
      </c>
    </row>
    <row r="414" spans="1:45" x14ac:dyDescent="0.25">
      <c r="A414" s="5" t="s">
        <v>5</v>
      </c>
      <c r="B414" s="5" t="s">
        <v>21</v>
      </c>
      <c r="C414" s="6">
        <v>36827</v>
      </c>
      <c r="D414" s="3">
        <v>3</v>
      </c>
      <c r="E414" s="3" t="s">
        <v>83</v>
      </c>
      <c r="F414" s="3"/>
      <c r="G414" s="3"/>
      <c r="H414" s="3"/>
      <c r="I414" s="3"/>
      <c r="J414" s="3" t="s">
        <v>3</v>
      </c>
      <c r="K414" s="3" t="s">
        <v>3</v>
      </c>
      <c r="L414" s="3">
        <v>2</v>
      </c>
      <c r="M414" s="3" t="s">
        <v>23</v>
      </c>
      <c r="N414" s="4">
        <f t="shared" si="24"/>
        <v>3680</v>
      </c>
      <c r="O414" s="3">
        <v>368</v>
      </c>
      <c r="P414" s="3"/>
      <c r="Q414" s="3"/>
      <c r="R414" s="3" t="str">
        <f>IF(ISNUMBER(Q414),SUMIFS($Q$2:Q414,$A$2:A414,A414,$J$2:J414,J414,$D$2:D414,D414),"")</f>
        <v/>
      </c>
      <c r="S414" s="3"/>
      <c r="T414" s="3"/>
      <c r="U414" s="3"/>
      <c r="V414" s="4"/>
      <c r="W414" s="4"/>
      <c r="X414" s="4"/>
      <c r="Y414" s="3"/>
      <c r="Z414" s="3"/>
      <c r="AA414" s="3"/>
      <c r="AB414" s="3"/>
      <c r="AC414" s="3"/>
      <c r="AD414" s="3"/>
      <c r="AE414" s="3"/>
      <c r="AF414" s="3"/>
      <c r="AG414" s="3"/>
      <c r="AH414" s="3" t="str">
        <f t="shared" si="25"/>
        <v/>
      </c>
      <c r="AI414" s="3"/>
      <c r="AJ414" s="3"/>
      <c r="AK414" s="3"/>
      <c r="AL414" s="3"/>
      <c r="AM414" s="3"/>
      <c r="AN414" s="3"/>
      <c r="AO414" s="3"/>
      <c r="AP414" s="3"/>
      <c r="AQ414" s="3" t="str">
        <f t="shared" si="26"/>
        <v/>
      </c>
      <c r="AR414" s="3" t="str">
        <f>IF(ISNUMBER(AQ414),SUMIFS($AQ$2:AQ414,$A$2:A414,A414,$J$2:J414,J414,$D$2:D414,D414),"")</f>
        <v/>
      </c>
      <c r="AS414">
        <f t="shared" si="27"/>
        <v>1</v>
      </c>
    </row>
    <row r="415" spans="1:45" x14ac:dyDescent="0.25">
      <c r="A415" s="5" t="s">
        <v>5</v>
      </c>
      <c r="B415" s="5" t="s">
        <v>21</v>
      </c>
      <c r="C415" s="6">
        <v>36840</v>
      </c>
      <c r="D415" s="3">
        <v>3</v>
      </c>
      <c r="E415" s="3" t="s">
        <v>83</v>
      </c>
      <c r="F415" s="3"/>
      <c r="G415" s="3"/>
      <c r="H415" s="3"/>
      <c r="I415" s="3"/>
      <c r="J415" s="3" t="s">
        <v>3</v>
      </c>
      <c r="K415" s="3" t="s">
        <v>3</v>
      </c>
      <c r="L415" s="3">
        <v>2</v>
      </c>
      <c r="M415" s="3" t="s">
        <v>24</v>
      </c>
      <c r="N415" s="4">
        <f t="shared" si="24"/>
        <v>3587.2</v>
      </c>
      <c r="O415" s="3">
        <v>358.71999999999997</v>
      </c>
      <c r="P415" s="3"/>
      <c r="Q415" s="3"/>
      <c r="R415" s="3" t="str">
        <f>IF(ISNUMBER(Q415),SUMIFS($Q$2:Q415,$A$2:A415,A415,$J$2:J415,J415,$D$2:D415,D415),"")</f>
        <v/>
      </c>
      <c r="S415" s="3">
        <v>2.8299999999999999E-2</v>
      </c>
      <c r="T415" s="3">
        <v>1.4200000000000001E-2</v>
      </c>
      <c r="U415" s="3"/>
      <c r="V415" s="4"/>
      <c r="W415" s="4"/>
      <c r="X415" s="4">
        <v>0.16200000000000001</v>
      </c>
      <c r="Y415" s="3"/>
      <c r="Z415" s="3"/>
      <c r="AA415" s="3"/>
      <c r="AB415" s="3"/>
      <c r="AC415" s="3"/>
      <c r="AD415" s="3"/>
      <c r="AE415" s="3"/>
      <c r="AF415" s="3"/>
      <c r="AG415" s="3"/>
      <c r="AH415" s="3" t="str">
        <f t="shared" si="25"/>
        <v/>
      </c>
      <c r="AI415" s="3"/>
      <c r="AJ415" s="3"/>
      <c r="AK415" s="3"/>
      <c r="AL415" s="3"/>
      <c r="AM415" s="3"/>
      <c r="AN415" s="3"/>
      <c r="AO415" s="3"/>
      <c r="AP415" s="3"/>
      <c r="AQ415" s="3" t="str">
        <f t="shared" si="26"/>
        <v/>
      </c>
      <c r="AR415" s="3" t="str">
        <f>IF(ISNUMBER(AQ415),SUMIFS($AQ$2:AQ415,$A$2:A415,A415,$J$2:J415,J415,$D$2:D415,D415),"")</f>
        <v/>
      </c>
      <c r="AS415">
        <f t="shared" si="27"/>
        <v>4</v>
      </c>
    </row>
    <row r="416" spans="1:45" x14ac:dyDescent="0.25">
      <c r="A416" s="5" t="s">
        <v>5</v>
      </c>
      <c r="B416" s="5" t="s">
        <v>21</v>
      </c>
      <c r="C416" s="6">
        <v>36846</v>
      </c>
      <c r="D416" s="3">
        <v>3</v>
      </c>
      <c r="E416" s="3" t="s">
        <v>83</v>
      </c>
      <c r="F416" s="3"/>
      <c r="G416" s="3"/>
      <c r="H416" s="3"/>
      <c r="I416" s="3"/>
      <c r="J416" s="3" t="s">
        <v>3</v>
      </c>
      <c r="K416" s="3" t="s">
        <v>3</v>
      </c>
      <c r="L416" s="3">
        <v>2</v>
      </c>
      <c r="M416" s="3" t="s">
        <v>25</v>
      </c>
      <c r="N416" s="4" t="str">
        <f t="shared" si="24"/>
        <v/>
      </c>
      <c r="O416" s="3"/>
      <c r="P416" s="3"/>
      <c r="Q416" s="3">
        <v>268.94</v>
      </c>
      <c r="R416" s="3">
        <f>IF(ISNUMBER(Q416),SUMIFS($Q$2:Q416,$A$2:A416,A416,$J$2:J416,J416,$D$2:D416,D416),"")</f>
        <v>520.28</v>
      </c>
      <c r="S416" s="3"/>
      <c r="T416" s="3"/>
      <c r="U416" s="3"/>
      <c r="V416" s="4"/>
      <c r="W416" s="4"/>
      <c r="X416" s="4"/>
      <c r="Y416" s="3"/>
      <c r="Z416" s="3"/>
      <c r="AA416" s="3"/>
      <c r="AB416" s="3"/>
      <c r="AC416" s="3"/>
      <c r="AD416" s="3"/>
      <c r="AE416" s="3"/>
      <c r="AF416" s="3"/>
      <c r="AG416" s="3"/>
      <c r="AH416" s="3" t="str">
        <f t="shared" si="25"/>
        <v/>
      </c>
      <c r="AI416" s="3"/>
      <c r="AJ416" s="3"/>
      <c r="AK416" s="3"/>
      <c r="AL416" s="3"/>
      <c r="AM416" s="3"/>
      <c r="AN416" s="3"/>
      <c r="AO416" s="3"/>
      <c r="AP416" s="3"/>
      <c r="AQ416" s="3" t="str">
        <f t="shared" si="26"/>
        <v/>
      </c>
      <c r="AR416" s="3" t="str">
        <f>IF(ISNUMBER(AQ416),SUMIFS($AQ$2:AQ416,$A$2:A416,A416,$J$2:J416,J416,$D$2:D416,D416),"")</f>
        <v/>
      </c>
      <c r="AS416">
        <f t="shared" si="27"/>
        <v>2</v>
      </c>
    </row>
    <row r="417" spans="1:45" x14ac:dyDescent="0.25">
      <c r="A417" s="5" t="s">
        <v>5</v>
      </c>
      <c r="B417" s="5" t="s">
        <v>21</v>
      </c>
      <c r="C417" s="6">
        <v>36861</v>
      </c>
      <c r="D417" s="3">
        <v>3</v>
      </c>
      <c r="E417" s="3" t="s">
        <v>83</v>
      </c>
      <c r="F417" s="3"/>
      <c r="G417" s="3"/>
      <c r="H417" s="3"/>
      <c r="I417" s="3"/>
      <c r="J417" s="3" t="s">
        <v>3</v>
      </c>
      <c r="K417" s="3" t="s">
        <v>3</v>
      </c>
      <c r="L417" s="3">
        <v>3</v>
      </c>
      <c r="M417" s="3" t="s">
        <v>23</v>
      </c>
      <c r="N417" s="4">
        <f t="shared" si="24"/>
        <v>448.5</v>
      </c>
      <c r="O417" s="3">
        <v>44.85</v>
      </c>
      <c r="P417" s="3"/>
      <c r="Q417" s="3"/>
      <c r="R417" s="3" t="str">
        <f>IF(ISNUMBER(Q417),SUMIFS($Q$2:Q417,$A$2:A417,A417,$J$2:J417,J417,$D$2:D417,D417),"")</f>
        <v/>
      </c>
      <c r="S417" s="3"/>
      <c r="T417" s="3"/>
      <c r="U417" s="3"/>
      <c r="V417" s="4"/>
      <c r="W417" s="4"/>
      <c r="X417" s="4"/>
      <c r="Y417" s="3"/>
      <c r="Z417" s="3"/>
      <c r="AA417" s="3"/>
      <c r="AB417" s="3"/>
      <c r="AC417" s="3"/>
      <c r="AD417" s="3"/>
      <c r="AE417" s="3"/>
      <c r="AF417" s="3"/>
      <c r="AG417" s="3"/>
      <c r="AH417" s="3" t="str">
        <f t="shared" si="25"/>
        <v/>
      </c>
      <c r="AI417" s="3"/>
      <c r="AJ417" s="3"/>
      <c r="AK417" s="3"/>
      <c r="AL417" s="3"/>
      <c r="AM417" s="3"/>
      <c r="AN417" s="3"/>
      <c r="AO417" s="3"/>
      <c r="AP417" s="3"/>
      <c r="AQ417" s="3" t="str">
        <f t="shared" si="26"/>
        <v/>
      </c>
      <c r="AR417" s="3" t="str">
        <f>IF(ISNUMBER(AQ417),SUMIFS($AQ$2:AQ417,$A$2:A417,A417,$J$2:J417,J417,$D$2:D417,D417),"")</f>
        <v/>
      </c>
      <c r="AS417">
        <f t="shared" si="27"/>
        <v>1</v>
      </c>
    </row>
    <row r="418" spans="1:45" x14ac:dyDescent="0.25">
      <c r="A418" s="5" t="s">
        <v>5</v>
      </c>
      <c r="B418" s="5" t="s">
        <v>21</v>
      </c>
      <c r="C418" s="6">
        <v>36868</v>
      </c>
      <c r="D418" s="3">
        <v>3</v>
      </c>
      <c r="E418" s="3" t="s">
        <v>83</v>
      </c>
      <c r="F418" s="3"/>
      <c r="G418" s="3"/>
      <c r="H418" s="3"/>
      <c r="I418" s="3"/>
      <c r="J418" s="3" t="s">
        <v>3</v>
      </c>
      <c r="K418" s="3" t="s">
        <v>3</v>
      </c>
      <c r="L418" s="3">
        <v>3</v>
      </c>
      <c r="M418" s="3" t="s">
        <v>23</v>
      </c>
      <c r="N418" s="4">
        <f t="shared" si="24"/>
        <v>1365</v>
      </c>
      <c r="O418" s="3">
        <v>136.5</v>
      </c>
      <c r="P418" s="3"/>
      <c r="Q418" s="3"/>
      <c r="R418" s="3" t="str">
        <f>IF(ISNUMBER(Q418),SUMIFS($Q$2:Q418,$A$2:A418,A418,$J$2:J418,J418,$D$2:D418,D418),"")</f>
        <v/>
      </c>
      <c r="S418" s="3"/>
      <c r="T418" s="3"/>
      <c r="U418" s="3"/>
      <c r="V418" s="4"/>
      <c r="W418" s="4"/>
      <c r="X418" s="4"/>
      <c r="Y418" s="3"/>
      <c r="Z418" s="3"/>
      <c r="AA418" s="3"/>
      <c r="AB418" s="3"/>
      <c r="AC418" s="3"/>
      <c r="AD418" s="3"/>
      <c r="AE418" s="3"/>
      <c r="AF418" s="3"/>
      <c r="AG418" s="3"/>
      <c r="AH418" s="3" t="str">
        <f t="shared" si="25"/>
        <v/>
      </c>
      <c r="AI418" s="3"/>
      <c r="AJ418" s="3"/>
      <c r="AK418" s="3"/>
      <c r="AL418" s="3"/>
      <c r="AM418" s="3"/>
      <c r="AN418" s="3"/>
      <c r="AO418" s="3"/>
      <c r="AP418" s="3"/>
      <c r="AQ418" s="3" t="str">
        <f t="shared" si="26"/>
        <v/>
      </c>
      <c r="AR418" s="3" t="str">
        <f>IF(ISNUMBER(AQ418),SUMIFS($AQ$2:AQ418,$A$2:A418,A418,$J$2:J418,J418,$D$2:D418,D418),"")</f>
        <v/>
      </c>
      <c r="AS418">
        <f t="shared" si="27"/>
        <v>1</v>
      </c>
    </row>
    <row r="419" spans="1:45" x14ac:dyDescent="0.25">
      <c r="A419" s="5" t="s">
        <v>5</v>
      </c>
      <c r="B419" s="5" t="s">
        <v>21</v>
      </c>
      <c r="C419" s="6">
        <v>36873</v>
      </c>
      <c r="D419" s="3">
        <v>3</v>
      </c>
      <c r="E419" s="3" t="s">
        <v>83</v>
      </c>
      <c r="F419" s="3"/>
      <c r="G419" s="3"/>
      <c r="H419" s="3"/>
      <c r="I419" s="3"/>
      <c r="J419" s="3" t="s">
        <v>3</v>
      </c>
      <c r="K419" s="3" t="s">
        <v>3</v>
      </c>
      <c r="L419" s="3">
        <v>3</v>
      </c>
      <c r="M419" s="3" t="s">
        <v>23</v>
      </c>
      <c r="N419" s="4">
        <f t="shared" si="24"/>
        <v>1845</v>
      </c>
      <c r="O419" s="3">
        <v>184.5</v>
      </c>
      <c r="P419" s="3"/>
      <c r="Q419" s="3"/>
      <c r="R419" s="3" t="str">
        <f>IF(ISNUMBER(Q419),SUMIFS($Q$2:Q419,$A$2:A419,A419,$J$2:J419,J419,$D$2:D419,D419),"")</f>
        <v/>
      </c>
      <c r="S419" s="3"/>
      <c r="T419" s="3"/>
      <c r="U419" s="3"/>
      <c r="V419" s="4"/>
      <c r="W419" s="4"/>
      <c r="X419" s="4"/>
      <c r="Y419" s="3"/>
      <c r="Z419" s="3"/>
      <c r="AA419" s="3"/>
      <c r="AB419" s="3"/>
      <c r="AC419" s="3"/>
      <c r="AD419" s="3"/>
      <c r="AE419" s="3"/>
      <c r="AF419" s="3"/>
      <c r="AG419" s="3"/>
      <c r="AH419" s="3" t="str">
        <f t="shared" si="25"/>
        <v/>
      </c>
      <c r="AI419" s="3"/>
      <c r="AJ419" s="3"/>
      <c r="AK419" s="3"/>
      <c r="AL419" s="3"/>
      <c r="AM419" s="3"/>
      <c r="AN419" s="3"/>
      <c r="AO419" s="3"/>
      <c r="AP419" s="3"/>
      <c r="AQ419" s="3" t="str">
        <f t="shared" si="26"/>
        <v/>
      </c>
      <c r="AR419" s="3" t="str">
        <f>IF(ISNUMBER(AQ419),SUMIFS($AQ$2:AQ419,$A$2:A419,A419,$J$2:J419,J419,$D$2:D419,D419),"")</f>
        <v/>
      </c>
      <c r="AS419">
        <f t="shared" si="27"/>
        <v>1</v>
      </c>
    </row>
    <row r="420" spans="1:45" x14ac:dyDescent="0.25">
      <c r="A420" s="5" t="s">
        <v>5</v>
      </c>
      <c r="B420" s="5" t="s">
        <v>21</v>
      </c>
      <c r="C420" s="6">
        <v>36879</v>
      </c>
      <c r="D420" s="3">
        <v>3</v>
      </c>
      <c r="E420" s="3" t="s">
        <v>83</v>
      </c>
      <c r="F420" s="3"/>
      <c r="G420" s="3"/>
      <c r="H420" s="3"/>
      <c r="I420" s="3"/>
      <c r="J420" s="3" t="s">
        <v>3</v>
      </c>
      <c r="K420" s="3" t="s">
        <v>3</v>
      </c>
      <c r="L420" s="3">
        <v>3</v>
      </c>
      <c r="M420" s="3" t="s">
        <v>24</v>
      </c>
      <c r="N420" s="4">
        <f t="shared" si="24"/>
        <v>2600</v>
      </c>
      <c r="O420" s="3">
        <v>260</v>
      </c>
      <c r="P420" s="3"/>
      <c r="Q420" s="3"/>
      <c r="R420" s="3" t="str">
        <f>IF(ISNUMBER(Q420),SUMIFS($Q$2:Q420,$A$2:A420,A420,$J$2:J420,J420,$D$2:D420,D420),"")</f>
        <v/>
      </c>
      <c r="S420" s="3">
        <v>2.7E-2</v>
      </c>
      <c r="T420" s="3">
        <v>1.18E-2</v>
      </c>
      <c r="U420" s="3"/>
      <c r="V420" s="4"/>
      <c r="W420" s="4"/>
      <c r="X420" s="4">
        <v>0.14599999999999999</v>
      </c>
      <c r="Y420" s="3"/>
      <c r="Z420" s="3"/>
      <c r="AA420" s="3"/>
      <c r="AB420" s="3"/>
      <c r="AC420" s="3"/>
      <c r="AD420" s="3"/>
      <c r="AE420" s="3"/>
      <c r="AF420" s="3"/>
      <c r="AG420" s="3"/>
      <c r="AH420" s="3" t="str">
        <f t="shared" si="25"/>
        <v/>
      </c>
      <c r="AI420" s="3"/>
      <c r="AJ420" s="3"/>
      <c r="AK420" s="3"/>
      <c r="AL420" s="3"/>
      <c r="AM420" s="3"/>
      <c r="AN420" s="3"/>
      <c r="AO420" s="3"/>
      <c r="AP420" s="3"/>
      <c r="AQ420" s="3" t="str">
        <f t="shared" si="26"/>
        <v/>
      </c>
      <c r="AR420" s="3" t="str">
        <f>IF(ISNUMBER(AQ420),SUMIFS($AQ$2:AQ420,$A$2:A420,A420,$J$2:J420,J420,$D$2:D420,D420),"")</f>
        <v/>
      </c>
      <c r="AS420">
        <f t="shared" si="27"/>
        <v>4</v>
      </c>
    </row>
    <row r="421" spans="1:45" x14ac:dyDescent="0.25">
      <c r="A421" s="5" t="s">
        <v>5</v>
      </c>
      <c r="B421" s="5" t="s">
        <v>21</v>
      </c>
      <c r="C421" s="6">
        <v>36887</v>
      </c>
      <c r="D421" s="3">
        <v>3</v>
      </c>
      <c r="E421" s="3" t="s">
        <v>83</v>
      </c>
      <c r="F421" s="3"/>
      <c r="G421" s="3"/>
      <c r="H421" s="3"/>
      <c r="I421" s="3"/>
      <c r="J421" s="3" t="s">
        <v>3</v>
      </c>
      <c r="K421" s="3" t="s">
        <v>3</v>
      </c>
      <c r="L421" s="3">
        <v>3</v>
      </c>
      <c r="M421" s="3" t="s">
        <v>25</v>
      </c>
      <c r="N421" s="4">
        <f t="shared" si="24"/>
        <v>535</v>
      </c>
      <c r="O421" s="3">
        <v>53.5</v>
      </c>
      <c r="P421" s="3"/>
      <c r="Q421" s="3">
        <v>189.2</v>
      </c>
      <c r="R421" s="3">
        <f>IF(ISNUMBER(Q421),SUMIFS($Q$2:Q421,$A$2:A421,A421,$J$2:J421,J421,$D$2:D421,D421),"")</f>
        <v>709.48</v>
      </c>
      <c r="S421" s="3"/>
      <c r="T421" s="3"/>
      <c r="U421" s="3">
        <v>1.2200000000000001E-2</v>
      </c>
      <c r="V421" s="4"/>
      <c r="W421" s="4"/>
      <c r="X421" s="4"/>
      <c r="Y421" s="3"/>
      <c r="Z421" s="3"/>
      <c r="AA421" s="3"/>
      <c r="AB421" s="3"/>
      <c r="AC421" s="3"/>
      <c r="AD421" s="3"/>
      <c r="AE421" s="3"/>
      <c r="AF421" s="3"/>
      <c r="AG421" s="3"/>
      <c r="AH421" s="3" t="str">
        <f t="shared" si="25"/>
        <v/>
      </c>
      <c r="AI421" s="3"/>
      <c r="AJ421" s="3"/>
      <c r="AK421" s="3"/>
      <c r="AL421" s="3"/>
      <c r="AM421" s="3"/>
      <c r="AN421" s="3"/>
      <c r="AO421" s="3"/>
      <c r="AP421" s="3"/>
      <c r="AQ421" s="3" t="str">
        <f t="shared" si="26"/>
        <v/>
      </c>
      <c r="AR421" s="3" t="str">
        <f>IF(ISNUMBER(AQ421),SUMIFS($AQ$2:AQ421,$A$2:A421,A421,$J$2:J421,J421,$D$2:D421,D421),"")</f>
        <v/>
      </c>
      <c r="AS421">
        <f t="shared" si="27"/>
        <v>4</v>
      </c>
    </row>
    <row r="422" spans="1:45" x14ac:dyDescent="0.25">
      <c r="A422" s="5" t="s">
        <v>5</v>
      </c>
      <c r="B422" s="5" t="s">
        <v>21</v>
      </c>
      <c r="C422" s="6">
        <v>36899</v>
      </c>
      <c r="D422" s="3">
        <v>3</v>
      </c>
      <c r="E422" s="3" t="s">
        <v>83</v>
      </c>
      <c r="F422" s="3"/>
      <c r="G422" s="3"/>
      <c r="H422" s="3"/>
      <c r="I422" s="3"/>
      <c r="J422" s="3" t="s">
        <v>3</v>
      </c>
      <c r="K422" s="3" t="s">
        <v>3</v>
      </c>
      <c r="L422" s="3">
        <v>4</v>
      </c>
      <c r="M422" s="3" t="s">
        <v>23</v>
      </c>
      <c r="N422" s="4">
        <f t="shared" si="24"/>
        <v>545</v>
      </c>
      <c r="O422" s="3">
        <v>54.5</v>
      </c>
      <c r="P422" s="3"/>
      <c r="Q422" s="3"/>
      <c r="R422" s="3" t="str">
        <f>IF(ISNUMBER(Q422),SUMIFS($Q$2:Q422,$A$2:A422,A422,$J$2:J422,J422,$D$2:D422,D422),"")</f>
        <v/>
      </c>
      <c r="S422" s="3"/>
      <c r="T422" s="3"/>
      <c r="U422" s="3"/>
      <c r="V422" s="4"/>
      <c r="W422" s="4"/>
      <c r="X422" s="4"/>
      <c r="Y422" s="3"/>
      <c r="Z422" s="3"/>
      <c r="AA422" s="3"/>
      <c r="AB422" s="3"/>
      <c r="AC422" s="3"/>
      <c r="AD422" s="3"/>
      <c r="AE422" s="3"/>
      <c r="AF422" s="3"/>
      <c r="AG422" s="3"/>
      <c r="AH422" s="3" t="str">
        <f t="shared" si="25"/>
        <v/>
      </c>
      <c r="AI422" s="3"/>
      <c r="AJ422" s="3"/>
      <c r="AK422" s="3"/>
      <c r="AL422" s="3"/>
      <c r="AM422" s="3"/>
      <c r="AN422" s="3"/>
      <c r="AO422" s="3"/>
      <c r="AP422" s="3"/>
      <c r="AQ422" s="3" t="str">
        <f t="shared" si="26"/>
        <v/>
      </c>
      <c r="AR422" s="3" t="str">
        <f>IF(ISNUMBER(AQ422),SUMIFS($AQ$2:AQ422,$A$2:A422,A422,$J$2:J422,J422,$D$2:D422,D422),"")</f>
        <v/>
      </c>
      <c r="AS422">
        <f t="shared" si="27"/>
        <v>1</v>
      </c>
    </row>
    <row r="423" spans="1:45" x14ac:dyDescent="0.25">
      <c r="A423" s="5" t="s">
        <v>5</v>
      </c>
      <c r="B423" s="5" t="s">
        <v>21</v>
      </c>
      <c r="C423" s="6">
        <v>36904</v>
      </c>
      <c r="D423" s="3">
        <v>3</v>
      </c>
      <c r="E423" s="3" t="s">
        <v>83</v>
      </c>
      <c r="F423" s="3"/>
      <c r="G423" s="3"/>
      <c r="H423" s="3"/>
      <c r="I423" s="3"/>
      <c r="J423" s="3" t="s">
        <v>3</v>
      </c>
      <c r="K423" s="3" t="s">
        <v>3</v>
      </c>
      <c r="L423" s="3">
        <v>4</v>
      </c>
      <c r="M423" s="3" t="s">
        <v>23</v>
      </c>
      <c r="N423" s="4">
        <f t="shared" si="24"/>
        <v>788.5</v>
      </c>
      <c r="O423" s="3">
        <v>78.849999999999994</v>
      </c>
      <c r="P423" s="3"/>
      <c r="Q423" s="3"/>
      <c r="R423" s="3" t="str">
        <f>IF(ISNUMBER(Q423),SUMIFS($Q$2:Q423,$A$2:A423,A423,$J$2:J423,J423,$D$2:D423,D423),"")</f>
        <v/>
      </c>
      <c r="S423" s="3"/>
      <c r="T423" s="3"/>
      <c r="U423" s="3"/>
      <c r="V423" s="4"/>
      <c r="W423" s="4"/>
      <c r="X423" s="4"/>
      <c r="Y423" s="3"/>
      <c r="Z423" s="3"/>
      <c r="AA423" s="3"/>
      <c r="AB423" s="3"/>
      <c r="AC423" s="3"/>
      <c r="AD423" s="3"/>
      <c r="AE423" s="3"/>
      <c r="AF423" s="3"/>
      <c r="AG423" s="3"/>
      <c r="AH423" s="3" t="str">
        <f t="shared" si="25"/>
        <v/>
      </c>
      <c r="AI423" s="3"/>
      <c r="AJ423" s="3"/>
      <c r="AK423" s="3"/>
      <c r="AL423" s="3"/>
      <c r="AM423" s="3"/>
      <c r="AN423" s="3"/>
      <c r="AO423" s="3"/>
      <c r="AP423" s="3"/>
      <c r="AQ423" s="3" t="str">
        <f t="shared" si="26"/>
        <v/>
      </c>
      <c r="AR423" s="3" t="str">
        <f>IF(ISNUMBER(AQ423),SUMIFS($AQ$2:AQ423,$A$2:A423,A423,$J$2:J423,J423,$D$2:D423,D423),"")</f>
        <v/>
      </c>
      <c r="AS423">
        <f t="shared" si="27"/>
        <v>1</v>
      </c>
    </row>
    <row r="424" spans="1:45" x14ac:dyDescent="0.25">
      <c r="A424" s="5" t="s">
        <v>5</v>
      </c>
      <c r="B424" s="5" t="s">
        <v>21</v>
      </c>
      <c r="C424" s="6">
        <v>36909</v>
      </c>
      <c r="D424" s="3">
        <v>3</v>
      </c>
      <c r="E424" s="3" t="s">
        <v>83</v>
      </c>
      <c r="F424" s="3"/>
      <c r="G424" s="3"/>
      <c r="H424" s="3"/>
      <c r="I424" s="3"/>
      <c r="J424" s="3" t="s">
        <v>3</v>
      </c>
      <c r="K424" s="3" t="s">
        <v>3</v>
      </c>
      <c r="L424" s="3">
        <v>4</v>
      </c>
      <c r="M424" s="3" t="s">
        <v>23</v>
      </c>
      <c r="N424" s="4">
        <f t="shared" si="24"/>
        <v>1170</v>
      </c>
      <c r="O424" s="3">
        <v>117</v>
      </c>
      <c r="P424" s="3"/>
      <c r="Q424" s="3"/>
      <c r="R424" s="3" t="str">
        <f>IF(ISNUMBER(Q424),SUMIFS($Q$2:Q424,$A$2:A424,A424,$J$2:J424,J424,$D$2:D424,D424),"")</f>
        <v/>
      </c>
      <c r="S424" s="3"/>
      <c r="T424" s="3"/>
      <c r="U424" s="3"/>
      <c r="V424" s="4"/>
      <c r="W424" s="4"/>
      <c r="X424" s="4"/>
      <c r="Y424" s="3"/>
      <c r="Z424" s="3"/>
      <c r="AA424" s="3"/>
      <c r="AB424" s="3"/>
      <c r="AC424" s="3"/>
      <c r="AD424" s="3"/>
      <c r="AE424" s="3"/>
      <c r="AF424" s="3"/>
      <c r="AG424" s="3"/>
      <c r="AH424" s="3" t="str">
        <f t="shared" si="25"/>
        <v/>
      </c>
      <c r="AI424" s="3"/>
      <c r="AJ424" s="3"/>
      <c r="AK424" s="3"/>
      <c r="AL424" s="3"/>
      <c r="AM424" s="3"/>
      <c r="AN424" s="3"/>
      <c r="AO424" s="3"/>
      <c r="AP424" s="3"/>
      <c r="AQ424" s="3" t="str">
        <f t="shared" si="26"/>
        <v/>
      </c>
      <c r="AR424" s="3" t="str">
        <f>IF(ISNUMBER(AQ424),SUMIFS($AQ$2:AQ424,$A$2:A424,A424,$J$2:J424,J424,$D$2:D424,D424),"")</f>
        <v/>
      </c>
      <c r="AS424">
        <f t="shared" si="27"/>
        <v>1</v>
      </c>
    </row>
    <row r="425" spans="1:45" x14ac:dyDescent="0.25">
      <c r="A425" s="5" t="s">
        <v>5</v>
      </c>
      <c r="B425" s="5" t="s">
        <v>21</v>
      </c>
      <c r="C425" s="6">
        <v>36915</v>
      </c>
      <c r="D425" s="3">
        <v>3</v>
      </c>
      <c r="E425" s="3" t="s">
        <v>83</v>
      </c>
      <c r="F425" s="3"/>
      <c r="G425" s="3"/>
      <c r="H425" s="3"/>
      <c r="I425" s="3"/>
      <c r="J425" s="3" t="s">
        <v>3</v>
      </c>
      <c r="K425" s="3" t="s">
        <v>3</v>
      </c>
      <c r="L425" s="3">
        <v>4</v>
      </c>
      <c r="M425" s="3" t="s">
        <v>24</v>
      </c>
      <c r="N425" s="4">
        <f t="shared" si="24"/>
        <v>1620</v>
      </c>
      <c r="O425" s="3">
        <v>162</v>
      </c>
      <c r="P425" s="3"/>
      <c r="Q425" s="3"/>
      <c r="R425" s="3" t="str">
        <f>IF(ISNUMBER(Q425),SUMIFS($Q$2:Q425,$A$2:A425,A425,$J$2:J425,J425,$D$2:D425,D425),"")</f>
        <v/>
      </c>
      <c r="S425" s="3">
        <v>2.7E-2</v>
      </c>
      <c r="T425" s="3"/>
      <c r="U425" s="3"/>
      <c r="V425" s="4"/>
      <c r="W425" s="4"/>
      <c r="X425" s="4">
        <v>0.19400000000000001</v>
      </c>
      <c r="Y425" s="3"/>
      <c r="Z425" s="3"/>
      <c r="AA425" s="3"/>
      <c r="AB425" s="3"/>
      <c r="AC425" s="3"/>
      <c r="AD425" s="3"/>
      <c r="AE425" s="3"/>
      <c r="AF425" s="3"/>
      <c r="AG425" s="3"/>
      <c r="AH425" s="3" t="str">
        <f t="shared" si="25"/>
        <v/>
      </c>
      <c r="AI425" s="3"/>
      <c r="AJ425" s="3"/>
      <c r="AK425" s="3"/>
      <c r="AL425" s="3"/>
      <c r="AM425" s="3"/>
      <c r="AN425" s="3"/>
      <c r="AO425" s="3"/>
      <c r="AP425" s="3"/>
      <c r="AQ425" s="3" t="str">
        <f t="shared" si="26"/>
        <v/>
      </c>
      <c r="AR425" s="3" t="str">
        <f>IF(ISNUMBER(AQ425),SUMIFS($AQ$2:AQ425,$A$2:A425,A425,$J$2:J425,J425,$D$2:D425,D425),"")</f>
        <v/>
      </c>
      <c r="AS425">
        <f t="shared" si="27"/>
        <v>3</v>
      </c>
    </row>
    <row r="426" spans="1:45" x14ac:dyDescent="0.25">
      <c r="A426" s="5" t="s">
        <v>5</v>
      </c>
      <c r="B426" s="5" t="s">
        <v>21</v>
      </c>
      <c r="C426" s="6">
        <v>36921</v>
      </c>
      <c r="D426" s="3">
        <v>3</v>
      </c>
      <c r="E426" s="3" t="s">
        <v>83</v>
      </c>
      <c r="F426" s="3"/>
      <c r="G426" s="3"/>
      <c r="H426" s="3"/>
      <c r="I426" s="3"/>
      <c r="J426" s="3" t="s">
        <v>3</v>
      </c>
      <c r="K426" s="3" t="s">
        <v>3</v>
      </c>
      <c r="L426" s="3">
        <v>4</v>
      </c>
      <c r="M426" s="3" t="s">
        <v>25</v>
      </c>
      <c r="N426" s="4">
        <f t="shared" si="24"/>
        <v>545</v>
      </c>
      <c r="O426" s="3">
        <v>54.5</v>
      </c>
      <c r="P426" s="3"/>
      <c r="Q426" s="3">
        <v>99.17</v>
      </c>
      <c r="R426" s="3">
        <f>IF(ISNUMBER(Q426),SUMIFS($Q$2:Q426,$A$2:A426,A426,$J$2:J426,J426,$D$2:D426,D426),"")</f>
        <v>808.65</v>
      </c>
      <c r="S426" s="3"/>
      <c r="T426" s="3"/>
      <c r="U426" s="3">
        <v>1.14E-2</v>
      </c>
      <c r="V426" s="4"/>
      <c r="W426" s="4"/>
      <c r="X426" s="4"/>
      <c r="Y426" s="3"/>
      <c r="Z426" s="3"/>
      <c r="AA426" s="3"/>
      <c r="AB426" s="3"/>
      <c r="AC426" s="3"/>
      <c r="AD426" s="3"/>
      <c r="AE426" s="3"/>
      <c r="AF426" s="3"/>
      <c r="AG426" s="3"/>
      <c r="AH426" s="3" t="str">
        <f t="shared" si="25"/>
        <v/>
      </c>
      <c r="AI426" s="3"/>
      <c r="AJ426" s="3"/>
      <c r="AK426" s="3"/>
      <c r="AL426" s="3"/>
      <c r="AM426" s="3"/>
      <c r="AN426" s="3"/>
      <c r="AO426" s="3"/>
      <c r="AP426" s="3"/>
      <c r="AQ426" s="3" t="str">
        <f t="shared" si="26"/>
        <v/>
      </c>
      <c r="AR426" s="3" t="str">
        <f>IF(ISNUMBER(AQ426),SUMIFS($AQ$2:AQ426,$A$2:A426,A426,$J$2:J426,J426,$D$2:D426,D426),"")</f>
        <v/>
      </c>
      <c r="AS426">
        <f t="shared" si="27"/>
        <v>4</v>
      </c>
    </row>
    <row r="427" spans="1:45" x14ac:dyDescent="0.25">
      <c r="A427" s="5" t="s">
        <v>5</v>
      </c>
      <c r="B427" s="5" t="s">
        <v>21</v>
      </c>
      <c r="C427" s="6">
        <v>36938</v>
      </c>
      <c r="D427" s="3">
        <v>3</v>
      </c>
      <c r="E427" s="3" t="s">
        <v>83</v>
      </c>
      <c r="F427" s="3"/>
      <c r="G427" s="3"/>
      <c r="H427" s="3"/>
      <c r="I427" s="3"/>
      <c r="J427" s="3" t="s">
        <v>3</v>
      </c>
      <c r="K427" s="3" t="s">
        <v>3</v>
      </c>
      <c r="L427" s="3">
        <v>5</v>
      </c>
      <c r="M427" s="3" t="s">
        <v>23</v>
      </c>
      <c r="N427" s="4">
        <f t="shared" si="24"/>
        <v>564.5</v>
      </c>
      <c r="O427" s="3">
        <v>56.45</v>
      </c>
      <c r="P427" s="3"/>
      <c r="Q427" s="3"/>
      <c r="R427" s="3" t="str">
        <f>IF(ISNUMBER(Q427),SUMIFS($Q$2:Q427,$A$2:A427,A427,$J$2:J427,J427,$D$2:D427,D427),"")</f>
        <v/>
      </c>
      <c r="S427" s="3"/>
      <c r="T427" s="3"/>
      <c r="U427" s="3"/>
      <c r="V427" s="4"/>
      <c r="W427" s="4"/>
      <c r="X427" s="4"/>
      <c r="Y427" s="3"/>
      <c r="Z427" s="3"/>
      <c r="AA427" s="3"/>
      <c r="AB427" s="3"/>
      <c r="AC427" s="3"/>
      <c r="AD427" s="3"/>
      <c r="AE427" s="3"/>
      <c r="AF427" s="3"/>
      <c r="AG427" s="3"/>
      <c r="AH427" s="3" t="str">
        <f t="shared" si="25"/>
        <v/>
      </c>
      <c r="AI427" s="3"/>
      <c r="AJ427" s="3"/>
      <c r="AK427" s="3"/>
      <c r="AL427" s="3"/>
      <c r="AM427" s="3"/>
      <c r="AN427" s="3"/>
      <c r="AO427" s="3"/>
      <c r="AP427" s="3"/>
      <c r="AQ427" s="3" t="str">
        <f t="shared" si="26"/>
        <v/>
      </c>
      <c r="AR427" s="3" t="str">
        <f>IF(ISNUMBER(AQ427),SUMIFS($AQ$2:AQ427,$A$2:A427,A427,$J$2:J427,J427,$D$2:D427,D427),"")</f>
        <v/>
      </c>
      <c r="AS427">
        <f t="shared" si="27"/>
        <v>1</v>
      </c>
    </row>
    <row r="428" spans="1:45" x14ac:dyDescent="0.25">
      <c r="A428" s="5" t="s">
        <v>5</v>
      </c>
      <c r="B428" s="5" t="s">
        <v>21</v>
      </c>
      <c r="C428" s="6">
        <v>36945</v>
      </c>
      <c r="D428" s="3">
        <v>3</v>
      </c>
      <c r="E428" s="3" t="s">
        <v>83</v>
      </c>
      <c r="F428" s="3"/>
      <c r="G428" s="3"/>
      <c r="H428" s="3"/>
      <c r="I428" s="3"/>
      <c r="J428" s="3" t="s">
        <v>3</v>
      </c>
      <c r="K428" s="3" t="s">
        <v>3</v>
      </c>
      <c r="L428" s="3">
        <v>5</v>
      </c>
      <c r="M428" s="3" t="s">
        <v>23</v>
      </c>
      <c r="N428" s="4">
        <f t="shared" si="24"/>
        <v>750</v>
      </c>
      <c r="O428" s="3">
        <v>75</v>
      </c>
      <c r="P428" s="3"/>
      <c r="Q428" s="3"/>
      <c r="R428" s="3" t="str">
        <f>IF(ISNUMBER(Q428),SUMIFS($Q$2:Q428,$A$2:A428,A428,$J$2:J428,J428,$D$2:D428,D428),"")</f>
        <v/>
      </c>
      <c r="S428" s="3"/>
      <c r="T428" s="3"/>
      <c r="U428" s="3"/>
      <c r="V428" s="4"/>
      <c r="W428" s="4"/>
      <c r="X428" s="4">
        <v>6.8000000000000005E-2</v>
      </c>
      <c r="Y428" s="3"/>
      <c r="Z428" s="3"/>
      <c r="AA428" s="3"/>
      <c r="AB428" s="3"/>
      <c r="AC428" s="3"/>
      <c r="AD428" s="3"/>
      <c r="AE428" s="3"/>
      <c r="AF428" s="3"/>
      <c r="AG428" s="3"/>
      <c r="AH428" s="3" t="str">
        <f t="shared" si="25"/>
        <v/>
      </c>
      <c r="AI428" s="3"/>
      <c r="AJ428" s="3"/>
      <c r="AK428" s="3"/>
      <c r="AL428" s="3"/>
      <c r="AM428" s="3"/>
      <c r="AN428" s="3"/>
      <c r="AO428" s="3"/>
      <c r="AP428" s="3"/>
      <c r="AQ428" s="3" t="str">
        <f t="shared" si="26"/>
        <v/>
      </c>
      <c r="AR428" s="3" t="str">
        <f>IF(ISNUMBER(AQ428),SUMIFS($AQ$2:AQ428,$A$2:A428,A428,$J$2:J428,J428,$D$2:D428,D428),"")</f>
        <v/>
      </c>
      <c r="AS428">
        <f t="shared" si="27"/>
        <v>2</v>
      </c>
    </row>
    <row r="429" spans="1:45" x14ac:dyDescent="0.25">
      <c r="A429" s="5" t="s">
        <v>5</v>
      </c>
      <c r="B429" s="5" t="s">
        <v>21</v>
      </c>
      <c r="C429" s="6">
        <v>36951</v>
      </c>
      <c r="D429" s="3">
        <v>3</v>
      </c>
      <c r="E429" s="3" t="s">
        <v>83</v>
      </c>
      <c r="F429" s="3"/>
      <c r="G429" s="3"/>
      <c r="H429" s="3"/>
      <c r="I429" s="3"/>
      <c r="J429" s="3" t="s">
        <v>3</v>
      </c>
      <c r="K429" s="3" t="s">
        <v>3</v>
      </c>
      <c r="L429" s="3">
        <v>5</v>
      </c>
      <c r="M429" s="3" t="s">
        <v>23</v>
      </c>
      <c r="N429" s="4">
        <f t="shared" si="24"/>
        <v>510</v>
      </c>
      <c r="O429" s="3">
        <v>51</v>
      </c>
      <c r="P429" s="3"/>
      <c r="Q429" s="3"/>
      <c r="R429" s="3" t="str">
        <f>IF(ISNUMBER(Q429),SUMIFS($Q$2:Q429,$A$2:A429,A429,$J$2:J429,J429,$D$2:D429,D429),"")</f>
        <v/>
      </c>
      <c r="S429" s="3"/>
      <c r="T429" s="3"/>
      <c r="U429" s="3"/>
      <c r="V429" s="4"/>
      <c r="W429" s="4"/>
      <c r="X429" s="4"/>
      <c r="Y429" s="3"/>
      <c r="Z429" s="3"/>
      <c r="AA429" s="3"/>
      <c r="AB429" s="3"/>
      <c r="AC429" s="3"/>
      <c r="AD429" s="3"/>
      <c r="AE429" s="3"/>
      <c r="AF429" s="3"/>
      <c r="AG429" s="3"/>
      <c r="AH429" s="3" t="str">
        <f t="shared" si="25"/>
        <v/>
      </c>
      <c r="AI429" s="3"/>
      <c r="AJ429" s="3"/>
      <c r="AK429" s="3"/>
      <c r="AL429" s="3"/>
      <c r="AM429" s="3"/>
      <c r="AN429" s="3"/>
      <c r="AO429" s="3"/>
      <c r="AP429" s="3"/>
      <c r="AQ429" s="3" t="str">
        <f t="shared" si="26"/>
        <v/>
      </c>
      <c r="AR429" s="3" t="str">
        <f>IF(ISNUMBER(AQ429),SUMIFS($AQ$2:AQ429,$A$2:A429,A429,$J$2:J429,J429,$D$2:D429,D429),"")</f>
        <v/>
      </c>
      <c r="AS429">
        <f t="shared" si="27"/>
        <v>1</v>
      </c>
    </row>
    <row r="430" spans="1:45" x14ac:dyDescent="0.25">
      <c r="A430" s="5" t="s">
        <v>5</v>
      </c>
      <c r="B430" s="5" t="s">
        <v>21</v>
      </c>
      <c r="C430" s="6">
        <v>36957</v>
      </c>
      <c r="D430" s="3">
        <v>3</v>
      </c>
      <c r="E430" s="3" t="s">
        <v>83</v>
      </c>
      <c r="F430" s="3"/>
      <c r="G430" s="3"/>
      <c r="H430" s="3"/>
      <c r="I430" s="3"/>
      <c r="J430" s="3" t="s">
        <v>3</v>
      </c>
      <c r="K430" s="3" t="s">
        <v>3</v>
      </c>
      <c r="L430" s="3">
        <v>5</v>
      </c>
      <c r="M430" s="3" t="s">
        <v>23</v>
      </c>
      <c r="N430" s="4">
        <f t="shared" si="24"/>
        <v>1035</v>
      </c>
      <c r="O430" s="3">
        <v>103.5</v>
      </c>
      <c r="P430" s="3"/>
      <c r="Q430" s="3"/>
      <c r="R430" s="3" t="str">
        <f>IF(ISNUMBER(Q430),SUMIFS($Q$2:Q430,$A$2:A430,A430,$J$2:J430,J430,$D$2:D430,D430),"")</f>
        <v/>
      </c>
      <c r="S430" s="3"/>
      <c r="T430" s="3"/>
      <c r="U430" s="3"/>
      <c r="V430" s="4"/>
      <c r="W430" s="4"/>
      <c r="X430" s="4"/>
      <c r="Y430" s="3"/>
      <c r="Z430" s="3"/>
      <c r="AA430" s="3"/>
      <c r="AB430" s="3"/>
      <c r="AC430" s="3"/>
      <c r="AD430" s="3"/>
      <c r="AE430" s="3"/>
      <c r="AF430" s="3"/>
      <c r="AG430" s="3"/>
      <c r="AH430" s="3" t="str">
        <f t="shared" si="25"/>
        <v/>
      </c>
      <c r="AI430" s="3"/>
      <c r="AJ430" s="3"/>
      <c r="AK430" s="3"/>
      <c r="AL430" s="3"/>
      <c r="AM430" s="3"/>
      <c r="AN430" s="3"/>
      <c r="AO430" s="3"/>
      <c r="AP430" s="3"/>
      <c r="AQ430" s="3" t="str">
        <f t="shared" si="26"/>
        <v/>
      </c>
      <c r="AR430" s="3" t="str">
        <f>IF(ISNUMBER(AQ430),SUMIFS($AQ$2:AQ430,$A$2:A430,A430,$J$2:J430,J430,$D$2:D430,D430),"")</f>
        <v/>
      </c>
      <c r="AS430">
        <f t="shared" si="27"/>
        <v>1</v>
      </c>
    </row>
    <row r="431" spans="1:45" x14ac:dyDescent="0.25">
      <c r="A431" s="5" t="s">
        <v>5</v>
      </c>
      <c r="B431" s="5" t="s">
        <v>21</v>
      </c>
      <c r="C431" s="6">
        <v>36961</v>
      </c>
      <c r="D431" s="3">
        <v>3</v>
      </c>
      <c r="E431" s="3" t="s">
        <v>83</v>
      </c>
      <c r="F431" s="3"/>
      <c r="G431" s="3"/>
      <c r="H431" s="3"/>
      <c r="I431" s="3"/>
      <c r="J431" s="3" t="s">
        <v>3</v>
      </c>
      <c r="K431" s="3" t="s">
        <v>3</v>
      </c>
      <c r="L431" s="3">
        <v>5</v>
      </c>
      <c r="M431" s="3" t="s">
        <v>24</v>
      </c>
      <c r="N431" s="4">
        <f t="shared" si="24"/>
        <v>892</v>
      </c>
      <c r="O431" s="3">
        <v>89.2</v>
      </c>
      <c r="P431" s="3"/>
      <c r="Q431" s="3"/>
      <c r="R431" s="3" t="str">
        <f>IF(ISNUMBER(Q431),SUMIFS($Q$2:Q431,$A$2:A431,A431,$J$2:J431,J431,$D$2:D431,D431),"")</f>
        <v/>
      </c>
      <c r="S431" s="3">
        <v>2.1899999999999999E-2</v>
      </c>
      <c r="T431" s="3">
        <v>5.4000000000000003E-3</v>
      </c>
      <c r="U431" s="3"/>
      <c r="V431" s="4"/>
      <c r="W431" s="4"/>
      <c r="X431" s="4">
        <v>0.20599999999999999</v>
      </c>
      <c r="Y431" s="3"/>
      <c r="Z431" s="3"/>
      <c r="AA431" s="3"/>
      <c r="AB431" s="3"/>
      <c r="AC431" s="3"/>
      <c r="AD431" s="3"/>
      <c r="AE431" s="3"/>
      <c r="AF431" s="3"/>
      <c r="AG431" s="3"/>
      <c r="AH431" s="3" t="str">
        <f t="shared" si="25"/>
        <v/>
      </c>
      <c r="AI431" s="3"/>
      <c r="AJ431" s="3"/>
      <c r="AK431" s="3"/>
      <c r="AL431" s="3"/>
      <c r="AM431" s="3"/>
      <c r="AN431" s="3"/>
      <c r="AO431" s="3"/>
      <c r="AP431" s="3"/>
      <c r="AQ431" s="3" t="str">
        <f t="shared" si="26"/>
        <v/>
      </c>
      <c r="AR431" s="3" t="str">
        <f>IF(ISNUMBER(AQ431),SUMIFS($AQ$2:AQ431,$A$2:A431,A431,$J$2:J431,J431,$D$2:D431,D431),"")</f>
        <v/>
      </c>
      <c r="AS431">
        <f t="shared" si="27"/>
        <v>4</v>
      </c>
    </row>
    <row r="432" spans="1:45" x14ac:dyDescent="0.25">
      <c r="A432" s="5" t="s">
        <v>5</v>
      </c>
      <c r="B432" s="5" t="s">
        <v>21</v>
      </c>
      <c r="C432" s="6">
        <v>36967</v>
      </c>
      <c r="D432" s="3">
        <v>3</v>
      </c>
      <c r="E432" s="3" t="s">
        <v>83</v>
      </c>
      <c r="F432" s="3"/>
      <c r="G432" s="3"/>
      <c r="H432" s="3"/>
      <c r="I432" s="3"/>
      <c r="J432" s="3" t="s">
        <v>3</v>
      </c>
      <c r="K432" s="3" t="s">
        <v>3</v>
      </c>
      <c r="L432" s="3">
        <v>5</v>
      </c>
      <c r="M432" s="3" t="s">
        <v>25</v>
      </c>
      <c r="N432" s="4">
        <f t="shared" si="24"/>
        <v>922</v>
      </c>
      <c r="O432" s="3">
        <v>92.2</v>
      </c>
      <c r="P432" s="3"/>
      <c r="Q432" s="3">
        <v>6.48</v>
      </c>
      <c r="R432" s="3">
        <f>IF(ISNUMBER(Q432),SUMIFS($Q$2:Q432,$A$2:A432,A432,$J$2:J432,J432,$D$2:D432,D432),"")</f>
        <v>815.13</v>
      </c>
      <c r="S432" s="3"/>
      <c r="T432" s="3"/>
      <c r="U432" s="3">
        <v>1.89E-2</v>
      </c>
      <c r="V432" s="4"/>
      <c r="W432" s="4"/>
      <c r="X432" s="4"/>
      <c r="Y432" s="3"/>
      <c r="Z432" s="3"/>
      <c r="AA432" s="3"/>
      <c r="AB432" s="3"/>
      <c r="AC432" s="3"/>
      <c r="AD432" s="3"/>
      <c r="AE432" s="3"/>
      <c r="AF432" s="3"/>
      <c r="AG432" s="3"/>
      <c r="AH432" s="3" t="str">
        <f t="shared" si="25"/>
        <v/>
      </c>
      <c r="AI432" s="3"/>
      <c r="AJ432" s="3"/>
      <c r="AK432" s="3"/>
      <c r="AL432" s="3"/>
      <c r="AM432" s="3"/>
      <c r="AN432" s="3"/>
      <c r="AO432" s="3"/>
      <c r="AP432" s="3"/>
      <c r="AQ432" s="3" t="str">
        <f t="shared" si="26"/>
        <v/>
      </c>
      <c r="AR432" s="3" t="str">
        <f>IF(ISNUMBER(AQ432),SUMIFS($AQ$2:AQ432,$A$2:A432,A432,$J$2:J432,J432,$D$2:D432,D432),"")</f>
        <v/>
      </c>
      <c r="AS432">
        <f t="shared" si="27"/>
        <v>4</v>
      </c>
    </row>
    <row r="433" spans="1:45" x14ac:dyDescent="0.25">
      <c r="A433" s="5" t="s">
        <v>5</v>
      </c>
      <c r="B433" s="5" t="s">
        <v>21</v>
      </c>
      <c r="C433" s="6">
        <v>36993</v>
      </c>
      <c r="D433" s="3">
        <v>3</v>
      </c>
      <c r="E433" s="3" t="s">
        <v>83</v>
      </c>
      <c r="F433" s="3"/>
      <c r="G433" s="3"/>
      <c r="H433" s="3"/>
      <c r="I433" s="3"/>
      <c r="J433" s="3" t="s">
        <v>3</v>
      </c>
      <c r="K433" s="3" t="s">
        <v>3</v>
      </c>
      <c r="L433" s="3">
        <v>6</v>
      </c>
      <c r="M433" s="3" t="s">
        <v>23</v>
      </c>
      <c r="N433" s="4">
        <f t="shared" si="24"/>
        <v>771</v>
      </c>
      <c r="O433" s="3">
        <v>77.099999999999994</v>
      </c>
      <c r="P433" s="3"/>
      <c r="Q433" s="3"/>
      <c r="R433" s="3" t="str">
        <f>IF(ISNUMBER(Q433),SUMIFS($Q$2:Q433,$A$2:A433,A433,$J$2:J433,J433,$D$2:D433,D433),"")</f>
        <v/>
      </c>
      <c r="S433" s="3"/>
      <c r="T433" s="3"/>
      <c r="U433" s="3"/>
      <c r="V433" s="4"/>
      <c r="W433" s="4"/>
      <c r="X433" s="4"/>
      <c r="Y433" s="3"/>
      <c r="Z433" s="3"/>
      <c r="AA433" s="3"/>
      <c r="AB433" s="3"/>
      <c r="AC433" s="3"/>
      <c r="AD433" s="3"/>
      <c r="AE433" s="3"/>
      <c r="AF433" s="3"/>
      <c r="AG433" s="3"/>
      <c r="AH433" s="3" t="str">
        <f t="shared" si="25"/>
        <v/>
      </c>
      <c r="AI433" s="3"/>
      <c r="AJ433" s="3"/>
      <c r="AK433" s="3"/>
      <c r="AL433" s="3"/>
      <c r="AM433" s="3"/>
      <c r="AN433" s="3"/>
      <c r="AO433" s="3"/>
      <c r="AP433" s="3"/>
      <c r="AQ433" s="3" t="str">
        <f t="shared" si="26"/>
        <v/>
      </c>
      <c r="AR433" s="3" t="str">
        <f>IF(ISNUMBER(AQ433),SUMIFS($AQ$2:AQ433,$A$2:A433,A433,$J$2:J433,J433,$D$2:D433,D433),"")</f>
        <v/>
      </c>
      <c r="AS433">
        <f t="shared" si="27"/>
        <v>1</v>
      </c>
    </row>
    <row r="434" spans="1:45" x14ac:dyDescent="0.25">
      <c r="A434" s="5" t="s">
        <v>5</v>
      </c>
      <c r="B434" s="5" t="s">
        <v>21</v>
      </c>
      <c r="C434" s="6">
        <v>37004</v>
      </c>
      <c r="D434" s="3">
        <v>3</v>
      </c>
      <c r="E434" s="3" t="s">
        <v>83</v>
      </c>
      <c r="F434" s="3"/>
      <c r="G434" s="3"/>
      <c r="H434" s="3"/>
      <c r="I434" s="3"/>
      <c r="J434" s="3" t="s">
        <v>3</v>
      </c>
      <c r="K434" s="3" t="s">
        <v>3</v>
      </c>
      <c r="L434" s="3">
        <v>6</v>
      </c>
      <c r="M434" s="3" t="s">
        <v>23</v>
      </c>
      <c r="N434" s="4">
        <f t="shared" si="24"/>
        <v>557</v>
      </c>
      <c r="O434" s="3">
        <v>55.7</v>
      </c>
      <c r="P434" s="3"/>
      <c r="Q434" s="3"/>
      <c r="R434" s="3" t="str">
        <f>IF(ISNUMBER(Q434),SUMIFS($Q$2:Q434,$A$2:A434,A434,$J$2:J434,J434,$D$2:D434,D434),"")</f>
        <v/>
      </c>
      <c r="S434" s="3"/>
      <c r="T434" s="3"/>
      <c r="U434" s="3"/>
      <c r="V434" s="4"/>
      <c r="W434" s="4"/>
      <c r="X434" s="4">
        <v>2.9000000000000001E-2</v>
      </c>
      <c r="Y434" s="3"/>
      <c r="Z434" s="3"/>
      <c r="AA434" s="3"/>
      <c r="AB434" s="3"/>
      <c r="AC434" s="3"/>
      <c r="AD434" s="3"/>
      <c r="AE434" s="3"/>
      <c r="AF434" s="3"/>
      <c r="AG434" s="3"/>
      <c r="AH434" s="3" t="str">
        <f t="shared" si="25"/>
        <v/>
      </c>
      <c r="AI434" s="3"/>
      <c r="AJ434" s="3"/>
      <c r="AK434" s="3"/>
      <c r="AL434" s="3"/>
      <c r="AM434" s="3"/>
      <c r="AN434" s="3"/>
      <c r="AO434" s="3"/>
      <c r="AP434" s="3"/>
      <c r="AQ434" s="3" t="str">
        <f t="shared" si="26"/>
        <v/>
      </c>
      <c r="AR434" s="3" t="str">
        <f>IF(ISNUMBER(AQ434),SUMIFS($AQ$2:AQ434,$A$2:A434,A434,$J$2:J434,J434,$D$2:D434,D434),"")</f>
        <v/>
      </c>
      <c r="AS434">
        <f t="shared" si="27"/>
        <v>2</v>
      </c>
    </row>
    <row r="435" spans="1:45" x14ac:dyDescent="0.25">
      <c r="A435" s="5" t="s">
        <v>5</v>
      </c>
      <c r="B435" s="5" t="s">
        <v>21</v>
      </c>
      <c r="C435" s="6">
        <v>37013</v>
      </c>
      <c r="D435" s="3">
        <v>3</v>
      </c>
      <c r="E435" s="3" t="s">
        <v>83</v>
      </c>
      <c r="F435" s="3"/>
      <c r="G435" s="3"/>
      <c r="H435" s="3"/>
      <c r="I435" s="3"/>
      <c r="J435" s="3" t="s">
        <v>3</v>
      </c>
      <c r="K435" s="3" t="s">
        <v>3</v>
      </c>
      <c r="L435" s="3">
        <v>6</v>
      </c>
      <c r="M435" s="3" t="s">
        <v>24</v>
      </c>
      <c r="N435" s="4">
        <f t="shared" si="24"/>
        <v>546</v>
      </c>
      <c r="O435" s="3">
        <v>54.6</v>
      </c>
      <c r="P435" s="3"/>
      <c r="Q435" s="3"/>
      <c r="R435" s="3" t="str">
        <f>IF(ISNUMBER(Q435),SUMIFS($Q$2:Q435,$A$2:A435,A435,$J$2:J435,J435,$D$2:D435,D435),"")</f>
        <v/>
      </c>
      <c r="S435" s="3">
        <v>2.8799999999999999E-2</v>
      </c>
      <c r="T435" s="3"/>
      <c r="U435" s="3"/>
      <c r="V435" s="4"/>
      <c r="W435" s="4"/>
      <c r="X435" s="4"/>
      <c r="Y435" s="3"/>
      <c r="Z435" s="3"/>
      <c r="AA435" s="3"/>
      <c r="AB435" s="3"/>
      <c r="AC435" s="3"/>
      <c r="AD435" s="3"/>
      <c r="AE435" s="3"/>
      <c r="AF435" s="3"/>
      <c r="AG435" s="3"/>
      <c r="AH435" s="3" t="str">
        <f t="shared" si="25"/>
        <v/>
      </c>
      <c r="AI435" s="3"/>
      <c r="AJ435" s="3"/>
      <c r="AK435" s="3"/>
      <c r="AL435" s="3"/>
      <c r="AM435" s="3"/>
      <c r="AN435" s="3"/>
      <c r="AO435" s="3"/>
      <c r="AP435" s="3"/>
      <c r="AQ435" s="3" t="str">
        <f t="shared" si="26"/>
        <v/>
      </c>
      <c r="AR435" s="3" t="str">
        <f>IF(ISNUMBER(AQ435),SUMIFS($AQ$2:AQ435,$A$2:A435,A435,$J$2:J435,J435,$D$2:D435,D435),"")</f>
        <v/>
      </c>
      <c r="AS435">
        <f t="shared" si="27"/>
        <v>2</v>
      </c>
    </row>
    <row r="436" spans="1:45" x14ac:dyDescent="0.25">
      <c r="A436" s="5" t="s">
        <v>5</v>
      </c>
      <c r="B436" s="5" t="s">
        <v>21</v>
      </c>
      <c r="C436" s="6">
        <v>37017</v>
      </c>
      <c r="D436" s="3">
        <v>3</v>
      </c>
      <c r="E436" s="3" t="s">
        <v>83</v>
      </c>
      <c r="F436" s="3"/>
      <c r="G436" s="3"/>
      <c r="H436" s="3"/>
      <c r="I436" s="3"/>
      <c r="J436" s="3" t="s">
        <v>3</v>
      </c>
      <c r="K436" s="3" t="s">
        <v>3</v>
      </c>
      <c r="L436" s="3">
        <v>6</v>
      </c>
      <c r="M436" s="3" t="s">
        <v>25</v>
      </c>
      <c r="N436" s="4" t="str">
        <f t="shared" si="24"/>
        <v/>
      </c>
      <c r="O436" s="3"/>
      <c r="P436" s="3"/>
      <c r="Q436" s="3">
        <v>35.229999999999997</v>
      </c>
      <c r="R436" s="3">
        <f>IF(ISNUMBER(Q436),SUMIFS($Q$2:Q436,$A$2:A436,A436,$J$2:J436,J436,$D$2:D436,D436),"")</f>
        <v>850.36</v>
      </c>
      <c r="S436" s="3"/>
      <c r="T436" s="3"/>
      <c r="U436" s="3"/>
      <c r="V436" s="4"/>
      <c r="W436" s="4"/>
      <c r="X436" s="4"/>
      <c r="Y436" s="3"/>
      <c r="Z436" s="3"/>
      <c r="AA436" s="3"/>
      <c r="AB436" s="3"/>
      <c r="AC436" s="3"/>
      <c r="AD436" s="3"/>
      <c r="AE436" s="3"/>
      <c r="AF436" s="3"/>
      <c r="AG436" s="3"/>
      <c r="AH436" s="3" t="str">
        <f t="shared" si="25"/>
        <v/>
      </c>
      <c r="AI436" s="3"/>
      <c r="AJ436" s="3"/>
      <c r="AK436" s="3"/>
      <c r="AL436" s="3"/>
      <c r="AM436" s="3"/>
      <c r="AN436" s="3"/>
      <c r="AO436" s="3"/>
      <c r="AP436" s="3"/>
      <c r="AQ436" s="3" t="str">
        <f t="shared" si="26"/>
        <v/>
      </c>
      <c r="AR436" s="3" t="str">
        <f>IF(ISNUMBER(AQ436),SUMIFS($AQ$2:AQ436,$A$2:A436,A436,$J$2:J436,J436,$D$2:D436,D436),"")</f>
        <v/>
      </c>
      <c r="AS436">
        <f t="shared" si="27"/>
        <v>2</v>
      </c>
    </row>
    <row r="437" spans="1:45" x14ac:dyDescent="0.25">
      <c r="A437" s="5" t="s">
        <v>5</v>
      </c>
      <c r="B437" s="5" t="s">
        <v>21</v>
      </c>
      <c r="C437" s="6">
        <v>37066</v>
      </c>
      <c r="D437" s="3">
        <v>3</v>
      </c>
      <c r="E437" s="3" t="s">
        <v>83</v>
      </c>
      <c r="F437" s="3"/>
      <c r="G437" s="3"/>
      <c r="H437" s="3"/>
      <c r="I437" s="3"/>
      <c r="J437" s="3" t="s">
        <v>3</v>
      </c>
      <c r="K437" s="3" t="s">
        <v>3</v>
      </c>
      <c r="L437" s="3">
        <v>7</v>
      </c>
      <c r="M437" s="3" t="s">
        <v>24</v>
      </c>
      <c r="N437" s="4">
        <f t="shared" si="24"/>
        <v>150</v>
      </c>
      <c r="O437" s="3">
        <v>15</v>
      </c>
      <c r="P437" s="3"/>
      <c r="Q437" s="3"/>
      <c r="R437" s="3" t="str">
        <f>IF(ISNUMBER(Q437),SUMIFS($Q$2:Q437,$A$2:A437,A437,$J$2:J437,J437,$D$2:D437,D437),"")</f>
        <v/>
      </c>
      <c r="S437" s="3">
        <v>3.3300000000000003E-2</v>
      </c>
      <c r="T437" s="3"/>
      <c r="U437" s="3"/>
      <c r="V437" s="4"/>
      <c r="W437" s="4"/>
      <c r="X437" s="4"/>
      <c r="Y437" s="3"/>
      <c r="Z437" s="3"/>
      <c r="AA437" s="3"/>
      <c r="AB437" s="3"/>
      <c r="AC437" s="3"/>
      <c r="AD437" s="3"/>
      <c r="AE437" s="3"/>
      <c r="AF437" s="3"/>
      <c r="AG437" s="3"/>
      <c r="AH437" s="3" t="str">
        <f t="shared" si="25"/>
        <v/>
      </c>
      <c r="AI437" s="3"/>
      <c r="AJ437" s="3"/>
      <c r="AK437" s="3"/>
      <c r="AL437" s="3"/>
      <c r="AM437" s="3"/>
      <c r="AN437" s="3"/>
      <c r="AO437" s="3"/>
      <c r="AP437" s="3"/>
      <c r="AQ437" s="3" t="str">
        <f t="shared" si="26"/>
        <v/>
      </c>
      <c r="AR437" s="3" t="str">
        <f>IF(ISNUMBER(AQ437),SUMIFS($AQ$2:AQ437,$A$2:A437,A437,$J$2:J437,J437,$D$2:D437,D437),"")</f>
        <v/>
      </c>
      <c r="AS437">
        <f t="shared" si="27"/>
        <v>2</v>
      </c>
    </row>
    <row r="438" spans="1:45" x14ac:dyDescent="0.25">
      <c r="A438" s="5" t="s">
        <v>5</v>
      </c>
      <c r="B438" s="5" t="s">
        <v>21</v>
      </c>
      <c r="C438" s="6">
        <v>37076</v>
      </c>
      <c r="D438" s="3">
        <v>3</v>
      </c>
      <c r="E438" s="3" t="s">
        <v>83</v>
      </c>
      <c r="F438" s="3"/>
      <c r="G438" s="3"/>
      <c r="H438" s="3"/>
      <c r="I438" s="3"/>
      <c r="J438" s="3" t="s">
        <v>27</v>
      </c>
      <c r="K438" s="3" t="s">
        <v>27</v>
      </c>
      <c r="L438" s="3">
        <v>7</v>
      </c>
      <c r="M438" s="3" t="s">
        <v>25</v>
      </c>
      <c r="N438" s="4" t="str">
        <f t="shared" si="24"/>
        <v/>
      </c>
      <c r="O438" s="3"/>
      <c r="P438" s="3"/>
      <c r="Q438" s="3">
        <v>3.89</v>
      </c>
      <c r="R438" s="3">
        <f>IF(ISNUMBER(Q438),SUMIFS($Q$2:Q438,$A$2:A438,A438,$J$2:J438,J438,$D$2:D438,D438),"")</f>
        <v>3.89</v>
      </c>
      <c r="S438" s="3"/>
      <c r="T438" s="3"/>
      <c r="U438" s="3"/>
      <c r="V438" s="4"/>
      <c r="W438" s="4"/>
      <c r="X438" s="4"/>
      <c r="Y438" s="3"/>
      <c r="Z438" s="3"/>
      <c r="AA438" s="3"/>
      <c r="AB438" s="3"/>
      <c r="AC438" s="3"/>
      <c r="AD438" s="3"/>
      <c r="AE438" s="3"/>
      <c r="AF438" s="3"/>
      <c r="AG438" s="3"/>
      <c r="AH438" s="3" t="str">
        <f t="shared" si="25"/>
        <v/>
      </c>
      <c r="AI438" s="3"/>
      <c r="AJ438" s="3"/>
      <c r="AK438" s="3"/>
      <c r="AL438" s="3"/>
      <c r="AM438" s="3"/>
      <c r="AN438" s="3"/>
      <c r="AO438" s="3"/>
      <c r="AP438" s="3"/>
      <c r="AQ438" s="3" t="str">
        <f t="shared" si="26"/>
        <v/>
      </c>
      <c r="AR438" s="3" t="str">
        <f>IF(ISNUMBER(AQ438),SUMIFS($AQ$2:AQ438,$A$2:A438,A438,$J$2:J438,J438,$D$2:D438,D438),"")</f>
        <v/>
      </c>
      <c r="AS438">
        <f t="shared" si="27"/>
        <v>2</v>
      </c>
    </row>
    <row r="439" spans="1:45" x14ac:dyDescent="0.25">
      <c r="A439" s="5" t="s">
        <v>5</v>
      </c>
      <c r="B439" s="5" t="s">
        <v>21</v>
      </c>
      <c r="C439" s="6">
        <v>37131</v>
      </c>
      <c r="D439" s="3">
        <v>3</v>
      </c>
      <c r="E439" s="3" t="s">
        <v>83</v>
      </c>
      <c r="F439" s="3"/>
      <c r="G439" s="3"/>
      <c r="H439" s="3"/>
      <c r="I439" s="3"/>
      <c r="J439" s="3" t="s">
        <v>27</v>
      </c>
      <c r="K439" s="3" t="s">
        <v>27</v>
      </c>
      <c r="L439" s="3">
        <v>1</v>
      </c>
      <c r="M439" s="3" t="s">
        <v>23</v>
      </c>
      <c r="N439" s="4">
        <f t="shared" si="24"/>
        <v>390</v>
      </c>
      <c r="O439" s="3">
        <v>39</v>
      </c>
      <c r="P439" s="3"/>
      <c r="Q439" s="3"/>
      <c r="R439" s="3" t="str">
        <f>IF(ISNUMBER(Q439),SUMIFS($Q$2:Q439,$A$2:A439,A439,$J$2:J439,J439,$D$2:D439,D439),"")</f>
        <v/>
      </c>
      <c r="S439" s="3"/>
      <c r="T439" s="3"/>
      <c r="U439" s="3"/>
      <c r="V439" s="4"/>
      <c r="W439" s="4"/>
      <c r="X439" s="4"/>
      <c r="Y439" s="3"/>
      <c r="Z439" s="3"/>
      <c r="AA439" s="3"/>
      <c r="AB439" s="3"/>
      <c r="AC439" s="3"/>
      <c r="AD439" s="3"/>
      <c r="AE439" s="3"/>
      <c r="AF439" s="3"/>
      <c r="AG439" s="3"/>
      <c r="AH439" s="3" t="str">
        <f t="shared" si="25"/>
        <v/>
      </c>
      <c r="AI439" s="3"/>
      <c r="AJ439" s="3"/>
      <c r="AK439" s="3"/>
      <c r="AL439" s="3"/>
      <c r="AM439" s="3"/>
      <c r="AN439" s="3"/>
      <c r="AO439" s="3"/>
      <c r="AP439" s="3"/>
      <c r="AQ439" s="3" t="str">
        <f t="shared" si="26"/>
        <v/>
      </c>
      <c r="AR439" s="3" t="str">
        <f>IF(ISNUMBER(AQ439),SUMIFS($AQ$2:AQ439,$A$2:A439,A439,$J$2:J439,J439,$D$2:D439,D439),"")</f>
        <v/>
      </c>
      <c r="AS439">
        <f t="shared" si="27"/>
        <v>1</v>
      </c>
    </row>
    <row r="440" spans="1:45" x14ac:dyDescent="0.25">
      <c r="A440" s="5" t="s">
        <v>5</v>
      </c>
      <c r="B440" s="5" t="s">
        <v>21</v>
      </c>
      <c r="C440" s="6">
        <v>37139</v>
      </c>
      <c r="D440" s="3">
        <v>3</v>
      </c>
      <c r="E440" s="3" t="s">
        <v>83</v>
      </c>
      <c r="F440" s="3"/>
      <c r="G440" s="3"/>
      <c r="H440" s="3"/>
      <c r="I440" s="3"/>
      <c r="J440" s="3" t="s">
        <v>27</v>
      </c>
      <c r="K440" s="3" t="s">
        <v>27</v>
      </c>
      <c r="L440" s="3">
        <v>1</v>
      </c>
      <c r="M440" s="3" t="s">
        <v>23</v>
      </c>
      <c r="N440" s="4">
        <f t="shared" si="24"/>
        <v>265</v>
      </c>
      <c r="O440" s="3">
        <v>26.5</v>
      </c>
      <c r="P440" s="3"/>
      <c r="Q440" s="3"/>
      <c r="R440" s="3" t="str">
        <f>IF(ISNUMBER(Q440),SUMIFS($Q$2:Q440,$A$2:A440,A440,$J$2:J440,J440,$D$2:D440,D440),"")</f>
        <v/>
      </c>
      <c r="S440" s="3"/>
      <c r="T440" s="3"/>
      <c r="U440" s="3"/>
      <c r="V440" s="4"/>
      <c r="W440" s="4"/>
      <c r="X440" s="4"/>
      <c r="Y440" s="3"/>
      <c r="Z440" s="3"/>
      <c r="AA440" s="3"/>
      <c r="AB440" s="3"/>
      <c r="AC440" s="3"/>
      <c r="AD440" s="3"/>
      <c r="AE440" s="3"/>
      <c r="AF440" s="3"/>
      <c r="AG440" s="3"/>
      <c r="AH440" s="3" t="str">
        <f t="shared" si="25"/>
        <v/>
      </c>
      <c r="AI440" s="3"/>
      <c r="AJ440" s="3"/>
      <c r="AK440" s="3"/>
      <c r="AL440" s="3"/>
      <c r="AM440" s="3"/>
      <c r="AN440" s="3"/>
      <c r="AO440" s="3"/>
      <c r="AP440" s="3"/>
      <c r="AQ440" s="3" t="str">
        <f t="shared" si="26"/>
        <v/>
      </c>
      <c r="AR440" s="3" t="str">
        <f>IF(ISNUMBER(AQ440),SUMIFS($AQ$2:AQ440,$A$2:A440,A440,$J$2:J440,J440,$D$2:D440,D440),"")</f>
        <v/>
      </c>
      <c r="AS440">
        <f t="shared" si="27"/>
        <v>1</v>
      </c>
    </row>
    <row r="441" spans="1:45" x14ac:dyDescent="0.25">
      <c r="A441" s="5" t="s">
        <v>5</v>
      </c>
      <c r="B441" s="5" t="s">
        <v>21</v>
      </c>
      <c r="C441" s="6">
        <v>37146</v>
      </c>
      <c r="D441" s="3">
        <v>3</v>
      </c>
      <c r="E441" s="3" t="s">
        <v>83</v>
      </c>
      <c r="F441" s="3"/>
      <c r="G441" s="3"/>
      <c r="H441" s="3"/>
      <c r="I441" s="3"/>
      <c r="J441" s="3" t="s">
        <v>27</v>
      </c>
      <c r="K441" s="3" t="s">
        <v>27</v>
      </c>
      <c r="L441" s="3">
        <v>1</v>
      </c>
      <c r="M441" s="3" t="s">
        <v>23</v>
      </c>
      <c r="N441" s="4">
        <f t="shared" si="24"/>
        <v>620</v>
      </c>
      <c r="O441" s="3">
        <v>62</v>
      </c>
      <c r="P441" s="3"/>
      <c r="Q441" s="3"/>
      <c r="R441" s="3" t="str">
        <f>IF(ISNUMBER(Q441),SUMIFS($Q$2:Q441,$A$2:A441,A441,$J$2:J441,J441,$D$2:D441,D441),"")</f>
        <v/>
      </c>
      <c r="S441" s="3"/>
      <c r="T441" s="3"/>
      <c r="U441" s="3"/>
      <c r="V441" s="4"/>
      <c r="W441" s="4"/>
      <c r="X441" s="4"/>
      <c r="Y441" s="3"/>
      <c r="Z441" s="3"/>
      <c r="AA441" s="3"/>
      <c r="AB441" s="3"/>
      <c r="AC441" s="3"/>
      <c r="AD441" s="3"/>
      <c r="AE441" s="3"/>
      <c r="AF441" s="3"/>
      <c r="AG441" s="3"/>
      <c r="AH441" s="3" t="str">
        <f t="shared" si="25"/>
        <v/>
      </c>
      <c r="AI441" s="3"/>
      <c r="AJ441" s="3"/>
      <c r="AK441" s="3"/>
      <c r="AL441" s="3"/>
      <c r="AM441" s="3"/>
      <c r="AN441" s="3"/>
      <c r="AO441" s="3"/>
      <c r="AP441" s="3"/>
      <c r="AQ441" s="3" t="str">
        <f t="shared" si="26"/>
        <v/>
      </c>
      <c r="AR441" s="3" t="str">
        <f>IF(ISNUMBER(AQ441),SUMIFS($AQ$2:AQ441,$A$2:A441,A441,$J$2:J441,J441,$D$2:D441,D441),"")</f>
        <v/>
      </c>
      <c r="AS441">
        <f t="shared" si="27"/>
        <v>1</v>
      </c>
    </row>
    <row r="442" spans="1:45" x14ac:dyDescent="0.25">
      <c r="A442" s="5" t="s">
        <v>5</v>
      </c>
      <c r="B442" s="5" t="s">
        <v>21</v>
      </c>
      <c r="C442" s="6">
        <v>37153</v>
      </c>
      <c r="D442" s="3">
        <v>3</v>
      </c>
      <c r="E442" s="3" t="s">
        <v>83</v>
      </c>
      <c r="F442" s="3"/>
      <c r="G442" s="3"/>
      <c r="H442" s="3"/>
      <c r="I442" s="3"/>
      <c r="J442" s="3" t="s">
        <v>27</v>
      </c>
      <c r="K442" s="3" t="s">
        <v>27</v>
      </c>
      <c r="L442" s="3">
        <v>1</v>
      </c>
      <c r="M442" s="3" t="s">
        <v>23</v>
      </c>
      <c r="N442" s="4">
        <f t="shared" si="24"/>
        <v>885</v>
      </c>
      <c r="O442" s="3">
        <v>88.5</v>
      </c>
      <c r="P442" s="3"/>
      <c r="Q442" s="3"/>
      <c r="R442" s="3" t="str">
        <f>IF(ISNUMBER(Q442),SUMIFS($Q$2:Q442,$A$2:A442,A442,$J$2:J442,J442,$D$2:D442,D442),"")</f>
        <v/>
      </c>
      <c r="S442" s="3"/>
      <c r="T442" s="3"/>
      <c r="U442" s="3"/>
      <c r="V442" s="4"/>
      <c r="W442" s="4"/>
      <c r="X442" s="4"/>
      <c r="Y442" s="3"/>
      <c r="Z442" s="3"/>
      <c r="AA442" s="3"/>
      <c r="AB442" s="3"/>
      <c r="AC442" s="3"/>
      <c r="AD442" s="3"/>
      <c r="AE442" s="3"/>
      <c r="AF442" s="3"/>
      <c r="AG442" s="3"/>
      <c r="AH442" s="3" t="str">
        <f t="shared" si="25"/>
        <v/>
      </c>
      <c r="AI442" s="3"/>
      <c r="AJ442" s="3"/>
      <c r="AK442" s="3"/>
      <c r="AL442" s="3"/>
      <c r="AM442" s="3"/>
      <c r="AN442" s="3"/>
      <c r="AO442" s="3"/>
      <c r="AP442" s="3"/>
      <c r="AQ442" s="3" t="str">
        <f t="shared" si="26"/>
        <v/>
      </c>
      <c r="AR442" s="3" t="str">
        <f>IF(ISNUMBER(AQ442),SUMIFS($AQ$2:AQ442,$A$2:A442,A442,$J$2:J442,J442,$D$2:D442,D442),"")</f>
        <v/>
      </c>
      <c r="AS442">
        <f t="shared" si="27"/>
        <v>1</v>
      </c>
    </row>
    <row r="443" spans="1:45" x14ac:dyDescent="0.25">
      <c r="A443" s="5" t="s">
        <v>5</v>
      </c>
      <c r="B443" s="5" t="s">
        <v>21</v>
      </c>
      <c r="C443" s="6">
        <v>37167</v>
      </c>
      <c r="D443" s="3">
        <v>3</v>
      </c>
      <c r="E443" s="3" t="s">
        <v>83</v>
      </c>
      <c r="F443" s="3"/>
      <c r="G443" s="3"/>
      <c r="H443" s="3"/>
      <c r="I443" s="3"/>
      <c r="J443" s="3" t="s">
        <v>27</v>
      </c>
      <c r="K443" s="3" t="s">
        <v>27</v>
      </c>
      <c r="L443" s="3">
        <v>1</v>
      </c>
      <c r="M443" s="3" t="s">
        <v>24</v>
      </c>
      <c r="N443" s="4">
        <f t="shared" si="24"/>
        <v>2360</v>
      </c>
      <c r="O443" s="3">
        <v>236</v>
      </c>
      <c r="P443" s="3"/>
      <c r="Q443" s="3"/>
      <c r="R443" s="3" t="str">
        <f>IF(ISNUMBER(Q443),SUMIFS($Q$2:Q443,$A$2:A443,A443,$J$2:J443,J443,$D$2:D443,D443),"")</f>
        <v/>
      </c>
      <c r="S443" s="3"/>
      <c r="T443" s="3"/>
      <c r="U443" s="3"/>
      <c r="V443" s="4"/>
      <c r="W443" s="4"/>
      <c r="X443" s="4"/>
      <c r="Y443" s="3"/>
      <c r="Z443" s="3"/>
      <c r="AA443" s="3"/>
      <c r="AB443" s="3"/>
      <c r="AC443" s="3"/>
      <c r="AD443" s="3"/>
      <c r="AE443" s="3"/>
      <c r="AF443" s="3"/>
      <c r="AG443" s="3"/>
      <c r="AH443" s="3" t="str">
        <f t="shared" si="25"/>
        <v/>
      </c>
      <c r="AI443" s="3"/>
      <c r="AJ443" s="3"/>
      <c r="AK443" s="3"/>
      <c r="AL443" s="3"/>
      <c r="AM443" s="3"/>
      <c r="AN443" s="3"/>
      <c r="AO443" s="3"/>
      <c r="AP443" s="3"/>
      <c r="AQ443" s="3" t="str">
        <f t="shared" si="26"/>
        <v/>
      </c>
      <c r="AR443" s="3" t="str">
        <f>IF(ISNUMBER(AQ443),SUMIFS($AQ$2:AQ443,$A$2:A443,A443,$J$2:J443,J443,$D$2:D443,D443),"")</f>
        <v/>
      </c>
      <c r="AS443">
        <f t="shared" si="27"/>
        <v>1</v>
      </c>
    </row>
    <row r="444" spans="1:45" x14ac:dyDescent="0.25">
      <c r="A444" s="5" t="s">
        <v>5</v>
      </c>
      <c r="B444" s="5" t="s">
        <v>21</v>
      </c>
      <c r="C444" s="6">
        <v>37174</v>
      </c>
      <c r="D444" s="3">
        <v>3</v>
      </c>
      <c r="E444" s="3" t="s">
        <v>83</v>
      </c>
      <c r="F444" s="3"/>
      <c r="G444" s="3"/>
      <c r="H444" s="3"/>
      <c r="I444" s="3"/>
      <c r="J444" s="3" t="s">
        <v>27</v>
      </c>
      <c r="K444" s="3" t="s">
        <v>27</v>
      </c>
      <c r="L444" s="3">
        <v>1</v>
      </c>
      <c r="M444" s="3" t="s">
        <v>25</v>
      </c>
      <c r="N444" s="4">
        <f t="shared" si="24"/>
        <v>619</v>
      </c>
      <c r="O444" s="3">
        <v>61.9</v>
      </c>
      <c r="P444" s="3"/>
      <c r="Q444" s="3">
        <v>177.88</v>
      </c>
      <c r="R444" s="3">
        <f>IF(ISNUMBER(Q444),SUMIFS($Q$2:Q444,$A$2:A444,A444,$J$2:J444,J444,$D$2:D444,D444),"")</f>
        <v>181.76999999999998</v>
      </c>
      <c r="S444" s="3"/>
      <c r="T444" s="3"/>
      <c r="U444" s="3"/>
      <c r="V444" s="4"/>
      <c r="W444" s="4"/>
      <c r="X444" s="4"/>
      <c r="Y444" s="3"/>
      <c r="Z444" s="3"/>
      <c r="AA444" s="3"/>
      <c r="AB444" s="3"/>
      <c r="AC444" s="3"/>
      <c r="AD444" s="3"/>
      <c r="AE444" s="3"/>
      <c r="AF444" s="3"/>
      <c r="AG444" s="3"/>
      <c r="AH444" s="3" t="str">
        <f t="shared" si="25"/>
        <v/>
      </c>
      <c r="AI444" s="3"/>
      <c r="AJ444" s="3"/>
      <c r="AK444" s="3"/>
      <c r="AL444" s="3"/>
      <c r="AM444" s="3"/>
      <c r="AN444" s="3"/>
      <c r="AO444" s="3"/>
      <c r="AP444" s="3"/>
      <c r="AQ444" s="3" t="str">
        <f t="shared" si="26"/>
        <v/>
      </c>
      <c r="AR444" s="3" t="str">
        <f>IF(ISNUMBER(AQ444),SUMIFS($AQ$2:AQ444,$A$2:A444,A444,$J$2:J444,J444,$D$2:D444,D444),"")</f>
        <v/>
      </c>
      <c r="AS444">
        <f t="shared" si="27"/>
        <v>3</v>
      </c>
    </row>
    <row r="445" spans="1:45" x14ac:dyDescent="0.25">
      <c r="A445" s="5" t="s">
        <v>5</v>
      </c>
      <c r="B445" s="5" t="s">
        <v>21</v>
      </c>
      <c r="C445" s="6">
        <v>37201</v>
      </c>
      <c r="D445" s="3">
        <v>3</v>
      </c>
      <c r="E445" s="3" t="s">
        <v>83</v>
      </c>
      <c r="F445" s="3"/>
      <c r="G445" s="3"/>
      <c r="H445" s="3"/>
      <c r="I445" s="3"/>
      <c r="J445" s="3" t="s">
        <v>27</v>
      </c>
      <c r="K445" s="3" t="s">
        <v>27</v>
      </c>
      <c r="L445" s="3">
        <v>2</v>
      </c>
      <c r="M445" s="3" t="s">
        <v>23</v>
      </c>
      <c r="N445" s="4">
        <f t="shared" si="24"/>
        <v>1430</v>
      </c>
      <c r="O445" s="3">
        <v>143</v>
      </c>
      <c r="P445" s="3"/>
      <c r="Q445" s="3"/>
      <c r="R445" s="3" t="str">
        <f>IF(ISNUMBER(Q445),SUMIFS($Q$2:Q445,$A$2:A445,A445,$J$2:J445,J445,$D$2:D445,D445),"")</f>
        <v/>
      </c>
      <c r="S445" s="3"/>
      <c r="T445" s="3"/>
      <c r="U445" s="3"/>
      <c r="V445" s="4"/>
      <c r="W445" s="4"/>
      <c r="X445" s="4"/>
      <c r="Y445" s="3"/>
      <c r="Z445" s="3"/>
      <c r="AA445" s="3"/>
      <c r="AB445" s="3"/>
      <c r="AC445" s="3"/>
      <c r="AD445" s="3"/>
      <c r="AE445" s="3"/>
      <c r="AF445" s="3"/>
      <c r="AG445" s="3"/>
      <c r="AH445" s="3" t="str">
        <f t="shared" si="25"/>
        <v/>
      </c>
      <c r="AI445" s="3"/>
      <c r="AJ445" s="3"/>
      <c r="AK445" s="3"/>
      <c r="AL445" s="3"/>
      <c r="AM445" s="3"/>
      <c r="AN445" s="3"/>
      <c r="AO445" s="3"/>
      <c r="AP445" s="3"/>
      <c r="AQ445" s="3" t="str">
        <f t="shared" si="26"/>
        <v/>
      </c>
      <c r="AR445" s="3" t="str">
        <f>IF(ISNUMBER(AQ445),SUMIFS($AQ$2:AQ445,$A$2:A445,A445,$J$2:J445,J445,$D$2:D445,D445),"")</f>
        <v/>
      </c>
      <c r="AS445">
        <f t="shared" si="27"/>
        <v>1</v>
      </c>
    </row>
    <row r="446" spans="1:45" x14ac:dyDescent="0.25">
      <c r="A446" s="5" t="s">
        <v>5</v>
      </c>
      <c r="B446" s="5" t="s">
        <v>21</v>
      </c>
      <c r="C446" s="6">
        <v>37208</v>
      </c>
      <c r="D446" s="3">
        <v>3</v>
      </c>
      <c r="E446" s="3" t="s">
        <v>83</v>
      </c>
      <c r="F446" s="3"/>
      <c r="G446" s="3"/>
      <c r="H446" s="3"/>
      <c r="I446" s="3"/>
      <c r="J446" s="3" t="s">
        <v>27</v>
      </c>
      <c r="K446" s="3" t="s">
        <v>27</v>
      </c>
      <c r="L446" s="3">
        <v>2</v>
      </c>
      <c r="M446" s="3" t="s">
        <v>23</v>
      </c>
      <c r="N446" s="4">
        <f t="shared" si="24"/>
        <v>4448.5</v>
      </c>
      <c r="O446" s="3">
        <v>444.85</v>
      </c>
      <c r="P446" s="3"/>
      <c r="Q446" s="3"/>
      <c r="R446" s="3" t="str">
        <f>IF(ISNUMBER(Q446),SUMIFS($Q$2:Q446,$A$2:A446,A446,$J$2:J446,J446,$D$2:D446,D446),"")</f>
        <v/>
      </c>
      <c r="S446" s="3"/>
      <c r="T446" s="3"/>
      <c r="U446" s="3"/>
      <c r="V446" s="4"/>
      <c r="W446" s="4"/>
      <c r="X446" s="4"/>
      <c r="Y446" s="3"/>
      <c r="Z446" s="3"/>
      <c r="AA446" s="3"/>
      <c r="AB446" s="3"/>
      <c r="AC446" s="3"/>
      <c r="AD446" s="3"/>
      <c r="AE446" s="3"/>
      <c r="AF446" s="3"/>
      <c r="AG446" s="3"/>
      <c r="AH446" s="3" t="str">
        <f t="shared" si="25"/>
        <v/>
      </c>
      <c r="AI446" s="3"/>
      <c r="AJ446" s="3"/>
      <c r="AK446" s="3"/>
      <c r="AL446" s="3"/>
      <c r="AM446" s="3"/>
      <c r="AN446" s="3"/>
      <c r="AO446" s="3"/>
      <c r="AP446" s="3"/>
      <c r="AQ446" s="3" t="str">
        <f t="shared" si="26"/>
        <v/>
      </c>
      <c r="AR446" s="3" t="str">
        <f>IF(ISNUMBER(AQ446),SUMIFS($AQ$2:AQ446,$A$2:A446,A446,$J$2:J446,J446,$D$2:D446,D446),"")</f>
        <v/>
      </c>
      <c r="AS446">
        <f t="shared" si="27"/>
        <v>1</v>
      </c>
    </row>
    <row r="447" spans="1:45" x14ac:dyDescent="0.25">
      <c r="A447" s="5" t="s">
        <v>5</v>
      </c>
      <c r="B447" s="5" t="s">
        <v>21</v>
      </c>
      <c r="C447" s="6">
        <v>37216</v>
      </c>
      <c r="D447" s="3">
        <v>3</v>
      </c>
      <c r="E447" s="3" t="s">
        <v>83</v>
      </c>
      <c r="F447" s="3"/>
      <c r="G447" s="3"/>
      <c r="H447" s="3"/>
      <c r="I447" s="3"/>
      <c r="J447" s="3" t="s">
        <v>27</v>
      </c>
      <c r="K447" s="3" t="s">
        <v>27</v>
      </c>
      <c r="L447" s="3">
        <v>2</v>
      </c>
      <c r="M447" s="3" t="s">
        <v>24</v>
      </c>
      <c r="N447" s="4">
        <f t="shared" si="24"/>
        <v>3475</v>
      </c>
      <c r="O447" s="3">
        <v>347.5</v>
      </c>
      <c r="P447" s="3"/>
      <c r="Q447" s="3"/>
      <c r="R447" s="3" t="str">
        <f>IF(ISNUMBER(Q447),SUMIFS($Q$2:Q447,$A$2:A447,A447,$J$2:J447,J447,$D$2:D447,D447),"")</f>
        <v/>
      </c>
      <c r="S447" s="3"/>
      <c r="T447" s="3"/>
      <c r="U447" s="3"/>
      <c r="V447" s="4"/>
      <c r="W447" s="4"/>
      <c r="X447" s="4"/>
      <c r="Y447" s="3"/>
      <c r="Z447" s="3"/>
      <c r="AA447" s="3"/>
      <c r="AB447" s="3"/>
      <c r="AC447" s="3"/>
      <c r="AD447" s="3"/>
      <c r="AE447" s="3"/>
      <c r="AF447" s="3"/>
      <c r="AG447" s="3"/>
      <c r="AH447" s="3" t="str">
        <f t="shared" si="25"/>
        <v/>
      </c>
      <c r="AI447" s="3"/>
      <c r="AJ447" s="3"/>
      <c r="AK447" s="3"/>
      <c r="AL447" s="3"/>
      <c r="AM447" s="3"/>
      <c r="AN447" s="3"/>
      <c r="AO447" s="3"/>
      <c r="AP447" s="3"/>
      <c r="AQ447" s="3" t="str">
        <f t="shared" si="26"/>
        <v/>
      </c>
      <c r="AR447" s="3" t="str">
        <f>IF(ISNUMBER(AQ447),SUMIFS($AQ$2:AQ447,$A$2:A447,A447,$J$2:J447,J447,$D$2:D447,D447),"")</f>
        <v/>
      </c>
      <c r="AS447">
        <f t="shared" si="27"/>
        <v>1</v>
      </c>
    </row>
    <row r="448" spans="1:45" x14ac:dyDescent="0.25">
      <c r="A448" s="5" t="s">
        <v>5</v>
      </c>
      <c r="B448" s="5" t="s">
        <v>21</v>
      </c>
      <c r="C448" s="6">
        <v>37221</v>
      </c>
      <c r="D448" s="3">
        <v>3</v>
      </c>
      <c r="E448" s="3" t="s">
        <v>83</v>
      </c>
      <c r="F448" s="3"/>
      <c r="G448" s="3"/>
      <c r="H448" s="3"/>
      <c r="I448" s="3"/>
      <c r="J448" s="3" t="s">
        <v>27</v>
      </c>
      <c r="K448" s="3" t="s">
        <v>27</v>
      </c>
      <c r="L448" s="3">
        <v>2</v>
      </c>
      <c r="M448" s="3" t="s">
        <v>25</v>
      </c>
      <c r="N448" s="4" t="str">
        <f t="shared" si="24"/>
        <v/>
      </c>
      <c r="O448" s="3"/>
      <c r="P448" s="3"/>
      <c r="Q448" s="3">
        <v>253.15</v>
      </c>
      <c r="R448" s="3">
        <f>IF(ISNUMBER(Q448),SUMIFS($Q$2:Q448,$A$2:A448,A448,$J$2:J448,J448,$D$2:D448,D448),"")</f>
        <v>434.91999999999996</v>
      </c>
      <c r="S448" s="3"/>
      <c r="T448" s="3"/>
      <c r="U448" s="3"/>
      <c r="V448" s="4"/>
      <c r="W448" s="4"/>
      <c r="X448" s="4"/>
      <c r="Y448" s="3"/>
      <c r="Z448" s="3"/>
      <c r="AA448" s="3"/>
      <c r="AB448" s="3"/>
      <c r="AC448" s="3"/>
      <c r="AD448" s="3"/>
      <c r="AE448" s="3"/>
      <c r="AF448" s="3"/>
      <c r="AG448" s="3"/>
      <c r="AH448" s="3" t="str">
        <f t="shared" si="25"/>
        <v/>
      </c>
      <c r="AI448" s="3"/>
      <c r="AJ448" s="3"/>
      <c r="AK448" s="3"/>
      <c r="AL448" s="3"/>
      <c r="AM448" s="3"/>
      <c r="AN448" s="3"/>
      <c r="AO448" s="3"/>
      <c r="AP448" s="3"/>
      <c r="AQ448" s="3" t="str">
        <f t="shared" si="26"/>
        <v/>
      </c>
      <c r="AR448" s="3" t="str">
        <f>IF(ISNUMBER(AQ448),SUMIFS($AQ$2:AQ448,$A$2:A448,A448,$J$2:J448,J448,$D$2:D448,D448),"")</f>
        <v/>
      </c>
      <c r="AS448">
        <f t="shared" si="27"/>
        <v>2</v>
      </c>
    </row>
    <row r="449" spans="1:45" x14ac:dyDescent="0.25">
      <c r="A449" s="5" t="s">
        <v>5</v>
      </c>
      <c r="B449" s="5" t="s">
        <v>21</v>
      </c>
      <c r="C449" s="6">
        <v>37243</v>
      </c>
      <c r="D449" s="3">
        <v>3</v>
      </c>
      <c r="E449" s="3" t="s">
        <v>83</v>
      </c>
      <c r="F449" s="3"/>
      <c r="G449" s="3"/>
      <c r="H449" s="3"/>
      <c r="I449" s="3"/>
      <c r="J449" s="3" t="s">
        <v>27</v>
      </c>
      <c r="K449" s="3" t="s">
        <v>27</v>
      </c>
      <c r="L449" s="3">
        <v>3</v>
      </c>
      <c r="M449" s="3" t="s">
        <v>23</v>
      </c>
      <c r="N449" s="4">
        <f t="shared" si="24"/>
        <v>1464.5</v>
      </c>
      <c r="O449" s="3">
        <v>146.44999999999999</v>
      </c>
      <c r="P449" s="3"/>
      <c r="Q449" s="3"/>
      <c r="R449" s="3" t="str">
        <f>IF(ISNUMBER(Q449),SUMIFS($Q$2:Q449,$A$2:A449,A449,$J$2:J449,J449,$D$2:D449,D449),"")</f>
        <v/>
      </c>
      <c r="S449" s="3"/>
      <c r="T449" s="3"/>
      <c r="U449" s="3"/>
      <c r="V449" s="4"/>
      <c r="W449" s="4"/>
      <c r="X449" s="4"/>
      <c r="Y449" s="3"/>
      <c r="Z449" s="3"/>
      <c r="AA449" s="3"/>
      <c r="AB449" s="3"/>
      <c r="AC449" s="3"/>
      <c r="AD449" s="3"/>
      <c r="AE449" s="3"/>
      <c r="AF449" s="3"/>
      <c r="AG449" s="3"/>
      <c r="AH449" s="3" t="str">
        <f t="shared" si="25"/>
        <v/>
      </c>
      <c r="AI449" s="3"/>
      <c r="AJ449" s="3"/>
      <c r="AK449" s="3"/>
      <c r="AL449" s="3"/>
      <c r="AM449" s="3"/>
      <c r="AN449" s="3"/>
      <c r="AO449" s="3"/>
      <c r="AP449" s="3"/>
      <c r="AQ449" s="3" t="str">
        <f t="shared" si="26"/>
        <v/>
      </c>
      <c r="AR449" s="3" t="str">
        <f>IF(ISNUMBER(AQ449),SUMIFS($AQ$2:AQ449,$A$2:A449,A449,$J$2:J449,J449,$D$2:D449,D449),"")</f>
        <v/>
      </c>
      <c r="AS449">
        <f t="shared" si="27"/>
        <v>1</v>
      </c>
    </row>
    <row r="450" spans="1:45" x14ac:dyDescent="0.25">
      <c r="A450" s="5" t="s">
        <v>5</v>
      </c>
      <c r="B450" s="5" t="s">
        <v>21</v>
      </c>
      <c r="C450" s="6">
        <v>37247</v>
      </c>
      <c r="D450" s="3">
        <v>3</v>
      </c>
      <c r="E450" s="3" t="s">
        <v>83</v>
      </c>
      <c r="F450" s="3"/>
      <c r="G450" s="3"/>
      <c r="H450" s="3"/>
      <c r="I450" s="3"/>
      <c r="J450" s="3" t="s">
        <v>27</v>
      </c>
      <c r="K450" s="3" t="s">
        <v>27</v>
      </c>
      <c r="L450" s="3">
        <v>3</v>
      </c>
      <c r="M450" s="3" t="s">
        <v>24</v>
      </c>
      <c r="N450" s="4">
        <f t="shared" ref="N450:N513" si="28">IF(ISNUMBER(O450),O450*10,"")</f>
        <v>2050</v>
      </c>
      <c r="O450" s="3">
        <v>205</v>
      </c>
      <c r="P450" s="3"/>
      <c r="Q450" s="3"/>
      <c r="R450" s="3" t="str">
        <f>IF(ISNUMBER(Q450),SUMIFS($Q$2:Q450,$A$2:A450,A450,$J$2:J450,J450,$D$2:D450,D450),"")</f>
        <v/>
      </c>
      <c r="S450" s="3"/>
      <c r="T450" s="3"/>
      <c r="U450" s="3"/>
      <c r="V450" s="4"/>
      <c r="W450" s="4"/>
      <c r="X450" s="4"/>
      <c r="Y450" s="3"/>
      <c r="Z450" s="3"/>
      <c r="AA450" s="3"/>
      <c r="AB450" s="3"/>
      <c r="AC450" s="3"/>
      <c r="AD450" s="3"/>
      <c r="AE450" s="3"/>
      <c r="AF450" s="3"/>
      <c r="AG450" s="3"/>
      <c r="AH450" s="3" t="str">
        <f t="shared" ref="AH450:AH513" si="29">IF(ISNUMBER(AI450),AI450,"")</f>
        <v/>
      </c>
      <c r="AI450" s="3"/>
      <c r="AJ450" s="3"/>
      <c r="AK450" s="3"/>
      <c r="AL450" s="3"/>
      <c r="AM450" s="3"/>
      <c r="AN450" s="3"/>
      <c r="AO450" s="3"/>
      <c r="AP450" s="3"/>
      <c r="AQ450" s="3" t="str">
        <f t="shared" ref="AQ450:AQ513" si="30">IF(AND(ISNUMBER(AI450),ISNUMBER(Q450)),ROUND(Q450*AI450,3),"")</f>
        <v/>
      </c>
      <c r="AR450" s="3" t="str">
        <f>IF(ISNUMBER(AQ450),SUMIFS($AQ$2:AQ450,$A$2:A450,A450,$J$2:J450,J450,$D$2:D450,D450),"")</f>
        <v/>
      </c>
      <c r="AS450">
        <f t="shared" si="27"/>
        <v>1</v>
      </c>
    </row>
    <row r="451" spans="1:45" x14ac:dyDescent="0.25">
      <c r="A451" s="5" t="s">
        <v>5</v>
      </c>
      <c r="B451" s="5" t="s">
        <v>21</v>
      </c>
      <c r="C451" s="6">
        <v>37255</v>
      </c>
      <c r="D451" s="3">
        <v>3</v>
      </c>
      <c r="E451" s="3" t="s">
        <v>83</v>
      </c>
      <c r="F451" s="3"/>
      <c r="G451" s="3"/>
      <c r="H451" s="3"/>
      <c r="I451" s="3"/>
      <c r="J451" s="3" t="s">
        <v>27</v>
      </c>
      <c r="K451" s="3" t="s">
        <v>27</v>
      </c>
      <c r="L451" s="3">
        <v>3</v>
      </c>
      <c r="M451" s="3" t="s">
        <v>25</v>
      </c>
      <c r="N451" s="4" t="str">
        <f t="shared" si="28"/>
        <v/>
      </c>
      <c r="O451" s="3"/>
      <c r="P451" s="3"/>
      <c r="Q451" s="3">
        <v>100.12</v>
      </c>
      <c r="R451" s="3">
        <f>IF(ISNUMBER(Q451),SUMIFS($Q$2:Q451,$A$2:A451,A451,$J$2:J451,J451,$D$2:D451,D451),"")</f>
        <v>535.04</v>
      </c>
      <c r="S451" s="3"/>
      <c r="T451" s="3"/>
      <c r="U451" s="3"/>
      <c r="V451" s="4"/>
      <c r="W451" s="4"/>
      <c r="X451" s="4"/>
      <c r="Y451" s="3"/>
      <c r="Z451" s="3"/>
      <c r="AA451" s="3"/>
      <c r="AB451" s="3"/>
      <c r="AC451" s="3"/>
      <c r="AD451" s="3"/>
      <c r="AE451" s="3"/>
      <c r="AF451" s="3"/>
      <c r="AG451" s="3"/>
      <c r="AH451" s="3" t="str">
        <f t="shared" si="29"/>
        <v/>
      </c>
      <c r="AI451" s="3"/>
      <c r="AJ451" s="3"/>
      <c r="AK451" s="3"/>
      <c r="AL451" s="3"/>
      <c r="AM451" s="3"/>
      <c r="AN451" s="3"/>
      <c r="AO451" s="3"/>
      <c r="AP451" s="3"/>
      <c r="AQ451" s="3" t="str">
        <f t="shared" si="30"/>
        <v/>
      </c>
      <c r="AR451" s="3" t="str">
        <f>IF(ISNUMBER(AQ451),SUMIFS($AQ$2:AQ451,$A$2:A451,A451,$J$2:J451,J451,$D$2:D451,D451),"")</f>
        <v/>
      </c>
      <c r="AS451">
        <f t="shared" ref="AS451:AS514" si="31">COUNT(O451:AR451)</f>
        <v>2</v>
      </c>
    </row>
    <row r="452" spans="1:45" x14ac:dyDescent="0.25">
      <c r="A452" s="5" t="s">
        <v>5</v>
      </c>
      <c r="B452" s="5" t="s">
        <v>21</v>
      </c>
      <c r="C452" s="6">
        <v>37293</v>
      </c>
      <c r="D452" s="3">
        <v>3</v>
      </c>
      <c r="E452" s="3" t="s">
        <v>83</v>
      </c>
      <c r="F452" s="3"/>
      <c r="G452" s="3"/>
      <c r="H452" s="3"/>
      <c r="I452" s="3"/>
      <c r="J452" s="3" t="s">
        <v>27</v>
      </c>
      <c r="K452" s="3" t="s">
        <v>27</v>
      </c>
      <c r="L452" s="3">
        <v>4</v>
      </c>
      <c r="M452" s="3" t="s">
        <v>24</v>
      </c>
      <c r="N452" s="4">
        <f t="shared" si="28"/>
        <v>2050</v>
      </c>
      <c r="O452" s="3">
        <v>205</v>
      </c>
      <c r="P452" s="3"/>
      <c r="Q452" s="3"/>
      <c r="R452" s="3" t="str">
        <f>IF(ISNUMBER(Q452),SUMIFS($Q$2:Q452,$A$2:A452,A452,$J$2:J452,J452,$D$2:D452,D452),"")</f>
        <v/>
      </c>
      <c r="S452" s="3"/>
      <c r="T452" s="3"/>
      <c r="U452" s="3"/>
      <c r="V452" s="4"/>
      <c r="W452" s="4"/>
      <c r="X452" s="4"/>
      <c r="Y452" s="3"/>
      <c r="Z452" s="3"/>
      <c r="AA452" s="3"/>
      <c r="AB452" s="3"/>
      <c r="AC452" s="3"/>
      <c r="AD452" s="3"/>
      <c r="AE452" s="3"/>
      <c r="AF452" s="3"/>
      <c r="AG452" s="3"/>
      <c r="AH452" s="3" t="str">
        <f t="shared" si="29"/>
        <v/>
      </c>
      <c r="AI452" s="3"/>
      <c r="AJ452" s="3"/>
      <c r="AK452" s="3"/>
      <c r="AL452" s="3"/>
      <c r="AM452" s="3"/>
      <c r="AN452" s="3"/>
      <c r="AO452" s="3"/>
      <c r="AP452" s="3"/>
      <c r="AQ452" s="3" t="str">
        <f t="shared" si="30"/>
        <v/>
      </c>
      <c r="AR452" s="3" t="str">
        <f>IF(ISNUMBER(AQ452),SUMIFS($AQ$2:AQ452,$A$2:A452,A452,$J$2:J452,J452,$D$2:D452,D452),"")</f>
        <v/>
      </c>
      <c r="AS452">
        <f t="shared" si="31"/>
        <v>1</v>
      </c>
    </row>
    <row r="453" spans="1:45" x14ac:dyDescent="0.25">
      <c r="A453" s="5" t="s">
        <v>5</v>
      </c>
      <c r="B453" s="5" t="s">
        <v>21</v>
      </c>
      <c r="C453" s="6">
        <v>37302</v>
      </c>
      <c r="D453" s="3">
        <v>3</v>
      </c>
      <c r="E453" s="3" t="s">
        <v>83</v>
      </c>
      <c r="F453" s="3"/>
      <c r="G453" s="3"/>
      <c r="H453" s="3"/>
      <c r="I453" s="3"/>
      <c r="J453" s="3" t="s">
        <v>27</v>
      </c>
      <c r="K453" s="3" t="s">
        <v>27</v>
      </c>
      <c r="L453" s="3">
        <v>4</v>
      </c>
      <c r="M453" s="3" t="s">
        <v>25</v>
      </c>
      <c r="N453" s="4" t="str">
        <f t="shared" si="28"/>
        <v/>
      </c>
      <c r="O453" s="3"/>
      <c r="P453" s="3"/>
      <c r="Q453" s="3">
        <v>138.91</v>
      </c>
      <c r="R453" s="3">
        <f>IF(ISNUMBER(Q453),SUMIFS($Q$2:Q453,$A$2:A453,A453,$J$2:J453,J453,$D$2:D453,D453),"")</f>
        <v>673.94999999999993</v>
      </c>
      <c r="S453" s="3"/>
      <c r="T453" s="3"/>
      <c r="U453" s="3"/>
      <c r="V453" s="4"/>
      <c r="W453" s="4"/>
      <c r="X453" s="4"/>
      <c r="Y453" s="3"/>
      <c r="Z453" s="3"/>
      <c r="AA453" s="3"/>
      <c r="AB453" s="3"/>
      <c r="AC453" s="3"/>
      <c r="AD453" s="3"/>
      <c r="AE453" s="3"/>
      <c r="AF453" s="3"/>
      <c r="AG453" s="3"/>
      <c r="AH453" s="3" t="str">
        <f t="shared" si="29"/>
        <v/>
      </c>
      <c r="AI453" s="3"/>
      <c r="AJ453" s="3"/>
      <c r="AK453" s="3"/>
      <c r="AL453" s="3"/>
      <c r="AM453" s="3"/>
      <c r="AN453" s="3"/>
      <c r="AO453" s="3"/>
      <c r="AP453" s="3"/>
      <c r="AQ453" s="3" t="str">
        <f t="shared" si="30"/>
        <v/>
      </c>
      <c r="AR453" s="3" t="str">
        <f>IF(ISNUMBER(AQ453),SUMIFS($AQ$2:AQ453,$A$2:A453,A453,$J$2:J453,J453,$D$2:D453,D453),"")</f>
        <v/>
      </c>
      <c r="AS453">
        <f t="shared" si="31"/>
        <v>2</v>
      </c>
    </row>
    <row r="454" spans="1:45" x14ac:dyDescent="0.25">
      <c r="A454" s="5" t="s">
        <v>5</v>
      </c>
      <c r="B454" s="5" t="s">
        <v>21</v>
      </c>
      <c r="C454" s="6">
        <v>37349</v>
      </c>
      <c r="D454" s="3">
        <v>3</v>
      </c>
      <c r="E454" s="3" t="s">
        <v>83</v>
      </c>
      <c r="F454" s="3"/>
      <c r="G454" s="3"/>
      <c r="H454" s="3"/>
      <c r="I454" s="3"/>
      <c r="J454" s="3" t="s">
        <v>27</v>
      </c>
      <c r="K454" s="3" t="s">
        <v>27</v>
      </c>
      <c r="L454" s="3">
        <v>5</v>
      </c>
      <c r="M454" s="3" t="s">
        <v>24</v>
      </c>
      <c r="N454" s="4">
        <f t="shared" si="28"/>
        <v>650</v>
      </c>
      <c r="O454" s="3">
        <v>65</v>
      </c>
      <c r="P454" s="3"/>
      <c r="Q454" s="3"/>
      <c r="R454" s="3" t="str">
        <f>IF(ISNUMBER(Q454),SUMIFS($Q$2:Q454,$A$2:A454,A454,$J$2:J454,J454,$D$2:D454,D454),"")</f>
        <v/>
      </c>
      <c r="S454" s="3"/>
      <c r="T454" s="3"/>
      <c r="U454" s="3"/>
      <c r="V454" s="4"/>
      <c r="W454" s="4"/>
      <c r="X454" s="4"/>
      <c r="Y454" s="3"/>
      <c r="Z454" s="3"/>
      <c r="AA454" s="3"/>
      <c r="AB454" s="3"/>
      <c r="AC454" s="3"/>
      <c r="AD454" s="3"/>
      <c r="AE454" s="3"/>
      <c r="AF454" s="3"/>
      <c r="AG454" s="3"/>
      <c r="AH454" s="3" t="str">
        <f t="shared" si="29"/>
        <v/>
      </c>
      <c r="AI454" s="3"/>
      <c r="AJ454" s="3"/>
      <c r="AK454" s="3"/>
      <c r="AL454" s="3"/>
      <c r="AM454" s="3"/>
      <c r="AN454" s="3"/>
      <c r="AO454" s="3"/>
      <c r="AP454" s="3"/>
      <c r="AQ454" s="3" t="str">
        <f t="shared" si="30"/>
        <v/>
      </c>
      <c r="AR454" s="3" t="str">
        <f>IF(ISNUMBER(AQ454),SUMIFS($AQ$2:AQ454,$A$2:A454,A454,$J$2:J454,J454,$D$2:D454,D454),"")</f>
        <v/>
      </c>
      <c r="AS454">
        <f t="shared" si="31"/>
        <v>1</v>
      </c>
    </row>
    <row r="455" spans="1:45" x14ac:dyDescent="0.25">
      <c r="A455" s="5" t="s">
        <v>5</v>
      </c>
      <c r="B455" s="5" t="s">
        <v>21</v>
      </c>
      <c r="C455" s="6">
        <v>37363</v>
      </c>
      <c r="D455" s="3">
        <v>3</v>
      </c>
      <c r="E455" s="3" t="s">
        <v>83</v>
      </c>
      <c r="F455" s="3"/>
      <c r="G455" s="3"/>
      <c r="H455" s="3"/>
      <c r="I455" s="3"/>
      <c r="J455" s="3" t="s">
        <v>27</v>
      </c>
      <c r="K455" s="3" t="s">
        <v>27</v>
      </c>
      <c r="L455" s="3">
        <v>5</v>
      </c>
      <c r="M455" s="3" t="s">
        <v>25</v>
      </c>
      <c r="N455" s="4" t="str">
        <f t="shared" si="28"/>
        <v/>
      </c>
      <c r="O455" s="3"/>
      <c r="P455" s="3"/>
      <c r="Q455" s="3">
        <v>26.92</v>
      </c>
      <c r="R455" s="3">
        <f>IF(ISNUMBER(Q455),SUMIFS($Q$2:Q455,$A$2:A455,A455,$J$2:J455,J455,$D$2:D455,D455),"")</f>
        <v>700.86999999999989</v>
      </c>
      <c r="S455" s="3"/>
      <c r="T455" s="3"/>
      <c r="U455" s="3"/>
      <c r="V455" s="4"/>
      <c r="W455" s="4"/>
      <c r="X455" s="4"/>
      <c r="Y455" s="3"/>
      <c r="Z455" s="3"/>
      <c r="AA455" s="3"/>
      <c r="AB455" s="3"/>
      <c r="AC455" s="3"/>
      <c r="AD455" s="3"/>
      <c r="AE455" s="3"/>
      <c r="AF455" s="3"/>
      <c r="AG455" s="3"/>
      <c r="AH455" s="3" t="str">
        <f t="shared" si="29"/>
        <v/>
      </c>
      <c r="AI455" s="3"/>
      <c r="AJ455" s="3"/>
      <c r="AK455" s="3"/>
      <c r="AL455" s="3"/>
      <c r="AM455" s="3"/>
      <c r="AN455" s="3"/>
      <c r="AO455" s="3"/>
      <c r="AP455" s="3"/>
      <c r="AQ455" s="3" t="str">
        <f t="shared" si="30"/>
        <v/>
      </c>
      <c r="AR455" s="3" t="str">
        <f>IF(ISNUMBER(AQ455),SUMIFS($AQ$2:AQ455,$A$2:A455,A455,$J$2:J455,J455,$D$2:D455,D455),"")</f>
        <v/>
      </c>
      <c r="AS455">
        <f t="shared" si="31"/>
        <v>2</v>
      </c>
    </row>
    <row r="456" spans="1:45" x14ac:dyDescent="0.25">
      <c r="A456" s="5" t="s">
        <v>5</v>
      </c>
      <c r="B456" s="5" t="s">
        <v>21</v>
      </c>
      <c r="C456" s="6">
        <v>37431</v>
      </c>
      <c r="D456" s="3">
        <v>3</v>
      </c>
      <c r="E456" s="3" t="s">
        <v>83</v>
      </c>
      <c r="F456" s="3"/>
      <c r="G456" s="3"/>
      <c r="H456" s="3"/>
      <c r="I456" s="3"/>
      <c r="J456" s="3" t="s">
        <v>27</v>
      </c>
      <c r="K456" s="3" t="s">
        <v>27</v>
      </c>
      <c r="L456" s="3">
        <v>6</v>
      </c>
      <c r="M456" s="3" t="s">
        <v>24</v>
      </c>
      <c r="N456" s="4">
        <f t="shared" si="28"/>
        <v>1550</v>
      </c>
      <c r="O456" s="3">
        <v>155</v>
      </c>
      <c r="P456" s="3"/>
      <c r="Q456" s="3"/>
      <c r="R456" s="3" t="str">
        <f>IF(ISNUMBER(Q456),SUMIFS($Q$2:Q456,$A$2:A456,A456,$J$2:J456,J456,$D$2:D456,D456),"")</f>
        <v/>
      </c>
      <c r="S456" s="3"/>
      <c r="T456" s="3"/>
      <c r="U456" s="3"/>
      <c r="V456" s="4"/>
      <c r="W456" s="4"/>
      <c r="X456" s="4"/>
      <c r="Y456" s="3"/>
      <c r="Z456" s="3"/>
      <c r="AA456" s="3"/>
      <c r="AB456" s="3"/>
      <c r="AC456" s="3"/>
      <c r="AD456" s="3"/>
      <c r="AE456" s="3"/>
      <c r="AF456" s="3"/>
      <c r="AG456" s="3"/>
      <c r="AH456" s="3" t="str">
        <f t="shared" si="29"/>
        <v/>
      </c>
      <c r="AI456" s="3"/>
      <c r="AJ456" s="3"/>
      <c r="AK456" s="3"/>
      <c r="AL456" s="3"/>
      <c r="AM456" s="3"/>
      <c r="AN456" s="3"/>
      <c r="AO456" s="3"/>
      <c r="AP456" s="3"/>
      <c r="AQ456" s="3" t="str">
        <f t="shared" si="30"/>
        <v/>
      </c>
      <c r="AR456" s="3" t="str">
        <f>IF(ISNUMBER(AQ456),SUMIFS($AQ$2:AQ456,$A$2:A456,A456,$J$2:J456,J456,$D$2:D456,D456),"")</f>
        <v/>
      </c>
      <c r="AS456">
        <f t="shared" si="31"/>
        <v>1</v>
      </c>
    </row>
    <row r="457" spans="1:45" x14ac:dyDescent="0.25">
      <c r="A457" s="5" t="s">
        <v>5</v>
      </c>
      <c r="B457" s="5" t="s">
        <v>21</v>
      </c>
      <c r="C457" s="6">
        <v>37442</v>
      </c>
      <c r="D457" s="3">
        <v>3</v>
      </c>
      <c r="E457" s="3" t="s">
        <v>83</v>
      </c>
      <c r="F457" s="3"/>
      <c r="G457" s="3"/>
      <c r="H457" s="3"/>
      <c r="I457" s="3"/>
      <c r="J457" s="3" t="s">
        <v>54</v>
      </c>
      <c r="K457" s="3" t="s">
        <v>54</v>
      </c>
      <c r="L457" s="3">
        <v>6</v>
      </c>
      <c r="M457" s="3" t="s">
        <v>25</v>
      </c>
      <c r="N457" s="4" t="str">
        <f t="shared" si="28"/>
        <v/>
      </c>
      <c r="O457" s="3"/>
      <c r="P457" s="3"/>
      <c r="Q457" s="3">
        <v>143.88</v>
      </c>
      <c r="R457" s="3">
        <f>IF(ISNUMBER(Q457),SUMIFS($Q$2:Q457,$A$2:A457,A457,$J$2:J457,J457,$D$2:D457,D457),"")</f>
        <v>143.88</v>
      </c>
      <c r="S457" s="3"/>
      <c r="T457" s="3"/>
      <c r="U457" s="3"/>
      <c r="V457" s="4"/>
      <c r="W457" s="4"/>
      <c r="X457" s="4"/>
      <c r="Y457" s="3"/>
      <c r="Z457" s="3"/>
      <c r="AA457" s="3"/>
      <c r="AB457" s="3"/>
      <c r="AC457" s="3"/>
      <c r="AD457" s="3"/>
      <c r="AE457" s="3"/>
      <c r="AF457" s="3"/>
      <c r="AG457" s="3"/>
      <c r="AH457" s="3" t="str">
        <f t="shared" si="29"/>
        <v/>
      </c>
      <c r="AI457" s="3"/>
      <c r="AJ457" s="3"/>
      <c r="AK457" s="3"/>
      <c r="AL457" s="3"/>
      <c r="AM457" s="3"/>
      <c r="AN457" s="3"/>
      <c r="AO457" s="3"/>
      <c r="AP457" s="3"/>
      <c r="AQ457" s="3" t="str">
        <f t="shared" si="30"/>
        <v/>
      </c>
      <c r="AR457" s="3" t="str">
        <f>IF(ISNUMBER(AQ457),SUMIFS($AQ$2:AQ457,$A$2:A457,A457,$J$2:J457,J457,$D$2:D457,D457),"")</f>
        <v/>
      </c>
      <c r="AS457">
        <f t="shared" si="31"/>
        <v>2</v>
      </c>
    </row>
    <row r="458" spans="1:45" x14ac:dyDescent="0.25">
      <c r="A458" s="5" t="s">
        <v>6</v>
      </c>
      <c r="B458" s="5" t="s">
        <v>21</v>
      </c>
      <c r="C458" s="6">
        <v>35458</v>
      </c>
      <c r="D458" s="3">
        <v>1</v>
      </c>
      <c r="E458" s="3" t="s">
        <v>84</v>
      </c>
      <c r="F458" s="3"/>
      <c r="G458" s="3"/>
      <c r="H458" s="3"/>
      <c r="I458" s="3"/>
      <c r="J458" s="3" t="s">
        <v>22</v>
      </c>
      <c r="K458" s="3" t="s">
        <v>22</v>
      </c>
      <c r="L458" s="3">
        <v>1</v>
      </c>
      <c r="M458" s="3" t="s">
        <v>23</v>
      </c>
      <c r="N458" s="4">
        <f t="shared" si="28"/>
        <v>3210</v>
      </c>
      <c r="O458" s="3">
        <v>321</v>
      </c>
      <c r="P458" s="3"/>
      <c r="Q458" s="3"/>
      <c r="R458" s="3" t="str">
        <f>IF(ISNUMBER(Q458),SUMIFS($Q$2:Q458,$A$2:A458,A458,$J$2:J458,J458,$D$2:D458,D458),"")</f>
        <v/>
      </c>
      <c r="S458" s="3"/>
      <c r="T458" s="3"/>
      <c r="U458" s="3"/>
      <c r="V458" s="4"/>
      <c r="W458" s="4"/>
      <c r="X458" s="4"/>
      <c r="Y458" s="3"/>
      <c r="Z458" s="3"/>
      <c r="AA458" s="3"/>
      <c r="AB458" s="3"/>
      <c r="AC458" s="3"/>
      <c r="AD458" s="3"/>
      <c r="AE458" s="3"/>
      <c r="AF458" s="3"/>
      <c r="AG458" s="3"/>
      <c r="AH458" s="3" t="str">
        <f t="shared" si="29"/>
        <v/>
      </c>
      <c r="AI458" s="3"/>
      <c r="AJ458" s="3"/>
      <c r="AK458" s="3"/>
      <c r="AL458" s="3"/>
      <c r="AM458" s="3"/>
      <c r="AN458" s="3"/>
      <c r="AO458" s="3"/>
      <c r="AP458" s="3"/>
      <c r="AQ458" s="3" t="str">
        <f t="shared" si="30"/>
        <v/>
      </c>
      <c r="AR458" s="3" t="str">
        <f>IF(ISNUMBER(AQ458),SUMIFS($AQ$2:AQ458,$A$2:A458,A458,$J$2:J458,J458,$D$2:D458,D458),"")</f>
        <v/>
      </c>
      <c r="AS458">
        <f t="shared" si="31"/>
        <v>1</v>
      </c>
    </row>
    <row r="459" spans="1:45" x14ac:dyDescent="0.25">
      <c r="A459" s="5" t="s">
        <v>6</v>
      </c>
      <c r="B459" s="5" t="s">
        <v>21</v>
      </c>
      <c r="C459" s="6">
        <v>35482</v>
      </c>
      <c r="D459" s="3">
        <v>1</v>
      </c>
      <c r="E459" s="3" t="s">
        <v>84</v>
      </c>
      <c r="F459" s="3"/>
      <c r="G459" s="3"/>
      <c r="H459" s="3"/>
      <c r="I459" s="3"/>
      <c r="J459" s="3" t="s">
        <v>22</v>
      </c>
      <c r="K459" s="3" t="s">
        <v>22</v>
      </c>
      <c r="L459" s="3">
        <v>1</v>
      </c>
      <c r="M459" s="3" t="s">
        <v>24</v>
      </c>
      <c r="N459" s="4">
        <f t="shared" si="28"/>
        <v>4300</v>
      </c>
      <c r="O459" s="3">
        <v>430</v>
      </c>
      <c r="P459" s="3"/>
      <c r="Q459" s="3"/>
      <c r="R459" s="3" t="str">
        <f>IF(ISNUMBER(Q459),SUMIFS($Q$2:Q459,$A$2:A459,A459,$J$2:J459,J459,$D$2:D459,D459),"")</f>
        <v/>
      </c>
      <c r="S459" s="3"/>
      <c r="T459" s="3"/>
      <c r="U459" s="3"/>
      <c r="V459" s="4"/>
      <c r="W459" s="4"/>
      <c r="X459" s="4"/>
      <c r="Y459" s="3"/>
      <c r="Z459" s="3"/>
      <c r="AA459" s="3"/>
      <c r="AB459" s="3"/>
      <c r="AC459" s="3"/>
      <c r="AD459" s="3"/>
      <c r="AE459" s="3"/>
      <c r="AF459" s="3"/>
      <c r="AG459" s="3"/>
      <c r="AH459" s="3" t="str">
        <f t="shared" si="29"/>
        <v/>
      </c>
      <c r="AI459" s="3"/>
      <c r="AJ459" s="3"/>
      <c r="AK459" s="3"/>
      <c r="AL459" s="3"/>
      <c r="AM459" s="3"/>
      <c r="AN459" s="3"/>
      <c r="AO459" s="3"/>
      <c r="AP459" s="3"/>
      <c r="AQ459" s="3" t="str">
        <f t="shared" si="30"/>
        <v/>
      </c>
      <c r="AR459" s="3" t="str">
        <f>IF(ISNUMBER(AQ459),SUMIFS($AQ$2:AQ459,$A$2:A459,A459,$J$2:J459,J459,$D$2:D459,D459),"")</f>
        <v/>
      </c>
      <c r="AS459">
        <f t="shared" si="31"/>
        <v>1</v>
      </c>
    </row>
    <row r="460" spans="1:45" x14ac:dyDescent="0.25">
      <c r="A460" s="5" t="s">
        <v>6</v>
      </c>
      <c r="B460" s="5" t="s">
        <v>21</v>
      </c>
      <c r="C460" s="6">
        <v>35491</v>
      </c>
      <c r="D460" s="3">
        <v>1</v>
      </c>
      <c r="E460" s="3" t="s">
        <v>84</v>
      </c>
      <c r="F460" s="3"/>
      <c r="G460" s="3"/>
      <c r="H460" s="3"/>
      <c r="I460" s="3"/>
      <c r="J460" s="3" t="s">
        <v>22</v>
      </c>
      <c r="K460" s="3" t="s">
        <v>22</v>
      </c>
      <c r="L460" s="3">
        <v>2</v>
      </c>
      <c r="M460" s="3" t="s">
        <v>25</v>
      </c>
      <c r="N460" s="4" t="str">
        <f t="shared" si="28"/>
        <v/>
      </c>
      <c r="O460" s="3"/>
      <c r="P460" s="3"/>
      <c r="Q460" s="3">
        <v>369.94</v>
      </c>
      <c r="R460" s="3">
        <f>IF(ISNUMBER(Q460),SUMIFS($Q$2:Q460,$A$2:A460,A460,$J$2:J460,J460,$D$2:D460,D460),"")</f>
        <v>369.94</v>
      </c>
      <c r="S460" s="3"/>
      <c r="T460" s="3"/>
      <c r="U460" s="3"/>
      <c r="V460" s="4"/>
      <c r="W460" s="4"/>
      <c r="X460" s="4"/>
      <c r="Y460" s="3"/>
      <c r="Z460" s="3"/>
      <c r="AA460" s="3"/>
      <c r="AB460" s="3"/>
      <c r="AC460" s="3"/>
      <c r="AD460" s="3"/>
      <c r="AE460" s="3"/>
      <c r="AF460" s="3"/>
      <c r="AG460" s="3"/>
      <c r="AH460" s="3" t="str">
        <f t="shared" si="29"/>
        <v/>
      </c>
      <c r="AI460" s="3"/>
      <c r="AJ460" s="3"/>
      <c r="AK460" s="3"/>
      <c r="AL460" s="3"/>
      <c r="AM460" s="3"/>
      <c r="AN460" s="3"/>
      <c r="AO460" s="3"/>
      <c r="AP460" s="3"/>
      <c r="AQ460" s="3" t="str">
        <f t="shared" si="30"/>
        <v/>
      </c>
      <c r="AR460" s="3" t="str">
        <f>IF(ISNUMBER(AQ460),SUMIFS($AQ$2:AQ460,$A$2:A460,A460,$J$2:J460,J460,$D$2:D460,D460),"")</f>
        <v/>
      </c>
      <c r="AS460">
        <f t="shared" si="31"/>
        <v>2</v>
      </c>
    </row>
    <row r="461" spans="1:45" x14ac:dyDescent="0.25">
      <c r="A461" s="5" t="s">
        <v>6</v>
      </c>
      <c r="B461" s="5" t="s">
        <v>21</v>
      </c>
      <c r="C461" s="6">
        <v>35586</v>
      </c>
      <c r="D461" s="3">
        <v>1</v>
      </c>
      <c r="E461" s="3" t="s">
        <v>84</v>
      </c>
      <c r="F461" s="3"/>
      <c r="G461" s="3"/>
      <c r="H461" s="3"/>
      <c r="I461" s="3"/>
      <c r="J461" s="3" t="s">
        <v>22</v>
      </c>
      <c r="K461" s="3" t="s">
        <v>22</v>
      </c>
      <c r="L461" s="3">
        <v>2</v>
      </c>
      <c r="M461" s="3" t="s">
        <v>24</v>
      </c>
      <c r="N461" s="4">
        <f t="shared" si="28"/>
        <v>4000</v>
      </c>
      <c r="O461" s="3">
        <v>400</v>
      </c>
      <c r="P461" s="3"/>
      <c r="Q461" s="3"/>
      <c r="R461" s="3" t="str">
        <f>IF(ISNUMBER(Q461),SUMIFS($Q$2:Q461,$A$2:A461,A461,$J$2:J461,J461,$D$2:D461,D461),"")</f>
        <v/>
      </c>
      <c r="S461" s="3"/>
      <c r="T461" s="3"/>
      <c r="U461" s="3"/>
      <c r="V461" s="4"/>
      <c r="W461" s="4"/>
      <c r="X461" s="4"/>
      <c r="Y461" s="3"/>
      <c r="Z461" s="3"/>
      <c r="AA461" s="3"/>
      <c r="AB461" s="3"/>
      <c r="AC461" s="3"/>
      <c r="AD461" s="3"/>
      <c r="AE461" s="3"/>
      <c r="AF461" s="3"/>
      <c r="AG461" s="3"/>
      <c r="AH461" s="3" t="str">
        <f t="shared" si="29"/>
        <v/>
      </c>
      <c r="AI461" s="3"/>
      <c r="AJ461" s="3"/>
      <c r="AK461" s="3"/>
      <c r="AL461" s="3"/>
      <c r="AM461" s="3"/>
      <c r="AN461" s="3"/>
      <c r="AO461" s="3"/>
      <c r="AP461" s="3"/>
      <c r="AQ461" s="3" t="str">
        <f t="shared" si="30"/>
        <v/>
      </c>
      <c r="AR461" s="3" t="str">
        <f>IF(ISNUMBER(AQ461),SUMIFS($AQ$2:AQ461,$A$2:A461,A461,$J$2:J461,J461,$D$2:D461,D461),"")</f>
        <v/>
      </c>
      <c r="AS461">
        <f t="shared" si="31"/>
        <v>1</v>
      </c>
    </row>
    <row r="462" spans="1:45" x14ac:dyDescent="0.25">
      <c r="A462" s="5" t="s">
        <v>6</v>
      </c>
      <c r="B462" s="5" t="s">
        <v>21</v>
      </c>
      <c r="C462" s="6">
        <v>35591</v>
      </c>
      <c r="D462" s="3">
        <v>1</v>
      </c>
      <c r="E462" s="3" t="s">
        <v>84</v>
      </c>
      <c r="F462" s="3"/>
      <c r="G462" s="3"/>
      <c r="H462" s="3"/>
      <c r="I462" s="3"/>
      <c r="J462" s="3" t="s">
        <v>22</v>
      </c>
      <c r="K462" s="3" t="s">
        <v>22</v>
      </c>
      <c r="L462" s="3">
        <v>2</v>
      </c>
      <c r="M462" s="3" t="s">
        <v>25</v>
      </c>
      <c r="N462" s="4" t="str">
        <f t="shared" si="28"/>
        <v/>
      </c>
      <c r="O462" s="3"/>
      <c r="P462" s="3"/>
      <c r="Q462" s="3">
        <v>389.48</v>
      </c>
      <c r="R462" s="3">
        <f>IF(ISNUMBER(Q462),SUMIFS($Q$2:Q462,$A$2:A462,A462,$J$2:J462,J462,$D$2:D462,D462),"")</f>
        <v>759.42000000000007</v>
      </c>
      <c r="S462" s="3"/>
      <c r="T462" s="3"/>
      <c r="U462" s="3"/>
      <c r="V462" s="4"/>
      <c r="W462" s="4"/>
      <c r="X462" s="4"/>
      <c r="Y462" s="3"/>
      <c r="Z462" s="3"/>
      <c r="AA462" s="3"/>
      <c r="AB462" s="3"/>
      <c r="AC462" s="3"/>
      <c r="AD462" s="3"/>
      <c r="AE462" s="3"/>
      <c r="AF462" s="3"/>
      <c r="AG462" s="3"/>
      <c r="AH462" s="3" t="str">
        <f t="shared" si="29"/>
        <v/>
      </c>
      <c r="AI462" s="3"/>
      <c r="AJ462" s="3"/>
      <c r="AK462" s="3"/>
      <c r="AL462" s="3"/>
      <c r="AM462" s="3"/>
      <c r="AN462" s="3"/>
      <c r="AO462" s="3"/>
      <c r="AP462" s="3"/>
      <c r="AQ462" s="3" t="str">
        <f t="shared" si="30"/>
        <v/>
      </c>
      <c r="AR462" s="3" t="str">
        <f>IF(ISNUMBER(AQ462),SUMIFS($AQ$2:AQ462,$A$2:A462,A462,$J$2:J462,J462,$D$2:D462,D462),"")</f>
        <v/>
      </c>
      <c r="AS462">
        <f t="shared" si="31"/>
        <v>2</v>
      </c>
    </row>
    <row r="463" spans="1:45" x14ac:dyDescent="0.25">
      <c r="A463" s="5" t="s">
        <v>6</v>
      </c>
      <c r="B463" s="5" t="s">
        <v>21</v>
      </c>
      <c r="C463" s="6">
        <v>35709</v>
      </c>
      <c r="D463" s="3">
        <v>1</v>
      </c>
      <c r="E463" s="3" t="s">
        <v>84</v>
      </c>
      <c r="F463" s="3"/>
      <c r="G463" s="3"/>
      <c r="H463" s="3"/>
      <c r="I463" s="3"/>
      <c r="J463" s="3" t="s">
        <v>0</v>
      </c>
      <c r="K463" s="3" t="s">
        <v>0</v>
      </c>
      <c r="L463" s="3">
        <v>1</v>
      </c>
      <c r="M463" s="3" t="s">
        <v>24</v>
      </c>
      <c r="N463" s="4">
        <f t="shared" si="28"/>
        <v>2693</v>
      </c>
      <c r="O463" s="3">
        <v>269.3</v>
      </c>
      <c r="P463" s="3"/>
      <c r="Q463" s="3"/>
      <c r="R463" s="3" t="str">
        <f>IF(ISNUMBER(Q463),SUMIFS($Q$2:Q463,$A$2:A463,A463,$J$2:J463,J463,$D$2:D463,D463),"")</f>
        <v/>
      </c>
      <c r="S463" s="3"/>
      <c r="T463" s="3"/>
      <c r="U463" s="3"/>
      <c r="V463" s="4"/>
      <c r="W463" s="4"/>
      <c r="X463" s="4"/>
      <c r="Y463" s="3"/>
      <c r="Z463" s="3"/>
      <c r="AA463" s="3"/>
      <c r="AB463" s="3"/>
      <c r="AC463" s="3"/>
      <c r="AD463" s="3"/>
      <c r="AE463" s="3"/>
      <c r="AF463" s="3"/>
      <c r="AG463" s="3"/>
      <c r="AH463" s="3" t="str">
        <f t="shared" si="29"/>
        <v/>
      </c>
      <c r="AI463" s="3"/>
      <c r="AJ463" s="3"/>
      <c r="AK463" s="3"/>
      <c r="AL463" s="3"/>
      <c r="AM463" s="3"/>
      <c r="AN463" s="3"/>
      <c r="AO463" s="3"/>
      <c r="AP463" s="3"/>
      <c r="AQ463" s="3" t="str">
        <f t="shared" si="30"/>
        <v/>
      </c>
      <c r="AR463" s="3" t="str">
        <f>IF(ISNUMBER(AQ463),SUMIFS($AQ$2:AQ463,$A$2:A463,A463,$J$2:J463,J463,$D$2:D463,D463),"")</f>
        <v/>
      </c>
      <c r="AS463">
        <f t="shared" si="31"/>
        <v>1</v>
      </c>
    </row>
    <row r="464" spans="1:45" x14ac:dyDescent="0.25">
      <c r="A464" s="5" t="s">
        <v>6</v>
      </c>
      <c r="B464" s="5" t="s">
        <v>21</v>
      </c>
      <c r="C464" s="6">
        <v>35715</v>
      </c>
      <c r="D464" s="3">
        <v>1</v>
      </c>
      <c r="E464" s="3" t="s">
        <v>84</v>
      </c>
      <c r="F464" s="3"/>
      <c r="G464" s="3"/>
      <c r="H464" s="3"/>
      <c r="I464" s="3"/>
      <c r="J464" s="3" t="s">
        <v>0</v>
      </c>
      <c r="K464" s="3" t="s">
        <v>0</v>
      </c>
      <c r="L464" s="3">
        <v>1</v>
      </c>
      <c r="M464" s="3" t="s">
        <v>25</v>
      </c>
      <c r="N464" s="4" t="str">
        <f t="shared" si="28"/>
        <v/>
      </c>
      <c r="O464" s="3"/>
      <c r="P464" s="3"/>
      <c r="Q464" s="3">
        <v>214.68</v>
      </c>
      <c r="R464" s="3">
        <f>IF(ISNUMBER(Q464),SUMIFS($Q$2:Q464,$A$2:A464,A464,$J$2:J464,J464,$D$2:D464,D464),"")</f>
        <v>214.68</v>
      </c>
      <c r="S464" s="3"/>
      <c r="T464" s="3"/>
      <c r="U464" s="3"/>
      <c r="V464" s="4"/>
      <c r="W464" s="4"/>
      <c r="X464" s="4"/>
      <c r="Y464" s="3"/>
      <c r="Z464" s="3"/>
      <c r="AA464" s="3"/>
      <c r="AB464" s="3"/>
      <c r="AC464" s="3"/>
      <c r="AD464" s="3"/>
      <c r="AE464" s="3"/>
      <c r="AF464" s="3"/>
      <c r="AG464" s="3"/>
      <c r="AH464" s="3" t="str">
        <f t="shared" si="29"/>
        <v/>
      </c>
      <c r="AI464" s="3"/>
      <c r="AJ464" s="3"/>
      <c r="AK464" s="3"/>
      <c r="AL464" s="3"/>
      <c r="AM464" s="3"/>
      <c r="AN464" s="3"/>
      <c r="AO464" s="3"/>
      <c r="AP464" s="3"/>
      <c r="AQ464" s="3" t="str">
        <f t="shared" si="30"/>
        <v/>
      </c>
      <c r="AR464" s="3" t="str">
        <f>IF(ISNUMBER(AQ464),SUMIFS($AQ$2:AQ464,$A$2:A464,A464,$J$2:J464,J464,$D$2:D464,D464),"")</f>
        <v/>
      </c>
      <c r="AS464">
        <f t="shared" si="31"/>
        <v>2</v>
      </c>
    </row>
    <row r="465" spans="1:45" x14ac:dyDescent="0.25">
      <c r="A465" s="5" t="s">
        <v>6</v>
      </c>
      <c r="B465" s="5" t="s">
        <v>21</v>
      </c>
      <c r="C465" s="6">
        <v>35731</v>
      </c>
      <c r="D465" s="3">
        <v>1</v>
      </c>
      <c r="E465" s="3" t="s">
        <v>84</v>
      </c>
      <c r="F465" s="3"/>
      <c r="G465" s="3"/>
      <c r="H465" s="3"/>
      <c r="I465" s="3"/>
      <c r="J465" s="3" t="s">
        <v>0</v>
      </c>
      <c r="K465" s="3" t="s">
        <v>0</v>
      </c>
      <c r="L465" s="3">
        <v>2</v>
      </c>
      <c r="M465" s="3" t="s">
        <v>23</v>
      </c>
      <c r="N465" s="4">
        <f t="shared" si="28"/>
        <v>2115</v>
      </c>
      <c r="O465" s="3">
        <v>211.5</v>
      </c>
      <c r="P465" s="3"/>
      <c r="Q465" s="3"/>
      <c r="R465" s="3" t="str">
        <f>IF(ISNUMBER(Q465),SUMIFS($Q$2:Q465,$A$2:A465,A465,$J$2:J465,J465,$D$2:D465,D465),"")</f>
        <v/>
      </c>
      <c r="S465" s="3"/>
      <c r="T465" s="3"/>
      <c r="U465" s="3"/>
      <c r="V465" s="4"/>
      <c r="W465" s="4"/>
      <c r="X465" s="4"/>
      <c r="Y465" s="3"/>
      <c r="Z465" s="3"/>
      <c r="AA465" s="3"/>
      <c r="AB465" s="3"/>
      <c r="AC465" s="3"/>
      <c r="AD465" s="3"/>
      <c r="AE465" s="3"/>
      <c r="AF465" s="3"/>
      <c r="AG465" s="3"/>
      <c r="AH465" s="3" t="str">
        <f t="shared" si="29"/>
        <v/>
      </c>
      <c r="AI465" s="3"/>
      <c r="AJ465" s="3"/>
      <c r="AK465" s="3"/>
      <c r="AL465" s="3"/>
      <c r="AM465" s="3"/>
      <c r="AN465" s="3"/>
      <c r="AO465" s="3"/>
      <c r="AP465" s="3"/>
      <c r="AQ465" s="3" t="str">
        <f t="shared" si="30"/>
        <v/>
      </c>
      <c r="AR465" s="3" t="str">
        <f>IF(ISNUMBER(AQ465),SUMIFS($AQ$2:AQ465,$A$2:A465,A465,$J$2:J465,J465,$D$2:D465,D465),"")</f>
        <v/>
      </c>
      <c r="AS465">
        <f t="shared" si="31"/>
        <v>1</v>
      </c>
    </row>
    <row r="466" spans="1:45" x14ac:dyDescent="0.25">
      <c r="A466" s="5" t="s">
        <v>6</v>
      </c>
      <c r="B466" s="5" t="s">
        <v>21</v>
      </c>
      <c r="C466" s="6">
        <v>35737</v>
      </c>
      <c r="D466" s="3">
        <v>1</v>
      </c>
      <c r="E466" s="3" t="s">
        <v>84</v>
      </c>
      <c r="F466" s="3"/>
      <c r="G466" s="3"/>
      <c r="H466" s="3"/>
      <c r="I466" s="3"/>
      <c r="J466" s="3" t="s">
        <v>0</v>
      </c>
      <c r="K466" s="3" t="s">
        <v>0</v>
      </c>
      <c r="L466" s="3">
        <v>2</v>
      </c>
      <c r="M466" s="3" t="s">
        <v>23</v>
      </c>
      <c r="N466" s="4">
        <f t="shared" si="28"/>
        <v>3355</v>
      </c>
      <c r="O466" s="3">
        <v>335.5</v>
      </c>
      <c r="P466" s="3"/>
      <c r="Q466" s="3"/>
      <c r="R466" s="3" t="str">
        <f>IF(ISNUMBER(Q466),SUMIFS($Q$2:Q466,$A$2:A466,A466,$J$2:J466,J466,$D$2:D466,D466),"")</f>
        <v/>
      </c>
      <c r="S466" s="3"/>
      <c r="T466" s="3"/>
      <c r="U466" s="3"/>
      <c r="V466" s="4"/>
      <c r="W466" s="4"/>
      <c r="X466" s="4"/>
      <c r="Y466" s="3"/>
      <c r="Z466" s="3"/>
      <c r="AA466" s="3"/>
      <c r="AB466" s="3"/>
      <c r="AC466" s="3"/>
      <c r="AD466" s="3"/>
      <c r="AE466" s="3"/>
      <c r="AF466" s="3"/>
      <c r="AG466" s="3"/>
      <c r="AH466" s="3" t="str">
        <f t="shared" si="29"/>
        <v/>
      </c>
      <c r="AI466" s="3"/>
      <c r="AJ466" s="3"/>
      <c r="AK466" s="3"/>
      <c r="AL466" s="3"/>
      <c r="AM466" s="3"/>
      <c r="AN466" s="3"/>
      <c r="AO466" s="3"/>
      <c r="AP466" s="3"/>
      <c r="AQ466" s="3" t="str">
        <f t="shared" si="30"/>
        <v/>
      </c>
      <c r="AR466" s="3" t="str">
        <f>IF(ISNUMBER(AQ466),SUMIFS($AQ$2:AQ466,$A$2:A466,A466,$J$2:J466,J466,$D$2:D466,D466),"")</f>
        <v/>
      </c>
      <c r="AS466">
        <f t="shared" si="31"/>
        <v>1</v>
      </c>
    </row>
    <row r="467" spans="1:45" x14ac:dyDescent="0.25">
      <c r="A467" s="5" t="s">
        <v>6</v>
      </c>
      <c r="B467" s="5" t="s">
        <v>21</v>
      </c>
      <c r="C467" s="6">
        <v>35744</v>
      </c>
      <c r="D467" s="3">
        <v>1</v>
      </c>
      <c r="E467" s="3" t="s">
        <v>84</v>
      </c>
      <c r="F467" s="3"/>
      <c r="G467" s="3"/>
      <c r="H467" s="3"/>
      <c r="I467" s="3"/>
      <c r="J467" s="3" t="s">
        <v>0</v>
      </c>
      <c r="K467" s="3" t="s">
        <v>0</v>
      </c>
      <c r="L467" s="3">
        <v>2</v>
      </c>
      <c r="M467" s="3" t="s">
        <v>23</v>
      </c>
      <c r="N467" s="4">
        <f t="shared" si="28"/>
        <v>4370</v>
      </c>
      <c r="O467" s="3">
        <v>437</v>
      </c>
      <c r="P467" s="3"/>
      <c r="Q467" s="3"/>
      <c r="R467" s="3" t="str">
        <f>IF(ISNUMBER(Q467),SUMIFS($Q$2:Q467,$A$2:A467,A467,$J$2:J467,J467,$D$2:D467,D467),"")</f>
        <v/>
      </c>
      <c r="S467" s="3"/>
      <c r="T467" s="3"/>
      <c r="U467" s="3"/>
      <c r="V467" s="4"/>
      <c r="W467" s="4"/>
      <c r="X467" s="4"/>
      <c r="Y467" s="3"/>
      <c r="Z467" s="3"/>
      <c r="AA467" s="3"/>
      <c r="AB467" s="3"/>
      <c r="AC467" s="3"/>
      <c r="AD467" s="3"/>
      <c r="AE467" s="3"/>
      <c r="AF467" s="3"/>
      <c r="AG467" s="3"/>
      <c r="AH467" s="3" t="str">
        <f t="shared" si="29"/>
        <v/>
      </c>
      <c r="AI467" s="3"/>
      <c r="AJ467" s="3"/>
      <c r="AK467" s="3"/>
      <c r="AL467" s="3"/>
      <c r="AM467" s="3"/>
      <c r="AN467" s="3"/>
      <c r="AO467" s="3"/>
      <c r="AP467" s="3"/>
      <c r="AQ467" s="3" t="str">
        <f t="shared" si="30"/>
        <v/>
      </c>
      <c r="AR467" s="3" t="str">
        <f>IF(ISNUMBER(AQ467),SUMIFS($AQ$2:AQ467,$A$2:A467,A467,$J$2:J467,J467,$D$2:D467,D467),"")</f>
        <v/>
      </c>
      <c r="AS467">
        <f t="shared" si="31"/>
        <v>1</v>
      </c>
    </row>
    <row r="468" spans="1:45" x14ac:dyDescent="0.25">
      <c r="A468" s="5" t="s">
        <v>6</v>
      </c>
      <c r="B468" s="5" t="s">
        <v>21</v>
      </c>
      <c r="C468" s="6">
        <v>35753</v>
      </c>
      <c r="D468" s="3">
        <v>1</v>
      </c>
      <c r="E468" s="3" t="s">
        <v>84</v>
      </c>
      <c r="F468" s="3"/>
      <c r="G468" s="3"/>
      <c r="H468" s="3"/>
      <c r="I468" s="3"/>
      <c r="J468" s="3" t="s">
        <v>0</v>
      </c>
      <c r="K468" s="3" t="s">
        <v>0</v>
      </c>
      <c r="L468" s="3">
        <v>2</v>
      </c>
      <c r="M468" s="3" t="s">
        <v>24</v>
      </c>
      <c r="N468" s="4">
        <f t="shared" si="28"/>
        <v>4370</v>
      </c>
      <c r="O468" s="3">
        <v>437</v>
      </c>
      <c r="P468" s="3"/>
      <c r="Q468" s="3"/>
      <c r="R468" s="3" t="str">
        <f>IF(ISNUMBER(Q468),SUMIFS($Q$2:Q468,$A$2:A468,A468,$J$2:J468,J468,$D$2:D468,D468),"")</f>
        <v/>
      </c>
      <c r="S468" s="3"/>
      <c r="T468" s="3"/>
      <c r="U468" s="3"/>
      <c r="V468" s="4"/>
      <c r="W468" s="4"/>
      <c r="X468" s="4"/>
      <c r="Y468" s="3"/>
      <c r="Z468" s="3"/>
      <c r="AA468" s="3"/>
      <c r="AB468" s="3"/>
      <c r="AC468" s="3"/>
      <c r="AD468" s="3"/>
      <c r="AE468" s="3"/>
      <c r="AF468" s="3"/>
      <c r="AG468" s="3"/>
      <c r="AH468" s="3" t="str">
        <f t="shared" si="29"/>
        <v/>
      </c>
      <c r="AI468" s="3"/>
      <c r="AJ468" s="3"/>
      <c r="AK468" s="3"/>
      <c r="AL468" s="3"/>
      <c r="AM468" s="3"/>
      <c r="AN468" s="3"/>
      <c r="AO468" s="3"/>
      <c r="AP468" s="3"/>
      <c r="AQ468" s="3" t="str">
        <f t="shared" si="30"/>
        <v/>
      </c>
      <c r="AR468" s="3" t="str">
        <f>IF(ISNUMBER(AQ468),SUMIFS($AQ$2:AQ468,$A$2:A468,A468,$J$2:J468,J468,$D$2:D468,D468),"")</f>
        <v/>
      </c>
      <c r="AS468">
        <f t="shared" si="31"/>
        <v>1</v>
      </c>
    </row>
    <row r="469" spans="1:45" x14ac:dyDescent="0.25">
      <c r="A469" s="5" t="s">
        <v>6</v>
      </c>
      <c r="B469" s="5" t="s">
        <v>21</v>
      </c>
      <c r="C469" s="6">
        <v>35759</v>
      </c>
      <c r="D469" s="3">
        <v>1</v>
      </c>
      <c r="E469" s="3" t="s">
        <v>84</v>
      </c>
      <c r="F469" s="3"/>
      <c r="G469" s="3"/>
      <c r="H469" s="3"/>
      <c r="I469" s="3"/>
      <c r="J469" s="3" t="s">
        <v>0</v>
      </c>
      <c r="K469" s="3" t="s">
        <v>0</v>
      </c>
      <c r="L469" s="3">
        <v>2</v>
      </c>
      <c r="M469" s="3" t="s">
        <v>25</v>
      </c>
      <c r="N469" s="4">
        <f t="shared" si="28"/>
        <v>1070</v>
      </c>
      <c r="O469" s="3">
        <v>107</v>
      </c>
      <c r="P469" s="3"/>
      <c r="Q469" s="3">
        <v>323.07</v>
      </c>
      <c r="R469" s="3">
        <f>IF(ISNUMBER(Q469),SUMIFS($Q$2:Q469,$A$2:A469,A469,$J$2:J469,J469,$D$2:D469,D469),"")</f>
        <v>537.75</v>
      </c>
      <c r="S469" s="3"/>
      <c r="T469" s="3"/>
      <c r="U469" s="3"/>
      <c r="V469" s="4"/>
      <c r="W469" s="4"/>
      <c r="X469" s="4"/>
      <c r="Y469" s="3"/>
      <c r="Z469" s="3"/>
      <c r="AA469" s="3"/>
      <c r="AB469" s="3"/>
      <c r="AC469" s="3"/>
      <c r="AD469" s="3"/>
      <c r="AE469" s="3"/>
      <c r="AF469" s="3"/>
      <c r="AG469" s="3"/>
      <c r="AH469" s="3" t="str">
        <f t="shared" si="29"/>
        <v/>
      </c>
      <c r="AI469" s="3"/>
      <c r="AJ469" s="3"/>
      <c r="AK469" s="3"/>
      <c r="AL469" s="3"/>
      <c r="AM469" s="3"/>
      <c r="AN469" s="3"/>
      <c r="AO469" s="3"/>
      <c r="AP469" s="3"/>
      <c r="AQ469" s="3" t="str">
        <f t="shared" si="30"/>
        <v/>
      </c>
      <c r="AR469" s="3" t="str">
        <f>IF(ISNUMBER(AQ469),SUMIFS($AQ$2:AQ469,$A$2:A469,A469,$J$2:J469,J469,$D$2:D469,D469),"")</f>
        <v/>
      </c>
      <c r="AS469">
        <f t="shared" si="31"/>
        <v>3</v>
      </c>
    </row>
    <row r="470" spans="1:45" x14ac:dyDescent="0.25">
      <c r="A470" s="5" t="s">
        <v>6</v>
      </c>
      <c r="B470" s="5" t="s">
        <v>21</v>
      </c>
      <c r="C470" s="6">
        <v>35766</v>
      </c>
      <c r="D470" s="3">
        <v>1</v>
      </c>
      <c r="E470" s="3" t="s">
        <v>84</v>
      </c>
      <c r="F470" s="3"/>
      <c r="G470" s="3"/>
      <c r="H470" s="3"/>
      <c r="I470" s="3"/>
      <c r="J470" s="3" t="s">
        <v>0</v>
      </c>
      <c r="K470" s="3" t="s">
        <v>0</v>
      </c>
      <c r="L470" s="3">
        <v>3</v>
      </c>
      <c r="M470" s="3" t="s">
        <v>23</v>
      </c>
      <c r="N470" s="4">
        <f t="shared" si="28"/>
        <v>960</v>
      </c>
      <c r="O470" s="3">
        <v>96</v>
      </c>
      <c r="P470" s="3"/>
      <c r="Q470" s="3"/>
      <c r="R470" s="3" t="str">
        <f>IF(ISNUMBER(Q470),SUMIFS($Q$2:Q470,$A$2:A470,A470,$J$2:J470,J470,$D$2:D470,D470),"")</f>
        <v/>
      </c>
      <c r="S470" s="3"/>
      <c r="T470" s="3"/>
      <c r="U470" s="3"/>
      <c r="V470" s="4"/>
      <c r="W470" s="4"/>
      <c r="X470" s="4"/>
      <c r="Y470" s="3"/>
      <c r="Z470" s="3"/>
      <c r="AA470" s="3"/>
      <c r="AB470" s="3"/>
      <c r="AC470" s="3"/>
      <c r="AD470" s="3"/>
      <c r="AE470" s="3"/>
      <c r="AF470" s="3"/>
      <c r="AG470" s="3"/>
      <c r="AH470" s="3" t="str">
        <f t="shared" si="29"/>
        <v/>
      </c>
      <c r="AI470" s="3"/>
      <c r="AJ470" s="3"/>
      <c r="AK470" s="3"/>
      <c r="AL470" s="3"/>
      <c r="AM470" s="3"/>
      <c r="AN470" s="3"/>
      <c r="AO470" s="3"/>
      <c r="AP470" s="3"/>
      <c r="AQ470" s="3" t="str">
        <f t="shared" si="30"/>
        <v/>
      </c>
      <c r="AR470" s="3" t="str">
        <f>IF(ISNUMBER(AQ470),SUMIFS($AQ$2:AQ470,$A$2:A470,A470,$J$2:J470,J470,$D$2:D470,D470),"")</f>
        <v/>
      </c>
      <c r="AS470">
        <f t="shared" si="31"/>
        <v>1</v>
      </c>
    </row>
    <row r="471" spans="1:45" x14ac:dyDescent="0.25">
      <c r="A471" s="5" t="s">
        <v>6</v>
      </c>
      <c r="B471" s="5" t="s">
        <v>21</v>
      </c>
      <c r="C471" s="6">
        <v>35773</v>
      </c>
      <c r="D471" s="3">
        <v>1</v>
      </c>
      <c r="E471" s="3" t="s">
        <v>84</v>
      </c>
      <c r="F471" s="3"/>
      <c r="G471" s="3"/>
      <c r="H471" s="3"/>
      <c r="I471" s="3"/>
      <c r="J471" s="3" t="s">
        <v>0</v>
      </c>
      <c r="K471" s="3" t="s">
        <v>0</v>
      </c>
      <c r="L471" s="3">
        <v>3</v>
      </c>
      <c r="M471" s="3" t="s">
        <v>23</v>
      </c>
      <c r="N471" s="4">
        <f t="shared" si="28"/>
        <v>1835</v>
      </c>
      <c r="O471" s="3">
        <v>183.5</v>
      </c>
      <c r="P471" s="3"/>
      <c r="Q471" s="3"/>
      <c r="R471" s="3" t="str">
        <f>IF(ISNUMBER(Q471),SUMIFS($Q$2:Q471,$A$2:A471,A471,$J$2:J471,J471,$D$2:D471,D471),"")</f>
        <v/>
      </c>
      <c r="S471" s="3"/>
      <c r="T471" s="3"/>
      <c r="U471" s="3"/>
      <c r="V471" s="4"/>
      <c r="W471" s="4"/>
      <c r="X471" s="4"/>
      <c r="Y471" s="3"/>
      <c r="Z471" s="3"/>
      <c r="AA471" s="3"/>
      <c r="AB471" s="3"/>
      <c r="AC471" s="3"/>
      <c r="AD471" s="3"/>
      <c r="AE471" s="3"/>
      <c r="AF471" s="3"/>
      <c r="AG471" s="3"/>
      <c r="AH471" s="3" t="str">
        <f t="shared" si="29"/>
        <v/>
      </c>
      <c r="AI471" s="3"/>
      <c r="AJ471" s="3"/>
      <c r="AK471" s="3"/>
      <c r="AL471" s="3"/>
      <c r="AM471" s="3"/>
      <c r="AN471" s="3"/>
      <c r="AO471" s="3"/>
      <c r="AP471" s="3"/>
      <c r="AQ471" s="3" t="str">
        <f t="shared" si="30"/>
        <v/>
      </c>
      <c r="AR471" s="3" t="str">
        <f>IF(ISNUMBER(AQ471),SUMIFS($AQ$2:AQ471,$A$2:A471,A471,$J$2:J471,J471,$D$2:D471,D471),"")</f>
        <v/>
      </c>
      <c r="AS471">
        <f t="shared" si="31"/>
        <v>1</v>
      </c>
    </row>
    <row r="472" spans="1:45" x14ac:dyDescent="0.25">
      <c r="A472" s="5" t="s">
        <v>6</v>
      </c>
      <c r="B472" s="5" t="s">
        <v>21</v>
      </c>
      <c r="C472" s="6">
        <v>35781</v>
      </c>
      <c r="D472" s="3">
        <v>1</v>
      </c>
      <c r="E472" s="3" t="s">
        <v>84</v>
      </c>
      <c r="F472" s="3"/>
      <c r="G472" s="3"/>
      <c r="H472" s="3"/>
      <c r="I472" s="3"/>
      <c r="J472" s="3" t="s">
        <v>0</v>
      </c>
      <c r="K472" s="3" t="s">
        <v>0</v>
      </c>
      <c r="L472" s="3">
        <v>3</v>
      </c>
      <c r="M472" s="3" t="s">
        <v>23</v>
      </c>
      <c r="N472" s="4">
        <f t="shared" si="28"/>
        <v>2795</v>
      </c>
      <c r="O472" s="3">
        <v>279.5</v>
      </c>
      <c r="P472" s="3"/>
      <c r="Q472" s="3"/>
      <c r="R472" s="3" t="str">
        <f>IF(ISNUMBER(Q472),SUMIFS($Q$2:Q472,$A$2:A472,A472,$J$2:J472,J472,$D$2:D472,D472),"")</f>
        <v/>
      </c>
      <c r="S472" s="3"/>
      <c r="T472" s="3"/>
      <c r="U472" s="3"/>
      <c r="V472" s="4"/>
      <c r="W472" s="4"/>
      <c r="X472" s="4"/>
      <c r="Y472" s="3"/>
      <c r="Z472" s="3"/>
      <c r="AA472" s="3"/>
      <c r="AB472" s="3"/>
      <c r="AC472" s="3"/>
      <c r="AD472" s="3"/>
      <c r="AE472" s="3"/>
      <c r="AF472" s="3"/>
      <c r="AG472" s="3"/>
      <c r="AH472" s="3" t="str">
        <f t="shared" si="29"/>
        <v/>
      </c>
      <c r="AI472" s="3"/>
      <c r="AJ472" s="3"/>
      <c r="AK472" s="3"/>
      <c r="AL472" s="3"/>
      <c r="AM472" s="3"/>
      <c r="AN472" s="3"/>
      <c r="AO472" s="3"/>
      <c r="AP472" s="3"/>
      <c r="AQ472" s="3" t="str">
        <f t="shared" si="30"/>
        <v/>
      </c>
      <c r="AR472" s="3" t="str">
        <f>IF(ISNUMBER(AQ472),SUMIFS($AQ$2:AQ472,$A$2:A472,A472,$J$2:J472,J472,$D$2:D472,D472),"")</f>
        <v/>
      </c>
      <c r="AS472">
        <f t="shared" si="31"/>
        <v>1</v>
      </c>
    </row>
    <row r="473" spans="1:45" x14ac:dyDescent="0.25">
      <c r="A473" s="5" t="s">
        <v>6</v>
      </c>
      <c r="B473" s="5" t="s">
        <v>21</v>
      </c>
      <c r="C473" s="6">
        <v>35787</v>
      </c>
      <c r="D473" s="3">
        <v>1</v>
      </c>
      <c r="E473" s="3" t="s">
        <v>84</v>
      </c>
      <c r="F473" s="3"/>
      <c r="G473" s="3"/>
      <c r="H473" s="3"/>
      <c r="I473" s="3"/>
      <c r="J473" s="3" t="s">
        <v>0</v>
      </c>
      <c r="K473" s="3" t="s">
        <v>0</v>
      </c>
      <c r="L473" s="3">
        <v>3</v>
      </c>
      <c r="M473" s="3" t="s">
        <v>24</v>
      </c>
      <c r="N473" s="4">
        <f t="shared" si="28"/>
        <v>3970</v>
      </c>
      <c r="O473" s="3">
        <v>397</v>
      </c>
      <c r="P473" s="3"/>
      <c r="Q473" s="3"/>
      <c r="R473" s="3" t="str">
        <f>IF(ISNUMBER(Q473),SUMIFS($Q$2:Q473,$A$2:A473,A473,$J$2:J473,J473,$D$2:D473,D473),"")</f>
        <v/>
      </c>
      <c r="S473" s="3"/>
      <c r="T473" s="3"/>
      <c r="U473" s="3"/>
      <c r="V473" s="4"/>
      <c r="W473" s="4"/>
      <c r="X473" s="4"/>
      <c r="Y473" s="3"/>
      <c r="Z473" s="3"/>
      <c r="AA473" s="3"/>
      <c r="AB473" s="3"/>
      <c r="AC473" s="3"/>
      <c r="AD473" s="3"/>
      <c r="AE473" s="3"/>
      <c r="AF473" s="3"/>
      <c r="AG473" s="3"/>
      <c r="AH473" s="3" t="str">
        <f t="shared" si="29"/>
        <v/>
      </c>
      <c r="AI473" s="3"/>
      <c r="AJ473" s="3"/>
      <c r="AK473" s="3"/>
      <c r="AL473" s="3"/>
      <c r="AM473" s="3"/>
      <c r="AN473" s="3"/>
      <c r="AO473" s="3"/>
      <c r="AP473" s="3"/>
      <c r="AQ473" s="3" t="str">
        <f t="shared" si="30"/>
        <v/>
      </c>
      <c r="AR473" s="3" t="str">
        <f>IF(ISNUMBER(AQ473),SUMIFS($AQ$2:AQ473,$A$2:A473,A473,$J$2:J473,J473,$D$2:D473,D473),"")</f>
        <v/>
      </c>
      <c r="AS473">
        <f t="shared" si="31"/>
        <v>1</v>
      </c>
    </row>
    <row r="474" spans="1:45" x14ac:dyDescent="0.25">
      <c r="A474" s="5" t="s">
        <v>6</v>
      </c>
      <c r="B474" s="5" t="s">
        <v>21</v>
      </c>
      <c r="C474" s="6">
        <v>35793</v>
      </c>
      <c r="D474" s="3">
        <v>1</v>
      </c>
      <c r="E474" s="3" t="s">
        <v>84</v>
      </c>
      <c r="F474" s="3"/>
      <c r="G474" s="3"/>
      <c r="H474" s="3"/>
      <c r="I474" s="3"/>
      <c r="J474" s="3" t="s">
        <v>0</v>
      </c>
      <c r="K474" s="3" t="s">
        <v>0</v>
      </c>
      <c r="L474" s="3">
        <v>3</v>
      </c>
      <c r="M474" s="3" t="s">
        <v>25</v>
      </c>
      <c r="N474" s="4">
        <f t="shared" si="28"/>
        <v>1605</v>
      </c>
      <c r="O474" s="3">
        <v>160.5</v>
      </c>
      <c r="P474" s="3"/>
      <c r="Q474" s="3">
        <v>245.91</v>
      </c>
      <c r="R474" s="3">
        <f>IF(ISNUMBER(Q474),SUMIFS($Q$2:Q474,$A$2:A474,A474,$J$2:J474,J474,$D$2:D474,D474),"")</f>
        <v>783.66</v>
      </c>
      <c r="S474" s="3"/>
      <c r="T474" s="3"/>
      <c r="U474" s="3"/>
      <c r="V474" s="4"/>
      <c r="W474" s="4"/>
      <c r="X474" s="4"/>
      <c r="Y474" s="3"/>
      <c r="Z474" s="3"/>
      <c r="AA474" s="3"/>
      <c r="AB474" s="3"/>
      <c r="AC474" s="3"/>
      <c r="AD474" s="3"/>
      <c r="AE474" s="3"/>
      <c r="AF474" s="3"/>
      <c r="AG474" s="3"/>
      <c r="AH474" s="3" t="str">
        <f t="shared" si="29"/>
        <v/>
      </c>
      <c r="AI474" s="3"/>
      <c r="AJ474" s="3"/>
      <c r="AK474" s="3"/>
      <c r="AL474" s="3"/>
      <c r="AM474" s="3"/>
      <c r="AN474" s="3"/>
      <c r="AO474" s="3"/>
      <c r="AP474" s="3"/>
      <c r="AQ474" s="3" t="str">
        <f t="shared" si="30"/>
        <v/>
      </c>
      <c r="AR474" s="3" t="str">
        <f>IF(ISNUMBER(AQ474),SUMIFS($AQ$2:AQ474,$A$2:A474,A474,$J$2:J474,J474,$D$2:D474,D474),"")</f>
        <v/>
      </c>
      <c r="AS474">
        <f t="shared" si="31"/>
        <v>3</v>
      </c>
    </row>
    <row r="475" spans="1:45" x14ac:dyDescent="0.25">
      <c r="A475" s="5" t="s">
        <v>6</v>
      </c>
      <c r="B475" s="5" t="s">
        <v>21</v>
      </c>
      <c r="C475" s="6">
        <v>35803</v>
      </c>
      <c r="D475" s="3">
        <v>1</v>
      </c>
      <c r="E475" s="3" t="s">
        <v>84</v>
      </c>
      <c r="F475" s="3"/>
      <c r="G475" s="3"/>
      <c r="H475" s="3"/>
      <c r="I475" s="3"/>
      <c r="J475" s="3" t="s">
        <v>0</v>
      </c>
      <c r="K475" s="3" t="s">
        <v>0</v>
      </c>
      <c r="L475" s="3">
        <v>4</v>
      </c>
      <c r="M475" s="3" t="s">
        <v>23</v>
      </c>
      <c r="N475" s="4">
        <f t="shared" si="28"/>
        <v>725</v>
      </c>
      <c r="O475" s="3">
        <v>72.5</v>
      </c>
      <c r="P475" s="3"/>
      <c r="Q475" s="3"/>
      <c r="R475" s="3" t="str">
        <f>IF(ISNUMBER(Q475),SUMIFS($Q$2:Q475,$A$2:A475,A475,$J$2:J475,J475,$D$2:D475,D475),"")</f>
        <v/>
      </c>
      <c r="S475" s="3"/>
      <c r="T475" s="3"/>
      <c r="U475" s="3"/>
      <c r="V475" s="4"/>
      <c r="W475" s="4"/>
      <c r="X475" s="4"/>
      <c r="Y475" s="3"/>
      <c r="Z475" s="3"/>
      <c r="AA475" s="3"/>
      <c r="AB475" s="3"/>
      <c r="AC475" s="3"/>
      <c r="AD475" s="3"/>
      <c r="AE475" s="3"/>
      <c r="AF475" s="3"/>
      <c r="AG475" s="3"/>
      <c r="AH475" s="3" t="str">
        <f t="shared" si="29"/>
        <v/>
      </c>
      <c r="AI475" s="3"/>
      <c r="AJ475" s="3"/>
      <c r="AK475" s="3"/>
      <c r="AL475" s="3"/>
      <c r="AM475" s="3"/>
      <c r="AN475" s="3"/>
      <c r="AO475" s="3"/>
      <c r="AP475" s="3"/>
      <c r="AQ475" s="3" t="str">
        <f t="shared" si="30"/>
        <v/>
      </c>
      <c r="AR475" s="3" t="str">
        <f>IF(ISNUMBER(AQ475),SUMIFS($AQ$2:AQ475,$A$2:A475,A475,$J$2:J475,J475,$D$2:D475,D475),"")</f>
        <v/>
      </c>
      <c r="AS475">
        <f t="shared" si="31"/>
        <v>1</v>
      </c>
    </row>
    <row r="476" spans="1:45" x14ac:dyDescent="0.25">
      <c r="A476" s="5" t="s">
        <v>6</v>
      </c>
      <c r="B476" s="5" t="s">
        <v>21</v>
      </c>
      <c r="C476" s="6">
        <v>35810</v>
      </c>
      <c r="D476" s="3">
        <v>1</v>
      </c>
      <c r="E476" s="3" t="s">
        <v>84</v>
      </c>
      <c r="F476" s="3"/>
      <c r="G476" s="3"/>
      <c r="H476" s="3"/>
      <c r="I476" s="3"/>
      <c r="J476" s="3" t="s">
        <v>0</v>
      </c>
      <c r="K476" s="3" t="s">
        <v>0</v>
      </c>
      <c r="L476" s="3">
        <v>4</v>
      </c>
      <c r="M476" s="3" t="s">
        <v>23</v>
      </c>
      <c r="N476" s="4">
        <f t="shared" si="28"/>
        <v>1495</v>
      </c>
      <c r="O476" s="3">
        <v>149.5</v>
      </c>
      <c r="P476" s="3"/>
      <c r="Q476" s="3"/>
      <c r="R476" s="3" t="str">
        <f>IF(ISNUMBER(Q476),SUMIFS($Q$2:Q476,$A$2:A476,A476,$J$2:J476,J476,$D$2:D476,D476),"")</f>
        <v/>
      </c>
      <c r="S476" s="3"/>
      <c r="T476" s="3"/>
      <c r="U476" s="3"/>
      <c r="V476" s="4"/>
      <c r="W476" s="4"/>
      <c r="X476" s="4"/>
      <c r="Y476" s="3"/>
      <c r="Z476" s="3"/>
      <c r="AA476" s="3"/>
      <c r="AB476" s="3"/>
      <c r="AC476" s="3"/>
      <c r="AD476" s="3"/>
      <c r="AE476" s="3"/>
      <c r="AF476" s="3"/>
      <c r="AG476" s="3"/>
      <c r="AH476" s="3" t="str">
        <f t="shared" si="29"/>
        <v/>
      </c>
      <c r="AI476" s="3"/>
      <c r="AJ476" s="3"/>
      <c r="AK476" s="3"/>
      <c r="AL476" s="3"/>
      <c r="AM476" s="3"/>
      <c r="AN476" s="3"/>
      <c r="AO476" s="3"/>
      <c r="AP476" s="3"/>
      <c r="AQ476" s="3" t="str">
        <f t="shared" si="30"/>
        <v/>
      </c>
      <c r="AR476" s="3" t="str">
        <f>IF(ISNUMBER(AQ476),SUMIFS($AQ$2:AQ476,$A$2:A476,A476,$J$2:J476,J476,$D$2:D476,D476),"")</f>
        <v/>
      </c>
      <c r="AS476">
        <f t="shared" si="31"/>
        <v>1</v>
      </c>
    </row>
    <row r="477" spans="1:45" x14ac:dyDescent="0.25">
      <c r="A477" s="5" t="s">
        <v>6</v>
      </c>
      <c r="B477" s="5" t="s">
        <v>21</v>
      </c>
      <c r="C477" s="6">
        <v>35817</v>
      </c>
      <c r="D477" s="3">
        <v>1</v>
      </c>
      <c r="E477" s="3" t="s">
        <v>84</v>
      </c>
      <c r="F477" s="3"/>
      <c r="G477" s="3"/>
      <c r="H477" s="3"/>
      <c r="I477" s="3"/>
      <c r="J477" s="3" t="s">
        <v>0</v>
      </c>
      <c r="K477" s="3" t="s">
        <v>0</v>
      </c>
      <c r="L477" s="3">
        <v>4</v>
      </c>
      <c r="M477" s="3" t="s">
        <v>23</v>
      </c>
      <c r="N477" s="4">
        <f t="shared" si="28"/>
        <v>3180</v>
      </c>
      <c r="O477" s="3">
        <v>318</v>
      </c>
      <c r="P477" s="3"/>
      <c r="Q477" s="3"/>
      <c r="R477" s="3" t="str">
        <f>IF(ISNUMBER(Q477),SUMIFS($Q$2:Q477,$A$2:A477,A477,$J$2:J477,J477,$D$2:D477,D477),"")</f>
        <v/>
      </c>
      <c r="S477" s="3"/>
      <c r="T477" s="3"/>
      <c r="U477" s="3"/>
      <c r="V477" s="4"/>
      <c r="W477" s="4"/>
      <c r="X477" s="4"/>
      <c r="Y477" s="3"/>
      <c r="Z477" s="3"/>
      <c r="AA477" s="3"/>
      <c r="AB477" s="3"/>
      <c r="AC477" s="3"/>
      <c r="AD477" s="3"/>
      <c r="AE477" s="3"/>
      <c r="AF477" s="3"/>
      <c r="AG477" s="3"/>
      <c r="AH477" s="3" t="str">
        <f t="shared" si="29"/>
        <v/>
      </c>
      <c r="AI477" s="3"/>
      <c r="AJ477" s="3"/>
      <c r="AK477" s="3"/>
      <c r="AL477" s="3"/>
      <c r="AM477" s="3"/>
      <c r="AN477" s="3"/>
      <c r="AO477" s="3"/>
      <c r="AP477" s="3"/>
      <c r="AQ477" s="3" t="str">
        <f t="shared" si="30"/>
        <v/>
      </c>
      <c r="AR477" s="3" t="str">
        <f>IF(ISNUMBER(AQ477),SUMIFS($AQ$2:AQ477,$A$2:A477,A477,$J$2:J477,J477,$D$2:D477,D477),"")</f>
        <v/>
      </c>
      <c r="AS477">
        <f t="shared" si="31"/>
        <v>1</v>
      </c>
    </row>
    <row r="478" spans="1:45" x14ac:dyDescent="0.25">
      <c r="A478" s="5" t="s">
        <v>6</v>
      </c>
      <c r="B478" s="5" t="s">
        <v>21</v>
      </c>
      <c r="C478" s="6">
        <v>35824</v>
      </c>
      <c r="D478" s="3">
        <v>1</v>
      </c>
      <c r="E478" s="3" t="s">
        <v>84</v>
      </c>
      <c r="F478" s="3"/>
      <c r="G478" s="3"/>
      <c r="H478" s="3"/>
      <c r="I478" s="3"/>
      <c r="J478" s="3" t="s">
        <v>0</v>
      </c>
      <c r="K478" s="3" t="s">
        <v>0</v>
      </c>
      <c r="L478" s="3">
        <v>4</v>
      </c>
      <c r="M478" s="3" t="s">
        <v>23</v>
      </c>
      <c r="N478" s="4">
        <f t="shared" si="28"/>
        <v>4340</v>
      </c>
      <c r="O478" s="3">
        <v>434</v>
      </c>
      <c r="P478" s="3"/>
      <c r="Q478" s="3"/>
      <c r="R478" s="3" t="str">
        <f>IF(ISNUMBER(Q478),SUMIFS($Q$2:Q478,$A$2:A478,A478,$J$2:J478,J478,$D$2:D478,D478),"")</f>
        <v/>
      </c>
      <c r="S478" s="3"/>
      <c r="T478" s="3"/>
      <c r="U478" s="3"/>
      <c r="V478" s="4"/>
      <c r="W478" s="4"/>
      <c r="X478" s="4"/>
      <c r="Y478" s="3"/>
      <c r="Z478" s="3"/>
      <c r="AA478" s="3"/>
      <c r="AB478" s="3"/>
      <c r="AC478" s="3"/>
      <c r="AD478" s="3"/>
      <c r="AE478" s="3"/>
      <c r="AF478" s="3"/>
      <c r="AG478" s="3"/>
      <c r="AH478" s="3" t="str">
        <f t="shared" si="29"/>
        <v/>
      </c>
      <c r="AI478" s="3"/>
      <c r="AJ478" s="3"/>
      <c r="AK478" s="3"/>
      <c r="AL478" s="3"/>
      <c r="AM478" s="3"/>
      <c r="AN478" s="3"/>
      <c r="AO478" s="3"/>
      <c r="AP478" s="3"/>
      <c r="AQ478" s="3" t="str">
        <f t="shared" si="30"/>
        <v/>
      </c>
      <c r="AR478" s="3" t="str">
        <f>IF(ISNUMBER(AQ478),SUMIFS($AQ$2:AQ478,$A$2:A478,A478,$J$2:J478,J478,$D$2:D478,D478),"")</f>
        <v/>
      </c>
      <c r="AS478">
        <f t="shared" si="31"/>
        <v>1</v>
      </c>
    </row>
    <row r="479" spans="1:45" x14ac:dyDescent="0.25">
      <c r="A479" s="5" t="s">
        <v>6</v>
      </c>
      <c r="B479" s="5" t="s">
        <v>21</v>
      </c>
      <c r="C479" s="6">
        <v>35829</v>
      </c>
      <c r="D479" s="3">
        <v>1</v>
      </c>
      <c r="E479" s="3" t="s">
        <v>84</v>
      </c>
      <c r="F479" s="3"/>
      <c r="G479" s="3"/>
      <c r="H479" s="3"/>
      <c r="I479" s="3"/>
      <c r="J479" s="3" t="s">
        <v>0</v>
      </c>
      <c r="K479" s="3" t="s">
        <v>0</v>
      </c>
      <c r="L479" s="3">
        <v>4</v>
      </c>
      <c r="M479" s="3" t="s">
        <v>24</v>
      </c>
      <c r="N479" s="4">
        <f t="shared" si="28"/>
        <v>6225</v>
      </c>
      <c r="O479" s="3">
        <v>622.5</v>
      </c>
      <c r="P479" s="3"/>
      <c r="Q479" s="3"/>
      <c r="R479" s="3" t="str">
        <f>IF(ISNUMBER(Q479),SUMIFS($Q$2:Q479,$A$2:A479,A479,$J$2:J479,J479,$D$2:D479,D479),"")</f>
        <v/>
      </c>
      <c r="S479" s="3">
        <v>2.93E-2</v>
      </c>
      <c r="T479" s="3"/>
      <c r="U479" s="3"/>
      <c r="V479" s="4"/>
      <c r="W479" s="4"/>
      <c r="X479" s="4"/>
      <c r="Y479" s="3"/>
      <c r="Z479" s="3"/>
      <c r="AA479" s="3"/>
      <c r="AB479" s="3"/>
      <c r="AC479" s="3"/>
      <c r="AD479" s="3"/>
      <c r="AE479" s="3"/>
      <c r="AF479" s="3"/>
      <c r="AG479" s="3"/>
      <c r="AH479" s="3" t="str">
        <f t="shared" si="29"/>
        <v/>
      </c>
      <c r="AI479" s="3"/>
      <c r="AJ479" s="3"/>
      <c r="AK479" s="3"/>
      <c r="AL479" s="3"/>
      <c r="AM479" s="3"/>
      <c r="AN479" s="3"/>
      <c r="AO479" s="3"/>
      <c r="AP479" s="3"/>
      <c r="AQ479" s="3" t="str">
        <f t="shared" si="30"/>
        <v/>
      </c>
      <c r="AR479" s="3" t="str">
        <f>IF(ISNUMBER(AQ479),SUMIFS($AQ$2:AQ479,$A$2:A479,A479,$J$2:J479,J479,$D$2:D479,D479),"")</f>
        <v/>
      </c>
      <c r="AS479">
        <f t="shared" si="31"/>
        <v>2</v>
      </c>
    </row>
    <row r="480" spans="1:45" x14ac:dyDescent="0.25">
      <c r="A480" s="5" t="s">
        <v>6</v>
      </c>
      <c r="B480" s="5" t="s">
        <v>21</v>
      </c>
      <c r="C480" s="6">
        <v>35834</v>
      </c>
      <c r="D480" s="3">
        <v>1</v>
      </c>
      <c r="E480" s="3" t="s">
        <v>84</v>
      </c>
      <c r="F480" s="3"/>
      <c r="G480" s="3"/>
      <c r="H480" s="3"/>
      <c r="I480" s="3"/>
      <c r="J480" s="3" t="s">
        <v>0</v>
      </c>
      <c r="K480" s="3" t="s">
        <v>0</v>
      </c>
      <c r="L480" s="3">
        <v>4</v>
      </c>
      <c r="M480" s="3" t="s">
        <v>25</v>
      </c>
      <c r="N480" s="4">
        <f t="shared" si="28"/>
        <v>2550</v>
      </c>
      <c r="O480" s="3">
        <v>255</v>
      </c>
      <c r="P480" s="3"/>
      <c r="Q480" s="3">
        <v>399.68</v>
      </c>
      <c r="R480" s="3">
        <f>IF(ISNUMBER(Q480),SUMIFS($Q$2:Q480,$A$2:A480,A480,$J$2:J480,J480,$D$2:D480,D480),"")</f>
        <v>1183.3399999999999</v>
      </c>
      <c r="S480" s="3"/>
      <c r="T480" s="3"/>
      <c r="U480" s="3"/>
      <c r="V480" s="4"/>
      <c r="W480" s="4"/>
      <c r="X480" s="4"/>
      <c r="Y480" s="3"/>
      <c r="Z480" s="3"/>
      <c r="AA480" s="3"/>
      <c r="AB480" s="3"/>
      <c r="AC480" s="3"/>
      <c r="AD480" s="3"/>
      <c r="AE480" s="3"/>
      <c r="AF480" s="3"/>
      <c r="AG480" s="3"/>
      <c r="AH480" s="3" t="str">
        <f t="shared" si="29"/>
        <v/>
      </c>
      <c r="AI480" s="3"/>
      <c r="AJ480" s="3"/>
      <c r="AK480" s="3"/>
      <c r="AL480" s="3"/>
      <c r="AM480" s="3"/>
      <c r="AN480" s="3"/>
      <c r="AO480" s="3"/>
      <c r="AP480" s="3"/>
      <c r="AQ480" s="3" t="str">
        <f t="shared" si="30"/>
        <v/>
      </c>
      <c r="AR480" s="3" t="str">
        <f>IF(ISNUMBER(AQ480),SUMIFS($AQ$2:AQ480,$A$2:A480,A480,$J$2:J480,J480,$D$2:D480,D480),"")</f>
        <v/>
      </c>
      <c r="AS480">
        <f t="shared" si="31"/>
        <v>3</v>
      </c>
    </row>
    <row r="481" spans="1:45" x14ac:dyDescent="0.25">
      <c r="A481" s="5" t="s">
        <v>6</v>
      </c>
      <c r="B481" s="5" t="s">
        <v>21</v>
      </c>
      <c r="C481" s="6">
        <v>35845</v>
      </c>
      <c r="D481" s="3">
        <v>1</v>
      </c>
      <c r="E481" s="3" t="s">
        <v>84</v>
      </c>
      <c r="F481" s="3"/>
      <c r="G481" s="3"/>
      <c r="H481" s="3"/>
      <c r="I481" s="3"/>
      <c r="J481" s="3" t="s">
        <v>0</v>
      </c>
      <c r="K481" s="3" t="s">
        <v>0</v>
      </c>
      <c r="L481" s="3">
        <v>5</v>
      </c>
      <c r="M481" s="3" t="s">
        <v>23</v>
      </c>
      <c r="N481" s="4">
        <f t="shared" si="28"/>
        <v>284</v>
      </c>
      <c r="O481" s="3">
        <v>28.4</v>
      </c>
      <c r="P481" s="3"/>
      <c r="Q481" s="3"/>
      <c r="R481" s="3" t="str">
        <f>IF(ISNUMBER(Q481),SUMIFS($Q$2:Q481,$A$2:A481,A481,$J$2:J481,J481,$D$2:D481,D481),"")</f>
        <v/>
      </c>
      <c r="S481" s="3"/>
      <c r="T481" s="3"/>
      <c r="U481" s="3"/>
      <c r="V481" s="4"/>
      <c r="W481" s="4"/>
      <c r="X481" s="4"/>
      <c r="Y481" s="3"/>
      <c r="Z481" s="3"/>
      <c r="AA481" s="3"/>
      <c r="AB481" s="3"/>
      <c r="AC481" s="3"/>
      <c r="AD481" s="3"/>
      <c r="AE481" s="3"/>
      <c r="AF481" s="3"/>
      <c r="AG481" s="3"/>
      <c r="AH481" s="3" t="str">
        <f t="shared" si="29"/>
        <v/>
      </c>
      <c r="AI481" s="3"/>
      <c r="AJ481" s="3"/>
      <c r="AK481" s="3"/>
      <c r="AL481" s="3"/>
      <c r="AM481" s="3"/>
      <c r="AN481" s="3"/>
      <c r="AO481" s="3"/>
      <c r="AP481" s="3"/>
      <c r="AQ481" s="3" t="str">
        <f t="shared" si="30"/>
        <v/>
      </c>
      <c r="AR481" s="3" t="str">
        <f>IF(ISNUMBER(AQ481),SUMIFS($AQ$2:AQ481,$A$2:A481,A481,$J$2:J481,J481,$D$2:D481,D481),"")</f>
        <v/>
      </c>
      <c r="AS481">
        <f t="shared" si="31"/>
        <v>1</v>
      </c>
    </row>
    <row r="482" spans="1:45" x14ac:dyDescent="0.25">
      <c r="A482" s="5" t="s">
        <v>6</v>
      </c>
      <c r="B482" s="5" t="s">
        <v>21</v>
      </c>
      <c r="C482" s="6">
        <v>35852</v>
      </c>
      <c r="D482" s="3">
        <v>1</v>
      </c>
      <c r="E482" s="3" t="s">
        <v>84</v>
      </c>
      <c r="F482" s="3"/>
      <c r="G482" s="3"/>
      <c r="H482" s="3"/>
      <c r="I482" s="3"/>
      <c r="J482" s="3" t="s">
        <v>0</v>
      </c>
      <c r="K482" s="3" t="s">
        <v>0</v>
      </c>
      <c r="L482" s="3">
        <v>5</v>
      </c>
      <c r="M482" s="3" t="s">
        <v>23</v>
      </c>
      <c r="N482" s="4">
        <f t="shared" si="28"/>
        <v>1095</v>
      </c>
      <c r="O482" s="3">
        <v>109.5</v>
      </c>
      <c r="P482" s="3"/>
      <c r="Q482" s="3"/>
      <c r="R482" s="3" t="str">
        <f>IF(ISNUMBER(Q482),SUMIFS($Q$2:Q482,$A$2:A482,A482,$J$2:J482,J482,$D$2:D482,D482),"")</f>
        <v/>
      </c>
      <c r="S482" s="3"/>
      <c r="T482" s="3"/>
      <c r="U482" s="3"/>
      <c r="V482" s="4"/>
      <c r="W482" s="4"/>
      <c r="X482" s="4"/>
      <c r="Y482" s="3"/>
      <c r="Z482" s="3"/>
      <c r="AA482" s="3"/>
      <c r="AB482" s="3"/>
      <c r="AC482" s="3"/>
      <c r="AD482" s="3"/>
      <c r="AE482" s="3"/>
      <c r="AF482" s="3"/>
      <c r="AG482" s="3"/>
      <c r="AH482" s="3" t="str">
        <f t="shared" si="29"/>
        <v/>
      </c>
      <c r="AI482" s="3"/>
      <c r="AJ482" s="3"/>
      <c r="AK482" s="3"/>
      <c r="AL482" s="3"/>
      <c r="AM482" s="3"/>
      <c r="AN482" s="3"/>
      <c r="AO482" s="3"/>
      <c r="AP482" s="3"/>
      <c r="AQ482" s="3" t="str">
        <f t="shared" si="30"/>
        <v/>
      </c>
      <c r="AR482" s="3" t="str">
        <f>IF(ISNUMBER(AQ482),SUMIFS($AQ$2:AQ482,$A$2:A482,A482,$J$2:J482,J482,$D$2:D482,D482),"")</f>
        <v/>
      </c>
      <c r="AS482">
        <f t="shared" si="31"/>
        <v>1</v>
      </c>
    </row>
    <row r="483" spans="1:45" x14ac:dyDescent="0.25">
      <c r="A483" s="5" t="s">
        <v>6</v>
      </c>
      <c r="B483" s="5" t="s">
        <v>21</v>
      </c>
      <c r="C483" s="6">
        <v>35859</v>
      </c>
      <c r="D483" s="3">
        <v>1</v>
      </c>
      <c r="E483" s="3" t="s">
        <v>84</v>
      </c>
      <c r="F483" s="3"/>
      <c r="G483" s="3"/>
      <c r="H483" s="3"/>
      <c r="I483" s="3"/>
      <c r="J483" s="3" t="s">
        <v>0</v>
      </c>
      <c r="K483" s="3" t="s">
        <v>0</v>
      </c>
      <c r="L483" s="3">
        <v>5</v>
      </c>
      <c r="M483" s="3" t="s">
        <v>23</v>
      </c>
      <c r="N483" s="4">
        <f t="shared" si="28"/>
        <v>2225</v>
      </c>
      <c r="O483" s="3">
        <v>222.5</v>
      </c>
      <c r="P483" s="3"/>
      <c r="Q483" s="3"/>
      <c r="R483" s="3" t="str">
        <f>IF(ISNUMBER(Q483),SUMIFS($Q$2:Q483,$A$2:A483,A483,$J$2:J483,J483,$D$2:D483,D483),"")</f>
        <v/>
      </c>
      <c r="S483" s="3"/>
      <c r="T483" s="3"/>
      <c r="U483" s="3"/>
      <c r="V483" s="4"/>
      <c r="W483" s="4"/>
      <c r="X483" s="4"/>
      <c r="Y483" s="3"/>
      <c r="Z483" s="3"/>
      <c r="AA483" s="3"/>
      <c r="AB483" s="3"/>
      <c r="AC483" s="3"/>
      <c r="AD483" s="3"/>
      <c r="AE483" s="3"/>
      <c r="AF483" s="3"/>
      <c r="AG483" s="3"/>
      <c r="AH483" s="3" t="str">
        <f t="shared" si="29"/>
        <v/>
      </c>
      <c r="AI483" s="3"/>
      <c r="AJ483" s="3"/>
      <c r="AK483" s="3"/>
      <c r="AL483" s="3"/>
      <c r="AM483" s="3"/>
      <c r="AN483" s="3"/>
      <c r="AO483" s="3"/>
      <c r="AP483" s="3"/>
      <c r="AQ483" s="3" t="str">
        <f t="shared" si="30"/>
        <v/>
      </c>
      <c r="AR483" s="3" t="str">
        <f>IF(ISNUMBER(AQ483),SUMIFS($AQ$2:AQ483,$A$2:A483,A483,$J$2:J483,J483,$D$2:D483,D483),"")</f>
        <v/>
      </c>
      <c r="AS483">
        <f t="shared" si="31"/>
        <v>1</v>
      </c>
    </row>
    <row r="484" spans="1:45" x14ac:dyDescent="0.25">
      <c r="A484" s="5" t="s">
        <v>6</v>
      </c>
      <c r="B484" s="5" t="s">
        <v>21</v>
      </c>
      <c r="C484" s="6">
        <v>35866</v>
      </c>
      <c r="D484" s="3">
        <v>1</v>
      </c>
      <c r="E484" s="3" t="s">
        <v>84</v>
      </c>
      <c r="F484" s="3"/>
      <c r="G484" s="3"/>
      <c r="H484" s="3"/>
      <c r="I484" s="3"/>
      <c r="J484" s="3" t="s">
        <v>0</v>
      </c>
      <c r="K484" s="3" t="s">
        <v>0</v>
      </c>
      <c r="L484" s="3">
        <v>5</v>
      </c>
      <c r="M484" s="3" t="s">
        <v>24</v>
      </c>
      <c r="N484" s="4">
        <f t="shared" si="28"/>
        <v>2245</v>
      </c>
      <c r="O484" s="3">
        <v>224.5</v>
      </c>
      <c r="P484" s="3"/>
      <c r="Q484" s="3"/>
      <c r="R484" s="3" t="str">
        <f>IF(ISNUMBER(Q484),SUMIFS($Q$2:Q484,$A$2:A484,A484,$J$2:J484,J484,$D$2:D484,D484),"")</f>
        <v/>
      </c>
      <c r="S484" s="3">
        <v>2.8799999999999999E-2</v>
      </c>
      <c r="T484" s="3"/>
      <c r="U484" s="3"/>
      <c r="V484" s="4"/>
      <c r="W484" s="4"/>
      <c r="X484" s="4"/>
      <c r="Y484" s="3"/>
      <c r="Z484" s="3"/>
      <c r="AA484" s="3"/>
      <c r="AB484" s="3"/>
      <c r="AC484" s="3"/>
      <c r="AD484" s="3"/>
      <c r="AE484" s="3"/>
      <c r="AF484" s="3"/>
      <c r="AG484" s="3"/>
      <c r="AH484" s="3" t="str">
        <f t="shared" si="29"/>
        <v/>
      </c>
      <c r="AI484" s="3"/>
      <c r="AJ484" s="3"/>
      <c r="AK484" s="3"/>
      <c r="AL484" s="3"/>
      <c r="AM484" s="3"/>
      <c r="AN484" s="3"/>
      <c r="AO484" s="3"/>
      <c r="AP484" s="3"/>
      <c r="AQ484" s="3" t="str">
        <f t="shared" si="30"/>
        <v/>
      </c>
      <c r="AR484" s="3" t="str">
        <f>IF(ISNUMBER(AQ484),SUMIFS($AQ$2:AQ484,$A$2:A484,A484,$J$2:J484,J484,$D$2:D484,D484),"")</f>
        <v/>
      </c>
      <c r="AS484">
        <f t="shared" si="31"/>
        <v>2</v>
      </c>
    </row>
    <row r="485" spans="1:45" x14ac:dyDescent="0.25">
      <c r="A485" s="5" t="s">
        <v>6</v>
      </c>
      <c r="B485" s="5" t="s">
        <v>21</v>
      </c>
      <c r="C485" s="6">
        <v>35871</v>
      </c>
      <c r="D485" s="3">
        <v>1</v>
      </c>
      <c r="E485" s="3" t="s">
        <v>84</v>
      </c>
      <c r="F485" s="3"/>
      <c r="G485" s="3"/>
      <c r="H485" s="3"/>
      <c r="I485" s="3"/>
      <c r="J485" s="3" t="s">
        <v>0</v>
      </c>
      <c r="K485" s="3" t="s">
        <v>0</v>
      </c>
      <c r="L485" s="3">
        <v>5</v>
      </c>
      <c r="M485" s="3" t="s">
        <v>25</v>
      </c>
      <c r="N485" s="4">
        <f t="shared" si="28"/>
        <v>0</v>
      </c>
      <c r="O485" s="3">
        <v>0</v>
      </c>
      <c r="P485" s="3"/>
      <c r="Q485" s="3">
        <v>215.53</v>
      </c>
      <c r="R485" s="3">
        <f>IF(ISNUMBER(Q485),SUMIFS($Q$2:Q485,$A$2:A485,A485,$J$2:J485,J485,$D$2:D485,D485),"")</f>
        <v>1398.87</v>
      </c>
      <c r="S485" s="3"/>
      <c r="T485" s="3"/>
      <c r="U485" s="3"/>
      <c r="V485" s="4"/>
      <c r="W485" s="4"/>
      <c r="X485" s="4"/>
      <c r="Y485" s="3"/>
      <c r="Z485" s="3"/>
      <c r="AA485" s="3"/>
      <c r="AB485" s="3"/>
      <c r="AC485" s="3"/>
      <c r="AD485" s="3"/>
      <c r="AE485" s="3"/>
      <c r="AF485" s="3"/>
      <c r="AG485" s="3"/>
      <c r="AH485" s="3" t="str">
        <f t="shared" si="29"/>
        <v/>
      </c>
      <c r="AI485" s="3"/>
      <c r="AJ485" s="3"/>
      <c r="AK485" s="3"/>
      <c r="AL485" s="3"/>
      <c r="AM485" s="3"/>
      <c r="AN485" s="3"/>
      <c r="AO485" s="3"/>
      <c r="AP485" s="3"/>
      <c r="AQ485" s="3" t="str">
        <f t="shared" si="30"/>
        <v/>
      </c>
      <c r="AR485" s="3" t="str">
        <f>IF(ISNUMBER(AQ485),SUMIFS($AQ$2:AQ485,$A$2:A485,A485,$J$2:J485,J485,$D$2:D485,D485),"")</f>
        <v/>
      </c>
      <c r="AS485">
        <f t="shared" si="31"/>
        <v>3</v>
      </c>
    </row>
    <row r="486" spans="1:45" x14ac:dyDescent="0.25">
      <c r="A486" s="5" t="s">
        <v>6</v>
      </c>
      <c r="B486" s="5" t="s">
        <v>21</v>
      </c>
      <c r="C486" s="6">
        <v>35882</v>
      </c>
      <c r="D486" s="3">
        <v>1</v>
      </c>
      <c r="E486" s="3" t="s">
        <v>84</v>
      </c>
      <c r="F486" s="3"/>
      <c r="G486" s="3"/>
      <c r="H486" s="3"/>
      <c r="I486" s="3"/>
      <c r="J486" s="3" t="s">
        <v>0</v>
      </c>
      <c r="K486" s="3" t="s">
        <v>0</v>
      </c>
      <c r="L486" s="3">
        <v>6</v>
      </c>
      <c r="M486" s="3" t="s">
        <v>23</v>
      </c>
      <c r="N486" s="4">
        <f t="shared" si="28"/>
        <v>560</v>
      </c>
      <c r="O486" s="3">
        <v>56</v>
      </c>
      <c r="P486" s="3"/>
      <c r="Q486" s="3"/>
      <c r="R486" s="3" t="str">
        <f>IF(ISNUMBER(Q486),SUMIFS($Q$2:Q486,$A$2:A486,A486,$J$2:J486,J486,$D$2:D486,D486),"")</f>
        <v/>
      </c>
      <c r="S486" s="3"/>
      <c r="T486" s="3"/>
      <c r="U486" s="3"/>
      <c r="V486" s="4"/>
      <c r="W486" s="4"/>
      <c r="X486" s="4"/>
      <c r="Y486" s="3"/>
      <c r="Z486" s="3"/>
      <c r="AA486" s="3"/>
      <c r="AB486" s="3"/>
      <c r="AC486" s="3"/>
      <c r="AD486" s="3"/>
      <c r="AE486" s="3"/>
      <c r="AF486" s="3"/>
      <c r="AG486" s="3"/>
      <c r="AH486" s="3" t="str">
        <f t="shared" si="29"/>
        <v/>
      </c>
      <c r="AI486" s="3"/>
      <c r="AJ486" s="3"/>
      <c r="AK486" s="3"/>
      <c r="AL486" s="3"/>
      <c r="AM486" s="3"/>
      <c r="AN486" s="3"/>
      <c r="AO486" s="3"/>
      <c r="AP486" s="3"/>
      <c r="AQ486" s="3" t="str">
        <f t="shared" si="30"/>
        <v/>
      </c>
      <c r="AR486" s="3" t="str">
        <f>IF(ISNUMBER(AQ486),SUMIFS($AQ$2:AQ486,$A$2:A486,A486,$J$2:J486,J486,$D$2:D486,D486),"")</f>
        <v/>
      </c>
      <c r="AS486">
        <f t="shared" si="31"/>
        <v>1</v>
      </c>
    </row>
    <row r="487" spans="1:45" x14ac:dyDescent="0.25">
      <c r="A487" s="5" t="s">
        <v>6</v>
      </c>
      <c r="B487" s="5" t="s">
        <v>21</v>
      </c>
      <c r="C487" s="6">
        <v>35894</v>
      </c>
      <c r="D487" s="3">
        <v>1</v>
      </c>
      <c r="E487" s="3" t="s">
        <v>84</v>
      </c>
      <c r="F487" s="3"/>
      <c r="G487" s="3"/>
      <c r="H487" s="3"/>
      <c r="I487" s="3"/>
      <c r="J487" s="3" t="s">
        <v>0</v>
      </c>
      <c r="K487" s="3" t="s">
        <v>0</v>
      </c>
      <c r="L487" s="3">
        <v>6</v>
      </c>
      <c r="M487" s="3" t="s">
        <v>23</v>
      </c>
      <c r="N487" s="4">
        <f t="shared" si="28"/>
        <v>244</v>
      </c>
      <c r="O487" s="3">
        <v>24.4</v>
      </c>
      <c r="P487" s="3"/>
      <c r="Q487" s="3"/>
      <c r="R487" s="3" t="str">
        <f>IF(ISNUMBER(Q487),SUMIFS($Q$2:Q487,$A$2:A487,A487,$J$2:J487,J487,$D$2:D487,D487),"")</f>
        <v/>
      </c>
      <c r="S487" s="3"/>
      <c r="T487" s="3"/>
      <c r="U487" s="3"/>
      <c r="V487" s="4"/>
      <c r="W487" s="4"/>
      <c r="X487" s="4"/>
      <c r="Y487" s="3"/>
      <c r="Z487" s="3"/>
      <c r="AA487" s="3"/>
      <c r="AB487" s="3"/>
      <c r="AC487" s="3"/>
      <c r="AD487" s="3"/>
      <c r="AE487" s="3"/>
      <c r="AF487" s="3"/>
      <c r="AG487" s="3"/>
      <c r="AH487" s="3" t="str">
        <f t="shared" si="29"/>
        <v/>
      </c>
      <c r="AI487" s="3"/>
      <c r="AJ487" s="3"/>
      <c r="AK487" s="3"/>
      <c r="AL487" s="3"/>
      <c r="AM487" s="3"/>
      <c r="AN487" s="3"/>
      <c r="AO487" s="3"/>
      <c r="AP487" s="3"/>
      <c r="AQ487" s="3" t="str">
        <f t="shared" si="30"/>
        <v/>
      </c>
      <c r="AR487" s="3" t="str">
        <f>IF(ISNUMBER(AQ487),SUMIFS($AQ$2:AQ487,$A$2:A487,A487,$J$2:J487,J487,$D$2:D487,D487),"")</f>
        <v/>
      </c>
      <c r="AS487">
        <f t="shared" si="31"/>
        <v>1</v>
      </c>
    </row>
    <row r="488" spans="1:45" x14ac:dyDescent="0.25">
      <c r="A488" s="5" t="s">
        <v>6</v>
      </c>
      <c r="B488" s="5" t="s">
        <v>21</v>
      </c>
      <c r="C488" s="6">
        <v>35912</v>
      </c>
      <c r="D488" s="3">
        <v>1</v>
      </c>
      <c r="E488" s="3" t="s">
        <v>84</v>
      </c>
      <c r="F488" s="3"/>
      <c r="G488" s="3"/>
      <c r="H488" s="3"/>
      <c r="I488" s="3"/>
      <c r="J488" s="3" t="s">
        <v>0</v>
      </c>
      <c r="K488" s="3" t="s">
        <v>0</v>
      </c>
      <c r="L488" s="3">
        <v>6</v>
      </c>
      <c r="M488" s="3" t="s">
        <v>23</v>
      </c>
      <c r="N488" s="4">
        <f t="shared" si="28"/>
        <v>2545</v>
      </c>
      <c r="O488" s="3">
        <v>254.5</v>
      </c>
      <c r="P488" s="3"/>
      <c r="Q488" s="3"/>
      <c r="R488" s="3" t="str">
        <f>IF(ISNUMBER(Q488),SUMIFS($Q$2:Q488,$A$2:A488,A488,$J$2:J488,J488,$D$2:D488,D488),"")</f>
        <v/>
      </c>
      <c r="S488" s="3"/>
      <c r="T488" s="3"/>
      <c r="U488" s="3"/>
      <c r="V488" s="4"/>
      <c r="W488" s="4"/>
      <c r="X488" s="4"/>
      <c r="Y488" s="3"/>
      <c r="Z488" s="3"/>
      <c r="AA488" s="3"/>
      <c r="AB488" s="3"/>
      <c r="AC488" s="3"/>
      <c r="AD488" s="3"/>
      <c r="AE488" s="3"/>
      <c r="AF488" s="3"/>
      <c r="AG488" s="3"/>
      <c r="AH488" s="3" t="str">
        <f t="shared" si="29"/>
        <v/>
      </c>
      <c r="AI488" s="3"/>
      <c r="AJ488" s="3"/>
      <c r="AK488" s="3"/>
      <c r="AL488" s="3"/>
      <c r="AM488" s="3"/>
      <c r="AN488" s="3"/>
      <c r="AO488" s="3"/>
      <c r="AP488" s="3"/>
      <c r="AQ488" s="3" t="str">
        <f t="shared" si="30"/>
        <v/>
      </c>
      <c r="AR488" s="3" t="str">
        <f>IF(ISNUMBER(AQ488),SUMIFS($AQ$2:AQ488,$A$2:A488,A488,$J$2:J488,J488,$D$2:D488,D488),"")</f>
        <v/>
      </c>
      <c r="AS488">
        <f t="shared" si="31"/>
        <v>1</v>
      </c>
    </row>
    <row r="489" spans="1:45" x14ac:dyDescent="0.25">
      <c r="A489" s="5" t="s">
        <v>6</v>
      </c>
      <c r="B489" s="5" t="s">
        <v>21</v>
      </c>
      <c r="C489" s="6">
        <v>35930</v>
      </c>
      <c r="D489" s="3">
        <v>1</v>
      </c>
      <c r="E489" s="3" t="s">
        <v>84</v>
      </c>
      <c r="F489" s="3"/>
      <c r="G489" s="3"/>
      <c r="H489" s="3"/>
      <c r="I489" s="3"/>
      <c r="J489" s="3" t="s">
        <v>0</v>
      </c>
      <c r="K489" s="3" t="s">
        <v>0</v>
      </c>
      <c r="L489" s="3">
        <v>6</v>
      </c>
      <c r="M489" s="3" t="s">
        <v>23</v>
      </c>
      <c r="N489" s="4">
        <f t="shared" si="28"/>
        <v>2250</v>
      </c>
      <c r="O489" s="3">
        <v>225</v>
      </c>
      <c r="P489" s="3"/>
      <c r="Q489" s="3"/>
      <c r="R489" s="3" t="str">
        <f>IF(ISNUMBER(Q489),SUMIFS($Q$2:Q489,$A$2:A489,A489,$J$2:J489,J489,$D$2:D489,D489),"")</f>
        <v/>
      </c>
      <c r="S489" s="3"/>
      <c r="T489" s="3"/>
      <c r="U489" s="3"/>
      <c r="V489" s="4"/>
      <c r="W489" s="4"/>
      <c r="X489" s="4"/>
      <c r="Y489" s="3"/>
      <c r="Z489" s="3"/>
      <c r="AA489" s="3"/>
      <c r="AB489" s="3"/>
      <c r="AC489" s="3"/>
      <c r="AD489" s="3"/>
      <c r="AE489" s="3"/>
      <c r="AF489" s="3"/>
      <c r="AG489" s="3"/>
      <c r="AH489" s="3" t="str">
        <f t="shared" si="29"/>
        <v/>
      </c>
      <c r="AI489" s="3"/>
      <c r="AJ489" s="3"/>
      <c r="AK489" s="3"/>
      <c r="AL489" s="3"/>
      <c r="AM489" s="3"/>
      <c r="AN489" s="3"/>
      <c r="AO489" s="3"/>
      <c r="AP489" s="3"/>
      <c r="AQ489" s="3" t="str">
        <f t="shared" si="30"/>
        <v/>
      </c>
      <c r="AR489" s="3" t="str">
        <f>IF(ISNUMBER(AQ489),SUMIFS($AQ$2:AQ489,$A$2:A489,A489,$J$2:J489,J489,$D$2:D489,D489),"")</f>
        <v/>
      </c>
      <c r="AS489">
        <f t="shared" si="31"/>
        <v>1</v>
      </c>
    </row>
    <row r="490" spans="1:45" x14ac:dyDescent="0.25">
      <c r="A490" s="5" t="s">
        <v>6</v>
      </c>
      <c r="B490" s="5" t="s">
        <v>21</v>
      </c>
      <c r="C490" s="6">
        <v>35944</v>
      </c>
      <c r="D490" s="3">
        <v>1</v>
      </c>
      <c r="E490" s="3" t="s">
        <v>84</v>
      </c>
      <c r="F490" s="3"/>
      <c r="G490" s="3"/>
      <c r="H490" s="3"/>
      <c r="I490" s="3"/>
      <c r="J490" s="3" t="s">
        <v>0</v>
      </c>
      <c r="K490" s="3" t="s">
        <v>0</v>
      </c>
      <c r="L490" s="3">
        <v>6</v>
      </c>
      <c r="M490" s="3" t="s">
        <v>24</v>
      </c>
      <c r="N490" s="4">
        <f t="shared" si="28"/>
        <v>2125</v>
      </c>
      <c r="O490" s="3">
        <v>212.5</v>
      </c>
      <c r="P490" s="3"/>
      <c r="Q490" s="3"/>
      <c r="R490" s="3" t="str">
        <f>IF(ISNUMBER(Q490),SUMIFS($Q$2:Q490,$A$2:A490,A490,$J$2:J490,J490,$D$2:D490,D490),"")</f>
        <v/>
      </c>
      <c r="S490" s="3"/>
      <c r="T490" s="3"/>
      <c r="U490" s="3"/>
      <c r="V490" s="4"/>
      <c r="W490" s="4"/>
      <c r="X490" s="4"/>
      <c r="Y490" s="3"/>
      <c r="Z490" s="3"/>
      <c r="AA490" s="3"/>
      <c r="AB490" s="3"/>
      <c r="AC490" s="3"/>
      <c r="AD490" s="3"/>
      <c r="AE490" s="3"/>
      <c r="AF490" s="3"/>
      <c r="AG490" s="3"/>
      <c r="AH490" s="3" t="str">
        <f t="shared" si="29"/>
        <v/>
      </c>
      <c r="AI490" s="3"/>
      <c r="AJ490" s="3"/>
      <c r="AK490" s="3"/>
      <c r="AL490" s="3"/>
      <c r="AM490" s="3"/>
      <c r="AN490" s="3"/>
      <c r="AO490" s="3"/>
      <c r="AP490" s="3"/>
      <c r="AQ490" s="3" t="str">
        <f t="shared" si="30"/>
        <v/>
      </c>
      <c r="AR490" s="3" t="str">
        <f>IF(ISNUMBER(AQ490),SUMIFS($AQ$2:AQ490,$A$2:A490,A490,$J$2:J490,J490,$D$2:D490,D490),"")</f>
        <v/>
      </c>
      <c r="AS490">
        <f t="shared" si="31"/>
        <v>1</v>
      </c>
    </row>
    <row r="491" spans="1:45" x14ac:dyDescent="0.25">
      <c r="A491" s="5" t="s">
        <v>6</v>
      </c>
      <c r="B491" s="5" t="s">
        <v>21</v>
      </c>
      <c r="C491" s="6">
        <v>35949</v>
      </c>
      <c r="D491" s="3">
        <v>1</v>
      </c>
      <c r="E491" s="3" t="s">
        <v>84</v>
      </c>
      <c r="F491" s="3"/>
      <c r="G491" s="3"/>
      <c r="H491" s="3"/>
      <c r="I491" s="3"/>
      <c r="J491" s="3" t="s">
        <v>0</v>
      </c>
      <c r="K491" s="3" t="s">
        <v>0</v>
      </c>
      <c r="L491" s="3">
        <v>6</v>
      </c>
      <c r="M491" s="3" t="s">
        <v>25</v>
      </c>
      <c r="N491" s="4" t="str">
        <f t="shared" si="28"/>
        <v/>
      </c>
      <c r="O491" s="3"/>
      <c r="P491" s="3"/>
      <c r="Q491" s="3">
        <v>201.37</v>
      </c>
      <c r="R491" s="3">
        <f>IF(ISNUMBER(Q491),SUMIFS($Q$2:Q491,$A$2:A491,A491,$J$2:J491,J491,$D$2:D491,D491),"")</f>
        <v>1600.2399999999998</v>
      </c>
      <c r="S491" s="3"/>
      <c r="T491" s="3"/>
      <c r="U491" s="3"/>
      <c r="V491" s="4"/>
      <c r="W491" s="4"/>
      <c r="X491" s="4"/>
      <c r="Y491" s="3"/>
      <c r="Z491" s="3"/>
      <c r="AA491" s="3"/>
      <c r="AB491" s="3"/>
      <c r="AC491" s="3"/>
      <c r="AD491" s="3"/>
      <c r="AE491" s="3"/>
      <c r="AF491" s="3"/>
      <c r="AG491" s="3"/>
      <c r="AH491" s="3" t="str">
        <f t="shared" si="29"/>
        <v/>
      </c>
      <c r="AI491" s="3"/>
      <c r="AJ491" s="3"/>
      <c r="AK491" s="3"/>
      <c r="AL491" s="3"/>
      <c r="AM491" s="3"/>
      <c r="AN491" s="3"/>
      <c r="AO491" s="3"/>
      <c r="AP491" s="3"/>
      <c r="AQ491" s="3" t="str">
        <f t="shared" si="30"/>
        <v/>
      </c>
      <c r="AR491" s="3" t="str">
        <f>IF(ISNUMBER(AQ491),SUMIFS($AQ$2:AQ491,$A$2:A491,A491,$J$2:J491,J491,$D$2:D491,D491),"")</f>
        <v/>
      </c>
      <c r="AS491">
        <f t="shared" si="31"/>
        <v>2</v>
      </c>
    </row>
    <row r="492" spans="1:45" x14ac:dyDescent="0.25">
      <c r="A492" s="5" t="s">
        <v>6</v>
      </c>
      <c r="B492" s="5" t="s">
        <v>21</v>
      </c>
      <c r="C492" s="6">
        <v>36003</v>
      </c>
      <c r="D492" s="3">
        <v>1</v>
      </c>
      <c r="E492" s="3" t="s">
        <v>84</v>
      </c>
      <c r="F492" s="3"/>
      <c r="G492" s="3"/>
      <c r="H492" s="3"/>
      <c r="I492" s="3"/>
      <c r="J492" s="3" t="s">
        <v>2</v>
      </c>
      <c r="K492" s="3" t="s">
        <v>2</v>
      </c>
      <c r="L492" s="3">
        <v>1</v>
      </c>
      <c r="M492" s="3" t="s">
        <v>23</v>
      </c>
      <c r="N492" s="4">
        <f t="shared" si="28"/>
        <v>66</v>
      </c>
      <c r="O492" s="3">
        <v>6.6</v>
      </c>
      <c r="P492" s="3"/>
      <c r="Q492" s="3"/>
      <c r="R492" s="3" t="str">
        <f>IF(ISNUMBER(Q492),SUMIFS($Q$2:Q492,$A$2:A492,A492,$J$2:J492,J492,$D$2:D492,D492),"")</f>
        <v/>
      </c>
      <c r="S492" s="3"/>
      <c r="T492" s="3"/>
      <c r="U492" s="3"/>
      <c r="V492" s="4"/>
      <c r="W492" s="4"/>
      <c r="X492" s="4"/>
      <c r="Y492" s="3"/>
      <c r="Z492" s="3"/>
      <c r="AA492" s="3"/>
      <c r="AB492" s="3"/>
      <c r="AC492" s="3"/>
      <c r="AD492" s="3"/>
      <c r="AE492" s="3"/>
      <c r="AF492" s="3"/>
      <c r="AG492" s="3"/>
      <c r="AH492" s="3" t="str">
        <f t="shared" si="29"/>
        <v/>
      </c>
      <c r="AI492" s="3"/>
      <c r="AJ492" s="3"/>
      <c r="AK492" s="3"/>
      <c r="AL492" s="3"/>
      <c r="AM492" s="3"/>
      <c r="AN492" s="3"/>
      <c r="AO492" s="3"/>
      <c r="AP492" s="3"/>
      <c r="AQ492" s="3" t="str">
        <f t="shared" si="30"/>
        <v/>
      </c>
      <c r="AR492" s="3" t="str">
        <f>IF(ISNUMBER(AQ492),SUMIFS($AQ$2:AQ492,$A$2:A492,A492,$J$2:J492,J492,$D$2:D492,D492),"")</f>
        <v/>
      </c>
      <c r="AS492">
        <f t="shared" si="31"/>
        <v>1</v>
      </c>
    </row>
    <row r="493" spans="1:45" x14ac:dyDescent="0.25">
      <c r="A493" s="5" t="s">
        <v>6</v>
      </c>
      <c r="B493" s="5" t="s">
        <v>21</v>
      </c>
      <c r="C493" s="6">
        <v>36022</v>
      </c>
      <c r="D493" s="3">
        <v>1</v>
      </c>
      <c r="E493" s="3" t="s">
        <v>84</v>
      </c>
      <c r="F493" s="3"/>
      <c r="G493" s="3"/>
      <c r="H493" s="3"/>
      <c r="I493" s="3"/>
      <c r="J493" s="3" t="s">
        <v>2</v>
      </c>
      <c r="K493" s="3" t="s">
        <v>2</v>
      </c>
      <c r="L493" s="3">
        <v>1</v>
      </c>
      <c r="M493" s="3" t="s">
        <v>23</v>
      </c>
      <c r="N493" s="4">
        <f t="shared" si="28"/>
        <v>342</v>
      </c>
      <c r="O493" s="3">
        <v>34.200000000000003</v>
      </c>
      <c r="P493" s="3"/>
      <c r="Q493" s="3"/>
      <c r="R493" s="3" t="str">
        <f>IF(ISNUMBER(Q493),SUMIFS($Q$2:Q493,$A$2:A493,A493,$J$2:J493,J493,$D$2:D493,D493),"")</f>
        <v/>
      </c>
      <c r="S493" s="3"/>
      <c r="T493" s="3"/>
      <c r="U493" s="3"/>
      <c r="V493" s="4"/>
      <c r="W493" s="4"/>
      <c r="X493" s="4"/>
      <c r="Y493" s="3"/>
      <c r="Z493" s="3"/>
      <c r="AA493" s="3"/>
      <c r="AB493" s="3"/>
      <c r="AC493" s="3"/>
      <c r="AD493" s="3"/>
      <c r="AE493" s="3"/>
      <c r="AF493" s="3"/>
      <c r="AG493" s="3"/>
      <c r="AH493" s="3" t="str">
        <f t="shared" si="29"/>
        <v/>
      </c>
      <c r="AI493" s="3"/>
      <c r="AJ493" s="3"/>
      <c r="AK493" s="3"/>
      <c r="AL493" s="3"/>
      <c r="AM493" s="3"/>
      <c r="AN493" s="3"/>
      <c r="AO493" s="3"/>
      <c r="AP493" s="3"/>
      <c r="AQ493" s="3" t="str">
        <f t="shared" si="30"/>
        <v/>
      </c>
      <c r="AR493" s="3" t="str">
        <f>IF(ISNUMBER(AQ493),SUMIFS($AQ$2:AQ493,$A$2:A493,A493,$J$2:J493,J493,$D$2:D493,D493),"")</f>
        <v/>
      </c>
      <c r="AS493">
        <f t="shared" si="31"/>
        <v>1</v>
      </c>
    </row>
    <row r="494" spans="1:45" x14ac:dyDescent="0.25">
      <c r="A494" s="5" t="s">
        <v>6</v>
      </c>
      <c r="B494" s="5" t="s">
        <v>21</v>
      </c>
      <c r="C494" s="6">
        <v>36043</v>
      </c>
      <c r="D494" s="3">
        <v>1</v>
      </c>
      <c r="E494" s="3" t="s">
        <v>84</v>
      </c>
      <c r="F494" s="3"/>
      <c r="G494" s="3"/>
      <c r="H494" s="3"/>
      <c r="I494" s="3"/>
      <c r="J494" s="3" t="s">
        <v>2</v>
      </c>
      <c r="K494" s="3" t="s">
        <v>2</v>
      </c>
      <c r="L494" s="3">
        <v>1</v>
      </c>
      <c r="M494" s="3" t="s">
        <v>23</v>
      </c>
      <c r="N494" s="4">
        <f t="shared" si="28"/>
        <v>635</v>
      </c>
      <c r="O494" s="3">
        <v>63.5</v>
      </c>
      <c r="P494" s="3"/>
      <c r="Q494" s="3"/>
      <c r="R494" s="3" t="str">
        <f>IF(ISNUMBER(Q494),SUMIFS($Q$2:Q494,$A$2:A494,A494,$J$2:J494,J494,$D$2:D494,D494),"")</f>
        <v/>
      </c>
      <c r="S494" s="3"/>
      <c r="T494" s="3"/>
      <c r="U494" s="3"/>
      <c r="V494" s="4"/>
      <c r="W494" s="4"/>
      <c r="X494" s="4"/>
      <c r="Y494" s="3"/>
      <c r="Z494" s="3"/>
      <c r="AA494" s="3"/>
      <c r="AB494" s="3"/>
      <c r="AC494" s="3"/>
      <c r="AD494" s="3"/>
      <c r="AE494" s="3"/>
      <c r="AF494" s="3"/>
      <c r="AG494" s="3"/>
      <c r="AH494" s="3" t="str">
        <f t="shared" si="29"/>
        <v/>
      </c>
      <c r="AI494" s="3"/>
      <c r="AJ494" s="3"/>
      <c r="AK494" s="3"/>
      <c r="AL494" s="3"/>
      <c r="AM494" s="3"/>
      <c r="AN494" s="3"/>
      <c r="AO494" s="3"/>
      <c r="AP494" s="3"/>
      <c r="AQ494" s="3" t="str">
        <f t="shared" si="30"/>
        <v/>
      </c>
      <c r="AR494" s="3" t="str">
        <f>IF(ISNUMBER(AQ494),SUMIFS($AQ$2:AQ494,$A$2:A494,A494,$J$2:J494,J494,$D$2:D494,D494),"")</f>
        <v/>
      </c>
      <c r="AS494">
        <f t="shared" si="31"/>
        <v>1</v>
      </c>
    </row>
    <row r="495" spans="1:45" x14ac:dyDescent="0.25">
      <c r="A495" s="5" t="s">
        <v>6</v>
      </c>
      <c r="B495" s="5" t="s">
        <v>21</v>
      </c>
      <c r="C495" s="6">
        <v>36057</v>
      </c>
      <c r="D495" s="3">
        <v>1</v>
      </c>
      <c r="E495" s="3" t="s">
        <v>84</v>
      </c>
      <c r="F495" s="3"/>
      <c r="G495" s="3"/>
      <c r="H495" s="3"/>
      <c r="I495" s="3"/>
      <c r="J495" s="3" t="s">
        <v>2</v>
      </c>
      <c r="K495" s="3" t="s">
        <v>2</v>
      </c>
      <c r="L495" s="3">
        <v>1</v>
      </c>
      <c r="M495" s="3" t="s">
        <v>23</v>
      </c>
      <c r="N495" s="4">
        <f t="shared" si="28"/>
        <v>1291.5</v>
      </c>
      <c r="O495" s="3">
        <v>129.15</v>
      </c>
      <c r="P495" s="3"/>
      <c r="Q495" s="3"/>
      <c r="R495" s="3" t="str">
        <f>IF(ISNUMBER(Q495),SUMIFS($Q$2:Q495,$A$2:A495,A495,$J$2:J495,J495,$D$2:D495,D495),"")</f>
        <v/>
      </c>
      <c r="S495" s="3"/>
      <c r="T495" s="3"/>
      <c r="U495" s="3"/>
      <c r="V495" s="4"/>
      <c r="W495" s="4"/>
      <c r="X495" s="4"/>
      <c r="Y495" s="3"/>
      <c r="Z495" s="3"/>
      <c r="AA495" s="3"/>
      <c r="AB495" s="3"/>
      <c r="AC495" s="3"/>
      <c r="AD495" s="3"/>
      <c r="AE495" s="3"/>
      <c r="AF495" s="3"/>
      <c r="AG495" s="3"/>
      <c r="AH495" s="3" t="str">
        <f t="shared" si="29"/>
        <v/>
      </c>
      <c r="AI495" s="3"/>
      <c r="AJ495" s="3"/>
      <c r="AK495" s="3"/>
      <c r="AL495" s="3"/>
      <c r="AM495" s="3"/>
      <c r="AN495" s="3"/>
      <c r="AO495" s="3"/>
      <c r="AP495" s="3"/>
      <c r="AQ495" s="3" t="str">
        <f t="shared" si="30"/>
        <v/>
      </c>
      <c r="AR495" s="3" t="str">
        <f>IF(ISNUMBER(AQ495),SUMIFS($AQ$2:AQ495,$A$2:A495,A495,$J$2:J495,J495,$D$2:D495,D495),"")</f>
        <v/>
      </c>
      <c r="AS495">
        <f t="shared" si="31"/>
        <v>1</v>
      </c>
    </row>
    <row r="496" spans="1:45" x14ac:dyDescent="0.25">
      <c r="A496" s="5" t="s">
        <v>6</v>
      </c>
      <c r="B496" s="5" t="s">
        <v>21</v>
      </c>
      <c r="C496" s="6">
        <v>36067</v>
      </c>
      <c r="D496" s="3">
        <v>1</v>
      </c>
      <c r="E496" s="3" t="s">
        <v>84</v>
      </c>
      <c r="F496" s="3"/>
      <c r="G496" s="3"/>
      <c r="H496" s="3"/>
      <c r="I496" s="3"/>
      <c r="J496" s="3" t="s">
        <v>2</v>
      </c>
      <c r="K496" s="3" t="s">
        <v>2</v>
      </c>
      <c r="L496" s="3">
        <v>1</v>
      </c>
      <c r="M496" s="3" t="s">
        <v>24</v>
      </c>
      <c r="N496" s="4">
        <f t="shared" si="28"/>
        <v>2730</v>
      </c>
      <c r="O496" s="3">
        <v>273</v>
      </c>
      <c r="P496" s="3"/>
      <c r="Q496" s="3"/>
      <c r="R496" s="3" t="str">
        <f>IF(ISNUMBER(Q496),SUMIFS($Q$2:Q496,$A$2:A496,A496,$J$2:J496,J496,$D$2:D496,D496),"")</f>
        <v/>
      </c>
      <c r="S496" s="3"/>
      <c r="T496" s="3"/>
      <c r="U496" s="3"/>
      <c r="V496" s="4"/>
      <c r="W496" s="4"/>
      <c r="X496" s="4"/>
      <c r="Y496" s="3"/>
      <c r="Z496" s="3"/>
      <c r="AA496" s="3"/>
      <c r="AB496" s="3"/>
      <c r="AC496" s="3"/>
      <c r="AD496" s="3"/>
      <c r="AE496" s="3"/>
      <c r="AF496" s="3"/>
      <c r="AG496" s="3"/>
      <c r="AH496" s="3" t="str">
        <f t="shared" si="29"/>
        <v/>
      </c>
      <c r="AI496" s="3"/>
      <c r="AJ496" s="3"/>
      <c r="AK496" s="3"/>
      <c r="AL496" s="3"/>
      <c r="AM496" s="3"/>
      <c r="AN496" s="3"/>
      <c r="AO496" s="3"/>
      <c r="AP496" s="3"/>
      <c r="AQ496" s="3" t="str">
        <f t="shared" si="30"/>
        <v/>
      </c>
      <c r="AR496" s="3" t="str">
        <f>IF(ISNUMBER(AQ496),SUMIFS($AQ$2:AQ496,$A$2:A496,A496,$J$2:J496,J496,$D$2:D496,D496),"")</f>
        <v/>
      </c>
      <c r="AS496">
        <f t="shared" si="31"/>
        <v>1</v>
      </c>
    </row>
    <row r="497" spans="1:45" x14ac:dyDescent="0.25">
      <c r="A497" s="5" t="s">
        <v>6</v>
      </c>
      <c r="B497" s="5" t="s">
        <v>21</v>
      </c>
      <c r="C497" s="6">
        <v>36077</v>
      </c>
      <c r="D497" s="3">
        <v>1</v>
      </c>
      <c r="E497" s="3" t="s">
        <v>84</v>
      </c>
      <c r="F497" s="3"/>
      <c r="G497" s="3"/>
      <c r="H497" s="3"/>
      <c r="I497" s="3"/>
      <c r="J497" s="3" t="s">
        <v>2</v>
      </c>
      <c r="K497" s="3" t="s">
        <v>2</v>
      </c>
      <c r="L497" s="3">
        <v>1</v>
      </c>
      <c r="M497" s="3" t="s">
        <v>25</v>
      </c>
      <c r="N497" s="4">
        <f t="shared" si="28"/>
        <v>250</v>
      </c>
      <c r="O497" s="3">
        <v>25</v>
      </c>
      <c r="P497" s="3"/>
      <c r="Q497" s="3">
        <v>240.8</v>
      </c>
      <c r="R497" s="3">
        <f>IF(ISNUMBER(Q497),SUMIFS($Q$2:Q497,$A$2:A497,A497,$J$2:J497,J497,$D$2:D497,D497),"")</f>
        <v>240.8</v>
      </c>
      <c r="S497" s="3"/>
      <c r="T497" s="3"/>
      <c r="U497" s="3"/>
      <c r="V497" s="4"/>
      <c r="W497" s="4"/>
      <c r="X497" s="4"/>
      <c r="Y497" s="3"/>
      <c r="Z497" s="3"/>
      <c r="AA497" s="3"/>
      <c r="AB497" s="3"/>
      <c r="AC497" s="3"/>
      <c r="AD497" s="3"/>
      <c r="AE497" s="3"/>
      <c r="AF497" s="3"/>
      <c r="AG497" s="3"/>
      <c r="AH497" s="3" t="str">
        <f t="shared" si="29"/>
        <v/>
      </c>
      <c r="AI497" s="3"/>
      <c r="AJ497" s="3"/>
      <c r="AK497" s="3"/>
      <c r="AL497" s="3"/>
      <c r="AM497" s="3"/>
      <c r="AN497" s="3"/>
      <c r="AO497" s="3"/>
      <c r="AP497" s="3"/>
      <c r="AQ497" s="3" t="str">
        <f t="shared" si="30"/>
        <v/>
      </c>
      <c r="AR497" s="3" t="str">
        <f>IF(ISNUMBER(AQ497),SUMIFS($AQ$2:AQ497,$A$2:A497,A497,$J$2:J497,J497,$D$2:D497,D497),"")</f>
        <v/>
      </c>
      <c r="AS497">
        <f t="shared" si="31"/>
        <v>3</v>
      </c>
    </row>
    <row r="498" spans="1:45" x14ac:dyDescent="0.25">
      <c r="A498" s="5" t="s">
        <v>6</v>
      </c>
      <c r="B498" s="5" t="s">
        <v>21</v>
      </c>
      <c r="C498" s="6">
        <v>36091</v>
      </c>
      <c r="D498" s="3">
        <v>1</v>
      </c>
      <c r="E498" s="3" t="s">
        <v>84</v>
      </c>
      <c r="F498" s="3"/>
      <c r="G498" s="3"/>
      <c r="H498" s="3"/>
      <c r="I498" s="3"/>
      <c r="J498" s="3" t="s">
        <v>2</v>
      </c>
      <c r="K498" s="3" t="s">
        <v>2</v>
      </c>
      <c r="L498" s="3">
        <v>2</v>
      </c>
      <c r="M498" s="3" t="s">
        <v>23</v>
      </c>
      <c r="N498" s="4">
        <f t="shared" si="28"/>
        <v>1125</v>
      </c>
      <c r="O498" s="3">
        <v>112.5</v>
      </c>
      <c r="P498" s="3"/>
      <c r="Q498" s="3"/>
      <c r="R498" s="3" t="str">
        <f>IF(ISNUMBER(Q498),SUMIFS($Q$2:Q498,$A$2:A498,A498,$J$2:J498,J498,$D$2:D498,D498),"")</f>
        <v/>
      </c>
      <c r="S498" s="3"/>
      <c r="T498" s="3"/>
      <c r="U498" s="3"/>
      <c r="V498" s="4"/>
      <c r="W498" s="4"/>
      <c r="X498" s="4"/>
      <c r="Y498" s="3"/>
      <c r="Z498" s="3"/>
      <c r="AA498" s="3"/>
      <c r="AB498" s="3"/>
      <c r="AC498" s="3"/>
      <c r="AD498" s="3"/>
      <c r="AE498" s="3"/>
      <c r="AF498" s="3"/>
      <c r="AG498" s="3"/>
      <c r="AH498" s="3" t="str">
        <f t="shared" si="29"/>
        <v/>
      </c>
      <c r="AI498" s="3"/>
      <c r="AJ498" s="3"/>
      <c r="AK498" s="3"/>
      <c r="AL498" s="3"/>
      <c r="AM498" s="3"/>
      <c r="AN498" s="3"/>
      <c r="AO498" s="3"/>
      <c r="AP498" s="3"/>
      <c r="AQ498" s="3" t="str">
        <f t="shared" si="30"/>
        <v/>
      </c>
      <c r="AR498" s="3" t="str">
        <f>IF(ISNUMBER(AQ498),SUMIFS($AQ$2:AQ498,$A$2:A498,A498,$J$2:J498,J498,$D$2:D498,D498),"")</f>
        <v/>
      </c>
      <c r="AS498">
        <f t="shared" si="31"/>
        <v>1</v>
      </c>
    </row>
    <row r="499" spans="1:45" x14ac:dyDescent="0.25">
      <c r="A499" s="5" t="s">
        <v>6</v>
      </c>
      <c r="B499" s="5" t="s">
        <v>21</v>
      </c>
      <c r="C499" s="6">
        <v>36098</v>
      </c>
      <c r="D499" s="3">
        <v>1</v>
      </c>
      <c r="E499" s="3" t="s">
        <v>84</v>
      </c>
      <c r="F499" s="3"/>
      <c r="G499" s="3"/>
      <c r="H499" s="3"/>
      <c r="I499" s="3"/>
      <c r="J499" s="3" t="s">
        <v>2</v>
      </c>
      <c r="K499" s="3" t="s">
        <v>2</v>
      </c>
      <c r="L499" s="3">
        <v>2</v>
      </c>
      <c r="M499" s="3" t="s">
        <v>23</v>
      </c>
      <c r="N499" s="4">
        <f t="shared" si="28"/>
        <v>2260</v>
      </c>
      <c r="O499" s="3">
        <v>226</v>
      </c>
      <c r="P499" s="3"/>
      <c r="Q499" s="3"/>
      <c r="R499" s="3" t="str">
        <f>IF(ISNUMBER(Q499),SUMIFS($Q$2:Q499,$A$2:A499,A499,$J$2:J499,J499,$D$2:D499,D499),"")</f>
        <v/>
      </c>
      <c r="S499" s="3"/>
      <c r="T499" s="3"/>
      <c r="U499" s="3"/>
      <c r="V499" s="4"/>
      <c r="W499" s="4"/>
      <c r="X499" s="4"/>
      <c r="Y499" s="3"/>
      <c r="Z499" s="3"/>
      <c r="AA499" s="3"/>
      <c r="AB499" s="3"/>
      <c r="AC499" s="3"/>
      <c r="AD499" s="3"/>
      <c r="AE499" s="3"/>
      <c r="AF499" s="3"/>
      <c r="AG499" s="3"/>
      <c r="AH499" s="3" t="str">
        <f t="shared" si="29"/>
        <v/>
      </c>
      <c r="AI499" s="3"/>
      <c r="AJ499" s="3"/>
      <c r="AK499" s="3"/>
      <c r="AL499" s="3"/>
      <c r="AM499" s="3"/>
      <c r="AN499" s="3"/>
      <c r="AO499" s="3"/>
      <c r="AP499" s="3"/>
      <c r="AQ499" s="3" t="str">
        <f t="shared" si="30"/>
        <v/>
      </c>
      <c r="AR499" s="3" t="str">
        <f>IF(ISNUMBER(AQ499),SUMIFS($AQ$2:AQ499,$A$2:A499,A499,$J$2:J499,J499,$D$2:D499,D499),"")</f>
        <v/>
      </c>
      <c r="AS499">
        <f t="shared" si="31"/>
        <v>1</v>
      </c>
    </row>
    <row r="500" spans="1:45" x14ac:dyDescent="0.25">
      <c r="A500" s="5" t="s">
        <v>6</v>
      </c>
      <c r="B500" s="5" t="s">
        <v>21</v>
      </c>
      <c r="C500" s="6">
        <v>36102</v>
      </c>
      <c r="D500" s="3">
        <v>1</v>
      </c>
      <c r="E500" s="3" t="s">
        <v>84</v>
      </c>
      <c r="F500" s="3"/>
      <c r="G500" s="3"/>
      <c r="H500" s="3"/>
      <c r="I500" s="3"/>
      <c r="J500" s="3" t="s">
        <v>2</v>
      </c>
      <c r="K500" s="3" t="s">
        <v>2</v>
      </c>
      <c r="L500" s="3">
        <v>2</v>
      </c>
      <c r="M500" s="3" t="s">
        <v>23</v>
      </c>
      <c r="N500" s="4">
        <f t="shared" si="28"/>
        <v>2860</v>
      </c>
      <c r="O500" s="3">
        <v>286</v>
      </c>
      <c r="P500" s="3"/>
      <c r="Q500" s="3"/>
      <c r="R500" s="3" t="str">
        <f>IF(ISNUMBER(Q500),SUMIFS($Q$2:Q500,$A$2:A500,A500,$J$2:J500,J500,$D$2:D500,D500),"")</f>
        <v/>
      </c>
      <c r="S500" s="3"/>
      <c r="T500" s="3"/>
      <c r="U500" s="3"/>
      <c r="V500" s="4"/>
      <c r="W500" s="4"/>
      <c r="X500" s="4"/>
      <c r="Y500" s="3"/>
      <c r="Z500" s="3"/>
      <c r="AA500" s="3"/>
      <c r="AB500" s="3"/>
      <c r="AC500" s="3"/>
      <c r="AD500" s="3"/>
      <c r="AE500" s="3"/>
      <c r="AF500" s="3"/>
      <c r="AG500" s="3"/>
      <c r="AH500" s="3" t="str">
        <f t="shared" si="29"/>
        <v/>
      </c>
      <c r="AI500" s="3"/>
      <c r="AJ500" s="3"/>
      <c r="AK500" s="3"/>
      <c r="AL500" s="3"/>
      <c r="AM500" s="3"/>
      <c r="AN500" s="3"/>
      <c r="AO500" s="3"/>
      <c r="AP500" s="3"/>
      <c r="AQ500" s="3" t="str">
        <f t="shared" si="30"/>
        <v/>
      </c>
      <c r="AR500" s="3" t="str">
        <f>IF(ISNUMBER(AQ500),SUMIFS($AQ$2:AQ500,$A$2:A500,A500,$J$2:J500,J500,$D$2:D500,D500),"")</f>
        <v/>
      </c>
      <c r="AS500">
        <f t="shared" si="31"/>
        <v>1</v>
      </c>
    </row>
    <row r="501" spans="1:45" x14ac:dyDescent="0.25">
      <c r="A501" s="5" t="s">
        <v>6</v>
      </c>
      <c r="B501" s="5" t="s">
        <v>21</v>
      </c>
      <c r="C501" s="6">
        <v>36110</v>
      </c>
      <c r="D501" s="3">
        <v>1</v>
      </c>
      <c r="E501" s="3" t="s">
        <v>84</v>
      </c>
      <c r="F501" s="3"/>
      <c r="G501" s="3"/>
      <c r="H501" s="3"/>
      <c r="I501" s="3"/>
      <c r="J501" s="3" t="s">
        <v>2</v>
      </c>
      <c r="K501" s="3" t="s">
        <v>2</v>
      </c>
      <c r="L501" s="3">
        <v>2</v>
      </c>
      <c r="M501" s="3" t="s">
        <v>24</v>
      </c>
      <c r="N501" s="4">
        <f t="shared" si="28"/>
        <v>4145</v>
      </c>
      <c r="O501" s="3">
        <v>414.5</v>
      </c>
      <c r="P501" s="3"/>
      <c r="Q501" s="3"/>
      <c r="R501" s="3" t="str">
        <f>IF(ISNUMBER(Q501),SUMIFS($Q$2:Q501,$A$2:A501,A501,$J$2:J501,J501,$D$2:D501,D501),"")</f>
        <v/>
      </c>
      <c r="S501" s="3">
        <v>1.7600000000000001E-2</v>
      </c>
      <c r="T501" s="3"/>
      <c r="U501" s="3"/>
      <c r="V501" s="4"/>
      <c r="W501" s="4"/>
      <c r="X501" s="4"/>
      <c r="Y501" s="3"/>
      <c r="Z501" s="3"/>
      <c r="AA501" s="3"/>
      <c r="AB501" s="3"/>
      <c r="AC501" s="3"/>
      <c r="AD501" s="3"/>
      <c r="AE501" s="3"/>
      <c r="AF501" s="3"/>
      <c r="AG501" s="3"/>
      <c r="AH501" s="3" t="str">
        <f t="shared" si="29"/>
        <v/>
      </c>
      <c r="AI501" s="3"/>
      <c r="AJ501" s="3"/>
      <c r="AK501" s="3"/>
      <c r="AL501" s="3"/>
      <c r="AM501" s="3"/>
      <c r="AN501" s="3"/>
      <c r="AO501" s="3"/>
      <c r="AP501" s="3"/>
      <c r="AQ501" s="3" t="str">
        <f t="shared" si="30"/>
        <v/>
      </c>
      <c r="AR501" s="3" t="str">
        <f>IF(ISNUMBER(AQ501),SUMIFS($AQ$2:AQ501,$A$2:A501,A501,$J$2:J501,J501,$D$2:D501,D501),"")</f>
        <v/>
      </c>
      <c r="AS501">
        <f t="shared" si="31"/>
        <v>2</v>
      </c>
    </row>
    <row r="502" spans="1:45" x14ac:dyDescent="0.25">
      <c r="A502" s="5" t="s">
        <v>6</v>
      </c>
      <c r="B502" s="5" t="s">
        <v>21</v>
      </c>
      <c r="C502" s="6">
        <v>36115</v>
      </c>
      <c r="D502" s="3">
        <v>1</v>
      </c>
      <c r="E502" s="3" t="s">
        <v>84</v>
      </c>
      <c r="F502" s="3"/>
      <c r="G502" s="3"/>
      <c r="H502" s="3"/>
      <c r="I502" s="3"/>
      <c r="J502" s="3" t="s">
        <v>2</v>
      </c>
      <c r="K502" s="3" t="s">
        <v>2</v>
      </c>
      <c r="L502" s="3">
        <v>2</v>
      </c>
      <c r="M502" s="3" t="s">
        <v>25</v>
      </c>
      <c r="N502" s="4">
        <f t="shared" si="28"/>
        <v>347</v>
      </c>
      <c r="O502" s="3">
        <v>34.700000000000003</v>
      </c>
      <c r="P502" s="3"/>
      <c r="Q502" s="3">
        <v>371.47</v>
      </c>
      <c r="R502" s="3">
        <f>IF(ISNUMBER(Q502),SUMIFS($Q$2:Q502,$A$2:A502,A502,$J$2:J502,J502,$D$2:D502,D502),"")</f>
        <v>612.27</v>
      </c>
      <c r="S502" s="3"/>
      <c r="T502" s="3"/>
      <c r="U502" s="3">
        <v>2.2200000000000001E-2</v>
      </c>
      <c r="V502" s="4"/>
      <c r="W502" s="4"/>
      <c r="X502" s="4"/>
      <c r="Y502" s="3"/>
      <c r="Z502" s="3"/>
      <c r="AA502" s="3"/>
      <c r="AB502" s="3"/>
      <c r="AC502" s="3"/>
      <c r="AD502" s="3"/>
      <c r="AE502" s="3"/>
      <c r="AF502" s="3"/>
      <c r="AG502" s="3"/>
      <c r="AH502" s="3" t="str">
        <f t="shared" si="29"/>
        <v/>
      </c>
      <c r="AI502" s="3"/>
      <c r="AJ502" s="3"/>
      <c r="AK502" s="3"/>
      <c r="AL502" s="3"/>
      <c r="AM502" s="3"/>
      <c r="AN502" s="3"/>
      <c r="AO502" s="3"/>
      <c r="AP502" s="3"/>
      <c r="AQ502" s="3" t="str">
        <f t="shared" si="30"/>
        <v/>
      </c>
      <c r="AR502" s="3" t="str">
        <f>IF(ISNUMBER(AQ502),SUMIFS($AQ$2:AQ502,$A$2:A502,A502,$J$2:J502,J502,$D$2:D502,D502),"")</f>
        <v/>
      </c>
      <c r="AS502">
        <f t="shared" si="31"/>
        <v>4</v>
      </c>
    </row>
    <row r="503" spans="1:45" x14ac:dyDescent="0.25">
      <c r="A503" s="5" t="s">
        <v>6</v>
      </c>
      <c r="B503" s="5" t="s">
        <v>21</v>
      </c>
      <c r="C503" s="6">
        <v>36133</v>
      </c>
      <c r="D503" s="3">
        <v>1</v>
      </c>
      <c r="E503" s="3" t="s">
        <v>84</v>
      </c>
      <c r="F503" s="3"/>
      <c r="G503" s="3"/>
      <c r="H503" s="3"/>
      <c r="I503" s="3"/>
      <c r="J503" s="3" t="s">
        <v>2</v>
      </c>
      <c r="K503" s="3" t="s">
        <v>2</v>
      </c>
      <c r="L503" s="3">
        <v>3</v>
      </c>
      <c r="M503" s="3" t="s">
        <v>23</v>
      </c>
      <c r="N503" s="4">
        <f t="shared" si="28"/>
        <v>784.5</v>
      </c>
      <c r="O503" s="3">
        <v>78.45</v>
      </c>
      <c r="P503" s="3"/>
      <c r="Q503" s="3"/>
      <c r="R503" s="3" t="str">
        <f>IF(ISNUMBER(Q503),SUMIFS($Q$2:Q503,$A$2:A503,A503,$J$2:J503,J503,$D$2:D503,D503),"")</f>
        <v/>
      </c>
      <c r="S503" s="3"/>
      <c r="T503" s="3"/>
      <c r="U503" s="3"/>
      <c r="V503" s="4"/>
      <c r="W503" s="4"/>
      <c r="X503" s="4"/>
      <c r="Y503" s="3"/>
      <c r="Z503" s="3"/>
      <c r="AA503" s="3"/>
      <c r="AB503" s="3"/>
      <c r="AC503" s="3"/>
      <c r="AD503" s="3"/>
      <c r="AE503" s="3"/>
      <c r="AF503" s="3"/>
      <c r="AG503" s="3"/>
      <c r="AH503" s="3" t="str">
        <f t="shared" si="29"/>
        <v/>
      </c>
      <c r="AI503" s="3"/>
      <c r="AJ503" s="3"/>
      <c r="AK503" s="3"/>
      <c r="AL503" s="3"/>
      <c r="AM503" s="3"/>
      <c r="AN503" s="3"/>
      <c r="AO503" s="3"/>
      <c r="AP503" s="3"/>
      <c r="AQ503" s="3" t="str">
        <f t="shared" si="30"/>
        <v/>
      </c>
      <c r="AR503" s="3" t="str">
        <f>IF(ISNUMBER(AQ503),SUMIFS($AQ$2:AQ503,$A$2:A503,A503,$J$2:J503,J503,$D$2:D503,D503),"")</f>
        <v/>
      </c>
      <c r="AS503">
        <f t="shared" si="31"/>
        <v>1</v>
      </c>
    </row>
    <row r="504" spans="1:45" x14ac:dyDescent="0.25">
      <c r="A504" s="5" t="s">
        <v>6</v>
      </c>
      <c r="B504" s="5" t="s">
        <v>21</v>
      </c>
      <c r="C504" s="6">
        <v>36140</v>
      </c>
      <c r="D504" s="3">
        <v>1</v>
      </c>
      <c r="E504" s="3" t="s">
        <v>84</v>
      </c>
      <c r="F504" s="3"/>
      <c r="G504" s="3"/>
      <c r="H504" s="3"/>
      <c r="I504" s="3"/>
      <c r="J504" s="3" t="s">
        <v>2</v>
      </c>
      <c r="K504" s="3" t="s">
        <v>2</v>
      </c>
      <c r="L504" s="3">
        <v>3</v>
      </c>
      <c r="M504" s="3" t="s">
        <v>23</v>
      </c>
      <c r="N504" s="4">
        <f t="shared" si="28"/>
        <v>2034</v>
      </c>
      <c r="O504" s="3">
        <v>203.4</v>
      </c>
      <c r="P504" s="3"/>
      <c r="Q504" s="3"/>
      <c r="R504" s="3" t="str">
        <f>IF(ISNUMBER(Q504),SUMIFS($Q$2:Q504,$A$2:A504,A504,$J$2:J504,J504,$D$2:D504,D504),"")</f>
        <v/>
      </c>
      <c r="S504" s="3"/>
      <c r="T504" s="3"/>
      <c r="U504" s="3"/>
      <c r="V504" s="4"/>
      <c r="W504" s="4"/>
      <c r="X504" s="4"/>
      <c r="Y504" s="3"/>
      <c r="Z504" s="3"/>
      <c r="AA504" s="3"/>
      <c r="AB504" s="3"/>
      <c r="AC504" s="3"/>
      <c r="AD504" s="3"/>
      <c r="AE504" s="3"/>
      <c r="AF504" s="3"/>
      <c r="AG504" s="3"/>
      <c r="AH504" s="3" t="str">
        <f t="shared" si="29"/>
        <v/>
      </c>
      <c r="AI504" s="3"/>
      <c r="AJ504" s="3"/>
      <c r="AK504" s="3"/>
      <c r="AL504" s="3"/>
      <c r="AM504" s="3"/>
      <c r="AN504" s="3"/>
      <c r="AO504" s="3"/>
      <c r="AP504" s="3"/>
      <c r="AQ504" s="3" t="str">
        <f t="shared" si="30"/>
        <v/>
      </c>
      <c r="AR504" s="3" t="str">
        <f>IF(ISNUMBER(AQ504),SUMIFS($AQ$2:AQ504,$A$2:A504,A504,$J$2:J504,J504,$D$2:D504,D504),"")</f>
        <v/>
      </c>
      <c r="AS504">
        <f t="shared" si="31"/>
        <v>1</v>
      </c>
    </row>
    <row r="505" spans="1:45" x14ac:dyDescent="0.25">
      <c r="A505" s="5" t="s">
        <v>6</v>
      </c>
      <c r="B505" s="5" t="s">
        <v>21</v>
      </c>
      <c r="C505" s="6">
        <v>36144</v>
      </c>
      <c r="D505" s="3">
        <v>1</v>
      </c>
      <c r="E505" s="3" t="s">
        <v>84</v>
      </c>
      <c r="F505" s="3"/>
      <c r="G505" s="3"/>
      <c r="H505" s="3"/>
      <c r="I505" s="3"/>
      <c r="J505" s="3" t="s">
        <v>2</v>
      </c>
      <c r="K505" s="3" t="s">
        <v>2</v>
      </c>
      <c r="L505" s="3">
        <v>3</v>
      </c>
      <c r="M505" s="3" t="s">
        <v>24</v>
      </c>
      <c r="N505" s="4">
        <f t="shared" si="28"/>
        <v>2405</v>
      </c>
      <c r="O505" s="3">
        <v>240.5</v>
      </c>
      <c r="P505" s="3"/>
      <c r="Q505" s="3"/>
      <c r="R505" s="3" t="str">
        <f>IF(ISNUMBER(Q505),SUMIFS($Q$2:Q505,$A$2:A505,A505,$J$2:J505,J505,$D$2:D505,D505),"")</f>
        <v/>
      </c>
      <c r="S505" s="3"/>
      <c r="T505" s="3"/>
      <c r="U505" s="3"/>
      <c r="V505" s="4"/>
      <c r="W505" s="4"/>
      <c r="X505" s="4"/>
      <c r="Y505" s="3"/>
      <c r="Z505" s="3"/>
      <c r="AA505" s="3"/>
      <c r="AB505" s="3"/>
      <c r="AC505" s="3"/>
      <c r="AD505" s="3"/>
      <c r="AE505" s="3"/>
      <c r="AF505" s="3"/>
      <c r="AG505" s="3"/>
      <c r="AH505" s="3" t="str">
        <f t="shared" si="29"/>
        <v/>
      </c>
      <c r="AI505" s="3"/>
      <c r="AJ505" s="3"/>
      <c r="AK505" s="3"/>
      <c r="AL505" s="3"/>
      <c r="AM505" s="3"/>
      <c r="AN505" s="3"/>
      <c r="AO505" s="3"/>
      <c r="AP505" s="3"/>
      <c r="AQ505" s="3" t="str">
        <f t="shared" si="30"/>
        <v/>
      </c>
      <c r="AR505" s="3" t="str">
        <f>IF(ISNUMBER(AQ505),SUMIFS($AQ$2:AQ505,$A$2:A505,A505,$J$2:J505,J505,$D$2:D505,D505),"")</f>
        <v/>
      </c>
      <c r="AS505">
        <f t="shared" si="31"/>
        <v>1</v>
      </c>
    </row>
    <row r="506" spans="1:45" x14ac:dyDescent="0.25">
      <c r="A506" s="5" t="s">
        <v>6</v>
      </c>
      <c r="B506" s="5" t="s">
        <v>21</v>
      </c>
      <c r="C506" s="6">
        <v>36151</v>
      </c>
      <c r="D506" s="3">
        <v>1</v>
      </c>
      <c r="E506" s="3" t="s">
        <v>84</v>
      </c>
      <c r="F506" s="3"/>
      <c r="G506" s="3"/>
      <c r="H506" s="3"/>
      <c r="I506" s="3"/>
      <c r="J506" s="3" t="s">
        <v>2</v>
      </c>
      <c r="K506" s="3" t="s">
        <v>2</v>
      </c>
      <c r="L506" s="3">
        <v>3</v>
      </c>
      <c r="M506" s="3" t="s">
        <v>25</v>
      </c>
      <c r="N506" s="4">
        <f t="shared" si="28"/>
        <v>786.5</v>
      </c>
      <c r="O506" s="3">
        <v>78.650000000000006</v>
      </c>
      <c r="P506" s="3"/>
      <c r="Q506" s="3">
        <v>155.49</v>
      </c>
      <c r="R506" s="3">
        <f>IF(ISNUMBER(Q506),SUMIFS($Q$2:Q506,$A$2:A506,A506,$J$2:J506,J506,$D$2:D506,D506),"")</f>
        <v>767.76</v>
      </c>
      <c r="S506" s="3"/>
      <c r="T506" s="3"/>
      <c r="U506" s="3"/>
      <c r="V506" s="4"/>
      <c r="W506" s="4"/>
      <c r="X506" s="4"/>
      <c r="Y506" s="3"/>
      <c r="Z506" s="3"/>
      <c r="AA506" s="3"/>
      <c r="AB506" s="3"/>
      <c r="AC506" s="3"/>
      <c r="AD506" s="3"/>
      <c r="AE506" s="3"/>
      <c r="AF506" s="3"/>
      <c r="AG506" s="3"/>
      <c r="AH506" s="3" t="str">
        <f t="shared" si="29"/>
        <v/>
      </c>
      <c r="AI506" s="3"/>
      <c r="AJ506" s="3"/>
      <c r="AK506" s="3"/>
      <c r="AL506" s="3"/>
      <c r="AM506" s="3"/>
      <c r="AN506" s="3"/>
      <c r="AO506" s="3"/>
      <c r="AP506" s="3"/>
      <c r="AQ506" s="3" t="str">
        <f t="shared" si="30"/>
        <v/>
      </c>
      <c r="AR506" s="3" t="str">
        <f>IF(ISNUMBER(AQ506),SUMIFS($AQ$2:AQ506,$A$2:A506,A506,$J$2:J506,J506,$D$2:D506,D506),"")</f>
        <v/>
      </c>
      <c r="AS506">
        <f t="shared" si="31"/>
        <v>3</v>
      </c>
    </row>
    <row r="507" spans="1:45" x14ac:dyDescent="0.25">
      <c r="A507" s="5" t="s">
        <v>6</v>
      </c>
      <c r="B507" s="5" t="s">
        <v>21</v>
      </c>
      <c r="C507" s="6">
        <v>36171</v>
      </c>
      <c r="D507" s="3">
        <v>1</v>
      </c>
      <c r="E507" s="3" t="s">
        <v>84</v>
      </c>
      <c r="F507" s="3"/>
      <c r="G507" s="3"/>
      <c r="H507" s="3"/>
      <c r="I507" s="3"/>
      <c r="J507" s="3" t="s">
        <v>2</v>
      </c>
      <c r="K507" s="3" t="s">
        <v>2</v>
      </c>
      <c r="L507" s="3">
        <v>4</v>
      </c>
      <c r="M507" s="3" t="s">
        <v>24</v>
      </c>
      <c r="N507" s="4">
        <f t="shared" si="28"/>
        <v>3854.5</v>
      </c>
      <c r="O507" s="3">
        <v>385.45</v>
      </c>
      <c r="P507" s="3"/>
      <c r="Q507" s="3"/>
      <c r="R507" s="3" t="str">
        <f>IF(ISNUMBER(Q507),SUMIFS($Q$2:Q507,$A$2:A507,A507,$J$2:J507,J507,$D$2:D507,D507),"")</f>
        <v/>
      </c>
      <c r="S507" s="3"/>
      <c r="T507" s="3"/>
      <c r="U507" s="3"/>
      <c r="V507" s="4"/>
      <c r="W507" s="4"/>
      <c r="X507" s="4"/>
      <c r="Y507" s="3"/>
      <c r="Z507" s="3"/>
      <c r="AA507" s="3"/>
      <c r="AB507" s="3"/>
      <c r="AC507" s="3"/>
      <c r="AD507" s="3"/>
      <c r="AE507" s="3"/>
      <c r="AF507" s="3"/>
      <c r="AG507" s="3"/>
      <c r="AH507" s="3" t="str">
        <f t="shared" si="29"/>
        <v/>
      </c>
      <c r="AI507" s="3"/>
      <c r="AJ507" s="3"/>
      <c r="AK507" s="3"/>
      <c r="AL507" s="3"/>
      <c r="AM507" s="3"/>
      <c r="AN507" s="3"/>
      <c r="AO507" s="3"/>
      <c r="AP507" s="3"/>
      <c r="AQ507" s="3" t="str">
        <f t="shared" si="30"/>
        <v/>
      </c>
      <c r="AR507" s="3" t="str">
        <f>IF(ISNUMBER(AQ507),SUMIFS($AQ$2:AQ507,$A$2:A507,A507,$J$2:J507,J507,$D$2:D507,D507),"")</f>
        <v/>
      </c>
      <c r="AS507">
        <f t="shared" si="31"/>
        <v>1</v>
      </c>
    </row>
    <row r="508" spans="1:45" x14ac:dyDescent="0.25">
      <c r="A508" s="5" t="s">
        <v>6</v>
      </c>
      <c r="B508" s="5" t="s">
        <v>21</v>
      </c>
      <c r="C508" s="6">
        <v>36179</v>
      </c>
      <c r="D508" s="3">
        <v>1</v>
      </c>
      <c r="E508" s="3" t="s">
        <v>84</v>
      </c>
      <c r="F508" s="3"/>
      <c r="G508" s="3"/>
      <c r="H508" s="3"/>
      <c r="I508" s="3"/>
      <c r="J508" s="3" t="s">
        <v>2</v>
      </c>
      <c r="K508" s="3" t="s">
        <v>2</v>
      </c>
      <c r="L508" s="3">
        <v>4</v>
      </c>
      <c r="M508" s="3" t="s">
        <v>25</v>
      </c>
      <c r="N508" s="4">
        <f t="shared" si="28"/>
        <v>809</v>
      </c>
      <c r="O508" s="3">
        <v>80.900000000000006</v>
      </c>
      <c r="P508" s="3"/>
      <c r="Q508" s="3">
        <v>299.27999999999997</v>
      </c>
      <c r="R508" s="3">
        <f>IF(ISNUMBER(Q508),SUMIFS($Q$2:Q508,$A$2:A508,A508,$J$2:J508,J508,$D$2:D508,D508),"")</f>
        <v>1067.04</v>
      </c>
      <c r="S508" s="3"/>
      <c r="T508" s="3"/>
      <c r="U508" s="3"/>
      <c r="V508" s="4"/>
      <c r="W508" s="4"/>
      <c r="X508" s="4"/>
      <c r="Y508" s="3"/>
      <c r="Z508" s="3"/>
      <c r="AA508" s="3"/>
      <c r="AB508" s="3"/>
      <c r="AC508" s="3"/>
      <c r="AD508" s="3"/>
      <c r="AE508" s="3"/>
      <c r="AF508" s="3"/>
      <c r="AG508" s="3"/>
      <c r="AH508" s="3" t="str">
        <f t="shared" si="29"/>
        <v/>
      </c>
      <c r="AI508" s="3"/>
      <c r="AJ508" s="3"/>
      <c r="AK508" s="3"/>
      <c r="AL508" s="3"/>
      <c r="AM508" s="3"/>
      <c r="AN508" s="3"/>
      <c r="AO508" s="3"/>
      <c r="AP508" s="3"/>
      <c r="AQ508" s="3" t="str">
        <f t="shared" si="30"/>
        <v/>
      </c>
      <c r="AR508" s="3" t="str">
        <f>IF(ISNUMBER(AQ508),SUMIFS($AQ$2:AQ508,$A$2:A508,A508,$J$2:J508,J508,$D$2:D508,D508),"")</f>
        <v/>
      </c>
      <c r="AS508">
        <f t="shared" si="31"/>
        <v>3</v>
      </c>
    </row>
    <row r="509" spans="1:45" x14ac:dyDescent="0.25">
      <c r="A509" s="5" t="s">
        <v>6</v>
      </c>
      <c r="B509" s="5" t="s">
        <v>21</v>
      </c>
      <c r="C509" s="6">
        <v>36187</v>
      </c>
      <c r="D509" s="3">
        <v>1</v>
      </c>
      <c r="E509" s="3" t="s">
        <v>84</v>
      </c>
      <c r="F509" s="3"/>
      <c r="G509" s="3"/>
      <c r="H509" s="3"/>
      <c r="I509" s="3"/>
      <c r="J509" s="3" t="s">
        <v>2</v>
      </c>
      <c r="K509" s="3" t="s">
        <v>2</v>
      </c>
      <c r="L509" s="3">
        <v>5</v>
      </c>
      <c r="M509" s="3" t="s">
        <v>23</v>
      </c>
      <c r="N509" s="4">
        <f t="shared" si="28"/>
        <v>500</v>
      </c>
      <c r="O509" s="3">
        <v>50</v>
      </c>
      <c r="P509" s="3"/>
      <c r="Q509" s="3"/>
      <c r="R509" s="3" t="str">
        <f>IF(ISNUMBER(Q509),SUMIFS($Q$2:Q509,$A$2:A509,A509,$J$2:J509,J509,$D$2:D509,D509),"")</f>
        <v/>
      </c>
      <c r="S509" s="3"/>
      <c r="T509" s="3"/>
      <c r="U509" s="3"/>
      <c r="V509" s="4"/>
      <c r="W509" s="4"/>
      <c r="X509" s="4"/>
      <c r="Y509" s="3"/>
      <c r="Z509" s="3"/>
      <c r="AA509" s="3"/>
      <c r="AB509" s="3"/>
      <c r="AC509" s="3"/>
      <c r="AD509" s="3"/>
      <c r="AE509" s="3"/>
      <c r="AF509" s="3"/>
      <c r="AG509" s="3"/>
      <c r="AH509" s="3" t="str">
        <f t="shared" si="29"/>
        <v/>
      </c>
      <c r="AI509" s="3"/>
      <c r="AJ509" s="3"/>
      <c r="AK509" s="3"/>
      <c r="AL509" s="3"/>
      <c r="AM509" s="3"/>
      <c r="AN509" s="3"/>
      <c r="AO509" s="3"/>
      <c r="AP509" s="3"/>
      <c r="AQ509" s="3" t="str">
        <f t="shared" si="30"/>
        <v/>
      </c>
      <c r="AR509" s="3" t="str">
        <f>IF(ISNUMBER(AQ509),SUMIFS($AQ$2:AQ509,$A$2:A509,A509,$J$2:J509,J509,$D$2:D509,D509),"")</f>
        <v/>
      </c>
      <c r="AS509">
        <f t="shared" si="31"/>
        <v>1</v>
      </c>
    </row>
    <row r="510" spans="1:45" x14ac:dyDescent="0.25">
      <c r="A510" s="5" t="s">
        <v>6</v>
      </c>
      <c r="B510" s="5" t="s">
        <v>21</v>
      </c>
      <c r="C510" s="6">
        <v>36193</v>
      </c>
      <c r="D510" s="3">
        <v>1</v>
      </c>
      <c r="E510" s="3" t="s">
        <v>84</v>
      </c>
      <c r="F510" s="3"/>
      <c r="G510" s="3"/>
      <c r="H510" s="3"/>
      <c r="I510" s="3"/>
      <c r="J510" s="3" t="s">
        <v>2</v>
      </c>
      <c r="K510" s="3" t="s">
        <v>2</v>
      </c>
      <c r="L510" s="3">
        <v>5</v>
      </c>
      <c r="M510" s="3" t="s">
        <v>23</v>
      </c>
      <c r="N510" s="4">
        <f t="shared" si="28"/>
        <v>1485</v>
      </c>
      <c r="O510" s="3">
        <v>148.5</v>
      </c>
      <c r="P510" s="3"/>
      <c r="Q510" s="3"/>
      <c r="R510" s="3" t="str">
        <f>IF(ISNUMBER(Q510),SUMIFS($Q$2:Q510,$A$2:A510,A510,$J$2:J510,J510,$D$2:D510,D510),"")</f>
        <v/>
      </c>
      <c r="S510" s="3"/>
      <c r="T510" s="3"/>
      <c r="U510" s="3"/>
      <c r="V510" s="4"/>
      <c r="W510" s="4"/>
      <c r="X510" s="4"/>
      <c r="Y510" s="3"/>
      <c r="Z510" s="3"/>
      <c r="AA510" s="3"/>
      <c r="AB510" s="3"/>
      <c r="AC510" s="3"/>
      <c r="AD510" s="3"/>
      <c r="AE510" s="3"/>
      <c r="AF510" s="3"/>
      <c r="AG510" s="3"/>
      <c r="AH510" s="3" t="str">
        <f t="shared" si="29"/>
        <v/>
      </c>
      <c r="AI510" s="3"/>
      <c r="AJ510" s="3"/>
      <c r="AK510" s="3"/>
      <c r="AL510" s="3"/>
      <c r="AM510" s="3"/>
      <c r="AN510" s="3"/>
      <c r="AO510" s="3"/>
      <c r="AP510" s="3"/>
      <c r="AQ510" s="3" t="str">
        <f t="shared" si="30"/>
        <v/>
      </c>
      <c r="AR510" s="3" t="str">
        <f>IF(ISNUMBER(AQ510),SUMIFS($AQ$2:AQ510,$A$2:A510,A510,$J$2:J510,J510,$D$2:D510,D510),"")</f>
        <v/>
      </c>
      <c r="AS510">
        <f t="shared" si="31"/>
        <v>1</v>
      </c>
    </row>
    <row r="511" spans="1:45" x14ac:dyDescent="0.25">
      <c r="A511" s="5" t="s">
        <v>6</v>
      </c>
      <c r="B511" s="5" t="s">
        <v>21</v>
      </c>
      <c r="C511" s="6">
        <v>36203</v>
      </c>
      <c r="D511" s="3">
        <v>1</v>
      </c>
      <c r="E511" s="3" t="s">
        <v>84</v>
      </c>
      <c r="F511" s="3"/>
      <c r="G511" s="3"/>
      <c r="H511" s="3"/>
      <c r="I511" s="3"/>
      <c r="J511" s="3" t="s">
        <v>2</v>
      </c>
      <c r="K511" s="3" t="s">
        <v>2</v>
      </c>
      <c r="L511" s="3">
        <v>5</v>
      </c>
      <c r="M511" s="3" t="s">
        <v>23</v>
      </c>
      <c r="N511" s="4">
        <f t="shared" si="28"/>
        <v>2845</v>
      </c>
      <c r="O511" s="3">
        <v>284.5</v>
      </c>
      <c r="P511" s="3"/>
      <c r="Q511" s="3"/>
      <c r="R511" s="3" t="str">
        <f>IF(ISNUMBER(Q511),SUMIFS($Q$2:Q511,$A$2:A511,A511,$J$2:J511,J511,$D$2:D511,D511),"")</f>
        <v/>
      </c>
      <c r="S511" s="3"/>
      <c r="T511" s="3"/>
      <c r="U511" s="3"/>
      <c r="V511" s="4"/>
      <c r="W511" s="4"/>
      <c r="X511" s="4"/>
      <c r="Y511" s="3"/>
      <c r="Z511" s="3"/>
      <c r="AA511" s="3"/>
      <c r="AB511" s="3"/>
      <c r="AC511" s="3"/>
      <c r="AD511" s="3"/>
      <c r="AE511" s="3"/>
      <c r="AF511" s="3"/>
      <c r="AG511" s="3"/>
      <c r="AH511" s="3" t="str">
        <f t="shared" si="29"/>
        <v/>
      </c>
      <c r="AI511" s="3"/>
      <c r="AJ511" s="3"/>
      <c r="AK511" s="3"/>
      <c r="AL511" s="3"/>
      <c r="AM511" s="3"/>
      <c r="AN511" s="3"/>
      <c r="AO511" s="3"/>
      <c r="AP511" s="3"/>
      <c r="AQ511" s="3" t="str">
        <f t="shared" si="30"/>
        <v/>
      </c>
      <c r="AR511" s="3" t="str">
        <f>IF(ISNUMBER(AQ511),SUMIFS($AQ$2:AQ511,$A$2:A511,A511,$J$2:J511,J511,$D$2:D511,D511),"")</f>
        <v/>
      </c>
      <c r="AS511">
        <f t="shared" si="31"/>
        <v>1</v>
      </c>
    </row>
    <row r="512" spans="1:45" x14ac:dyDescent="0.25">
      <c r="A512" s="5" t="s">
        <v>6</v>
      </c>
      <c r="B512" s="5" t="s">
        <v>21</v>
      </c>
      <c r="C512" s="6">
        <v>36208</v>
      </c>
      <c r="D512" s="3">
        <v>1</v>
      </c>
      <c r="E512" s="3" t="s">
        <v>84</v>
      </c>
      <c r="F512" s="3"/>
      <c r="G512" s="3"/>
      <c r="H512" s="3"/>
      <c r="I512" s="3"/>
      <c r="J512" s="3" t="s">
        <v>2</v>
      </c>
      <c r="K512" s="3" t="s">
        <v>2</v>
      </c>
      <c r="L512" s="3">
        <v>5</v>
      </c>
      <c r="M512" s="3" t="s">
        <v>24</v>
      </c>
      <c r="N512" s="4">
        <f t="shared" si="28"/>
        <v>2056.5</v>
      </c>
      <c r="O512" s="3">
        <v>205.65</v>
      </c>
      <c r="P512" s="3"/>
      <c r="Q512" s="3"/>
      <c r="R512" s="3" t="str">
        <f>IF(ISNUMBER(Q512),SUMIFS($Q$2:Q512,$A$2:A512,A512,$J$2:J512,J512,$D$2:D512,D512),"")</f>
        <v/>
      </c>
      <c r="S512" s="3">
        <v>2.3199999999999998E-2</v>
      </c>
      <c r="T512" s="3"/>
      <c r="U512" s="3"/>
      <c r="V512" s="4"/>
      <c r="W512" s="4"/>
      <c r="X512" s="4"/>
      <c r="Y512" s="3"/>
      <c r="Z512" s="3"/>
      <c r="AA512" s="3"/>
      <c r="AB512" s="3"/>
      <c r="AC512" s="3"/>
      <c r="AD512" s="3"/>
      <c r="AE512" s="3"/>
      <c r="AF512" s="3"/>
      <c r="AG512" s="3"/>
      <c r="AH512" s="3" t="str">
        <f t="shared" si="29"/>
        <v/>
      </c>
      <c r="AI512" s="3"/>
      <c r="AJ512" s="3"/>
      <c r="AK512" s="3"/>
      <c r="AL512" s="3"/>
      <c r="AM512" s="3"/>
      <c r="AN512" s="3"/>
      <c r="AO512" s="3"/>
      <c r="AP512" s="3"/>
      <c r="AQ512" s="3" t="str">
        <f t="shared" si="30"/>
        <v/>
      </c>
      <c r="AR512" s="3" t="str">
        <f>IF(ISNUMBER(AQ512),SUMIFS($AQ$2:AQ512,$A$2:A512,A512,$J$2:J512,J512,$D$2:D512,D512),"")</f>
        <v/>
      </c>
      <c r="AS512">
        <f t="shared" si="31"/>
        <v>2</v>
      </c>
    </row>
    <row r="513" spans="1:45" x14ac:dyDescent="0.25">
      <c r="A513" s="5" t="s">
        <v>6</v>
      </c>
      <c r="B513" s="5" t="s">
        <v>21</v>
      </c>
      <c r="C513" s="6">
        <v>36215</v>
      </c>
      <c r="D513" s="3">
        <v>1</v>
      </c>
      <c r="E513" s="3" t="s">
        <v>84</v>
      </c>
      <c r="F513" s="3"/>
      <c r="G513" s="3"/>
      <c r="H513" s="3"/>
      <c r="I513" s="3"/>
      <c r="J513" s="3" t="s">
        <v>2</v>
      </c>
      <c r="K513" s="3" t="s">
        <v>2</v>
      </c>
      <c r="L513" s="3">
        <v>5</v>
      </c>
      <c r="M513" s="3" t="s">
        <v>25</v>
      </c>
      <c r="N513" s="4">
        <f t="shared" si="28"/>
        <v>635</v>
      </c>
      <c r="O513" s="3">
        <v>63.5</v>
      </c>
      <c r="P513" s="3"/>
      <c r="Q513" s="3">
        <v>142.93</v>
      </c>
      <c r="R513" s="3">
        <f>IF(ISNUMBER(Q513),SUMIFS($Q$2:Q513,$A$2:A513,A513,$J$2:J513,J513,$D$2:D513,D513),"")</f>
        <v>1209.97</v>
      </c>
      <c r="S513" s="3"/>
      <c r="T513" s="3"/>
      <c r="U513" s="3">
        <v>9.7999999999999997E-3</v>
      </c>
      <c r="V513" s="4"/>
      <c r="W513" s="4"/>
      <c r="X513" s="4"/>
      <c r="Y513" s="3"/>
      <c r="Z513" s="3"/>
      <c r="AA513" s="3"/>
      <c r="AB513" s="3"/>
      <c r="AC513" s="3"/>
      <c r="AD513" s="3"/>
      <c r="AE513" s="3"/>
      <c r="AF513" s="3"/>
      <c r="AG513" s="3"/>
      <c r="AH513" s="3" t="str">
        <f t="shared" si="29"/>
        <v/>
      </c>
      <c r="AI513" s="3"/>
      <c r="AJ513" s="3"/>
      <c r="AK513" s="3"/>
      <c r="AL513" s="3"/>
      <c r="AM513" s="3"/>
      <c r="AN513" s="3"/>
      <c r="AO513" s="3"/>
      <c r="AP513" s="3"/>
      <c r="AQ513" s="3" t="str">
        <f t="shared" si="30"/>
        <v/>
      </c>
      <c r="AR513" s="3" t="str">
        <f>IF(ISNUMBER(AQ513),SUMIFS($AQ$2:AQ513,$A$2:A513,A513,$J$2:J513,J513,$D$2:D513,D513),"")</f>
        <v/>
      </c>
      <c r="AS513">
        <f t="shared" si="31"/>
        <v>4</v>
      </c>
    </row>
    <row r="514" spans="1:45" x14ac:dyDescent="0.25">
      <c r="A514" s="5" t="s">
        <v>6</v>
      </c>
      <c r="B514" s="5" t="s">
        <v>21</v>
      </c>
      <c r="C514" s="6">
        <v>36230</v>
      </c>
      <c r="D514" s="3">
        <v>1</v>
      </c>
      <c r="E514" s="3" t="s">
        <v>84</v>
      </c>
      <c r="F514" s="3"/>
      <c r="G514" s="3"/>
      <c r="H514" s="3"/>
      <c r="I514" s="3"/>
      <c r="J514" s="3" t="s">
        <v>2</v>
      </c>
      <c r="K514" s="3" t="s">
        <v>2</v>
      </c>
      <c r="L514" s="3">
        <v>6</v>
      </c>
      <c r="M514" s="3" t="s">
        <v>23</v>
      </c>
      <c r="N514" s="4">
        <f t="shared" ref="N514:N577" si="32">IF(ISNUMBER(O514),O514*10,"")</f>
        <v>368</v>
      </c>
      <c r="O514" s="3">
        <v>36.799999999999997</v>
      </c>
      <c r="P514" s="3"/>
      <c r="Q514" s="3"/>
      <c r="R514" s="3" t="str">
        <f>IF(ISNUMBER(Q514),SUMIFS($Q$2:Q514,$A$2:A514,A514,$J$2:J514,J514,$D$2:D514,D514),"")</f>
        <v/>
      </c>
      <c r="S514" s="3"/>
      <c r="T514" s="3"/>
      <c r="U514" s="3"/>
      <c r="V514" s="4"/>
      <c r="W514" s="4"/>
      <c r="X514" s="4"/>
      <c r="Y514" s="3"/>
      <c r="Z514" s="3"/>
      <c r="AA514" s="3"/>
      <c r="AB514" s="3"/>
      <c r="AC514" s="3"/>
      <c r="AD514" s="3"/>
      <c r="AE514" s="3"/>
      <c r="AF514" s="3"/>
      <c r="AG514" s="3"/>
      <c r="AH514" s="3" t="str">
        <f t="shared" ref="AH514:AH577" si="33">IF(ISNUMBER(AI514),AI514,"")</f>
        <v/>
      </c>
      <c r="AI514" s="3"/>
      <c r="AJ514" s="3"/>
      <c r="AK514" s="3"/>
      <c r="AL514" s="3"/>
      <c r="AM514" s="3"/>
      <c r="AN514" s="3"/>
      <c r="AO514" s="3"/>
      <c r="AP514" s="3"/>
      <c r="AQ514" s="3" t="str">
        <f t="shared" ref="AQ514:AQ577" si="34">IF(AND(ISNUMBER(AI514),ISNUMBER(Q514)),ROUND(Q514*AI514,3),"")</f>
        <v/>
      </c>
      <c r="AR514" s="3" t="str">
        <f>IF(ISNUMBER(AQ514),SUMIFS($AQ$2:AQ514,$A$2:A514,A514,$J$2:J514,J514,$D$2:D514,D514),"")</f>
        <v/>
      </c>
      <c r="AS514">
        <f t="shared" si="31"/>
        <v>1</v>
      </c>
    </row>
    <row r="515" spans="1:45" x14ac:dyDescent="0.25">
      <c r="A515" s="5" t="s">
        <v>6</v>
      </c>
      <c r="B515" s="5" t="s">
        <v>21</v>
      </c>
      <c r="C515" s="6">
        <v>36238</v>
      </c>
      <c r="D515" s="3">
        <v>1</v>
      </c>
      <c r="E515" s="3" t="s">
        <v>84</v>
      </c>
      <c r="F515" s="3"/>
      <c r="G515" s="3"/>
      <c r="H515" s="3"/>
      <c r="I515" s="3"/>
      <c r="J515" s="3" t="s">
        <v>2</v>
      </c>
      <c r="K515" s="3" t="s">
        <v>2</v>
      </c>
      <c r="L515" s="3">
        <v>6</v>
      </c>
      <c r="M515" s="3" t="s">
        <v>23</v>
      </c>
      <c r="N515" s="4">
        <f t="shared" si="32"/>
        <v>1510.5</v>
      </c>
      <c r="O515" s="3">
        <v>151.05000000000001</v>
      </c>
      <c r="P515" s="3"/>
      <c r="Q515" s="3"/>
      <c r="R515" s="3" t="str">
        <f>IF(ISNUMBER(Q515),SUMIFS($Q$2:Q515,$A$2:A515,A515,$J$2:J515,J515,$D$2:D515,D515),"")</f>
        <v/>
      </c>
      <c r="S515" s="3"/>
      <c r="T515" s="3"/>
      <c r="U515" s="3"/>
      <c r="V515" s="4"/>
      <c r="W515" s="4"/>
      <c r="X515" s="4"/>
      <c r="Y515" s="3"/>
      <c r="Z515" s="3"/>
      <c r="AA515" s="3"/>
      <c r="AB515" s="3"/>
      <c r="AC515" s="3"/>
      <c r="AD515" s="3"/>
      <c r="AE515" s="3"/>
      <c r="AF515" s="3"/>
      <c r="AG515" s="3"/>
      <c r="AH515" s="3" t="str">
        <f t="shared" si="33"/>
        <v/>
      </c>
      <c r="AI515" s="3"/>
      <c r="AJ515" s="3"/>
      <c r="AK515" s="3"/>
      <c r="AL515" s="3"/>
      <c r="AM515" s="3"/>
      <c r="AN515" s="3"/>
      <c r="AO515" s="3"/>
      <c r="AP515" s="3"/>
      <c r="AQ515" s="3" t="str">
        <f t="shared" si="34"/>
        <v/>
      </c>
      <c r="AR515" s="3" t="str">
        <f>IF(ISNUMBER(AQ515),SUMIFS($AQ$2:AQ515,$A$2:A515,A515,$J$2:J515,J515,$D$2:D515,D515),"")</f>
        <v/>
      </c>
      <c r="AS515">
        <f t="shared" ref="AS515:AS578" si="35">COUNT(O515:AR515)</f>
        <v>1</v>
      </c>
    </row>
    <row r="516" spans="1:45" x14ac:dyDescent="0.25">
      <c r="A516" s="5" t="s">
        <v>6</v>
      </c>
      <c r="B516" s="5" t="s">
        <v>21</v>
      </c>
      <c r="C516" s="6">
        <v>36245</v>
      </c>
      <c r="D516" s="3">
        <v>1</v>
      </c>
      <c r="E516" s="3" t="s">
        <v>84</v>
      </c>
      <c r="F516" s="3"/>
      <c r="G516" s="3"/>
      <c r="H516" s="3"/>
      <c r="I516" s="3"/>
      <c r="J516" s="3" t="s">
        <v>2</v>
      </c>
      <c r="K516" s="3" t="s">
        <v>2</v>
      </c>
      <c r="L516" s="3">
        <v>6</v>
      </c>
      <c r="M516" s="3" t="s">
        <v>23</v>
      </c>
      <c r="N516" s="4">
        <f t="shared" si="32"/>
        <v>2109</v>
      </c>
      <c r="O516" s="3">
        <v>210.9</v>
      </c>
      <c r="P516" s="3"/>
      <c r="Q516" s="3"/>
      <c r="R516" s="3" t="str">
        <f>IF(ISNUMBER(Q516),SUMIFS($Q$2:Q516,$A$2:A516,A516,$J$2:J516,J516,$D$2:D516,D516),"")</f>
        <v/>
      </c>
      <c r="S516" s="3"/>
      <c r="T516" s="3"/>
      <c r="U516" s="3"/>
      <c r="V516" s="4"/>
      <c r="W516" s="4"/>
      <c r="X516" s="4"/>
      <c r="Y516" s="3"/>
      <c r="Z516" s="3"/>
      <c r="AA516" s="3"/>
      <c r="AB516" s="3"/>
      <c r="AC516" s="3"/>
      <c r="AD516" s="3"/>
      <c r="AE516" s="3"/>
      <c r="AF516" s="3"/>
      <c r="AG516" s="3"/>
      <c r="AH516" s="3" t="str">
        <f t="shared" si="33"/>
        <v/>
      </c>
      <c r="AI516" s="3"/>
      <c r="AJ516" s="3"/>
      <c r="AK516" s="3"/>
      <c r="AL516" s="3"/>
      <c r="AM516" s="3"/>
      <c r="AN516" s="3"/>
      <c r="AO516" s="3"/>
      <c r="AP516" s="3"/>
      <c r="AQ516" s="3" t="str">
        <f t="shared" si="34"/>
        <v/>
      </c>
      <c r="AR516" s="3" t="str">
        <f>IF(ISNUMBER(AQ516),SUMIFS($AQ$2:AQ516,$A$2:A516,A516,$J$2:J516,J516,$D$2:D516,D516),"")</f>
        <v/>
      </c>
      <c r="AS516">
        <f t="shared" si="35"/>
        <v>1</v>
      </c>
    </row>
    <row r="517" spans="1:45" x14ac:dyDescent="0.25">
      <c r="A517" s="5" t="s">
        <v>6</v>
      </c>
      <c r="B517" s="5" t="s">
        <v>21</v>
      </c>
      <c r="C517" s="6">
        <v>36252</v>
      </c>
      <c r="D517" s="3">
        <v>1</v>
      </c>
      <c r="E517" s="3" t="s">
        <v>84</v>
      </c>
      <c r="F517" s="3"/>
      <c r="G517" s="3"/>
      <c r="H517" s="3"/>
      <c r="I517" s="3"/>
      <c r="J517" s="3" t="s">
        <v>2</v>
      </c>
      <c r="K517" s="3" t="s">
        <v>2</v>
      </c>
      <c r="L517" s="3">
        <v>6</v>
      </c>
      <c r="M517" s="3" t="s">
        <v>23</v>
      </c>
      <c r="N517" s="4">
        <f t="shared" si="32"/>
        <v>2056</v>
      </c>
      <c r="O517" s="3">
        <v>205.6</v>
      </c>
      <c r="P517" s="3"/>
      <c r="Q517" s="3"/>
      <c r="R517" s="3" t="str">
        <f>IF(ISNUMBER(Q517),SUMIFS($Q$2:Q517,$A$2:A517,A517,$J$2:J517,J517,$D$2:D517,D517),"")</f>
        <v/>
      </c>
      <c r="S517" s="3"/>
      <c r="T517" s="3"/>
      <c r="U517" s="3"/>
      <c r="V517" s="4"/>
      <c r="W517" s="4"/>
      <c r="X517" s="4"/>
      <c r="Y517" s="3"/>
      <c r="Z517" s="3"/>
      <c r="AA517" s="3"/>
      <c r="AB517" s="3"/>
      <c r="AC517" s="3"/>
      <c r="AD517" s="3"/>
      <c r="AE517" s="3"/>
      <c r="AF517" s="3"/>
      <c r="AG517" s="3"/>
      <c r="AH517" s="3" t="str">
        <f t="shared" si="33"/>
        <v/>
      </c>
      <c r="AI517" s="3"/>
      <c r="AJ517" s="3"/>
      <c r="AK517" s="3"/>
      <c r="AL517" s="3"/>
      <c r="AM517" s="3"/>
      <c r="AN517" s="3"/>
      <c r="AO517" s="3"/>
      <c r="AP517" s="3"/>
      <c r="AQ517" s="3" t="str">
        <f t="shared" si="34"/>
        <v/>
      </c>
      <c r="AR517" s="3" t="str">
        <f>IF(ISNUMBER(AQ517),SUMIFS($AQ$2:AQ517,$A$2:A517,A517,$J$2:J517,J517,$D$2:D517,D517),"")</f>
        <v/>
      </c>
      <c r="AS517">
        <f t="shared" si="35"/>
        <v>1</v>
      </c>
    </row>
    <row r="518" spans="1:45" x14ac:dyDescent="0.25">
      <c r="A518" s="5" t="s">
        <v>6</v>
      </c>
      <c r="B518" s="5" t="s">
        <v>21</v>
      </c>
      <c r="C518" s="6">
        <v>36259</v>
      </c>
      <c r="D518" s="3">
        <v>1</v>
      </c>
      <c r="E518" s="3" t="s">
        <v>84</v>
      </c>
      <c r="F518" s="3"/>
      <c r="G518" s="3"/>
      <c r="H518" s="3"/>
      <c r="I518" s="3"/>
      <c r="J518" s="3" t="s">
        <v>2</v>
      </c>
      <c r="K518" s="3" t="s">
        <v>2</v>
      </c>
      <c r="L518" s="3">
        <v>6</v>
      </c>
      <c r="M518" s="3" t="s">
        <v>24</v>
      </c>
      <c r="N518" s="4">
        <f t="shared" si="32"/>
        <v>3130</v>
      </c>
      <c r="O518" s="3">
        <v>313</v>
      </c>
      <c r="P518" s="3"/>
      <c r="Q518" s="3"/>
      <c r="R518" s="3" t="str">
        <f>IF(ISNUMBER(Q518),SUMIFS($Q$2:Q518,$A$2:A518,A518,$J$2:J518,J518,$D$2:D518,D518),"")</f>
        <v/>
      </c>
      <c r="S518" s="3">
        <v>2.5000000000000001E-2</v>
      </c>
      <c r="T518" s="3"/>
      <c r="U518" s="3"/>
      <c r="V518" s="4"/>
      <c r="W518" s="4"/>
      <c r="X518" s="4"/>
      <c r="Y518" s="3"/>
      <c r="Z518" s="3"/>
      <c r="AA518" s="3"/>
      <c r="AB518" s="3"/>
      <c r="AC518" s="3"/>
      <c r="AD518" s="3"/>
      <c r="AE518" s="3"/>
      <c r="AF518" s="3"/>
      <c r="AG518" s="3"/>
      <c r="AH518" s="3" t="str">
        <f t="shared" si="33"/>
        <v/>
      </c>
      <c r="AI518" s="3"/>
      <c r="AJ518" s="3"/>
      <c r="AK518" s="3"/>
      <c r="AL518" s="3"/>
      <c r="AM518" s="3"/>
      <c r="AN518" s="3"/>
      <c r="AO518" s="3"/>
      <c r="AP518" s="3"/>
      <c r="AQ518" s="3" t="str">
        <f t="shared" si="34"/>
        <v/>
      </c>
      <c r="AR518" s="3" t="str">
        <f>IF(ISNUMBER(AQ518),SUMIFS($AQ$2:AQ518,$A$2:A518,A518,$J$2:J518,J518,$D$2:D518,D518),"")</f>
        <v/>
      </c>
      <c r="AS518">
        <f t="shared" si="35"/>
        <v>2</v>
      </c>
    </row>
    <row r="519" spans="1:45" x14ac:dyDescent="0.25">
      <c r="A519" s="5" t="s">
        <v>6</v>
      </c>
      <c r="B519" s="5" t="s">
        <v>21</v>
      </c>
      <c r="C519" s="6">
        <v>36272</v>
      </c>
      <c r="D519" s="3">
        <v>1</v>
      </c>
      <c r="E519" s="3" t="s">
        <v>84</v>
      </c>
      <c r="F519" s="3"/>
      <c r="G519" s="3"/>
      <c r="H519" s="3"/>
      <c r="I519" s="3"/>
      <c r="J519" s="3" t="s">
        <v>2</v>
      </c>
      <c r="K519" s="3" t="s">
        <v>2</v>
      </c>
      <c r="L519" s="3">
        <v>6</v>
      </c>
      <c r="M519" s="3" t="s">
        <v>25</v>
      </c>
      <c r="N519" s="4">
        <f t="shared" si="32"/>
        <v>180</v>
      </c>
      <c r="O519" s="3">
        <v>18</v>
      </c>
      <c r="P519" s="3"/>
      <c r="Q519" s="3">
        <v>293.11</v>
      </c>
      <c r="R519" s="3">
        <f>IF(ISNUMBER(Q519),SUMIFS($Q$2:Q519,$A$2:A519,A519,$J$2:J519,J519,$D$2:D519,D519),"")</f>
        <v>1503.08</v>
      </c>
      <c r="S519" s="3"/>
      <c r="T519" s="3"/>
      <c r="U519" s="3">
        <v>1.8700000000000001E-2</v>
      </c>
      <c r="V519" s="4"/>
      <c r="W519" s="4"/>
      <c r="X519" s="4"/>
      <c r="Y519" s="3"/>
      <c r="Z519" s="3"/>
      <c r="AA519" s="3"/>
      <c r="AB519" s="3"/>
      <c r="AC519" s="3"/>
      <c r="AD519" s="3"/>
      <c r="AE519" s="3"/>
      <c r="AF519" s="3"/>
      <c r="AG519" s="3"/>
      <c r="AH519" s="3" t="str">
        <f t="shared" si="33"/>
        <v/>
      </c>
      <c r="AI519" s="3"/>
      <c r="AJ519" s="3"/>
      <c r="AK519" s="3"/>
      <c r="AL519" s="3"/>
      <c r="AM519" s="3"/>
      <c r="AN519" s="3"/>
      <c r="AO519" s="3"/>
      <c r="AP519" s="3"/>
      <c r="AQ519" s="3" t="str">
        <f t="shared" si="34"/>
        <v/>
      </c>
      <c r="AR519" s="3" t="str">
        <f>IF(ISNUMBER(AQ519),SUMIFS($AQ$2:AQ519,$A$2:A519,A519,$J$2:J519,J519,$D$2:D519,D519),"")</f>
        <v/>
      </c>
      <c r="AS519">
        <f t="shared" si="35"/>
        <v>4</v>
      </c>
    </row>
    <row r="520" spans="1:45" x14ac:dyDescent="0.25">
      <c r="A520" s="5" t="s">
        <v>6</v>
      </c>
      <c r="B520" s="5" t="s">
        <v>21</v>
      </c>
      <c r="C520" s="6">
        <v>36287</v>
      </c>
      <c r="D520" s="3">
        <v>1</v>
      </c>
      <c r="E520" s="3" t="s">
        <v>84</v>
      </c>
      <c r="F520" s="3"/>
      <c r="G520" s="3"/>
      <c r="H520" s="3"/>
      <c r="I520" s="3"/>
      <c r="J520" s="3" t="s">
        <v>2</v>
      </c>
      <c r="K520" s="3" t="s">
        <v>2</v>
      </c>
      <c r="L520" s="3">
        <v>7</v>
      </c>
      <c r="M520" s="3" t="s">
        <v>23</v>
      </c>
      <c r="N520" s="4">
        <f t="shared" si="32"/>
        <v>337.5</v>
      </c>
      <c r="O520" s="3">
        <v>33.75</v>
      </c>
      <c r="P520" s="3"/>
      <c r="Q520" s="3"/>
      <c r="R520" s="3" t="str">
        <f>IF(ISNUMBER(Q520),SUMIFS($Q$2:Q520,$A$2:A520,A520,$J$2:J520,J520,$D$2:D520,D520),"")</f>
        <v/>
      </c>
      <c r="S520" s="3"/>
      <c r="T520" s="3"/>
      <c r="U520" s="3"/>
      <c r="V520" s="4"/>
      <c r="W520" s="4"/>
      <c r="X520" s="4"/>
      <c r="Y520" s="3"/>
      <c r="Z520" s="3"/>
      <c r="AA520" s="3"/>
      <c r="AB520" s="3"/>
      <c r="AC520" s="3"/>
      <c r="AD520" s="3"/>
      <c r="AE520" s="3"/>
      <c r="AF520" s="3"/>
      <c r="AG520" s="3"/>
      <c r="AH520" s="3" t="str">
        <f t="shared" si="33"/>
        <v/>
      </c>
      <c r="AI520" s="3"/>
      <c r="AJ520" s="3"/>
      <c r="AK520" s="3"/>
      <c r="AL520" s="3"/>
      <c r="AM520" s="3"/>
      <c r="AN520" s="3"/>
      <c r="AO520" s="3"/>
      <c r="AP520" s="3"/>
      <c r="AQ520" s="3" t="str">
        <f t="shared" si="34"/>
        <v/>
      </c>
      <c r="AR520" s="3" t="str">
        <f>IF(ISNUMBER(AQ520),SUMIFS($AQ$2:AQ520,$A$2:A520,A520,$J$2:J520,J520,$D$2:D520,D520),"")</f>
        <v/>
      </c>
      <c r="AS520">
        <f t="shared" si="35"/>
        <v>1</v>
      </c>
    </row>
    <row r="521" spans="1:45" x14ac:dyDescent="0.25">
      <c r="A521" s="5" t="s">
        <v>6</v>
      </c>
      <c r="B521" s="5" t="s">
        <v>21</v>
      </c>
      <c r="C521" s="6">
        <v>36299</v>
      </c>
      <c r="D521" s="3">
        <v>1</v>
      </c>
      <c r="E521" s="3" t="s">
        <v>84</v>
      </c>
      <c r="F521" s="3"/>
      <c r="G521" s="3"/>
      <c r="H521" s="3"/>
      <c r="I521" s="3"/>
      <c r="J521" s="3" t="s">
        <v>2</v>
      </c>
      <c r="K521" s="3" t="s">
        <v>2</v>
      </c>
      <c r="L521" s="3">
        <v>7</v>
      </c>
      <c r="M521" s="3" t="s">
        <v>23</v>
      </c>
      <c r="N521" s="4">
        <f t="shared" si="32"/>
        <v>406.5</v>
      </c>
      <c r="O521" s="3">
        <v>40.65</v>
      </c>
      <c r="P521" s="3"/>
      <c r="Q521" s="3"/>
      <c r="R521" s="3" t="str">
        <f>IF(ISNUMBER(Q521),SUMIFS($Q$2:Q521,$A$2:A521,A521,$J$2:J521,J521,$D$2:D521,D521),"")</f>
        <v/>
      </c>
      <c r="S521" s="3"/>
      <c r="T521" s="3"/>
      <c r="U521" s="3"/>
      <c r="V521" s="4"/>
      <c r="W521" s="4"/>
      <c r="X521" s="4"/>
      <c r="Y521" s="3"/>
      <c r="Z521" s="3"/>
      <c r="AA521" s="3"/>
      <c r="AB521" s="3"/>
      <c r="AC521" s="3"/>
      <c r="AD521" s="3"/>
      <c r="AE521" s="3"/>
      <c r="AF521" s="3"/>
      <c r="AG521" s="3"/>
      <c r="AH521" s="3" t="str">
        <f t="shared" si="33"/>
        <v/>
      </c>
      <c r="AI521" s="3"/>
      <c r="AJ521" s="3"/>
      <c r="AK521" s="3"/>
      <c r="AL521" s="3"/>
      <c r="AM521" s="3"/>
      <c r="AN521" s="3"/>
      <c r="AO521" s="3"/>
      <c r="AP521" s="3"/>
      <c r="AQ521" s="3" t="str">
        <f t="shared" si="34"/>
        <v/>
      </c>
      <c r="AR521" s="3" t="str">
        <f>IF(ISNUMBER(AQ521),SUMIFS($AQ$2:AQ521,$A$2:A521,A521,$J$2:J521,J521,$D$2:D521,D521),"")</f>
        <v/>
      </c>
      <c r="AS521">
        <f t="shared" si="35"/>
        <v>1</v>
      </c>
    </row>
    <row r="522" spans="1:45" x14ac:dyDescent="0.25">
      <c r="A522" s="5" t="s">
        <v>6</v>
      </c>
      <c r="B522" s="5" t="s">
        <v>21</v>
      </c>
      <c r="C522" s="6">
        <v>36314</v>
      </c>
      <c r="D522" s="3">
        <v>1</v>
      </c>
      <c r="E522" s="3" t="s">
        <v>84</v>
      </c>
      <c r="F522" s="3"/>
      <c r="G522" s="3"/>
      <c r="H522" s="3"/>
      <c r="I522" s="3"/>
      <c r="J522" s="3" t="s">
        <v>2</v>
      </c>
      <c r="K522" s="3" t="s">
        <v>2</v>
      </c>
      <c r="L522" s="3">
        <v>7</v>
      </c>
      <c r="M522" s="3" t="s">
        <v>23</v>
      </c>
      <c r="N522" s="4">
        <f t="shared" si="32"/>
        <v>815</v>
      </c>
      <c r="O522" s="3">
        <v>81.5</v>
      </c>
      <c r="P522" s="3"/>
      <c r="Q522" s="3"/>
      <c r="R522" s="3" t="str">
        <f>IF(ISNUMBER(Q522),SUMIFS($Q$2:Q522,$A$2:A522,A522,$J$2:J522,J522,$D$2:D522,D522),"")</f>
        <v/>
      </c>
      <c r="S522" s="3"/>
      <c r="T522" s="3"/>
      <c r="U522" s="3"/>
      <c r="V522" s="4"/>
      <c r="W522" s="4"/>
      <c r="X522" s="4"/>
      <c r="Y522" s="3"/>
      <c r="Z522" s="3"/>
      <c r="AA522" s="3"/>
      <c r="AB522" s="3"/>
      <c r="AC522" s="3"/>
      <c r="AD522" s="3"/>
      <c r="AE522" s="3"/>
      <c r="AF522" s="3"/>
      <c r="AG522" s="3"/>
      <c r="AH522" s="3" t="str">
        <f t="shared" si="33"/>
        <v/>
      </c>
      <c r="AI522" s="3"/>
      <c r="AJ522" s="3"/>
      <c r="AK522" s="3"/>
      <c r="AL522" s="3"/>
      <c r="AM522" s="3"/>
      <c r="AN522" s="3"/>
      <c r="AO522" s="3"/>
      <c r="AP522" s="3"/>
      <c r="AQ522" s="3" t="str">
        <f t="shared" si="34"/>
        <v/>
      </c>
      <c r="AR522" s="3" t="str">
        <f>IF(ISNUMBER(AQ522),SUMIFS($AQ$2:AQ522,$A$2:A522,A522,$J$2:J522,J522,$D$2:D522,D522),"")</f>
        <v/>
      </c>
      <c r="AS522">
        <f t="shared" si="35"/>
        <v>1</v>
      </c>
    </row>
    <row r="523" spans="1:45" x14ac:dyDescent="0.25">
      <c r="A523" s="5" t="s">
        <v>6</v>
      </c>
      <c r="B523" s="5" t="s">
        <v>21</v>
      </c>
      <c r="C523" s="6">
        <v>36335</v>
      </c>
      <c r="D523" s="3">
        <v>1</v>
      </c>
      <c r="E523" s="3" t="s">
        <v>84</v>
      </c>
      <c r="F523" s="3"/>
      <c r="G523" s="3"/>
      <c r="H523" s="3"/>
      <c r="I523" s="3"/>
      <c r="J523" s="3" t="s">
        <v>2</v>
      </c>
      <c r="K523" s="3" t="s">
        <v>2</v>
      </c>
      <c r="L523" s="3">
        <v>7</v>
      </c>
      <c r="M523" s="3" t="s">
        <v>24</v>
      </c>
      <c r="N523" s="4">
        <f t="shared" si="32"/>
        <v>910.5</v>
      </c>
      <c r="O523" s="3">
        <v>91.05</v>
      </c>
      <c r="P523" s="3"/>
      <c r="Q523" s="3"/>
      <c r="R523" s="3" t="str">
        <f>IF(ISNUMBER(Q523),SUMIFS($Q$2:Q523,$A$2:A523,A523,$J$2:J523,J523,$D$2:D523,D523),"")</f>
        <v/>
      </c>
      <c r="S523" s="3"/>
      <c r="T523" s="3"/>
      <c r="U523" s="3"/>
      <c r="V523" s="4"/>
      <c r="W523" s="4"/>
      <c r="X523" s="4"/>
      <c r="Y523" s="3"/>
      <c r="Z523" s="3"/>
      <c r="AA523" s="3"/>
      <c r="AB523" s="3"/>
      <c r="AC523" s="3"/>
      <c r="AD523" s="3"/>
      <c r="AE523" s="3"/>
      <c r="AF523" s="3"/>
      <c r="AG523" s="3"/>
      <c r="AH523" s="3" t="str">
        <f t="shared" si="33"/>
        <v/>
      </c>
      <c r="AI523" s="3"/>
      <c r="AJ523" s="3"/>
      <c r="AK523" s="3"/>
      <c r="AL523" s="3"/>
      <c r="AM523" s="3"/>
      <c r="AN523" s="3"/>
      <c r="AO523" s="3"/>
      <c r="AP523" s="3"/>
      <c r="AQ523" s="3" t="str">
        <f t="shared" si="34"/>
        <v/>
      </c>
      <c r="AR523" s="3" t="str">
        <f>IF(ISNUMBER(AQ523),SUMIFS($AQ$2:AQ523,$A$2:A523,A523,$J$2:J523,J523,$D$2:D523,D523),"")</f>
        <v/>
      </c>
      <c r="AS523">
        <f t="shared" si="35"/>
        <v>1</v>
      </c>
    </row>
    <row r="524" spans="1:45" x14ac:dyDescent="0.25">
      <c r="A524" s="5" t="s">
        <v>6</v>
      </c>
      <c r="B524" s="5" t="s">
        <v>21</v>
      </c>
      <c r="C524" s="6">
        <v>36338</v>
      </c>
      <c r="D524" s="3">
        <v>1</v>
      </c>
      <c r="E524" s="3" t="s">
        <v>84</v>
      </c>
      <c r="F524" s="3"/>
      <c r="G524" s="3"/>
      <c r="H524" s="3"/>
      <c r="I524" s="3"/>
      <c r="J524" s="3" t="s">
        <v>2</v>
      </c>
      <c r="K524" s="3" t="s">
        <v>2</v>
      </c>
      <c r="L524" s="3">
        <v>7</v>
      </c>
      <c r="M524" s="3" t="s">
        <v>25</v>
      </c>
      <c r="N524" s="4">
        <f t="shared" si="32"/>
        <v>0</v>
      </c>
      <c r="O524" s="3">
        <v>0</v>
      </c>
      <c r="P524" s="3"/>
      <c r="Q524" s="3">
        <v>88.71</v>
      </c>
      <c r="R524" s="3">
        <f>IF(ISNUMBER(Q524),SUMIFS($Q$2:Q524,$A$2:A524,A524,$J$2:J524,J524,$D$2:D524,D524),"")</f>
        <v>1591.79</v>
      </c>
      <c r="S524" s="3"/>
      <c r="T524" s="3"/>
      <c r="U524" s="3"/>
      <c r="V524" s="4"/>
      <c r="W524" s="4"/>
      <c r="X524" s="4"/>
      <c r="Y524" s="3"/>
      <c r="Z524" s="3"/>
      <c r="AA524" s="3"/>
      <c r="AB524" s="3"/>
      <c r="AC524" s="3"/>
      <c r="AD524" s="3"/>
      <c r="AE524" s="3"/>
      <c r="AF524" s="3"/>
      <c r="AG524" s="3"/>
      <c r="AH524" s="3" t="str">
        <f t="shared" si="33"/>
        <v/>
      </c>
      <c r="AI524" s="3"/>
      <c r="AJ524" s="3"/>
      <c r="AK524" s="3"/>
      <c r="AL524" s="3"/>
      <c r="AM524" s="3"/>
      <c r="AN524" s="3"/>
      <c r="AO524" s="3"/>
      <c r="AP524" s="3"/>
      <c r="AQ524" s="3" t="str">
        <f t="shared" si="34"/>
        <v/>
      </c>
      <c r="AR524" s="3" t="str">
        <f>IF(ISNUMBER(AQ524),SUMIFS($AQ$2:AQ524,$A$2:A524,A524,$J$2:J524,J524,$D$2:D524,D524),"")</f>
        <v/>
      </c>
      <c r="AS524">
        <f t="shared" si="35"/>
        <v>3</v>
      </c>
    </row>
    <row r="525" spans="1:45" x14ac:dyDescent="0.25">
      <c r="A525" s="5" t="s">
        <v>6</v>
      </c>
      <c r="B525" s="5" t="s">
        <v>21</v>
      </c>
      <c r="C525" s="6">
        <v>36381</v>
      </c>
      <c r="D525" s="3">
        <v>1</v>
      </c>
      <c r="E525" s="3" t="s">
        <v>84</v>
      </c>
      <c r="F525" s="3"/>
      <c r="G525" s="3"/>
      <c r="H525" s="3"/>
      <c r="I525" s="3"/>
      <c r="J525" s="3" t="s">
        <v>26</v>
      </c>
      <c r="K525" s="3" t="s">
        <v>26</v>
      </c>
      <c r="L525" s="3">
        <v>1</v>
      </c>
      <c r="M525" s="3" t="s">
        <v>23</v>
      </c>
      <c r="N525" s="4">
        <f t="shared" si="32"/>
        <v>100</v>
      </c>
      <c r="O525" s="3">
        <v>10</v>
      </c>
      <c r="P525" s="3"/>
      <c r="Q525" s="3"/>
      <c r="R525" s="3" t="str">
        <f>IF(ISNUMBER(Q525),SUMIFS($Q$2:Q525,$A$2:A525,A525,$J$2:J525,J525,$D$2:D525,D525),"")</f>
        <v/>
      </c>
      <c r="S525" s="3"/>
      <c r="T525" s="3"/>
      <c r="U525" s="3"/>
      <c r="V525" s="4"/>
      <c r="W525" s="4"/>
      <c r="X525" s="4"/>
      <c r="Y525" s="3"/>
      <c r="Z525" s="3"/>
      <c r="AA525" s="3"/>
      <c r="AB525" s="3"/>
      <c r="AC525" s="3"/>
      <c r="AD525" s="3"/>
      <c r="AE525" s="3"/>
      <c r="AF525" s="3"/>
      <c r="AG525" s="3"/>
      <c r="AH525" s="3" t="str">
        <f t="shared" si="33"/>
        <v/>
      </c>
      <c r="AI525" s="3"/>
      <c r="AJ525" s="3"/>
      <c r="AK525" s="3"/>
      <c r="AL525" s="3"/>
      <c r="AM525" s="3"/>
      <c r="AN525" s="3"/>
      <c r="AO525" s="3"/>
      <c r="AP525" s="3"/>
      <c r="AQ525" s="3" t="str">
        <f t="shared" si="34"/>
        <v/>
      </c>
      <c r="AR525" s="3" t="str">
        <f>IF(ISNUMBER(AQ525),SUMIFS($AQ$2:AQ525,$A$2:A525,A525,$J$2:J525,J525,$D$2:D525,D525),"")</f>
        <v/>
      </c>
      <c r="AS525">
        <f t="shared" si="35"/>
        <v>1</v>
      </c>
    </row>
    <row r="526" spans="1:45" x14ac:dyDescent="0.25">
      <c r="A526" s="5" t="s">
        <v>6</v>
      </c>
      <c r="B526" s="5" t="s">
        <v>21</v>
      </c>
      <c r="C526" s="6">
        <v>36391</v>
      </c>
      <c r="D526" s="3">
        <v>1</v>
      </c>
      <c r="E526" s="3" t="s">
        <v>84</v>
      </c>
      <c r="F526" s="3"/>
      <c r="G526" s="3"/>
      <c r="H526" s="3"/>
      <c r="I526" s="3"/>
      <c r="J526" s="3" t="s">
        <v>26</v>
      </c>
      <c r="K526" s="3" t="s">
        <v>26</v>
      </c>
      <c r="L526" s="3">
        <v>1</v>
      </c>
      <c r="M526" s="3" t="s">
        <v>23</v>
      </c>
      <c r="N526" s="4">
        <f t="shared" si="32"/>
        <v>207.7</v>
      </c>
      <c r="O526" s="3">
        <v>20.77</v>
      </c>
      <c r="P526" s="3"/>
      <c r="Q526" s="3"/>
      <c r="R526" s="3" t="str">
        <f>IF(ISNUMBER(Q526),SUMIFS($Q$2:Q526,$A$2:A526,A526,$J$2:J526,J526,$D$2:D526,D526),"")</f>
        <v/>
      </c>
      <c r="S526" s="3"/>
      <c r="T526" s="3"/>
      <c r="U526" s="3"/>
      <c r="V526" s="4"/>
      <c r="W526" s="4"/>
      <c r="X526" s="4"/>
      <c r="Y526" s="3"/>
      <c r="Z526" s="3"/>
      <c r="AA526" s="3"/>
      <c r="AB526" s="3"/>
      <c r="AC526" s="3"/>
      <c r="AD526" s="3"/>
      <c r="AE526" s="3"/>
      <c r="AF526" s="3"/>
      <c r="AG526" s="3"/>
      <c r="AH526" s="3" t="str">
        <f t="shared" si="33"/>
        <v/>
      </c>
      <c r="AI526" s="3"/>
      <c r="AJ526" s="3"/>
      <c r="AK526" s="3"/>
      <c r="AL526" s="3"/>
      <c r="AM526" s="3"/>
      <c r="AN526" s="3"/>
      <c r="AO526" s="3"/>
      <c r="AP526" s="3"/>
      <c r="AQ526" s="3" t="str">
        <f t="shared" si="34"/>
        <v/>
      </c>
      <c r="AR526" s="3" t="str">
        <f>IF(ISNUMBER(AQ526),SUMIFS($AQ$2:AQ526,$A$2:A526,A526,$J$2:J526,J526,$D$2:D526,D526),"")</f>
        <v/>
      </c>
      <c r="AS526">
        <f t="shared" si="35"/>
        <v>1</v>
      </c>
    </row>
    <row r="527" spans="1:45" x14ac:dyDescent="0.25">
      <c r="A527" s="5" t="s">
        <v>6</v>
      </c>
      <c r="B527" s="5" t="s">
        <v>21</v>
      </c>
      <c r="C527" s="6">
        <v>36402</v>
      </c>
      <c r="D527" s="3">
        <v>1</v>
      </c>
      <c r="E527" s="3" t="s">
        <v>84</v>
      </c>
      <c r="F527" s="3"/>
      <c r="G527" s="3"/>
      <c r="H527" s="3"/>
      <c r="I527" s="3"/>
      <c r="J527" s="3" t="s">
        <v>26</v>
      </c>
      <c r="K527" s="3" t="s">
        <v>26</v>
      </c>
      <c r="L527" s="3">
        <v>1</v>
      </c>
      <c r="M527" s="3" t="s">
        <v>23</v>
      </c>
      <c r="N527" s="4">
        <f t="shared" si="32"/>
        <v>245</v>
      </c>
      <c r="O527" s="3">
        <v>24.5</v>
      </c>
      <c r="P527" s="3"/>
      <c r="Q527" s="3"/>
      <c r="R527" s="3" t="str">
        <f>IF(ISNUMBER(Q527),SUMIFS($Q$2:Q527,$A$2:A527,A527,$J$2:J527,J527,$D$2:D527,D527),"")</f>
        <v/>
      </c>
      <c r="S527" s="3"/>
      <c r="T527" s="3"/>
      <c r="U527" s="3"/>
      <c r="V527" s="4"/>
      <c r="W527" s="4"/>
      <c r="X527" s="4"/>
      <c r="Y527" s="3"/>
      <c r="Z527" s="3"/>
      <c r="AA527" s="3"/>
      <c r="AB527" s="3"/>
      <c r="AC527" s="3"/>
      <c r="AD527" s="3"/>
      <c r="AE527" s="3"/>
      <c r="AF527" s="3"/>
      <c r="AG527" s="3"/>
      <c r="AH527" s="3" t="str">
        <f t="shared" si="33"/>
        <v/>
      </c>
      <c r="AI527" s="3"/>
      <c r="AJ527" s="3"/>
      <c r="AK527" s="3"/>
      <c r="AL527" s="3"/>
      <c r="AM527" s="3"/>
      <c r="AN527" s="3"/>
      <c r="AO527" s="3"/>
      <c r="AP527" s="3"/>
      <c r="AQ527" s="3" t="str">
        <f t="shared" si="34"/>
        <v/>
      </c>
      <c r="AR527" s="3" t="str">
        <f>IF(ISNUMBER(AQ527),SUMIFS($AQ$2:AQ527,$A$2:A527,A527,$J$2:J527,J527,$D$2:D527,D527),"")</f>
        <v/>
      </c>
      <c r="AS527">
        <f t="shared" si="35"/>
        <v>1</v>
      </c>
    </row>
    <row r="528" spans="1:45" x14ac:dyDescent="0.25">
      <c r="A528" s="5" t="s">
        <v>6</v>
      </c>
      <c r="B528" s="5" t="s">
        <v>21</v>
      </c>
      <c r="C528" s="6">
        <v>36410</v>
      </c>
      <c r="D528" s="3">
        <v>1</v>
      </c>
      <c r="E528" s="3" t="s">
        <v>84</v>
      </c>
      <c r="F528" s="3"/>
      <c r="G528" s="3"/>
      <c r="H528" s="3"/>
      <c r="I528" s="3"/>
      <c r="J528" s="3" t="s">
        <v>26</v>
      </c>
      <c r="K528" s="3" t="s">
        <v>26</v>
      </c>
      <c r="L528" s="3">
        <v>1</v>
      </c>
      <c r="M528" s="3" t="s">
        <v>23</v>
      </c>
      <c r="N528" s="4">
        <f t="shared" si="32"/>
        <v>545</v>
      </c>
      <c r="O528" s="3">
        <v>54.5</v>
      </c>
      <c r="P528" s="3"/>
      <c r="Q528" s="3"/>
      <c r="R528" s="3" t="str">
        <f>IF(ISNUMBER(Q528),SUMIFS($Q$2:Q528,$A$2:A528,A528,$J$2:J528,J528,$D$2:D528,D528),"")</f>
        <v/>
      </c>
      <c r="S528" s="3"/>
      <c r="T528" s="3"/>
      <c r="U528" s="3"/>
      <c r="V528" s="4"/>
      <c r="W528" s="4"/>
      <c r="X528" s="4"/>
      <c r="Y528" s="3"/>
      <c r="Z528" s="3"/>
      <c r="AA528" s="3"/>
      <c r="AB528" s="3"/>
      <c r="AC528" s="3"/>
      <c r="AD528" s="3"/>
      <c r="AE528" s="3"/>
      <c r="AF528" s="3"/>
      <c r="AG528" s="3"/>
      <c r="AH528" s="3" t="str">
        <f t="shared" si="33"/>
        <v/>
      </c>
      <c r="AI528" s="3"/>
      <c r="AJ528" s="3"/>
      <c r="AK528" s="3"/>
      <c r="AL528" s="3"/>
      <c r="AM528" s="3"/>
      <c r="AN528" s="3"/>
      <c r="AO528" s="3"/>
      <c r="AP528" s="3"/>
      <c r="AQ528" s="3" t="str">
        <f t="shared" si="34"/>
        <v/>
      </c>
      <c r="AR528" s="3" t="str">
        <f>IF(ISNUMBER(AQ528),SUMIFS($AQ$2:AQ528,$A$2:A528,A528,$J$2:J528,J528,$D$2:D528,D528),"")</f>
        <v/>
      </c>
      <c r="AS528">
        <f t="shared" si="35"/>
        <v>1</v>
      </c>
    </row>
    <row r="529" spans="1:45" x14ac:dyDescent="0.25">
      <c r="A529" s="5" t="s">
        <v>6</v>
      </c>
      <c r="B529" s="5" t="s">
        <v>21</v>
      </c>
      <c r="C529" s="6">
        <v>36418</v>
      </c>
      <c r="D529" s="3">
        <v>1</v>
      </c>
      <c r="E529" s="3" t="s">
        <v>84</v>
      </c>
      <c r="F529" s="3"/>
      <c r="G529" s="3"/>
      <c r="H529" s="3"/>
      <c r="I529" s="3"/>
      <c r="J529" s="3" t="s">
        <v>26</v>
      </c>
      <c r="K529" s="3" t="s">
        <v>26</v>
      </c>
      <c r="L529" s="3">
        <v>1</v>
      </c>
      <c r="M529" s="3" t="s">
        <v>23</v>
      </c>
      <c r="N529" s="4">
        <f t="shared" si="32"/>
        <v>1030</v>
      </c>
      <c r="O529" s="3">
        <v>103</v>
      </c>
      <c r="P529" s="3"/>
      <c r="Q529" s="3"/>
      <c r="R529" s="3" t="str">
        <f>IF(ISNUMBER(Q529),SUMIFS($Q$2:Q529,$A$2:A529,A529,$J$2:J529,J529,$D$2:D529,D529),"")</f>
        <v/>
      </c>
      <c r="S529" s="3"/>
      <c r="T529" s="3"/>
      <c r="U529" s="3"/>
      <c r="V529" s="4"/>
      <c r="W529" s="4"/>
      <c r="X529" s="4"/>
      <c r="Y529" s="3"/>
      <c r="Z529" s="3"/>
      <c r="AA529" s="3"/>
      <c r="AB529" s="3"/>
      <c r="AC529" s="3"/>
      <c r="AD529" s="3"/>
      <c r="AE529" s="3"/>
      <c r="AF529" s="3"/>
      <c r="AG529" s="3"/>
      <c r="AH529" s="3" t="str">
        <f t="shared" si="33"/>
        <v/>
      </c>
      <c r="AI529" s="3"/>
      <c r="AJ529" s="3"/>
      <c r="AK529" s="3"/>
      <c r="AL529" s="3"/>
      <c r="AM529" s="3"/>
      <c r="AN529" s="3"/>
      <c r="AO529" s="3"/>
      <c r="AP529" s="3"/>
      <c r="AQ529" s="3" t="str">
        <f t="shared" si="34"/>
        <v/>
      </c>
      <c r="AR529" s="3" t="str">
        <f>IF(ISNUMBER(AQ529),SUMIFS($AQ$2:AQ529,$A$2:A529,A529,$J$2:J529,J529,$D$2:D529,D529),"")</f>
        <v/>
      </c>
      <c r="AS529">
        <f t="shared" si="35"/>
        <v>1</v>
      </c>
    </row>
    <row r="530" spans="1:45" x14ac:dyDescent="0.25">
      <c r="A530" s="5" t="s">
        <v>6</v>
      </c>
      <c r="B530" s="5" t="s">
        <v>21</v>
      </c>
      <c r="C530" s="6">
        <v>36425</v>
      </c>
      <c r="D530" s="3">
        <v>1</v>
      </c>
      <c r="E530" s="3" t="s">
        <v>84</v>
      </c>
      <c r="F530" s="3"/>
      <c r="G530" s="3"/>
      <c r="H530" s="3"/>
      <c r="I530" s="3"/>
      <c r="J530" s="3" t="s">
        <v>26</v>
      </c>
      <c r="K530" s="3" t="s">
        <v>26</v>
      </c>
      <c r="L530" s="3">
        <v>1</v>
      </c>
      <c r="M530" s="3" t="s">
        <v>23</v>
      </c>
      <c r="N530" s="4">
        <f t="shared" si="32"/>
        <v>1960</v>
      </c>
      <c r="O530" s="3">
        <v>196</v>
      </c>
      <c r="P530" s="3"/>
      <c r="Q530" s="3"/>
      <c r="R530" s="3" t="str">
        <f>IF(ISNUMBER(Q530),SUMIFS($Q$2:Q530,$A$2:A530,A530,$J$2:J530,J530,$D$2:D530,D530),"")</f>
        <v/>
      </c>
      <c r="S530" s="3"/>
      <c r="T530" s="3"/>
      <c r="U530" s="3"/>
      <c r="V530" s="4"/>
      <c r="W530" s="4"/>
      <c r="X530" s="4"/>
      <c r="Y530" s="3"/>
      <c r="Z530" s="3"/>
      <c r="AA530" s="3"/>
      <c r="AB530" s="3"/>
      <c r="AC530" s="3"/>
      <c r="AD530" s="3"/>
      <c r="AE530" s="3"/>
      <c r="AF530" s="3"/>
      <c r="AG530" s="3"/>
      <c r="AH530" s="3" t="str">
        <f t="shared" si="33"/>
        <v/>
      </c>
      <c r="AI530" s="3"/>
      <c r="AJ530" s="3"/>
      <c r="AK530" s="3"/>
      <c r="AL530" s="3"/>
      <c r="AM530" s="3"/>
      <c r="AN530" s="3"/>
      <c r="AO530" s="3"/>
      <c r="AP530" s="3"/>
      <c r="AQ530" s="3" t="str">
        <f t="shared" si="34"/>
        <v/>
      </c>
      <c r="AR530" s="3" t="str">
        <f>IF(ISNUMBER(AQ530),SUMIFS($AQ$2:AQ530,$A$2:A530,A530,$J$2:J530,J530,$D$2:D530,D530),"")</f>
        <v/>
      </c>
      <c r="AS530">
        <f t="shared" si="35"/>
        <v>1</v>
      </c>
    </row>
    <row r="531" spans="1:45" x14ac:dyDescent="0.25">
      <c r="A531" s="5" t="s">
        <v>6</v>
      </c>
      <c r="B531" s="5" t="s">
        <v>21</v>
      </c>
      <c r="C531" s="6">
        <v>36432</v>
      </c>
      <c r="D531" s="3">
        <v>1</v>
      </c>
      <c r="E531" s="3" t="s">
        <v>84</v>
      </c>
      <c r="F531" s="3"/>
      <c r="G531" s="3"/>
      <c r="H531" s="3"/>
      <c r="I531" s="3"/>
      <c r="J531" s="3" t="s">
        <v>26</v>
      </c>
      <c r="K531" s="3" t="s">
        <v>26</v>
      </c>
      <c r="L531" s="3">
        <v>1</v>
      </c>
      <c r="M531" s="3" t="s">
        <v>24</v>
      </c>
      <c r="N531" s="4">
        <f t="shared" si="32"/>
        <v>1900</v>
      </c>
      <c r="O531" s="3">
        <v>190</v>
      </c>
      <c r="P531" s="3"/>
      <c r="Q531" s="3"/>
      <c r="R531" s="3" t="str">
        <f>IF(ISNUMBER(Q531),SUMIFS($Q$2:Q531,$A$2:A531,A531,$J$2:J531,J531,$D$2:D531,D531),"")</f>
        <v/>
      </c>
      <c r="S531" s="3"/>
      <c r="T531" s="3"/>
      <c r="U531" s="3"/>
      <c r="V531" s="4"/>
      <c r="W531" s="4"/>
      <c r="X531" s="4"/>
      <c r="Y531" s="3"/>
      <c r="Z531" s="3"/>
      <c r="AA531" s="3"/>
      <c r="AB531" s="3"/>
      <c r="AC531" s="3"/>
      <c r="AD531" s="3"/>
      <c r="AE531" s="3"/>
      <c r="AF531" s="3"/>
      <c r="AG531" s="3"/>
      <c r="AH531" s="3" t="str">
        <f t="shared" si="33"/>
        <v/>
      </c>
      <c r="AI531" s="3"/>
      <c r="AJ531" s="3"/>
      <c r="AK531" s="3"/>
      <c r="AL531" s="3"/>
      <c r="AM531" s="3"/>
      <c r="AN531" s="3"/>
      <c r="AO531" s="3"/>
      <c r="AP531" s="3"/>
      <c r="AQ531" s="3" t="str">
        <f t="shared" si="34"/>
        <v/>
      </c>
      <c r="AR531" s="3" t="str">
        <f>IF(ISNUMBER(AQ531),SUMIFS($AQ$2:AQ531,$A$2:A531,A531,$J$2:J531,J531,$D$2:D531,D531),"")</f>
        <v/>
      </c>
      <c r="AS531">
        <f t="shared" si="35"/>
        <v>1</v>
      </c>
    </row>
    <row r="532" spans="1:45" x14ac:dyDescent="0.25">
      <c r="A532" s="5" t="s">
        <v>6</v>
      </c>
      <c r="B532" s="5" t="s">
        <v>21</v>
      </c>
      <c r="C532" s="6">
        <v>36439</v>
      </c>
      <c r="D532" s="3">
        <v>1</v>
      </c>
      <c r="E532" s="3" t="s">
        <v>84</v>
      </c>
      <c r="F532" s="3"/>
      <c r="G532" s="3"/>
      <c r="H532" s="3"/>
      <c r="I532" s="3"/>
      <c r="J532" s="3" t="s">
        <v>26</v>
      </c>
      <c r="K532" s="3" t="s">
        <v>26</v>
      </c>
      <c r="L532" s="3">
        <v>1</v>
      </c>
      <c r="M532" s="3" t="s">
        <v>25</v>
      </c>
      <c r="N532" s="4" t="str">
        <f t="shared" si="32"/>
        <v/>
      </c>
      <c r="O532" s="3"/>
      <c r="P532" s="3"/>
      <c r="Q532" s="3">
        <v>137.51</v>
      </c>
      <c r="R532" s="3">
        <f>IF(ISNUMBER(Q532),SUMIFS($Q$2:Q532,$A$2:A532,A532,$J$2:J532,J532,$D$2:D532,D532),"")</f>
        <v>137.51</v>
      </c>
      <c r="S532" s="3"/>
      <c r="T532" s="3"/>
      <c r="U532" s="3"/>
      <c r="V532" s="4"/>
      <c r="W532" s="4"/>
      <c r="X532" s="4"/>
      <c r="Y532" s="3"/>
      <c r="Z532" s="3"/>
      <c r="AA532" s="3"/>
      <c r="AB532" s="3"/>
      <c r="AC532" s="3"/>
      <c r="AD532" s="3"/>
      <c r="AE532" s="3"/>
      <c r="AF532" s="3"/>
      <c r="AG532" s="3"/>
      <c r="AH532" s="3" t="str">
        <f t="shared" si="33"/>
        <v/>
      </c>
      <c r="AI532" s="3"/>
      <c r="AJ532" s="3"/>
      <c r="AK532" s="3"/>
      <c r="AL532" s="3"/>
      <c r="AM532" s="3"/>
      <c r="AN532" s="3"/>
      <c r="AO532" s="3"/>
      <c r="AP532" s="3"/>
      <c r="AQ532" s="3" t="str">
        <f t="shared" si="34"/>
        <v/>
      </c>
      <c r="AR532" s="3" t="str">
        <f>IF(ISNUMBER(AQ532),SUMIFS($AQ$2:AQ532,$A$2:A532,A532,$J$2:J532,J532,$D$2:D532,D532),"")</f>
        <v/>
      </c>
      <c r="AS532">
        <f t="shared" si="35"/>
        <v>2</v>
      </c>
    </row>
    <row r="533" spans="1:45" x14ac:dyDescent="0.25">
      <c r="A533" s="5" t="s">
        <v>6</v>
      </c>
      <c r="B533" s="5" t="s">
        <v>21</v>
      </c>
      <c r="C533" s="6">
        <v>36459</v>
      </c>
      <c r="D533" s="3">
        <v>1</v>
      </c>
      <c r="E533" s="3" t="s">
        <v>84</v>
      </c>
      <c r="F533" s="3"/>
      <c r="G533" s="3"/>
      <c r="H533" s="3"/>
      <c r="I533" s="3"/>
      <c r="J533" s="3" t="s">
        <v>26</v>
      </c>
      <c r="K533" s="3" t="s">
        <v>26</v>
      </c>
      <c r="L533" s="3">
        <v>2</v>
      </c>
      <c r="M533" s="3" t="s">
        <v>23</v>
      </c>
      <c r="N533" s="4">
        <f t="shared" si="32"/>
        <v>1772</v>
      </c>
      <c r="O533" s="3">
        <v>177.2</v>
      </c>
      <c r="P533" s="3"/>
      <c r="Q533" s="3"/>
      <c r="R533" s="3" t="str">
        <f>IF(ISNUMBER(Q533),SUMIFS($Q$2:Q533,$A$2:A533,A533,$J$2:J533,J533,$D$2:D533,D533),"")</f>
        <v/>
      </c>
      <c r="S533" s="3"/>
      <c r="T533" s="3"/>
      <c r="U533" s="3"/>
      <c r="V533" s="4"/>
      <c r="W533" s="4"/>
      <c r="X533" s="4"/>
      <c r="Y533" s="3"/>
      <c r="Z533" s="3"/>
      <c r="AA533" s="3"/>
      <c r="AB533" s="3"/>
      <c r="AC533" s="3"/>
      <c r="AD533" s="3"/>
      <c r="AE533" s="3"/>
      <c r="AF533" s="3"/>
      <c r="AG533" s="3"/>
      <c r="AH533" s="3" t="str">
        <f t="shared" si="33"/>
        <v/>
      </c>
      <c r="AI533" s="3"/>
      <c r="AJ533" s="3"/>
      <c r="AK533" s="3"/>
      <c r="AL533" s="3"/>
      <c r="AM533" s="3"/>
      <c r="AN533" s="3"/>
      <c r="AO533" s="3"/>
      <c r="AP533" s="3"/>
      <c r="AQ533" s="3" t="str">
        <f t="shared" si="34"/>
        <v/>
      </c>
      <c r="AR533" s="3" t="str">
        <f>IF(ISNUMBER(AQ533),SUMIFS($AQ$2:AQ533,$A$2:A533,A533,$J$2:J533,J533,$D$2:D533,D533),"")</f>
        <v/>
      </c>
      <c r="AS533">
        <f t="shared" si="35"/>
        <v>1</v>
      </c>
    </row>
    <row r="534" spans="1:45" x14ac:dyDescent="0.25">
      <c r="A534" s="5" t="s">
        <v>6</v>
      </c>
      <c r="B534" s="5" t="s">
        <v>21</v>
      </c>
      <c r="C534" s="6">
        <v>36467</v>
      </c>
      <c r="D534" s="3">
        <v>1</v>
      </c>
      <c r="E534" s="3" t="s">
        <v>84</v>
      </c>
      <c r="F534" s="3"/>
      <c r="G534" s="3"/>
      <c r="H534" s="3"/>
      <c r="I534" s="3"/>
      <c r="J534" s="3" t="s">
        <v>26</v>
      </c>
      <c r="K534" s="3" t="s">
        <v>26</v>
      </c>
      <c r="L534" s="3">
        <v>2</v>
      </c>
      <c r="M534" s="3" t="s">
        <v>23</v>
      </c>
      <c r="N534" s="4">
        <f t="shared" si="32"/>
        <v>2192</v>
      </c>
      <c r="O534" s="3">
        <v>219.2</v>
      </c>
      <c r="P534" s="3"/>
      <c r="Q534" s="3"/>
      <c r="R534" s="3" t="str">
        <f>IF(ISNUMBER(Q534),SUMIFS($Q$2:Q534,$A$2:A534,A534,$J$2:J534,J534,$D$2:D534,D534),"")</f>
        <v/>
      </c>
      <c r="S534" s="3"/>
      <c r="T534" s="3"/>
      <c r="U534" s="3"/>
      <c r="V534" s="4"/>
      <c r="W534" s="4"/>
      <c r="X534" s="4"/>
      <c r="Y534" s="3"/>
      <c r="Z534" s="3"/>
      <c r="AA534" s="3"/>
      <c r="AB534" s="3"/>
      <c r="AC534" s="3"/>
      <c r="AD534" s="3"/>
      <c r="AE534" s="3"/>
      <c r="AF534" s="3"/>
      <c r="AG534" s="3"/>
      <c r="AH534" s="3" t="str">
        <f t="shared" si="33"/>
        <v/>
      </c>
      <c r="AI534" s="3"/>
      <c r="AJ534" s="3"/>
      <c r="AK534" s="3"/>
      <c r="AL534" s="3"/>
      <c r="AM534" s="3"/>
      <c r="AN534" s="3"/>
      <c r="AO534" s="3"/>
      <c r="AP534" s="3"/>
      <c r="AQ534" s="3" t="str">
        <f t="shared" si="34"/>
        <v/>
      </c>
      <c r="AR534" s="3" t="str">
        <f>IF(ISNUMBER(AQ534),SUMIFS($AQ$2:AQ534,$A$2:A534,A534,$J$2:J534,J534,$D$2:D534,D534),"")</f>
        <v/>
      </c>
      <c r="AS534">
        <f t="shared" si="35"/>
        <v>1</v>
      </c>
    </row>
    <row r="535" spans="1:45" x14ac:dyDescent="0.25">
      <c r="A535" s="5" t="s">
        <v>6</v>
      </c>
      <c r="B535" s="5" t="s">
        <v>21</v>
      </c>
      <c r="C535" s="6">
        <v>36473</v>
      </c>
      <c r="D535" s="3">
        <v>1</v>
      </c>
      <c r="E535" s="3" t="s">
        <v>84</v>
      </c>
      <c r="F535" s="3"/>
      <c r="G535" s="3"/>
      <c r="H535" s="3"/>
      <c r="I535" s="3"/>
      <c r="J535" s="3" t="s">
        <v>26</v>
      </c>
      <c r="K535" s="3" t="s">
        <v>26</v>
      </c>
      <c r="L535" s="3">
        <v>2</v>
      </c>
      <c r="M535" s="3" t="s">
        <v>24</v>
      </c>
      <c r="N535" s="4">
        <f t="shared" si="32"/>
        <v>3225</v>
      </c>
      <c r="O535" s="3">
        <v>322.5</v>
      </c>
      <c r="P535" s="3"/>
      <c r="Q535" s="3"/>
      <c r="R535" s="3" t="str">
        <f>IF(ISNUMBER(Q535),SUMIFS($Q$2:Q535,$A$2:A535,A535,$J$2:J535,J535,$D$2:D535,D535),"")</f>
        <v/>
      </c>
      <c r="S535" s="3"/>
      <c r="T535" s="3"/>
      <c r="U535" s="3"/>
      <c r="V535" s="4"/>
      <c r="W535" s="4"/>
      <c r="X535" s="4">
        <v>4.2000000000000003E-2</v>
      </c>
      <c r="Y535" s="3"/>
      <c r="Z535" s="3"/>
      <c r="AA535" s="3"/>
      <c r="AB535" s="3"/>
      <c r="AC535" s="3"/>
      <c r="AD535" s="3"/>
      <c r="AE535" s="3"/>
      <c r="AF535" s="3"/>
      <c r="AG535" s="3"/>
      <c r="AH535" s="3" t="str">
        <f t="shared" si="33"/>
        <v/>
      </c>
      <c r="AI535" s="3"/>
      <c r="AJ535" s="3"/>
      <c r="AK535" s="3"/>
      <c r="AL535" s="3"/>
      <c r="AM535" s="3"/>
      <c r="AN535" s="3"/>
      <c r="AO535" s="3"/>
      <c r="AP535" s="3"/>
      <c r="AQ535" s="3" t="str">
        <f t="shared" si="34"/>
        <v/>
      </c>
      <c r="AR535" s="3" t="str">
        <f>IF(ISNUMBER(AQ535),SUMIFS($AQ$2:AQ535,$A$2:A535,A535,$J$2:J535,J535,$D$2:D535,D535),"")</f>
        <v/>
      </c>
      <c r="AS535">
        <f t="shared" si="35"/>
        <v>2</v>
      </c>
    </row>
    <row r="536" spans="1:45" x14ac:dyDescent="0.25">
      <c r="A536" s="5" t="s">
        <v>6</v>
      </c>
      <c r="B536" s="5" t="s">
        <v>21</v>
      </c>
      <c r="C536" s="6">
        <v>36481</v>
      </c>
      <c r="D536" s="3">
        <v>1</v>
      </c>
      <c r="E536" s="3" t="s">
        <v>84</v>
      </c>
      <c r="F536" s="3"/>
      <c r="G536" s="3"/>
      <c r="H536" s="3"/>
      <c r="I536" s="3"/>
      <c r="J536" s="3" t="s">
        <v>26</v>
      </c>
      <c r="K536" s="3" t="s">
        <v>26</v>
      </c>
      <c r="L536" s="3">
        <v>2</v>
      </c>
      <c r="M536" s="3" t="s">
        <v>25</v>
      </c>
      <c r="N536" s="4">
        <f t="shared" si="32"/>
        <v>1600</v>
      </c>
      <c r="O536" s="3">
        <v>160</v>
      </c>
      <c r="P536" s="3"/>
      <c r="Q536" s="3">
        <v>184.83</v>
      </c>
      <c r="R536" s="3">
        <f>IF(ISNUMBER(Q536),SUMIFS($Q$2:Q536,$A$2:A536,A536,$J$2:J536,J536,$D$2:D536,D536),"")</f>
        <v>322.34000000000003</v>
      </c>
      <c r="S536" s="3"/>
      <c r="T536" s="3"/>
      <c r="U536" s="3"/>
      <c r="V536" s="4"/>
      <c r="W536" s="4"/>
      <c r="X536" s="4"/>
      <c r="Y536" s="3"/>
      <c r="Z536" s="3"/>
      <c r="AA536" s="3"/>
      <c r="AB536" s="3"/>
      <c r="AC536" s="3"/>
      <c r="AD536" s="3"/>
      <c r="AE536" s="3"/>
      <c r="AF536" s="3"/>
      <c r="AG536" s="3"/>
      <c r="AH536" s="3" t="str">
        <f t="shared" si="33"/>
        <v/>
      </c>
      <c r="AI536" s="3"/>
      <c r="AJ536" s="3"/>
      <c r="AK536" s="3"/>
      <c r="AL536" s="3"/>
      <c r="AM536" s="3"/>
      <c r="AN536" s="3"/>
      <c r="AO536" s="3"/>
      <c r="AP536" s="3"/>
      <c r="AQ536" s="3" t="str">
        <f t="shared" si="34"/>
        <v/>
      </c>
      <c r="AR536" s="3" t="str">
        <f>IF(ISNUMBER(AQ536),SUMIFS($AQ$2:AQ536,$A$2:A536,A536,$J$2:J536,J536,$D$2:D536,D536),"")</f>
        <v/>
      </c>
      <c r="AS536">
        <f t="shared" si="35"/>
        <v>3</v>
      </c>
    </row>
    <row r="537" spans="1:45" x14ac:dyDescent="0.25">
      <c r="A537" s="5" t="s">
        <v>6</v>
      </c>
      <c r="B537" s="5" t="s">
        <v>21</v>
      </c>
      <c r="C537" s="6">
        <v>36496</v>
      </c>
      <c r="D537" s="3">
        <v>1</v>
      </c>
      <c r="E537" s="3" t="s">
        <v>84</v>
      </c>
      <c r="F537" s="3"/>
      <c r="G537" s="3"/>
      <c r="H537" s="3"/>
      <c r="I537" s="3"/>
      <c r="J537" s="3" t="s">
        <v>26</v>
      </c>
      <c r="K537" s="3" t="s">
        <v>26</v>
      </c>
      <c r="L537" s="3">
        <v>3</v>
      </c>
      <c r="M537" s="3" t="s">
        <v>23</v>
      </c>
      <c r="N537" s="4">
        <f t="shared" si="32"/>
        <v>595</v>
      </c>
      <c r="O537" s="3">
        <v>59.5</v>
      </c>
      <c r="P537" s="3"/>
      <c r="Q537" s="3"/>
      <c r="R537" s="3" t="str">
        <f>IF(ISNUMBER(Q537),SUMIFS($Q$2:Q537,$A$2:A537,A537,$J$2:J537,J537,$D$2:D537,D537),"")</f>
        <v/>
      </c>
      <c r="S537" s="3"/>
      <c r="T537" s="3"/>
      <c r="U537" s="3"/>
      <c r="V537" s="4"/>
      <c r="W537" s="4"/>
      <c r="X537" s="4"/>
      <c r="Y537" s="3"/>
      <c r="Z537" s="3"/>
      <c r="AA537" s="3"/>
      <c r="AB537" s="3"/>
      <c r="AC537" s="3"/>
      <c r="AD537" s="3"/>
      <c r="AE537" s="3"/>
      <c r="AF537" s="3"/>
      <c r="AG537" s="3"/>
      <c r="AH537" s="3" t="str">
        <f t="shared" si="33"/>
        <v/>
      </c>
      <c r="AI537" s="3"/>
      <c r="AJ537" s="3"/>
      <c r="AK537" s="3"/>
      <c r="AL537" s="3"/>
      <c r="AM537" s="3"/>
      <c r="AN537" s="3"/>
      <c r="AO537" s="3"/>
      <c r="AP537" s="3"/>
      <c r="AQ537" s="3" t="str">
        <f t="shared" si="34"/>
        <v/>
      </c>
      <c r="AR537" s="3" t="str">
        <f>IF(ISNUMBER(AQ537),SUMIFS($AQ$2:AQ537,$A$2:A537,A537,$J$2:J537,J537,$D$2:D537,D537),"")</f>
        <v/>
      </c>
      <c r="AS537">
        <f t="shared" si="35"/>
        <v>1</v>
      </c>
    </row>
    <row r="538" spans="1:45" x14ac:dyDescent="0.25">
      <c r="A538" s="5" t="s">
        <v>6</v>
      </c>
      <c r="B538" s="5" t="s">
        <v>21</v>
      </c>
      <c r="C538" s="6">
        <v>36507</v>
      </c>
      <c r="D538" s="3">
        <v>1</v>
      </c>
      <c r="E538" s="3" t="s">
        <v>84</v>
      </c>
      <c r="F538" s="3"/>
      <c r="G538" s="3"/>
      <c r="H538" s="3"/>
      <c r="I538" s="3"/>
      <c r="J538" s="3" t="s">
        <v>26</v>
      </c>
      <c r="K538" s="3" t="s">
        <v>26</v>
      </c>
      <c r="L538" s="3">
        <v>3</v>
      </c>
      <c r="M538" s="3" t="s">
        <v>23</v>
      </c>
      <c r="N538" s="4">
        <f t="shared" si="32"/>
        <v>1585</v>
      </c>
      <c r="O538" s="3">
        <v>158.5</v>
      </c>
      <c r="P538" s="3"/>
      <c r="Q538" s="3"/>
      <c r="R538" s="3" t="str">
        <f>IF(ISNUMBER(Q538),SUMIFS($Q$2:Q538,$A$2:A538,A538,$J$2:J538,J538,$D$2:D538,D538),"")</f>
        <v/>
      </c>
      <c r="S538" s="3"/>
      <c r="T538" s="3"/>
      <c r="U538" s="3"/>
      <c r="V538" s="4"/>
      <c r="W538" s="4"/>
      <c r="X538" s="4"/>
      <c r="Y538" s="3"/>
      <c r="Z538" s="3"/>
      <c r="AA538" s="3"/>
      <c r="AB538" s="3"/>
      <c r="AC538" s="3"/>
      <c r="AD538" s="3"/>
      <c r="AE538" s="3"/>
      <c r="AF538" s="3"/>
      <c r="AG538" s="3"/>
      <c r="AH538" s="3" t="str">
        <f t="shared" si="33"/>
        <v/>
      </c>
      <c r="AI538" s="3"/>
      <c r="AJ538" s="3"/>
      <c r="AK538" s="3"/>
      <c r="AL538" s="3"/>
      <c r="AM538" s="3"/>
      <c r="AN538" s="3"/>
      <c r="AO538" s="3"/>
      <c r="AP538" s="3"/>
      <c r="AQ538" s="3" t="str">
        <f t="shared" si="34"/>
        <v/>
      </c>
      <c r="AR538" s="3" t="str">
        <f>IF(ISNUMBER(AQ538),SUMIFS($AQ$2:AQ538,$A$2:A538,A538,$J$2:J538,J538,$D$2:D538,D538),"")</f>
        <v/>
      </c>
      <c r="AS538">
        <f t="shared" si="35"/>
        <v>1</v>
      </c>
    </row>
    <row r="539" spans="1:45" x14ac:dyDescent="0.25">
      <c r="A539" s="5" t="s">
        <v>6</v>
      </c>
      <c r="B539" s="5" t="s">
        <v>21</v>
      </c>
      <c r="C539" s="6">
        <v>36514</v>
      </c>
      <c r="D539" s="3">
        <v>1</v>
      </c>
      <c r="E539" s="3" t="s">
        <v>84</v>
      </c>
      <c r="F539" s="3"/>
      <c r="G539" s="3"/>
      <c r="H539" s="3"/>
      <c r="I539" s="3"/>
      <c r="J539" s="3" t="s">
        <v>26</v>
      </c>
      <c r="K539" s="3" t="s">
        <v>26</v>
      </c>
      <c r="L539" s="3">
        <v>3</v>
      </c>
      <c r="M539" s="3" t="s">
        <v>24</v>
      </c>
      <c r="N539" s="4">
        <f t="shared" si="32"/>
        <v>2570</v>
      </c>
      <c r="O539" s="3">
        <v>257</v>
      </c>
      <c r="P539" s="3"/>
      <c r="Q539" s="3"/>
      <c r="R539" s="3" t="str">
        <f>IF(ISNUMBER(Q539),SUMIFS($Q$2:Q539,$A$2:A539,A539,$J$2:J539,J539,$D$2:D539,D539),"")</f>
        <v/>
      </c>
      <c r="S539" s="3"/>
      <c r="T539" s="3"/>
      <c r="U539" s="3"/>
      <c r="V539" s="4"/>
      <c r="W539" s="4"/>
      <c r="X539" s="4">
        <v>0.114</v>
      </c>
      <c r="Y539" s="3"/>
      <c r="Z539" s="3"/>
      <c r="AA539" s="3"/>
      <c r="AB539" s="3"/>
      <c r="AC539" s="3"/>
      <c r="AD539" s="3"/>
      <c r="AE539" s="3"/>
      <c r="AF539" s="3"/>
      <c r="AG539" s="3"/>
      <c r="AH539" s="3" t="str">
        <f t="shared" si="33"/>
        <v/>
      </c>
      <c r="AI539" s="3"/>
      <c r="AJ539" s="3"/>
      <c r="AK539" s="3"/>
      <c r="AL539" s="3"/>
      <c r="AM539" s="3"/>
      <c r="AN539" s="3"/>
      <c r="AO539" s="3"/>
      <c r="AP539" s="3"/>
      <c r="AQ539" s="3" t="str">
        <f t="shared" si="34"/>
        <v/>
      </c>
      <c r="AR539" s="3" t="str">
        <f>IF(ISNUMBER(AQ539),SUMIFS($AQ$2:AQ539,$A$2:A539,A539,$J$2:J539,J539,$D$2:D539,D539),"")</f>
        <v/>
      </c>
      <c r="AS539">
        <f t="shared" si="35"/>
        <v>2</v>
      </c>
    </row>
    <row r="540" spans="1:45" x14ac:dyDescent="0.25">
      <c r="A540" s="5" t="s">
        <v>6</v>
      </c>
      <c r="B540" s="5" t="s">
        <v>21</v>
      </c>
      <c r="C540" s="6">
        <v>36520</v>
      </c>
      <c r="D540" s="3">
        <v>1</v>
      </c>
      <c r="E540" s="3" t="s">
        <v>84</v>
      </c>
      <c r="F540" s="3"/>
      <c r="G540" s="3"/>
      <c r="H540" s="3"/>
      <c r="I540" s="3"/>
      <c r="J540" s="3" t="s">
        <v>26</v>
      </c>
      <c r="K540" s="3" t="s">
        <v>26</v>
      </c>
      <c r="L540" s="3">
        <v>3</v>
      </c>
      <c r="M540" s="3" t="s">
        <v>25</v>
      </c>
      <c r="N540" s="4" t="str">
        <f t="shared" si="32"/>
        <v/>
      </c>
      <c r="O540" s="3"/>
      <c r="P540" s="3"/>
      <c r="Q540" s="3">
        <v>148.06</v>
      </c>
      <c r="R540" s="3">
        <f>IF(ISNUMBER(Q540),SUMIFS($Q$2:Q540,$A$2:A540,A540,$J$2:J540,J540,$D$2:D540,D540),"")</f>
        <v>470.40000000000003</v>
      </c>
      <c r="S540" s="3"/>
      <c r="T540" s="3"/>
      <c r="U540" s="3"/>
      <c r="V540" s="4"/>
      <c r="W540" s="4"/>
      <c r="X540" s="4"/>
      <c r="Y540" s="3"/>
      <c r="Z540" s="3"/>
      <c r="AA540" s="3"/>
      <c r="AB540" s="3"/>
      <c r="AC540" s="3"/>
      <c r="AD540" s="3"/>
      <c r="AE540" s="3"/>
      <c r="AF540" s="3"/>
      <c r="AG540" s="3"/>
      <c r="AH540" s="3" t="str">
        <f t="shared" si="33"/>
        <v/>
      </c>
      <c r="AI540" s="3"/>
      <c r="AJ540" s="3"/>
      <c r="AK540" s="3"/>
      <c r="AL540" s="3"/>
      <c r="AM540" s="3"/>
      <c r="AN540" s="3"/>
      <c r="AO540" s="3"/>
      <c r="AP540" s="3"/>
      <c r="AQ540" s="3" t="str">
        <f t="shared" si="34"/>
        <v/>
      </c>
      <c r="AR540" s="3" t="str">
        <f>IF(ISNUMBER(AQ540),SUMIFS($AQ$2:AQ540,$A$2:A540,A540,$J$2:J540,J540,$D$2:D540,D540),"")</f>
        <v/>
      </c>
      <c r="AS540">
        <f t="shared" si="35"/>
        <v>2</v>
      </c>
    </row>
    <row r="541" spans="1:45" x14ac:dyDescent="0.25">
      <c r="A541" s="5" t="s">
        <v>6</v>
      </c>
      <c r="B541" s="5" t="s">
        <v>21</v>
      </c>
      <c r="C541" s="6">
        <v>36537</v>
      </c>
      <c r="D541" s="3">
        <v>1</v>
      </c>
      <c r="E541" s="3" t="s">
        <v>84</v>
      </c>
      <c r="F541" s="3"/>
      <c r="G541" s="3"/>
      <c r="H541" s="3"/>
      <c r="I541" s="3"/>
      <c r="J541" s="3" t="s">
        <v>26</v>
      </c>
      <c r="K541" s="3" t="s">
        <v>26</v>
      </c>
      <c r="L541" s="3">
        <v>4</v>
      </c>
      <c r="M541" s="3" t="s">
        <v>23</v>
      </c>
      <c r="N541" s="4">
        <f t="shared" si="32"/>
        <v>935</v>
      </c>
      <c r="O541" s="3">
        <v>93.5</v>
      </c>
      <c r="P541" s="3"/>
      <c r="Q541" s="3"/>
      <c r="R541" s="3" t="str">
        <f>IF(ISNUMBER(Q541),SUMIFS($Q$2:Q541,$A$2:A541,A541,$J$2:J541,J541,$D$2:D541,D541),"")</f>
        <v/>
      </c>
      <c r="S541" s="3"/>
      <c r="T541" s="3"/>
      <c r="U541" s="3"/>
      <c r="V541" s="4"/>
      <c r="W541" s="4"/>
      <c r="X541" s="4"/>
      <c r="Y541" s="3"/>
      <c r="Z541" s="3"/>
      <c r="AA541" s="3"/>
      <c r="AB541" s="3"/>
      <c r="AC541" s="3"/>
      <c r="AD541" s="3"/>
      <c r="AE541" s="3"/>
      <c r="AF541" s="3"/>
      <c r="AG541" s="3"/>
      <c r="AH541" s="3" t="str">
        <f t="shared" si="33"/>
        <v/>
      </c>
      <c r="AI541" s="3"/>
      <c r="AJ541" s="3"/>
      <c r="AK541" s="3"/>
      <c r="AL541" s="3"/>
      <c r="AM541" s="3"/>
      <c r="AN541" s="3"/>
      <c r="AO541" s="3"/>
      <c r="AP541" s="3"/>
      <c r="AQ541" s="3" t="str">
        <f t="shared" si="34"/>
        <v/>
      </c>
      <c r="AR541" s="3" t="str">
        <f>IF(ISNUMBER(AQ541),SUMIFS($AQ$2:AQ541,$A$2:A541,A541,$J$2:J541,J541,$D$2:D541,D541),"")</f>
        <v/>
      </c>
      <c r="AS541">
        <f t="shared" si="35"/>
        <v>1</v>
      </c>
    </row>
    <row r="542" spans="1:45" x14ac:dyDescent="0.25">
      <c r="A542" s="5" t="s">
        <v>6</v>
      </c>
      <c r="B542" s="5" t="s">
        <v>21</v>
      </c>
      <c r="C542" s="6">
        <v>36546</v>
      </c>
      <c r="D542" s="3">
        <v>1</v>
      </c>
      <c r="E542" s="3" t="s">
        <v>84</v>
      </c>
      <c r="F542" s="3"/>
      <c r="G542" s="3"/>
      <c r="H542" s="3"/>
      <c r="I542" s="3"/>
      <c r="J542" s="3" t="s">
        <v>26</v>
      </c>
      <c r="K542" s="3" t="s">
        <v>26</v>
      </c>
      <c r="L542" s="3">
        <v>4</v>
      </c>
      <c r="M542" s="3" t="s">
        <v>24</v>
      </c>
      <c r="N542" s="4">
        <f t="shared" si="32"/>
        <v>2648.5</v>
      </c>
      <c r="O542" s="3">
        <v>264.85000000000002</v>
      </c>
      <c r="P542" s="3"/>
      <c r="Q542" s="3"/>
      <c r="R542" s="3" t="str">
        <f>IF(ISNUMBER(Q542),SUMIFS($Q$2:Q542,$A$2:A542,A542,$J$2:J542,J542,$D$2:D542,D542),"")</f>
        <v/>
      </c>
      <c r="S542" s="3"/>
      <c r="T542" s="3"/>
      <c r="U542" s="3"/>
      <c r="V542" s="4"/>
      <c r="W542" s="4"/>
      <c r="X542" s="4">
        <v>0.13100000000000001</v>
      </c>
      <c r="Y542" s="3"/>
      <c r="Z542" s="3"/>
      <c r="AA542" s="3"/>
      <c r="AB542" s="3"/>
      <c r="AC542" s="3"/>
      <c r="AD542" s="3"/>
      <c r="AE542" s="3"/>
      <c r="AF542" s="3"/>
      <c r="AG542" s="3"/>
      <c r="AH542" s="3" t="str">
        <f t="shared" si="33"/>
        <v/>
      </c>
      <c r="AI542" s="3"/>
      <c r="AJ542" s="3"/>
      <c r="AK542" s="3"/>
      <c r="AL542" s="3"/>
      <c r="AM542" s="3"/>
      <c r="AN542" s="3"/>
      <c r="AO542" s="3"/>
      <c r="AP542" s="3"/>
      <c r="AQ542" s="3" t="str">
        <f t="shared" si="34"/>
        <v/>
      </c>
      <c r="AR542" s="3" t="str">
        <f>IF(ISNUMBER(AQ542),SUMIFS($AQ$2:AQ542,$A$2:A542,A542,$J$2:J542,J542,$D$2:D542,D542),"")</f>
        <v/>
      </c>
      <c r="AS542">
        <f t="shared" si="35"/>
        <v>2</v>
      </c>
    </row>
    <row r="543" spans="1:45" x14ac:dyDescent="0.25">
      <c r="A543" s="5" t="s">
        <v>6</v>
      </c>
      <c r="B543" s="5" t="s">
        <v>21</v>
      </c>
      <c r="C543" s="6">
        <v>36551</v>
      </c>
      <c r="D543" s="3">
        <v>1</v>
      </c>
      <c r="E543" s="3" t="s">
        <v>84</v>
      </c>
      <c r="F543" s="3"/>
      <c r="G543" s="3"/>
      <c r="H543" s="3"/>
      <c r="I543" s="3"/>
      <c r="J543" s="3" t="s">
        <v>26</v>
      </c>
      <c r="K543" s="3" t="s">
        <v>26</v>
      </c>
      <c r="L543" s="3">
        <v>4</v>
      </c>
      <c r="M543" s="3" t="s">
        <v>25</v>
      </c>
      <c r="N543" s="4">
        <f t="shared" si="32"/>
        <v>887</v>
      </c>
      <c r="O543" s="3">
        <v>88.7</v>
      </c>
      <c r="P543" s="3"/>
      <c r="Q543" s="3">
        <v>171.96</v>
      </c>
      <c r="R543" s="3">
        <f>IF(ISNUMBER(Q543),SUMIFS($Q$2:Q543,$A$2:A543,A543,$J$2:J543,J543,$D$2:D543,D543),"")</f>
        <v>642.36</v>
      </c>
      <c r="S543" s="3"/>
      <c r="T543" s="3"/>
      <c r="U543" s="3"/>
      <c r="V543" s="4"/>
      <c r="W543" s="4"/>
      <c r="X543" s="4"/>
      <c r="Y543" s="3"/>
      <c r="Z543" s="3"/>
      <c r="AA543" s="3"/>
      <c r="AB543" s="3"/>
      <c r="AC543" s="3"/>
      <c r="AD543" s="3"/>
      <c r="AE543" s="3"/>
      <c r="AF543" s="3"/>
      <c r="AG543" s="3"/>
      <c r="AH543" s="3" t="str">
        <f t="shared" si="33"/>
        <v/>
      </c>
      <c r="AI543" s="3"/>
      <c r="AJ543" s="3"/>
      <c r="AK543" s="3"/>
      <c r="AL543" s="3"/>
      <c r="AM543" s="3"/>
      <c r="AN543" s="3"/>
      <c r="AO543" s="3"/>
      <c r="AP543" s="3"/>
      <c r="AQ543" s="3" t="str">
        <f t="shared" si="34"/>
        <v/>
      </c>
      <c r="AR543" s="3" t="str">
        <f>IF(ISNUMBER(AQ543),SUMIFS($AQ$2:AQ543,$A$2:A543,A543,$J$2:J543,J543,$D$2:D543,D543),"")</f>
        <v/>
      </c>
      <c r="AS543">
        <f t="shared" si="35"/>
        <v>3</v>
      </c>
    </row>
    <row r="544" spans="1:45" x14ac:dyDescent="0.25">
      <c r="A544" s="5" t="s">
        <v>6</v>
      </c>
      <c r="B544" s="5" t="s">
        <v>21</v>
      </c>
      <c r="C544" s="6">
        <v>36584</v>
      </c>
      <c r="D544" s="3">
        <v>1</v>
      </c>
      <c r="E544" s="3" t="s">
        <v>84</v>
      </c>
      <c r="F544" s="3"/>
      <c r="G544" s="3"/>
      <c r="H544" s="3"/>
      <c r="I544" s="3"/>
      <c r="J544" s="3" t="s">
        <v>26</v>
      </c>
      <c r="K544" s="3" t="s">
        <v>26</v>
      </c>
      <c r="L544" s="3">
        <v>5</v>
      </c>
      <c r="M544" s="3" t="s">
        <v>23</v>
      </c>
      <c r="N544" s="4">
        <f t="shared" si="32"/>
        <v>2260</v>
      </c>
      <c r="O544" s="3">
        <v>226</v>
      </c>
      <c r="P544" s="3"/>
      <c r="Q544" s="3"/>
      <c r="R544" s="3" t="str">
        <f>IF(ISNUMBER(Q544),SUMIFS($Q$2:Q544,$A$2:A544,A544,$J$2:J544,J544,$D$2:D544,D544),"")</f>
        <v/>
      </c>
      <c r="S544" s="3"/>
      <c r="T544" s="3"/>
      <c r="U544" s="3"/>
      <c r="V544" s="4"/>
      <c r="W544" s="4"/>
      <c r="X544" s="4"/>
      <c r="Y544" s="3"/>
      <c r="Z544" s="3"/>
      <c r="AA544" s="3"/>
      <c r="AB544" s="3"/>
      <c r="AC544" s="3"/>
      <c r="AD544" s="3"/>
      <c r="AE544" s="3"/>
      <c r="AF544" s="3"/>
      <c r="AG544" s="3"/>
      <c r="AH544" s="3" t="str">
        <f t="shared" si="33"/>
        <v/>
      </c>
      <c r="AI544" s="3"/>
      <c r="AJ544" s="3"/>
      <c r="AK544" s="3"/>
      <c r="AL544" s="3"/>
      <c r="AM544" s="3"/>
      <c r="AN544" s="3"/>
      <c r="AO544" s="3"/>
      <c r="AP544" s="3"/>
      <c r="AQ544" s="3" t="str">
        <f t="shared" si="34"/>
        <v/>
      </c>
      <c r="AR544" s="3" t="str">
        <f>IF(ISNUMBER(AQ544),SUMIFS($AQ$2:AQ544,$A$2:A544,A544,$J$2:J544,J544,$D$2:D544,D544),"")</f>
        <v/>
      </c>
      <c r="AS544">
        <f t="shared" si="35"/>
        <v>1</v>
      </c>
    </row>
    <row r="545" spans="1:45" x14ac:dyDescent="0.25">
      <c r="A545" s="5" t="s">
        <v>6</v>
      </c>
      <c r="B545" s="5" t="s">
        <v>21</v>
      </c>
      <c r="C545" s="6">
        <v>36598</v>
      </c>
      <c r="D545" s="3">
        <v>1</v>
      </c>
      <c r="E545" s="3" t="s">
        <v>84</v>
      </c>
      <c r="F545" s="3"/>
      <c r="G545" s="3"/>
      <c r="H545" s="3"/>
      <c r="I545" s="3"/>
      <c r="J545" s="3" t="s">
        <v>26</v>
      </c>
      <c r="K545" s="3" t="s">
        <v>26</v>
      </c>
      <c r="L545" s="3">
        <v>5</v>
      </c>
      <c r="M545" s="3" t="s">
        <v>24</v>
      </c>
      <c r="N545" s="4">
        <f t="shared" si="32"/>
        <v>4310</v>
      </c>
      <c r="O545" s="3">
        <v>431</v>
      </c>
      <c r="P545" s="3"/>
      <c r="Q545" s="3"/>
      <c r="R545" s="3" t="str">
        <f>IF(ISNUMBER(Q545),SUMIFS($Q$2:Q545,$A$2:A545,A545,$J$2:J545,J545,$D$2:D545,D545),"")</f>
        <v/>
      </c>
      <c r="S545" s="3"/>
      <c r="T545" s="3"/>
      <c r="U545" s="3"/>
      <c r="V545" s="4"/>
      <c r="W545" s="4"/>
      <c r="X545" s="4">
        <v>0.218</v>
      </c>
      <c r="Y545" s="3"/>
      <c r="Z545" s="3"/>
      <c r="AA545" s="3"/>
      <c r="AB545" s="3"/>
      <c r="AC545" s="3"/>
      <c r="AD545" s="3"/>
      <c r="AE545" s="3"/>
      <c r="AF545" s="3"/>
      <c r="AG545" s="3"/>
      <c r="AH545" s="3" t="str">
        <f t="shared" si="33"/>
        <v/>
      </c>
      <c r="AI545" s="3"/>
      <c r="AJ545" s="3"/>
      <c r="AK545" s="3"/>
      <c r="AL545" s="3"/>
      <c r="AM545" s="3"/>
      <c r="AN545" s="3"/>
      <c r="AO545" s="3"/>
      <c r="AP545" s="3"/>
      <c r="AQ545" s="3" t="str">
        <f t="shared" si="34"/>
        <v/>
      </c>
      <c r="AR545" s="3" t="str">
        <f>IF(ISNUMBER(AQ545),SUMIFS($AQ$2:AQ545,$A$2:A545,A545,$J$2:J545,J545,$D$2:D545,D545),"")</f>
        <v/>
      </c>
      <c r="AS545">
        <f t="shared" si="35"/>
        <v>2</v>
      </c>
    </row>
    <row r="546" spans="1:45" x14ac:dyDescent="0.25">
      <c r="A546" s="5" t="s">
        <v>6</v>
      </c>
      <c r="B546" s="5" t="s">
        <v>21</v>
      </c>
      <c r="C546" s="6">
        <v>36603</v>
      </c>
      <c r="D546" s="3">
        <v>1</v>
      </c>
      <c r="E546" s="3" t="s">
        <v>84</v>
      </c>
      <c r="F546" s="3"/>
      <c r="G546" s="3"/>
      <c r="H546" s="3"/>
      <c r="I546" s="3"/>
      <c r="J546" s="3" t="s">
        <v>26</v>
      </c>
      <c r="K546" s="3" t="s">
        <v>26</v>
      </c>
      <c r="L546" s="3">
        <v>5</v>
      </c>
      <c r="M546" s="3" t="s">
        <v>25</v>
      </c>
      <c r="N546" s="4">
        <f t="shared" si="32"/>
        <v>850</v>
      </c>
      <c r="O546" s="3">
        <v>85</v>
      </c>
      <c r="P546" s="3"/>
      <c r="Q546" s="3">
        <v>354.92</v>
      </c>
      <c r="R546" s="3">
        <f>IF(ISNUMBER(Q546),SUMIFS($Q$2:Q546,$A$2:A546,A546,$J$2:J546,J546,$D$2:D546,D546),"")</f>
        <v>997.28</v>
      </c>
      <c r="S546" s="3"/>
      <c r="T546" s="3"/>
      <c r="U546" s="3"/>
      <c r="V546" s="4"/>
      <c r="W546" s="4"/>
      <c r="X546" s="4"/>
      <c r="Y546" s="3"/>
      <c r="Z546" s="3"/>
      <c r="AA546" s="3"/>
      <c r="AB546" s="3"/>
      <c r="AC546" s="3"/>
      <c r="AD546" s="3"/>
      <c r="AE546" s="3"/>
      <c r="AF546" s="3"/>
      <c r="AG546" s="3"/>
      <c r="AH546" s="3" t="str">
        <f t="shared" si="33"/>
        <v/>
      </c>
      <c r="AI546" s="3"/>
      <c r="AJ546" s="3"/>
      <c r="AK546" s="3"/>
      <c r="AL546" s="3"/>
      <c r="AM546" s="3"/>
      <c r="AN546" s="3"/>
      <c r="AO546" s="3"/>
      <c r="AP546" s="3"/>
      <c r="AQ546" s="3" t="str">
        <f t="shared" si="34"/>
        <v/>
      </c>
      <c r="AR546" s="3" t="str">
        <f>IF(ISNUMBER(AQ546),SUMIFS($AQ$2:AQ546,$A$2:A546,A546,$J$2:J546,J546,$D$2:D546,D546),"")</f>
        <v/>
      </c>
      <c r="AS546">
        <f t="shared" si="35"/>
        <v>3</v>
      </c>
    </row>
    <row r="547" spans="1:45" x14ac:dyDescent="0.25">
      <c r="A547" s="5" t="s">
        <v>6</v>
      </c>
      <c r="B547" s="5" t="s">
        <v>21</v>
      </c>
      <c r="C547" s="6">
        <v>36621</v>
      </c>
      <c r="D547" s="3">
        <v>1</v>
      </c>
      <c r="E547" s="3" t="s">
        <v>84</v>
      </c>
      <c r="F547" s="3"/>
      <c r="G547" s="3"/>
      <c r="H547" s="3"/>
      <c r="I547" s="3"/>
      <c r="J547" s="3" t="s">
        <v>26</v>
      </c>
      <c r="K547" s="3" t="s">
        <v>26</v>
      </c>
      <c r="L547" s="3">
        <v>6</v>
      </c>
      <c r="M547" s="3" t="s">
        <v>23</v>
      </c>
      <c r="N547" s="4">
        <f t="shared" si="32"/>
        <v>463.5</v>
      </c>
      <c r="O547" s="3">
        <v>46.35</v>
      </c>
      <c r="P547" s="3"/>
      <c r="Q547" s="3"/>
      <c r="R547" s="3" t="str">
        <f>IF(ISNUMBER(Q547),SUMIFS($Q$2:Q547,$A$2:A547,A547,$J$2:J547,J547,$D$2:D547,D547),"")</f>
        <v/>
      </c>
      <c r="S547" s="3"/>
      <c r="T547" s="3"/>
      <c r="U547" s="3"/>
      <c r="V547" s="4"/>
      <c r="W547" s="4"/>
      <c r="X547" s="4"/>
      <c r="Y547" s="3"/>
      <c r="Z547" s="3"/>
      <c r="AA547" s="3"/>
      <c r="AB547" s="3"/>
      <c r="AC547" s="3"/>
      <c r="AD547" s="3"/>
      <c r="AE547" s="3"/>
      <c r="AF547" s="3"/>
      <c r="AG547" s="3"/>
      <c r="AH547" s="3" t="str">
        <f t="shared" si="33"/>
        <v/>
      </c>
      <c r="AI547" s="3"/>
      <c r="AJ547" s="3"/>
      <c r="AK547" s="3"/>
      <c r="AL547" s="3"/>
      <c r="AM547" s="3"/>
      <c r="AN547" s="3"/>
      <c r="AO547" s="3"/>
      <c r="AP547" s="3"/>
      <c r="AQ547" s="3" t="str">
        <f t="shared" si="34"/>
        <v/>
      </c>
      <c r="AR547" s="3" t="str">
        <f>IF(ISNUMBER(AQ547),SUMIFS($AQ$2:AQ547,$A$2:A547,A547,$J$2:J547,J547,$D$2:D547,D547),"")</f>
        <v/>
      </c>
      <c r="AS547">
        <f t="shared" si="35"/>
        <v>1</v>
      </c>
    </row>
    <row r="548" spans="1:45" x14ac:dyDescent="0.25">
      <c r="A548" s="5" t="s">
        <v>6</v>
      </c>
      <c r="B548" s="5" t="s">
        <v>21</v>
      </c>
      <c r="C548" s="6">
        <v>36628</v>
      </c>
      <c r="D548" s="3">
        <v>1</v>
      </c>
      <c r="E548" s="3" t="s">
        <v>84</v>
      </c>
      <c r="F548" s="3"/>
      <c r="G548" s="3"/>
      <c r="H548" s="3"/>
      <c r="I548" s="3"/>
      <c r="J548" s="3" t="s">
        <v>26</v>
      </c>
      <c r="K548" s="3" t="s">
        <v>26</v>
      </c>
      <c r="L548" s="3">
        <v>6</v>
      </c>
      <c r="M548" s="3" t="s">
        <v>23</v>
      </c>
      <c r="N548" s="4">
        <f t="shared" si="32"/>
        <v>575.5</v>
      </c>
      <c r="O548" s="3">
        <v>57.55</v>
      </c>
      <c r="P548" s="3"/>
      <c r="Q548" s="3"/>
      <c r="R548" s="3" t="str">
        <f>IF(ISNUMBER(Q548),SUMIFS($Q$2:Q548,$A$2:A548,A548,$J$2:J548,J548,$D$2:D548,D548),"")</f>
        <v/>
      </c>
      <c r="S548" s="3"/>
      <c r="T548" s="3"/>
      <c r="U548" s="3"/>
      <c r="V548" s="4"/>
      <c r="W548" s="4"/>
      <c r="X548" s="4"/>
      <c r="Y548" s="3"/>
      <c r="Z548" s="3"/>
      <c r="AA548" s="3"/>
      <c r="AB548" s="3"/>
      <c r="AC548" s="3"/>
      <c r="AD548" s="3"/>
      <c r="AE548" s="3"/>
      <c r="AF548" s="3"/>
      <c r="AG548" s="3"/>
      <c r="AH548" s="3" t="str">
        <f t="shared" si="33"/>
        <v/>
      </c>
      <c r="AI548" s="3"/>
      <c r="AJ548" s="3"/>
      <c r="AK548" s="3"/>
      <c r="AL548" s="3"/>
      <c r="AM548" s="3"/>
      <c r="AN548" s="3"/>
      <c r="AO548" s="3"/>
      <c r="AP548" s="3"/>
      <c r="AQ548" s="3" t="str">
        <f t="shared" si="34"/>
        <v/>
      </c>
      <c r="AR548" s="3" t="str">
        <f>IF(ISNUMBER(AQ548),SUMIFS($AQ$2:AQ548,$A$2:A548,A548,$J$2:J548,J548,$D$2:D548,D548),"")</f>
        <v/>
      </c>
      <c r="AS548">
        <f t="shared" si="35"/>
        <v>1</v>
      </c>
    </row>
    <row r="549" spans="1:45" x14ac:dyDescent="0.25">
      <c r="A549" s="5" t="s">
        <v>6</v>
      </c>
      <c r="B549" s="5" t="s">
        <v>21</v>
      </c>
      <c r="C549" s="6">
        <v>36637</v>
      </c>
      <c r="D549" s="3">
        <v>1</v>
      </c>
      <c r="E549" s="3" t="s">
        <v>84</v>
      </c>
      <c r="F549" s="3"/>
      <c r="G549" s="3"/>
      <c r="H549" s="3"/>
      <c r="I549" s="3"/>
      <c r="J549" s="3" t="s">
        <v>26</v>
      </c>
      <c r="K549" s="3" t="s">
        <v>26</v>
      </c>
      <c r="L549" s="3">
        <v>6</v>
      </c>
      <c r="M549" s="3" t="s">
        <v>23</v>
      </c>
      <c r="N549" s="4">
        <f t="shared" si="32"/>
        <v>892</v>
      </c>
      <c r="O549" s="3">
        <v>89.2</v>
      </c>
      <c r="P549" s="3"/>
      <c r="Q549" s="3"/>
      <c r="R549" s="3" t="str">
        <f>IF(ISNUMBER(Q549),SUMIFS($Q$2:Q549,$A$2:A549,A549,$J$2:J549,J549,$D$2:D549,D549),"")</f>
        <v/>
      </c>
      <c r="S549" s="3"/>
      <c r="T549" s="3"/>
      <c r="U549" s="3"/>
      <c r="V549" s="4"/>
      <c r="W549" s="4"/>
      <c r="X549" s="4"/>
      <c r="Y549" s="3"/>
      <c r="Z549" s="3"/>
      <c r="AA549" s="3"/>
      <c r="AB549" s="3"/>
      <c r="AC549" s="3"/>
      <c r="AD549" s="3"/>
      <c r="AE549" s="3"/>
      <c r="AF549" s="3"/>
      <c r="AG549" s="3"/>
      <c r="AH549" s="3" t="str">
        <f t="shared" si="33"/>
        <v/>
      </c>
      <c r="AI549" s="3"/>
      <c r="AJ549" s="3"/>
      <c r="AK549" s="3"/>
      <c r="AL549" s="3"/>
      <c r="AM549" s="3"/>
      <c r="AN549" s="3"/>
      <c r="AO549" s="3"/>
      <c r="AP549" s="3"/>
      <c r="AQ549" s="3" t="str">
        <f t="shared" si="34"/>
        <v/>
      </c>
      <c r="AR549" s="3" t="str">
        <f>IF(ISNUMBER(AQ549),SUMIFS($AQ$2:AQ549,$A$2:A549,A549,$J$2:J549,J549,$D$2:D549,D549),"")</f>
        <v/>
      </c>
      <c r="AS549">
        <f t="shared" si="35"/>
        <v>1</v>
      </c>
    </row>
    <row r="550" spans="1:45" x14ac:dyDescent="0.25">
      <c r="A550" s="5" t="s">
        <v>6</v>
      </c>
      <c r="B550" s="5" t="s">
        <v>21</v>
      </c>
      <c r="C550" s="6">
        <v>36647</v>
      </c>
      <c r="D550" s="3">
        <v>1</v>
      </c>
      <c r="E550" s="3" t="s">
        <v>84</v>
      </c>
      <c r="F550" s="3"/>
      <c r="G550" s="3"/>
      <c r="H550" s="3"/>
      <c r="I550" s="3"/>
      <c r="J550" s="3" t="s">
        <v>26</v>
      </c>
      <c r="K550" s="3" t="s">
        <v>26</v>
      </c>
      <c r="L550" s="3">
        <v>6</v>
      </c>
      <c r="M550" s="3" t="s">
        <v>23</v>
      </c>
      <c r="N550" s="4">
        <f t="shared" si="32"/>
        <v>1346</v>
      </c>
      <c r="O550" s="3">
        <v>134.6</v>
      </c>
      <c r="P550" s="3"/>
      <c r="Q550" s="3"/>
      <c r="R550" s="3" t="str">
        <f>IF(ISNUMBER(Q550),SUMIFS($Q$2:Q550,$A$2:A550,A550,$J$2:J550,J550,$D$2:D550,D550),"")</f>
        <v/>
      </c>
      <c r="S550" s="3"/>
      <c r="T550" s="3"/>
      <c r="U550" s="3"/>
      <c r="V550" s="4"/>
      <c r="W550" s="4"/>
      <c r="X550" s="4"/>
      <c r="Y550" s="3"/>
      <c r="Z550" s="3"/>
      <c r="AA550" s="3"/>
      <c r="AB550" s="3"/>
      <c r="AC550" s="3"/>
      <c r="AD550" s="3"/>
      <c r="AE550" s="3"/>
      <c r="AF550" s="3"/>
      <c r="AG550" s="3"/>
      <c r="AH550" s="3" t="str">
        <f t="shared" si="33"/>
        <v/>
      </c>
      <c r="AI550" s="3"/>
      <c r="AJ550" s="3"/>
      <c r="AK550" s="3"/>
      <c r="AL550" s="3"/>
      <c r="AM550" s="3"/>
      <c r="AN550" s="3"/>
      <c r="AO550" s="3"/>
      <c r="AP550" s="3"/>
      <c r="AQ550" s="3" t="str">
        <f t="shared" si="34"/>
        <v/>
      </c>
      <c r="AR550" s="3" t="str">
        <f>IF(ISNUMBER(AQ550),SUMIFS($AQ$2:AQ550,$A$2:A550,A550,$J$2:J550,J550,$D$2:D550,D550),"")</f>
        <v/>
      </c>
      <c r="AS550">
        <f t="shared" si="35"/>
        <v>1</v>
      </c>
    </row>
    <row r="551" spans="1:45" x14ac:dyDescent="0.25">
      <c r="A551" s="5" t="s">
        <v>6</v>
      </c>
      <c r="B551" s="5" t="s">
        <v>21</v>
      </c>
      <c r="C551" s="6">
        <v>36656</v>
      </c>
      <c r="D551" s="3">
        <v>1</v>
      </c>
      <c r="E551" s="3" t="s">
        <v>84</v>
      </c>
      <c r="F551" s="3"/>
      <c r="G551" s="3"/>
      <c r="H551" s="3"/>
      <c r="I551" s="3"/>
      <c r="J551" s="3" t="s">
        <v>26</v>
      </c>
      <c r="K551" s="3" t="s">
        <v>26</v>
      </c>
      <c r="L551" s="3">
        <v>6</v>
      </c>
      <c r="M551" s="3" t="s">
        <v>23</v>
      </c>
      <c r="N551" s="4">
        <f t="shared" si="32"/>
        <v>1553</v>
      </c>
      <c r="O551" s="3">
        <v>155.30000000000001</v>
      </c>
      <c r="P551" s="3"/>
      <c r="Q551" s="3"/>
      <c r="R551" s="3" t="str">
        <f>IF(ISNUMBER(Q551),SUMIFS($Q$2:Q551,$A$2:A551,A551,$J$2:J551,J551,$D$2:D551,D551),"")</f>
        <v/>
      </c>
      <c r="S551" s="3"/>
      <c r="T551" s="3"/>
      <c r="U551" s="3"/>
      <c r="V551" s="4"/>
      <c r="W551" s="4"/>
      <c r="X551" s="4"/>
      <c r="Y551" s="3"/>
      <c r="Z551" s="3"/>
      <c r="AA551" s="3"/>
      <c r="AB551" s="3"/>
      <c r="AC551" s="3"/>
      <c r="AD551" s="3"/>
      <c r="AE551" s="3"/>
      <c r="AF551" s="3"/>
      <c r="AG551" s="3"/>
      <c r="AH551" s="3" t="str">
        <f t="shared" si="33"/>
        <v/>
      </c>
      <c r="AI551" s="3"/>
      <c r="AJ551" s="3"/>
      <c r="AK551" s="3"/>
      <c r="AL551" s="3"/>
      <c r="AM551" s="3"/>
      <c r="AN551" s="3"/>
      <c r="AO551" s="3"/>
      <c r="AP551" s="3"/>
      <c r="AQ551" s="3" t="str">
        <f t="shared" si="34"/>
        <v/>
      </c>
      <c r="AR551" s="3" t="str">
        <f>IF(ISNUMBER(AQ551),SUMIFS($AQ$2:AQ551,$A$2:A551,A551,$J$2:J551,J551,$D$2:D551,D551),"")</f>
        <v/>
      </c>
      <c r="AS551">
        <f t="shared" si="35"/>
        <v>1</v>
      </c>
    </row>
    <row r="552" spans="1:45" x14ac:dyDescent="0.25">
      <c r="A552" s="5" t="s">
        <v>6</v>
      </c>
      <c r="B552" s="5" t="s">
        <v>21</v>
      </c>
      <c r="C552" s="6">
        <v>36671</v>
      </c>
      <c r="D552" s="3">
        <v>1</v>
      </c>
      <c r="E552" s="3" t="s">
        <v>84</v>
      </c>
      <c r="F552" s="3"/>
      <c r="G552" s="3"/>
      <c r="H552" s="3"/>
      <c r="I552" s="3"/>
      <c r="J552" s="3" t="s">
        <v>26</v>
      </c>
      <c r="K552" s="3" t="s">
        <v>26</v>
      </c>
      <c r="L552" s="3">
        <v>6</v>
      </c>
      <c r="M552" s="3" t="s">
        <v>24</v>
      </c>
      <c r="N552" s="4">
        <f t="shared" si="32"/>
        <v>2044</v>
      </c>
      <c r="O552" s="3">
        <v>204.4</v>
      </c>
      <c r="P552" s="3"/>
      <c r="Q552" s="3"/>
      <c r="R552" s="3" t="str">
        <f>IF(ISNUMBER(Q552),SUMIFS($Q$2:Q552,$A$2:A552,A552,$J$2:J552,J552,$D$2:D552,D552),"")</f>
        <v/>
      </c>
      <c r="S552" s="3"/>
      <c r="T552" s="3"/>
      <c r="U552" s="3"/>
      <c r="V552" s="4"/>
      <c r="W552" s="4"/>
      <c r="X552" s="4"/>
      <c r="Y552" s="3"/>
      <c r="Z552" s="3"/>
      <c r="AA552" s="3"/>
      <c r="AB552" s="3"/>
      <c r="AC552" s="3"/>
      <c r="AD552" s="3"/>
      <c r="AE552" s="3"/>
      <c r="AF552" s="3"/>
      <c r="AG552" s="3"/>
      <c r="AH552" s="3" t="str">
        <f t="shared" si="33"/>
        <v/>
      </c>
      <c r="AI552" s="3"/>
      <c r="AJ552" s="3"/>
      <c r="AK552" s="3"/>
      <c r="AL552" s="3"/>
      <c r="AM552" s="3"/>
      <c r="AN552" s="3"/>
      <c r="AO552" s="3"/>
      <c r="AP552" s="3"/>
      <c r="AQ552" s="3" t="str">
        <f t="shared" si="34"/>
        <v/>
      </c>
      <c r="AR552" s="3" t="str">
        <f>IF(ISNUMBER(AQ552),SUMIFS($AQ$2:AQ552,$A$2:A552,A552,$J$2:J552,J552,$D$2:D552,D552),"")</f>
        <v/>
      </c>
      <c r="AS552">
        <f t="shared" si="35"/>
        <v>1</v>
      </c>
    </row>
    <row r="553" spans="1:45" x14ac:dyDescent="0.25">
      <c r="A553" s="5" t="s">
        <v>6</v>
      </c>
      <c r="B553" s="5" t="s">
        <v>21</v>
      </c>
      <c r="C553" s="6">
        <v>36675</v>
      </c>
      <c r="D553" s="3">
        <v>1</v>
      </c>
      <c r="E553" s="3" t="s">
        <v>84</v>
      </c>
      <c r="F553" s="3"/>
      <c r="G553" s="3"/>
      <c r="H553" s="3"/>
      <c r="I553" s="3"/>
      <c r="J553" s="3" t="s">
        <v>26</v>
      </c>
      <c r="K553" s="3" t="s">
        <v>26</v>
      </c>
      <c r="L553" s="3">
        <v>6</v>
      </c>
      <c r="M553" s="3" t="s">
        <v>25</v>
      </c>
      <c r="N553" s="4" t="str">
        <f t="shared" si="32"/>
        <v/>
      </c>
      <c r="O553" s="3"/>
      <c r="P553" s="3"/>
      <c r="Q553" s="3">
        <v>192.92</v>
      </c>
      <c r="R553" s="3">
        <f>IF(ISNUMBER(Q553),SUMIFS($Q$2:Q553,$A$2:A553,A553,$J$2:J553,J553,$D$2:D553,D553),"")</f>
        <v>1190.2</v>
      </c>
      <c r="S553" s="3"/>
      <c r="T553" s="3"/>
      <c r="U553" s="3"/>
      <c r="V553" s="4"/>
      <c r="W553" s="4"/>
      <c r="X553" s="4"/>
      <c r="Y553" s="3"/>
      <c r="Z553" s="3"/>
      <c r="AA553" s="3"/>
      <c r="AB553" s="3"/>
      <c r="AC553" s="3"/>
      <c r="AD553" s="3"/>
      <c r="AE553" s="3"/>
      <c r="AF553" s="3"/>
      <c r="AG553" s="3"/>
      <c r="AH553" s="3" t="str">
        <f t="shared" si="33"/>
        <v/>
      </c>
      <c r="AI553" s="3"/>
      <c r="AJ553" s="3"/>
      <c r="AK553" s="3"/>
      <c r="AL553" s="3"/>
      <c r="AM553" s="3"/>
      <c r="AN553" s="3"/>
      <c r="AO553" s="3"/>
      <c r="AP553" s="3"/>
      <c r="AQ553" s="3" t="str">
        <f t="shared" si="34"/>
        <v/>
      </c>
      <c r="AR553" s="3" t="str">
        <f>IF(ISNUMBER(AQ553),SUMIFS($AQ$2:AQ553,$A$2:A553,A553,$J$2:J553,J553,$D$2:D553,D553),"")</f>
        <v/>
      </c>
      <c r="AS553">
        <f t="shared" si="35"/>
        <v>2</v>
      </c>
    </row>
    <row r="554" spans="1:45" x14ac:dyDescent="0.25">
      <c r="A554" s="5" t="s">
        <v>6</v>
      </c>
      <c r="B554" s="5" t="s">
        <v>21</v>
      </c>
      <c r="C554" s="6">
        <v>36727</v>
      </c>
      <c r="D554" s="3">
        <v>1</v>
      </c>
      <c r="E554" s="3" t="s">
        <v>84</v>
      </c>
      <c r="F554" s="3"/>
      <c r="G554" s="3"/>
      <c r="H554" s="3"/>
      <c r="I554" s="3"/>
      <c r="J554" s="3" t="s">
        <v>3</v>
      </c>
      <c r="K554" s="3" t="s">
        <v>3</v>
      </c>
      <c r="L554" s="3">
        <v>1</v>
      </c>
      <c r="M554" s="3" t="s">
        <v>23</v>
      </c>
      <c r="N554" s="4">
        <f t="shared" si="32"/>
        <v>200.5</v>
      </c>
      <c r="O554" s="3">
        <v>20.05</v>
      </c>
      <c r="P554" s="3"/>
      <c r="Q554" s="3"/>
      <c r="R554" s="3" t="str">
        <f>IF(ISNUMBER(Q554),SUMIFS($Q$2:Q554,$A$2:A554,A554,$J$2:J554,J554,$D$2:D554,D554),"")</f>
        <v/>
      </c>
      <c r="S554" s="3"/>
      <c r="T554" s="3"/>
      <c r="U554" s="3"/>
      <c r="V554" s="4"/>
      <c r="W554" s="4"/>
      <c r="X554" s="4"/>
      <c r="Y554" s="3"/>
      <c r="Z554" s="3"/>
      <c r="AA554" s="3"/>
      <c r="AB554" s="3"/>
      <c r="AC554" s="3"/>
      <c r="AD554" s="3"/>
      <c r="AE554" s="3"/>
      <c r="AF554" s="3"/>
      <c r="AG554" s="3"/>
      <c r="AH554" s="3" t="str">
        <f t="shared" si="33"/>
        <v/>
      </c>
      <c r="AI554" s="3"/>
      <c r="AJ554" s="3"/>
      <c r="AK554" s="3"/>
      <c r="AL554" s="3"/>
      <c r="AM554" s="3"/>
      <c r="AN554" s="3"/>
      <c r="AO554" s="3"/>
      <c r="AP554" s="3"/>
      <c r="AQ554" s="3" t="str">
        <f t="shared" si="34"/>
        <v/>
      </c>
      <c r="AR554" s="3" t="str">
        <f>IF(ISNUMBER(AQ554),SUMIFS($AQ$2:AQ554,$A$2:A554,A554,$J$2:J554,J554,$D$2:D554,D554),"")</f>
        <v/>
      </c>
      <c r="AS554">
        <f t="shared" si="35"/>
        <v>1</v>
      </c>
    </row>
    <row r="555" spans="1:45" x14ac:dyDescent="0.25">
      <c r="A555" s="5" t="s">
        <v>6</v>
      </c>
      <c r="B555" s="5" t="s">
        <v>21</v>
      </c>
      <c r="C555" s="6">
        <v>36741</v>
      </c>
      <c r="D555" s="3">
        <v>1</v>
      </c>
      <c r="E555" s="3" t="s">
        <v>84</v>
      </c>
      <c r="F555" s="3"/>
      <c r="G555" s="3"/>
      <c r="H555" s="3"/>
      <c r="I555" s="3"/>
      <c r="J555" s="3" t="s">
        <v>3</v>
      </c>
      <c r="K555" s="3" t="s">
        <v>3</v>
      </c>
      <c r="L555" s="3">
        <v>1</v>
      </c>
      <c r="M555" s="3" t="s">
        <v>23</v>
      </c>
      <c r="N555" s="4">
        <f t="shared" si="32"/>
        <v>503</v>
      </c>
      <c r="O555" s="3">
        <v>50.3</v>
      </c>
      <c r="P555" s="3"/>
      <c r="Q555" s="3"/>
      <c r="R555" s="3" t="str">
        <f>IF(ISNUMBER(Q555),SUMIFS($Q$2:Q555,$A$2:A555,A555,$J$2:J555,J555,$D$2:D555,D555),"")</f>
        <v/>
      </c>
      <c r="S555" s="3"/>
      <c r="T555" s="3"/>
      <c r="U555" s="3"/>
      <c r="V555" s="4"/>
      <c r="W555" s="4"/>
      <c r="X555" s="4"/>
      <c r="Y555" s="3"/>
      <c r="Z555" s="3"/>
      <c r="AA555" s="3"/>
      <c r="AB555" s="3"/>
      <c r="AC555" s="3"/>
      <c r="AD555" s="3"/>
      <c r="AE555" s="3"/>
      <c r="AF555" s="3"/>
      <c r="AG555" s="3"/>
      <c r="AH555" s="3" t="str">
        <f t="shared" si="33"/>
        <v/>
      </c>
      <c r="AI555" s="3"/>
      <c r="AJ555" s="3"/>
      <c r="AK555" s="3"/>
      <c r="AL555" s="3"/>
      <c r="AM555" s="3"/>
      <c r="AN555" s="3"/>
      <c r="AO555" s="3"/>
      <c r="AP555" s="3"/>
      <c r="AQ555" s="3" t="str">
        <f t="shared" si="34"/>
        <v/>
      </c>
      <c r="AR555" s="3" t="str">
        <f>IF(ISNUMBER(AQ555),SUMIFS($AQ$2:AQ555,$A$2:A555,A555,$J$2:J555,J555,$D$2:D555,D555),"")</f>
        <v/>
      </c>
      <c r="AS555">
        <f t="shared" si="35"/>
        <v>1</v>
      </c>
    </row>
    <row r="556" spans="1:45" x14ac:dyDescent="0.25">
      <c r="A556" s="5" t="s">
        <v>6</v>
      </c>
      <c r="B556" s="5" t="s">
        <v>21</v>
      </c>
      <c r="C556" s="6">
        <v>36748</v>
      </c>
      <c r="D556" s="3">
        <v>1</v>
      </c>
      <c r="E556" s="3" t="s">
        <v>84</v>
      </c>
      <c r="F556" s="3"/>
      <c r="G556" s="3"/>
      <c r="H556" s="3"/>
      <c r="I556" s="3"/>
      <c r="J556" s="3" t="s">
        <v>3</v>
      </c>
      <c r="K556" s="3" t="s">
        <v>3</v>
      </c>
      <c r="L556" s="3">
        <v>1</v>
      </c>
      <c r="M556" s="3" t="s">
        <v>23</v>
      </c>
      <c r="N556" s="4">
        <f t="shared" si="32"/>
        <v>273.5</v>
      </c>
      <c r="O556" s="3">
        <v>27.35</v>
      </c>
      <c r="P556" s="3"/>
      <c r="Q556" s="3"/>
      <c r="R556" s="3" t="str">
        <f>IF(ISNUMBER(Q556),SUMIFS($Q$2:Q556,$A$2:A556,A556,$J$2:J556,J556,$D$2:D556,D556),"")</f>
        <v/>
      </c>
      <c r="S556" s="3"/>
      <c r="T556" s="3"/>
      <c r="U556" s="3"/>
      <c r="V556" s="4"/>
      <c r="W556" s="4"/>
      <c r="X556" s="4"/>
      <c r="Y556" s="3"/>
      <c r="Z556" s="3"/>
      <c r="AA556" s="3"/>
      <c r="AB556" s="3"/>
      <c r="AC556" s="3"/>
      <c r="AD556" s="3"/>
      <c r="AE556" s="3"/>
      <c r="AF556" s="3"/>
      <c r="AG556" s="3"/>
      <c r="AH556" s="3" t="str">
        <f t="shared" si="33"/>
        <v/>
      </c>
      <c r="AI556" s="3"/>
      <c r="AJ556" s="3"/>
      <c r="AK556" s="3"/>
      <c r="AL556" s="3"/>
      <c r="AM556" s="3"/>
      <c r="AN556" s="3"/>
      <c r="AO556" s="3"/>
      <c r="AP556" s="3"/>
      <c r="AQ556" s="3" t="str">
        <f t="shared" si="34"/>
        <v/>
      </c>
      <c r="AR556" s="3" t="str">
        <f>IF(ISNUMBER(AQ556),SUMIFS($AQ$2:AQ556,$A$2:A556,A556,$J$2:J556,J556,$D$2:D556,D556),"")</f>
        <v/>
      </c>
      <c r="AS556">
        <f t="shared" si="35"/>
        <v>1</v>
      </c>
    </row>
    <row r="557" spans="1:45" x14ac:dyDescent="0.25">
      <c r="A557" s="5" t="s">
        <v>6</v>
      </c>
      <c r="B557" s="5" t="s">
        <v>21</v>
      </c>
      <c r="C557" s="6">
        <v>36755</v>
      </c>
      <c r="D557" s="3">
        <v>1</v>
      </c>
      <c r="E557" s="3" t="s">
        <v>84</v>
      </c>
      <c r="F557" s="3"/>
      <c r="G557" s="3"/>
      <c r="H557" s="3"/>
      <c r="I557" s="3"/>
      <c r="J557" s="3" t="s">
        <v>3</v>
      </c>
      <c r="K557" s="3" t="s">
        <v>3</v>
      </c>
      <c r="L557" s="3">
        <v>1</v>
      </c>
      <c r="M557" s="3" t="s">
        <v>23</v>
      </c>
      <c r="N557" s="4">
        <f t="shared" si="32"/>
        <v>509.5</v>
      </c>
      <c r="O557" s="3">
        <v>50.95</v>
      </c>
      <c r="P557" s="3"/>
      <c r="Q557" s="3"/>
      <c r="R557" s="3" t="str">
        <f>IF(ISNUMBER(Q557),SUMIFS($Q$2:Q557,$A$2:A557,A557,$J$2:J557,J557,$D$2:D557,D557),"")</f>
        <v/>
      </c>
      <c r="S557" s="3"/>
      <c r="T557" s="3"/>
      <c r="U557" s="3"/>
      <c r="V557" s="4"/>
      <c r="W557" s="4"/>
      <c r="X557" s="4"/>
      <c r="Y557" s="3"/>
      <c r="Z557" s="3"/>
      <c r="AA557" s="3"/>
      <c r="AB557" s="3"/>
      <c r="AC557" s="3"/>
      <c r="AD557" s="3"/>
      <c r="AE557" s="3"/>
      <c r="AF557" s="3"/>
      <c r="AG557" s="3"/>
      <c r="AH557" s="3" t="str">
        <f t="shared" si="33"/>
        <v/>
      </c>
      <c r="AI557" s="3"/>
      <c r="AJ557" s="3"/>
      <c r="AK557" s="3"/>
      <c r="AL557" s="3"/>
      <c r="AM557" s="3"/>
      <c r="AN557" s="3"/>
      <c r="AO557" s="3"/>
      <c r="AP557" s="3"/>
      <c r="AQ557" s="3" t="str">
        <f t="shared" si="34"/>
        <v/>
      </c>
      <c r="AR557" s="3" t="str">
        <f>IF(ISNUMBER(AQ557),SUMIFS($AQ$2:AQ557,$A$2:A557,A557,$J$2:J557,J557,$D$2:D557,D557),"")</f>
        <v/>
      </c>
      <c r="AS557">
        <f t="shared" si="35"/>
        <v>1</v>
      </c>
    </row>
    <row r="558" spans="1:45" x14ac:dyDescent="0.25">
      <c r="A558" s="5" t="s">
        <v>6</v>
      </c>
      <c r="B558" s="5" t="s">
        <v>21</v>
      </c>
      <c r="C558" s="6">
        <v>36762</v>
      </c>
      <c r="D558" s="3">
        <v>1</v>
      </c>
      <c r="E558" s="3" t="s">
        <v>84</v>
      </c>
      <c r="F558" s="3"/>
      <c r="G558" s="3"/>
      <c r="H558" s="3"/>
      <c r="I558" s="3"/>
      <c r="J558" s="3" t="s">
        <v>3</v>
      </c>
      <c r="K558" s="3" t="s">
        <v>3</v>
      </c>
      <c r="L558" s="3">
        <v>1</v>
      </c>
      <c r="M558" s="3" t="s">
        <v>23</v>
      </c>
      <c r="N558" s="4">
        <f t="shared" si="32"/>
        <v>788.5</v>
      </c>
      <c r="O558" s="3">
        <v>78.849999999999994</v>
      </c>
      <c r="P558" s="3"/>
      <c r="Q558" s="3"/>
      <c r="R558" s="3" t="str">
        <f>IF(ISNUMBER(Q558),SUMIFS($Q$2:Q558,$A$2:A558,A558,$J$2:J558,J558,$D$2:D558,D558),"")</f>
        <v/>
      </c>
      <c r="S558" s="3"/>
      <c r="T558" s="3"/>
      <c r="U558" s="3"/>
      <c r="V558" s="4"/>
      <c r="W558" s="4"/>
      <c r="X558" s="4"/>
      <c r="Y558" s="3"/>
      <c r="Z558" s="3"/>
      <c r="AA558" s="3"/>
      <c r="AB558" s="3"/>
      <c r="AC558" s="3"/>
      <c r="AD558" s="3"/>
      <c r="AE558" s="3"/>
      <c r="AF558" s="3"/>
      <c r="AG558" s="3"/>
      <c r="AH558" s="3" t="str">
        <f t="shared" si="33"/>
        <v/>
      </c>
      <c r="AI558" s="3"/>
      <c r="AJ558" s="3"/>
      <c r="AK558" s="3"/>
      <c r="AL558" s="3"/>
      <c r="AM558" s="3"/>
      <c r="AN558" s="3"/>
      <c r="AO558" s="3"/>
      <c r="AP558" s="3"/>
      <c r="AQ558" s="3" t="str">
        <f t="shared" si="34"/>
        <v/>
      </c>
      <c r="AR558" s="3" t="str">
        <f>IF(ISNUMBER(AQ558),SUMIFS($AQ$2:AQ558,$A$2:A558,A558,$J$2:J558,J558,$D$2:D558,D558),"")</f>
        <v/>
      </c>
      <c r="AS558">
        <f t="shared" si="35"/>
        <v>1</v>
      </c>
    </row>
    <row r="559" spans="1:45" x14ac:dyDescent="0.25">
      <c r="A559" s="5" t="s">
        <v>6</v>
      </c>
      <c r="B559" s="5" t="s">
        <v>21</v>
      </c>
      <c r="C559" s="6">
        <v>36769</v>
      </c>
      <c r="D559" s="3">
        <v>1</v>
      </c>
      <c r="E559" s="3" t="s">
        <v>84</v>
      </c>
      <c r="F559" s="3"/>
      <c r="G559" s="3"/>
      <c r="H559" s="3"/>
      <c r="I559" s="3"/>
      <c r="J559" s="3" t="s">
        <v>3</v>
      </c>
      <c r="K559" s="3" t="s">
        <v>3</v>
      </c>
      <c r="L559" s="3">
        <v>1</v>
      </c>
      <c r="M559" s="3" t="s">
        <v>23</v>
      </c>
      <c r="N559" s="4">
        <f t="shared" si="32"/>
        <v>793.5</v>
      </c>
      <c r="O559" s="3">
        <v>79.349999999999994</v>
      </c>
      <c r="P559" s="3"/>
      <c r="Q559" s="3"/>
      <c r="R559" s="3" t="str">
        <f>IF(ISNUMBER(Q559),SUMIFS($Q$2:Q559,$A$2:A559,A559,$J$2:J559,J559,$D$2:D559,D559),"")</f>
        <v/>
      </c>
      <c r="S559" s="3"/>
      <c r="T559" s="3"/>
      <c r="U559" s="3"/>
      <c r="V559" s="4"/>
      <c r="W559" s="4"/>
      <c r="X559" s="4"/>
      <c r="Y559" s="3"/>
      <c r="Z559" s="3"/>
      <c r="AA559" s="3"/>
      <c r="AB559" s="3"/>
      <c r="AC559" s="3"/>
      <c r="AD559" s="3"/>
      <c r="AE559" s="3"/>
      <c r="AF559" s="3"/>
      <c r="AG559" s="3"/>
      <c r="AH559" s="3" t="str">
        <f t="shared" si="33"/>
        <v/>
      </c>
      <c r="AI559" s="3"/>
      <c r="AJ559" s="3"/>
      <c r="AK559" s="3"/>
      <c r="AL559" s="3"/>
      <c r="AM559" s="3"/>
      <c r="AN559" s="3"/>
      <c r="AO559" s="3"/>
      <c r="AP559" s="3"/>
      <c r="AQ559" s="3" t="str">
        <f t="shared" si="34"/>
        <v/>
      </c>
      <c r="AR559" s="3" t="str">
        <f>IF(ISNUMBER(AQ559),SUMIFS($AQ$2:AQ559,$A$2:A559,A559,$J$2:J559,J559,$D$2:D559,D559),"")</f>
        <v/>
      </c>
      <c r="AS559">
        <f t="shared" si="35"/>
        <v>1</v>
      </c>
    </row>
    <row r="560" spans="1:45" x14ac:dyDescent="0.25">
      <c r="A560" s="5" t="s">
        <v>6</v>
      </c>
      <c r="B560" s="5" t="s">
        <v>21</v>
      </c>
      <c r="C560" s="6">
        <v>36775</v>
      </c>
      <c r="D560" s="3">
        <v>1</v>
      </c>
      <c r="E560" s="3" t="s">
        <v>84</v>
      </c>
      <c r="F560" s="3"/>
      <c r="G560" s="3"/>
      <c r="H560" s="3"/>
      <c r="I560" s="3"/>
      <c r="J560" s="3" t="s">
        <v>3</v>
      </c>
      <c r="K560" s="3" t="s">
        <v>3</v>
      </c>
      <c r="L560" s="3">
        <v>1</v>
      </c>
      <c r="M560" s="3" t="s">
        <v>23</v>
      </c>
      <c r="N560" s="4">
        <f t="shared" si="32"/>
        <v>1395</v>
      </c>
      <c r="O560" s="3">
        <v>139.5</v>
      </c>
      <c r="P560" s="3"/>
      <c r="Q560" s="3"/>
      <c r="R560" s="3" t="str">
        <f>IF(ISNUMBER(Q560),SUMIFS($Q$2:Q560,$A$2:A560,A560,$J$2:J560,J560,$D$2:D560,D560),"")</f>
        <v/>
      </c>
      <c r="S560" s="3"/>
      <c r="T560" s="3"/>
      <c r="U560" s="3"/>
      <c r="V560" s="4"/>
      <c r="W560" s="4"/>
      <c r="X560" s="4"/>
      <c r="Y560" s="3"/>
      <c r="Z560" s="3"/>
      <c r="AA560" s="3"/>
      <c r="AB560" s="3"/>
      <c r="AC560" s="3"/>
      <c r="AD560" s="3"/>
      <c r="AE560" s="3"/>
      <c r="AF560" s="3"/>
      <c r="AG560" s="3"/>
      <c r="AH560" s="3" t="str">
        <f t="shared" si="33"/>
        <v/>
      </c>
      <c r="AI560" s="3"/>
      <c r="AJ560" s="3"/>
      <c r="AK560" s="3"/>
      <c r="AL560" s="3"/>
      <c r="AM560" s="3"/>
      <c r="AN560" s="3"/>
      <c r="AO560" s="3"/>
      <c r="AP560" s="3"/>
      <c r="AQ560" s="3" t="str">
        <f t="shared" si="34"/>
        <v/>
      </c>
      <c r="AR560" s="3" t="str">
        <f>IF(ISNUMBER(AQ560),SUMIFS($AQ$2:AQ560,$A$2:A560,A560,$J$2:J560,J560,$D$2:D560,D560),"")</f>
        <v/>
      </c>
      <c r="AS560">
        <f t="shared" si="35"/>
        <v>1</v>
      </c>
    </row>
    <row r="561" spans="1:45" x14ac:dyDescent="0.25">
      <c r="A561" s="5" t="s">
        <v>6</v>
      </c>
      <c r="B561" s="5" t="s">
        <v>21</v>
      </c>
      <c r="C561" s="6">
        <v>36782</v>
      </c>
      <c r="D561" s="3">
        <v>1</v>
      </c>
      <c r="E561" s="3" t="s">
        <v>84</v>
      </c>
      <c r="F561" s="3"/>
      <c r="G561" s="3"/>
      <c r="H561" s="3"/>
      <c r="I561" s="3"/>
      <c r="J561" s="3" t="s">
        <v>3</v>
      </c>
      <c r="K561" s="3" t="s">
        <v>3</v>
      </c>
      <c r="L561" s="3">
        <v>1</v>
      </c>
      <c r="M561" s="3" t="s">
        <v>23</v>
      </c>
      <c r="N561" s="4">
        <f t="shared" si="32"/>
        <v>1488.5</v>
      </c>
      <c r="O561" s="3">
        <v>148.85</v>
      </c>
      <c r="P561" s="3"/>
      <c r="Q561" s="3"/>
      <c r="R561" s="3" t="str">
        <f>IF(ISNUMBER(Q561),SUMIFS($Q$2:Q561,$A$2:A561,A561,$J$2:J561,J561,$D$2:D561,D561),"")</f>
        <v/>
      </c>
      <c r="S561" s="3"/>
      <c r="T561" s="3"/>
      <c r="U561" s="3"/>
      <c r="V561" s="4"/>
      <c r="W561" s="4"/>
      <c r="X561" s="4"/>
      <c r="Y561" s="3"/>
      <c r="Z561" s="3"/>
      <c r="AA561" s="3"/>
      <c r="AB561" s="3"/>
      <c r="AC561" s="3"/>
      <c r="AD561" s="3"/>
      <c r="AE561" s="3"/>
      <c r="AF561" s="3"/>
      <c r="AG561" s="3"/>
      <c r="AH561" s="3" t="str">
        <f t="shared" si="33"/>
        <v/>
      </c>
      <c r="AI561" s="3"/>
      <c r="AJ561" s="3"/>
      <c r="AK561" s="3"/>
      <c r="AL561" s="3"/>
      <c r="AM561" s="3"/>
      <c r="AN561" s="3"/>
      <c r="AO561" s="3"/>
      <c r="AP561" s="3"/>
      <c r="AQ561" s="3" t="str">
        <f t="shared" si="34"/>
        <v/>
      </c>
      <c r="AR561" s="3" t="str">
        <f>IF(ISNUMBER(AQ561),SUMIFS($AQ$2:AQ561,$A$2:A561,A561,$J$2:J561,J561,$D$2:D561,D561),"")</f>
        <v/>
      </c>
      <c r="AS561">
        <f t="shared" si="35"/>
        <v>1</v>
      </c>
    </row>
    <row r="562" spans="1:45" x14ac:dyDescent="0.25">
      <c r="A562" s="5" t="s">
        <v>6</v>
      </c>
      <c r="B562" s="5" t="s">
        <v>21</v>
      </c>
      <c r="C562" s="6">
        <v>36791</v>
      </c>
      <c r="D562" s="3">
        <v>1</v>
      </c>
      <c r="E562" s="3" t="s">
        <v>84</v>
      </c>
      <c r="F562" s="3"/>
      <c r="G562" s="3"/>
      <c r="H562" s="3"/>
      <c r="I562" s="3"/>
      <c r="J562" s="3" t="s">
        <v>3</v>
      </c>
      <c r="K562" s="3" t="s">
        <v>3</v>
      </c>
      <c r="L562" s="3">
        <v>1</v>
      </c>
      <c r="M562" s="3" t="s">
        <v>24</v>
      </c>
      <c r="N562" s="4">
        <f t="shared" si="32"/>
        <v>2135</v>
      </c>
      <c r="O562" s="3">
        <v>213.5</v>
      </c>
      <c r="P562" s="3"/>
      <c r="Q562" s="3"/>
      <c r="R562" s="3" t="str">
        <f>IF(ISNUMBER(Q562),SUMIFS($Q$2:Q562,$A$2:A562,A562,$J$2:J562,J562,$D$2:D562,D562),"")</f>
        <v/>
      </c>
      <c r="S562" s="3">
        <v>3.9800000000000002E-2</v>
      </c>
      <c r="T562" s="3"/>
      <c r="U562" s="3"/>
      <c r="V562" s="4"/>
      <c r="W562" s="4"/>
      <c r="X562" s="4"/>
      <c r="Y562" s="3"/>
      <c r="Z562" s="3"/>
      <c r="AA562" s="3"/>
      <c r="AB562" s="3"/>
      <c r="AC562" s="3"/>
      <c r="AD562" s="3"/>
      <c r="AE562" s="3"/>
      <c r="AF562" s="3"/>
      <c r="AG562" s="3"/>
      <c r="AH562" s="3" t="str">
        <f t="shared" si="33"/>
        <v/>
      </c>
      <c r="AI562" s="3"/>
      <c r="AJ562" s="3"/>
      <c r="AK562" s="3"/>
      <c r="AL562" s="3"/>
      <c r="AM562" s="3"/>
      <c r="AN562" s="3"/>
      <c r="AO562" s="3"/>
      <c r="AP562" s="3"/>
      <c r="AQ562" s="3" t="str">
        <f t="shared" si="34"/>
        <v/>
      </c>
      <c r="AR562" s="3" t="str">
        <f>IF(ISNUMBER(AQ562),SUMIFS($AQ$2:AQ562,$A$2:A562,A562,$J$2:J562,J562,$D$2:D562,D562),"")</f>
        <v/>
      </c>
      <c r="AS562">
        <f t="shared" si="35"/>
        <v>2</v>
      </c>
    </row>
    <row r="563" spans="1:45" x14ac:dyDescent="0.25">
      <c r="A563" s="5" t="s">
        <v>6</v>
      </c>
      <c r="B563" s="5" t="s">
        <v>21</v>
      </c>
      <c r="C563" s="6">
        <v>36800</v>
      </c>
      <c r="D563" s="3">
        <v>1</v>
      </c>
      <c r="E563" s="3" t="s">
        <v>84</v>
      </c>
      <c r="F563" s="3"/>
      <c r="G563" s="3"/>
      <c r="H563" s="3"/>
      <c r="I563" s="3"/>
      <c r="J563" s="3" t="s">
        <v>3</v>
      </c>
      <c r="K563" s="3" t="s">
        <v>3</v>
      </c>
      <c r="L563" s="3">
        <v>1</v>
      </c>
      <c r="M563" s="3" t="s">
        <v>25</v>
      </c>
      <c r="N563" s="4">
        <f t="shared" si="32"/>
        <v>605</v>
      </c>
      <c r="O563" s="3">
        <v>60.5</v>
      </c>
      <c r="P563" s="3"/>
      <c r="Q563" s="3">
        <v>154.19999999999999</v>
      </c>
      <c r="R563" s="3">
        <f>IF(ISNUMBER(Q563),SUMIFS($Q$2:Q563,$A$2:A563,A563,$J$2:J563,J563,$D$2:D563,D563),"")</f>
        <v>154.19999999999999</v>
      </c>
      <c r="S563" s="3"/>
      <c r="T563" s="3"/>
      <c r="U563" s="3">
        <v>2.0299999999999999E-2</v>
      </c>
      <c r="V563" s="4"/>
      <c r="W563" s="4"/>
      <c r="X563" s="4"/>
      <c r="Y563" s="3"/>
      <c r="Z563" s="3"/>
      <c r="AA563" s="3"/>
      <c r="AB563" s="3"/>
      <c r="AC563" s="3"/>
      <c r="AD563" s="3"/>
      <c r="AE563" s="3"/>
      <c r="AF563" s="3"/>
      <c r="AG563" s="3"/>
      <c r="AH563" s="3" t="str">
        <f t="shared" si="33"/>
        <v/>
      </c>
      <c r="AI563" s="3"/>
      <c r="AJ563" s="3"/>
      <c r="AK563" s="3"/>
      <c r="AL563" s="3"/>
      <c r="AM563" s="3"/>
      <c r="AN563" s="3"/>
      <c r="AO563" s="3"/>
      <c r="AP563" s="3"/>
      <c r="AQ563" s="3" t="str">
        <f t="shared" si="34"/>
        <v/>
      </c>
      <c r="AR563" s="3" t="str">
        <f>IF(ISNUMBER(AQ563),SUMIFS($AQ$2:AQ563,$A$2:A563,A563,$J$2:J563,J563,$D$2:D563,D563),"")</f>
        <v/>
      </c>
      <c r="AS563">
        <f t="shared" si="35"/>
        <v>4</v>
      </c>
    </row>
    <row r="564" spans="1:45" x14ac:dyDescent="0.25">
      <c r="A564" s="5" t="s">
        <v>6</v>
      </c>
      <c r="B564" s="5" t="s">
        <v>21</v>
      </c>
      <c r="C564" s="6">
        <v>36813</v>
      </c>
      <c r="D564" s="3">
        <v>1</v>
      </c>
      <c r="E564" s="3" t="s">
        <v>84</v>
      </c>
      <c r="F564" s="3"/>
      <c r="G564" s="3"/>
      <c r="H564" s="3"/>
      <c r="I564" s="3"/>
      <c r="J564" s="3" t="s">
        <v>3</v>
      </c>
      <c r="K564" s="3" t="s">
        <v>3</v>
      </c>
      <c r="L564" s="3">
        <v>2</v>
      </c>
      <c r="M564" s="3" t="s">
        <v>23</v>
      </c>
      <c r="N564" s="4">
        <f t="shared" si="32"/>
        <v>1235</v>
      </c>
      <c r="O564" s="3">
        <v>123.5</v>
      </c>
      <c r="P564" s="3"/>
      <c r="Q564" s="3"/>
      <c r="R564" s="3" t="str">
        <f>IF(ISNUMBER(Q564),SUMIFS($Q$2:Q564,$A$2:A564,A564,$J$2:J564,J564,$D$2:D564,D564),"")</f>
        <v/>
      </c>
      <c r="S564" s="3"/>
      <c r="T564" s="3"/>
      <c r="U564" s="3"/>
      <c r="V564" s="4"/>
      <c r="W564" s="4"/>
      <c r="X564" s="4"/>
      <c r="Y564" s="3"/>
      <c r="Z564" s="3"/>
      <c r="AA564" s="3"/>
      <c r="AB564" s="3"/>
      <c r="AC564" s="3"/>
      <c r="AD564" s="3"/>
      <c r="AE564" s="3"/>
      <c r="AF564" s="3"/>
      <c r="AG564" s="3"/>
      <c r="AH564" s="3" t="str">
        <f t="shared" si="33"/>
        <v/>
      </c>
      <c r="AI564" s="3"/>
      <c r="AJ564" s="3"/>
      <c r="AK564" s="3"/>
      <c r="AL564" s="3"/>
      <c r="AM564" s="3"/>
      <c r="AN564" s="3"/>
      <c r="AO564" s="3"/>
      <c r="AP564" s="3"/>
      <c r="AQ564" s="3" t="str">
        <f t="shared" si="34"/>
        <v/>
      </c>
      <c r="AR564" s="3" t="str">
        <f>IF(ISNUMBER(AQ564),SUMIFS($AQ$2:AQ564,$A$2:A564,A564,$J$2:J564,J564,$D$2:D564,D564),"")</f>
        <v/>
      </c>
      <c r="AS564">
        <f t="shared" si="35"/>
        <v>1</v>
      </c>
    </row>
    <row r="565" spans="1:45" x14ac:dyDescent="0.25">
      <c r="A565" s="5" t="s">
        <v>6</v>
      </c>
      <c r="B565" s="5" t="s">
        <v>21</v>
      </c>
      <c r="C565" s="6">
        <v>36822</v>
      </c>
      <c r="D565" s="3">
        <v>1</v>
      </c>
      <c r="E565" s="3" t="s">
        <v>84</v>
      </c>
      <c r="F565" s="3"/>
      <c r="G565" s="3"/>
      <c r="H565" s="3"/>
      <c r="I565" s="3"/>
      <c r="J565" s="3" t="s">
        <v>3</v>
      </c>
      <c r="K565" s="3" t="s">
        <v>3</v>
      </c>
      <c r="L565" s="3">
        <v>2</v>
      </c>
      <c r="M565" s="3" t="s">
        <v>23</v>
      </c>
      <c r="N565" s="4">
        <f t="shared" si="32"/>
        <v>2805</v>
      </c>
      <c r="O565" s="3">
        <v>280.5</v>
      </c>
      <c r="P565" s="3"/>
      <c r="Q565" s="3"/>
      <c r="R565" s="3" t="str">
        <f>IF(ISNUMBER(Q565),SUMIFS($Q$2:Q565,$A$2:A565,A565,$J$2:J565,J565,$D$2:D565,D565),"")</f>
        <v/>
      </c>
      <c r="S565" s="3"/>
      <c r="T565" s="3"/>
      <c r="U565" s="3"/>
      <c r="V565" s="4"/>
      <c r="W565" s="4"/>
      <c r="X565" s="4"/>
      <c r="Y565" s="3"/>
      <c r="Z565" s="3"/>
      <c r="AA565" s="3"/>
      <c r="AB565" s="3"/>
      <c r="AC565" s="3"/>
      <c r="AD565" s="3"/>
      <c r="AE565" s="3"/>
      <c r="AF565" s="3"/>
      <c r="AG565" s="3"/>
      <c r="AH565" s="3" t="str">
        <f t="shared" si="33"/>
        <v/>
      </c>
      <c r="AI565" s="3"/>
      <c r="AJ565" s="3"/>
      <c r="AK565" s="3"/>
      <c r="AL565" s="3"/>
      <c r="AM565" s="3"/>
      <c r="AN565" s="3"/>
      <c r="AO565" s="3"/>
      <c r="AP565" s="3"/>
      <c r="AQ565" s="3" t="str">
        <f t="shared" si="34"/>
        <v/>
      </c>
      <c r="AR565" s="3" t="str">
        <f>IF(ISNUMBER(AQ565),SUMIFS($AQ$2:AQ565,$A$2:A565,A565,$J$2:J565,J565,$D$2:D565,D565),"")</f>
        <v/>
      </c>
      <c r="AS565">
        <f t="shared" si="35"/>
        <v>1</v>
      </c>
    </row>
    <row r="566" spans="1:45" x14ac:dyDescent="0.25">
      <c r="A566" s="5" t="s">
        <v>6</v>
      </c>
      <c r="B566" s="5" t="s">
        <v>21</v>
      </c>
      <c r="C566" s="6">
        <v>36827</v>
      </c>
      <c r="D566" s="3">
        <v>1</v>
      </c>
      <c r="E566" s="3" t="s">
        <v>84</v>
      </c>
      <c r="F566" s="3"/>
      <c r="G566" s="3"/>
      <c r="H566" s="3"/>
      <c r="I566" s="3"/>
      <c r="J566" s="3" t="s">
        <v>3</v>
      </c>
      <c r="K566" s="3" t="s">
        <v>3</v>
      </c>
      <c r="L566" s="3">
        <v>2</v>
      </c>
      <c r="M566" s="3" t="s">
        <v>23</v>
      </c>
      <c r="N566" s="4">
        <f t="shared" si="32"/>
        <v>2720</v>
      </c>
      <c r="O566" s="3">
        <v>272</v>
      </c>
      <c r="P566" s="3"/>
      <c r="Q566" s="3"/>
      <c r="R566" s="3" t="str">
        <f>IF(ISNUMBER(Q566),SUMIFS($Q$2:Q566,$A$2:A566,A566,$J$2:J566,J566,$D$2:D566,D566),"")</f>
        <v/>
      </c>
      <c r="S566" s="3"/>
      <c r="T566" s="3"/>
      <c r="U566" s="3"/>
      <c r="V566" s="4"/>
      <c r="W566" s="4"/>
      <c r="X566" s="4"/>
      <c r="Y566" s="3"/>
      <c r="Z566" s="3"/>
      <c r="AA566" s="3"/>
      <c r="AB566" s="3"/>
      <c r="AC566" s="3"/>
      <c r="AD566" s="3"/>
      <c r="AE566" s="3"/>
      <c r="AF566" s="3"/>
      <c r="AG566" s="3"/>
      <c r="AH566" s="3" t="str">
        <f t="shared" si="33"/>
        <v/>
      </c>
      <c r="AI566" s="3"/>
      <c r="AJ566" s="3"/>
      <c r="AK566" s="3"/>
      <c r="AL566" s="3"/>
      <c r="AM566" s="3"/>
      <c r="AN566" s="3"/>
      <c r="AO566" s="3"/>
      <c r="AP566" s="3"/>
      <c r="AQ566" s="3" t="str">
        <f t="shared" si="34"/>
        <v/>
      </c>
      <c r="AR566" s="3" t="str">
        <f>IF(ISNUMBER(AQ566),SUMIFS($AQ$2:AQ566,$A$2:A566,A566,$J$2:J566,J566,$D$2:D566,D566),"")</f>
        <v/>
      </c>
      <c r="AS566">
        <f t="shared" si="35"/>
        <v>1</v>
      </c>
    </row>
    <row r="567" spans="1:45" x14ac:dyDescent="0.25">
      <c r="A567" s="5" t="s">
        <v>6</v>
      </c>
      <c r="B567" s="5" t="s">
        <v>21</v>
      </c>
      <c r="C567" s="6">
        <v>36840</v>
      </c>
      <c r="D567" s="3">
        <v>1</v>
      </c>
      <c r="E567" s="3" t="s">
        <v>84</v>
      </c>
      <c r="F567" s="3"/>
      <c r="G567" s="3"/>
      <c r="H567" s="3"/>
      <c r="I567" s="3"/>
      <c r="J567" s="3" t="s">
        <v>3</v>
      </c>
      <c r="K567" s="3" t="s">
        <v>3</v>
      </c>
      <c r="L567" s="3">
        <v>2</v>
      </c>
      <c r="M567" s="3" t="s">
        <v>24</v>
      </c>
      <c r="N567" s="4">
        <f t="shared" si="32"/>
        <v>3486.9</v>
      </c>
      <c r="O567" s="3">
        <v>348.69</v>
      </c>
      <c r="P567" s="3"/>
      <c r="Q567" s="3"/>
      <c r="R567" s="3" t="str">
        <f>IF(ISNUMBER(Q567),SUMIFS($Q$2:Q567,$A$2:A567,A567,$J$2:J567,J567,$D$2:D567,D567),"")</f>
        <v/>
      </c>
      <c r="S567" s="3">
        <v>2.4299999999999999E-2</v>
      </c>
      <c r="T567" s="3">
        <v>1.2500000000000001E-2</v>
      </c>
      <c r="U567" s="3"/>
      <c r="V567" s="4"/>
      <c r="W567" s="4"/>
      <c r="X567" s="4">
        <v>0.23100000000000001</v>
      </c>
      <c r="Y567" s="3"/>
      <c r="Z567" s="3"/>
      <c r="AA567" s="3"/>
      <c r="AB567" s="3"/>
      <c r="AC567" s="3"/>
      <c r="AD567" s="3"/>
      <c r="AE567" s="3"/>
      <c r="AF567" s="3"/>
      <c r="AG567" s="3"/>
      <c r="AH567" s="3" t="str">
        <f t="shared" si="33"/>
        <v/>
      </c>
      <c r="AI567" s="3"/>
      <c r="AJ567" s="3"/>
      <c r="AK567" s="3"/>
      <c r="AL567" s="3"/>
      <c r="AM567" s="3"/>
      <c r="AN567" s="3"/>
      <c r="AO567" s="3"/>
      <c r="AP567" s="3"/>
      <c r="AQ567" s="3" t="str">
        <f t="shared" si="34"/>
        <v/>
      </c>
      <c r="AR567" s="3" t="str">
        <f>IF(ISNUMBER(AQ567),SUMIFS($AQ$2:AQ567,$A$2:A567,A567,$J$2:J567,J567,$D$2:D567,D567),"")</f>
        <v/>
      </c>
      <c r="AS567">
        <f t="shared" si="35"/>
        <v>4</v>
      </c>
    </row>
    <row r="568" spans="1:45" x14ac:dyDescent="0.25">
      <c r="A568" s="5" t="s">
        <v>6</v>
      </c>
      <c r="B568" s="5" t="s">
        <v>21</v>
      </c>
      <c r="C568" s="6">
        <v>36846</v>
      </c>
      <c r="D568" s="3">
        <v>1</v>
      </c>
      <c r="E568" s="3" t="s">
        <v>84</v>
      </c>
      <c r="F568" s="3"/>
      <c r="G568" s="3"/>
      <c r="H568" s="3"/>
      <c r="I568" s="3"/>
      <c r="J568" s="3" t="s">
        <v>3</v>
      </c>
      <c r="K568" s="3" t="s">
        <v>3</v>
      </c>
      <c r="L568" s="3">
        <v>2</v>
      </c>
      <c r="M568" s="3" t="s">
        <v>25</v>
      </c>
      <c r="N568" s="4" t="str">
        <f t="shared" si="32"/>
        <v/>
      </c>
      <c r="O568" s="3"/>
      <c r="P568" s="3"/>
      <c r="Q568" s="3">
        <v>265.02</v>
      </c>
      <c r="R568" s="3">
        <f>IF(ISNUMBER(Q568),SUMIFS($Q$2:Q568,$A$2:A568,A568,$J$2:J568,J568,$D$2:D568,D568),"")</f>
        <v>419.21999999999997</v>
      </c>
      <c r="S568" s="3"/>
      <c r="T568" s="3"/>
      <c r="U568" s="3"/>
      <c r="V568" s="4"/>
      <c r="W568" s="4"/>
      <c r="X568" s="4"/>
      <c r="Y568" s="3"/>
      <c r="Z568" s="3"/>
      <c r="AA568" s="3"/>
      <c r="AB568" s="3"/>
      <c r="AC568" s="3"/>
      <c r="AD568" s="3"/>
      <c r="AE568" s="3"/>
      <c r="AF568" s="3"/>
      <c r="AG568" s="3"/>
      <c r="AH568" s="3" t="str">
        <f t="shared" si="33"/>
        <v/>
      </c>
      <c r="AI568" s="3"/>
      <c r="AJ568" s="3"/>
      <c r="AK568" s="3"/>
      <c r="AL568" s="3"/>
      <c r="AM568" s="3"/>
      <c r="AN568" s="3"/>
      <c r="AO568" s="3"/>
      <c r="AP568" s="3"/>
      <c r="AQ568" s="3" t="str">
        <f t="shared" si="34"/>
        <v/>
      </c>
      <c r="AR568" s="3" t="str">
        <f>IF(ISNUMBER(AQ568),SUMIFS($AQ$2:AQ568,$A$2:A568,A568,$J$2:J568,J568,$D$2:D568,D568),"")</f>
        <v/>
      </c>
      <c r="AS568">
        <f t="shared" si="35"/>
        <v>2</v>
      </c>
    </row>
    <row r="569" spans="1:45" x14ac:dyDescent="0.25">
      <c r="A569" s="5" t="s">
        <v>6</v>
      </c>
      <c r="B569" s="5" t="s">
        <v>21</v>
      </c>
      <c r="C569" s="6">
        <v>36861</v>
      </c>
      <c r="D569" s="3">
        <v>1</v>
      </c>
      <c r="E569" s="3" t="s">
        <v>84</v>
      </c>
      <c r="F569" s="3"/>
      <c r="G569" s="3"/>
      <c r="H569" s="3"/>
      <c r="I569" s="3"/>
      <c r="J569" s="3" t="s">
        <v>3</v>
      </c>
      <c r="K569" s="3" t="s">
        <v>3</v>
      </c>
      <c r="L569" s="3">
        <v>3</v>
      </c>
      <c r="M569" s="3" t="s">
        <v>23</v>
      </c>
      <c r="N569" s="4">
        <f t="shared" si="32"/>
        <v>480.5</v>
      </c>
      <c r="O569" s="3">
        <v>48.05</v>
      </c>
      <c r="P569" s="3"/>
      <c r="Q569" s="3"/>
      <c r="R569" s="3" t="str">
        <f>IF(ISNUMBER(Q569),SUMIFS($Q$2:Q569,$A$2:A569,A569,$J$2:J569,J569,$D$2:D569,D569),"")</f>
        <v/>
      </c>
      <c r="S569" s="3"/>
      <c r="T569" s="3"/>
      <c r="U569" s="3"/>
      <c r="V569" s="4"/>
      <c r="W569" s="4"/>
      <c r="X569" s="4"/>
      <c r="Y569" s="3"/>
      <c r="Z569" s="3"/>
      <c r="AA569" s="3"/>
      <c r="AB569" s="3"/>
      <c r="AC569" s="3"/>
      <c r="AD569" s="3"/>
      <c r="AE569" s="3"/>
      <c r="AF569" s="3"/>
      <c r="AG569" s="3"/>
      <c r="AH569" s="3" t="str">
        <f t="shared" si="33"/>
        <v/>
      </c>
      <c r="AI569" s="3"/>
      <c r="AJ569" s="3"/>
      <c r="AK569" s="3"/>
      <c r="AL569" s="3"/>
      <c r="AM569" s="3"/>
      <c r="AN569" s="3"/>
      <c r="AO569" s="3"/>
      <c r="AP569" s="3"/>
      <c r="AQ569" s="3" t="str">
        <f t="shared" si="34"/>
        <v/>
      </c>
      <c r="AR569" s="3" t="str">
        <f>IF(ISNUMBER(AQ569),SUMIFS($AQ$2:AQ569,$A$2:A569,A569,$J$2:J569,J569,$D$2:D569,D569),"")</f>
        <v/>
      </c>
      <c r="AS569">
        <f t="shared" si="35"/>
        <v>1</v>
      </c>
    </row>
    <row r="570" spans="1:45" x14ac:dyDescent="0.25">
      <c r="A570" s="5" t="s">
        <v>6</v>
      </c>
      <c r="B570" s="5" t="s">
        <v>21</v>
      </c>
      <c r="C570" s="6">
        <v>36868</v>
      </c>
      <c r="D570" s="3">
        <v>1</v>
      </c>
      <c r="E570" s="3" t="s">
        <v>84</v>
      </c>
      <c r="F570" s="3"/>
      <c r="G570" s="3"/>
      <c r="H570" s="3"/>
      <c r="I570" s="3"/>
      <c r="J570" s="3" t="s">
        <v>3</v>
      </c>
      <c r="K570" s="3" t="s">
        <v>3</v>
      </c>
      <c r="L570" s="3">
        <v>3</v>
      </c>
      <c r="M570" s="3" t="s">
        <v>23</v>
      </c>
      <c r="N570" s="4">
        <f t="shared" si="32"/>
        <v>1475</v>
      </c>
      <c r="O570" s="3">
        <v>147.5</v>
      </c>
      <c r="P570" s="3"/>
      <c r="Q570" s="3"/>
      <c r="R570" s="3" t="str">
        <f>IF(ISNUMBER(Q570),SUMIFS($Q$2:Q570,$A$2:A570,A570,$J$2:J570,J570,$D$2:D570,D570),"")</f>
        <v/>
      </c>
      <c r="S570" s="3"/>
      <c r="T570" s="3"/>
      <c r="U570" s="3"/>
      <c r="V570" s="4"/>
      <c r="W570" s="4"/>
      <c r="X570" s="4"/>
      <c r="Y570" s="3"/>
      <c r="Z570" s="3"/>
      <c r="AA570" s="3"/>
      <c r="AB570" s="3"/>
      <c r="AC570" s="3"/>
      <c r="AD570" s="3"/>
      <c r="AE570" s="3"/>
      <c r="AF570" s="3"/>
      <c r="AG570" s="3"/>
      <c r="AH570" s="3" t="str">
        <f t="shared" si="33"/>
        <v/>
      </c>
      <c r="AI570" s="3"/>
      <c r="AJ570" s="3"/>
      <c r="AK570" s="3"/>
      <c r="AL570" s="3"/>
      <c r="AM570" s="3"/>
      <c r="AN570" s="3"/>
      <c r="AO570" s="3"/>
      <c r="AP570" s="3"/>
      <c r="AQ570" s="3" t="str">
        <f t="shared" si="34"/>
        <v/>
      </c>
      <c r="AR570" s="3" t="str">
        <f>IF(ISNUMBER(AQ570),SUMIFS($AQ$2:AQ570,$A$2:A570,A570,$J$2:J570,J570,$D$2:D570,D570),"")</f>
        <v/>
      </c>
      <c r="AS570">
        <f t="shared" si="35"/>
        <v>1</v>
      </c>
    </row>
    <row r="571" spans="1:45" x14ac:dyDescent="0.25">
      <c r="A571" s="5" t="s">
        <v>6</v>
      </c>
      <c r="B571" s="5" t="s">
        <v>21</v>
      </c>
      <c r="C571" s="6">
        <v>36873</v>
      </c>
      <c r="D571" s="3">
        <v>1</v>
      </c>
      <c r="E571" s="3" t="s">
        <v>84</v>
      </c>
      <c r="F571" s="3"/>
      <c r="G571" s="3"/>
      <c r="H571" s="3"/>
      <c r="I571" s="3"/>
      <c r="J571" s="3" t="s">
        <v>3</v>
      </c>
      <c r="K571" s="3" t="s">
        <v>3</v>
      </c>
      <c r="L571" s="3">
        <v>3</v>
      </c>
      <c r="M571" s="3" t="s">
        <v>23</v>
      </c>
      <c r="N571" s="4">
        <f t="shared" si="32"/>
        <v>2835</v>
      </c>
      <c r="O571" s="3">
        <v>283.5</v>
      </c>
      <c r="P571" s="3"/>
      <c r="Q571" s="3"/>
      <c r="R571" s="3" t="str">
        <f>IF(ISNUMBER(Q571),SUMIFS($Q$2:Q571,$A$2:A571,A571,$J$2:J571,J571,$D$2:D571,D571),"")</f>
        <v/>
      </c>
      <c r="S571" s="3"/>
      <c r="T571" s="3"/>
      <c r="U571" s="3"/>
      <c r="V571" s="4"/>
      <c r="W571" s="4"/>
      <c r="X571" s="4"/>
      <c r="Y571" s="3"/>
      <c r="Z571" s="3"/>
      <c r="AA571" s="3"/>
      <c r="AB571" s="3"/>
      <c r="AC571" s="3"/>
      <c r="AD571" s="3"/>
      <c r="AE571" s="3"/>
      <c r="AF571" s="3"/>
      <c r="AG571" s="3"/>
      <c r="AH571" s="3" t="str">
        <f t="shared" si="33"/>
        <v/>
      </c>
      <c r="AI571" s="3"/>
      <c r="AJ571" s="3"/>
      <c r="AK571" s="3"/>
      <c r="AL571" s="3"/>
      <c r="AM571" s="3"/>
      <c r="AN571" s="3"/>
      <c r="AO571" s="3"/>
      <c r="AP571" s="3"/>
      <c r="AQ571" s="3" t="str">
        <f t="shared" si="34"/>
        <v/>
      </c>
      <c r="AR571" s="3" t="str">
        <f>IF(ISNUMBER(AQ571),SUMIFS($AQ$2:AQ571,$A$2:A571,A571,$J$2:J571,J571,$D$2:D571,D571),"")</f>
        <v/>
      </c>
      <c r="AS571">
        <f t="shared" si="35"/>
        <v>1</v>
      </c>
    </row>
    <row r="572" spans="1:45" x14ac:dyDescent="0.25">
      <c r="A572" s="5" t="s">
        <v>6</v>
      </c>
      <c r="B572" s="5" t="s">
        <v>21</v>
      </c>
      <c r="C572" s="6">
        <v>36879</v>
      </c>
      <c r="D572" s="3">
        <v>1</v>
      </c>
      <c r="E572" s="3" t="s">
        <v>84</v>
      </c>
      <c r="F572" s="3"/>
      <c r="G572" s="3"/>
      <c r="H572" s="3"/>
      <c r="I572" s="3"/>
      <c r="J572" s="3" t="s">
        <v>3</v>
      </c>
      <c r="K572" s="3" t="s">
        <v>3</v>
      </c>
      <c r="L572" s="3">
        <v>3</v>
      </c>
      <c r="M572" s="3" t="s">
        <v>24</v>
      </c>
      <c r="N572" s="4">
        <f t="shared" si="32"/>
        <v>3140</v>
      </c>
      <c r="O572" s="3">
        <v>314</v>
      </c>
      <c r="P572" s="3"/>
      <c r="Q572" s="3"/>
      <c r="R572" s="3" t="str">
        <f>IF(ISNUMBER(Q572),SUMIFS($Q$2:Q572,$A$2:A572,A572,$J$2:J572,J572,$D$2:D572,D572),"")</f>
        <v/>
      </c>
      <c r="S572" s="3">
        <v>3.4200000000000001E-2</v>
      </c>
      <c r="T572" s="3">
        <v>1.49E-2</v>
      </c>
      <c r="U572" s="3"/>
      <c r="V572" s="4"/>
      <c r="W572" s="4"/>
      <c r="X572" s="4">
        <v>0.223</v>
      </c>
      <c r="Y572" s="3"/>
      <c r="Z572" s="3"/>
      <c r="AA572" s="3"/>
      <c r="AB572" s="3"/>
      <c r="AC572" s="3"/>
      <c r="AD572" s="3"/>
      <c r="AE572" s="3"/>
      <c r="AF572" s="3"/>
      <c r="AG572" s="3"/>
      <c r="AH572" s="3" t="str">
        <f t="shared" si="33"/>
        <v/>
      </c>
      <c r="AI572" s="3"/>
      <c r="AJ572" s="3"/>
      <c r="AK572" s="3"/>
      <c r="AL572" s="3"/>
      <c r="AM572" s="3"/>
      <c r="AN572" s="3"/>
      <c r="AO572" s="3"/>
      <c r="AP572" s="3"/>
      <c r="AQ572" s="3" t="str">
        <f t="shared" si="34"/>
        <v/>
      </c>
      <c r="AR572" s="3" t="str">
        <f>IF(ISNUMBER(AQ572),SUMIFS($AQ$2:AQ572,$A$2:A572,A572,$J$2:J572,J572,$D$2:D572,D572),"")</f>
        <v/>
      </c>
      <c r="AS572">
        <f t="shared" si="35"/>
        <v>4</v>
      </c>
    </row>
    <row r="573" spans="1:45" x14ac:dyDescent="0.25">
      <c r="A573" s="5" t="s">
        <v>6</v>
      </c>
      <c r="B573" s="5" t="s">
        <v>21</v>
      </c>
      <c r="C573" s="6">
        <v>36887</v>
      </c>
      <c r="D573" s="3">
        <v>1</v>
      </c>
      <c r="E573" s="3" t="s">
        <v>84</v>
      </c>
      <c r="F573" s="3"/>
      <c r="G573" s="3"/>
      <c r="H573" s="3"/>
      <c r="I573" s="3"/>
      <c r="J573" s="3" t="s">
        <v>3</v>
      </c>
      <c r="K573" s="3" t="s">
        <v>3</v>
      </c>
      <c r="L573" s="3">
        <v>3</v>
      </c>
      <c r="M573" s="3" t="s">
        <v>25</v>
      </c>
      <c r="N573" s="4">
        <f t="shared" si="32"/>
        <v>860</v>
      </c>
      <c r="O573" s="3">
        <v>86</v>
      </c>
      <c r="P573" s="3"/>
      <c r="Q573" s="3">
        <v>224.17</v>
      </c>
      <c r="R573" s="3">
        <f>IF(ISNUMBER(Q573),SUMIFS($Q$2:Q573,$A$2:A573,A573,$J$2:J573,J573,$D$2:D573,D573),"")</f>
        <v>643.39</v>
      </c>
      <c r="S573" s="3"/>
      <c r="T573" s="3"/>
      <c r="U573" s="3">
        <v>1.26E-2</v>
      </c>
      <c r="V573" s="4"/>
      <c r="W573" s="4"/>
      <c r="X573" s="4"/>
      <c r="Y573" s="3"/>
      <c r="Z573" s="3"/>
      <c r="AA573" s="3"/>
      <c r="AB573" s="3"/>
      <c r="AC573" s="3"/>
      <c r="AD573" s="3"/>
      <c r="AE573" s="3"/>
      <c r="AF573" s="3"/>
      <c r="AG573" s="3"/>
      <c r="AH573" s="3" t="str">
        <f t="shared" si="33"/>
        <v/>
      </c>
      <c r="AI573" s="3"/>
      <c r="AJ573" s="3"/>
      <c r="AK573" s="3"/>
      <c r="AL573" s="3"/>
      <c r="AM573" s="3"/>
      <c r="AN573" s="3"/>
      <c r="AO573" s="3"/>
      <c r="AP573" s="3"/>
      <c r="AQ573" s="3" t="str">
        <f t="shared" si="34"/>
        <v/>
      </c>
      <c r="AR573" s="3" t="str">
        <f>IF(ISNUMBER(AQ573),SUMIFS($AQ$2:AQ573,$A$2:A573,A573,$J$2:J573,J573,$D$2:D573,D573),"")</f>
        <v/>
      </c>
      <c r="AS573">
        <f t="shared" si="35"/>
        <v>4</v>
      </c>
    </row>
    <row r="574" spans="1:45" x14ac:dyDescent="0.25">
      <c r="A574" s="5" t="s">
        <v>6</v>
      </c>
      <c r="B574" s="5" t="s">
        <v>21</v>
      </c>
      <c r="C574" s="6">
        <v>36899</v>
      </c>
      <c r="D574" s="3">
        <v>1</v>
      </c>
      <c r="E574" s="3" t="s">
        <v>84</v>
      </c>
      <c r="F574" s="3"/>
      <c r="G574" s="3"/>
      <c r="H574" s="3"/>
      <c r="I574" s="3"/>
      <c r="J574" s="3" t="s">
        <v>3</v>
      </c>
      <c r="K574" s="3" t="s">
        <v>3</v>
      </c>
      <c r="L574" s="3">
        <v>4</v>
      </c>
      <c r="M574" s="3" t="s">
        <v>23</v>
      </c>
      <c r="N574" s="4">
        <f t="shared" si="32"/>
        <v>1015</v>
      </c>
      <c r="O574" s="3">
        <v>101.5</v>
      </c>
      <c r="P574" s="3"/>
      <c r="Q574" s="3"/>
      <c r="R574" s="3" t="str">
        <f>IF(ISNUMBER(Q574),SUMIFS($Q$2:Q574,$A$2:A574,A574,$J$2:J574,J574,$D$2:D574,D574),"")</f>
        <v/>
      </c>
      <c r="S574" s="3"/>
      <c r="T574" s="3"/>
      <c r="U574" s="3"/>
      <c r="V574" s="4"/>
      <c r="W574" s="4"/>
      <c r="X574" s="4"/>
      <c r="Y574" s="3"/>
      <c r="Z574" s="3"/>
      <c r="AA574" s="3"/>
      <c r="AB574" s="3"/>
      <c r="AC574" s="3"/>
      <c r="AD574" s="3"/>
      <c r="AE574" s="3"/>
      <c r="AF574" s="3"/>
      <c r="AG574" s="3"/>
      <c r="AH574" s="3" t="str">
        <f t="shared" si="33"/>
        <v/>
      </c>
      <c r="AI574" s="3"/>
      <c r="AJ574" s="3"/>
      <c r="AK574" s="3"/>
      <c r="AL574" s="3"/>
      <c r="AM574" s="3"/>
      <c r="AN574" s="3"/>
      <c r="AO574" s="3"/>
      <c r="AP574" s="3"/>
      <c r="AQ574" s="3" t="str">
        <f t="shared" si="34"/>
        <v/>
      </c>
      <c r="AR574" s="3" t="str">
        <f>IF(ISNUMBER(AQ574),SUMIFS($AQ$2:AQ574,$A$2:A574,A574,$J$2:J574,J574,$D$2:D574,D574),"")</f>
        <v/>
      </c>
      <c r="AS574">
        <f t="shared" si="35"/>
        <v>1</v>
      </c>
    </row>
    <row r="575" spans="1:45" x14ac:dyDescent="0.25">
      <c r="A575" s="5" t="s">
        <v>6</v>
      </c>
      <c r="B575" s="5" t="s">
        <v>21</v>
      </c>
      <c r="C575" s="6">
        <v>36904</v>
      </c>
      <c r="D575" s="3">
        <v>1</v>
      </c>
      <c r="E575" s="3" t="s">
        <v>84</v>
      </c>
      <c r="F575" s="3"/>
      <c r="G575" s="3"/>
      <c r="H575" s="3"/>
      <c r="I575" s="3"/>
      <c r="J575" s="3" t="s">
        <v>3</v>
      </c>
      <c r="K575" s="3" t="s">
        <v>3</v>
      </c>
      <c r="L575" s="3">
        <v>4</v>
      </c>
      <c r="M575" s="3" t="s">
        <v>23</v>
      </c>
      <c r="N575" s="4">
        <f t="shared" si="32"/>
        <v>964.5</v>
      </c>
      <c r="O575" s="3">
        <v>96.45</v>
      </c>
      <c r="P575" s="3"/>
      <c r="Q575" s="3"/>
      <c r="R575" s="3" t="str">
        <f>IF(ISNUMBER(Q575),SUMIFS($Q$2:Q575,$A$2:A575,A575,$J$2:J575,J575,$D$2:D575,D575),"")</f>
        <v/>
      </c>
      <c r="S575" s="3"/>
      <c r="T575" s="3"/>
      <c r="U575" s="3"/>
      <c r="V575" s="4"/>
      <c r="W575" s="4"/>
      <c r="X575" s="4"/>
      <c r="Y575" s="3"/>
      <c r="Z575" s="3"/>
      <c r="AA575" s="3"/>
      <c r="AB575" s="3"/>
      <c r="AC575" s="3"/>
      <c r="AD575" s="3"/>
      <c r="AE575" s="3"/>
      <c r="AF575" s="3"/>
      <c r="AG575" s="3"/>
      <c r="AH575" s="3" t="str">
        <f t="shared" si="33"/>
        <v/>
      </c>
      <c r="AI575" s="3"/>
      <c r="AJ575" s="3"/>
      <c r="AK575" s="3"/>
      <c r="AL575" s="3"/>
      <c r="AM575" s="3"/>
      <c r="AN575" s="3"/>
      <c r="AO575" s="3"/>
      <c r="AP575" s="3"/>
      <c r="AQ575" s="3" t="str">
        <f t="shared" si="34"/>
        <v/>
      </c>
      <c r="AR575" s="3" t="str">
        <f>IF(ISNUMBER(AQ575),SUMIFS($AQ$2:AQ575,$A$2:A575,A575,$J$2:J575,J575,$D$2:D575,D575),"")</f>
        <v/>
      </c>
      <c r="AS575">
        <f t="shared" si="35"/>
        <v>1</v>
      </c>
    </row>
    <row r="576" spans="1:45" x14ac:dyDescent="0.25">
      <c r="A576" s="5" t="s">
        <v>6</v>
      </c>
      <c r="B576" s="5" t="s">
        <v>21</v>
      </c>
      <c r="C576" s="6">
        <v>36909</v>
      </c>
      <c r="D576" s="3">
        <v>1</v>
      </c>
      <c r="E576" s="3" t="s">
        <v>84</v>
      </c>
      <c r="F576" s="3"/>
      <c r="G576" s="3"/>
      <c r="H576" s="3"/>
      <c r="I576" s="3"/>
      <c r="J576" s="3" t="s">
        <v>3</v>
      </c>
      <c r="K576" s="3" t="s">
        <v>3</v>
      </c>
      <c r="L576" s="3">
        <v>4</v>
      </c>
      <c r="M576" s="3" t="s">
        <v>23</v>
      </c>
      <c r="N576" s="4">
        <f t="shared" si="32"/>
        <v>1290</v>
      </c>
      <c r="O576" s="3">
        <v>129</v>
      </c>
      <c r="P576" s="3"/>
      <c r="Q576" s="3"/>
      <c r="R576" s="3" t="str">
        <f>IF(ISNUMBER(Q576),SUMIFS($Q$2:Q576,$A$2:A576,A576,$J$2:J576,J576,$D$2:D576,D576),"")</f>
        <v/>
      </c>
      <c r="S576" s="3"/>
      <c r="T576" s="3"/>
      <c r="U576" s="3"/>
      <c r="V576" s="4"/>
      <c r="W576" s="4"/>
      <c r="X576" s="4"/>
      <c r="Y576" s="3"/>
      <c r="Z576" s="3"/>
      <c r="AA576" s="3"/>
      <c r="AB576" s="3"/>
      <c r="AC576" s="3"/>
      <c r="AD576" s="3"/>
      <c r="AE576" s="3"/>
      <c r="AF576" s="3"/>
      <c r="AG576" s="3"/>
      <c r="AH576" s="3" t="str">
        <f t="shared" si="33"/>
        <v/>
      </c>
      <c r="AI576" s="3"/>
      <c r="AJ576" s="3"/>
      <c r="AK576" s="3"/>
      <c r="AL576" s="3"/>
      <c r="AM576" s="3"/>
      <c r="AN576" s="3"/>
      <c r="AO576" s="3"/>
      <c r="AP576" s="3"/>
      <c r="AQ576" s="3" t="str">
        <f t="shared" si="34"/>
        <v/>
      </c>
      <c r="AR576" s="3" t="str">
        <f>IF(ISNUMBER(AQ576),SUMIFS($AQ$2:AQ576,$A$2:A576,A576,$J$2:J576,J576,$D$2:D576,D576),"")</f>
        <v/>
      </c>
      <c r="AS576">
        <f t="shared" si="35"/>
        <v>1</v>
      </c>
    </row>
    <row r="577" spans="1:45" x14ac:dyDescent="0.25">
      <c r="A577" s="5" t="s">
        <v>6</v>
      </c>
      <c r="B577" s="5" t="s">
        <v>21</v>
      </c>
      <c r="C577" s="6">
        <v>36915</v>
      </c>
      <c r="D577" s="3">
        <v>1</v>
      </c>
      <c r="E577" s="3" t="s">
        <v>84</v>
      </c>
      <c r="F577" s="3"/>
      <c r="G577" s="3"/>
      <c r="H577" s="3"/>
      <c r="I577" s="3"/>
      <c r="J577" s="3" t="s">
        <v>3</v>
      </c>
      <c r="K577" s="3" t="s">
        <v>3</v>
      </c>
      <c r="L577" s="3">
        <v>4</v>
      </c>
      <c r="M577" s="3" t="s">
        <v>24</v>
      </c>
      <c r="N577" s="4">
        <f t="shared" si="32"/>
        <v>2570</v>
      </c>
      <c r="O577" s="3">
        <v>257</v>
      </c>
      <c r="P577" s="3"/>
      <c r="Q577" s="3"/>
      <c r="R577" s="3" t="str">
        <f>IF(ISNUMBER(Q577),SUMIFS($Q$2:Q577,$A$2:A577,A577,$J$2:J577,J577,$D$2:D577,D577),"")</f>
        <v/>
      </c>
      <c r="S577" s="3">
        <v>3.04E-2</v>
      </c>
      <c r="T577" s="3"/>
      <c r="U577" s="3"/>
      <c r="V577" s="4"/>
      <c r="W577" s="4"/>
      <c r="X577" s="4">
        <v>6.7000000000000004E-2</v>
      </c>
      <c r="Y577" s="3"/>
      <c r="Z577" s="3"/>
      <c r="AA577" s="3"/>
      <c r="AB577" s="3"/>
      <c r="AC577" s="3"/>
      <c r="AD577" s="3"/>
      <c r="AE577" s="3"/>
      <c r="AF577" s="3"/>
      <c r="AG577" s="3"/>
      <c r="AH577" s="3" t="str">
        <f t="shared" si="33"/>
        <v/>
      </c>
      <c r="AI577" s="3"/>
      <c r="AJ577" s="3"/>
      <c r="AK577" s="3"/>
      <c r="AL577" s="3"/>
      <c r="AM577" s="3"/>
      <c r="AN577" s="3"/>
      <c r="AO577" s="3"/>
      <c r="AP577" s="3"/>
      <c r="AQ577" s="3" t="str">
        <f t="shared" si="34"/>
        <v/>
      </c>
      <c r="AR577" s="3" t="str">
        <f>IF(ISNUMBER(AQ577),SUMIFS($AQ$2:AQ577,$A$2:A577,A577,$J$2:J577,J577,$D$2:D577,D577),"")</f>
        <v/>
      </c>
      <c r="AS577">
        <f t="shared" si="35"/>
        <v>3</v>
      </c>
    </row>
    <row r="578" spans="1:45" x14ac:dyDescent="0.25">
      <c r="A578" s="5" t="s">
        <v>6</v>
      </c>
      <c r="B578" s="5" t="s">
        <v>21</v>
      </c>
      <c r="C578" s="6">
        <v>36921</v>
      </c>
      <c r="D578" s="3">
        <v>1</v>
      </c>
      <c r="E578" s="3" t="s">
        <v>84</v>
      </c>
      <c r="F578" s="3"/>
      <c r="G578" s="3"/>
      <c r="H578" s="3"/>
      <c r="I578" s="3"/>
      <c r="J578" s="3" t="s">
        <v>3</v>
      </c>
      <c r="K578" s="3" t="s">
        <v>3</v>
      </c>
      <c r="L578" s="3">
        <v>4</v>
      </c>
      <c r="M578" s="3" t="s">
        <v>25</v>
      </c>
      <c r="N578" s="4">
        <f t="shared" ref="N578:N641" si="36">IF(ISNUMBER(O578),O578*10,"")</f>
        <v>390</v>
      </c>
      <c r="O578" s="3">
        <v>39</v>
      </c>
      <c r="P578" s="3"/>
      <c r="Q578" s="3">
        <v>204.03</v>
      </c>
      <c r="R578" s="3">
        <f>IF(ISNUMBER(Q578),SUMIFS($Q$2:Q578,$A$2:A578,A578,$J$2:J578,J578,$D$2:D578,D578),"")</f>
        <v>847.42</v>
      </c>
      <c r="S578" s="3"/>
      <c r="T578" s="3"/>
      <c r="U578" s="3">
        <v>1.6E-2</v>
      </c>
      <c r="V578" s="4"/>
      <c r="W578" s="4"/>
      <c r="X578" s="4"/>
      <c r="Y578" s="3"/>
      <c r="Z578" s="3"/>
      <c r="AA578" s="3"/>
      <c r="AB578" s="3"/>
      <c r="AC578" s="3"/>
      <c r="AD578" s="3"/>
      <c r="AE578" s="3"/>
      <c r="AF578" s="3"/>
      <c r="AG578" s="3"/>
      <c r="AH578" s="3" t="str">
        <f t="shared" ref="AH578:AH641" si="37">IF(ISNUMBER(AI578),AI578,"")</f>
        <v/>
      </c>
      <c r="AI578" s="3"/>
      <c r="AJ578" s="3"/>
      <c r="AK578" s="3"/>
      <c r="AL578" s="3"/>
      <c r="AM578" s="3"/>
      <c r="AN578" s="3"/>
      <c r="AO578" s="3"/>
      <c r="AP578" s="3"/>
      <c r="AQ578" s="3" t="str">
        <f t="shared" ref="AQ578:AQ641" si="38">IF(AND(ISNUMBER(AI578),ISNUMBER(Q578)),ROUND(Q578*AI578,3),"")</f>
        <v/>
      </c>
      <c r="AR578" s="3" t="str">
        <f>IF(ISNUMBER(AQ578),SUMIFS($AQ$2:AQ578,$A$2:A578,A578,$J$2:J578,J578,$D$2:D578,D578),"")</f>
        <v/>
      </c>
      <c r="AS578">
        <f t="shared" si="35"/>
        <v>4</v>
      </c>
    </row>
    <row r="579" spans="1:45" x14ac:dyDescent="0.25">
      <c r="A579" s="5" t="s">
        <v>6</v>
      </c>
      <c r="B579" s="5" t="s">
        <v>21</v>
      </c>
      <c r="C579" s="6">
        <v>36938</v>
      </c>
      <c r="D579" s="3">
        <v>1</v>
      </c>
      <c r="E579" s="3" t="s">
        <v>84</v>
      </c>
      <c r="F579" s="3"/>
      <c r="G579" s="3"/>
      <c r="H579" s="3"/>
      <c r="I579" s="3"/>
      <c r="J579" s="3" t="s">
        <v>3</v>
      </c>
      <c r="K579" s="3" t="s">
        <v>3</v>
      </c>
      <c r="L579" s="3">
        <v>5</v>
      </c>
      <c r="M579" s="3" t="s">
        <v>23</v>
      </c>
      <c r="N579" s="4">
        <f t="shared" si="36"/>
        <v>974</v>
      </c>
      <c r="O579" s="3">
        <v>97.4</v>
      </c>
      <c r="P579" s="3"/>
      <c r="Q579" s="3"/>
      <c r="R579" s="3" t="str">
        <f>IF(ISNUMBER(Q579),SUMIFS($Q$2:Q579,$A$2:A579,A579,$J$2:J579,J579,$D$2:D579,D579),"")</f>
        <v/>
      </c>
      <c r="S579" s="3"/>
      <c r="T579" s="3"/>
      <c r="U579" s="3"/>
      <c r="V579" s="4"/>
      <c r="W579" s="4"/>
      <c r="X579" s="4"/>
      <c r="Y579" s="3"/>
      <c r="Z579" s="3"/>
      <c r="AA579" s="3"/>
      <c r="AB579" s="3"/>
      <c r="AC579" s="3"/>
      <c r="AD579" s="3"/>
      <c r="AE579" s="3"/>
      <c r="AF579" s="3"/>
      <c r="AG579" s="3"/>
      <c r="AH579" s="3" t="str">
        <f t="shared" si="37"/>
        <v/>
      </c>
      <c r="AI579" s="3"/>
      <c r="AJ579" s="3"/>
      <c r="AK579" s="3"/>
      <c r="AL579" s="3"/>
      <c r="AM579" s="3"/>
      <c r="AN579" s="3"/>
      <c r="AO579" s="3"/>
      <c r="AP579" s="3"/>
      <c r="AQ579" s="3" t="str">
        <f t="shared" si="38"/>
        <v/>
      </c>
      <c r="AR579" s="3" t="str">
        <f>IF(ISNUMBER(AQ579),SUMIFS($AQ$2:AQ579,$A$2:A579,A579,$J$2:J579,J579,$D$2:D579,D579),"")</f>
        <v/>
      </c>
      <c r="AS579">
        <f t="shared" ref="AS579:AS642" si="39">COUNT(O579:AR579)</f>
        <v>1</v>
      </c>
    </row>
    <row r="580" spans="1:45" x14ac:dyDescent="0.25">
      <c r="A580" s="5" t="s">
        <v>6</v>
      </c>
      <c r="B580" s="5" t="s">
        <v>21</v>
      </c>
      <c r="C580" s="6">
        <v>36945</v>
      </c>
      <c r="D580" s="3">
        <v>1</v>
      </c>
      <c r="E580" s="3" t="s">
        <v>84</v>
      </c>
      <c r="F580" s="3"/>
      <c r="G580" s="3"/>
      <c r="H580" s="3"/>
      <c r="I580" s="3"/>
      <c r="J580" s="3" t="s">
        <v>3</v>
      </c>
      <c r="K580" s="3" t="s">
        <v>3</v>
      </c>
      <c r="L580" s="3">
        <v>5</v>
      </c>
      <c r="M580" s="3" t="s">
        <v>23</v>
      </c>
      <c r="N580" s="4">
        <f t="shared" si="36"/>
        <v>1275</v>
      </c>
      <c r="O580" s="3">
        <v>127.5</v>
      </c>
      <c r="P580" s="3"/>
      <c r="Q580" s="3"/>
      <c r="R580" s="3" t="str">
        <f>IF(ISNUMBER(Q580),SUMIFS($Q$2:Q580,$A$2:A580,A580,$J$2:J580,J580,$D$2:D580,D580),"")</f>
        <v/>
      </c>
      <c r="S580" s="3"/>
      <c r="T580" s="3"/>
      <c r="U580" s="3"/>
      <c r="V580" s="4"/>
      <c r="W580" s="4"/>
      <c r="X580" s="4">
        <v>1.2E-2</v>
      </c>
      <c r="Y580" s="3"/>
      <c r="Z580" s="3"/>
      <c r="AA580" s="3"/>
      <c r="AB580" s="3"/>
      <c r="AC580" s="3"/>
      <c r="AD580" s="3"/>
      <c r="AE580" s="3"/>
      <c r="AF580" s="3"/>
      <c r="AG580" s="3"/>
      <c r="AH580" s="3" t="str">
        <f t="shared" si="37"/>
        <v/>
      </c>
      <c r="AI580" s="3"/>
      <c r="AJ580" s="3"/>
      <c r="AK580" s="3"/>
      <c r="AL580" s="3"/>
      <c r="AM580" s="3"/>
      <c r="AN580" s="3"/>
      <c r="AO580" s="3"/>
      <c r="AP580" s="3"/>
      <c r="AQ580" s="3" t="str">
        <f t="shared" si="38"/>
        <v/>
      </c>
      <c r="AR580" s="3" t="str">
        <f>IF(ISNUMBER(AQ580),SUMIFS($AQ$2:AQ580,$A$2:A580,A580,$J$2:J580,J580,$D$2:D580,D580),"")</f>
        <v/>
      </c>
      <c r="AS580">
        <f t="shared" si="39"/>
        <v>2</v>
      </c>
    </row>
    <row r="581" spans="1:45" x14ac:dyDescent="0.25">
      <c r="A581" s="5" t="s">
        <v>6</v>
      </c>
      <c r="B581" s="5" t="s">
        <v>21</v>
      </c>
      <c r="C581" s="6">
        <v>36951</v>
      </c>
      <c r="D581" s="3">
        <v>1</v>
      </c>
      <c r="E581" s="3" t="s">
        <v>84</v>
      </c>
      <c r="F581" s="3"/>
      <c r="G581" s="3"/>
      <c r="H581" s="3"/>
      <c r="I581" s="3"/>
      <c r="J581" s="3" t="s">
        <v>3</v>
      </c>
      <c r="K581" s="3" t="s">
        <v>3</v>
      </c>
      <c r="L581" s="3">
        <v>5</v>
      </c>
      <c r="M581" s="3" t="s">
        <v>23</v>
      </c>
      <c r="N581" s="4">
        <f t="shared" si="36"/>
        <v>2090</v>
      </c>
      <c r="O581" s="3">
        <v>209</v>
      </c>
      <c r="P581" s="3"/>
      <c r="Q581" s="3"/>
      <c r="R581" s="3" t="str">
        <f>IF(ISNUMBER(Q581),SUMIFS($Q$2:Q581,$A$2:A581,A581,$J$2:J581,J581,$D$2:D581,D581),"")</f>
        <v/>
      </c>
      <c r="S581" s="3"/>
      <c r="T581" s="3"/>
      <c r="U581" s="3"/>
      <c r="V581" s="4"/>
      <c r="W581" s="4"/>
      <c r="X581" s="4"/>
      <c r="Y581" s="3"/>
      <c r="Z581" s="3"/>
      <c r="AA581" s="3"/>
      <c r="AB581" s="3"/>
      <c r="AC581" s="3"/>
      <c r="AD581" s="3"/>
      <c r="AE581" s="3"/>
      <c r="AF581" s="3"/>
      <c r="AG581" s="3"/>
      <c r="AH581" s="3" t="str">
        <f t="shared" si="37"/>
        <v/>
      </c>
      <c r="AI581" s="3"/>
      <c r="AJ581" s="3"/>
      <c r="AK581" s="3"/>
      <c r="AL581" s="3"/>
      <c r="AM581" s="3"/>
      <c r="AN581" s="3"/>
      <c r="AO581" s="3"/>
      <c r="AP581" s="3"/>
      <c r="AQ581" s="3" t="str">
        <f t="shared" si="38"/>
        <v/>
      </c>
      <c r="AR581" s="3" t="str">
        <f>IF(ISNUMBER(AQ581),SUMIFS($AQ$2:AQ581,$A$2:A581,A581,$J$2:J581,J581,$D$2:D581,D581),"")</f>
        <v/>
      </c>
      <c r="AS581">
        <f t="shared" si="39"/>
        <v>1</v>
      </c>
    </row>
    <row r="582" spans="1:45" x14ac:dyDescent="0.25">
      <c r="A582" s="5" t="s">
        <v>6</v>
      </c>
      <c r="B582" s="5" t="s">
        <v>21</v>
      </c>
      <c r="C582" s="6">
        <v>36957</v>
      </c>
      <c r="D582" s="3">
        <v>1</v>
      </c>
      <c r="E582" s="3" t="s">
        <v>84</v>
      </c>
      <c r="F582" s="3"/>
      <c r="G582" s="3"/>
      <c r="H582" s="3"/>
      <c r="I582" s="3"/>
      <c r="J582" s="3" t="s">
        <v>3</v>
      </c>
      <c r="K582" s="3" t="s">
        <v>3</v>
      </c>
      <c r="L582" s="3">
        <v>5</v>
      </c>
      <c r="M582" s="3" t="s">
        <v>23</v>
      </c>
      <c r="N582" s="4">
        <f t="shared" si="36"/>
        <v>1760</v>
      </c>
      <c r="O582" s="3">
        <v>176</v>
      </c>
      <c r="P582" s="3"/>
      <c r="Q582" s="3"/>
      <c r="R582" s="3" t="str">
        <f>IF(ISNUMBER(Q582),SUMIFS($Q$2:Q582,$A$2:A582,A582,$J$2:J582,J582,$D$2:D582,D582),"")</f>
        <v/>
      </c>
      <c r="S582" s="3"/>
      <c r="T582" s="3"/>
      <c r="U582" s="3"/>
      <c r="V582" s="4"/>
      <c r="W582" s="4"/>
      <c r="X582" s="4"/>
      <c r="Y582" s="3"/>
      <c r="Z582" s="3"/>
      <c r="AA582" s="3"/>
      <c r="AB582" s="3"/>
      <c r="AC582" s="3"/>
      <c r="AD582" s="3"/>
      <c r="AE582" s="3"/>
      <c r="AF582" s="3"/>
      <c r="AG582" s="3"/>
      <c r="AH582" s="3" t="str">
        <f t="shared" si="37"/>
        <v/>
      </c>
      <c r="AI582" s="3"/>
      <c r="AJ582" s="3"/>
      <c r="AK582" s="3"/>
      <c r="AL582" s="3"/>
      <c r="AM582" s="3"/>
      <c r="AN582" s="3"/>
      <c r="AO582" s="3"/>
      <c r="AP582" s="3"/>
      <c r="AQ582" s="3" t="str">
        <f t="shared" si="38"/>
        <v/>
      </c>
      <c r="AR582" s="3" t="str">
        <f>IF(ISNUMBER(AQ582),SUMIFS($AQ$2:AQ582,$A$2:A582,A582,$J$2:J582,J582,$D$2:D582,D582),"")</f>
        <v/>
      </c>
      <c r="AS582">
        <f t="shared" si="39"/>
        <v>1</v>
      </c>
    </row>
    <row r="583" spans="1:45" x14ac:dyDescent="0.25">
      <c r="A583" s="5" t="s">
        <v>6</v>
      </c>
      <c r="B583" s="5" t="s">
        <v>21</v>
      </c>
      <c r="C583" s="6">
        <v>36961</v>
      </c>
      <c r="D583" s="3">
        <v>1</v>
      </c>
      <c r="E583" s="3" t="s">
        <v>84</v>
      </c>
      <c r="F583" s="3"/>
      <c r="G583" s="3"/>
      <c r="H583" s="3"/>
      <c r="I583" s="3"/>
      <c r="J583" s="3" t="s">
        <v>3</v>
      </c>
      <c r="K583" s="3" t="s">
        <v>3</v>
      </c>
      <c r="L583" s="3">
        <v>5</v>
      </c>
      <c r="M583" s="3" t="s">
        <v>24</v>
      </c>
      <c r="N583" s="4">
        <f t="shared" si="36"/>
        <v>2720</v>
      </c>
      <c r="O583" s="3">
        <v>272</v>
      </c>
      <c r="P583" s="3"/>
      <c r="Q583" s="3"/>
      <c r="R583" s="3" t="str">
        <f>IF(ISNUMBER(Q583),SUMIFS($Q$2:Q583,$A$2:A583,A583,$J$2:J583,J583,$D$2:D583,D583),"")</f>
        <v/>
      </c>
      <c r="S583" s="3">
        <v>2.9000000000000001E-2</v>
      </c>
      <c r="T583" s="3">
        <v>6.7000000000000002E-3</v>
      </c>
      <c r="U583" s="3"/>
      <c r="V583" s="4"/>
      <c r="W583" s="4"/>
      <c r="X583" s="4">
        <v>6.0000000000000001E-3</v>
      </c>
      <c r="Y583" s="3"/>
      <c r="Z583" s="3"/>
      <c r="AA583" s="3"/>
      <c r="AB583" s="3"/>
      <c r="AC583" s="3"/>
      <c r="AD583" s="3"/>
      <c r="AE583" s="3"/>
      <c r="AF583" s="3"/>
      <c r="AG583" s="3"/>
      <c r="AH583" s="3" t="str">
        <f t="shared" si="37"/>
        <v/>
      </c>
      <c r="AI583" s="3"/>
      <c r="AJ583" s="3"/>
      <c r="AK583" s="3"/>
      <c r="AL583" s="3"/>
      <c r="AM583" s="3"/>
      <c r="AN583" s="3"/>
      <c r="AO583" s="3"/>
      <c r="AP583" s="3"/>
      <c r="AQ583" s="3" t="str">
        <f t="shared" si="38"/>
        <v/>
      </c>
      <c r="AR583" s="3" t="str">
        <f>IF(ISNUMBER(AQ583),SUMIFS($AQ$2:AQ583,$A$2:A583,A583,$J$2:J583,J583,$D$2:D583,D583),"")</f>
        <v/>
      </c>
      <c r="AS583">
        <f t="shared" si="39"/>
        <v>4</v>
      </c>
    </row>
    <row r="584" spans="1:45" x14ac:dyDescent="0.25">
      <c r="A584" s="5" t="s">
        <v>6</v>
      </c>
      <c r="B584" s="5" t="s">
        <v>21</v>
      </c>
      <c r="C584" s="6">
        <v>36967</v>
      </c>
      <c r="D584" s="3">
        <v>1</v>
      </c>
      <c r="E584" s="3" t="s">
        <v>84</v>
      </c>
      <c r="F584" s="3"/>
      <c r="G584" s="3"/>
      <c r="H584" s="3"/>
      <c r="I584" s="3"/>
      <c r="J584" s="3" t="s">
        <v>3</v>
      </c>
      <c r="K584" s="3" t="s">
        <v>3</v>
      </c>
      <c r="L584" s="3">
        <v>5</v>
      </c>
      <c r="M584" s="3" t="s">
        <v>25</v>
      </c>
      <c r="N584" s="4">
        <f t="shared" si="36"/>
        <v>924</v>
      </c>
      <c r="O584" s="3">
        <v>92.4</v>
      </c>
      <c r="P584" s="3"/>
      <c r="Q584" s="3">
        <v>184.49</v>
      </c>
      <c r="R584" s="3">
        <f>IF(ISNUMBER(Q584),SUMIFS($Q$2:Q584,$A$2:A584,A584,$J$2:J584,J584,$D$2:D584,D584),"")</f>
        <v>1031.9099999999999</v>
      </c>
      <c r="S584" s="3"/>
      <c r="T584" s="3"/>
      <c r="U584" s="3">
        <v>1.8200000000000001E-2</v>
      </c>
      <c r="V584" s="4"/>
      <c r="W584" s="4"/>
      <c r="X584" s="4"/>
      <c r="Y584" s="3"/>
      <c r="Z584" s="3"/>
      <c r="AA584" s="3"/>
      <c r="AB584" s="3"/>
      <c r="AC584" s="3"/>
      <c r="AD584" s="3"/>
      <c r="AE584" s="3"/>
      <c r="AF584" s="3"/>
      <c r="AG584" s="3"/>
      <c r="AH584" s="3" t="str">
        <f t="shared" si="37"/>
        <v/>
      </c>
      <c r="AI584" s="3"/>
      <c r="AJ584" s="3"/>
      <c r="AK584" s="3"/>
      <c r="AL584" s="3"/>
      <c r="AM584" s="3"/>
      <c r="AN584" s="3"/>
      <c r="AO584" s="3"/>
      <c r="AP584" s="3"/>
      <c r="AQ584" s="3" t="str">
        <f t="shared" si="38"/>
        <v/>
      </c>
      <c r="AR584" s="3" t="str">
        <f>IF(ISNUMBER(AQ584),SUMIFS($AQ$2:AQ584,$A$2:A584,A584,$J$2:J584,J584,$D$2:D584,D584),"")</f>
        <v/>
      </c>
      <c r="AS584">
        <f t="shared" si="39"/>
        <v>4</v>
      </c>
    </row>
    <row r="585" spans="1:45" x14ac:dyDescent="0.25">
      <c r="A585" s="5" t="s">
        <v>6</v>
      </c>
      <c r="B585" s="5" t="s">
        <v>21</v>
      </c>
      <c r="C585" s="6">
        <v>36993</v>
      </c>
      <c r="D585" s="3">
        <v>1</v>
      </c>
      <c r="E585" s="3" t="s">
        <v>84</v>
      </c>
      <c r="F585" s="3"/>
      <c r="G585" s="3"/>
      <c r="H585" s="3"/>
      <c r="I585" s="3"/>
      <c r="J585" s="3" t="s">
        <v>3</v>
      </c>
      <c r="K585" s="3" t="s">
        <v>3</v>
      </c>
      <c r="L585" s="3">
        <v>6</v>
      </c>
      <c r="M585" s="3" t="s">
        <v>23</v>
      </c>
      <c r="N585" s="4">
        <f t="shared" si="36"/>
        <v>1089</v>
      </c>
      <c r="O585" s="3">
        <v>108.9</v>
      </c>
      <c r="P585" s="3"/>
      <c r="Q585" s="3"/>
      <c r="R585" s="3" t="str">
        <f>IF(ISNUMBER(Q585),SUMIFS($Q$2:Q585,$A$2:A585,A585,$J$2:J585,J585,$D$2:D585,D585),"")</f>
        <v/>
      </c>
      <c r="S585" s="3"/>
      <c r="T585" s="3"/>
      <c r="U585" s="3"/>
      <c r="V585" s="4"/>
      <c r="W585" s="4"/>
      <c r="X585" s="4"/>
      <c r="Y585" s="3"/>
      <c r="Z585" s="3"/>
      <c r="AA585" s="3"/>
      <c r="AB585" s="3"/>
      <c r="AC585" s="3"/>
      <c r="AD585" s="3"/>
      <c r="AE585" s="3"/>
      <c r="AF585" s="3"/>
      <c r="AG585" s="3"/>
      <c r="AH585" s="3" t="str">
        <f t="shared" si="37"/>
        <v/>
      </c>
      <c r="AI585" s="3"/>
      <c r="AJ585" s="3"/>
      <c r="AK585" s="3"/>
      <c r="AL585" s="3"/>
      <c r="AM585" s="3"/>
      <c r="AN585" s="3"/>
      <c r="AO585" s="3"/>
      <c r="AP585" s="3"/>
      <c r="AQ585" s="3" t="str">
        <f t="shared" si="38"/>
        <v/>
      </c>
      <c r="AR585" s="3" t="str">
        <f>IF(ISNUMBER(AQ585),SUMIFS($AQ$2:AQ585,$A$2:A585,A585,$J$2:J585,J585,$D$2:D585,D585),"")</f>
        <v/>
      </c>
      <c r="AS585">
        <f t="shared" si="39"/>
        <v>1</v>
      </c>
    </row>
    <row r="586" spans="1:45" x14ac:dyDescent="0.25">
      <c r="A586" s="5" t="s">
        <v>6</v>
      </c>
      <c r="B586" s="5" t="s">
        <v>21</v>
      </c>
      <c r="C586" s="6">
        <v>37004</v>
      </c>
      <c r="D586" s="3">
        <v>1</v>
      </c>
      <c r="E586" s="3" t="s">
        <v>84</v>
      </c>
      <c r="F586" s="3"/>
      <c r="G586" s="3"/>
      <c r="H586" s="3"/>
      <c r="I586" s="3"/>
      <c r="J586" s="3" t="s">
        <v>3</v>
      </c>
      <c r="K586" s="3" t="s">
        <v>3</v>
      </c>
      <c r="L586" s="3">
        <v>6</v>
      </c>
      <c r="M586" s="3" t="s">
        <v>23</v>
      </c>
      <c r="N586" s="4">
        <f t="shared" si="36"/>
        <v>1177</v>
      </c>
      <c r="O586" s="3">
        <v>117.7</v>
      </c>
      <c r="P586" s="3"/>
      <c r="Q586" s="3"/>
      <c r="R586" s="3" t="str">
        <f>IF(ISNUMBER(Q586),SUMIFS($Q$2:Q586,$A$2:A586,A586,$J$2:J586,J586,$D$2:D586,D586),"")</f>
        <v/>
      </c>
      <c r="S586" s="3"/>
      <c r="T586" s="3"/>
      <c r="U586" s="3"/>
      <c r="V586" s="4"/>
      <c r="W586" s="4"/>
      <c r="X586" s="4"/>
      <c r="Y586" s="3"/>
      <c r="Z586" s="3"/>
      <c r="AA586" s="3"/>
      <c r="AB586" s="3"/>
      <c r="AC586" s="3"/>
      <c r="AD586" s="3"/>
      <c r="AE586" s="3"/>
      <c r="AF586" s="3"/>
      <c r="AG586" s="3"/>
      <c r="AH586" s="3" t="str">
        <f t="shared" si="37"/>
        <v/>
      </c>
      <c r="AI586" s="3"/>
      <c r="AJ586" s="3"/>
      <c r="AK586" s="3"/>
      <c r="AL586" s="3"/>
      <c r="AM586" s="3"/>
      <c r="AN586" s="3"/>
      <c r="AO586" s="3"/>
      <c r="AP586" s="3"/>
      <c r="AQ586" s="3" t="str">
        <f t="shared" si="38"/>
        <v/>
      </c>
      <c r="AR586" s="3" t="str">
        <f>IF(ISNUMBER(AQ586),SUMIFS($AQ$2:AQ586,$A$2:A586,A586,$J$2:J586,J586,$D$2:D586,D586),"")</f>
        <v/>
      </c>
      <c r="AS586">
        <f t="shared" si="39"/>
        <v>1</v>
      </c>
    </row>
    <row r="587" spans="1:45" x14ac:dyDescent="0.25">
      <c r="A587" s="5" t="s">
        <v>6</v>
      </c>
      <c r="B587" s="5" t="s">
        <v>21</v>
      </c>
      <c r="C587" s="6">
        <v>37013</v>
      </c>
      <c r="D587" s="3">
        <v>1</v>
      </c>
      <c r="E587" s="3" t="s">
        <v>84</v>
      </c>
      <c r="F587" s="3"/>
      <c r="G587" s="3"/>
      <c r="H587" s="3"/>
      <c r="I587" s="3"/>
      <c r="J587" s="3" t="s">
        <v>3</v>
      </c>
      <c r="K587" s="3" t="s">
        <v>3</v>
      </c>
      <c r="L587" s="3">
        <v>6</v>
      </c>
      <c r="M587" s="3" t="s">
        <v>24</v>
      </c>
      <c r="N587" s="4">
        <f t="shared" si="36"/>
        <v>1892</v>
      </c>
      <c r="O587" s="3">
        <v>189.2</v>
      </c>
      <c r="P587" s="3"/>
      <c r="Q587" s="3"/>
      <c r="R587" s="3" t="str">
        <f>IF(ISNUMBER(Q587),SUMIFS($Q$2:Q587,$A$2:A587,A587,$J$2:J587,J587,$D$2:D587,D587),"")</f>
        <v/>
      </c>
      <c r="S587" s="3">
        <v>3.39E-2</v>
      </c>
      <c r="T587" s="3"/>
      <c r="U587" s="3"/>
      <c r="V587" s="4"/>
      <c r="W587" s="4"/>
      <c r="X587" s="4"/>
      <c r="Y587" s="3"/>
      <c r="Z587" s="3"/>
      <c r="AA587" s="3"/>
      <c r="AB587" s="3"/>
      <c r="AC587" s="3"/>
      <c r="AD587" s="3"/>
      <c r="AE587" s="3"/>
      <c r="AF587" s="3"/>
      <c r="AG587" s="3"/>
      <c r="AH587" s="3" t="str">
        <f t="shared" si="37"/>
        <v/>
      </c>
      <c r="AI587" s="3"/>
      <c r="AJ587" s="3"/>
      <c r="AK587" s="3"/>
      <c r="AL587" s="3"/>
      <c r="AM587" s="3"/>
      <c r="AN587" s="3"/>
      <c r="AO587" s="3"/>
      <c r="AP587" s="3"/>
      <c r="AQ587" s="3" t="str">
        <f t="shared" si="38"/>
        <v/>
      </c>
      <c r="AR587" s="3" t="str">
        <f>IF(ISNUMBER(AQ587),SUMIFS($AQ$2:AQ587,$A$2:A587,A587,$J$2:J587,J587,$D$2:D587,D587),"")</f>
        <v/>
      </c>
      <c r="AS587">
        <f t="shared" si="39"/>
        <v>2</v>
      </c>
    </row>
    <row r="588" spans="1:45" x14ac:dyDescent="0.25">
      <c r="A588" s="5" t="s">
        <v>6</v>
      </c>
      <c r="B588" s="5" t="s">
        <v>21</v>
      </c>
      <c r="C588" s="6">
        <v>37017</v>
      </c>
      <c r="D588" s="3">
        <v>1</v>
      </c>
      <c r="E588" s="3" t="s">
        <v>84</v>
      </c>
      <c r="F588" s="3"/>
      <c r="G588" s="3"/>
      <c r="H588" s="3"/>
      <c r="I588" s="3"/>
      <c r="J588" s="3" t="s">
        <v>3</v>
      </c>
      <c r="K588" s="3" t="s">
        <v>3</v>
      </c>
      <c r="L588" s="3">
        <v>6</v>
      </c>
      <c r="M588" s="3" t="s">
        <v>25</v>
      </c>
      <c r="N588" s="4" t="str">
        <f t="shared" si="36"/>
        <v/>
      </c>
      <c r="O588" s="3"/>
      <c r="P588" s="3"/>
      <c r="Q588" s="3">
        <v>173.98</v>
      </c>
      <c r="R588" s="3">
        <f>IF(ISNUMBER(Q588),SUMIFS($Q$2:Q588,$A$2:A588,A588,$J$2:J588,J588,$D$2:D588,D588),"")</f>
        <v>1205.8899999999999</v>
      </c>
      <c r="S588" s="3"/>
      <c r="T588" s="3"/>
      <c r="U588" s="3"/>
      <c r="V588" s="4"/>
      <c r="W588" s="4"/>
      <c r="X588" s="4"/>
      <c r="Y588" s="3"/>
      <c r="Z588" s="3"/>
      <c r="AA588" s="3"/>
      <c r="AB588" s="3"/>
      <c r="AC588" s="3"/>
      <c r="AD588" s="3"/>
      <c r="AE588" s="3"/>
      <c r="AF588" s="3"/>
      <c r="AG588" s="3"/>
      <c r="AH588" s="3" t="str">
        <f t="shared" si="37"/>
        <v/>
      </c>
      <c r="AI588" s="3"/>
      <c r="AJ588" s="3"/>
      <c r="AK588" s="3"/>
      <c r="AL588" s="3"/>
      <c r="AM588" s="3"/>
      <c r="AN588" s="3"/>
      <c r="AO588" s="3"/>
      <c r="AP588" s="3"/>
      <c r="AQ588" s="3" t="str">
        <f t="shared" si="38"/>
        <v/>
      </c>
      <c r="AR588" s="3" t="str">
        <f>IF(ISNUMBER(AQ588),SUMIFS($AQ$2:AQ588,$A$2:A588,A588,$J$2:J588,J588,$D$2:D588,D588),"")</f>
        <v/>
      </c>
      <c r="AS588">
        <f t="shared" si="39"/>
        <v>2</v>
      </c>
    </row>
    <row r="589" spans="1:45" x14ac:dyDescent="0.25">
      <c r="A589" s="5" t="s">
        <v>6</v>
      </c>
      <c r="B589" s="5" t="s">
        <v>21</v>
      </c>
      <c r="C589" s="6">
        <v>37066</v>
      </c>
      <c r="D589" s="3">
        <v>1</v>
      </c>
      <c r="E589" s="3" t="s">
        <v>84</v>
      </c>
      <c r="F589" s="3"/>
      <c r="G589" s="3"/>
      <c r="H589" s="3"/>
      <c r="I589" s="3"/>
      <c r="J589" s="3" t="s">
        <v>3</v>
      </c>
      <c r="K589" s="3" t="s">
        <v>3</v>
      </c>
      <c r="L589" s="3">
        <v>7</v>
      </c>
      <c r="M589" s="3" t="s">
        <v>24</v>
      </c>
      <c r="N589" s="4">
        <f t="shared" si="36"/>
        <v>419.5</v>
      </c>
      <c r="O589" s="3">
        <v>41.95</v>
      </c>
      <c r="P589" s="3"/>
      <c r="Q589" s="3"/>
      <c r="R589" s="3" t="str">
        <f>IF(ISNUMBER(Q589),SUMIFS($Q$2:Q589,$A$2:A589,A589,$J$2:J589,J589,$D$2:D589,D589),"")</f>
        <v/>
      </c>
      <c r="S589" s="3">
        <v>3.2000000000000001E-2</v>
      </c>
      <c r="T589" s="3"/>
      <c r="U589" s="3"/>
      <c r="V589" s="4"/>
      <c r="W589" s="4"/>
      <c r="X589" s="4"/>
      <c r="Y589" s="3"/>
      <c r="Z589" s="3"/>
      <c r="AA589" s="3"/>
      <c r="AB589" s="3"/>
      <c r="AC589" s="3"/>
      <c r="AD589" s="3"/>
      <c r="AE589" s="3"/>
      <c r="AF589" s="3"/>
      <c r="AG589" s="3"/>
      <c r="AH589" s="3" t="str">
        <f t="shared" si="37"/>
        <v/>
      </c>
      <c r="AI589" s="3"/>
      <c r="AJ589" s="3"/>
      <c r="AK589" s="3"/>
      <c r="AL589" s="3"/>
      <c r="AM589" s="3"/>
      <c r="AN589" s="3"/>
      <c r="AO589" s="3"/>
      <c r="AP589" s="3"/>
      <c r="AQ589" s="3" t="str">
        <f t="shared" si="38"/>
        <v/>
      </c>
      <c r="AR589" s="3" t="str">
        <f>IF(ISNUMBER(AQ589),SUMIFS($AQ$2:AQ589,$A$2:A589,A589,$J$2:J589,J589,$D$2:D589,D589),"")</f>
        <v/>
      </c>
      <c r="AS589">
        <f t="shared" si="39"/>
        <v>2</v>
      </c>
    </row>
    <row r="590" spans="1:45" x14ac:dyDescent="0.25">
      <c r="A590" s="5" t="s">
        <v>6</v>
      </c>
      <c r="B590" s="5" t="s">
        <v>21</v>
      </c>
      <c r="C590" s="6">
        <v>37076</v>
      </c>
      <c r="D590" s="3">
        <v>1</v>
      </c>
      <c r="E590" s="3" t="s">
        <v>84</v>
      </c>
      <c r="F590" s="3"/>
      <c r="G590" s="3"/>
      <c r="H590" s="3"/>
      <c r="I590" s="3"/>
      <c r="J590" s="3" t="s">
        <v>27</v>
      </c>
      <c r="K590" s="3" t="s">
        <v>27</v>
      </c>
      <c r="L590" s="3">
        <v>7</v>
      </c>
      <c r="M590" s="3" t="s">
        <v>25</v>
      </c>
      <c r="N590" s="4" t="str">
        <f t="shared" si="36"/>
        <v/>
      </c>
      <c r="O590" s="3"/>
      <c r="P590" s="3"/>
      <c r="Q590" s="3">
        <v>32.200000000000003</v>
      </c>
      <c r="R590" s="3">
        <f>IF(ISNUMBER(Q590),SUMIFS($Q$2:Q590,$A$2:A590,A590,$J$2:J590,J590,$D$2:D590,D590),"")</f>
        <v>32.200000000000003</v>
      </c>
      <c r="S590" s="3"/>
      <c r="T590" s="3"/>
      <c r="U590" s="3"/>
      <c r="V590" s="4"/>
      <c r="W590" s="4"/>
      <c r="X590" s="4"/>
      <c r="Y590" s="3"/>
      <c r="Z590" s="3"/>
      <c r="AA590" s="3"/>
      <c r="AB590" s="3"/>
      <c r="AC590" s="3"/>
      <c r="AD590" s="3"/>
      <c r="AE590" s="3"/>
      <c r="AF590" s="3"/>
      <c r="AG590" s="3"/>
      <c r="AH590" s="3" t="str">
        <f t="shared" si="37"/>
        <v/>
      </c>
      <c r="AI590" s="3"/>
      <c r="AJ590" s="3"/>
      <c r="AK590" s="3"/>
      <c r="AL590" s="3"/>
      <c r="AM590" s="3"/>
      <c r="AN590" s="3"/>
      <c r="AO590" s="3"/>
      <c r="AP590" s="3"/>
      <c r="AQ590" s="3" t="str">
        <f t="shared" si="38"/>
        <v/>
      </c>
      <c r="AR590" s="3" t="str">
        <f>IF(ISNUMBER(AQ590),SUMIFS($AQ$2:AQ590,$A$2:A590,A590,$J$2:J590,J590,$D$2:D590,D590),"")</f>
        <v/>
      </c>
      <c r="AS590">
        <f t="shared" si="39"/>
        <v>2</v>
      </c>
    </row>
    <row r="591" spans="1:45" x14ac:dyDescent="0.25">
      <c r="A591" s="5" t="s">
        <v>6</v>
      </c>
      <c r="B591" s="5" t="s">
        <v>21</v>
      </c>
      <c r="C591" s="6">
        <v>37131</v>
      </c>
      <c r="D591" s="3">
        <v>1</v>
      </c>
      <c r="E591" s="3" t="s">
        <v>84</v>
      </c>
      <c r="F591" s="3"/>
      <c r="G591" s="3"/>
      <c r="H591" s="3"/>
      <c r="I591" s="3"/>
      <c r="J591" s="3" t="s">
        <v>27</v>
      </c>
      <c r="K591" s="3" t="s">
        <v>27</v>
      </c>
      <c r="L591" s="3">
        <v>1</v>
      </c>
      <c r="M591" s="3" t="s">
        <v>23</v>
      </c>
      <c r="N591" s="4">
        <f t="shared" si="36"/>
        <v>640</v>
      </c>
      <c r="O591" s="3">
        <v>64</v>
      </c>
      <c r="P591" s="3"/>
      <c r="Q591" s="3"/>
      <c r="R591" s="3" t="str">
        <f>IF(ISNUMBER(Q591),SUMIFS($Q$2:Q591,$A$2:A591,A591,$J$2:J591,J591,$D$2:D591,D591),"")</f>
        <v/>
      </c>
      <c r="S591" s="3"/>
      <c r="T591" s="3"/>
      <c r="U591" s="3"/>
      <c r="V591" s="4"/>
      <c r="W591" s="4"/>
      <c r="X591" s="4"/>
      <c r="Y591" s="3"/>
      <c r="Z591" s="3"/>
      <c r="AA591" s="3"/>
      <c r="AB591" s="3"/>
      <c r="AC591" s="3"/>
      <c r="AD591" s="3"/>
      <c r="AE591" s="3"/>
      <c r="AF591" s="3"/>
      <c r="AG591" s="3"/>
      <c r="AH591" s="3" t="str">
        <f t="shared" si="37"/>
        <v/>
      </c>
      <c r="AI591" s="3"/>
      <c r="AJ591" s="3"/>
      <c r="AK591" s="3"/>
      <c r="AL591" s="3"/>
      <c r="AM591" s="3"/>
      <c r="AN591" s="3"/>
      <c r="AO591" s="3"/>
      <c r="AP591" s="3"/>
      <c r="AQ591" s="3" t="str">
        <f t="shared" si="38"/>
        <v/>
      </c>
      <c r="AR591" s="3" t="str">
        <f>IF(ISNUMBER(AQ591),SUMIFS($AQ$2:AQ591,$A$2:A591,A591,$J$2:J591,J591,$D$2:D591,D591),"")</f>
        <v/>
      </c>
      <c r="AS591">
        <f t="shared" si="39"/>
        <v>1</v>
      </c>
    </row>
    <row r="592" spans="1:45" x14ac:dyDescent="0.25">
      <c r="A592" s="5" t="s">
        <v>6</v>
      </c>
      <c r="B592" s="5" t="s">
        <v>21</v>
      </c>
      <c r="C592" s="6">
        <v>37139</v>
      </c>
      <c r="D592" s="3">
        <v>1</v>
      </c>
      <c r="E592" s="3" t="s">
        <v>84</v>
      </c>
      <c r="F592" s="3"/>
      <c r="G592" s="3"/>
      <c r="H592" s="3"/>
      <c r="I592" s="3"/>
      <c r="J592" s="3" t="s">
        <v>27</v>
      </c>
      <c r="K592" s="3" t="s">
        <v>27</v>
      </c>
      <c r="L592" s="3">
        <v>1</v>
      </c>
      <c r="M592" s="3" t="s">
        <v>23</v>
      </c>
      <c r="N592" s="4">
        <f t="shared" si="36"/>
        <v>710</v>
      </c>
      <c r="O592" s="3">
        <v>71</v>
      </c>
      <c r="P592" s="3"/>
      <c r="Q592" s="3"/>
      <c r="R592" s="3" t="str">
        <f>IF(ISNUMBER(Q592),SUMIFS($Q$2:Q592,$A$2:A592,A592,$J$2:J592,J592,$D$2:D592,D592),"")</f>
        <v/>
      </c>
      <c r="S592" s="3"/>
      <c r="T592" s="3"/>
      <c r="U592" s="3"/>
      <c r="V592" s="4"/>
      <c r="W592" s="4"/>
      <c r="X592" s="4"/>
      <c r="Y592" s="3"/>
      <c r="Z592" s="3"/>
      <c r="AA592" s="3"/>
      <c r="AB592" s="3"/>
      <c r="AC592" s="3"/>
      <c r="AD592" s="3"/>
      <c r="AE592" s="3"/>
      <c r="AF592" s="3"/>
      <c r="AG592" s="3"/>
      <c r="AH592" s="3" t="str">
        <f t="shared" si="37"/>
        <v/>
      </c>
      <c r="AI592" s="3"/>
      <c r="AJ592" s="3"/>
      <c r="AK592" s="3"/>
      <c r="AL592" s="3"/>
      <c r="AM592" s="3"/>
      <c r="AN592" s="3"/>
      <c r="AO592" s="3"/>
      <c r="AP592" s="3"/>
      <c r="AQ592" s="3" t="str">
        <f t="shared" si="38"/>
        <v/>
      </c>
      <c r="AR592" s="3" t="str">
        <f>IF(ISNUMBER(AQ592),SUMIFS($AQ$2:AQ592,$A$2:A592,A592,$J$2:J592,J592,$D$2:D592,D592),"")</f>
        <v/>
      </c>
      <c r="AS592">
        <f t="shared" si="39"/>
        <v>1</v>
      </c>
    </row>
    <row r="593" spans="1:45" x14ac:dyDescent="0.25">
      <c r="A593" s="5" t="s">
        <v>6</v>
      </c>
      <c r="B593" s="5" t="s">
        <v>21</v>
      </c>
      <c r="C593" s="6">
        <v>37146</v>
      </c>
      <c r="D593" s="3">
        <v>1</v>
      </c>
      <c r="E593" s="3" t="s">
        <v>84</v>
      </c>
      <c r="F593" s="3"/>
      <c r="G593" s="3"/>
      <c r="H593" s="3"/>
      <c r="I593" s="3"/>
      <c r="J593" s="3" t="s">
        <v>27</v>
      </c>
      <c r="K593" s="3" t="s">
        <v>27</v>
      </c>
      <c r="L593" s="3">
        <v>1</v>
      </c>
      <c r="M593" s="3" t="s">
        <v>23</v>
      </c>
      <c r="N593" s="4">
        <f t="shared" si="36"/>
        <v>935</v>
      </c>
      <c r="O593" s="3">
        <v>93.5</v>
      </c>
      <c r="P593" s="3"/>
      <c r="Q593" s="3"/>
      <c r="R593" s="3" t="str">
        <f>IF(ISNUMBER(Q593),SUMIFS($Q$2:Q593,$A$2:A593,A593,$J$2:J593,J593,$D$2:D593,D593),"")</f>
        <v/>
      </c>
      <c r="S593" s="3"/>
      <c r="T593" s="3"/>
      <c r="U593" s="3"/>
      <c r="V593" s="4"/>
      <c r="W593" s="4"/>
      <c r="X593" s="4"/>
      <c r="Y593" s="3"/>
      <c r="Z593" s="3"/>
      <c r="AA593" s="3"/>
      <c r="AB593" s="3"/>
      <c r="AC593" s="3"/>
      <c r="AD593" s="3"/>
      <c r="AE593" s="3"/>
      <c r="AF593" s="3"/>
      <c r="AG593" s="3"/>
      <c r="AH593" s="3" t="str">
        <f t="shared" si="37"/>
        <v/>
      </c>
      <c r="AI593" s="3"/>
      <c r="AJ593" s="3"/>
      <c r="AK593" s="3"/>
      <c r="AL593" s="3"/>
      <c r="AM593" s="3"/>
      <c r="AN593" s="3"/>
      <c r="AO593" s="3"/>
      <c r="AP593" s="3"/>
      <c r="AQ593" s="3" t="str">
        <f t="shared" si="38"/>
        <v/>
      </c>
      <c r="AR593" s="3" t="str">
        <f>IF(ISNUMBER(AQ593),SUMIFS($AQ$2:AQ593,$A$2:A593,A593,$J$2:J593,J593,$D$2:D593,D593),"")</f>
        <v/>
      </c>
      <c r="AS593">
        <f t="shared" si="39"/>
        <v>1</v>
      </c>
    </row>
    <row r="594" spans="1:45" x14ac:dyDescent="0.25">
      <c r="A594" s="5" t="s">
        <v>6</v>
      </c>
      <c r="B594" s="5" t="s">
        <v>21</v>
      </c>
      <c r="C594" s="6">
        <v>37153</v>
      </c>
      <c r="D594" s="3">
        <v>1</v>
      </c>
      <c r="E594" s="3" t="s">
        <v>84</v>
      </c>
      <c r="F594" s="3"/>
      <c r="G594" s="3"/>
      <c r="H594" s="3"/>
      <c r="I594" s="3"/>
      <c r="J594" s="3" t="s">
        <v>27</v>
      </c>
      <c r="K594" s="3" t="s">
        <v>27</v>
      </c>
      <c r="L594" s="3">
        <v>1</v>
      </c>
      <c r="M594" s="3" t="s">
        <v>23</v>
      </c>
      <c r="N594" s="4">
        <f t="shared" si="36"/>
        <v>1640</v>
      </c>
      <c r="O594" s="3">
        <v>164</v>
      </c>
      <c r="P594" s="3"/>
      <c r="Q594" s="3"/>
      <c r="R594" s="3" t="str">
        <f>IF(ISNUMBER(Q594),SUMIFS($Q$2:Q594,$A$2:A594,A594,$J$2:J594,J594,$D$2:D594,D594),"")</f>
        <v/>
      </c>
      <c r="S594" s="3"/>
      <c r="T594" s="3"/>
      <c r="U594" s="3"/>
      <c r="V594" s="4"/>
      <c r="W594" s="4"/>
      <c r="X594" s="4"/>
      <c r="Y594" s="3"/>
      <c r="Z594" s="3"/>
      <c r="AA594" s="3"/>
      <c r="AB594" s="3"/>
      <c r="AC594" s="3"/>
      <c r="AD594" s="3"/>
      <c r="AE594" s="3"/>
      <c r="AF594" s="3"/>
      <c r="AG594" s="3"/>
      <c r="AH594" s="3" t="str">
        <f t="shared" si="37"/>
        <v/>
      </c>
      <c r="AI594" s="3"/>
      <c r="AJ594" s="3"/>
      <c r="AK594" s="3"/>
      <c r="AL594" s="3"/>
      <c r="AM594" s="3"/>
      <c r="AN594" s="3"/>
      <c r="AO594" s="3"/>
      <c r="AP594" s="3"/>
      <c r="AQ594" s="3" t="str">
        <f t="shared" si="38"/>
        <v/>
      </c>
      <c r="AR594" s="3" t="str">
        <f>IF(ISNUMBER(AQ594),SUMIFS($AQ$2:AQ594,$A$2:A594,A594,$J$2:J594,J594,$D$2:D594,D594),"")</f>
        <v/>
      </c>
      <c r="AS594">
        <f t="shared" si="39"/>
        <v>1</v>
      </c>
    </row>
    <row r="595" spans="1:45" x14ac:dyDescent="0.25">
      <c r="A595" s="5" t="s">
        <v>6</v>
      </c>
      <c r="B595" s="5" t="s">
        <v>21</v>
      </c>
      <c r="C595" s="6">
        <v>37167</v>
      </c>
      <c r="D595" s="3">
        <v>1</v>
      </c>
      <c r="E595" s="3" t="s">
        <v>84</v>
      </c>
      <c r="F595" s="3"/>
      <c r="G595" s="3"/>
      <c r="H595" s="3"/>
      <c r="I595" s="3"/>
      <c r="J595" s="3" t="s">
        <v>27</v>
      </c>
      <c r="K595" s="3" t="s">
        <v>27</v>
      </c>
      <c r="L595" s="3">
        <v>1</v>
      </c>
      <c r="M595" s="3" t="s">
        <v>24</v>
      </c>
      <c r="N595" s="4">
        <f t="shared" si="36"/>
        <v>2795</v>
      </c>
      <c r="O595" s="3">
        <v>279.5</v>
      </c>
      <c r="P595" s="3"/>
      <c r="Q595" s="3"/>
      <c r="R595" s="3" t="str">
        <f>IF(ISNUMBER(Q595),SUMIFS($Q$2:Q595,$A$2:A595,A595,$J$2:J595,J595,$D$2:D595,D595),"")</f>
        <v/>
      </c>
      <c r="S595" s="3"/>
      <c r="T595" s="3"/>
      <c r="U595" s="3"/>
      <c r="V595" s="4"/>
      <c r="W595" s="4"/>
      <c r="X595" s="4"/>
      <c r="Y595" s="3"/>
      <c r="Z595" s="3"/>
      <c r="AA595" s="3"/>
      <c r="AB595" s="3"/>
      <c r="AC595" s="3"/>
      <c r="AD595" s="3"/>
      <c r="AE595" s="3"/>
      <c r="AF595" s="3"/>
      <c r="AG595" s="3"/>
      <c r="AH595" s="3" t="str">
        <f t="shared" si="37"/>
        <v/>
      </c>
      <c r="AI595" s="3"/>
      <c r="AJ595" s="3"/>
      <c r="AK595" s="3"/>
      <c r="AL595" s="3"/>
      <c r="AM595" s="3"/>
      <c r="AN595" s="3"/>
      <c r="AO595" s="3"/>
      <c r="AP595" s="3"/>
      <c r="AQ595" s="3" t="str">
        <f t="shared" si="38"/>
        <v/>
      </c>
      <c r="AR595" s="3" t="str">
        <f>IF(ISNUMBER(AQ595),SUMIFS($AQ$2:AQ595,$A$2:A595,A595,$J$2:J595,J595,$D$2:D595,D595),"")</f>
        <v/>
      </c>
      <c r="AS595">
        <f t="shared" si="39"/>
        <v>1</v>
      </c>
    </row>
    <row r="596" spans="1:45" x14ac:dyDescent="0.25">
      <c r="A596" s="5" t="s">
        <v>6</v>
      </c>
      <c r="B596" s="5" t="s">
        <v>21</v>
      </c>
      <c r="C596" s="6">
        <v>37174</v>
      </c>
      <c r="D596" s="3">
        <v>1</v>
      </c>
      <c r="E596" s="3" t="s">
        <v>84</v>
      </c>
      <c r="F596" s="3"/>
      <c r="G596" s="3"/>
      <c r="H596" s="3"/>
      <c r="I596" s="3"/>
      <c r="J596" s="3" t="s">
        <v>27</v>
      </c>
      <c r="K596" s="3" t="s">
        <v>27</v>
      </c>
      <c r="L596" s="3">
        <v>1</v>
      </c>
      <c r="M596" s="3" t="s">
        <v>25</v>
      </c>
      <c r="N596" s="4">
        <f t="shared" si="36"/>
        <v>358.5</v>
      </c>
      <c r="O596" s="3">
        <v>35.85</v>
      </c>
      <c r="P596" s="3"/>
      <c r="Q596" s="3">
        <v>237.24</v>
      </c>
      <c r="R596" s="3">
        <f>IF(ISNUMBER(Q596),SUMIFS($Q$2:Q596,$A$2:A596,A596,$J$2:J596,J596,$D$2:D596,D596),"")</f>
        <v>269.44</v>
      </c>
      <c r="S596" s="3"/>
      <c r="T596" s="3"/>
      <c r="U596" s="3"/>
      <c r="V596" s="4"/>
      <c r="W596" s="4"/>
      <c r="X596" s="4"/>
      <c r="Y596" s="3"/>
      <c r="Z596" s="3"/>
      <c r="AA596" s="3"/>
      <c r="AB596" s="3"/>
      <c r="AC596" s="3"/>
      <c r="AD596" s="3"/>
      <c r="AE596" s="3"/>
      <c r="AF596" s="3"/>
      <c r="AG596" s="3"/>
      <c r="AH596" s="3" t="str">
        <f t="shared" si="37"/>
        <v/>
      </c>
      <c r="AI596" s="3"/>
      <c r="AJ596" s="3"/>
      <c r="AK596" s="3"/>
      <c r="AL596" s="3"/>
      <c r="AM596" s="3"/>
      <c r="AN596" s="3"/>
      <c r="AO596" s="3"/>
      <c r="AP596" s="3"/>
      <c r="AQ596" s="3" t="str">
        <f t="shared" si="38"/>
        <v/>
      </c>
      <c r="AR596" s="3" t="str">
        <f>IF(ISNUMBER(AQ596),SUMIFS($AQ$2:AQ596,$A$2:A596,A596,$J$2:J596,J596,$D$2:D596,D596),"")</f>
        <v/>
      </c>
      <c r="AS596">
        <f t="shared" si="39"/>
        <v>3</v>
      </c>
    </row>
    <row r="597" spans="1:45" x14ac:dyDescent="0.25">
      <c r="A597" s="5" t="s">
        <v>6</v>
      </c>
      <c r="B597" s="5" t="s">
        <v>21</v>
      </c>
      <c r="C597" s="6">
        <v>37201</v>
      </c>
      <c r="D597" s="3">
        <v>1</v>
      </c>
      <c r="E597" s="3" t="s">
        <v>84</v>
      </c>
      <c r="F597" s="3"/>
      <c r="G597" s="3"/>
      <c r="H597" s="3"/>
      <c r="I597" s="3"/>
      <c r="J597" s="3" t="s">
        <v>27</v>
      </c>
      <c r="K597" s="3" t="s">
        <v>27</v>
      </c>
      <c r="L597" s="3">
        <v>2</v>
      </c>
      <c r="M597" s="3" t="s">
        <v>23</v>
      </c>
      <c r="N597" s="4">
        <f t="shared" si="36"/>
        <v>2105</v>
      </c>
      <c r="O597" s="3">
        <v>210.5</v>
      </c>
      <c r="P597" s="3"/>
      <c r="Q597" s="3"/>
      <c r="R597" s="3" t="str">
        <f>IF(ISNUMBER(Q597),SUMIFS($Q$2:Q597,$A$2:A597,A597,$J$2:J597,J597,$D$2:D597,D597),"")</f>
        <v/>
      </c>
      <c r="S597" s="3"/>
      <c r="T597" s="3"/>
      <c r="U597" s="3"/>
      <c r="V597" s="4"/>
      <c r="W597" s="4"/>
      <c r="X597" s="4"/>
      <c r="Y597" s="3"/>
      <c r="Z597" s="3"/>
      <c r="AA597" s="3"/>
      <c r="AB597" s="3"/>
      <c r="AC597" s="3"/>
      <c r="AD597" s="3"/>
      <c r="AE597" s="3"/>
      <c r="AF597" s="3"/>
      <c r="AG597" s="3"/>
      <c r="AH597" s="3" t="str">
        <f t="shared" si="37"/>
        <v/>
      </c>
      <c r="AI597" s="3"/>
      <c r="AJ597" s="3"/>
      <c r="AK597" s="3"/>
      <c r="AL597" s="3"/>
      <c r="AM597" s="3"/>
      <c r="AN597" s="3"/>
      <c r="AO597" s="3"/>
      <c r="AP597" s="3"/>
      <c r="AQ597" s="3" t="str">
        <f t="shared" si="38"/>
        <v/>
      </c>
      <c r="AR597" s="3" t="str">
        <f>IF(ISNUMBER(AQ597),SUMIFS($AQ$2:AQ597,$A$2:A597,A597,$J$2:J597,J597,$D$2:D597,D597),"")</f>
        <v/>
      </c>
      <c r="AS597">
        <f t="shared" si="39"/>
        <v>1</v>
      </c>
    </row>
    <row r="598" spans="1:45" x14ac:dyDescent="0.25">
      <c r="A598" s="5" t="s">
        <v>6</v>
      </c>
      <c r="B598" s="5" t="s">
        <v>21</v>
      </c>
      <c r="C598" s="6">
        <v>37208</v>
      </c>
      <c r="D598" s="3">
        <v>1</v>
      </c>
      <c r="E598" s="3" t="s">
        <v>84</v>
      </c>
      <c r="F598" s="3"/>
      <c r="G598" s="3"/>
      <c r="H598" s="3"/>
      <c r="I598" s="3"/>
      <c r="J598" s="3" t="s">
        <v>27</v>
      </c>
      <c r="K598" s="3" t="s">
        <v>27</v>
      </c>
      <c r="L598" s="3">
        <v>2</v>
      </c>
      <c r="M598" s="3" t="s">
        <v>23</v>
      </c>
      <c r="N598" s="4">
        <f t="shared" si="36"/>
        <v>3060</v>
      </c>
      <c r="O598" s="3">
        <v>306</v>
      </c>
      <c r="P598" s="3"/>
      <c r="Q598" s="3"/>
      <c r="R598" s="3" t="str">
        <f>IF(ISNUMBER(Q598),SUMIFS($Q$2:Q598,$A$2:A598,A598,$J$2:J598,J598,$D$2:D598,D598),"")</f>
        <v/>
      </c>
      <c r="S598" s="3"/>
      <c r="T598" s="3"/>
      <c r="U598" s="3"/>
      <c r="V598" s="4"/>
      <c r="W598" s="4"/>
      <c r="X598" s="4"/>
      <c r="Y598" s="3"/>
      <c r="Z598" s="3"/>
      <c r="AA598" s="3"/>
      <c r="AB598" s="3"/>
      <c r="AC598" s="3"/>
      <c r="AD598" s="3"/>
      <c r="AE598" s="3"/>
      <c r="AF598" s="3"/>
      <c r="AG598" s="3"/>
      <c r="AH598" s="3" t="str">
        <f t="shared" si="37"/>
        <v/>
      </c>
      <c r="AI598" s="3"/>
      <c r="AJ598" s="3"/>
      <c r="AK598" s="3"/>
      <c r="AL598" s="3"/>
      <c r="AM598" s="3"/>
      <c r="AN598" s="3"/>
      <c r="AO598" s="3"/>
      <c r="AP598" s="3"/>
      <c r="AQ598" s="3" t="str">
        <f t="shared" si="38"/>
        <v/>
      </c>
      <c r="AR598" s="3" t="str">
        <f>IF(ISNUMBER(AQ598),SUMIFS($AQ$2:AQ598,$A$2:A598,A598,$J$2:J598,J598,$D$2:D598,D598),"")</f>
        <v/>
      </c>
      <c r="AS598">
        <f t="shared" si="39"/>
        <v>1</v>
      </c>
    </row>
    <row r="599" spans="1:45" x14ac:dyDescent="0.25">
      <c r="A599" s="5" t="s">
        <v>6</v>
      </c>
      <c r="B599" s="5" t="s">
        <v>21</v>
      </c>
      <c r="C599" s="6">
        <v>37216</v>
      </c>
      <c r="D599" s="3">
        <v>1</v>
      </c>
      <c r="E599" s="3" t="s">
        <v>84</v>
      </c>
      <c r="F599" s="3"/>
      <c r="G599" s="3"/>
      <c r="H599" s="3"/>
      <c r="I599" s="3"/>
      <c r="J599" s="3" t="s">
        <v>27</v>
      </c>
      <c r="K599" s="3" t="s">
        <v>27</v>
      </c>
      <c r="L599" s="3">
        <v>2</v>
      </c>
      <c r="M599" s="3" t="s">
        <v>24</v>
      </c>
      <c r="N599" s="4">
        <f t="shared" si="36"/>
        <v>3950</v>
      </c>
      <c r="O599" s="3">
        <v>395</v>
      </c>
      <c r="P599" s="3"/>
      <c r="Q599" s="3"/>
      <c r="R599" s="3" t="str">
        <f>IF(ISNUMBER(Q599),SUMIFS($Q$2:Q599,$A$2:A599,A599,$J$2:J599,J599,$D$2:D599,D599),"")</f>
        <v/>
      </c>
      <c r="S599" s="3"/>
      <c r="T599" s="3"/>
      <c r="U599" s="3"/>
      <c r="V599" s="4"/>
      <c r="W599" s="4"/>
      <c r="X599" s="4"/>
      <c r="Y599" s="3"/>
      <c r="Z599" s="3"/>
      <c r="AA599" s="3"/>
      <c r="AB599" s="3"/>
      <c r="AC599" s="3"/>
      <c r="AD599" s="3"/>
      <c r="AE599" s="3"/>
      <c r="AF599" s="3"/>
      <c r="AG599" s="3"/>
      <c r="AH599" s="3" t="str">
        <f t="shared" si="37"/>
        <v/>
      </c>
      <c r="AI599" s="3"/>
      <c r="AJ599" s="3"/>
      <c r="AK599" s="3"/>
      <c r="AL599" s="3"/>
      <c r="AM599" s="3"/>
      <c r="AN599" s="3"/>
      <c r="AO599" s="3"/>
      <c r="AP599" s="3"/>
      <c r="AQ599" s="3" t="str">
        <f t="shared" si="38"/>
        <v/>
      </c>
      <c r="AR599" s="3" t="str">
        <f>IF(ISNUMBER(AQ599),SUMIFS($AQ$2:AQ599,$A$2:A599,A599,$J$2:J599,J599,$D$2:D599,D599),"")</f>
        <v/>
      </c>
      <c r="AS599">
        <f t="shared" si="39"/>
        <v>1</v>
      </c>
    </row>
    <row r="600" spans="1:45" x14ac:dyDescent="0.25">
      <c r="A600" s="5" t="s">
        <v>6</v>
      </c>
      <c r="B600" s="5" t="s">
        <v>21</v>
      </c>
      <c r="C600" s="6">
        <v>37221</v>
      </c>
      <c r="D600" s="3">
        <v>1</v>
      </c>
      <c r="E600" s="3" t="s">
        <v>84</v>
      </c>
      <c r="F600" s="3"/>
      <c r="G600" s="3"/>
      <c r="H600" s="3"/>
      <c r="I600" s="3"/>
      <c r="J600" s="3" t="s">
        <v>27</v>
      </c>
      <c r="K600" s="3" t="s">
        <v>27</v>
      </c>
      <c r="L600" s="3">
        <v>2</v>
      </c>
      <c r="M600" s="3" t="s">
        <v>25</v>
      </c>
      <c r="N600" s="4" t="str">
        <f t="shared" si="36"/>
        <v/>
      </c>
      <c r="O600" s="3"/>
      <c r="P600" s="3"/>
      <c r="Q600" s="3">
        <v>306.76</v>
      </c>
      <c r="R600" s="3">
        <f>IF(ISNUMBER(Q600),SUMIFS($Q$2:Q600,$A$2:A600,A600,$J$2:J600,J600,$D$2:D600,D600),"")</f>
        <v>576.20000000000005</v>
      </c>
      <c r="S600" s="3"/>
      <c r="T600" s="3"/>
      <c r="U600" s="3"/>
      <c r="V600" s="4"/>
      <c r="W600" s="4"/>
      <c r="X600" s="4"/>
      <c r="Y600" s="3"/>
      <c r="Z600" s="3"/>
      <c r="AA600" s="3"/>
      <c r="AB600" s="3"/>
      <c r="AC600" s="3"/>
      <c r="AD600" s="3"/>
      <c r="AE600" s="3"/>
      <c r="AF600" s="3"/>
      <c r="AG600" s="3"/>
      <c r="AH600" s="3" t="str">
        <f t="shared" si="37"/>
        <v/>
      </c>
      <c r="AI600" s="3"/>
      <c r="AJ600" s="3"/>
      <c r="AK600" s="3"/>
      <c r="AL600" s="3"/>
      <c r="AM600" s="3"/>
      <c r="AN600" s="3"/>
      <c r="AO600" s="3"/>
      <c r="AP600" s="3"/>
      <c r="AQ600" s="3" t="str">
        <f t="shared" si="38"/>
        <v/>
      </c>
      <c r="AR600" s="3" t="str">
        <f>IF(ISNUMBER(AQ600),SUMIFS($AQ$2:AQ600,$A$2:A600,A600,$J$2:J600,J600,$D$2:D600,D600),"")</f>
        <v/>
      </c>
      <c r="AS600">
        <f t="shared" si="39"/>
        <v>2</v>
      </c>
    </row>
    <row r="601" spans="1:45" x14ac:dyDescent="0.25">
      <c r="A601" s="5" t="s">
        <v>6</v>
      </c>
      <c r="B601" s="5" t="s">
        <v>21</v>
      </c>
      <c r="C601" s="6">
        <v>37243</v>
      </c>
      <c r="D601" s="3">
        <v>1</v>
      </c>
      <c r="E601" s="3" t="s">
        <v>84</v>
      </c>
      <c r="F601" s="3"/>
      <c r="G601" s="3"/>
      <c r="H601" s="3"/>
      <c r="I601" s="3"/>
      <c r="J601" s="3" t="s">
        <v>27</v>
      </c>
      <c r="K601" s="3" t="s">
        <v>27</v>
      </c>
      <c r="L601" s="3">
        <v>3</v>
      </c>
      <c r="M601" s="3" t="s">
        <v>23</v>
      </c>
      <c r="N601" s="4">
        <f t="shared" si="36"/>
        <v>1550</v>
      </c>
      <c r="O601" s="3">
        <v>155</v>
      </c>
      <c r="P601" s="3"/>
      <c r="Q601" s="3"/>
      <c r="R601" s="3" t="str">
        <f>IF(ISNUMBER(Q601),SUMIFS($Q$2:Q601,$A$2:A601,A601,$J$2:J601,J601,$D$2:D601,D601),"")</f>
        <v/>
      </c>
      <c r="S601" s="3"/>
      <c r="T601" s="3"/>
      <c r="U601" s="3"/>
      <c r="V601" s="4"/>
      <c r="W601" s="4"/>
      <c r="X601" s="4"/>
      <c r="Y601" s="3"/>
      <c r="Z601" s="3"/>
      <c r="AA601" s="3"/>
      <c r="AB601" s="3"/>
      <c r="AC601" s="3"/>
      <c r="AD601" s="3"/>
      <c r="AE601" s="3"/>
      <c r="AF601" s="3"/>
      <c r="AG601" s="3"/>
      <c r="AH601" s="3" t="str">
        <f t="shared" si="37"/>
        <v/>
      </c>
      <c r="AI601" s="3"/>
      <c r="AJ601" s="3"/>
      <c r="AK601" s="3"/>
      <c r="AL601" s="3"/>
      <c r="AM601" s="3"/>
      <c r="AN601" s="3"/>
      <c r="AO601" s="3"/>
      <c r="AP601" s="3"/>
      <c r="AQ601" s="3" t="str">
        <f t="shared" si="38"/>
        <v/>
      </c>
      <c r="AR601" s="3" t="str">
        <f>IF(ISNUMBER(AQ601),SUMIFS($AQ$2:AQ601,$A$2:A601,A601,$J$2:J601,J601,$D$2:D601,D601),"")</f>
        <v/>
      </c>
      <c r="AS601">
        <f t="shared" si="39"/>
        <v>1</v>
      </c>
    </row>
    <row r="602" spans="1:45" x14ac:dyDescent="0.25">
      <c r="A602" s="5" t="s">
        <v>6</v>
      </c>
      <c r="B602" s="5" t="s">
        <v>21</v>
      </c>
      <c r="C602" s="6">
        <v>37247</v>
      </c>
      <c r="D602" s="3">
        <v>1</v>
      </c>
      <c r="E602" s="3" t="s">
        <v>84</v>
      </c>
      <c r="F602" s="3"/>
      <c r="G602" s="3"/>
      <c r="H602" s="3"/>
      <c r="I602" s="3"/>
      <c r="J602" s="3" t="s">
        <v>27</v>
      </c>
      <c r="K602" s="3" t="s">
        <v>27</v>
      </c>
      <c r="L602" s="3">
        <v>3</v>
      </c>
      <c r="M602" s="3" t="s">
        <v>24</v>
      </c>
      <c r="N602" s="4">
        <f t="shared" si="36"/>
        <v>2400</v>
      </c>
      <c r="O602" s="3">
        <v>240</v>
      </c>
      <c r="P602" s="3"/>
      <c r="Q602" s="3"/>
      <c r="R602" s="3" t="str">
        <f>IF(ISNUMBER(Q602),SUMIFS($Q$2:Q602,$A$2:A602,A602,$J$2:J602,J602,$D$2:D602,D602),"")</f>
        <v/>
      </c>
      <c r="S602" s="3"/>
      <c r="T602" s="3"/>
      <c r="U602" s="3"/>
      <c r="V602" s="4"/>
      <c r="W602" s="4"/>
      <c r="X602" s="4"/>
      <c r="Y602" s="3"/>
      <c r="Z602" s="3"/>
      <c r="AA602" s="3"/>
      <c r="AB602" s="3"/>
      <c r="AC602" s="3"/>
      <c r="AD602" s="3"/>
      <c r="AE602" s="3"/>
      <c r="AF602" s="3"/>
      <c r="AG602" s="3"/>
      <c r="AH602" s="3" t="str">
        <f t="shared" si="37"/>
        <v/>
      </c>
      <c r="AI602" s="3"/>
      <c r="AJ602" s="3"/>
      <c r="AK602" s="3"/>
      <c r="AL602" s="3"/>
      <c r="AM602" s="3"/>
      <c r="AN602" s="3"/>
      <c r="AO602" s="3"/>
      <c r="AP602" s="3"/>
      <c r="AQ602" s="3" t="str">
        <f t="shared" si="38"/>
        <v/>
      </c>
      <c r="AR602" s="3" t="str">
        <f>IF(ISNUMBER(AQ602),SUMIFS($AQ$2:AQ602,$A$2:A602,A602,$J$2:J602,J602,$D$2:D602,D602),"")</f>
        <v/>
      </c>
      <c r="AS602">
        <f t="shared" si="39"/>
        <v>1</v>
      </c>
    </row>
    <row r="603" spans="1:45" x14ac:dyDescent="0.25">
      <c r="A603" s="5" t="s">
        <v>6</v>
      </c>
      <c r="B603" s="5" t="s">
        <v>21</v>
      </c>
      <c r="C603" s="6">
        <v>37255</v>
      </c>
      <c r="D603" s="3">
        <v>1</v>
      </c>
      <c r="E603" s="3" t="s">
        <v>84</v>
      </c>
      <c r="F603" s="3"/>
      <c r="G603" s="3"/>
      <c r="H603" s="3"/>
      <c r="I603" s="3"/>
      <c r="J603" s="3" t="s">
        <v>27</v>
      </c>
      <c r="K603" s="3" t="s">
        <v>27</v>
      </c>
      <c r="L603" s="3">
        <v>3</v>
      </c>
      <c r="M603" s="3" t="s">
        <v>25</v>
      </c>
      <c r="N603" s="4" t="str">
        <f t="shared" si="36"/>
        <v/>
      </c>
      <c r="O603" s="3"/>
      <c r="P603" s="3"/>
      <c r="Q603" s="3">
        <v>131.74</v>
      </c>
      <c r="R603" s="3">
        <f>IF(ISNUMBER(Q603),SUMIFS($Q$2:Q603,$A$2:A603,A603,$J$2:J603,J603,$D$2:D603,D603),"")</f>
        <v>707.94</v>
      </c>
      <c r="S603" s="3"/>
      <c r="T603" s="3"/>
      <c r="U603" s="3"/>
      <c r="V603" s="4"/>
      <c r="W603" s="4"/>
      <c r="X603" s="4"/>
      <c r="Y603" s="3"/>
      <c r="Z603" s="3"/>
      <c r="AA603" s="3"/>
      <c r="AB603" s="3"/>
      <c r="AC603" s="3"/>
      <c r="AD603" s="3"/>
      <c r="AE603" s="3"/>
      <c r="AF603" s="3"/>
      <c r="AG603" s="3"/>
      <c r="AH603" s="3" t="str">
        <f t="shared" si="37"/>
        <v/>
      </c>
      <c r="AI603" s="3"/>
      <c r="AJ603" s="3"/>
      <c r="AK603" s="3"/>
      <c r="AL603" s="3"/>
      <c r="AM603" s="3"/>
      <c r="AN603" s="3"/>
      <c r="AO603" s="3"/>
      <c r="AP603" s="3"/>
      <c r="AQ603" s="3" t="str">
        <f t="shared" si="38"/>
        <v/>
      </c>
      <c r="AR603" s="3" t="str">
        <f>IF(ISNUMBER(AQ603),SUMIFS($AQ$2:AQ603,$A$2:A603,A603,$J$2:J603,J603,$D$2:D603,D603),"")</f>
        <v/>
      </c>
      <c r="AS603">
        <f t="shared" si="39"/>
        <v>2</v>
      </c>
    </row>
    <row r="604" spans="1:45" x14ac:dyDescent="0.25">
      <c r="A604" s="5" t="s">
        <v>6</v>
      </c>
      <c r="B604" s="5" t="s">
        <v>21</v>
      </c>
      <c r="C604" s="6">
        <v>37293</v>
      </c>
      <c r="D604" s="3">
        <v>1</v>
      </c>
      <c r="E604" s="3" t="s">
        <v>84</v>
      </c>
      <c r="F604" s="3"/>
      <c r="G604" s="3"/>
      <c r="H604" s="3"/>
      <c r="I604" s="3"/>
      <c r="J604" s="3" t="s">
        <v>27</v>
      </c>
      <c r="K604" s="3" t="s">
        <v>27</v>
      </c>
      <c r="L604" s="3">
        <v>4</v>
      </c>
      <c r="M604" s="3" t="s">
        <v>24</v>
      </c>
      <c r="N604" s="4">
        <f t="shared" si="36"/>
        <v>2400</v>
      </c>
      <c r="O604" s="3">
        <v>240</v>
      </c>
      <c r="P604" s="3"/>
      <c r="Q604" s="3"/>
      <c r="R604" s="3" t="str">
        <f>IF(ISNUMBER(Q604),SUMIFS($Q$2:Q604,$A$2:A604,A604,$J$2:J604,J604,$D$2:D604,D604),"")</f>
        <v/>
      </c>
      <c r="S604" s="3"/>
      <c r="T604" s="3"/>
      <c r="U604" s="3"/>
      <c r="V604" s="4"/>
      <c r="W604" s="4"/>
      <c r="X604" s="4"/>
      <c r="Y604" s="3"/>
      <c r="Z604" s="3"/>
      <c r="AA604" s="3"/>
      <c r="AB604" s="3"/>
      <c r="AC604" s="3"/>
      <c r="AD604" s="3"/>
      <c r="AE604" s="3"/>
      <c r="AF604" s="3"/>
      <c r="AG604" s="3"/>
      <c r="AH604" s="3" t="str">
        <f t="shared" si="37"/>
        <v/>
      </c>
      <c r="AI604" s="3"/>
      <c r="AJ604" s="3"/>
      <c r="AK604" s="3"/>
      <c r="AL604" s="3"/>
      <c r="AM604" s="3"/>
      <c r="AN604" s="3"/>
      <c r="AO604" s="3"/>
      <c r="AP604" s="3"/>
      <c r="AQ604" s="3" t="str">
        <f t="shared" si="38"/>
        <v/>
      </c>
      <c r="AR604" s="3" t="str">
        <f>IF(ISNUMBER(AQ604),SUMIFS($AQ$2:AQ604,$A$2:A604,A604,$J$2:J604,J604,$D$2:D604,D604),"")</f>
        <v/>
      </c>
      <c r="AS604">
        <f t="shared" si="39"/>
        <v>1</v>
      </c>
    </row>
    <row r="605" spans="1:45" x14ac:dyDescent="0.25">
      <c r="A605" s="5" t="s">
        <v>6</v>
      </c>
      <c r="B605" s="5" t="s">
        <v>21</v>
      </c>
      <c r="C605" s="6">
        <v>37302</v>
      </c>
      <c r="D605" s="3">
        <v>1</v>
      </c>
      <c r="E605" s="3" t="s">
        <v>84</v>
      </c>
      <c r="F605" s="3"/>
      <c r="G605" s="3"/>
      <c r="H605" s="3"/>
      <c r="I605" s="3"/>
      <c r="J605" s="3" t="s">
        <v>27</v>
      </c>
      <c r="K605" s="3" t="s">
        <v>27</v>
      </c>
      <c r="L605" s="3">
        <v>4</v>
      </c>
      <c r="M605" s="3" t="s">
        <v>25</v>
      </c>
      <c r="N605" s="4" t="str">
        <f t="shared" si="36"/>
        <v/>
      </c>
      <c r="O605" s="3"/>
      <c r="P605" s="3"/>
      <c r="Q605" s="3">
        <v>171.94</v>
      </c>
      <c r="R605" s="3">
        <f>IF(ISNUMBER(Q605),SUMIFS($Q$2:Q605,$A$2:A605,A605,$J$2:J605,J605,$D$2:D605,D605),"")</f>
        <v>879.88000000000011</v>
      </c>
      <c r="S605" s="3"/>
      <c r="T605" s="3"/>
      <c r="U605" s="3"/>
      <c r="V605" s="4"/>
      <c r="W605" s="4"/>
      <c r="X605" s="4"/>
      <c r="Y605" s="3"/>
      <c r="Z605" s="3"/>
      <c r="AA605" s="3"/>
      <c r="AB605" s="3"/>
      <c r="AC605" s="3"/>
      <c r="AD605" s="3"/>
      <c r="AE605" s="3"/>
      <c r="AF605" s="3"/>
      <c r="AG605" s="3"/>
      <c r="AH605" s="3" t="str">
        <f t="shared" si="37"/>
        <v/>
      </c>
      <c r="AI605" s="3"/>
      <c r="AJ605" s="3"/>
      <c r="AK605" s="3"/>
      <c r="AL605" s="3"/>
      <c r="AM605" s="3"/>
      <c r="AN605" s="3"/>
      <c r="AO605" s="3"/>
      <c r="AP605" s="3"/>
      <c r="AQ605" s="3" t="str">
        <f t="shared" si="38"/>
        <v/>
      </c>
      <c r="AR605" s="3" t="str">
        <f>IF(ISNUMBER(AQ605),SUMIFS($AQ$2:AQ605,$A$2:A605,A605,$J$2:J605,J605,$D$2:D605,D605),"")</f>
        <v/>
      </c>
      <c r="AS605">
        <f t="shared" si="39"/>
        <v>2</v>
      </c>
    </row>
    <row r="606" spans="1:45" x14ac:dyDescent="0.25">
      <c r="A606" s="5" t="s">
        <v>6</v>
      </c>
      <c r="B606" s="5" t="s">
        <v>21</v>
      </c>
      <c r="C606" s="6">
        <v>37349</v>
      </c>
      <c r="D606" s="3">
        <v>1</v>
      </c>
      <c r="E606" s="3" t="s">
        <v>84</v>
      </c>
      <c r="F606" s="3"/>
      <c r="G606" s="3"/>
      <c r="H606" s="3"/>
      <c r="I606" s="3"/>
      <c r="J606" s="3" t="s">
        <v>27</v>
      </c>
      <c r="K606" s="3" t="s">
        <v>27</v>
      </c>
      <c r="L606" s="3">
        <v>5</v>
      </c>
      <c r="M606" s="3" t="s">
        <v>24</v>
      </c>
      <c r="N606" s="4">
        <f t="shared" si="36"/>
        <v>1450</v>
      </c>
      <c r="O606" s="3">
        <v>145</v>
      </c>
      <c r="P606" s="3"/>
      <c r="Q606" s="3"/>
      <c r="R606" s="3" t="str">
        <f>IF(ISNUMBER(Q606),SUMIFS($Q$2:Q606,$A$2:A606,A606,$J$2:J606,J606,$D$2:D606,D606),"")</f>
        <v/>
      </c>
      <c r="S606" s="3"/>
      <c r="T606" s="3"/>
      <c r="U606" s="3"/>
      <c r="V606" s="4"/>
      <c r="W606" s="4"/>
      <c r="X606" s="4"/>
      <c r="Y606" s="3"/>
      <c r="Z606" s="3"/>
      <c r="AA606" s="3"/>
      <c r="AB606" s="3"/>
      <c r="AC606" s="3"/>
      <c r="AD606" s="3"/>
      <c r="AE606" s="3"/>
      <c r="AF606" s="3"/>
      <c r="AG606" s="3"/>
      <c r="AH606" s="3" t="str">
        <f t="shared" si="37"/>
        <v/>
      </c>
      <c r="AI606" s="3"/>
      <c r="AJ606" s="3"/>
      <c r="AK606" s="3"/>
      <c r="AL606" s="3"/>
      <c r="AM606" s="3"/>
      <c r="AN606" s="3"/>
      <c r="AO606" s="3"/>
      <c r="AP606" s="3"/>
      <c r="AQ606" s="3" t="str">
        <f t="shared" si="38"/>
        <v/>
      </c>
      <c r="AR606" s="3" t="str">
        <f>IF(ISNUMBER(AQ606),SUMIFS($AQ$2:AQ606,$A$2:A606,A606,$J$2:J606,J606,$D$2:D606,D606),"")</f>
        <v/>
      </c>
      <c r="AS606">
        <f t="shared" si="39"/>
        <v>1</v>
      </c>
    </row>
    <row r="607" spans="1:45" x14ac:dyDescent="0.25">
      <c r="A607" s="5" t="s">
        <v>6</v>
      </c>
      <c r="B607" s="5" t="s">
        <v>21</v>
      </c>
      <c r="C607" s="6">
        <v>37363</v>
      </c>
      <c r="D607" s="3">
        <v>1</v>
      </c>
      <c r="E607" s="3" t="s">
        <v>84</v>
      </c>
      <c r="F607" s="3"/>
      <c r="G607" s="3"/>
      <c r="H607" s="3"/>
      <c r="I607" s="3"/>
      <c r="J607" s="3" t="s">
        <v>27</v>
      </c>
      <c r="K607" s="3" t="s">
        <v>27</v>
      </c>
      <c r="L607" s="3">
        <v>5</v>
      </c>
      <c r="M607" s="3" t="s">
        <v>25</v>
      </c>
      <c r="N607" s="4" t="str">
        <f t="shared" si="36"/>
        <v/>
      </c>
      <c r="O607" s="3"/>
      <c r="P607" s="3"/>
      <c r="Q607" s="3">
        <v>105.31</v>
      </c>
      <c r="R607" s="3">
        <f>IF(ISNUMBER(Q607),SUMIFS($Q$2:Q607,$A$2:A607,A607,$J$2:J607,J607,$D$2:D607,D607),"")</f>
        <v>985.19</v>
      </c>
      <c r="S607" s="3"/>
      <c r="T607" s="3"/>
      <c r="U607" s="3"/>
      <c r="V607" s="4"/>
      <c r="W607" s="4"/>
      <c r="X607" s="4"/>
      <c r="Y607" s="3"/>
      <c r="Z607" s="3"/>
      <c r="AA607" s="3"/>
      <c r="AB607" s="3"/>
      <c r="AC607" s="3"/>
      <c r="AD607" s="3"/>
      <c r="AE607" s="3"/>
      <c r="AF607" s="3"/>
      <c r="AG607" s="3"/>
      <c r="AH607" s="3" t="str">
        <f t="shared" si="37"/>
        <v/>
      </c>
      <c r="AI607" s="3"/>
      <c r="AJ607" s="3"/>
      <c r="AK607" s="3"/>
      <c r="AL607" s="3"/>
      <c r="AM607" s="3"/>
      <c r="AN607" s="3"/>
      <c r="AO607" s="3"/>
      <c r="AP607" s="3"/>
      <c r="AQ607" s="3" t="str">
        <f t="shared" si="38"/>
        <v/>
      </c>
      <c r="AR607" s="3" t="str">
        <f>IF(ISNUMBER(AQ607),SUMIFS($AQ$2:AQ607,$A$2:A607,A607,$J$2:J607,J607,$D$2:D607,D607),"")</f>
        <v/>
      </c>
      <c r="AS607">
        <f t="shared" si="39"/>
        <v>2</v>
      </c>
    </row>
    <row r="608" spans="1:45" x14ac:dyDescent="0.25">
      <c r="A608" s="5" t="s">
        <v>6</v>
      </c>
      <c r="B608" s="5" t="s">
        <v>21</v>
      </c>
      <c r="C608" s="6">
        <v>37431</v>
      </c>
      <c r="D608" s="3">
        <v>1</v>
      </c>
      <c r="E608" s="3" t="s">
        <v>84</v>
      </c>
      <c r="F608" s="3"/>
      <c r="G608" s="3"/>
      <c r="H608" s="3"/>
      <c r="I608" s="3"/>
      <c r="J608" s="3" t="s">
        <v>27</v>
      </c>
      <c r="K608" s="3" t="s">
        <v>27</v>
      </c>
      <c r="L608" s="3">
        <v>6</v>
      </c>
      <c r="M608" s="3" t="s">
        <v>24</v>
      </c>
      <c r="N608" s="4">
        <f t="shared" si="36"/>
        <v>550</v>
      </c>
      <c r="O608" s="3">
        <v>55</v>
      </c>
      <c r="P608" s="3"/>
      <c r="Q608" s="3"/>
      <c r="R608" s="3" t="str">
        <f>IF(ISNUMBER(Q608),SUMIFS($Q$2:Q608,$A$2:A608,A608,$J$2:J608,J608,$D$2:D608,D608),"")</f>
        <v/>
      </c>
      <c r="S608" s="3"/>
      <c r="T608" s="3"/>
      <c r="U608" s="3"/>
      <c r="V608" s="4"/>
      <c r="W608" s="4"/>
      <c r="X608" s="4"/>
      <c r="Y608" s="3"/>
      <c r="Z608" s="3"/>
      <c r="AA608" s="3"/>
      <c r="AB608" s="3"/>
      <c r="AC608" s="3"/>
      <c r="AD608" s="3"/>
      <c r="AE608" s="3"/>
      <c r="AF608" s="3"/>
      <c r="AG608" s="3"/>
      <c r="AH608" s="3" t="str">
        <f t="shared" si="37"/>
        <v/>
      </c>
      <c r="AI608" s="3"/>
      <c r="AJ608" s="3"/>
      <c r="AK608" s="3"/>
      <c r="AL608" s="3"/>
      <c r="AM608" s="3"/>
      <c r="AN608" s="3"/>
      <c r="AO608" s="3"/>
      <c r="AP608" s="3"/>
      <c r="AQ608" s="3" t="str">
        <f t="shared" si="38"/>
        <v/>
      </c>
      <c r="AR608" s="3" t="str">
        <f>IF(ISNUMBER(AQ608),SUMIFS($AQ$2:AQ608,$A$2:A608,A608,$J$2:J608,J608,$D$2:D608,D608),"")</f>
        <v/>
      </c>
      <c r="AS608">
        <f t="shared" si="39"/>
        <v>1</v>
      </c>
    </row>
    <row r="609" spans="1:45" x14ac:dyDescent="0.25">
      <c r="A609" s="5" t="s">
        <v>6</v>
      </c>
      <c r="B609" s="5" t="s">
        <v>21</v>
      </c>
      <c r="C609" s="6">
        <v>37442</v>
      </c>
      <c r="D609" s="3">
        <v>1</v>
      </c>
      <c r="E609" s="3" t="s">
        <v>84</v>
      </c>
      <c r="F609" s="3"/>
      <c r="G609" s="3"/>
      <c r="H609" s="3"/>
      <c r="I609" s="3"/>
      <c r="J609" s="3" t="s">
        <v>54</v>
      </c>
      <c r="K609" s="3" t="s">
        <v>54</v>
      </c>
      <c r="L609" s="3">
        <v>6</v>
      </c>
      <c r="M609" s="3" t="s">
        <v>25</v>
      </c>
      <c r="N609" s="4" t="str">
        <f t="shared" si="36"/>
        <v/>
      </c>
      <c r="O609" s="3"/>
      <c r="P609" s="3"/>
      <c r="Q609" s="3">
        <v>45.24</v>
      </c>
      <c r="R609" s="3">
        <f>IF(ISNUMBER(Q609),SUMIFS($Q$2:Q609,$A$2:A609,A609,$J$2:J609,J609,$D$2:D609,D609),"")</f>
        <v>45.24</v>
      </c>
      <c r="S609" s="3"/>
      <c r="T609" s="3"/>
      <c r="U609" s="3"/>
      <c r="V609" s="4"/>
      <c r="W609" s="4"/>
      <c r="X609" s="4"/>
      <c r="Y609" s="3"/>
      <c r="Z609" s="3"/>
      <c r="AA609" s="3"/>
      <c r="AB609" s="3"/>
      <c r="AC609" s="3"/>
      <c r="AD609" s="3"/>
      <c r="AE609" s="3"/>
      <c r="AF609" s="3"/>
      <c r="AG609" s="3"/>
      <c r="AH609" s="3" t="str">
        <f t="shared" si="37"/>
        <v/>
      </c>
      <c r="AI609" s="3"/>
      <c r="AJ609" s="3"/>
      <c r="AK609" s="3"/>
      <c r="AL609" s="3"/>
      <c r="AM609" s="3"/>
      <c r="AN609" s="3"/>
      <c r="AO609" s="3"/>
      <c r="AP609" s="3"/>
      <c r="AQ609" s="3" t="str">
        <f t="shared" si="38"/>
        <v/>
      </c>
      <c r="AR609" s="3" t="str">
        <f>IF(ISNUMBER(AQ609),SUMIFS($AQ$2:AQ609,$A$2:A609,A609,$J$2:J609,J609,$D$2:D609,D609),"")</f>
        <v/>
      </c>
      <c r="AS609">
        <f t="shared" si="39"/>
        <v>2</v>
      </c>
    </row>
    <row r="610" spans="1:45" x14ac:dyDescent="0.25">
      <c r="A610" s="5" t="s">
        <v>6</v>
      </c>
      <c r="B610" s="5" t="s">
        <v>21</v>
      </c>
      <c r="C610" s="6">
        <v>35458</v>
      </c>
      <c r="D610" s="3">
        <v>2</v>
      </c>
      <c r="E610" s="3" t="s">
        <v>84</v>
      </c>
      <c r="F610" s="3"/>
      <c r="G610" s="3"/>
      <c r="H610" s="3"/>
      <c r="I610" s="3"/>
      <c r="J610" s="3" t="s">
        <v>22</v>
      </c>
      <c r="K610" s="3" t="s">
        <v>22</v>
      </c>
      <c r="L610" s="3">
        <v>1</v>
      </c>
      <c r="M610" s="3" t="s">
        <v>23</v>
      </c>
      <c r="N610" s="4">
        <f t="shared" si="36"/>
        <v>2400</v>
      </c>
      <c r="O610" s="3">
        <v>240</v>
      </c>
      <c r="P610" s="3"/>
      <c r="Q610" s="3"/>
      <c r="R610" s="3" t="str">
        <f>IF(ISNUMBER(Q610),SUMIFS($Q$2:Q610,$A$2:A610,A610,$J$2:J610,J610,$D$2:D610,D610),"")</f>
        <v/>
      </c>
      <c r="S610" s="3"/>
      <c r="T610" s="3"/>
      <c r="U610" s="3"/>
      <c r="V610" s="4"/>
      <c r="W610" s="4"/>
      <c r="X610" s="4"/>
      <c r="Y610" s="3"/>
      <c r="Z610" s="3"/>
      <c r="AA610" s="3"/>
      <c r="AB610" s="3"/>
      <c r="AC610" s="3"/>
      <c r="AD610" s="3"/>
      <c r="AE610" s="3"/>
      <c r="AF610" s="3"/>
      <c r="AG610" s="3"/>
      <c r="AH610" s="3" t="str">
        <f t="shared" si="37"/>
        <v/>
      </c>
      <c r="AI610" s="3"/>
      <c r="AJ610" s="3"/>
      <c r="AK610" s="3"/>
      <c r="AL610" s="3"/>
      <c r="AM610" s="3"/>
      <c r="AN610" s="3"/>
      <c r="AO610" s="3"/>
      <c r="AP610" s="3"/>
      <c r="AQ610" s="3" t="str">
        <f t="shared" si="38"/>
        <v/>
      </c>
      <c r="AR610" s="3" t="str">
        <f>IF(ISNUMBER(AQ610),SUMIFS($AQ$2:AQ610,$A$2:A610,A610,$J$2:J610,J610,$D$2:D610,D610),"")</f>
        <v/>
      </c>
      <c r="AS610">
        <f t="shared" si="39"/>
        <v>1</v>
      </c>
    </row>
    <row r="611" spans="1:45" x14ac:dyDescent="0.25">
      <c r="A611" s="5" t="s">
        <v>6</v>
      </c>
      <c r="B611" s="5" t="s">
        <v>21</v>
      </c>
      <c r="C611" s="6">
        <v>35482</v>
      </c>
      <c r="D611" s="3">
        <v>2</v>
      </c>
      <c r="E611" s="3" t="s">
        <v>84</v>
      </c>
      <c r="F611" s="3"/>
      <c r="G611" s="3"/>
      <c r="H611" s="3"/>
      <c r="I611" s="3"/>
      <c r="J611" s="3" t="s">
        <v>22</v>
      </c>
      <c r="K611" s="3" t="s">
        <v>22</v>
      </c>
      <c r="L611" s="3">
        <v>1</v>
      </c>
      <c r="M611" s="3" t="s">
        <v>24</v>
      </c>
      <c r="N611" s="4">
        <f t="shared" si="36"/>
        <v>4800</v>
      </c>
      <c r="O611" s="3">
        <v>480</v>
      </c>
      <c r="P611" s="3"/>
      <c r="Q611" s="3"/>
      <c r="R611" s="3" t="str">
        <f>IF(ISNUMBER(Q611),SUMIFS($Q$2:Q611,$A$2:A611,A611,$J$2:J611,J611,$D$2:D611,D611),"")</f>
        <v/>
      </c>
      <c r="S611" s="3"/>
      <c r="T611" s="3"/>
      <c r="U611" s="3"/>
      <c r="V611" s="4"/>
      <c r="W611" s="4"/>
      <c r="X611" s="4"/>
      <c r="Y611" s="3"/>
      <c r="Z611" s="3"/>
      <c r="AA611" s="3"/>
      <c r="AB611" s="3"/>
      <c r="AC611" s="3"/>
      <c r="AD611" s="3"/>
      <c r="AE611" s="3"/>
      <c r="AF611" s="3"/>
      <c r="AG611" s="3"/>
      <c r="AH611" s="3" t="str">
        <f t="shared" si="37"/>
        <v/>
      </c>
      <c r="AI611" s="3"/>
      <c r="AJ611" s="3"/>
      <c r="AK611" s="3"/>
      <c r="AL611" s="3"/>
      <c r="AM611" s="3"/>
      <c r="AN611" s="3"/>
      <c r="AO611" s="3"/>
      <c r="AP611" s="3"/>
      <c r="AQ611" s="3" t="str">
        <f t="shared" si="38"/>
        <v/>
      </c>
      <c r="AR611" s="3" t="str">
        <f>IF(ISNUMBER(AQ611),SUMIFS($AQ$2:AQ611,$A$2:A611,A611,$J$2:J611,J611,$D$2:D611,D611),"")</f>
        <v/>
      </c>
      <c r="AS611">
        <f t="shared" si="39"/>
        <v>1</v>
      </c>
    </row>
    <row r="612" spans="1:45" x14ac:dyDescent="0.25">
      <c r="A612" s="5" t="s">
        <v>6</v>
      </c>
      <c r="B612" s="5" t="s">
        <v>21</v>
      </c>
      <c r="C612" s="6">
        <v>35491</v>
      </c>
      <c r="D612" s="3">
        <v>2</v>
      </c>
      <c r="E612" s="3" t="s">
        <v>84</v>
      </c>
      <c r="F612" s="3"/>
      <c r="G612" s="3"/>
      <c r="H612" s="3"/>
      <c r="I612" s="3"/>
      <c r="J612" s="3" t="s">
        <v>22</v>
      </c>
      <c r="K612" s="3" t="s">
        <v>22</v>
      </c>
      <c r="L612" s="3">
        <v>2</v>
      </c>
      <c r="M612" s="3" t="s">
        <v>25</v>
      </c>
      <c r="N612" s="4" t="str">
        <f t="shared" si="36"/>
        <v/>
      </c>
      <c r="O612" s="3"/>
      <c r="P612" s="3"/>
      <c r="Q612" s="3">
        <v>419.94</v>
      </c>
      <c r="R612" s="3">
        <f>IF(ISNUMBER(Q612),SUMIFS($Q$2:Q612,$A$2:A612,A612,$J$2:J612,J612,$D$2:D612,D612),"")</f>
        <v>419.94</v>
      </c>
      <c r="S612" s="3"/>
      <c r="T612" s="3"/>
      <c r="U612" s="3"/>
      <c r="V612" s="4"/>
      <c r="W612" s="4"/>
      <c r="X612" s="4"/>
      <c r="Y612" s="3"/>
      <c r="Z612" s="3"/>
      <c r="AA612" s="3"/>
      <c r="AB612" s="3"/>
      <c r="AC612" s="3"/>
      <c r="AD612" s="3"/>
      <c r="AE612" s="3"/>
      <c r="AF612" s="3"/>
      <c r="AG612" s="3"/>
      <c r="AH612" s="3" t="str">
        <f t="shared" si="37"/>
        <v/>
      </c>
      <c r="AI612" s="3"/>
      <c r="AJ612" s="3"/>
      <c r="AK612" s="3"/>
      <c r="AL612" s="3"/>
      <c r="AM612" s="3"/>
      <c r="AN612" s="3"/>
      <c r="AO612" s="3"/>
      <c r="AP612" s="3"/>
      <c r="AQ612" s="3" t="str">
        <f t="shared" si="38"/>
        <v/>
      </c>
      <c r="AR612" s="3" t="str">
        <f>IF(ISNUMBER(AQ612),SUMIFS($AQ$2:AQ612,$A$2:A612,A612,$J$2:J612,J612,$D$2:D612,D612),"")</f>
        <v/>
      </c>
      <c r="AS612">
        <f t="shared" si="39"/>
        <v>2</v>
      </c>
    </row>
    <row r="613" spans="1:45" x14ac:dyDescent="0.25">
      <c r="A613" s="5" t="s">
        <v>6</v>
      </c>
      <c r="B613" s="5" t="s">
        <v>21</v>
      </c>
      <c r="C613" s="6">
        <v>35586</v>
      </c>
      <c r="D613" s="3">
        <v>2</v>
      </c>
      <c r="E613" s="3" t="s">
        <v>84</v>
      </c>
      <c r="F613" s="3"/>
      <c r="G613" s="3"/>
      <c r="H613" s="3"/>
      <c r="I613" s="3"/>
      <c r="J613" s="3" t="s">
        <v>22</v>
      </c>
      <c r="K613" s="3" t="s">
        <v>22</v>
      </c>
      <c r="L613" s="3">
        <v>2</v>
      </c>
      <c r="M613" s="3" t="s">
        <v>24</v>
      </c>
      <c r="N613" s="4">
        <f t="shared" si="36"/>
        <v>4300</v>
      </c>
      <c r="O613" s="3">
        <v>430</v>
      </c>
      <c r="P613" s="3"/>
      <c r="Q613" s="3"/>
      <c r="R613" s="3" t="str">
        <f>IF(ISNUMBER(Q613),SUMIFS($Q$2:Q613,$A$2:A613,A613,$J$2:J613,J613,$D$2:D613,D613),"")</f>
        <v/>
      </c>
      <c r="S613" s="3"/>
      <c r="T613" s="3"/>
      <c r="U613" s="3"/>
      <c r="V613" s="4"/>
      <c r="W613" s="4"/>
      <c r="X613" s="4"/>
      <c r="Y613" s="3"/>
      <c r="Z613" s="3"/>
      <c r="AA613" s="3"/>
      <c r="AB613" s="3"/>
      <c r="AC613" s="3"/>
      <c r="AD613" s="3"/>
      <c r="AE613" s="3"/>
      <c r="AF613" s="3"/>
      <c r="AG613" s="3"/>
      <c r="AH613" s="3" t="str">
        <f t="shared" si="37"/>
        <v/>
      </c>
      <c r="AI613" s="3"/>
      <c r="AJ613" s="3"/>
      <c r="AK613" s="3"/>
      <c r="AL613" s="3"/>
      <c r="AM613" s="3"/>
      <c r="AN613" s="3"/>
      <c r="AO613" s="3"/>
      <c r="AP613" s="3"/>
      <c r="AQ613" s="3" t="str">
        <f t="shared" si="38"/>
        <v/>
      </c>
      <c r="AR613" s="3" t="str">
        <f>IF(ISNUMBER(AQ613),SUMIFS($AQ$2:AQ613,$A$2:A613,A613,$J$2:J613,J613,$D$2:D613,D613),"")</f>
        <v/>
      </c>
      <c r="AS613">
        <f t="shared" si="39"/>
        <v>1</v>
      </c>
    </row>
    <row r="614" spans="1:45" x14ac:dyDescent="0.25">
      <c r="A614" s="5" t="s">
        <v>6</v>
      </c>
      <c r="B614" s="5" t="s">
        <v>21</v>
      </c>
      <c r="C614" s="6">
        <v>35591</v>
      </c>
      <c r="D614" s="3">
        <v>2</v>
      </c>
      <c r="E614" s="3" t="s">
        <v>84</v>
      </c>
      <c r="F614" s="3"/>
      <c r="G614" s="3"/>
      <c r="H614" s="3"/>
      <c r="I614" s="3"/>
      <c r="J614" s="3" t="s">
        <v>22</v>
      </c>
      <c r="K614" s="3" t="s">
        <v>22</v>
      </c>
      <c r="L614" s="3">
        <v>2</v>
      </c>
      <c r="M614" s="3" t="s">
        <v>25</v>
      </c>
      <c r="N614" s="4" t="str">
        <f t="shared" si="36"/>
        <v/>
      </c>
      <c r="O614" s="3"/>
      <c r="P614" s="3"/>
      <c r="Q614" s="3">
        <v>419.48</v>
      </c>
      <c r="R614" s="3">
        <f>IF(ISNUMBER(Q614),SUMIFS($Q$2:Q614,$A$2:A614,A614,$J$2:J614,J614,$D$2:D614,D614),"")</f>
        <v>839.42000000000007</v>
      </c>
      <c r="S614" s="3"/>
      <c r="T614" s="3"/>
      <c r="U614" s="3"/>
      <c r="V614" s="4"/>
      <c r="W614" s="4"/>
      <c r="X614" s="4"/>
      <c r="Y614" s="3"/>
      <c r="Z614" s="3"/>
      <c r="AA614" s="3"/>
      <c r="AB614" s="3"/>
      <c r="AC614" s="3"/>
      <c r="AD614" s="3"/>
      <c r="AE614" s="3"/>
      <c r="AF614" s="3"/>
      <c r="AG614" s="3"/>
      <c r="AH614" s="3" t="str">
        <f t="shared" si="37"/>
        <v/>
      </c>
      <c r="AI614" s="3"/>
      <c r="AJ614" s="3"/>
      <c r="AK614" s="3"/>
      <c r="AL614" s="3"/>
      <c r="AM614" s="3"/>
      <c r="AN614" s="3"/>
      <c r="AO614" s="3"/>
      <c r="AP614" s="3"/>
      <c r="AQ614" s="3" t="str">
        <f t="shared" si="38"/>
        <v/>
      </c>
      <c r="AR614" s="3" t="str">
        <f>IF(ISNUMBER(AQ614),SUMIFS($AQ$2:AQ614,$A$2:A614,A614,$J$2:J614,J614,$D$2:D614,D614),"")</f>
        <v/>
      </c>
      <c r="AS614">
        <f t="shared" si="39"/>
        <v>2</v>
      </c>
    </row>
    <row r="615" spans="1:45" x14ac:dyDescent="0.25">
      <c r="A615" s="5" t="s">
        <v>6</v>
      </c>
      <c r="B615" s="5" t="s">
        <v>21</v>
      </c>
      <c r="C615" s="6">
        <v>35709</v>
      </c>
      <c r="D615" s="3">
        <v>2</v>
      </c>
      <c r="E615" s="3" t="s">
        <v>84</v>
      </c>
      <c r="F615" s="3"/>
      <c r="G615" s="3"/>
      <c r="H615" s="3"/>
      <c r="I615" s="3"/>
      <c r="J615" s="3" t="s">
        <v>0</v>
      </c>
      <c r="K615" s="3" t="s">
        <v>0</v>
      </c>
      <c r="L615" s="3">
        <v>1</v>
      </c>
      <c r="M615" s="3" t="s">
        <v>24</v>
      </c>
      <c r="N615" s="4">
        <f t="shared" si="36"/>
        <v>2420</v>
      </c>
      <c r="O615" s="3">
        <v>242</v>
      </c>
      <c r="P615" s="3"/>
      <c r="Q615" s="3"/>
      <c r="R615" s="3" t="str">
        <f>IF(ISNUMBER(Q615),SUMIFS($Q$2:Q615,$A$2:A615,A615,$J$2:J615,J615,$D$2:D615,D615),"")</f>
        <v/>
      </c>
      <c r="S615" s="3"/>
      <c r="T615" s="3"/>
      <c r="U615" s="3"/>
      <c r="V615" s="4"/>
      <c r="W615" s="4"/>
      <c r="X615" s="4"/>
      <c r="Y615" s="3"/>
      <c r="Z615" s="3"/>
      <c r="AA615" s="3"/>
      <c r="AB615" s="3"/>
      <c r="AC615" s="3"/>
      <c r="AD615" s="3"/>
      <c r="AE615" s="3"/>
      <c r="AF615" s="3"/>
      <c r="AG615" s="3"/>
      <c r="AH615" s="3" t="str">
        <f t="shared" si="37"/>
        <v/>
      </c>
      <c r="AI615" s="3"/>
      <c r="AJ615" s="3"/>
      <c r="AK615" s="3"/>
      <c r="AL615" s="3"/>
      <c r="AM615" s="3"/>
      <c r="AN615" s="3"/>
      <c r="AO615" s="3"/>
      <c r="AP615" s="3"/>
      <c r="AQ615" s="3" t="str">
        <f t="shared" si="38"/>
        <v/>
      </c>
      <c r="AR615" s="3" t="str">
        <f>IF(ISNUMBER(AQ615),SUMIFS($AQ$2:AQ615,$A$2:A615,A615,$J$2:J615,J615,$D$2:D615,D615),"")</f>
        <v/>
      </c>
      <c r="AS615">
        <f t="shared" si="39"/>
        <v>1</v>
      </c>
    </row>
    <row r="616" spans="1:45" x14ac:dyDescent="0.25">
      <c r="A616" s="5" t="s">
        <v>6</v>
      </c>
      <c r="B616" s="5" t="s">
        <v>21</v>
      </c>
      <c r="C616" s="6">
        <v>35715</v>
      </c>
      <c r="D616" s="3">
        <v>2</v>
      </c>
      <c r="E616" s="3" t="s">
        <v>84</v>
      </c>
      <c r="F616" s="3"/>
      <c r="G616" s="3"/>
      <c r="H616" s="3"/>
      <c r="I616" s="3"/>
      <c r="J616" s="3" t="s">
        <v>0</v>
      </c>
      <c r="K616" s="3" t="s">
        <v>0</v>
      </c>
      <c r="L616" s="3">
        <v>1</v>
      </c>
      <c r="M616" s="3" t="s">
        <v>25</v>
      </c>
      <c r="N616" s="4" t="str">
        <f t="shared" si="36"/>
        <v/>
      </c>
      <c r="O616" s="3"/>
      <c r="P616" s="3"/>
      <c r="Q616" s="3">
        <v>187.38</v>
      </c>
      <c r="R616" s="3">
        <f>IF(ISNUMBER(Q616),SUMIFS($Q$2:Q616,$A$2:A616,A616,$J$2:J616,J616,$D$2:D616,D616),"")</f>
        <v>187.38</v>
      </c>
      <c r="S616" s="3"/>
      <c r="T616" s="3"/>
      <c r="U616" s="3"/>
      <c r="V616" s="4"/>
      <c r="W616" s="4"/>
      <c r="X616" s="4"/>
      <c r="Y616" s="3"/>
      <c r="Z616" s="3"/>
      <c r="AA616" s="3"/>
      <c r="AB616" s="3"/>
      <c r="AC616" s="3"/>
      <c r="AD616" s="3"/>
      <c r="AE616" s="3"/>
      <c r="AF616" s="3"/>
      <c r="AG616" s="3"/>
      <c r="AH616" s="3" t="str">
        <f t="shared" si="37"/>
        <v/>
      </c>
      <c r="AI616" s="3"/>
      <c r="AJ616" s="3"/>
      <c r="AK616" s="3"/>
      <c r="AL616" s="3"/>
      <c r="AM616" s="3"/>
      <c r="AN616" s="3"/>
      <c r="AO616" s="3"/>
      <c r="AP616" s="3"/>
      <c r="AQ616" s="3" t="str">
        <f t="shared" si="38"/>
        <v/>
      </c>
      <c r="AR616" s="3" t="str">
        <f>IF(ISNUMBER(AQ616),SUMIFS($AQ$2:AQ616,$A$2:A616,A616,$J$2:J616,J616,$D$2:D616,D616),"")</f>
        <v/>
      </c>
      <c r="AS616">
        <f t="shared" si="39"/>
        <v>2</v>
      </c>
    </row>
    <row r="617" spans="1:45" x14ac:dyDescent="0.25">
      <c r="A617" s="5" t="s">
        <v>6</v>
      </c>
      <c r="B617" s="5" t="s">
        <v>21</v>
      </c>
      <c r="C617" s="6">
        <v>35731</v>
      </c>
      <c r="D617" s="3">
        <v>2</v>
      </c>
      <c r="E617" s="3" t="s">
        <v>84</v>
      </c>
      <c r="F617" s="3"/>
      <c r="G617" s="3"/>
      <c r="H617" s="3"/>
      <c r="I617" s="3"/>
      <c r="J617" s="3" t="s">
        <v>0</v>
      </c>
      <c r="K617" s="3" t="s">
        <v>0</v>
      </c>
      <c r="L617" s="3">
        <v>2</v>
      </c>
      <c r="M617" s="3" t="s">
        <v>23</v>
      </c>
      <c r="N617" s="4">
        <f t="shared" si="36"/>
        <v>1700</v>
      </c>
      <c r="O617" s="3">
        <v>170</v>
      </c>
      <c r="P617" s="3"/>
      <c r="Q617" s="3"/>
      <c r="R617" s="3" t="str">
        <f>IF(ISNUMBER(Q617),SUMIFS($Q$2:Q617,$A$2:A617,A617,$J$2:J617,J617,$D$2:D617,D617),"")</f>
        <v/>
      </c>
      <c r="S617" s="3"/>
      <c r="T617" s="3"/>
      <c r="U617" s="3"/>
      <c r="V617" s="4"/>
      <c r="W617" s="4"/>
      <c r="X617" s="4"/>
      <c r="Y617" s="3"/>
      <c r="Z617" s="3"/>
      <c r="AA617" s="3"/>
      <c r="AB617" s="3"/>
      <c r="AC617" s="3"/>
      <c r="AD617" s="3"/>
      <c r="AE617" s="3"/>
      <c r="AF617" s="3"/>
      <c r="AG617" s="3"/>
      <c r="AH617" s="3" t="str">
        <f t="shared" si="37"/>
        <v/>
      </c>
      <c r="AI617" s="3"/>
      <c r="AJ617" s="3"/>
      <c r="AK617" s="3"/>
      <c r="AL617" s="3"/>
      <c r="AM617" s="3"/>
      <c r="AN617" s="3"/>
      <c r="AO617" s="3"/>
      <c r="AP617" s="3"/>
      <c r="AQ617" s="3" t="str">
        <f t="shared" si="38"/>
        <v/>
      </c>
      <c r="AR617" s="3" t="str">
        <f>IF(ISNUMBER(AQ617),SUMIFS($AQ$2:AQ617,$A$2:A617,A617,$J$2:J617,J617,$D$2:D617,D617),"")</f>
        <v/>
      </c>
      <c r="AS617">
        <f t="shared" si="39"/>
        <v>1</v>
      </c>
    </row>
    <row r="618" spans="1:45" x14ac:dyDescent="0.25">
      <c r="A618" s="5" t="s">
        <v>6</v>
      </c>
      <c r="B618" s="5" t="s">
        <v>21</v>
      </c>
      <c r="C618" s="6">
        <v>35737</v>
      </c>
      <c r="D618" s="3">
        <v>2</v>
      </c>
      <c r="E618" s="3" t="s">
        <v>84</v>
      </c>
      <c r="F618" s="3"/>
      <c r="G618" s="3"/>
      <c r="H618" s="3"/>
      <c r="I618" s="3"/>
      <c r="J618" s="3" t="s">
        <v>0</v>
      </c>
      <c r="K618" s="3" t="s">
        <v>0</v>
      </c>
      <c r="L618" s="3">
        <v>2</v>
      </c>
      <c r="M618" s="3" t="s">
        <v>23</v>
      </c>
      <c r="N618" s="4">
        <f t="shared" si="36"/>
        <v>3015</v>
      </c>
      <c r="O618" s="3">
        <v>301.5</v>
      </c>
      <c r="P618" s="3"/>
      <c r="Q618" s="3"/>
      <c r="R618" s="3" t="str">
        <f>IF(ISNUMBER(Q618),SUMIFS($Q$2:Q618,$A$2:A618,A618,$J$2:J618,J618,$D$2:D618,D618),"")</f>
        <v/>
      </c>
      <c r="S618" s="3"/>
      <c r="T618" s="3"/>
      <c r="U618" s="3"/>
      <c r="V618" s="4"/>
      <c r="W618" s="4"/>
      <c r="X618" s="4"/>
      <c r="Y618" s="3"/>
      <c r="Z618" s="3"/>
      <c r="AA618" s="3"/>
      <c r="AB618" s="3"/>
      <c r="AC618" s="3"/>
      <c r="AD618" s="3"/>
      <c r="AE618" s="3"/>
      <c r="AF618" s="3"/>
      <c r="AG618" s="3"/>
      <c r="AH618" s="3" t="str">
        <f t="shared" si="37"/>
        <v/>
      </c>
      <c r="AI618" s="3"/>
      <c r="AJ618" s="3"/>
      <c r="AK618" s="3"/>
      <c r="AL618" s="3"/>
      <c r="AM618" s="3"/>
      <c r="AN618" s="3"/>
      <c r="AO618" s="3"/>
      <c r="AP618" s="3"/>
      <c r="AQ618" s="3" t="str">
        <f t="shared" si="38"/>
        <v/>
      </c>
      <c r="AR618" s="3" t="str">
        <f>IF(ISNUMBER(AQ618),SUMIFS($AQ$2:AQ618,$A$2:A618,A618,$J$2:J618,J618,$D$2:D618,D618),"")</f>
        <v/>
      </c>
      <c r="AS618">
        <f t="shared" si="39"/>
        <v>1</v>
      </c>
    </row>
    <row r="619" spans="1:45" x14ac:dyDescent="0.25">
      <c r="A619" s="5" t="s">
        <v>6</v>
      </c>
      <c r="B619" s="5" t="s">
        <v>21</v>
      </c>
      <c r="C619" s="6">
        <v>35744</v>
      </c>
      <c r="D619" s="3">
        <v>2</v>
      </c>
      <c r="E619" s="3" t="s">
        <v>84</v>
      </c>
      <c r="F619" s="3"/>
      <c r="G619" s="3"/>
      <c r="H619" s="3"/>
      <c r="I619" s="3"/>
      <c r="J619" s="3" t="s">
        <v>0</v>
      </c>
      <c r="K619" s="3" t="s">
        <v>0</v>
      </c>
      <c r="L619" s="3">
        <v>2</v>
      </c>
      <c r="M619" s="3" t="s">
        <v>23</v>
      </c>
      <c r="N619" s="4">
        <f t="shared" si="36"/>
        <v>4050</v>
      </c>
      <c r="O619" s="3">
        <v>405</v>
      </c>
      <c r="P619" s="3"/>
      <c r="Q619" s="3"/>
      <c r="R619" s="3" t="str">
        <f>IF(ISNUMBER(Q619),SUMIFS($Q$2:Q619,$A$2:A619,A619,$J$2:J619,J619,$D$2:D619,D619),"")</f>
        <v/>
      </c>
      <c r="S619" s="3"/>
      <c r="T619" s="3"/>
      <c r="U619" s="3"/>
      <c r="V619" s="4"/>
      <c r="W619" s="4"/>
      <c r="X619" s="4"/>
      <c r="Y619" s="3"/>
      <c r="Z619" s="3"/>
      <c r="AA619" s="3"/>
      <c r="AB619" s="3"/>
      <c r="AC619" s="3"/>
      <c r="AD619" s="3"/>
      <c r="AE619" s="3"/>
      <c r="AF619" s="3"/>
      <c r="AG619" s="3"/>
      <c r="AH619" s="3" t="str">
        <f t="shared" si="37"/>
        <v/>
      </c>
      <c r="AI619" s="3"/>
      <c r="AJ619" s="3"/>
      <c r="AK619" s="3"/>
      <c r="AL619" s="3"/>
      <c r="AM619" s="3"/>
      <c r="AN619" s="3"/>
      <c r="AO619" s="3"/>
      <c r="AP619" s="3"/>
      <c r="AQ619" s="3" t="str">
        <f t="shared" si="38"/>
        <v/>
      </c>
      <c r="AR619" s="3" t="str">
        <f>IF(ISNUMBER(AQ619),SUMIFS($AQ$2:AQ619,$A$2:A619,A619,$J$2:J619,J619,$D$2:D619,D619),"")</f>
        <v/>
      </c>
      <c r="AS619">
        <f t="shared" si="39"/>
        <v>1</v>
      </c>
    </row>
    <row r="620" spans="1:45" x14ac:dyDescent="0.25">
      <c r="A620" s="5" t="s">
        <v>6</v>
      </c>
      <c r="B620" s="5" t="s">
        <v>21</v>
      </c>
      <c r="C620" s="6">
        <v>35753</v>
      </c>
      <c r="D620" s="3">
        <v>2</v>
      </c>
      <c r="E620" s="3" t="s">
        <v>84</v>
      </c>
      <c r="F620" s="3"/>
      <c r="G620" s="3"/>
      <c r="H620" s="3"/>
      <c r="I620" s="3"/>
      <c r="J620" s="3" t="s">
        <v>0</v>
      </c>
      <c r="K620" s="3" t="s">
        <v>0</v>
      </c>
      <c r="L620" s="3">
        <v>2</v>
      </c>
      <c r="M620" s="3" t="s">
        <v>24</v>
      </c>
      <c r="N620" s="4">
        <f t="shared" si="36"/>
        <v>4050</v>
      </c>
      <c r="O620" s="3">
        <v>405</v>
      </c>
      <c r="P620" s="3"/>
      <c r="Q620" s="3"/>
      <c r="R620" s="3" t="str">
        <f>IF(ISNUMBER(Q620),SUMIFS($Q$2:Q620,$A$2:A620,A620,$J$2:J620,J620,$D$2:D620,D620),"")</f>
        <v/>
      </c>
      <c r="S620" s="3"/>
      <c r="T620" s="3"/>
      <c r="U620" s="3"/>
      <c r="V620" s="4"/>
      <c r="W620" s="4"/>
      <c r="X620" s="4"/>
      <c r="Y620" s="3"/>
      <c r="Z620" s="3"/>
      <c r="AA620" s="3"/>
      <c r="AB620" s="3"/>
      <c r="AC620" s="3"/>
      <c r="AD620" s="3"/>
      <c r="AE620" s="3"/>
      <c r="AF620" s="3"/>
      <c r="AG620" s="3"/>
      <c r="AH620" s="3" t="str">
        <f t="shared" si="37"/>
        <v/>
      </c>
      <c r="AI620" s="3"/>
      <c r="AJ620" s="3"/>
      <c r="AK620" s="3"/>
      <c r="AL620" s="3"/>
      <c r="AM620" s="3"/>
      <c r="AN620" s="3"/>
      <c r="AO620" s="3"/>
      <c r="AP620" s="3"/>
      <c r="AQ620" s="3" t="str">
        <f t="shared" si="38"/>
        <v/>
      </c>
      <c r="AR620" s="3" t="str">
        <f>IF(ISNUMBER(AQ620),SUMIFS($AQ$2:AQ620,$A$2:A620,A620,$J$2:J620,J620,$D$2:D620,D620),"")</f>
        <v/>
      </c>
      <c r="AS620">
        <f t="shared" si="39"/>
        <v>1</v>
      </c>
    </row>
    <row r="621" spans="1:45" x14ac:dyDescent="0.25">
      <c r="A621" s="5" t="s">
        <v>6</v>
      </c>
      <c r="B621" s="5" t="s">
        <v>21</v>
      </c>
      <c r="C621" s="6">
        <v>35759</v>
      </c>
      <c r="D621" s="3">
        <v>2</v>
      </c>
      <c r="E621" s="3" t="s">
        <v>84</v>
      </c>
      <c r="F621" s="3"/>
      <c r="G621" s="3"/>
      <c r="H621" s="3"/>
      <c r="I621" s="3"/>
      <c r="J621" s="3" t="s">
        <v>0</v>
      </c>
      <c r="K621" s="3" t="s">
        <v>0</v>
      </c>
      <c r="L621" s="3">
        <v>2</v>
      </c>
      <c r="M621" s="3" t="s">
        <v>25</v>
      </c>
      <c r="N621" s="4">
        <f t="shared" si="36"/>
        <v>2785</v>
      </c>
      <c r="O621" s="3">
        <v>278.5</v>
      </c>
      <c r="P621" s="3"/>
      <c r="Q621" s="3">
        <v>176.73</v>
      </c>
      <c r="R621" s="3">
        <f>IF(ISNUMBER(Q621),SUMIFS($Q$2:Q621,$A$2:A621,A621,$J$2:J621,J621,$D$2:D621,D621),"")</f>
        <v>364.11</v>
      </c>
      <c r="S621" s="3"/>
      <c r="T621" s="3"/>
      <c r="U621" s="3"/>
      <c r="V621" s="4"/>
      <c r="W621" s="4"/>
      <c r="X621" s="4"/>
      <c r="Y621" s="3"/>
      <c r="Z621" s="3"/>
      <c r="AA621" s="3"/>
      <c r="AB621" s="3"/>
      <c r="AC621" s="3"/>
      <c r="AD621" s="3"/>
      <c r="AE621" s="3"/>
      <c r="AF621" s="3"/>
      <c r="AG621" s="3"/>
      <c r="AH621" s="3" t="str">
        <f t="shared" si="37"/>
        <v/>
      </c>
      <c r="AI621" s="3"/>
      <c r="AJ621" s="3"/>
      <c r="AK621" s="3"/>
      <c r="AL621" s="3"/>
      <c r="AM621" s="3"/>
      <c r="AN621" s="3"/>
      <c r="AO621" s="3"/>
      <c r="AP621" s="3"/>
      <c r="AQ621" s="3" t="str">
        <f t="shared" si="38"/>
        <v/>
      </c>
      <c r="AR621" s="3" t="str">
        <f>IF(ISNUMBER(AQ621),SUMIFS($AQ$2:AQ621,$A$2:A621,A621,$J$2:J621,J621,$D$2:D621,D621),"")</f>
        <v/>
      </c>
      <c r="AS621">
        <f t="shared" si="39"/>
        <v>3</v>
      </c>
    </row>
    <row r="622" spans="1:45" x14ac:dyDescent="0.25">
      <c r="A622" s="5" t="s">
        <v>6</v>
      </c>
      <c r="B622" s="5" t="s">
        <v>21</v>
      </c>
      <c r="C622" s="6">
        <v>35766</v>
      </c>
      <c r="D622" s="3">
        <v>2</v>
      </c>
      <c r="E622" s="3" t="s">
        <v>84</v>
      </c>
      <c r="F622" s="3"/>
      <c r="G622" s="3"/>
      <c r="H622" s="3"/>
      <c r="I622" s="3"/>
      <c r="J622" s="3" t="s">
        <v>0</v>
      </c>
      <c r="K622" s="3" t="s">
        <v>0</v>
      </c>
      <c r="L622" s="3">
        <v>3</v>
      </c>
      <c r="M622" s="3" t="s">
        <v>23</v>
      </c>
      <c r="N622" s="4">
        <f t="shared" si="36"/>
        <v>730</v>
      </c>
      <c r="O622" s="3">
        <v>73</v>
      </c>
      <c r="P622" s="3"/>
      <c r="Q622" s="3"/>
      <c r="R622" s="3" t="str">
        <f>IF(ISNUMBER(Q622),SUMIFS($Q$2:Q622,$A$2:A622,A622,$J$2:J622,J622,$D$2:D622,D622),"")</f>
        <v/>
      </c>
      <c r="S622" s="3"/>
      <c r="T622" s="3"/>
      <c r="U622" s="3"/>
      <c r="V622" s="4"/>
      <c r="W622" s="4"/>
      <c r="X622" s="4"/>
      <c r="Y622" s="3"/>
      <c r="Z622" s="3"/>
      <c r="AA622" s="3"/>
      <c r="AB622" s="3"/>
      <c r="AC622" s="3"/>
      <c r="AD622" s="3"/>
      <c r="AE622" s="3"/>
      <c r="AF622" s="3"/>
      <c r="AG622" s="3"/>
      <c r="AH622" s="3" t="str">
        <f t="shared" si="37"/>
        <v/>
      </c>
      <c r="AI622" s="3"/>
      <c r="AJ622" s="3"/>
      <c r="AK622" s="3"/>
      <c r="AL622" s="3"/>
      <c r="AM622" s="3"/>
      <c r="AN622" s="3"/>
      <c r="AO622" s="3"/>
      <c r="AP622" s="3"/>
      <c r="AQ622" s="3" t="str">
        <f t="shared" si="38"/>
        <v/>
      </c>
      <c r="AR622" s="3" t="str">
        <f>IF(ISNUMBER(AQ622),SUMIFS($AQ$2:AQ622,$A$2:A622,A622,$J$2:J622,J622,$D$2:D622,D622),"")</f>
        <v/>
      </c>
      <c r="AS622">
        <f t="shared" si="39"/>
        <v>1</v>
      </c>
    </row>
    <row r="623" spans="1:45" x14ac:dyDescent="0.25">
      <c r="A623" s="5" t="s">
        <v>6</v>
      </c>
      <c r="B623" s="5" t="s">
        <v>21</v>
      </c>
      <c r="C623" s="6">
        <v>35773</v>
      </c>
      <c r="D623" s="3">
        <v>2</v>
      </c>
      <c r="E623" s="3" t="s">
        <v>84</v>
      </c>
      <c r="F623" s="3"/>
      <c r="G623" s="3"/>
      <c r="H623" s="3"/>
      <c r="I623" s="3"/>
      <c r="J623" s="3" t="s">
        <v>0</v>
      </c>
      <c r="K623" s="3" t="s">
        <v>0</v>
      </c>
      <c r="L623" s="3">
        <v>3</v>
      </c>
      <c r="M623" s="3" t="s">
        <v>23</v>
      </c>
      <c r="N623" s="4">
        <f t="shared" si="36"/>
        <v>1410</v>
      </c>
      <c r="O623" s="3">
        <v>141</v>
      </c>
      <c r="P623" s="3"/>
      <c r="Q623" s="3"/>
      <c r="R623" s="3" t="str">
        <f>IF(ISNUMBER(Q623),SUMIFS($Q$2:Q623,$A$2:A623,A623,$J$2:J623,J623,$D$2:D623,D623),"")</f>
        <v/>
      </c>
      <c r="S623" s="3"/>
      <c r="T623" s="3"/>
      <c r="U623" s="3"/>
      <c r="V623" s="4"/>
      <c r="W623" s="4"/>
      <c r="X623" s="4"/>
      <c r="Y623" s="3"/>
      <c r="Z623" s="3"/>
      <c r="AA623" s="3"/>
      <c r="AB623" s="3"/>
      <c r="AC623" s="3"/>
      <c r="AD623" s="3"/>
      <c r="AE623" s="3"/>
      <c r="AF623" s="3"/>
      <c r="AG623" s="3"/>
      <c r="AH623" s="3" t="str">
        <f t="shared" si="37"/>
        <v/>
      </c>
      <c r="AI623" s="3"/>
      <c r="AJ623" s="3"/>
      <c r="AK623" s="3"/>
      <c r="AL623" s="3"/>
      <c r="AM623" s="3"/>
      <c r="AN623" s="3"/>
      <c r="AO623" s="3"/>
      <c r="AP623" s="3"/>
      <c r="AQ623" s="3" t="str">
        <f t="shared" si="38"/>
        <v/>
      </c>
      <c r="AR623" s="3" t="str">
        <f>IF(ISNUMBER(AQ623),SUMIFS($AQ$2:AQ623,$A$2:A623,A623,$J$2:J623,J623,$D$2:D623,D623),"")</f>
        <v/>
      </c>
      <c r="AS623">
        <f t="shared" si="39"/>
        <v>1</v>
      </c>
    </row>
    <row r="624" spans="1:45" x14ac:dyDescent="0.25">
      <c r="A624" s="5" t="s">
        <v>6</v>
      </c>
      <c r="B624" s="5" t="s">
        <v>21</v>
      </c>
      <c r="C624" s="6">
        <v>35781</v>
      </c>
      <c r="D624" s="3">
        <v>2</v>
      </c>
      <c r="E624" s="3" t="s">
        <v>84</v>
      </c>
      <c r="F624" s="3"/>
      <c r="G624" s="3"/>
      <c r="H624" s="3"/>
      <c r="I624" s="3"/>
      <c r="J624" s="3" t="s">
        <v>0</v>
      </c>
      <c r="K624" s="3" t="s">
        <v>0</v>
      </c>
      <c r="L624" s="3">
        <v>3</v>
      </c>
      <c r="M624" s="3" t="s">
        <v>23</v>
      </c>
      <c r="N624" s="4">
        <f t="shared" si="36"/>
        <v>2360</v>
      </c>
      <c r="O624" s="3">
        <v>236</v>
      </c>
      <c r="P624" s="3"/>
      <c r="Q624" s="3"/>
      <c r="R624" s="3" t="str">
        <f>IF(ISNUMBER(Q624),SUMIFS($Q$2:Q624,$A$2:A624,A624,$J$2:J624,J624,$D$2:D624,D624),"")</f>
        <v/>
      </c>
      <c r="S624" s="3"/>
      <c r="T624" s="3"/>
      <c r="U624" s="3"/>
      <c r="V624" s="4"/>
      <c r="W624" s="4"/>
      <c r="X624" s="4"/>
      <c r="Y624" s="3"/>
      <c r="Z624" s="3"/>
      <c r="AA624" s="3"/>
      <c r="AB624" s="3"/>
      <c r="AC624" s="3"/>
      <c r="AD624" s="3"/>
      <c r="AE624" s="3"/>
      <c r="AF624" s="3"/>
      <c r="AG624" s="3"/>
      <c r="AH624" s="3" t="str">
        <f t="shared" si="37"/>
        <v/>
      </c>
      <c r="AI624" s="3"/>
      <c r="AJ624" s="3"/>
      <c r="AK624" s="3"/>
      <c r="AL624" s="3"/>
      <c r="AM624" s="3"/>
      <c r="AN624" s="3"/>
      <c r="AO624" s="3"/>
      <c r="AP624" s="3"/>
      <c r="AQ624" s="3" t="str">
        <f t="shared" si="38"/>
        <v/>
      </c>
      <c r="AR624" s="3" t="str">
        <f>IF(ISNUMBER(AQ624),SUMIFS($AQ$2:AQ624,$A$2:A624,A624,$J$2:J624,J624,$D$2:D624,D624),"")</f>
        <v/>
      </c>
      <c r="AS624">
        <f t="shared" si="39"/>
        <v>1</v>
      </c>
    </row>
    <row r="625" spans="1:45" x14ac:dyDescent="0.25">
      <c r="A625" s="5" t="s">
        <v>6</v>
      </c>
      <c r="B625" s="5" t="s">
        <v>21</v>
      </c>
      <c r="C625" s="6">
        <v>35787</v>
      </c>
      <c r="D625" s="3">
        <v>2</v>
      </c>
      <c r="E625" s="3" t="s">
        <v>84</v>
      </c>
      <c r="F625" s="3"/>
      <c r="G625" s="3"/>
      <c r="H625" s="3"/>
      <c r="I625" s="3"/>
      <c r="J625" s="3" t="s">
        <v>0</v>
      </c>
      <c r="K625" s="3" t="s">
        <v>0</v>
      </c>
      <c r="L625" s="3">
        <v>3</v>
      </c>
      <c r="M625" s="3" t="s">
        <v>24</v>
      </c>
      <c r="N625" s="4">
        <f t="shared" si="36"/>
        <v>2770</v>
      </c>
      <c r="O625" s="3">
        <v>277</v>
      </c>
      <c r="P625" s="3"/>
      <c r="Q625" s="3"/>
      <c r="R625" s="3" t="str">
        <f>IF(ISNUMBER(Q625),SUMIFS($Q$2:Q625,$A$2:A625,A625,$J$2:J625,J625,$D$2:D625,D625),"")</f>
        <v/>
      </c>
      <c r="S625" s="3"/>
      <c r="T625" s="3"/>
      <c r="U625" s="3"/>
      <c r="V625" s="4"/>
      <c r="W625" s="4"/>
      <c r="X625" s="4"/>
      <c r="Y625" s="3"/>
      <c r="Z625" s="3"/>
      <c r="AA625" s="3"/>
      <c r="AB625" s="3"/>
      <c r="AC625" s="3"/>
      <c r="AD625" s="3"/>
      <c r="AE625" s="3"/>
      <c r="AF625" s="3"/>
      <c r="AG625" s="3"/>
      <c r="AH625" s="3" t="str">
        <f t="shared" si="37"/>
        <v/>
      </c>
      <c r="AI625" s="3"/>
      <c r="AJ625" s="3"/>
      <c r="AK625" s="3"/>
      <c r="AL625" s="3"/>
      <c r="AM625" s="3"/>
      <c r="AN625" s="3"/>
      <c r="AO625" s="3"/>
      <c r="AP625" s="3"/>
      <c r="AQ625" s="3" t="str">
        <f t="shared" si="38"/>
        <v/>
      </c>
      <c r="AR625" s="3" t="str">
        <f>IF(ISNUMBER(AQ625),SUMIFS($AQ$2:AQ625,$A$2:A625,A625,$J$2:J625,J625,$D$2:D625,D625),"")</f>
        <v/>
      </c>
      <c r="AS625">
        <f t="shared" si="39"/>
        <v>1</v>
      </c>
    </row>
    <row r="626" spans="1:45" x14ac:dyDescent="0.25">
      <c r="A626" s="5" t="s">
        <v>6</v>
      </c>
      <c r="B626" s="5" t="s">
        <v>21</v>
      </c>
      <c r="C626" s="6">
        <v>35793</v>
      </c>
      <c r="D626" s="3">
        <v>2</v>
      </c>
      <c r="E626" s="3" t="s">
        <v>84</v>
      </c>
      <c r="F626" s="3"/>
      <c r="G626" s="3"/>
      <c r="H626" s="3"/>
      <c r="I626" s="3"/>
      <c r="J626" s="3" t="s">
        <v>0</v>
      </c>
      <c r="K626" s="3" t="s">
        <v>0</v>
      </c>
      <c r="L626" s="3">
        <v>3</v>
      </c>
      <c r="M626" s="3" t="s">
        <v>25</v>
      </c>
      <c r="N626" s="4">
        <f t="shared" si="36"/>
        <v>1275</v>
      </c>
      <c r="O626" s="3">
        <v>127.5</v>
      </c>
      <c r="P626" s="3"/>
      <c r="Q626" s="3">
        <v>147.91</v>
      </c>
      <c r="R626" s="3">
        <f>IF(ISNUMBER(Q626),SUMIFS($Q$2:Q626,$A$2:A626,A626,$J$2:J626,J626,$D$2:D626,D626),"")</f>
        <v>512.02</v>
      </c>
      <c r="S626" s="3"/>
      <c r="T626" s="3"/>
      <c r="U626" s="3"/>
      <c r="V626" s="4"/>
      <c r="W626" s="4"/>
      <c r="X626" s="4"/>
      <c r="Y626" s="3"/>
      <c r="Z626" s="3"/>
      <c r="AA626" s="3"/>
      <c r="AB626" s="3"/>
      <c r="AC626" s="3"/>
      <c r="AD626" s="3"/>
      <c r="AE626" s="3"/>
      <c r="AF626" s="3"/>
      <c r="AG626" s="3"/>
      <c r="AH626" s="3" t="str">
        <f t="shared" si="37"/>
        <v/>
      </c>
      <c r="AI626" s="3"/>
      <c r="AJ626" s="3"/>
      <c r="AK626" s="3"/>
      <c r="AL626" s="3"/>
      <c r="AM626" s="3"/>
      <c r="AN626" s="3"/>
      <c r="AO626" s="3"/>
      <c r="AP626" s="3"/>
      <c r="AQ626" s="3" t="str">
        <f t="shared" si="38"/>
        <v/>
      </c>
      <c r="AR626" s="3" t="str">
        <f>IF(ISNUMBER(AQ626),SUMIFS($AQ$2:AQ626,$A$2:A626,A626,$J$2:J626,J626,$D$2:D626,D626),"")</f>
        <v/>
      </c>
      <c r="AS626">
        <f t="shared" si="39"/>
        <v>3</v>
      </c>
    </row>
    <row r="627" spans="1:45" x14ac:dyDescent="0.25">
      <c r="A627" s="5" t="s">
        <v>6</v>
      </c>
      <c r="B627" s="5" t="s">
        <v>21</v>
      </c>
      <c r="C627" s="6">
        <v>35803</v>
      </c>
      <c r="D627" s="3">
        <v>2</v>
      </c>
      <c r="E627" s="3" t="s">
        <v>84</v>
      </c>
      <c r="F627" s="3"/>
      <c r="G627" s="3"/>
      <c r="H627" s="3"/>
      <c r="I627" s="3"/>
      <c r="J627" s="3" t="s">
        <v>0</v>
      </c>
      <c r="K627" s="3" t="s">
        <v>0</v>
      </c>
      <c r="L627" s="3">
        <v>4</v>
      </c>
      <c r="M627" s="3" t="s">
        <v>23</v>
      </c>
      <c r="N627" s="4">
        <f t="shared" si="36"/>
        <v>875</v>
      </c>
      <c r="O627" s="3">
        <v>87.5</v>
      </c>
      <c r="P627" s="3"/>
      <c r="Q627" s="3"/>
      <c r="R627" s="3" t="str">
        <f>IF(ISNUMBER(Q627),SUMIFS($Q$2:Q627,$A$2:A627,A627,$J$2:J627,J627,$D$2:D627,D627),"")</f>
        <v/>
      </c>
      <c r="S627" s="3"/>
      <c r="T627" s="3"/>
      <c r="U627" s="3"/>
      <c r="V627" s="4"/>
      <c r="W627" s="4"/>
      <c r="X627" s="4"/>
      <c r="Y627" s="3"/>
      <c r="Z627" s="3"/>
      <c r="AA627" s="3"/>
      <c r="AB627" s="3"/>
      <c r="AC627" s="3"/>
      <c r="AD627" s="3"/>
      <c r="AE627" s="3"/>
      <c r="AF627" s="3"/>
      <c r="AG627" s="3"/>
      <c r="AH627" s="3" t="str">
        <f t="shared" si="37"/>
        <v/>
      </c>
      <c r="AI627" s="3"/>
      <c r="AJ627" s="3"/>
      <c r="AK627" s="3"/>
      <c r="AL627" s="3"/>
      <c r="AM627" s="3"/>
      <c r="AN627" s="3"/>
      <c r="AO627" s="3"/>
      <c r="AP627" s="3"/>
      <c r="AQ627" s="3" t="str">
        <f t="shared" si="38"/>
        <v/>
      </c>
      <c r="AR627" s="3" t="str">
        <f>IF(ISNUMBER(AQ627),SUMIFS($AQ$2:AQ627,$A$2:A627,A627,$J$2:J627,J627,$D$2:D627,D627),"")</f>
        <v/>
      </c>
      <c r="AS627">
        <f t="shared" si="39"/>
        <v>1</v>
      </c>
    </row>
    <row r="628" spans="1:45" x14ac:dyDescent="0.25">
      <c r="A628" s="5" t="s">
        <v>6</v>
      </c>
      <c r="B628" s="5" t="s">
        <v>21</v>
      </c>
      <c r="C628" s="6">
        <v>35810</v>
      </c>
      <c r="D628" s="3">
        <v>2</v>
      </c>
      <c r="E628" s="3" t="s">
        <v>84</v>
      </c>
      <c r="F628" s="3"/>
      <c r="G628" s="3"/>
      <c r="H628" s="3"/>
      <c r="I628" s="3"/>
      <c r="J628" s="3" t="s">
        <v>0</v>
      </c>
      <c r="K628" s="3" t="s">
        <v>0</v>
      </c>
      <c r="L628" s="3">
        <v>4</v>
      </c>
      <c r="M628" s="3" t="s">
        <v>23</v>
      </c>
      <c r="N628" s="4">
        <f t="shared" si="36"/>
        <v>1570</v>
      </c>
      <c r="O628" s="3">
        <v>157</v>
      </c>
      <c r="P628" s="3"/>
      <c r="Q628" s="3"/>
      <c r="R628" s="3" t="str">
        <f>IF(ISNUMBER(Q628),SUMIFS($Q$2:Q628,$A$2:A628,A628,$J$2:J628,J628,$D$2:D628,D628),"")</f>
        <v/>
      </c>
      <c r="S628" s="3"/>
      <c r="T628" s="3"/>
      <c r="U628" s="3"/>
      <c r="V628" s="4"/>
      <c r="W628" s="4"/>
      <c r="X628" s="4"/>
      <c r="Y628" s="3"/>
      <c r="Z628" s="3"/>
      <c r="AA628" s="3"/>
      <c r="AB628" s="3"/>
      <c r="AC628" s="3"/>
      <c r="AD628" s="3"/>
      <c r="AE628" s="3"/>
      <c r="AF628" s="3"/>
      <c r="AG628" s="3"/>
      <c r="AH628" s="3" t="str">
        <f t="shared" si="37"/>
        <v/>
      </c>
      <c r="AI628" s="3"/>
      <c r="AJ628" s="3"/>
      <c r="AK628" s="3"/>
      <c r="AL628" s="3"/>
      <c r="AM628" s="3"/>
      <c r="AN628" s="3"/>
      <c r="AO628" s="3"/>
      <c r="AP628" s="3"/>
      <c r="AQ628" s="3" t="str">
        <f t="shared" si="38"/>
        <v/>
      </c>
      <c r="AR628" s="3" t="str">
        <f>IF(ISNUMBER(AQ628),SUMIFS($AQ$2:AQ628,$A$2:A628,A628,$J$2:J628,J628,$D$2:D628,D628),"")</f>
        <v/>
      </c>
      <c r="AS628">
        <f t="shared" si="39"/>
        <v>1</v>
      </c>
    </row>
    <row r="629" spans="1:45" x14ac:dyDescent="0.25">
      <c r="A629" s="5" t="s">
        <v>6</v>
      </c>
      <c r="B629" s="5" t="s">
        <v>21</v>
      </c>
      <c r="C629" s="6">
        <v>35817</v>
      </c>
      <c r="D629" s="3">
        <v>2</v>
      </c>
      <c r="E629" s="3" t="s">
        <v>84</v>
      </c>
      <c r="F629" s="3"/>
      <c r="G629" s="3"/>
      <c r="H629" s="3"/>
      <c r="I629" s="3"/>
      <c r="J629" s="3" t="s">
        <v>0</v>
      </c>
      <c r="K629" s="3" t="s">
        <v>0</v>
      </c>
      <c r="L629" s="3">
        <v>4</v>
      </c>
      <c r="M629" s="3" t="s">
        <v>23</v>
      </c>
      <c r="N629" s="4">
        <f t="shared" si="36"/>
        <v>2675</v>
      </c>
      <c r="O629" s="3">
        <v>267.5</v>
      </c>
      <c r="P629" s="3"/>
      <c r="Q629" s="3"/>
      <c r="R629" s="3" t="str">
        <f>IF(ISNUMBER(Q629),SUMIFS($Q$2:Q629,$A$2:A629,A629,$J$2:J629,J629,$D$2:D629,D629),"")</f>
        <v/>
      </c>
      <c r="S629" s="3"/>
      <c r="T629" s="3"/>
      <c r="U629" s="3"/>
      <c r="V629" s="4"/>
      <c r="W629" s="4"/>
      <c r="X629" s="4"/>
      <c r="Y629" s="3"/>
      <c r="Z629" s="3"/>
      <c r="AA629" s="3"/>
      <c r="AB629" s="3"/>
      <c r="AC629" s="3"/>
      <c r="AD629" s="3"/>
      <c r="AE629" s="3"/>
      <c r="AF629" s="3"/>
      <c r="AG629" s="3"/>
      <c r="AH629" s="3" t="str">
        <f t="shared" si="37"/>
        <v/>
      </c>
      <c r="AI629" s="3"/>
      <c r="AJ629" s="3"/>
      <c r="AK629" s="3"/>
      <c r="AL629" s="3"/>
      <c r="AM629" s="3"/>
      <c r="AN629" s="3"/>
      <c r="AO629" s="3"/>
      <c r="AP629" s="3"/>
      <c r="AQ629" s="3" t="str">
        <f t="shared" si="38"/>
        <v/>
      </c>
      <c r="AR629" s="3" t="str">
        <f>IF(ISNUMBER(AQ629),SUMIFS($AQ$2:AQ629,$A$2:A629,A629,$J$2:J629,J629,$D$2:D629,D629),"")</f>
        <v/>
      </c>
      <c r="AS629">
        <f t="shared" si="39"/>
        <v>1</v>
      </c>
    </row>
    <row r="630" spans="1:45" x14ac:dyDescent="0.25">
      <c r="A630" s="5" t="s">
        <v>6</v>
      </c>
      <c r="B630" s="5" t="s">
        <v>21</v>
      </c>
      <c r="C630" s="6">
        <v>35824</v>
      </c>
      <c r="D630" s="3">
        <v>2</v>
      </c>
      <c r="E630" s="3" t="s">
        <v>84</v>
      </c>
      <c r="F630" s="3"/>
      <c r="G630" s="3"/>
      <c r="H630" s="3"/>
      <c r="I630" s="3"/>
      <c r="J630" s="3" t="s">
        <v>0</v>
      </c>
      <c r="K630" s="3" t="s">
        <v>0</v>
      </c>
      <c r="L630" s="3">
        <v>4</v>
      </c>
      <c r="M630" s="3" t="s">
        <v>23</v>
      </c>
      <c r="N630" s="4">
        <f t="shared" si="36"/>
        <v>4415</v>
      </c>
      <c r="O630" s="3">
        <v>441.5</v>
      </c>
      <c r="P630" s="3"/>
      <c r="Q630" s="3"/>
      <c r="R630" s="3" t="str">
        <f>IF(ISNUMBER(Q630),SUMIFS($Q$2:Q630,$A$2:A630,A630,$J$2:J630,J630,$D$2:D630,D630),"")</f>
        <v/>
      </c>
      <c r="S630" s="3"/>
      <c r="T630" s="3"/>
      <c r="U630" s="3"/>
      <c r="V630" s="4"/>
      <c r="W630" s="4"/>
      <c r="X630" s="4"/>
      <c r="Y630" s="3"/>
      <c r="Z630" s="3"/>
      <c r="AA630" s="3"/>
      <c r="AB630" s="3"/>
      <c r="AC630" s="3"/>
      <c r="AD630" s="3"/>
      <c r="AE630" s="3"/>
      <c r="AF630" s="3"/>
      <c r="AG630" s="3"/>
      <c r="AH630" s="3" t="str">
        <f t="shared" si="37"/>
        <v/>
      </c>
      <c r="AI630" s="3"/>
      <c r="AJ630" s="3"/>
      <c r="AK630" s="3"/>
      <c r="AL630" s="3"/>
      <c r="AM630" s="3"/>
      <c r="AN630" s="3"/>
      <c r="AO630" s="3"/>
      <c r="AP630" s="3"/>
      <c r="AQ630" s="3" t="str">
        <f t="shared" si="38"/>
        <v/>
      </c>
      <c r="AR630" s="3" t="str">
        <f>IF(ISNUMBER(AQ630),SUMIFS($AQ$2:AQ630,$A$2:A630,A630,$J$2:J630,J630,$D$2:D630,D630),"")</f>
        <v/>
      </c>
      <c r="AS630">
        <f t="shared" si="39"/>
        <v>1</v>
      </c>
    </row>
    <row r="631" spans="1:45" x14ac:dyDescent="0.25">
      <c r="A631" s="5" t="s">
        <v>6</v>
      </c>
      <c r="B631" s="5" t="s">
        <v>21</v>
      </c>
      <c r="C631" s="6">
        <v>35829</v>
      </c>
      <c r="D631" s="3">
        <v>2</v>
      </c>
      <c r="E631" s="3" t="s">
        <v>84</v>
      </c>
      <c r="F631" s="3"/>
      <c r="G631" s="3"/>
      <c r="H631" s="3"/>
      <c r="I631" s="3"/>
      <c r="J631" s="3" t="s">
        <v>0</v>
      </c>
      <c r="K631" s="3" t="s">
        <v>0</v>
      </c>
      <c r="L631" s="3">
        <v>4</v>
      </c>
      <c r="M631" s="3" t="s">
        <v>24</v>
      </c>
      <c r="N631" s="4">
        <f t="shared" si="36"/>
        <v>4625</v>
      </c>
      <c r="O631" s="3">
        <v>462.5</v>
      </c>
      <c r="P631" s="3"/>
      <c r="Q631" s="3"/>
      <c r="R631" s="3" t="str">
        <f>IF(ISNUMBER(Q631),SUMIFS($Q$2:Q631,$A$2:A631,A631,$J$2:J631,J631,$D$2:D631,D631),"")</f>
        <v/>
      </c>
      <c r="S631" s="3">
        <v>2.93E-2</v>
      </c>
      <c r="T631" s="3"/>
      <c r="U631" s="3"/>
      <c r="V631" s="4"/>
      <c r="W631" s="4"/>
      <c r="X631" s="4"/>
      <c r="Y631" s="3"/>
      <c r="Z631" s="3"/>
      <c r="AA631" s="3"/>
      <c r="AB631" s="3"/>
      <c r="AC631" s="3"/>
      <c r="AD631" s="3"/>
      <c r="AE631" s="3"/>
      <c r="AF631" s="3"/>
      <c r="AG631" s="3"/>
      <c r="AH631" s="3" t="str">
        <f t="shared" si="37"/>
        <v/>
      </c>
      <c r="AI631" s="3"/>
      <c r="AJ631" s="3"/>
      <c r="AK631" s="3"/>
      <c r="AL631" s="3"/>
      <c r="AM631" s="3"/>
      <c r="AN631" s="3"/>
      <c r="AO631" s="3"/>
      <c r="AP631" s="3"/>
      <c r="AQ631" s="3" t="str">
        <f t="shared" si="38"/>
        <v/>
      </c>
      <c r="AR631" s="3" t="str">
        <f>IF(ISNUMBER(AQ631),SUMIFS($AQ$2:AQ631,$A$2:A631,A631,$J$2:J631,J631,$D$2:D631,D631),"")</f>
        <v/>
      </c>
      <c r="AS631">
        <f t="shared" si="39"/>
        <v>2</v>
      </c>
    </row>
    <row r="632" spans="1:45" x14ac:dyDescent="0.25">
      <c r="A632" s="5" t="s">
        <v>6</v>
      </c>
      <c r="B632" s="5" t="s">
        <v>21</v>
      </c>
      <c r="C632" s="6">
        <v>35834</v>
      </c>
      <c r="D632" s="3">
        <v>2</v>
      </c>
      <c r="E632" s="3" t="s">
        <v>84</v>
      </c>
      <c r="F632" s="3"/>
      <c r="G632" s="3"/>
      <c r="H632" s="3"/>
      <c r="I632" s="3"/>
      <c r="J632" s="3" t="s">
        <v>0</v>
      </c>
      <c r="K632" s="3" t="s">
        <v>0</v>
      </c>
      <c r="L632" s="3">
        <v>4</v>
      </c>
      <c r="M632" s="3" t="s">
        <v>25</v>
      </c>
      <c r="N632" s="4">
        <f t="shared" si="36"/>
        <v>2065</v>
      </c>
      <c r="O632" s="3">
        <v>206.5</v>
      </c>
      <c r="P632" s="3"/>
      <c r="Q632" s="3">
        <v>272.01</v>
      </c>
      <c r="R632" s="3">
        <f>IF(ISNUMBER(Q632),SUMIFS($Q$2:Q632,$A$2:A632,A632,$J$2:J632,J632,$D$2:D632,D632),"")</f>
        <v>784.03</v>
      </c>
      <c r="S632" s="3"/>
      <c r="T632" s="3"/>
      <c r="U632" s="3"/>
      <c r="V632" s="4"/>
      <c r="W632" s="4"/>
      <c r="X632" s="4"/>
      <c r="Y632" s="3"/>
      <c r="Z632" s="3"/>
      <c r="AA632" s="3"/>
      <c r="AB632" s="3"/>
      <c r="AC632" s="3"/>
      <c r="AD632" s="3"/>
      <c r="AE632" s="3"/>
      <c r="AF632" s="3"/>
      <c r="AG632" s="3"/>
      <c r="AH632" s="3" t="str">
        <f t="shared" si="37"/>
        <v/>
      </c>
      <c r="AI632" s="3"/>
      <c r="AJ632" s="3"/>
      <c r="AK632" s="3"/>
      <c r="AL632" s="3"/>
      <c r="AM632" s="3"/>
      <c r="AN632" s="3"/>
      <c r="AO632" s="3"/>
      <c r="AP632" s="3"/>
      <c r="AQ632" s="3" t="str">
        <f t="shared" si="38"/>
        <v/>
      </c>
      <c r="AR632" s="3" t="str">
        <f>IF(ISNUMBER(AQ632),SUMIFS($AQ$2:AQ632,$A$2:A632,A632,$J$2:J632,J632,$D$2:D632,D632),"")</f>
        <v/>
      </c>
      <c r="AS632">
        <f t="shared" si="39"/>
        <v>3</v>
      </c>
    </row>
    <row r="633" spans="1:45" x14ac:dyDescent="0.25">
      <c r="A633" s="5" t="s">
        <v>6</v>
      </c>
      <c r="B633" s="5" t="s">
        <v>21</v>
      </c>
      <c r="C633" s="6">
        <v>35845</v>
      </c>
      <c r="D633" s="3">
        <v>2</v>
      </c>
      <c r="E633" s="3" t="s">
        <v>84</v>
      </c>
      <c r="F633" s="3"/>
      <c r="G633" s="3"/>
      <c r="H633" s="3"/>
      <c r="I633" s="3"/>
      <c r="J633" s="3" t="s">
        <v>0</v>
      </c>
      <c r="K633" s="3" t="s">
        <v>0</v>
      </c>
      <c r="L633" s="3">
        <v>5</v>
      </c>
      <c r="M633" s="3" t="s">
        <v>23</v>
      </c>
      <c r="N633" s="4">
        <f t="shared" si="36"/>
        <v>213</v>
      </c>
      <c r="O633" s="3">
        <v>21.3</v>
      </c>
      <c r="P633" s="3"/>
      <c r="Q633" s="3"/>
      <c r="R633" s="3" t="str">
        <f>IF(ISNUMBER(Q633),SUMIFS($Q$2:Q633,$A$2:A633,A633,$J$2:J633,J633,$D$2:D633,D633),"")</f>
        <v/>
      </c>
      <c r="S633" s="3"/>
      <c r="T633" s="3"/>
      <c r="U633" s="3"/>
      <c r="V633" s="4"/>
      <c r="W633" s="4"/>
      <c r="X633" s="4"/>
      <c r="Y633" s="3"/>
      <c r="Z633" s="3"/>
      <c r="AA633" s="3"/>
      <c r="AB633" s="3"/>
      <c r="AC633" s="3"/>
      <c r="AD633" s="3"/>
      <c r="AE633" s="3"/>
      <c r="AF633" s="3"/>
      <c r="AG633" s="3"/>
      <c r="AH633" s="3" t="str">
        <f t="shared" si="37"/>
        <v/>
      </c>
      <c r="AI633" s="3"/>
      <c r="AJ633" s="3"/>
      <c r="AK633" s="3"/>
      <c r="AL633" s="3"/>
      <c r="AM633" s="3"/>
      <c r="AN633" s="3"/>
      <c r="AO633" s="3"/>
      <c r="AP633" s="3"/>
      <c r="AQ633" s="3" t="str">
        <f t="shared" si="38"/>
        <v/>
      </c>
      <c r="AR633" s="3" t="str">
        <f>IF(ISNUMBER(AQ633),SUMIFS($AQ$2:AQ633,$A$2:A633,A633,$J$2:J633,J633,$D$2:D633,D633),"")</f>
        <v/>
      </c>
      <c r="AS633">
        <f t="shared" si="39"/>
        <v>1</v>
      </c>
    </row>
    <row r="634" spans="1:45" x14ac:dyDescent="0.25">
      <c r="A634" s="5" t="s">
        <v>6</v>
      </c>
      <c r="B634" s="5" t="s">
        <v>21</v>
      </c>
      <c r="C634" s="6">
        <v>35852</v>
      </c>
      <c r="D634" s="3">
        <v>2</v>
      </c>
      <c r="E634" s="3" t="s">
        <v>84</v>
      </c>
      <c r="F634" s="3"/>
      <c r="G634" s="3"/>
      <c r="H634" s="3"/>
      <c r="I634" s="3"/>
      <c r="J634" s="3" t="s">
        <v>0</v>
      </c>
      <c r="K634" s="3" t="s">
        <v>0</v>
      </c>
      <c r="L634" s="3">
        <v>5</v>
      </c>
      <c r="M634" s="3" t="s">
        <v>23</v>
      </c>
      <c r="N634" s="4">
        <f t="shared" si="36"/>
        <v>800</v>
      </c>
      <c r="O634" s="3">
        <v>80</v>
      </c>
      <c r="P634" s="3"/>
      <c r="Q634" s="3"/>
      <c r="R634" s="3" t="str">
        <f>IF(ISNUMBER(Q634),SUMIFS($Q$2:Q634,$A$2:A634,A634,$J$2:J634,J634,$D$2:D634,D634),"")</f>
        <v/>
      </c>
      <c r="S634" s="3"/>
      <c r="T634" s="3"/>
      <c r="U634" s="3"/>
      <c r="V634" s="4"/>
      <c r="W634" s="4"/>
      <c r="X634" s="4"/>
      <c r="Y634" s="3"/>
      <c r="Z634" s="3"/>
      <c r="AA634" s="3"/>
      <c r="AB634" s="3"/>
      <c r="AC634" s="3"/>
      <c r="AD634" s="3"/>
      <c r="AE634" s="3"/>
      <c r="AF634" s="3"/>
      <c r="AG634" s="3"/>
      <c r="AH634" s="3" t="str">
        <f t="shared" si="37"/>
        <v/>
      </c>
      <c r="AI634" s="3"/>
      <c r="AJ634" s="3"/>
      <c r="AK634" s="3"/>
      <c r="AL634" s="3"/>
      <c r="AM634" s="3"/>
      <c r="AN634" s="3"/>
      <c r="AO634" s="3"/>
      <c r="AP634" s="3"/>
      <c r="AQ634" s="3" t="str">
        <f t="shared" si="38"/>
        <v/>
      </c>
      <c r="AR634" s="3" t="str">
        <f>IF(ISNUMBER(AQ634),SUMIFS($AQ$2:AQ634,$A$2:A634,A634,$J$2:J634,J634,$D$2:D634,D634),"")</f>
        <v/>
      </c>
      <c r="AS634">
        <f t="shared" si="39"/>
        <v>1</v>
      </c>
    </row>
    <row r="635" spans="1:45" x14ac:dyDescent="0.25">
      <c r="A635" s="5" t="s">
        <v>6</v>
      </c>
      <c r="B635" s="5" t="s">
        <v>21</v>
      </c>
      <c r="C635" s="6">
        <v>35859</v>
      </c>
      <c r="D635" s="3">
        <v>2</v>
      </c>
      <c r="E635" s="3" t="s">
        <v>84</v>
      </c>
      <c r="F635" s="3"/>
      <c r="G635" s="3"/>
      <c r="H635" s="3"/>
      <c r="I635" s="3"/>
      <c r="J635" s="3" t="s">
        <v>0</v>
      </c>
      <c r="K635" s="3" t="s">
        <v>0</v>
      </c>
      <c r="L635" s="3">
        <v>5</v>
      </c>
      <c r="M635" s="3" t="s">
        <v>23</v>
      </c>
      <c r="N635" s="4">
        <f t="shared" si="36"/>
        <v>1635</v>
      </c>
      <c r="O635" s="3">
        <v>163.5</v>
      </c>
      <c r="P635" s="3"/>
      <c r="Q635" s="3"/>
      <c r="R635" s="3" t="str">
        <f>IF(ISNUMBER(Q635),SUMIFS($Q$2:Q635,$A$2:A635,A635,$J$2:J635,J635,$D$2:D635,D635),"")</f>
        <v/>
      </c>
      <c r="S635" s="3"/>
      <c r="T635" s="3"/>
      <c r="U635" s="3"/>
      <c r="V635" s="4"/>
      <c r="W635" s="4"/>
      <c r="X635" s="4"/>
      <c r="Y635" s="3"/>
      <c r="Z635" s="3"/>
      <c r="AA635" s="3"/>
      <c r="AB635" s="3"/>
      <c r="AC635" s="3"/>
      <c r="AD635" s="3"/>
      <c r="AE635" s="3"/>
      <c r="AF635" s="3"/>
      <c r="AG635" s="3"/>
      <c r="AH635" s="3" t="str">
        <f t="shared" si="37"/>
        <v/>
      </c>
      <c r="AI635" s="3"/>
      <c r="AJ635" s="3"/>
      <c r="AK635" s="3"/>
      <c r="AL635" s="3"/>
      <c r="AM635" s="3"/>
      <c r="AN635" s="3"/>
      <c r="AO635" s="3"/>
      <c r="AP635" s="3"/>
      <c r="AQ635" s="3" t="str">
        <f t="shared" si="38"/>
        <v/>
      </c>
      <c r="AR635" s="3" t="str">
        <f>IF(ISNUMBER(AQ635),SUMIFS($AQ$2:AQ635,$A$2:A635,A635,$J$2:J635,J635,$D$2:D635,D635),"")</f>
        <v/>
      </c>
      <c r="AS635">
        <f t="shared" si="39"/>
        <v>1</v>
      </c>
    </row>
    <row r="636" spans="1:45" x14ac:dyDescent="0.25">
      <c r="A636" s="5" t="s">
        <v>6</v>
      </c>
      <c r="B636" s="5" t="s">
        <v>21</v>
      </c>
      <c r="C636" s="6">
        <v>35866</v>
      </c>
      <c r="D636" s="3">
        <v>2</v>
      </c>
      <c r="E636" s="3" t="s">
        <v>84</v>
      </c>
      <c r="F636" s="3"/>
      <c r="G636" s="3"/>
      <c r="H636" s="3"/>
      <c r="I636" s="3"/>
      <c r="J636" s="3" t="s">
        <v>0</v>
      </c>
      <c r="K636" s="3" t="s">
        <v>0</v>
      </c>
      <c r="L636" s="3">
        <v>5</v>
      </c>
      <c r="M636" s="3" t="s">
        <v>24</v>
      </c>
      <c r="N636" s="4">
        <f t="shared" si="36"/>
        <v>1470</v>
      </c>
      <c r="O636" s="3">
        <v>147</v>
      </c>
      <c r="P636" s="3"/>
      <c r="Q636" s="3"/>
      <c r="R636" s="3" t="str">
        <f>IF(ISNUMBER(Q636),SUMIFS($Q$2:Q636,$A$2:A636,A636,$J$2:J636,J636,$D$2:D636,D636),"")</f>
        <v/>
      </c>
      <c r="S636" s="3">
        <v>2.8799999999999999E-2</v>
      </c>
      <c r="T636" s="3"/>
      <c r="U636" s="3"/>
      <c r="V636" s="4"/>
      <c r="W636" s="4"/>
      <c r="X636" s="4"/>
      <c r="Y636" s="3"/>
      <c r="Z636" s="3"/>
      <c r="AA636" s="3"/>
      <c r="AB636" s="3"/>
      <c r="AC636" s="3"/>
      <c r="AD636" s="3"/>
      <c r="AE636" s="3"/>
      <c r="AF636" s="3"/>
      <c r="AG636" s="3"/>
      <c r="AH636" s="3" t="str">
        <f t="shared" si="37"/>
        <v/>
      </c>
      <c r="AI636" s="3"/>
      <c r="AJ636" s="3"/>
      <c r="AK636" s="3"/>
      <c r="AL636" s="3"/>
      <c r="AM636" s="3"/>
      <c r="AN636" s="3"/>
      <c r="AO636" s="3"/>
      <c r="AP636" s="3"/>
      <c r="AQ636" s="3" t="str">
        <f t="shared" si="38"/>
        <v/>
      </c>
      <c r="AR636" s="3" t="str">
        <f>IF(ISNUMBER(AQ636),SUMIFS($AQ$2:AQ636,$A$2:A636,A636,$J$2:J636,J636,$D$2:D636,D636),"")</f>
        <v/>
      </c>
      <c r="AS636">
        <f t="shared" si="39"/>
        <v>2</v>
      </c>
    </row>
    <row r="637" spans="1:45" x14ac:dyDescent="0.25">
      <c r="A637" s="5" t="s">
        <v>6</v>
      </c>
      <c r="B637" s="5" t="s">
        <v>21</v>
      </c>
      <c r="C637" s="6">
        <v>35871</v>
      </c>
      <c r="D637" s="3">
        <v>2</v>
      </c>
      <c r="E637" s="3" t="s">
        <v>84</v>
      </c>
      <c r="F637" s="3"/>
      <c r="G637" s="3"/>
      <c r="H637" s="3"/>
      <c r="I637" s="3"/>
      <c r="J637" s="3" t="s">
        <v>0</v>
      </c>
      <c r="K637" s="3" t="s">
        <v>0</v>
      </c>
      <c r="L637" s="3">
        <v>5</v>
      </c>
      <c r="M637" s="3" t="s">
        <v>25</v>
      </c>
      <c r="N637" s="4">
        <f t="shared" si="36"/>
        <v>0</v>
      </c>
      <c r="O637" s="3">
        <v>0</v>
      </c>
      <c r="P637" s="3"/>
      <c r="Q637" s="3">
        <v>138.03</v>
      </c>
      <c r="R637" s="3">
        <f>IF(ISNUMBER(Q637),SUMIFS($Q$2:Q637,$A$2:A637,A637,$J$2:J637,J637,$D$2:D637,D637),"")</f>
        <v>922.06</v>
      </c>
      <c r="S637" s="3"/>
      <c r="T637" s="3"/>
      <c r="U637" s="3"/>
      <c r="V637" s="4"/>
      <c r="W637" s="4"/>
      <c r="X637" s="4"/>
      <c r="Y637" s="3"/>
      <c r="Z637" s="3"/>
      <c r="AA637" s="3"/>
      <c r="AB637" s="3"/>
      <c r="AC637" s="3"/>
      <c r="AD637" s="3"/>
      <c r="AE637" s="3"/>
      <c r="AF637" s="3"/>
      <c r="AG637" s="3"/>
      <c r="AH637" s="3" t="str">
        <f t="shared" si="37"/>
        <v/>
      </c>
      <c r="AI637" s="3"/>
      <c r="AJ637" s="3"/>
      <c r="AK637" s="3"/>
      <c r="AL637" s="3"/>
      <c r="AM637" s="3"/>
      <c r="AN637" s="3"/>
      <c r="AO637" s="3"/>
      <c r="AP637" s="3"/>
      <c r="AQ637" s="3" t="str">
        <f t="shared" si="38"/>
        <v/>
      </c>
      <c r="AR637" s="3" t="str">
        <f>IF(ISNUMBER(AQ637),SUMIFS($AQ$2:AQ637,$A$2:A637,A637,$J$2:J637,J637,$D$2:D637,D637),"")</f>
        <v/>
      </c>
      <c r="AS637">
        <f t="shared" si="39"/>
        <v>3</v>
      </c>
    </row>
    <row r="638" spans="1:45" x14ac:dyDescent="0.25">
      <c r="A638" s="5" t="s">
        <v>6</v>
      </c>
      <c r="B638" s="5" t="s">
        <v>21</v>
      </c>
      <c r="C638" s="6">
        <v>35882</v>
      </c>
      <c r="D638" s="3">
        <v>2</v>
      </c>
      <c r="E638" s="3" t="s">
        <v>84</v>
      </c>
      <c r="F638" s="3"/>
      <c r="G638" s="3"/>
      <c r="H638" s="3"/>
      <c r="I638" s="3"/>
      <c r="J638" s="3" t="s">
        <v>0</v>
      </c>
      <c r="K638" s="3" t="s">
        <v>0</v>
      </c>
      <c r="L638" s="3">
        <v>6</v>
      </c>
      <c r="M638" s="3" t="s">
        <v>23</v>
      </c>
      <c r="N638" s="4">
        <f t="shared" si="36"/>
        <v>421</v>
      </c>
      <c r="O638" s="3">
        <v>42.1</v>
      </c>
      <c r="P638" s="3"/>
      <c r="Q638" s="3"/>
      <c r="R638" s="3" t="str">
        <f>IF(ISNUMBER(Q638),SUMIFS($Q$2:Q638,$A$2:A638,A638,$J$2:J638,J638,$D$2:D638,D638),"")</f>
        <v/>
      </c>
      <c r="S638" s="3"/>
      <c r="T638" s="3"/>
      <c r="U638" s="3"/>
      <c r="V638" s="4"/>
      <c r="W638" s="4"/>
      <c r="X638" s="4"/>
      <c r="Y638" s="3"/>
      <c r="Z638" s="3"/>
      <c r="AA638" s="3"/>
      <c r="AB638" s="3"/>
      <c r="AC638" s="3"/>
      <c r="AD638" s="3"/>
      <c r="AE638" s="3"/>
      <c r="AF638" s="3"/>
      <c r="AG638" s="3"/>
      <c r="AH638" s="3" t="str">
        <f t="shared" si="37"/>
        <v/>
      </c>
      <c r="AI638" s="3"/>
      <c r="AJ638" s="3"/>
      <c r="AK638" s="3"/>
      <c r="AL638" s="3"/>
      <c r="AM638" s="3"/>
      <c r="AN638" s="3"/>
      <c r="AO638" s="3"/>
      <c r="AP638" s="3"/>
      <c r="AQ638" s="3" t="str">
        <f t="shared" si="38"/>
        <v/>
      </c>
      <c r="AR638" s="3" t="str">
        <f>IF(ISNUMBER(AQ638),SUMIFS($AQ$2:AQ638,$A$2:A638,A638,$J$2:J638,J638,$D$2:D638,D638),"")</f>
        <v/>
      </c>
      <c r="AS638">
        <f t="shared" si="39"/>
        <v>1</v>
      </c>
    </row>
    <row r="639" spans="1:45" x14ac:dyDescent="0.25">
      <c r="A639" s="5" t="s">
        <v>6</v>
      </c>
      <c r="B639" s="5" t="s">
        <v>21</v>
      </c>
      <c r="C639" s="6">
        <v>35894</v>
      </c>
      <c r="D639" s="3">
        <v>2</v>
      </c>
      <c r="E639" s="3" t="s">
        <v>84</v>
      </c>
      <c r="F639" s="3"/>
      <c r="G639" s="3"/>
      <c r="H639" s="3"/>
      <c r="I639" s="3"/>
      <c r="J639" s="3" t="s">
        <v>0</v>
      </c>
      <c r="K639" s="3" t="s">
        <v>0</v>
      </c>
      <c r="L639" s="3">
        <v>6</v>
      </c>
      <c r="M639" s="3" t="s">
        <v>23</v>
      </c>
      <c r="N639" s="4">
        <f t="shared" si="36"/>
        <v>945</v>
      </c>
      <c r="O639" s="3">
        <v>94.5</v>
      </c>
      <c r="P639" s="3"/>
      <c r="Q639" s="3"/>
      <c r="R639" s="3" t="str">
        <f>IF(ISNUMBER(Q639),SUMIFS($Q$2:Q639,$A$2:A639,A639,$J$2:J639,J639,$D$2:D639,D639),"")</f>
        <v/>
      </c>
      <c r="S639" s="3"/>
      <c r="T639" s="3"/>
      <c r="U639" s="3"/>
      <c r="V639" s="4"/>
      <c r="W639" s="4"/>
      <c r="X639" s="4"/>
      <c r="Y639" s="3"/>
      <c r="Z639" s="3"/>
      <c r="AA639" s="3"/>
      <c r="AB639" s="3"/>
      <c r="AC639" s="3"/>
      <c r="AD639" s="3"/>
      <c r="AE639" s="3"/>
      <c r="AF639" s="3"/>
      <c r="AG639" s="3"/>
      <c r="AH639" s="3" t="str">
        <f t="shared" si="37"/>
        <v/>
      </c>
      <c r="AI639" s="3"/>
      <c r="AJ639" s="3"/>
      <c r="AK639" s="3"/>
      <c r="AL639" s="3"/>
      <c r="AM639" s="3"/>
      <c r="AN639" s="3"/>
      <c r="AO639" s="3"/>
      <c r="AP639" s="3"/>
      <c r="AQ639" s="3" t="str">
        <f t="shared" si="38"/>
        <v/>
      </c>
      <c r="AR639" s="3" t="str">
        <f>IF(ISNUMBER(AQ639),SUMIFS($AQ$2:AQ639,$A$2:A639,A639,$J$2:J639,J639,$D$2:D639,D639),"")</f>
        <v/>
      </c>
      <c r="AS639">
        <f t="shared" si="39"/>
        <v>1</v>
      </c>
    </row>
    <row r="640" spans="1:45" x14ac:dyDescent="0.25">
      <c r="A640" s="5" t="s">
        <v>6</v>
      </c>
      <c r="B640" s="5" t="s">
        <v>21</v>
      </c>
      <c r="C640" s="6">
        <v>35912</v>
      </c>
      <c r="D640" s="3">
        <v>2</v>
      </c>
      <c r="E640" s="3" t="s">
        <v>84</v>
      </c>
      <c r="F640" s="3"/>
      <c r="G640" s="3"/>
      <c r="H640" s="3"/>
      <c r="I640" s="3"/>
      <c r="J640" s="3" t="s">
        <v>0</v>
      </c>
      <c r="K640" s="3" t="s">
        <v>0</v>
      </c>
      <c r="L640" s="3">
        <v>6</v>
      </c>
      <c r="M640" s="3" t="s">
        <v>23</v>
      </c>
      <c r="N640" s="4">
        <f t="shared" si="36"/>
        <v>1640</v>
      </c>
      <c r="O640" s="3">
        <v>164</v>
      </c>
      <c r="P640" s="3"/>
      <c r="Q640" s="3"/>
      <c r="R640" s="3" t="str">
        <f>IF(ISNUMBER(Q640),SUMIFS($Q$2:Q640,$A$2:A640,A640,$J$2:J640,J640,$D$2:D640,D640),"")</f>
        <v/>
      </c>
      <c r="S640" s="3"/>
      <c r="T640" s="3"/>
      <c r="U640" s="3"/>
      <c r="V640" s="4"/>
      <c r="W640" s="4"/>
      <c r="X640" s="4"/>
      <c r="Y640" s="3"/>
      <c r="Z640" s="3"/>
      <c r="AA640" s="3"/>
      <c r="AB640" s="3"/>
      <c r="AC640" s="3"/>
      <c r="AD640" s="3"/>
      <c r="AE640" s="3"/>
      <c r="AF640" s="3"/>
      <c r="AG640" s="3"/>
      <c r="AH640" s="3" t="str">
        <f t="shared" si="37"/>
        <v/>
      </c>
      <c r="AI640" s="3"/>
      <c r="AJ640" s="3"/>
      <c r="AK640" s="3"/>
      <c r="AL640" s="3"/>
      <c r="AM640" s="3"/>
      <c r="AN640" s="3"/>
      <c r="AO640" s="3"/>
      <c r="AP640" s="3"/>
      <c r="AQ640" s="3" t="str">
        <f t="shared" si="38"/>
        <v/>
      </c>
      <c r="AR640" s="3" t="str">
        <f>IF(ISNUMBER(AQ640),SUMIFS($AQ$2:AQ640,$A$2:A640,A640,$J$2:J640,J640,$D$2:D640,D640),"")</f>
        <v/>
      </c>
      <c r="AS640">
        <f t="shared" si="39"/>
        <v>1</v>
      </c>
    </row>
    <row r="641" spans="1:45" x14ac:dyDescent="0.25">
      <c r="A641" s="5" t="s">
        <v>6</v>
      </c>
      <c r="B641" s="5" t="s">
        <v>21</v>
      </c>
      <c r="C641" s="6">
        <v>35930</v>
      </c>
      <c r="D641" s="3">
        <v>2</v>
      </c>
      <c r="E641" s="3" t="s">
        <v>84</v>
      </c>
      <c r="F641" s="3"/>
      <c r="G641" s="3"/>
      <c r="H641" s="3"/>
      <c r="I641" s="3"/>
      <c r="J641" s="3" t="s">
        <v>0</v>
      </c>
      <c r="K641" s="3" t="s">
        <v>0</v>
      </c>
      <c r="L641" s="3">
        <v>6</v>
      </c>
      <c r="M641" s="3" t="s">
        <v>23</v>
      </c>
      <c r="N641" s="4">
        <f t="shared" si="36"/>
        <v>1605</v>
      </c>
      <c r="O641" s="3">
        <v>160.5</v>
      </c>
      <c r="P641" s="3"/>
      <c r="Q641" s="3"/>
      <c r="R641" s="3" t="str">
        <f>IF(ISNUMBER(Q641),SUMIFS($Q$2:Q641,$A$2:A641,A641,$J$2:J641,J641,$D$2:D641,D641),"")</f>
        <v/>
      </c>
      <c r="S641" s="3"/>
      <c r="T641" s="3"/>
      <c r="U641" s="3"/>
      <c r="V641" s="4"/>
      <c r="W641" s="4"/>
      <c r="X641" s="4"/>
      <c r="Y641" s="3"/>
      <c r="Z641" s="3"/>
      <c r="AA641" s="3"/>
      <c r="AB641" s="3"/>
      <c r="AC641" s="3"/>
      <c r="AD641" s="3"/>
      <c r="AE641" s="3"/>
      <c r="AF641" s="3"/>
      <c r="AG641" s="3"/>
      <c r="AH641" s="3" t="str">
        <f t="shared" si="37"/>
        <v/>
      </c>
      <c r="AI641" s="3"/>
      <c r="AJ641" s="3"/>
      <c r="AK641" s="3"/>
      <c r="AL641" s="3"/>
      <c r="AM641" s="3"/>
      <c r="AN641" s="3"/>
      <c r="AO641" s="3"/>
      <c r="AP641" s="3"/>
      <c r="AQ641" s="3" t="str">
        <f t="shared" si="38"/>
        <v/>
      </c>
      <c r="AR641" s="3" t="str">
        <f>IF(ISNUMBER(AQ641),SUMIFS($AQ$2:AQ641,$A$2:A641,A641,$J$2:J641,J641,$D$2:D641,D641),"")</f>
        <v/>
      </c>
      <c r="AS641">
        <f t="shared" si="39"/>
        <v>1</v>
      </c>
    </row>
    <row r="642" spans="1:45" x14ac:dyDescent="0.25">
      <c r="A642" s="5" t="s">
        <v>6</v>
      </c>
      <c r="B642" s="5" t="s">
        <v>21</v>
      </c>
      <c r="C642" s="6">
        <v>35944</v>
      </c>
      <c r="D642" s="3">
        <v>2</v>
      </c>
      <c r="E642" s="3" t="s">
        <v>84</v>
      </c>
      <c r="F642" s="3"/>
      <c r="G642" s="3"/>
      <c r="H642" s="3"/>
      <c r="I642" s="3"/>
      <c r="J642" s="3" t="s">
        <v>0</v>
      </c>
      <c r="K642" s="3" t="s">
        <v>0</v>
      </c>
      <c r="L642" s="3">
        <v>6</v>
      </c>
      <c r="M642" s="3" t="s">
        <v>24</v>
      </c>
      <c r="N642" s="4">
        <f t="shared" ref="N642:N705" si="40">IF(ISNUMBER(O642),O642*10,"")</f>
        <v>1185</v>
      </c>
      <c r="O642" s="3">
        <v>118.5</v>
      </c>
      <c r="P642" s="3"/>
      <c r="Q642" s="3"/>
      <c r="R642" s="3" t="str">
        <f>IF(ISNUMBER(Q642),SUMIFS($Q$2:Q642,$A$2:A642,A642,$J$2:J642,J642,$D$2:D642,D642),"")</f>
        <v/>
      </c>
      <c r="S642" s="3"/>
      <c r="T642" s="3"/>
      <c r="U642" s="3"/>
      <c r="V642" s="4"/>
      <c r="W642" s="4"/>
      <c r="X642" s="4"/>
      <c r="Y642" s="3"/>
      <c r="Z642" s="3"/>
      <c r="AA642" s="3"/>
      <c r="AB642" s="3"/>
      <c r="AC642" s="3"/>
      <c r="AD642" s="3"/>
      <c r="AE642" s="3"/>
      <c r="AF642" s="3"/>
      <c r="AG642" s="3"/>
      <c r="AH642" s="3" t="str">
        <f t="shared" ref="AH642:AH705" si="41">IF(ISNUMBER(AI642),AI642,"")</f>
        <v/>
      </c>
      <c r="AI642" s="3"/>
      <c r="AJ642" s="3"/>
      <c r="AK642" s="3"/>
      <c r="AL642" s="3"/>
      <c r="AM642" s="3"/>
      <c r="AN642" s="3"/>
      <c r="AO642" s="3"/>
      <c r="AP642" s="3"/>
      <c r="AQ642" s="3" t="str">
        <f t="shared" ref="AQ642:AQ705" si="42">IF(AND(ISNUMBER(AI642),ISNUMBER(Q642)),ROUND(Q642*AI642,3),"")</f>
        <v/>
      </c>
      <c r="AR642" s="3" t="str">
        <f>IF(ISNUMBER(AQ642),SUMIFS($AQ$2:AQ642,$A$2:A642,A642,$J$2:J642,J642,$D$2:D642,D642),"")</f>
        <v/>
      </c>
      <c r="AS642">
        <f t="shared" si="39"/>
        <v>1</v>
      </c>
    </row>
    <row r="643" spans="1:45" x14ac:dyDescent="0.25">
      <c r="A643" s="5" t="s">
        <v>6</v>
      </c>
      <c r="B643" s="5" t="s">
        <v>21</v>
      </c>
      <c r="C643" s="6">
        <v>35949</v>
      </c>
      <c r="D643" s="3">
        <v>2</v>
      </c>
      <c r="E643" s="3" t="s">
        <v>84</v>
      </c>
      <c r="F643" s="3"/>
      <c r="G643" s="3"/>
      <c r="H643" s="3"/>
      <c r="I643" s="3"/>
      <c r="J643" s="3" t="s">
        <v>0</v>
      </c>
      <c r="K643" s="3" t="s">
        <v>0</v>
      </c>
      <c r="L643" s="3">
        <v>6</v>
      </c>
      <c r="M643" s="3" t="s">
        <v>25</v>
      </c>
      <c r="N643" s="4" t="str">
        <f t="shared" si="40"/>
        <v/>
      </c>
      <c r="O643" s="3"/>
      <c r="P643" s="3"/>
      <c r="Q643" s="3">
        <v>107.37</v>
      </c>
      <c r="R643" s="3">
        <f>IF(ISNUMBER(Q643),SUMIFS($Q$2:Q643,$A$2:A643,A643,$J$2:J643,J643,$D$2:D643,D643),"")</f>
        <v>1029.4299999999998</v>
      </c>
      <c r="S643" s="3"/>
      <c r="T643" s="3"/>
      <c r="U643" s="3"/>
      <c r="V643" s="4"/>
      <c r="W643" s="4"/>
      <c r="X643" s="4"/>
      <c r="Y643" s="3"/>
      <c r="Z643" s="3"/>
      <c r="AA643" s="3"/>
      <c r="AB643" s="3"/>
      <c r="AC643" s="3"/>
      <c r="AD643" s="3"/>
      <c r="AE643" s="3"/>
      <c r="AF643" s="3"/>
      <c r="AG643" s="3"/>
      <c r="AH643" s="3" t="str">
        <f t="shared" si="41"/>
        <v/>
      </c>
      <c r="AI643" s="3"/>
      <c r="AJ643" s="3"/>
      <c r="AK643" s="3"/>
      <c r="AL643" s="3"/>
      <c r="AM643" s="3"/>
      <c r="AN643" s="3"/>
      <c r="AO643" s="3"/>
      <c r="AP643" s="3"/>
      <c r="AQ643" s="3" t="str">
        <f t="shared" si="42"/>
        <v/>
      </c>
      <c r="AR643" s="3" t="str">
        <f>IF(ISNUMBER(AQ643),SUMIFS($AQ$2:AQ643,$A$2:A643,A643,$J$2:J643,J643,$D$2:D643,D643),"")</f>
        <v/>
      </c>
      <c r="AS643">
        <f t="shared" ref="AS643:AS706" si="43">COUNT(O643:AR643)</f>
        <v>2</v>
      </c>
    </row>
    <row r="644" spans="1:45" x14ac:dyDescent="0.25">
      <c r="A644" s="5" t="s">
        <v>6</v>
      </c>
      <c r="B644" s="5" t="s">
        <v>21</v>
      </c>
      <c r="C644" s="6">
        <v>36003</v>
      </c>
      <c r="D644" s="3">
        <v>2</v>
      </c>
      <c r="E644" s="3" t="s">
        <v>84</v>
      </c>
      <c r="F644" s="3"/>
      <c r="G644" s="3"/>
      <c r="H644" s="3"/>
      <c r="I644" s="3"/>
      <c r="J644" s="3" t="s">
        <v>2</v>
      </c>
      <c r="K644" s="3" t="s">
        <v>2</v>
      </c>
      <c r="L644" s="3">
        <v>1</v>
      </c>
      <c r="M644" s="3" t="s">
        <v>23</v>
      </c>
      <c r="N644" s="4">
        <f t="shared" si="40"/>
        <v>68</v>
      </c>
      <c r="O644" s="3">
        <v>6.8</v>
      </c>
      <c r="P644" s="3"/>
      <c r="Q644" s="3"/>
      <c r="R644" s="3" t="str">
        <f>IF(ISNUMBER(Q644),SUMIFS($Q$2:Q644,$A$2:A644,A644,$J$2:J644,J644,$D$2:D644,D644),"")</f>
        <v/>
      </c>
      <c r="S644" s="3"/>
      <c r="T644" s="3"/>
      <c r="U644" s="3"/>
      <c r="V644" s="4"/>
      <c r="W644" s="4"/>
      <c r="X644" s="4"/>
      <c r="Y644" s="3"/>
      <c r="Z644" s="3"/>
      <c r="AA644" s="3"/>
      <c r="AB644" s="3"/>
      <c r="AC644" s="3"/>
      <c r="AD644" s="3"/>
      <c r="AE644" s="3"/>
      <c r="AF644" s="3"/>
      <c r="AG644" s="3"/>
      <c r="AH644" s="3" t="str">
        <f t="shared" si="41"/>
        <v/>
      </c>
      <c r="AI644" s="3"/>
      <c r="AJ644" s="3"/>
      <c r="AK644" s="3"/>
      <c r="AL644" s="3"/>
      <c r="AM644" s="3"/>
      <c r="AN644" s="3"/>
      <c r="AO644" s="3"/>
      <c r="AP644" s="3"/>
      <c r="AQ644" s="3" t="str">
        <f t="shared" si="42"/>
        <v/>
      </c>
      <c r="AR644" s="3" t="str">
        <f>IF(ISNUMBER(AQ644),SUMIFS($AQ$2:AQ644,$A$2:A644,A644,$J$2:J644,J644,$D$2:D644,D644),"")</f>
        <v/>
      </c>
      <c r="AS644">
        <f t="shared" si="43"/>
        <v>1</v>
      </c>
    </row>
    <row r="645" spans="1:45" x14ac:dyDescent="0.25">
      <c r="A645" s="5" t="s">
        <v>6</v>
      </c>
      <c r="B645" s="5" t="s">
        <v>21</v>
      </c>
      <c r="C645" s="6">
        <v>36022</v>
      </c>
      <c r="D645" s="3">
        <v>2</v>
      </c>
      <c r="E645" s="3" t="s">
        <v>84</v>
      </c>
      <c r="F645" s="3"/>
      <c r="G645" s="3"/>
      <c r="H645" s="3"/>
      <c r="I645" s="3"/>
      <c r="J645" s="3" t="s">
        <v>2</v>
      </c>
      <c r="K645" s="3" t="s">
        <v>2</v>
      </c>
      <c r="L645" s="3">
        <v>1</v>
      </c>
      <c r="M645" s="3" t="s">
        <v>23</v>
      </c>
      <c r="N645" s="4">
        <f t="shared" si="40"/>
        <v>352.5</v>
      </c>
      <c r="O645" s="3">
        <v>35.25</v>
      </c>
      <c r="P645" s="3"/>
      <c r="Q645" s="3"/>
      <c r="R645" s="3" t="str">
        <f>IF(ISNUMBER(Q645),SUMIFS($Q$2:Q645,$A$2:A645,A645,$J$2:J645,J645,$D$2:D645,D645),"")</f>
        <v/>
      </c>
      <c r="S645" s="3"/>
      <c r="T645" s="3"/>
      <c r="U645" s="3"/>
      <c r="V645" s="4"/>
      <c r="W645" s="4"/>
      <c r="X645" s="4"/>
      <c r="Y645" s="3"/>
      <c r="Z645" s="3"/>
      <c r="AA645" s="3"/>
      <c r="AB645" s="3"/>
      <c r="AC645" s="3"/>
      <c r="AD645" s="3"/>
      <c r="AE645" s="3"/>
      <c r="AF645" s="3"/>
      <c r="AG645" s="3"/>
      <c r="AH645" s="3" t="str">
        <f t="shared" si="41"/>
        <v/>
      </c>
      <c r="AI645" s="3"/>
      <c r="AJ645" s="3"/>
      <c r="AK645" s="3"/>
      <c r="AL645" s="3"/>
      <c r="AM645" s="3"/>
      <c r="AN645" s="3"/>
      <c r="AO645" s="3"/>
      <c r="AP645" s="3"/>
      <c r="AQ645" s="3" t="str">
        <f t="shared" si="42"/>
        <v/>
      </c>
      <c r="AR645" s="3" t="str">
        <f>IF(ISNUMBER(AQ645),SUMIFS($AQ$2:AQ645,$A$2:A645,A645,$J$2:J645,J645,$D$2:D645,D645),"")</f>
        <v/>
      </c>
      <c r="AS645">
        <f t="shared" si="43"/>
        <v>1</v>
      </c>
    </row>
    <row r="646" spans="1:45" x14ac:dyDescent="0.25">
      <c r="A646" s="5" t="s">
        <v>6</v>
      </c>
      <c r="B646" s="5" t="s">
        <v>21</v>
      </c>
      <c r="C646" s="6">
        <v>36043</v>
      </c>
      <c r="D646" s="3">
        <v>2</v>
      </c>
      <c r="E646" s="3" t="s">
        <v>84</v>
      </c>
      <c r="F646" s="3"/>
      <c r="G646" s="3"/>
      <c r="H646" s="3"/>
      <c r="I646" s="3"/>
      <c r="J646" s="3" t="s">
        <v>2</v>
      </c>
      <c r="K646" s="3" t="s">
        <v>2</v>
      </c>
      <c r="L646" s="3">
        <v>1</v>
      </c>
      <c r="M646" s="3" t="s">
        <v>23</v>
      </c>
      <c r="N646" s="4">
        <f t="shared" si="40"/>
        <v>654</v>
      </c>
      <c r="O646" s="3">
        <v>65.400000000000006</v>
      </c>
      <c r="P646" s="3"/>
      <c r="Q646" s="3"/>
      <c r="R646" s="3" t="str">
        <f>IF(ISNUMBER(Q646),SUMIFS($Q$2:Q646,$A$2:A646,A646,$J$2:J646,J646,$D$2:D646,D646),"")</f>
        <v/>
      </c>
      <c r="S646" s="3"/>
      <c r="T646" s="3"/>
      <c r="U646" s="3"/>
      <c r="V646" s="4"/>
      <c r="W646" s="4"/>
      <c r="X646" s="4"/>
      <c r="Y646" s="3"/>
      <c r="Z646" s="3"/>
      <c r="AA646" s="3"/>
      <c r="AB646" s="3"/>
      <c r="AC646" s="3"/>
      <c r="AD646" s="3"/>
      <c r="AE646" s="3"/>
      <c r="AF646" s="3"/>
      <c r="AG646" s="3"/>
      <c r="AH646" s="3" t="str">
        <f t="shared" si="41"/>
        <v/>
      </c>
      <c r="AI646" s="3"/>
      <c r="AJ646" s="3"/>
      <c r="AK646" s="3"/>
      <c r="AL646" s="3"/>
      <c r="AM646" s="3"/>
      <c r="AN646" s="3"/>
      <c r="AO646" s="3"/>
      <c r="AP646" s="3"/>
      <c r="AQ646" s="3" t="str">
        <f t="shared" si="42"/>
        <v/>
      </c>
      <c r="AR646" s="3" t="str">
        <f>IF(ISNUMBER(AQ646),SUMIFS($AQ$2:AQ646,$A$2:A646,A646,$J$2:J646,J646,$D$2:D646,D646),"")</f>
        <v/>
      </c>
      <c r="AS646">
        <f t="shared" si="43"/>
        <v>1</v>
      </c>
    </row>
    <row r="647" spans="1:45" x14ac:dyDescent="0.25">
      <c r="A647" s="5" t="s">
        <v>6</v>
      </c>
      <c r="B647" s="5" t="s">
        <v>21</v>
      </c>
      <c r="C647" s="6">
        <v>36057</v>
      </c>
      <c r="D647" s="3">
        <v>2</v>
      </c>
      <c r="E647" s="3" t="s">
        <v>84</v>
      </c>
      <c r="F647" s="3"/>
      <c r="G647" s="3"/>
      <c r="H647" s="3"/>
      <c r="I647" s="3"/>
      <c r="J647" s="3" t="s">
        <v>2</v>
      </c>
      <c r="K647" s="3" t="s">
        <v>2</v>
      </c>
      <c r="L647" s="3">
        <v>1</v>
      </c>
      <c r="M647" s="3" t="s">
        <v>23</v>
      </c>
      <c r="N647" s="4">
        <f t="shared" si="40"/>
        <v>1330.5</v>
      </c>
      <c r="O647" s="3">
        <v>133.05000000000001</v>
      </c>
      <c r="P647" s="3"/>
      <c r="Q647" s="3"/>
      <c r="R647" s="3" t="str">
        <f>IF(ISNUMBER(Q647),SUMIFS($Q$2:Q647,$A$2:A647,A647,$J$2:J647,J647,$D$2:D647,D647),"")</f>
        <v/>
      </c>
      <c r="S647" s="3"/>
      <c r="T647" s="3"/>
      <c r="U647" s="3"/>
      <c r="V647" s="4"/>
      <c r="W647" s="4"/>
      <c r="X647" s="4"/>
      <c r="Y647" s="3"/>
      <c r="Z647" s="3"/>
      <c r="AA647" s="3"/>
      <c r="AB647" s="3"/>
      <c r="AC647" s="3"/>
      <c r="AD647" s="3"/>
      <c r="AE647" s="3"/>
      <c r="AF647" s="3"/>
      <c r="AG647" s="3"/>
      <c r="AH647" s="3" t="str">
        <f t="shared" si="41"/>
        <v/>
      </c>
      <c r="AI647" s="3"/>
      <c r="AJ647" s="3"/>
      <c r="AK647" s="3"/>
      <c r="AL647" s="3"/>
      <c r="AM647" s="3"/>
      <c r="AN647" s="3"/>
      <c r="AO647" s="3"/>
      <c r="AP647" s="3"/>
      <c r="AQ647" s="3" t="str">
        <f t="shared" si="42"/>
        <v/>
      </c>
      <c r="AR647" s="3" t="str">
        <f>IF(ISNUMBER(AQ647),SUMIFS($AQ$2:AQ647,$A$2:A647,A647,$J$2:J647,J647,$D$2:D647,D647),"")</f>
        <v/>
      </c>
      <c r="AS647">
        <f t="shared" si="43"/>
        <v>1</v>
      </c>
    </row>
    <row r="648" spans="1:45" x14ac:dyDescent="0.25">
      <c r="A648" s="5" t="s">
        <v>6</v>
      </c>
      <c r="B648" s="5" t="s">
        <v>21</v>
      </c>
      <c r="C648" s="6">
        <v>36067</v>
      </c>
      <c r="D648" s="3">
        <v>2</v>
      </c>
      <c r="E648" s="3" t="s">
        <v>84</v>
      </c>
      <c r="F648" s="3"/>
      <c r="G648" s="3"/>
      <c r="H648" s="3"/>
      <c r="I648" s="3"/>
      <c r="J648" s="3" t="s">
        <v>2</v>
      </c>
      <c r="K648" s="3" t="s">
        <v>2</v>
      </c>
      <c r="L648" s="3">
        <v>1</v>
      </c>
      <c r="M648" s="3" t="s">
        <v>24</v>
      </c>
      <c r="N648" s="4">
        <f t="shared" si="40"/>
        <v>1850</v>
      </c>
      <c r="O648" s="3">
        <v>185</v>
      </c>
      <c r="P648" s="3"/>
      <c r="Q648" s="3"/>
      <c r="R648" s="3" t="str">
        <f>IF(ISNUMBER(Q648),SUMIFS($Q$2:Q648,$A$2:A648,A648,$J$2:J648,J648,$D$2:D648,D648),"")</f>
        <v/>
      </c>
      <c r="S648" s="3"/>
      <c r="T648" s="3"/>
      <c r="U648" s="3"/>
      <c r="V648" s="4"/>
      <c r="W648" s="4"/>
      <c r="X648" s="4"/>
      <c r="Y648" s="3"/>
      <c r="Z648" s="3"/>
      <c r="AA648" s="3"/>
      <c r="AB648" s="3"/>
      <c r="AC648" s="3"/>
      <c r="AD648" s="3"/>
      <c r="AE648" s="3"/>
      <c r="AF648" s="3"/>
      <c r="AG648" s="3"/>
      <c r="AH648" s="3" t="str">
        <f t="shared" si="41"/>
        <v/>
      </c>
      <c r="AI648" s="3"/>
      <c r="AJ648" s="3"/>
      <c r="AK648" s="3"/>
      <c r="AL648" s="3"/>
      <c r="AM648" s="3"/>
      <c r="AN648" s="3"/>
      <c r="AO648" s="3"/>
      <c r="AP648" s="3"/>
      <c r="AQ648" s="3" t="str">
        <f t="shared" si="42"/>
        <v/>
      </c>
      <c r="AR648" s="3" t="str">
        <f>IF(ISNUMBER(AQ648),SUMIFS($AQ$2:AQ648,$A$2:A648,A648,$J$2:J648,J648,$D$2:D648,D648),"")</f>
        <v/>
      </c>
      <c r="AS648">
        <f t="shared" si="43"/>
        <v>1</v>
      </c>
    </row>
    <row r="649" spans="1:45" x14ac:dyDescent="0.25">
      <c r="A649" s="5" t="s">
        <v>6</v>
      </c>
      <c r="B649" s="5" t="s">
        <v>21</v>
      </c>
      <c r="C649" s="6">
        <v>36077</v>
      </c>
      <c r="D649" s="3">
        <v>2</v>
      </c>
      <c r="E649" s="3" t="s">
        <v>84</v>
      </c>
      <c r="F649" s="3"/>
      <c r="G649" s="3"/>
      <c r="H649" s="3"/>
      <c r="I649" s="3"/>
      <c r="J649" s="3" t="s">
        <v>2</v>
      </c>
      <c r="K649" s="3" t="s">
        <v>2</v>
      </c>
      <c r="L649" s="3">
        <v>1</v>
      </c>
      <c r="M649" s="3" t="s">
        <v>25</v>
      </c>
      <c r="N649" s="4">
        <f t="shared" si="40"/>
        <v>540</v>
      </c>
      <c r="O649" s="3">
        <v>54</v>
      </c>
      <c r="P649" s="3"/>
      <c r="Q649" s="3">
        <v>133.47</v>
      </c>
      <c r="R649" s="3">
        <f>IF(ISNUMBER(Q649),SUMIFS($Q$2:Q649,$A$2:A649,A649,$J$2:J649,J649,$D$2:D649,D649),"")</f>
        <v>133.47</v>
      </c>
      <c r="S649" s="3"/>
      <c r="T649" s="3"/>
      <c r="U649" s="3"/>
      <c r="V649" s="4"/>
      <c r="W649" s="4"/>
      <c r="X649" s="4"/>
      <c r="Y649" s="3"/>
      <c r="Z649" s="3"/>
      <c r="AA649" s="3"/>
      <c r="AB649" s="3"/>
      <c r="AC649" s="3"/>
      <c r="AD649" s="3"/>
      <c r="AE649" s="3"/>
      <c r="AF649" s="3"/>
      <c r="AG649" s="3"/>
      <c r="AH649" s="3" t="str">
        <f t="shared" si="41"/>
        <v/>
      </c>
      <c r="AI649" s="3"/>
      <c r="AJ649" s="3"/>
      <c r="AK649" s="3"/>
      <c r="AL649" s="3"/>
      <c r="AM649" s="3"/>
      <c r="AN649" s="3"/>
      <c r="AO649" s="3"/>
      <c r="AP649" s="3"/>
      <c r="AQ649" s="3" t="str">
        <f t="shared" si="42"/>
        <v/>
      </c>
      <c r="AR649" s="3" t="str">
        <f>IF(ISNUMBER(AQ649),SUMIFS($AQ$2:AQ649,$A$2:A649,A649,$J$2:J649,J649,$D$2:D649,D649),"")</f>
        <v/>
      </c>
      <c r="AS649">
        <f t="shared" si="43"/>
        <v>3</v>
      </c>
    </row>
    <row r="650" spans="1:45" x14ac:dyDescent="0.25">
      <c r="A650" s="5" t="s">
        <v>6</v>
      </c>
      <c r="B650" s="5" t="s">
        <v>21</v>
      </c>
      <c r="C650" s="6">
        <v>36091</v>
      </c>
      <c r="D650" s="3">
        <v>2</v>
      </c>
      <c r="E650" s="3" t="s">
        <v>84</v>
      </c>
      <c r="F650" s="3"/>
      <c r="G650" s="3"/>
      <c r="H650" s="3"/>
      <c r="I650" s="3"/>
      <c r="J650" s="3" t="s">
        <v>2</v>
      </c>
      <c r="K650" s="3" t="s">
        <v>2</v>
      </c>
      <c r="L650" s="3">
        <v>2</v>
      </c>
      <c r="M650" s="3" t="s">
        <v>23</v>
      </c>
      <c r="N650" s="4">
        <f t="shared" si="40"/>
        <v>1310</v>
      </c>
      <c r="O650" s="3">
        <v>131</v>
      </c>
      <c r="P650" s="3"/>
      <c r="Q650" s="3"/>
      <c r="R650" s="3" t="str">
        <f>IF(ISNUMBER(Q650),SUMIFS($Q$2:Q650,$A$2:A650,A650,$J$2:J650,J650,$D$2:D650,D650),"")</f>
        <v/>
      </c>
      <c r="S650" s="3"/>
      <c r="T650" s="3"/>
      <c r="U650" s="3"/>
      <c r="V650" s="4"/>
      <c r="W650" s="4"/>
      <c r="X650" s="4"/>
      <c r="Y650" s="3"/>
      <c r="Z650" s="3"/>
      <c r="AA650" s="3"/>
      <c r="AB650" s="3"/>
      <c r="AC650" s="3"/>
      <c r="AD650" s="3"/>
      <c r="AE650" s="3"/>
      <c r="AF650" s="3"/>
      <c r="AG650" s="3"/>
      <c r="AH650" s="3" t="str">
        <f t="shared" si="41"/>
        <v/>
      </c>
      <c r="AI650" s="3"/>
      <c r="AJ650" s="3"/>
      <c r="AK650" s="3"/>
      <c r="AL650" s="3"/>
      <c r="AM650" s="3"/>
      <c r="AN650" s="3"/>
      <c r="AO650" s="3"/>
      <c r="AP650" s="3"/>
      <c r="AQ650" s="3" t="str">
        <f t="shared" si="42"/>
        <v/>
      </c>
      <c r="AR650" s="3" t="str">
        <f>IF(ISNUMBER(AQ650),SUMIFS($AQ$2:AQ650,$A$2:A650,A650,$J$2:J650,J650,$D$2:D650,D650),"")</f>
        <v/>
      </c>
      <c r="AS650">
        <f t="shared" si="43"/>
        <v>1</v>
      </c>
    </row>
    <row r="651" spans="1:45" x14ac:dyDescent="0.25">
      <c r="A651" s="5" t="s">
        <v>6</v>
      </c>
      <c r="B651" s="5" t="s">
        <v>21</v>
      </c>
      <c r="C651" s="6">
        <v>36098</v>
      </c>
      <c r="D651" s="3">
        <v>2</v>
      </c>
      <c r="E651" s="3" t="s">
        <v>84</v>
      </c>
      <c r="F651" s="3"/>
      <c r="G651" s="3"/>
      <c r="H651" s="3"/>
      <c r="I651" s="3"/>
      <c r="J651" s="3" t="s">
        <v>2</v>
      </c>
      <c r="K651" s="3" t="s">
        <v>2</v>
      </c>
      <c r="L651" s="3">
        <v>2</v>
      </c>
      <c r="M651" s="3" t="s">
        <v>23</v>
      </c>
      <c r="N651" s="4">
        <f t="shared" si="40"/>
        <v>2365</v>
      </c>
      <c r="O651" s="3">
        <v>236.5</v>
      </c>
      <c r="P651" s="3"/>
      <c r="Q651" s="3"/>
      <c r="R651" s="3" t="str">
        <f>IF(ISNUMBER(Q651),SUMIFS($Q$2:Q651,$A$2:A651,A651,$J$2:J651,J651,$D$2:D651,D651),"")</f>
        <v/>
      </c>
      <c r="S651" s="3"/>
      <c r="T651" s="3"/>
      <c r="U651" s="3"/>
      <c r="V651" s="4"/>
      <c r="W651" s="4"/>
      <c r="X651" s="4"/>
      <c r="Y651" s="3"/>
      <c r="Z651" s="3"/>
      <c r="AA651" s="3"/>
      <c r="AB651" s="3"/>
      <c r="AC651" s="3"/>
      <c r="AD651" s="3"/>
      <c r="AE651" s="3"/>
      <c r="AF651" s="3"/>
      <c r="AG651" s="3"/>
      <c r="AH651" s="3" t="str">
        <f t="shared" si="41"/>
        <v/>
      </c>
      <c r="AI651" s="3"/>
      <c r="AJ651" s="3"/>
      <c r="AK651" s="3"/>
      <c r="AL651" s="3"/>
      <c r="AM651" s="3"/>
      <c r="AN651" s="3"/>
      <c r="AO651" s="3"/>
      <c r="AP651" s="3"/>
      <c r="AQ651" s="3" t="str">
        <f t="shared" si="42"/>
        <v/>
      </c>
      <c r="AR651" s="3" t="str">
        <f>IF(ISNUMBER(AQ651),SUMIFS($AQ$2:AQ651,$A$2:A651,A651,$J$2:J651,J651,$D$2:D651,D651),"")</f>
        <v/>
      </c>
      <c r="AS651">
        <f t="shared" si="43"/>
        <v>1</v>
      </c>
    </row>
    <row r="652" spans="1:45" x14ac:dyDescent="0.25">
      <c r="A652" s="5" t="s">
        <v>6</v>
      </c>
      <c r="B652" s="5" t="s">
        <v>21</v>
      </c>
      <c r="C652" s="6">
        <v>36102</v>
      </c>
      <c r="D652" s="3">
        <v>2</v>
      </c>
      <c r="E652" s="3" t="s">
        <v>84</v>
      </c>
      <c r="F652" s="3"/>
      <c r="G652" s="3"/>
      <c r="H652" s="3"/>
      <c r="I652" s="3"/>
      <c r="J652" s="3" t="s">
        <v>2</v>
      </c>
      <c r="K652" s="3" t="s">
        <v>2</v>
      </c>
      <c r="L652" s="3">
        <v>2</v>
      </c>
      <c r="M652" s="3" t="s">
        <v>23</v>
      </c>
      <c r="N652" s="4">
        <f t="shared" si="40"/>
        <v>2890</v>
      </c>
      <c r="O652" s="3">
        <v>289</v>
      </c>
      <c r="P652" s="3"/>
      <c r="Q652" s="3"/>
      <c r="R652" s="3" t="str">
        <f>IF(ISNUMBER(Q652),SUMIFS($Q$2:Q652,$A$2:A652,A652,$J$2:J652,J652,$D$2:D652,D652),"")</f>
        <v/>
      </c>
      <c r="S652" s="3"/>
      <c r="T652" s="3"/>
      <c r="U652" s="3"/>
      <c r="V652" s="4"/>
      <c r="W652" s="4"/>
      <c r="X652" s="4"/>
      <c r="Y652" s="3"/>
      <c r="Z652" s="3"/>
      <c r="AA652" s="3"/>
      <c r="AB652" s="3"/>
      <c r="AC652" s="3"/>
      <c r="AD652" s="3"/>
      <c r="AE652" s="3"/>
      <c r="AF652" s="3"/>
      <c r="AG652" s="3"/>
      <c r="AH652" s="3" t="str">
        <f t="shared" si="41"/>
        <v/>
      </c>
      <c r="AI652" s="3"/>
      <c r="AJ652" s="3"/>
      <c r="AK652" s="3"/>
      <c r="AL652" s="3"/>
      <c r="AM652" s="3"/>
      <c r="AN652" s="3"/>
      <c r="AO652" s="3"/>
      <c r="AP652" s="3"/>
      <c r="AQ652" s="3" t="str">
        <f t="shared" si="42"/>
        <v/>
      </c>
      <c r="AR652" s="3" t="str">
        <f>IF(ISNUMBER(AQ652),SUMIFS($AQ$2:AQ652,$A$2:A652,A652,$J$2:J652,J652,$D$2:D652,D652),"")</f>
        <v/>
      </c>
      <c r="AS652">
        <f t="shared" si="43"/>
        <v>1</v>
      </c>
    </row>
    <row r="653" spans="1:45" x14ac:dyDescent="0.25">
      <c r="A653" s="5" t="s">
        <v>6</v>
      </c>
      <c r="B653" s="5" t="s">
        <v>21</v>
      </c>
      <c r="C653" s="6">
        <v>36110</v>
      </c>
      <c r="D653" s="3">
        <v>2</v>
      </c>
      <c r="E653" s="3" t="s">
        <v>84</v>
      </c>
      <c r="F653" s="3"/>
      <c r="G653" s="3"/>
      <c r="H653" s="3"/>
      <c r="I653" s="3"/>
      <c r="J653" s="3" t="s">
        <v>2</v>
      </c>
      <c r="K653" s="3" t="s">
        <v>2</v>
      </c>
      <c r="L653" s="3">
        <v>2</v>
      </c>
      <c r="M653" s="3" t="s">
        <v>24</v>
      </c>
      <c r="N653" s="4">
        <f t="shared" si="40"/>
        <v>3265</v>
      </c>
      <c r="O653" s="3">
        <v>326.5</v>
      </c>
      <c r="P653" s="3"/>
      <c r="Q653" s="3"/>
      <c r="R653" s="3" t="str">
        <f>IF(ISNUMBER(Q653),SUMIFS($Q$2:Q653,$A$2:A653,A653,$J$2:J653,J653,$D$2:D653,D653),"")</f>
        <v/>
      </c>
      <c r="S653" s="3">
        <v>1.7600000000000001E-2</v>
      </c>
      <c r="T653" s="3"/>
      <c r="U653" s="3"/>
      <c r="V653" s="4"/>
      <c r="W653" s="4"/>
      <c r="X653" s="4"/>
      <c r="Y653" s="3"/>
      <c r="Z653" s="3"/>
      <c r="AA653" s="3"/>
      <c r="AB653" s="3"/>
      <c r="AC653" s="3"/>
      <c r="AD653" s="3"/>
      <c r="AE653" s="3"/>
      <c r="AF653" s="3"/>
      <c r="AG653" s="3"/>
      <c r="AH653" s="3" t="str">
        <f t="shared" si="41"/>
        <v/>
      </c>
      <c r="AI653" s="3"/>
      <c r="AJ653" s="3"/>
      <c r="AK653" s="3"/>
      <c r="AL653" s="3"/>
      <c r="AM653" s="3"/>
      <c r="AN653" s="3"/>
      <c r="AO653" s="3"/>
      <c r="AP653" s="3"/>
      <c r="AQ653" s="3" t="str">
        <f t="shared" si="42"/>
        <v/>
      </c>
      <c r="AR653" s="3" t="str">
        <f>IF(ISNUMBER(AQ653),SUMIFS($AQ$2:AQ653,$A$2:A653,A653,$J$2:J653,J653,$D$2:D653,D653),"")</f>
        <v/>
      </c>
      <c r="AS653">
        <f t="shared" si="43"/>
        <v>2</v>
      </c>
    </row>
    <row r="654" spans="1:45" x14ac:dyDescent="0.25">
      <c r="A654" s="5" t="s">
        <v>6</v>
      </c>
      <c r="B654" s="5" t="s">
        <v>21</v>
      </c>
      <c r="C654" s="6">
        <v>36115</v>
      </c>
      <c r="D654" s="3">
        <v>2</v>
      </c>
      <c r="E654" s="3" t="s">
        <v>84</v>
      </c>
      <c r="F654" s="3"/>
      <c r="G654" s="3"/>
      <c r="H654" s="3"/>
      <c r="I654" s="3"/>
      <c r="J654" s="3" t="s">
        <v>2</v>
      </c>
      <c r="K654" s="3" t="s">
        <v>2</v>
      </c>
      <c r="L654" s="3">
        <v>2</v>
      </c>
      <c r="M654" s="3" t="s">
        <v>25</v>
      </c>
      <c r="N654" s="4">
        <f t="shared" si="40"/>
        <v>413.5</v>
      </c>
      <c r="O654" s="3">
        <v>41.35</v>
      </c>
      <c r="P654" s="3"/>
      <c r="Q654" s="3">
        <v>279.04000000000002</v>
      </c>
      <c r="R654" s="3">
        <f>IF(ISNUMBER(Q654),SUMIFS($Q$2:Q654,$A$2:A654,A654,$J$2:J654,J654,$D$2:D654,D654),"")</f>
        <v>412.51</v>
      </c>
      <c r="S654" s="3"/>
      <c r="T654" s="3"/>
      <c r="U654" s="3">
        <v>2.2200000000000001E-2</v>
      </c>
      <c r="V654" s="4"/>
      <c r="W654" s="4"/>
      <c r="X654" s="4"/>
      <c r="Y654" s="3"/>
      <c r="Z654" s="3"/>
      <c r="AA654" s="3"/>
      <c r="AB654" s="3"/>
      <c r="AC654" s="3"/>
      <c r="AD654" s="3"/>
      <c r="AE654" s="3"/>
      <c r="AF654" s="3"/>
      <c r="AG654" s="3"/>
      <c r="AH654" s="3" t="str">
        <f t="shared" si="41"/>
        <v/>
      </c>
      <c r="AI654" s="3"/>
      <c r="AJ654" s="3"/>
      <c r="AK654" s="3"/>
      <c r="AL654" s="3"/>
      <c r="AM654" s="3"/>
      <c r="AN654" s="3"/>
      <c r="AO654" s="3"/>
      <c r="AP654" s="3"/>
      <c r="AQ654" s="3" t="str">
        <f t="shared" si="42"/>
        <v/>
      </c>
      <c r="AR654" s="3" t="str">
        <f>IF(ISNUMBER(AQ654),SUMIFS($AQ$2:AQ654,$A$2:A654,A654,$J$2:J654,J654,$D$2:D654,D654),"")</f>
        <v/>
      </c>
      <c r="AS654">
        <f t="shared" si="43"/>
        <v>4</v>
      </c>
    </row>
    <row r="655" spans="1:45" x14ac:dyDescent="0.25">
      <c r="A655" s="5" t="s">
        <v>6</v>
      </c>
      <c r="B655" s="5" t="s">
        <v>21</v>
      </c>
      <c r="C655" s="6">
        <v>36133</v>
      </c>
      <c r="D655" s="3">
        <v>2</v>
      </c>
      <c r="E655" s="3" t="s">
        <v>84</v>
      </c>
      <c r="F655" s="3"/>
      <c r="G655" s="3"/>
      <c r="H655" s="3"/>
      <c r="I655" s="3"/>
      <c r="J655" s="3" t="s">
        <v>2</v>
      </c>
      <c r="K655" s="3" t="s">
        <v>2</v>
      </c>
      <c r="L655" s="3">
        <v>3</v>
      </c>
      <c r="M655" s="3" t="s">
        <v>23</v>
      </c>
      <c r="N655" s="4">
        <f t="shared" si="40"/>
        <v>925</v>
      </c>
      <c r="O655" s="3">
        <v>92.5</v>
      </c>
      <c r="P655" s="3"/>
      <c r="Q655" s="3"/>
      <c r="R655" s="3" t="str">
        <f>IF(ISNUMBER(Q655),SUMIFS($Q$2:Q655,$A$2:A655,A655,$J$2:J655,J655,$D$2:D655,D655),"")</f>
        <v/>
      </c>
      <c r="S655" s="3"/>
      <c r="T655" s="3"/>
      <c r="U655" s="3"/>
      <c r="V655" s="4"/>
      <c r="W655" s="4"/>
      <c r="X655" s="4"/>
      <c r="Y655" s="3"/>
      <c r="Z655" s="3"/>
      <c r="AA655" s="3"/>
      <c r="AB655" s="3"/>
      <c r="AC655" s="3"/>
      <c r="AD655" s="3"/>
      <c r="AE655" s="3"/>
      <c r="AF655" s="3"/>
      <c r="AG655" s="3"/>
      <c r="AH655" s="3" t="str">
        <f t="shared" si="41"/>
        <v/>
      </c>
      <c r="AI655" s="3"/>
      <c r="AJ655" s="3"/>
      <c r="AK655" s="3"/>
      <c r="AL655" s="3"/>
      <c r="AM655" s="3"/>
      <c r="AN655" s="3"/>
      <c r="AO655" s="3"/>
      <c r="AP655" s="3"/>
      <c r="AQ655" s="3" t="str">
        <f t="shared" si="42"/>
        <v/>
      </c>
      <c r="AR655" s="3" t="str">
        <f>IF(ISNUMBER(AQ655),SUMIFS($AQ$2:AQ655,$A$2:A655,A655,$J$2:J655,J655,$D$2:D655,D655),"")</f>
        <v/>
      </c>
      <c r="AS655">
        <f t="shared" si="43"/>
        <v>1</v>
      </c>
    </row>
    <row r="656" spans="1:45" x14ac:dyDescent="0.25">
      <c r="A656" s="5" t="s">
        <v>6</v>
      </c>
      <c r="B656" s="5" t="s">
        <v>21</v>
      </c>
      <c r="C656" s="6">
        <v>36140</v>
      </c>
      <c r="D656" s="3">
        <v>2</v>
      </c>
      <c r="E656" s="3" t="s">
        <v>84</v>
      </c>
      <c r="F656" s="3"/>
      <c r="G656" s="3"/>
      <c r="H656" s="3"/>
      <c r="I656" s="3"/>
      <c r="J656" s="3" t="s">
        <v>2</v>
      </c>
      <c r="K656" s="3" t="s">
        <v>2</v>
      </c>
      <c r="L656" s="3">
        <v>3</v>
      </c>
      <c r="M656" s="3" t="s">
        <v>23</v>
      </c>
      <c r="N656" s="4">
        <f t="shared" si="40"/>
        <v>1803.5</v>
      </c>
      <c r="O656" s="3">
        <v>180.35</v>
      </c>
      <c r="P656" s="3"/>
      <c r="Q656" s="3"/>
      <c r="R656" s="3" t="str">
        <f>IF(ISNUMBER(Q656),SUMIFS($Q$2:Q656,$A$2:A656,A656,$J$2:J656,J656,$D$2:D656,D656),"")</f>
        <v/>
      </c>
      <c r="S656" s="3"/>
      <c r="T656" s="3"/>
      <c r="U656" s="3"/>
      <c r="V656" s="4"/>
      <c r="W656" s="4"/>
      <c r="X656" s="4"/>
      <c r="Y656" s="3"/>
      <c r="Z656" s="3"/>
      <c r="AA656" s="3"/>
      <c r="AB656" s="3"/>
      <c r="AC656" s="3"/>
      <c r="AD656" s="3"/>
      <c r="AE656" s="3"/>
      <c r="AF656" s="3"/>
      <c r="AG656" s="3"/>
      <c r="AH656" s="3" t="str">
        <f t="shared" si="41"/>
        <v/>
      </c>
      <c r="AI656" s="3"/>
      <c r="AJ656" s="3"/>
      <c r="AK656" s="3"/>
      <c r="AL656" s="3"/>
      <c r="AM656" s="3"/>
      <c r="AN656" s="3"/>
      <c r="AO656" s="3"/>
      <c r="AP656" s="3"/>
      <c r="AQ656" s="3" t="str">
        <f t="shared" si="42"/>
        <v/>
      </c>
      <c r="AR656" s="3" t="str">
        <f>IF(ISNUMBER(AQ656),SUMIFS($AQ$2:AQ656,$A$2:A656,A656,$J$2:J656,J656,$D$2:D656,D656),"")</f>
        <v/>
      </c>
      <c r="AS656">
        <f t="shared" si="43"/>
        <v>1</v>
      </c>
    </row>
    <row r="657" spans="1:45" x14ac:dyDescent="0.25">
      <c r="A657" s="5" t="s">
        <v>6</v>
      </c>
      <c r="B657" s="5" t="s">
        <v>21</v>
      </c>
      <c r="C657" s="6">
        <v>36144</v>
      </c>
      <c r="D657" s="3">
        <v>2</v>
      </c>
      <c r="E657" s="3" t="s">
        <v>84</v>
      </c>
      <c r="F657" s="3"/>
      <c r="G657" s="3"/>
      <c r="H657" s="3"/>
      <c r="I657" s="3"/>
      <c r="J657" s="3" t="s">
        <v>2</v>
      </c>
      <c r="K657" s="3" t="s">
        <v>2</v>
      </c>
      <c r="L657" s="3">
        <v>3</v>
      </c>
      <c r="M657" s="3" t="s">
        <v>24</v>
      </c>
      <c r="N657" s="4">
        <f t="shared" si="40"/>
        <v>1825</v>
      </c>
      <c r="O657" s="3">
        <v>182.5</v>
      </c>
      <c r="P657" s="3"/>
      <c r="Q657" s="3"/>
      <c r="R657" s="3" t="str">
        <f>IF(ISNUMBER(Q657),SUMIFS($Q$2:Q657,$A$2:A657,A657,$J$2:J657,J657,$D$2:D657,D657),"")</f>
        <v/>
      </c>
      <c r="S657" s="3"/>
      <c r="T657" s="3"/>
      <c r="U657" s="3"/>
      <c r="V657" s="4"/>
      <c r="W657" s="4"/>
      <c r="X657" s="4"/>
      <c r="Y657" s="3"/>
      <c r="Z657" s="3"/>
      <c r="AA657" s="3"/>
      <c r="AB657" s="3"/>
      <c r="AC657" s="3"/>
      <c r="AD657" s="3"/>
      <c r="AE657" s="3"/>
      <c r="AF657" s="3"/>
      <c r="AG657" s="3"/>
      <c r="AH657" s="3" t="str">
        <f t="shared" si="41"/>
        <v/>
      </c>
      <c r="AI657" s="3"/>
      <c r="AJ657" s="3"/>
      <c r="AK657" s="3"/>
      <c r="AL657" s="3"/>
      <c r="AM657" s="3"/>
      <c r="AN657" s="3"/>
      <c r="AO657" s="3"/>
      <c r="AP657" s="3"/>
      <c r="AQ657" s="3" t="str">
        <f t="shared" si="42"/>
        <v/>
      </c>
      <c r="AR657" s="3" t="str">
        <f>IF(ISNUMBER(AQ657),SUMIFS($AQ$2:AQ657,$A$2:A657,A657,$J$2:J657,J657,$D$2:D657,D657),"")</f>
        <v/>
      </c>
      <c r="AS657">
        <f t="shared" si="43"/>
        <v>1</v>
      </c>
    </row>
    <row r="658" spans="1:45" x14ac:dyDescent="0.25">
      <c r="A658" s="5" t="s">
        <v>6</v>
      </c>
      <c r="B658" s="5" t="s">
        <v>21</v>
      </c>
      <c r="C658" s="6">
        <v>36151</v>
      </c>
      <c r="D658" s="3">
        <v>2</v>
      </c>
      <c r="E658" s="3" t="s">
        <v>84</v>
      </c>
      <c r="F658" s="3"/>
      <c r="G658" s="3"/>
      <c r="H658" s="3"/>
      <c r="I658" s="3"/>
      <c r="J658" s="3" t="s">
        <v>2</v>
      </c>
      <c r="K658" s="3" t="s">
        <v>2</v>
      </c>
      <c r="L658" s="3">
        <v>3</v>
      </c>
      <c r="M658" s="3" t="s">
        <v>25</v>
      </c>
      <c r="N658" s="4">
        <f t="shared" si="40"/>
        <v>734.5</v>
      </c>
      <c r="O658" s="3">
        <v>73.45</v>
      </c>
      <c r="P658" s="3"/>
      <c r="Q658" s="3">
        <v>100.96</v>
      </c>
      <c r="R658" s="3">
        <f>IF(ISNUMBER(Q658),SUMIFS($Q$2:Q658,$A$2:A658,A658,$J$2:J658,J658,$D$2:D658,D658),"")</f>
        <v>513.47</v>
      </c>
      <c r="S658" s="3"/>
      <c r="T658" s="3"/>
      <c r="U658" s="3"/>
      <c r="V658" s="4"/>
      <c r="W658" s="4"/>
      <c r="X658" s="4"/>
      <c r="Y658" s="3"/>
      <c r="Z658" s="3"/>
      <c r="AA658" s="3"/>
      <c r="AB658" s="3"/>
      <c r="AC658" s="3"/>
      <c r="AD658" s="3"/>
      <c r="AE658" s="3"/>
      <c r="AF658" s="3"/>
      <c r="AG658" s="3"/>
      <c r="AH658" s="3" t="str">
        <f t="shared" si="41"/>
        <v/>
      </c>
      <c r="AI658" s="3"/>
      <c r="AJ658" s="3"/>
      <c r="AK658" s="3"/>
      <c r="AL658" s="3"/>
      <c r="AM658" s="3"/>
      <c r="AN658" s="3"/>
      <c r="AO658" s="3"/>
      <c r="AP658" s="3"/>
      <c r="AQ658" s="3" t="str">
        <f t="shared" si="42"/>
        <v/>
      </c>
      <c r="AR658" s="3" t="str">
        <f>IF(ISNUMBER(AQ658),SUMIFS($AQ$2:AQ658,$A$2:A658,A658,$J$2:J658,J658,$D$2:D658,D658),"")</f>
        <v/>
      </c>
      <c r="AS658">
        <f t="shared" si="43"/>
        <v>3</v>
      </c>
    </row>
    <row r="659" spans="1:45" x14ac:dyDescent="0.25">
      <c r="A659" s="5" t="s">
        <v>6</v>
      </c>
      <c r="B659" s="5" t="s">
        <v>21</v>
      </c>
      <c r="C659" s="6">
        <v>36171</v>
      </c>
      <c r="D659" s="3">
        <v>2</v>
      </c>
      <c r="E659" s="3" t="s">
        <v>84</v>
      </c>
      <c r="F659" s="3"/>
      <c r="G659" s="3"/>
      <c r="H659" s="3"/>
      <c r="I659" s="3"/>
      <c r="J659" s="3" t="s">
        <v>2</v>
      </c>
      <c r="K659" s="3" t="s">
        <v>2</v>
      </c>
      <c r="L659" s="3">
        <v>4</v>
      </c>
      <c r="M659" s="3" t="s">
        <v>24</v>
      </c>
      <c r="N659" s="4">
        <f t="shared" si="40"/>
        <v>2536.5</v>
      </c>
      <c r="O659" s="3">
        <v>253.65</v>
      </c>
      <c r="P659" s="3"/>
      <c r="Q659" s="3"/>
      <c r="R659" s="3" t="str">
        <f>IF(ISNUMBER(Q659),SUMIFS($Q$2:Q659,$A$2:A659,A659,$J$2:J659,J659,$D$2:D659,D659),"")</f>
        <v/>
      </c>
      <c r="S659" s="3"/>
      <c r="T659" s="3"/>
      <c r="U659" s="3"/>
      <c r="V659" s="4"/>
      <c r="W659" s="4"/>
      <c r="X659" s="4"/>
      <c r="Y659" s="3"/>
      <c r="Z659" s="3"/>
      <c r="AA659" s="3"/>
      <c r="AB659" s="3"/>
      <c r="AC659" s="3"/>
      <c r="AD659" s="3"/>
      <c r="AE659" s="3"/>
      <c r="AF659" s="3"/>
      <c r="AG659" s="3"/>
      <c r="AH659" s="3" t="str">
        <f t="shared" si="41"/>
        <v/>
      </c>
      <c r="AI659" s="3"/>
      <c r="AJ659" s="3"/>
      <c r="AK659" s="3"/>
      <c r="AL659" s="3"/>
      <c r="AM659" s="3"/>
      <c r="AN659" s="3"/>
      <c r="AO659" s="3"/>
      <c r="AP659" s="3"/>
      <c r="AQ659" s="3" t="str">
        <f t="shared" si="42"/>
        <v/>
      </c>
      <c r="AR659" s="3" t="str">
        <f>IF(ISNUMBER(AQ659),SUMIFS($AQ$2:AQ659,$A$2:A659,A659,$J$2:J659,J659,$D$2:D659,D659),"")</f>
        <v/>
      </c>
      <c r="AS659">
        <f t="shared" si="43"/>
        <v>1</v>
      </c>
    </row>
    <row r="660" spans="1:45" x14ac:dyDescent="0.25">
      <c r="A660" s="5" t="s">
        <v>6</v>
      </c>
      <c r="B660" s="5" t="s">
        <v>21</v>
      </c>
      <c r="C660" s="6">
        <v>36179</v>
      </c>
      <c r="D660" s="3">
        <v>2</v>
      </c>
      <c r="E660" s="3" t="s">
        <v>84</v>
      </c>
      <c r="F660" s="3"/>
      <c r="G660" s="3"/>
      <c r="H660" s="3"/>
      <c r="I660" s="3"/>
      <c r="J660" s="3" t="s">
        <v>2</v>
      </c>
      <c r="K660" s="3" t="s">
        <v>2</v>
      </c>
      <c r="L660" s="3">
        <v>4</v>
      </c>
      <c r="M660" s="3" t="s">
        <v>25</v>
      </c>
      <c r="N660" s="4">
        <f t="shared" si="40"/>
        <v>1160.5</v>
      </c>
      <c r="O660" s="3">
        <v>116.05</v>
      </c>
      <c r="P660" s="3"/>
      <c r="Q660" s="3">
        <v>144.05000000000001</v>
      </c>
      <c r="R660" s="3">
        <f>IF(ISNUMBER(Q660),SUMIFS($Q$2:Q660,$A$2:A660,A660,$J$2:J660,J660,$D$2:D660,D660),"")</f>
        <v>657.52</v>
      </c>
      <c r="S660" s="3"/>
      <c r="T660" s="3"/>
      <c r="U660" s="3"/>
      <c r="V660" s="4"/>
      <c r="W660" s="4"/>
      <c r="X660" s="4"/>
      <c r="Y660" s="3"/>
      <c r="Z660" s="3"/>
      <c r="AA660" s="3"/>
      <c r="AB660" s="3"/>
      <c r="AC660" s="3"/>
      <c r="AD660" s="3"/>
      <c r="AE660" s="3"/>
      <c r="AF660" s="3"/>
      <c r="AG660" s="3"/>
      <c r="AH660" s="3" t="str">
        <f t="shared" si="41"/>
        <v/>
      </c>
      <c r="AI660" s="3"/>
      <c r="AJ660" s="3"/>
      <c r="AK660" s="3"/>
      <c r="AL660" s="3"/>
      <c r="AM660" s="3"/>
      <c r="AN660" s="3"/>
      <c r="AO660" s="3"/>
      <c r="AP660" s="3"/>
      <c r="AQ660" s="3" t="str">
        <f t="shared" si="42"/>
        <v/>
      </c>
      <c r="AR660" s="3" t="str">
        <f>IF(ISNUMBER(AQ660),SUMIFS($AQ$2:AQ660,$A$2:A660,A660,$J$2:J660,J660,$D$2:D660,D660),"")</f>
        <v/>
      </c>
      <c r="AS660">
        <f t="shared" si="43"/>
        <v>3</v>
      </c>
    </row>
    <row r="661" spans="1:45" x14ac:dyDescent="0.25">
      <c r="A661" s="5" t="s">
        <v>6</v>
      </c>
      <c r="B661" s="5" t="s">
        <v>21</v>
      </c>
      <c r="C661" s="6">
        <v>36187</v>
      </c>
      <c r="D661" s="3">
        <v>2</v>
      </c>
      <c r="E661" s="3" t="s">
        <v>84</v>
      </c>
      <c r="F661" s="3"/>
      <c r="G661" s="3"/>
      <c r="H661" s="3"/>
      <c r="I661" s="3"/>
      <c r="J661" s="3" t="s">
        <v>2</v>
      </c>
      <c r="K661" s="3" t="s">
        <v>2</v>
      </c>
      <c r="L661" s="3">
        <v>5</v>
      </c>
      <c r="M661" s="3" t="s">
        <v>23</v>
      </c>
      <c r="N661" s="4">
        <f t="shared" si="40"/>
        <v>500</v>
      </c>
      <c r="O661" s="3">
        <v>50</v>
      </c>
      <c r="P661" s="3"/>
      <c r="Q661" s="3"/>
      <c r="R661" s="3" t="str">
        <f>IF(ISNUMBER(Q661),SUMIFS($Q$2:Q661,$A$2:A661,A661,$J$2:J661,J661,$D$2:D661,D661),"")</f>
        <v/>
      </c>
      <c r="S661" s="3"/>
      <c r="T661" s="3"/>
      <c r="U661" s="3"/>
      <c r="V661" s="4"/>
      <c r="W661" s="4"/>
      <c r="X661" s="4"/>
      <c r="Y661" s="3"/>
      <c r="Z661" s="3"/>
      <c r="AA661" s="3"/>
      <c r="AB661" s="3"/>
      <c r="AC661" s="3"/>
      <c r="AD661" s="3"/>
      <c r="AE661" s="3"/>
      <c r="AF661" s="3"/>
      <c r="AG661" s="3"/>
      <c r="AH661" s="3" t="str">
        <f t="shared" si="41"/>
        <v/>
      </c>
      <c r="AI661" s="3"/>
      <c r="AJ661" s="3"/>
      <c r="AK661" s="3"/>
      <c r="AL661" s="3"/>
      <c r="AM661" s="3"/>
      <c r="AN661" s="3"/>
      <c r="AO661" s="3"/>
      <c r="AP661" s="3"/>
      <c r="AQ661" s="3" t="str">
        <f t="shared" si="42"/>
        <v/>
      </c>
      <c r="AR661" s="3" t="str">
        <f>IF(ISNUMBER(AQ661),SUMIFS($AQ$2:AQ661,$A$2:A661,A661,$J$2:J661,J661,$D$2:D661,D661),"")</f>
        <v/>
      </c>
      <c r="AS661">
        <f t="shared" si="43"/>
        <v>1</v>
      </c>
    </row>
    <row r="662" spans="1:45" x14ac:dyDescent="0.25">
      <c r="A662" s="5" t="s">
        <v>6</v>
      </c>
      <c r="B662" s="5" t="s">
        <v>21</v>
      </c>
      <c r="C662" s="6">
        <v>36193</v>
      </c>
      <c r="D662" s="3">
        <v>2</v>
      </c>
      <c r="E662" s="3" t="s">
        <v>84</v>
      </c>
      <c r="F662" s="3"/>
      <c r="G662" s="3"/>
      <c r="H662" s="3"/>
      <c r="I662" s="3"/>
      <c r="J662" s="3" t="s">
        <v>2</v>
      </c>
      <c r="K662" s="3" t="s">
        <v>2</v>
      </c>
      <c r="L662" s="3">
        <v>5</v>
      </c>
      <c r="M662" s="3" t="s">
        <v>23</v>
      </c>
      <c r="N662" s="4">
        <f t="shared" si="40"/>
        <v>1630</v>
      </c>
      <c r="O662" s="3">
        <v>163</v>
      </c>
      <c r="P662" s="3"/>
      <c r="Q662" s="3"/>
      <c r="R662" s="3" t="str">
        <f>IF(ISNUMBER(Q662),SUMIFS($Q$2:Q662,$A$2:A662,A662,$J$2:J662,J662,$D$2:D662,D662),"")</f>
        <v/>
      </c>
      <c r="S662" s="3"/>
      <c r="T662" s="3"/>
      <c r="U662" s="3"/>
      <c r="V662" s="4"/>
      <c r="W662" s="4"/>
      <c r="X662" s="4"/>
      <c r="Y662" s="3"/>
      <c r="Z662" s="3"/>
      <c r="AA662" s="3"/>
      <c r="AB662" s="3"/>
      <c r="AC662" s="3"/>
      <c r="AD662" s="3"/>
      <c r="AE662" s="3"/>
      <c r="AF662" s="3"/>
      <c r="AG662" s="3"/>
      <c r="AH662" s="3" t="str">
        <f t="shared" si="41"/>
        <v/>
      </c>
      <c r="AI662" s="3"/>
      <c r="AJ662" s="3"/>
      <c r="AK662" s="3"/>
      <c r="AL662" s="3"/>
      <c r="AM662" s="3"/>
      <c r="AN662" s="3"/>
      <c r="AO662" s="3"/>
      <c r="AP662" s="3"/>
      <c r="AQ662" s="3" t="str">
        <f t="shared" si="42"/>
        <v/>
      </c>
      <c r="AR662" s="3" t="str">
        <f>IF(ISNUMBER(AQ662),SUMIFS($AQ$2:AQ662,$A$2:A662,A662,$J$2:J662,J662,$D$2:D662,D662),"")</f>
        <v/>
      </c>
      <c r="AS662">
        <f t="shared" si="43"/>
        <v>1</v>
      </c>
    </row>
    <row r="663" spans="1:45" x14ac:dyDescent="0.25">
      <c r="A663" s="5" t="s">
        <v>6</v>
      </c>
      <c r="B663" s="5" t="s">
        <v>21</v>
      </c>
      <c r="C663" s="6">
        <v>36203</v>
      </c>
      <c r="D663" s="3">
        <v>2</v>
      </c>
      <c r="E663" s="3" t="s">
        <v>84</v>
      </c>
      <c r="F663" s="3"/>
      <c r="G663" s="3"/>
      <c r="H663" s="3"/>
      <c r="I663" s="3"/>
      <c r="J663" s="3" t="s">
        <v>2</v>
      </c>
      <c r="K663" s="3" t="s">
        <v>2</v>
      </c>
      <c r="L663" s="3">
        <v>5</v>
      </c>
      <c r="M663" s="3" t="s">
        <v>23</v>
      </c>
      <c r="N663" s="4">
        <f t="shared" si="40"/>
        <v>1755</v>
      </c>
      <c r="O663" s="3">
        <v>175.5</v>
      </c>
      <c r="P663" s="3"/>
      <c r="Q663" s="3"/>
      <c r="R663" s="3" t="str">
        <f>IF(ISNUMBER(Q663),SUMIFS($Q$2:Q663,$A$2:A663,A663,$J$2:J663,J663,$D$2:D663,D663),"")</f>
        <v/>
      </c>
      <c r="S663" s="3"/>
      <c r="T663" s="3"/>
      <c r="U663" s="3"/>
      <c r="V663" s="4"/>
      <c r="W663" s="4"/>
      <c r="X663" s="4"/>
      <c r="Y663" s="3"/>
      <c r="Z663" s="3"/>
      <c r="AA663" s="3"/>
      <c r="AB663" s="3"/>
      <c r="AC663" s="3"/>
      <c r="AD663" s="3"/>
      <c r="AE663" s="3"/>
      <c r="AF663" s="3"/>
      <c r="AG663" s="3"/>
      <c r="AH663" s="3" t="str">
        <f t="shared" si="41"/>
        <v/>
      </c>
      <c r="AI663" s="3"/>
      <c r="AJ663" s="3"/>
      <c r="AK663" s="3"/>
      <c r="AL663" s="3"/>
      <c r="AM663" s="3"/>
      <c r="AN663" s="3"/>
      <c r="AO663" s="3"/>
      <c r="AP663" s="3"/>
      <c r="AQ663" s="3" t="str">
        <f t="shared" si="42"/>
        <v/>
      </c>
      <c r="AR663" s="3" t="str">
        <f>IF(ISNUMBER(AQ663),SUMIFS($AQ$2:AQ663,$A$2:A663,A663,$J$2:J663,J663,$D$2:D663,D663),"")</f>
        <v/>
      </c>
      <c r="AS663">
        <f t="shared" si="43"/>
        <v>1</v>
      </c>
    </row>
    <row r="664" spans="1:45" x14ac:dyDescent="0.25">
      <c r="A664" s="5" t="s">
        <v>6</v>
      </c>
      <c r="B664" s="5" t="s">
        <v>21</v>
      </c>
      <c r="C664" s="6">
        <v>36208</v>
      </c>
      <c r="D664" s="3">
        <v>2</v>
      </c>
      <c r="E664" s="3" t="s">
        <v>84</v>
      </c>
      <c r="F664" s="3"/>
      <c r="G664" s="3"/>
      <c r="H664" s="3"/>
      <c r="I664" s="3"/>
      <c r="J664" s="3" t="s">
        <v>2</v>
      </c>
      <c r="K664" s="3" t="s">
        <v>2</v>
      </c>
      <c r="L664" s="3">
        <v>5</v>
      </c>
      <c r="M664" s="3" t="s">
        <v>24</v>
      </c>
      <c r="N664" s="4">
        <f t="shared" si="40"/>
        <v>1200.5</v>
      </c>
      <c r="O664" s="3">
        <v>120.05</v>
      </c>
      <c r="P664" s="3"/>
      <c r="Q664" s="3"/>
      <c r="R664" s="3" t="str">
        <f>IF(ISNUMBER(Q664),SUMIFS($Q$2:Q664,$A$2:A664,A664,$J$2:J664,J664,$D$2:D664,D664),"")</f>
        <v/>
      </c>
      <c r="S664" s="3">
        <v>2.3199999999999998E-2</v>
      </c>
      <c r="T664" s="3"/>
      <c r="U664" s="3"/>
      <c r="V664" s="4"/>
      <c r="W664" s="4"/>
      <c r="X664" s="4"/>
      <c r="Y664" s="3"/>
      <c r="Z664" s="3"/>
      <c r="AA664" s="3"/>
      <c r="AB664" s="3"/>
      <c r="AC664" s="3"/>
      <c r="AD664" s="3"/>
      <c r="AE664" s="3"/>
      <c r="AF664" s="3"/>
      <c r="AG664" s="3"/>
      <c r="AH664" s="3" t="str">
        <f t="shared" si="41"/>
        <v/>
      </c>
      <c r="AI664" s="3"/>
      <c r="AJ664" s="3"/>
      <c r="AK664" s="3"/>
      <c r="AL664" s="3"/>
      <c r="AM664" s="3"/>
      <c r="AN664" s="3"/>
      <c r="AO664" s="3"/>
      <c r="AP664" s="3"/>
      <c r="AQ664" s="3" t="str">
        <f t="shared" si="42"/>
        <v/>
      </c>
      <c r="AR664" s="3" t="str">
        <f>IF(ISNUMBER(AQ664),SUMIFS($AQ$2:AQ664,$A$2:A664,A664,$J$2:J664,J664,$D$2:D664,D664),"")</f>
        <v/>
      </c>
      <c r="AS664">
        <f t="shared" si="43"/>
        <v>2</v>
      </c>
    </row>
    <row r="665" spans="1:45" x14ac:dyDescent="0.25">
      <c r="A665" s="5" t="s">
        <v>6</v>
      </c>
      <c r="B665" s="5" t="s">
        <v>21</v>
      </c>
      <c r="C665" s="6">
        <v>36215</v>
      </c>
      <c r="D665" s="3">
        <v>2</v>
      </c>
      <c r="E665" s="3" t="s">
        <v>84</v>
      </c>
      <c r="F665" s="3"/>
      <c r="G665" s="3"/>
      <c r="H665" s="3"/>
      <c r="I665" s="3"/>
      <c r="J665" s="3" t="s">
        <v>2</v>
      </c>
      <c r="K665" s="3" t="s">
        <v>2</v>
      </c>
      <c r="L665" s="3">
        <v>5</v>
      </c>
      <c r="M665" s="3" t="s">
        <v>25</v>
      </c>
      <c r="N665" s="4">
        <f t="shared" si="40"/>
        <v>512</v>
      </c>
      <c r="O665" s="3">
        <v>51.2</v>
      </c>
      <c r="P665" s="3"/>
      <c r="Q665" s="3">
        <v>65.53</v>
      </c>
      <c r="R665" s="3">
        <f>IF(ISNUMBER(Q665),SUMIFS($Q$2:Q665,$A$2:A665,A665,$J$2:J665,J665,$D$2:D665,D665),"")</f>
        <v>723.05</v>
      </c>
      <c r="S665" s="3"/>
      <c r="T665" s="3"/>
      <c r="U665" s="3">
        <v>9.7999999999999997E-3</v>
      </c>
      <c r="V665" s="4"/>
      <c r="W665" s="4"/>
      <c r="X665" s="4"/>
      <c r="Y665" s="3"/>
      <c r="Z665" s="3"/>
      <c r="AA665" s="3"/>
      <c r="AB665" s="3"/>
      <c r="AC665" s="3"/>
      <c r="AD665" s="3"/>
      <c r="AE665" s="3"/>
      <c r="AF665" s="3"/>
      <c r="AG665" s="3"/>
      <c r="AH665" s="3" t="str">
        <f t="shared" si="41"/>
        <v/>
      </c>
      <c r="AI665" s="3"/>
      <c r="AJ665" s="3"/>
      <c r="AK665" s="3"/>
      <c r="AL665" s="3"/>
      <c r="AM665" s="3"/>
      <c r="AN665" s="3"/>
      <c r="AO665" s="3"/>
      <c r="AP665" s="3"/>
      <c r="AQ665" s="3" t="str">
        <f t="shared" si="42"/>
        <v/>
      </c>
      <c r="AR665" s="3" t="str">
        <f>IF(ISNUMBER(AQ665),SUMIFS($AQ$2:AQ665,$A$2:A665,A665,$J$2:J665,J665,$D$2:D665,D665),"")</f>
        <v/>
      </c>
      <c r="AS665">
        <f t="shared" si="43"/>
        <v>4</v>
      </c>
    </row>
    <row r="666" spans="1:45" x14ac:dyDescent="0.25">
      <c r="A666" s="5" t="s">
        <v>6</v>
      </c>
      <c r="B666" s="5" t="s">
        <v>21</v>
      </c>
      <c r="C666" s="6">
        <v>36230</v>
      </c>
      <c r="D666" s="3">
        <v>2</v>
      </c>
      <c r="E666" s="3" t="s">
        <v>84</v>
      </c>
      <c r="F666" s="3"/>
      <c r="G666" s="3"/>
      <c r="H666" s="3"/>
      <c r="I666" s="3"/>
      <c r="J666" s="3" t="s">
        <v>2</v>
      </c>
      <c r="K666" s="3" t="s">
        <v>2</v>
      </c>
      <c r="L666" s="3">
        <v>6</v>
      </c>
      <c r="M666" s="3" t="s">
        <v>23</v>
      </c>
      <c r="N666" s="4">
        <f t="shared" si="40"/>
        <v>492</v>
      </c>
      <c r="O666" s="3">
        <v>49.2</v>
      </c>
      <c r="P666" s="3"/>
      <c r="Q666" s="3"/>
      <c r="R666" s="3" t="str">
        <f>IF(ISNUMBER(Q666),SUMIFS($Q$2:Q666,$A$2:A666,A666,$J$2:J666,J666,$D$2:D666,D666),"")</f>
        <v/>
      </c>
      <c r="S666" s="3"/>
      <c r="T666" s="3"/>
      <c r="U666" s="3"/>
      <c r="V666" s="4"/>
      <c r="W666" s="4"/>
      <c r="X666" s="4"/>
      <c r="Y666" s="3"/>
      <c r="Z666" s="3"/>
      <c r="AA666" s="3"/>
      <c r="AB666" s="3"/>
      <c r="AC666" s="3"/>
      <c r="AD666" s="3"/>
      <c r="AE666" s="3"/>
      <c r="AF666" s="3"/>
      <c r="AG666" s="3"/>
      <c r="AH666" s="3" t="str">
        <f t="shared" si="41"/>
        <v/>
      </c>
      <c r="AI666" s="3"/>
      <c r="AJ666" s="3"/>
      <c r="AK666" s="3"/>
      <c r="AL666" s="3"/>
      <c r="AM666" s="3"/>
      <c r="AN666" s="3"/>
      <c r="AO666" s="3"/>
      <c r="AP666" s="3"/>
      <c r="AQ666" s="3" t="str">
        <f t="shared" si="42"/>
        <v/>
      </c>
      <c r="AR666" s="3" t="str">
        <f>IF(ISNUMBER(AQ666),SUMIFS($AQ$2:AQ666,$A$2:A666,A666,$J$2:J666,J666,$D$2:D666,D666),"")</f>
        <v/>
      </c>
      <c r="AS666">
        <f t="shared" si="43"/>
        <v>1</v>
      </c>
    </row>
    <row r="667" spans="1:45" x14ac:dyDescent="0.25">
      <c r="A667" s="5" t="s">
        <v>6</v>
      </c>
      <c r="B667" s="5" t="s">
        <v>21</v>
      </c>
      <c r="C667" s="6">
        <v>36238</v>
      </c>
      <c r="D667" s="3">
        <v>2</v>
      </c>
      <c r="E667" s="3" t="s">
        <v>84</v>
      </c>
      <c r="F667" s="3"/>
      <c r="G667" s="3"/>
      <c r="H667" s="3"/>
      <c r="I667" s="3"/>
      <c r="J667" s="3" t="s">
        <v>2</v>
      </c>
      <c r="K667" s="3" t="s">
        <v>2</v>
      </c>
      <c r="L667" s="3">
        <v>6</v>
      </c>
      <c r="M667" s="3" t="s">
        <v>23</v>
      </c>
      <c r="N667" s="4">
        <f t="shared" si="40"/>
        <v>1289.5</v>
      </c>
      <c r="O667" s="3">
        <v>128.94999999999999</v>
      </c>
      <c r="P667" s="3"/>
      <c r="Q667" s="3"/>
      <c r="R667" s="3" t="str">
        <f>IF(ISNUMBER(Q667),SUMIFS($Q$2:Q667,$A$2:A667,A667,$J$2:J667,J667,$D$2:D667,D667),"")</f>
        <v/>
      </c>
      <c r="S667" s="3"/>
      <c r="T667" s="3"/>
      <c r="U667" s="3"/>
      <c r="V667" s="4"/>
      <c r="W667" s="4"/>
      <c r="X667" s="4"/>
      <c r="Y667" s="3"/>
      <c r="Z667" s="3"/>
      <c r="AA667" s="3"/>
      <c r="AB667" s="3"/>
      <c r="AC667" s="3"/>
      <c r="AD667" s="3"/>
      <c r="AE667" s="3"/>
      <c r="AF667" s="3"/>
      <c r="AG667" s="3"/>
      <c r="AH667" s="3" t="str">
        <f t="shared" si="41"/>
        <v/>
      </c>
      <c r="AI667" s="3"/>
      <c r="AJ667" s="3"/>
      <c r="AK667" s="3"/>
      <c r="AL667" s="3"/>
      <c r="AM667" s="3"/>
      <c r="AN667" s="3"/>
      <c r="AO667" s="3"/>
      <c r="AP667" s="3"/>
      <c r="AQ667" s="3" t="str">
        <f t="shared" si="42"/>
        <v/>
      </c>
      <c r="AR667" s="3" t="str">
        <f>IF(ISNUMBER(AQ667),SUMIFS($AQ$2:AQ667,$A$2:A667,A667,$J$2:J667,J667,$D$2:D667,D667),"")</f>
        <v/>
      </c>
      <c r="AS667">
        <f t="shared" si="43"/>
        <v>1</v>
      </c>
    </row>
    <row r="668" spans="1:45" x14ac:dyDescent="0.25">
      <c r="A668" s="5" t="s">
        <v>6</v>
      </c>
      <c r="B668" s="5" t="s">
        <v>21</v>
      </c>
      <c r="C668" s="6">
        <v>36245</v>
      </c>
      <c r="D668" s="3">
        <v>2</v>
      </c>
      <c r="E668" s="3" t="s">
        <v>84</v>
      </c>
      <c r="F668" s="3"/>
      <c r="G668" s="3"/>
      <c r="H668" s="3"/>
      <c r="I668" s="3"/>
      <c r="J668" s="3" t="s">
        <v>2</v>
      </c>
      <c r="K668" s="3" t="s">
        <v>2</v>
      </c>
      <c r="L668" s="3">
        <v>6</v>
      </c>
      <c r="M668" s="3" t="s">
        <v>23</v>
      </c>
      <c r="N668" s="4">
        <f t="shared" si="40"/>
        <v>2037</v>
      </c>
      <c r="O668" s="3">
        <v>203.7</v>
      </c>
      <c r="P668" s="3"/>
      <c r="Q668" s="3"/>
      <c r="R668" s="3" t="str">
        <f>IF(ISNUMBER(Q668),SUMIFS($Q$2:Q668,$A$2:A668,A668,$J$2:J668,J668,$D$2:D668,D668),"")</f>
        <v/>
      </c>
      <c r="S668" s="3"/>
      <c r="T668" s="3"/>
      <c r="U668" s="3"/>
      <c r="V668" s="4"/>
      <c r="W668" s="4"/>
      <c r="X668" s="4"/>
      <c r="Y668" s="3"/>
      <c r="Z668" s="3"/>
      <c r="AA668" s="3"/>
      <c r="AB668" s="3"/>
      <c r="AC668" s="3"/>
      <c r="AD668" s="3"/>
      <c r="AE668" s="3"/>
      <c r="AF668" s="3"/>
      <c r="AG668" s="3"/>
      <c r="AH668" s="3" t="str">
        <f t="shared" si="41"/>
        <v/>
      </c>
      <c r="AI668" s="3"/>
      <c r="AJ668" s="3"/>
      <c r="AK668" s="3"/>
      <c r="AL668" s="3"/>
      <c r="AM668" s="3"/>
      <c r="AN668" s="3"/>
      <c r="AO668" s="3"/>
      <c r="AP668" s="3"/>
      <c r="AQ668" s="3" t="str">
        <f t="shared" si="42"/>
        <v/>
      </c>
      <c r="AR668" s="3" t="str">
        <f>IF(ISNUMBER(AQ668),SUMIFS($AQ$2:AQ668,$A$2:A668,A668,$J$2:J668,J668,$D$2:D668,D668),"")</f>
        <v/>
      </c>
      <c r="AS668">
        <f t="shared" si="43"/>
        <v>1</v>
      </c>
    </row>
    <row r="669" spans="1:45" x14ac:dyDescent="0.25">
      <c r="A669" s="5" t="s">
        <v>6</v>
      </c>
      <c r="B669" s="5" t="s">
        <v>21</v>
      </c>
      <c r="C669" s="6">
        <v>36252</v>
      </c>
      <c r="D669" s="3">
        <v>2</v>
      </c>
      <c r="E669" s="3" t="s">
        <v>84</v>
      </c>
      <c r="F669" s="3"/>
      <c r="G669" s="3"/>
      <c r="H669" s="3"/>
      <c r="I669" s="3"/>
      <c r="J669" s="3" t="s">
        <v>2</v>
      </c>
      <c r="K669" s="3" t="s">
        <v>2</v>
      </c>
      <c r="L669" s="3">
        <v>6</v>
      </c>
      <c r="M669" s="3" t="s">
        <v>23</v>
      </c>
      <c r="N669" s="4">
        <f t="shared" si="40"/>
        <v>3549.5</v>
      </c>
      <c r="O669" s="3">
        <v>354.95</v>
      </c>
      <c r="P669" s="3"/>
      <c r="Q669" s="3"/>
      <c r="R669" s="3" t="str">
        <f>IF(ISNUMBER(Q669),SUMIFS($Q$2:Q669,$A$2:A669,A669,$J$2:J669,J669,$D$2:D669,D669),"")</f>
        <v/>
      </c>
      <c r="S669" s="3"/>
      <c r="T669" s="3"/>
      <c r="U669" s="3"/>
      <c r="V669" s="4"/>
      <c r="W669" s="4"/>
      <c r="X669" s="4"/>
      <c r="Y669" s="3"/>
      <c r="Z669" s="3"/>
      <c r="AA669" s="3"/>
      <c r="AB669" s="3"/>
      <c r="AC669" s="3"/>
      <c r="AD669" s="3"/>
      <c r="AE669" s="3"/>
      <c r="AF669" s="3"/>
      <c r="AG669" s="3"/>
      <c r="AH669" s="3" t="str">
        <f t="shared" si="41"/>
        <v/>
      </c>
      <c r="AI669" s="3"/>
      <c r="AJ669" s="3"/>
      <c r="AK669" s="3"/>
      <c r="AL669" s="3"/>
      <c r="AM669" s="3"/>
      <c r="AN669" s="3"/>
      <c r="AO669" s="3"/>
      <c r="AP669" s="3"/>
      <c r="AQ669" s="3" t="str">
        <f t="shared" si="42"/>
        <v/>
      </c>
      <c r="AR669" s="3" t="str">
        <f>IF(ISNUMBER(AQ669),SUMIFS($AQ$2:AQ669,$A$2:A669,A669,$J$2:J669,J669,$D$2:D669,D669),"")</f>
        <v/>
      </c>
      <c r="AS669">
        <f t="shared" si="43"/>
        <v>1</v>
      </c>
    </row>
    <row r="670" spans="1:45" x14ac:dyDescent="0.25">
      <c r="A670" s="5" t="s">
        <v>6</v>
      </c>
      <c r="B670" s="5" t="s">
        <v>21</v>
      </c>
      <c r="C670" s="6">
        <v>36259</v>
      </c>
      <c r="D670" s="3">
        <v>2</v>
      </c>
      <c r="E670" s="3" t="s">
        <v>84</v>
      </c>
      <c r="F670" s="3"/>
      <c r="G670" s="3"/>
      <c r="H670" s="3"/>
      <c r="I670" s="3"/>
      <c r="J670" s="3" t="s">
        <v>2</v>
      </c>
      <c r="K670" s="3" t="s">
        <v>2</v>
      </c>
      <c r="L670" s="3">
        <v>6</v>
      </c>
      <c r="M670" s="3" t="s">
        <v>24</v>
      </c>
      <c r="N670" s="4">
        <f t="shared" si="40"/>
        <v>2279.5</v>
      </c>
      <c r="O670" s="3">
        <v>227.95</v>
      </c>
      <c r="P670" s="3"/>
      <c r="Q670" s="3"/>
      <c r="R670" s="3" t="str">
        <f>IF(ISNUMBER(Q670),SUMIFS($Q$2:Q670,$A$2:A670,A670,$J$2:J670,J670,$D$2:D670,D670),"")</f>
        <v/>
      </c>
      <c r="S670" s="3">
        <v>2.5000000000000001E-2</v>
      </c>
      <c r="T670" s="3"/>
      <c r="U670" s="3"/>
      <c r="V670" s="4"/>
      <c r="W670" s="4"/>
      <c r="X670" s="4"/>
      <c r="Y670" s="3"/>
      <c r="Z670" s="3"/>
      <c r="AA670" s="3"/>
      <c r="AB670" s="3"/>
      <c r="AC670" s="3"/>
      <c r="AD670" s="3"/>
      <c r="AE670" s="3"/>
      <c r="AF670" s="3"/>
      <c r="AG670" s="3"/>
      <c r="AH670" s="3" t="str">
        <f t="shared" si="41"/>
        <v/>
      </c>
      <c r="AI670" s="3"/>
      <c r="AJ670" s="3"/>
      <c r="AK670" s="3"/>
      <c r="AL670" s="3"/>
      <c r="AM670" s="3"/>
      <c r="AN670" s="3"/>
      <c r="AO670" s="3"/>
      <c r="AP670" s="3"/>
      <c r="AQ670" s="3" t="str">
        <f t="shared" si="42"/>
        <v/>
      </c>
      <c r="AR670" s="3" t="str">
        <f>IF(ISNUMBER(AQ670),SUMIFS($AQ$2:AQ670,$A$2:A670,A670,$J$2:J670,J670,$D$2:D670,D670),"")</f>
        <v/>
      </c>
      <c r="AS670">
        <f t="shared" si="43"/>
        <v>2</v>
      </c>
    </row>
    <row r="671" spans="1:45" x14ac:dyDescent="0.25">
      <c r="A671" s="5" t="s">
        <v>6</v>
      </c>
      <c r="B671" s="5" t="s">
        <v>21</v>
      </c>
      <c r="C671" s="6">
        <v>36272</v>
      </c>
      <c r="D671" s="3">
        <v>2</v>
      </c>
      <c r="E671" s="3" t="s">
        <v>84</v>
      </c>
      <c r="F671" s="3"/>
      <c r="G671" s="3"/>
      <c r="H671" s="3"/>
      <c r="I671" s="3"/>
      <c r="J671" s="3" t="s">
        <v>2</v>
      </c>
      <c r="K671" s="3" t="s">
        <v>2</v>
      </c>
      <c r="L671" s="3">
        <v>6</v>
      </c>
      <c r="M671" s="3" t="s">
        <v>25</v>
      </c>
      <c r="N671" s="4">
        <f t="shared" si="40"/>
        <v>110</v>
      </c>
      <c r="O671" s="3">
        <v>11</v>
      </c>
      <c r="P671" s="3"/>
      <c r="Q671" s="3">
        <v>212.72</v>
      </c>
      <c r="R671" s="3">
        <f>IF(ISNUMBER(Q671),SUMIFS($Q$2:Q671,$A$2:A671,A671,$J$2:J671,J671,$D$2:D671,D671),"")</f>
        <v>935.77</v>
      </c>
      <c r="S671" s="3"/>
      <c r="T671" s="3"/>
      <c r="U671" s="3">
        <v>1.8700000000000001E-2</v>
      </c>
      <c r="V671" s="4"/>
      <c r="W671" s="4"/>
      <c r="X671" s="4"/>
      <c r="Y671" s="3"/>
      <c r="Z671" s="3"/>
      <c r="AA671" s="3"/>
      <c r="AB671" s="3"/>
      <c r="AC671" s="3"/>
      <c r="AD671" s="3"/>
      <c r="AE671" s="3"/>
      <c r="AF671" s="3"/>
      <c r="AG671" s="3"/>
      <c r="AH671" s="3" t="str">
        <f t="shared" si="41"/>
        <v/>
      </c>
      <c r="AI671" s="3"/>
      <c r="AJ671" s="3"/>
      <c r="AK671" s="3"/>
      <c r="AL671" s="3"/>
      <c r="AM671" s="3"/>
      <c r="AN671" s="3"/>
      <c r="AO671" s="3"/>
      <c r="AP671" s="3"/>
      <c r="AQ671" s="3" t="str">
        <f t="shared" si="42"/>
        <v/>
      </c>
      <c r="AR671" s="3" t="str">
        <f>IF(ISNUMBER(AQ671),SUMIFS($AQ$2:AQ671,$A$2:A671,A671,$J$2:J671,J671,$D$2:D671,D671),"")</f>
        <v/>
      </c>
      <c r="AS671">
        <f t="shared" si="43"/>
        <v>4</v>
      </c>
    </row>
    <row r="672" spans="1:45" x14ac:dyDescent="0.25">
      <c r="A672" s="5" t="s">
        <v>6</v>
      </c>
      <c r="B672" s="5" t="s">
        <v>21</v>
      </c>
      <c r="C672" s="6">
        <v>36287</v>
      </c>
      <c r="D672" s="3">
        <v>2</v>
      </c>
      <c r="E672" s="3" t="s">
        <v>84</v>
      </c>
      <c r="F672" s="3"/>
      <c r="G672" s="3"/>
      <c r="H672" s="3"/>
      <c r="I672" s="3"/>
      <c r="J672" s="3" t="s">
        <v>2</v>
      </c>
      <c r="K672" s="3" t="s">
        <v>2</v>
      </c>
      <c r="L672" s="3">
        <v>7</v>
      </c>
      <c r="M672" s="3" t="s">
        <v>23</v>
      </c>
      <c r="N672" s="4">
        <f t="shared" si="40"/>
        <v>268</v>
      </c>
      <c r="O672" s="3">
        <v>26.8</v>
      </c>
      <c r="P672" s="3"/>
      <c r="Q672" s="3"/>
      <c r="R672" s="3" t="str">
        <f>IF(ISNUMBER(Q672),SUMIFS($Q$2:Q672,$A$2:A672,A672,$J$2:J672,J672,$D$2:D672,D672),"")</f>
        <v/>
      </c>
      <c r="S672" s="3"/>
      <c r="T672" s="3"/>
      <c r="U672" s="3"/>
      <c r="V672" s="4"/>
      <c r="W672" s="4"/>
      <c r="X672" s="4"/>
      <c r="Y672" s="3"/>
      <c r="Z672" s="3"/>
      <c r="AA672" s="3"/>
      <c r="AB672" s="3"/>
      <c r="AC672" s="3"/>
      <c r="AD672" s="3"/>
      <c r="AE672" s="3"/>
      <c r="AF672" s="3"/>
      <c r="AG672" s="3"/>
      <c r="AH672" s="3" t="str">
        <f t="shared" si="41"/>
        <v/>
      </c>
      <c r="AI672" s="3"/>
      <c r="AJ672" s="3"/>
      <c r="AK672" s="3"/>
      <c r="AL672" s="3"/>
      <c r="AM672" s="3"/>
      <c r="AN672" s="3"/>
      <c r="AO672" s="3"/>
      <c r="AP672" s="3"/>
      <c r="AQ672" s="3" t="str">
        <f t="shared" si="42"/>
        <v/>
      </c>
      <c r="AR672" s="3" t="str">
        <f>IF(ISNUMBER(AQ672),SUMIFS($AQ$2:AQ672,$A$2:A672,A672,$J$2:J672,J672,$D$2:D672,D672),"")</f>
        <v/>
      </c>
      <c r="AS672">
        <f t="shared" si="43"/>
        <v>1</v>
      </c>
    </row>
    <row r="673" spans="1:45" x14ac:dyDescent="0.25">
      <c r="A673" s="5" t="s">
        <v>6</v>
      </c>
      <c r="B673" s="5" t="s">
        <v>21</v>
      </c>
      <c r="C673" s="6">
        <v>36299</v>
      </c>
      <c r="D673" s="3">
        <v>2</v>
      </c>
      <c r="E673" s="3" t="s">
        <v>84</v>
      </c>
      <c r="F673" s="3"/>
      <c r="G673" s="3"/>
      <c r="H673" s="3"/>
      <c r="I673" s="3"/>
      <c r="J673" s="3" t="s">
        <v>2</v>
      </c>
      <c r="K673" s="3" t="s">
        <v>2</v>
      </c>
      <c r="L673" s="3">
        <v>7</v>
      </c>
      <c r="M673" s="3" t="s">
        <v>23</v>
      </c>
      <c r="N673" s="4">
        <f t="shared" si="40"/>
        <v>517</v>
      </c>
      <c r="O673" s="3">
        <v>51.7</v>
      </c>
      <c r="P673" s="3"/>
      <c r="Q673" s="3"/>
      <c r="R673" s="3" t="str">
        <f>IF(ISNUMBER(Q673),SUMIFS($Q$2:Q673,$A$2:A673,A673,$J$2:J673,J673,$D$2:D673,D673),"")</f>
        <v/>
      </c>
      <c r="S673" s="3"/>
      <c r="T673" s="3"/>
      <c r="U673" s="3"/>
      <c r="V673" s="4"/>
      <c r="W673" s="4"/>
      <c r="X673" s="4"/>
      <c r="Y673" s="3"/>
      <c r="Z673" s="3"/>
      <c r="AA673" s="3"/>
      <c r="AB673" s="3"/>
      <c r="AC673" s="3"/>
      <c r="AD673" s="3"/>
      <c r="AE673" s="3"/>
      <c r="AF673" s="3"/>
      <c r="AG673" s="3"/>
      <c r="AH673" s="3" t="str">
        <f t="shared" si="41"/>
        <v/>
      </c>
      <c r="AI673" s="3"/>
      <c r="AJ673" s="3"/>
      <c r="AK673" s="3"/>
      <c r="AL673" s="3"/>
      <c r="AM673" s="3"/>
      <c r="AN673" s="3"/>
      <c r="AO673" s="3"/>
      <c r="AP673" s="3"/>
      <c r="AQ673" s="3" t="str">
        <f t="shared" si="42"/>
        <v/>
      </c>
      <c r="AR673" s="3" t="str">
        <f>IF(ISNUMBER(AQ673),SUMIFS($AQ$2:AQ673,$A$2:A673,A673,$J$2:J673,J673,$D$2:D673,D673),"")</f>
        <v/>
      </c>
      <c r="AS673">
        <f t="shared" si="43"/>
        <v>1</v>
      </c>
    </row>
    <row r="674" spans="1:45" x14ac:dyDescent="0.25">
      <c r="A674" s="5" t="s">
        <v>6</v>
      </c>
      <c r="B674" s="5" t="s">
        <v>21</v>
      </c>
      <c r="C674" s="6">
        <v>36314</v>
      </c>
      <c r="D674" s="3">
        <v>2</v>
      </c>
      <c r="E674" s="3" t="s">
        <v>84</v>
      </c>
      <c r="F674" s="3"/>
      <c r="G674" s="3"/>
      <c r="H674" s="3"/>
      <c r="I674" s="3"/>
      <c r="J674" s="3" t="s">
        <v>2</v>
      </c>
      <c r="K674" s="3" t="s">
        <v>2</v>
      </c>
      <c r="L674" s="3">
        <v>7</v>
      </c>
      <c r="M674" s="3" t="s">
        <v>23</v>
      </c>
      <c r="N674" s="4">
        <f t="shared" si="40"/>
        <v>1050</v>
      </c>
      <c r="O674" s="3">
        <v>105</v>
      </c>
      <c r="P674" s="3"/>
      <c r="Q674" s="3"/>
      <c r="R674" s="3" t="str">
        <f>IF(ISNUMBER(Q674),SUMIFS($Q$2:Q674,$A$2:A674,A674,$J$2:J674,J674,$D$2:D674,D674),"")</f>
        <v/>
      </c>
      <c r="S674" s="3"/>
      <c r="T674" s="3"/>
      <c r="U674" s="3"/>
      <c r="V674" s="4"/>
      <c r="W674" s="4"/>
      <c r="X674" s="4"/>
      <c r="Y674" s="3"/>
      <c r="Z674" s="3"/>
      <c r="AA674" s="3"/>
      <c r="AB674" s="3"/>
      <c r="AC674" s="3"/>
      <c r="AD674" s="3"/>
      <c r="AE674" s="3"/>
      <c r="AF674" s="3"/>
      <c r="AG674" s="3"/>
      <c r="AH674" s="3" t="str">
        <f t="shared" si="41"/>
        <v/>
      </c>
      <c r="AI674" s="3"/>
      <c r="AJ674" s="3"/>
      <c r="AK674" s="3"/>
      <c r="AL674" s="3"/>
      <c r="AM674" s="3"/>
      <c r="AN674" s="3"/>
      <c r="AO674" s="3"/>
      <c r="AP674" s="3"/>
      <c r="AQ674" s="3" t="str">
        <f t="shared" si="42"/>
        <v/>
      </c>
      <c r="AR674" s="3" t="str">
        <f>IF(ISNUMBER(AQ674),SUMIFS($AQ$2:AQ674,$A$2:A674,A674,$J$2:J674,J674,$D$2:D674,D674),"")</f>
        <v/>
      </c>
      <c r="AS674">
        <f t="shared" si="43"/>
        <v>1</v>
      </c>
    </row>
    <row r="675" spans="1:45" x14ac:dyDescent="0.25">
      <c r="A675" s="5" t="s">
        <v>6</v>
      </c>
      <c r="B675" s="5" t="s">
        <v>21</v>
      </c>
      <c r="C675" s="6">
        <v>36335</v>
      </c>
      <c r="D675" s="3">
        <v>2</v>
      </c>
      <c r="E675" s="3" t="s">
        <v>84</v>
      </c>
      <c r="F675" s="3"/>
      <c r="G675" s="3"/>
      <c r="H675" s="3"/>
      <c r="I675" s="3"/>
      <c r="J675" s="3" t="s">
        <v>2</v>
      </c>
      <c r="K675" s="3" t="s">
        <v>2</v>
      </c>
      <c r="L675" s="3">
        <v>7</v>
      </c>
      <c r="M675" s="3" t="s">
        <v>24</v>
      </c>
      <c r="N675" s="4">
        <f t="shared" si="40"/>
        <v>1237</v>
      </c>
      <c r="O675" s="3">
        <v>123.7</v>
      </c>
      <c r="P675" s="3"/>
      <c r="Q675" s="3"/>
      <c r="R675" s="3" t="str">
        <f>IF(ISNUMBER(Q675),SUMIFS($Q$2:Q675,$A$2:A675,A675,$J$2:J675,J675,$D$2:D675,D675),"")</f>
        <v/>
      </c>
      <c r="S675" s="3"/>
      <c r="T675" s="3"/>
      <c r="U675" s="3"/>
      <c r="V675" s="4"/>
      <c r="W675" s="4"/>
      <c r="X675" s="4"/>
      <c r="Y675" s="3"/>
      <c r="Z675" s="3"/>
      <c r="AA675" s="3"/>
      <c r="AB675" s="3"/>
      <c r="AC675" s="3"/>
      <c r="AD675" s="3"/>
      <c r="AE675" s="3"/>
      <c r="AF675" s="3"/>
      <c r="AG675" s="3"/>
      <c r="AH675" s="3" t="str">
        <f t="shared" si="41"/>
        <v/>
      </c>
      <c r="AI675" s="3"/>
      <c r="AJ675" s="3"/>
      <c r="AK675" s="3"/>
      <c r="AL675" s="3"/>
      <c r="AM675" s="3"/>
      <c r="AN675" s="3"/>
      <c r="AO675" s="3"/>
      <c r="AP675" s="3"/>
      <c r="AQ675" s="3" t="str">
        <f t="shared" si="42"/>
        <v/>
      </c>
      <c r="AR675" s="3" t="str">
        <f>IF(ISNUMBER(AQ675),SUMIFS($AQ$2:AQ675,$A$2:A675,A675,$J$2:J675,J675,$D$2:D675,D675),"")</f>
        <v/>
      </c>
      <c r="AS675">
        <f t="shared" si="43"/>
        <v>1</v>
      </c>
    </row>
    <row r="676" spans="1:45" x14ac:dyDescent="0.25">
      <c r="A676" s="5" t="s">
        <v>6</v>
      </c>
      <c r="B676" s="5" t="s">
        <v>21</v>
      </c>
      <c r="C676" s="6">
        <v>36338</v>
      </c>
      <c r="D676" s="3">
        <v>2</v>
      </c>
      <c r="E676" s="3" t="s">
        <v>84</v>
      </c>
      <c r="F676" s="3"/>
      <c r="G676" s="3"/>
      <c r="H676" s="3"/>
      <c r="I676" s="3"/>
      <c r="J676" s="3" t="s">
        <v>2</v>
      </c>
      <c r="K676" s="3" t="s">
        <v>2</v>
      </c>
      <c r="L676" s="3">
        <v>7</v>
      </c>
      <c r="M676" s="3" t="s">
        <v>25</v>
      </c>
      <c r="N676" s="4">
        <f t="shared" si="40"/>
        <v>0</v>
      </c>
      <c r="O676" s="3">
        <v>0</v>
      </c>
      <c r="P676" s="3"/>
      <c r="Q676" s="3">
        <v>121.36</v>
      </c>
      <c r="R676" s="3">
        <f>IF(ISNUMBER(Q676),SUMIFS($Q$2:Q676,$A$2:A676,A676,$J$2:J676,J676,$D$2:D676,D676),"")</f>
        <v>1057.1299999999999</v>
      </c>
      <c r="S676" s="3"/>
      <c r="T676" s="3"/>
      <c r="U676" s="3"/>
      <c r="V676" s="4"/>
      <c r="W676" s="4"/>
      <c r="X676" s="4"/>
      <c r="Y676" s="3"/>
      <c r="Z676" s="3"/>
      <c r="AA676" s="3"/>
      <c r="AB676" s="3"/>
      <c r="AC676" s="3"/>
      <c r="AD676" s="3"/>
      <c r="AE676" s="3"/>
      <c r="AF676" s="3"/>
      <c r="AG676" s="3"/>
      <c r="AH676" s="3" t="str">
        <f t="shared" si="41"/>
        <v/>
      </c>
      <c r="AI676" s="3"/>
      <c r="AJ676" s="3"/>
      <c r="AK676" s="3"/>
      <c r="AL676" s="3"/>
      <c r="AM676" s="3"/>
      <c r="AN676" s="3"/>
      <c r="AO676" s="3"/>
      <c r="AP676" s="3"/>
      <c r="AQ676" s="3" t="str">
        <f t="shared" si="42"/>
        <v/>
      </c>
      <c r="AR676" s="3" t="str">
        <f>IF(ISNUMBER(AQ676),SUMIFS($AQ$2:AQ676,$A$2:A676,A676,$J$2:J676,J676,$D$2:D676,D676),"")</f>
        <v/>
      </c>
      <c r="AS676">
        <f t="shared" si="43"/>
        <v>3</v>
      </c>
    </row>
    <row r="677" spans="1:45" x14ac:dyDescent="0.25">
      <c r="A677" s="5" t="s">
        <v>6</v>
      </c>
      <c r="B677" s="5" t="s">
        <v>21</v>
      </c>
      <c r="C677" s="6">
        <v>36381</v>
      </c>
      <c r="D677" s="3">
        <v>2</v>
      </c>
      <c r="E677" s="3" t="s">
        <v>84</v>
      </c>
      <c r="F677" s="3"/>
      <c r="G677" s="3"/>
      <c r="H677" s="3"/>
      <c r="I677" s="3"/>
      <c r="J677" s="3" t="s">
        <v>26</v>
      </c>
      <c r="K677" s="3" t="s">
        <v>26</v>
      </c>
      <c r="L677" s="3">
        <v>1</v>
      </c>
      <c r="M677" s="3" t="s">
        <v>23</v>
      </c>
      <c r="N677" s="4">
        <f t="shared" si="40"/>
        <v>150</v>
      </c>
      <c r="O677" s="3">
        <v>15</v>
      </c>
      <c r="P677" s="3"/>
      <c r="Q677" s="3"/>
      <c r="R677" s="3" t="str">
        <f>IF(ISNUMBER(Q677),SUMIFS($Q$2:Q677,$A$2:A677,A677,$J$2:J677,J677,$D$2:D677,D677),"")</f>
        <v/>
      </c>
      <c r="S677" s="3"/>
      <c r="T677" s="3"/>
      <c r="U677" s="3"/>
      <c r="V677" s="4"/>
      <c r="W677" s="4"/>
      <c r="X677" s="4"/>
      <c r="Y677" s="3"/>
      <c r="Z677" s="3"/>
      <c r="AA677" s="3"/>
      <c r="AB677" s="3"/>
      <c r="AC677" s="3"/>
      <c r="AD677" s="3"/>
      <c r="AE677" s="3"/>
      <c r="AF677" s="3"/>
      <c r="AG677" s="3"/>
      <c r="AH677" s="3" t="str">
        <f t="shared" si="41"/>
        <v/>
      </c>
      <c r="AI677" s="3"/>
      <c r="AJ677" s="3"/>
      <c r="AK677" s="3"/>
      <c r="AL677" s="3"/>
      <c r="AM677" s="3"/>
      <c r="AN677" s="3"/>
      <c r="AO677" s="3"/>
      <c r="AP677" s="3"/>
      <c r="AQ677" s="3" t="str">
        <f t="shared" si="42"/>
        <v/>
      </c>
      <c r="AR677" s="3" t="str">
        <f>IF(ISNUMBER(AQ677),SUMIFS($AQ$2:AQ677,$A$2:A677,A677,$J$2:J677,J677,$D$2:D677,D677),"")</f>
        <v/>
      </c>
      <c r="AS677">
        <f t="shared" si="43"/>
        <v>1</v>
      </c>
    </row>
    <row r="678" spans="1:45" x14ac:dyDescent="0.25">
      <c r="A678" s="5" t="s">
        <v>6</v>
      </c>
      <c r="B678" s="5" t="s">
        <v>21</v>
      </c>
      <c r="C678" s="6">
        <v>36391</v>
      </c>
      <c r="D678" s="3">
        <v>2</v>
      </c>
      <c r="E678" s="3" t="s">
        <v>84</v>
      </c>
      <c r="F678" s="3"/>
      <c r="G678" s="3"/>
      <c r="H678" s="3"/>
      <c r="I678" s="3"/>
      <c r="J678" s="3" t="s">
        <v>26</v>
      </c>
      <c r="K678" s="3" t="s">
        <v>26</v>
      </c>
      <c r="L678" s="3">
        <v>1</v>
      </c>
      <c r="M678" s="3" t="s">
        <v>23</v>
      </c>
      <c r="N678" s="4">
        <f t="shared" si="40"/>
        <v>301.5</v>
      </c>
      <c r="O678" s="3">
        <v>30.15</v>
      </c>
      <c r="P678" s="3"/>
      <c r="Q678" s="3"/>
      <c r="R678" s="3" t="str">
        <f>IF(ISNUMBER(Q678),SUMIFS($Q$2:Q678,$A$2:A678,A678,$J$2:J678,J678,$D$2:D678,D678),"")</f>
        <v/>
      </c>
      <c r="S678" s="3"/>
      <c r="T678" s="3"/>
      <c r="U678" s="3"/>
      <c r="V678" s="4"/>
      <c r="W678" s="4"/>
      <c r="X678" s="4"/>
      <c r="Y678" s="3"/>
      <c r="Z678" s="3"/>
      <c r="AA678" s="3"/>
      <c r="AB678" s="3"/>
      <c r="AC678" s="3"/>
      <c r="AD678" s="3"/>
      <c r="AE678" s="3"/>
      <c r="AF678" s="3"/>
      <c r="AG678" s="3"/>
      <c r="AH678" s="3" t="str">
        <f t="shared" si="41"/>
        <v/>
      </c>
      <c r="AI678" s="3"/>
      <c r="AJ678" s="3"/>
      <c r="AK678" s="3"/>
      <c r="AL678" s="3"/>
      <c r="AM678" s="3"/>
      <c r="AN678" s="3"/>
      <c r="AO678" s="3"/>
      <c r="AP678" s="3"/>
      <c r="AQ678" s="3" t="str">
        <f t="shared" si="42"/>
        <v/>
      </c>
      <c r="AR678" s="3" t="str">
        <f>IF(ISNUMBER(AQ678),SUMIFS($AQ$2:AQ678,$A$2:A678,A678,$J$2:J678,J678,$D$2:D678,D678),"")</f>
        <v/>
      </c>
      <c r="AS678">
        <f t="shared" si="43"/>
        <v>1</v>
      </c>
    </row>
    <row r="679" spans="1:45" x14ac:dyDescent="0.25">
      <c r="A679" s="5" t="s">
        <v>6</v>
      </c>
      <c r="B679" s="5" t="s">
        <v>21</v>
      </c>
      <c r="C679" s="6">
        <v>36402</v>
      </c>
      <c r="D679" s="3">
        <v>2</v>
      </c>
      <c r="E679" s="3" t="s">
        <v>84</v>
      </c>
      <c r="F679" s="3"/>
      <c r="G679" s="3"/>
      <c r="H679" s="3"/>
      <c r="I679" s="3"/>
      <c r="J679" s="3" t="s">
        <v>26</v>
      </c>
      <c r="K679" s="3" t="s">
        <v>26</v>
      </c>
      <c r="L679" s="3">
        <v>1</v>
      </c>
      <c r="M679" s="3" t="s">
        <v>23</v>
      </c>
      <c r="N679" s="4">
        <f t="shared" si="40"/>
        <v>485</v>
      </c>
      <c r="O679" s="3">
        <v>48.5</v>
      </c>
      <c r="P679" s="3"/>
      <c r="Q679" s="3"/>
      <c r="R679" s="3" t="str">
        <f>IF(ISNUMBER(Q679),SUMIFS($Q$2:Q679,$A$2:A679,A679,$J$2:J679,J679,$D$2:D679,D679),"")</f>
        <v/>
      </c>
      <c r="S679" s="3"/>
      <c r="T679" s="3"/>
      <c r="U679" s="3"/>
      <c r="V679" s="4"/>
      <c r="W679" s="4"/>
      <c r="X679" s="4"/>
      <c r="Y679" s="3"/>
      <c r="Z679" s="3"/>
      <c r="AA679" s="3"/>
      <c r="AB679" s="3"/>
      <c r="AC679" s="3"/>
      <c r="AD679" s="3"/>
      <c r="AE679" s="3"/>
      <c r="AF679" s="3"/>
      <c r="AG679" s="3"/>
      <c r="AH679" s="3" t="str">
        <f t="shared" si="41"/>
        <v/>
      </c>
      <c r="AI679" s="3"/>
      <c r="AJ679" s="3"/>
      <c r="AK679" s="3"/>
      <c r="AL679" s="3"/>
      <c r="AM679" s="3"/>
      <c r="AN679" s="3"/>
      <c r="AO679" s="3"/>
      <c r="AP679" s="3"/>
      <c r="AQ679" s="3" t="str">
        <f t="shared" si="42"/>
        <v/>
      </c>
      <c r="AR679" s="3" t="str">
        <f>IF(ISNUMBER(AQ679),SUMIFS($AQ$2:AQ679,$A$2:A679,A679,$J$2:J679,J679,$D$2:D679,D679),"")</f>
        <v/>
      </c>
      <c r="AS679">
        <f t="shared" si="43"/>
        <v>1</v>
      </c>
    </row>
    <row r="680" spans="1:45" x14ac:dyDescent="0.25">
      <c r="A680" s="5" t="s">
        <v>6</v>
      </c>
      <c r="B680" s="5" t="s">
        <v>21</v>
      </c>
      <c r="C680" s="6">
        <v>36410</v>
      </c>
      <c r="D680" s="3">
        <v>2</v>
      </c>
      <c r="E680" s="3" t="s">
        <v>84</v>
      </c>
      <c r="F680" s="3"/>
      <c r="G680" s="3"/>
      <c r="H680" s="3"/>
      <c r="I680" s="3"/>
      <c r="J680" s="3" t="s">
        <v>26</v>
      </c>
      <c r="K680" s="3" t="s">
        <v>26</v>
      </c>
      <c r="L680" s="3">
        <v>1</v>
      </c>
      <c r="M680" s="3" t="s">
        <v>23</v>
      </c>
      <c r="N680" s="4">
        <f t="shared" si="40"/>
        <v>850</v>
      </c>
      <c r="O680" s="3">
        <v>85</v>
      </c>
      <c r="P680" s="3"/>
      <c r="Q680" s="3"/>
      <c r="R680" s="3" t="str">
        <f>IF(ISNUMBER(Q680),SUMIFS($Q$2:Q680,$A$2:A680,A680,$J$2:J680,J680,$D$2:D680,D680),"")</f>
        <v/>
      </c>
      <c r="S680" s="3"/>
      <c r="T680" s="3"/>
      <c r="U680" s="3"/>
      <c r="V680" s="4"/>
      <c r="W680" s="4"/>
      <c r="X680" s="4"/>
      <c r="Y680" s="3"/>
      <c r="Z680" s="3"/>
      <c r="AA680" s="3"/>
      <c r="AB680" s="3"/>
      <c r="AC680" s="3"/>
      <c r="AD680" s="3"/>
      <c r="AE680" s="3"/>
      <c r="AF680" s="3"/>
      <c r="AG680" s="3"/>
      <c r="AH680" s="3" t="str">
        <f t="shared" si="41"/>
        <v/>
      </c>
      <c r="AI680" s="3"/>
      <c r="AJ680" s="3"/>
      <c r="AK680" s="3"/>
      <c r="AL680" s="3"/>
      <c r="AM680" s="3"/>
      <c r="AN680" s="3"/>
      <c r="AO680" s="3"/>
      <c r="AP680" s="3"/>
      <c r="AQ680" s="3" t="str">
        <f t="shared" si="42"/>
        <v/>
      </c>
      <c r="AR680" s="3" t="str">
        <f>IF(ISNUMBER(AQ680),SUMIFS($AQ$2:AQ680,$A$2:A680,A680,$J$2:J680,J680,$D$2:D680,D680),"")</f>
        <v/>
      </c>
      <c r="AS680">
        <f t="shared" si="43"/>
        <v>1</v>
      </c>
    </row>
    <row r="681" spans="1:45" x14ac:dyDescent="0.25">
      <c r="A681" s="5" t="s">
        <v>6</v>
      </c>
      <c r="B681" s="5" t="s">
        <v>21</v>
      </c>
      <c r="C681" s="6">
        <v>36418</v>
      </c>
      <c r="D681" s="3">
        <v>2</v>
      </c>
      <c r="E681" s="3" t="s">
        <v>84</v>
      </c>
      <c r="F681" s="3"/>
      <c r="G681" s="3"/>
      <c r="H681" s="3"/>
      <c r="I681" s="3"/>
      <c r="J681" s="3" t="s">
        <v>26</v>
      </c>
      <c r="K681" s="3" t="s">
        <v>26</v>
      </c>
      <c r="L681" s="3">
        <v>1</v>
      </c>
      <c r="M681" s="3" t="s">
        <v>23</v>
      </c>
      <c r="N681" s="4">
        <f t="shared" si="40"/>
        <v>1185</v>
      </c>
      <c r="O681" s="3">
        <v>118.5</v>
      </c>
      <c r="P681" s="3"/>
      <c r="Q681" s="3"/>
      <c r="R681" s="3" t="str">
        <f>IF(ISNUMBER(Q681),SUMIFS($Q$2:Q681,$A$2:A681,A681,$J$2:J681,J681,$D$2:D681,D681),"")</f>
        <v/>
      </c>
      <c r="S681" s="3"/>
      <c r="T681" s="3"/>
      <c r="U681" s="3"/>
      <c r="V681" s="4"/>
      <c r="W681" s="4"/>
      <c r="X681" s="4"/>
      <c r="Y681" s="3"/>
      <c r="Z681" s="3"/>
      <c r="AA681" s="3"/>
      <c r="AB681" s="3"/>
      <c r="AC681" s="3"/>
      <c r="AD681" s="3"/>
      <c r="AE681" s="3"/>
      <c r="AF681" s="3"/>
      <c r="AG681" s="3"/>
      <c r="AH681" s="3" t="str">
        <f t="shared" si="41"/>
        <v/>
      </c>
      <c r="AI681" s="3"/>
      <c r="AJ681" s="3"/>
      <c r="AK681" s="3"/>
      <c r="AL681" s="3"/>
      <c r="AM681" s="3"/>
      <c r="AN681" s="3"/>
      <c r="AO681" s="3"/>
      <c r="AP681" s="3"/>
      <c r="AQ681" s="3" t="str">
        <f t="shared" si="42"/>
        <v/>
      </c>
      <c r="AR681" s="3" t="str">
        <f>IF(ISNUMBER(AQ681),SUMIFS($AQ$2:AQ681,$A$2:A681,A681,$J$2:J681,J681,$D$2:D681,D681),"")</f>
        <v/>
      </c>
      <c r="AS681">
        <f t="shared" si="43"/>
        <v>1</v>
      </c>
    </row>
    <row r="682" spans="1:45" x14ac:dyDescent="0.25">
      <c r="A682" s="5" t="s">
        <v>6</v>
      </c>
      <c r="B682" s="5" t="s">
        <v>21</v>
      </c>
      <c r="C682" s="6">
        <v>36425</v>
      </c>
      <c r="D682" s="3">
        <v>2</v>
      </c>
      <c r="E682" s="3" t="s">
        <v>84</v>
      </c>
      <c r="F682" s="3"/>
      <c r="G682" s="3"/>
      <c r="H682" s="3"/>
      <c r="I682" s="3"/>
      <c r="J682" s="3" t="s">
        <v>26</v>
      </c>
      <c r="K682" s="3" t="s">
        <v>26</v>
      </c>
      <c r="L682" s="3">
        <v>1</v>
      </c>
      <c r="M682" s="3" t="s">
        <v>23</v>
      </c>
      <c r="N682" s="4">
        <f t="shared" si="40"/>
        <v>1910</v>
      </c>
      <c r="O682" s="3">
        <v>191</v>
      </c>
      <c r="P682" s="3"/>
      <c r="Q682" s="3"/>
      <c r="R682" s="3" t="str">
        <f>IF(ISNUMBER(Q682),SUMIFS($Q$2:Q682,$A$2:A682,A682,$J$2:J682,J682,$D$2:D682,D682),"")</f>
        <v/>
      </c>
      <c r="S682" s="3"/>
      <c r="T682" s="3"/>
      <c r="U682" s="3"/>
      <c r="V682" s="4"/>
      <c r="W682" s="4"/>
      <c r="X682" s="4"/>
      <c r="Y682" s="3"/>
      <c r="Z682" s="3"/>
      <c r="AA682" s="3"/>
      <c r="AB682" s="3"/>
      <c r="AC682" s="3"/>
      <c r="AD682" s="3"/>
      <c r="AE682" s="3"/>
      <c r="AF682" s="3"/>
      <c r="AG682" s="3"/>
      <c r="AH682" s="3" t="str">
        <f t="shared" si="41"/>
        <v/>
      </c>
      <c r="AI682" s="3"/>
      <c r="AJ682" s="3"/>
      <c r="AK682" s="3"/>
      <c r="AL682" s="3"/>
      <c r="AM682" s="3"/>
      <c r="AN682" s="3"/>
      <c r="AO682" s="3"/>
      <c r="AP682" s="3"/>
      <c r="AQ682" s="3" t="str">
        <f t="shared" si="42"/>
        <v/>
      </c>
      <c r="AR682" s="3" t="str">
        <f>IF(ISNUMBER(AQ682),SUMIFS($AQ$2:AQ682,$A$2:A682,A682,$J$2:J682,J682,$D$2:D682,D682),"")</f>
        <v/>
      </c>
      <c r="AS682">
        <f t="shared" si="43"/>
        <v>1</v>
      </c>
    </row>
    <row r="683" spans="1:45" x14ac:dyDescent="0.25">
      <c r="A683" s="5" t="s">
        <v>6</v>
      </c>
      <c r="B683" s="5" t="s">
        <v>21</v>
      </c>
      <c r="C683" s="6">
        <v>36432</v>
      </c>
      <c r="D683" s="3">
        <v>2</v>
      </c>
      <c r="E683" s="3" t="s">
        <v>84</v>
      </c>
      <c r="F683" s="3"/>
      <c r="G683" s="3"/>
      <c r="H683" s="3"/>
      <c r="I683" s="3"/>
      <c r="J683" s="3" t="s">
        <v>26</v>
      </c>
      <c r="K683" s="3" t="s">
        <v>26</v>
      </c>
      <c r="L683" s="3">
        <v>1</v>
      </c>
      <c r="M683" s="3" t="s">
        <v>24</v>
      </c>
      <c r="N683" s="4">
        <f t="shared" si="40"/>
        <v>2425</v>
      </c>
      <c r="O683" s="3">
        <v>242.5</v>
      </c>
      <c r="P683" s="3"/>
      <c r="Q683" s="3"/>
      <c r="R683" s="3" t="str">
        <f>IF(ISNUMBER(Q683),SUMIFS($Q$2:Q683,$A$2:A683,A683,$J$2:J683,J683,$D$2:D683,D683),"")</f>
        <v/>
      </c>
      <c r="S683" s="3"/>
      <c r="T683" s="3"/>
      <c r="U683" s="3"/>
      <c r="V683" s="4"/>
      <c r="W683" s="4"/>
      <c r="X683" s="4"/>
      <c r="Y683" s="3"/>
      <c r="Z683" s="3"/>
      <c r="AA683" s="3"/>
      <c r="AB683" s="3"/>
      <c r="AC683" s="3"/>
      <c r="AD683" s="3"/>
      <c r="AE683" s="3"/>
      <c r="AF683" s="3"/>
      <c r="AG683" s="3"/>
      <c r="AH683" s="3" t="str">
        <f t="shared" si="41"/>
        <v/>
      </c>
      <c r="AI683" s="3"/>
      <c r="AJ683" s="3"/>
      <c r="AK683" s="3"/>
      <c r="AL683" s="3"/>
      <c r="AM683" s="3"/>
      <c r="AN683" s="3"/>
      <c r="AO683" s="3"/>
      <c r="AP683" s="3"/>
      <c r="AQ683" s="3" t="str">
        <f t="shared" si="42"/>
        <v/>
      </c>
      <c r="AR683" s="3" t="str">
        <f>IF(ISNUMBER(AQ683),SUMIFS($AQ$2:AQ683,$A$2:A683,A683,$J$2:J683,J683,$D$2:D683,D683),"")</f>
        <v/>
      </c>
      <c r="AS683">
        <f t="shared" si="43"/>
        <v>1</v>
      </c>
    </row>
    <row r="684" spans="1:45" x14ac:dyDescent="0.25">
      <c r="A684" s="5" t="s">
        <v>6</v>
      </c>
      <c r="B684" s="5" t="s">
        <v>21</v>
      </c>
      <c r="C684" s="6">
        <v>36439</v>
      </c>
      <c r="D684" s="3">
        <v>2</v>
      </c>
      <c r="E684" s="3" t="s">
        <v>84</v>
      </c>
      <c r="F684" s="3"/>
      <c r="G684" s="3"/>
      <c r="H684" s="3"/>
      <c r="I684" s="3"/>
      <c r="J684" s="3" t="s">
        <v>26</v>
      </c>
      <c r="K684" s="3" t="s">
        <v>26</v>
      </c>
      <c r="L684" s="3">
        <v>1</v>
      </c>
      <c r="M684" s="3" t="s">
        <v>25</v>
      </c>
      <c r="N684" s="4" t="str">
        <f t="shared" si="40"/>
        <v/>
      </c>
      <c r="O684" s="3"/>
      <c r="P684" s="3"/>
      <c r="Q684" s="3">
        <v>190.01</v>
      </c>
      <c r="R684" s="3">
        <f>IF(ISNUMBER(Q684),SUMIFS($Q$2:Q684,$A$2:A684,A684,$J$2:J684,J684,$D$2:D684,D684),"")</f>
        <v>190.01</v>
      </c>
      <c r="S684" s="3"/>
      <c r="T684" s="3"/>
      <c r="U684" s="3"/>
      <c r="V684" s="4"/>
      <c r="W684" s="4"/>
      <c r="X684" s="4"/>
      <c r="Y684" s="3"/>
      <c r="Z684" s="3"/>
      <c r="AA684" s="3"/>
      <c r="AB684" s="3"/>
      <c r="AC684" s="3"/>
      <c r="AD684" s="3"/>
      <c r="AE684" s="3"/>
      <c r="AF684" s="3"/>
      <c r="AG684" s="3"/>
      <c r="AH684" s="3" t="str">
        <f t="shared" si="41"/>
        <v/>
      </c>
      <c r="AI684" s="3"/>
      <c r="AJ684" s="3"/>
      <c r="AK684" s="3"/>
      <c r="AL684" s="3"/>
      <c r="AM684" s="3"/>
      <c r="AN684" s="3"/>
      <c r="AO684" s="3"/>
      <c r="AP684" s="3"/>
      <c r="AQ684" s="3" t="str">
        <f t="shared" si="42"/>
        <v/>
      </c>
      <c r="AR684" s="3" t="str">
        <f>IF(ISNUMBER(AQ684),SUMIFS($AQ$2:AQ684,$A$2:A684,A684,$J$2:J684,J684,$D$2:D684,D684),"")</f>
        <v/>
      </c>
      <c r="AS684">
        <f t="shared" si="43"/>
        <v>2</v>
      </c>
    </row>
    <row r="685" spans="1:45" x14ac:dyDescent="0.25">
      <c r="A685" s="5" t="s">
        <v>6</v>
      </c>
      <c r="B685" s="5" t="s">
        <v>21</v>
      </c>
      <c r="C685" s="6">
        <v>36459</v>
      </c>
      <c r="D685" s="3">
        <v>2</v>
      </c>
      <c r="E685" s="3" t="s">
        <v>84</v>
      </c>
      <c r="F685" s="3"/>
      <c r="G685" s="3"/>
      <c r="H685" s="3"/>
      <c r="I685" s="3"/>
      <c r="J685" s="3" t="s">
        <v>26</v>
      </c>
      <c r="K685" s="3" t="s">
        <v>26</v>
      </c>
      <c r="L685" s="3">
        <v>2</v>
      </c>
      <c r="M685" s="3" t="s">
        <v>23</v>
      </c>
      <c r="N685" s="4">
        <f t="shared" si="40"/>
        <v>1500</v>
      </c>
      <c r="O685" s="3">
        <v>150</v>
      </c>
      <c r="P685" s="3"/>
      <c r="Q685" s="3"/>
      <c r="R685" s="3" t="str">
        <f>IF(ISNUMBER(Q685),SUMIFS($Q$2:Q685,$A$2:A685,A685,$J$2:J685,J685,$D$2:D685,D685),"")</f>
        <v/>
      </c>
      <c r="S685" s="3"/>
      <c r="T685" s="3"/>
      <c r="U685" s="3"/>
      <c r="V685" s="4"/>
      <c r="W685" s="4"/>
      <c r="X685" s="4"/>
      <c r="Y685" s="3"/>
      <c r="Z685" s="3"/>
      <c r="AA685" s="3"/>
      <c r="AB685" s="3"/>
      <c r="AC685" s="3"/>
      <c r="AD685" s="3"/>
      <c r="AE685" s="3"/>
      <c r="AF685" s="3"/>
      <c r="AG685" s="3"/>
      <c r="AH685" s="3" t="str">
        <f t="shared" si="41"/>
        <v/>
      </c>
      <c r="AI685" s="3"/>
      <c r="AJ685" s="3"/>
      <c r="AK685" s="3"/>
      <c r="AL685" s="3"/>
      <c r="AM685" s="3"/>
      <c r="AN685" s="3"/>
      <c r="AO685" s="3"/>
      <c r="AP685" s="3"/>
      <c r="AQ685" s="3" t="str">
        <f t="shared" si="42"/>
        <v/>
      </c>
      <c r="AR685" s="3" t="str">
        <f>IF(ISNUMBER(AQ685),SUMIFS($AQ$2:AQ685,$A$2:A685,A685,$J$2:J685,J685,$D$2:D685,D685),"")</f>
        <v/>
      </c>
      <c r="AS685">
        <f t="shared" si="43"/>
        <v>1</v>
      </c>
    </row>
    <row r="686" spans="1:45" x14ac:dyDescent="0.25">
      <c r="A686" s="5" t="s">
        <v>6</v>
      </c>
      <c r="B686" s="5" t="s">
        <v>21</v>
      </c>
      <c r="C686" s="6">
        <v>36467</v>
      </c>
      <c r="D686" s="3">
        <v>2</v>
      </c>
      <c r="E686" s="3" t="s">
        <v>84</v>
      </c>
      <c r="F686" s="3"/>
      <c r="G686" s="3"/>
      <c r="H686" s="3"/>
      <c r="I686" s="3"/>
      <c r="J686" s="3" t="s">
        <v>26</v>
      </c>
      <c r="K686" s="3" t="s">
        <v>26</v>
      </c>
      <c r="L686" s="3">
        <v>2</v>
      </c>
      <c r="M686" s="3" t="s">
        <v>23</v>
      </c>
      <c r="N686" s="4">
        <f t="shared" si="40"/>
        <v>1917.5</v>
      </c>
      <c r="O686" s="3">
        <v>191.75</v>
      </c>
      <c r="P686" s="3"/>
      <c r="Q686" s="3"/>
      <c r="R686" s="3" t="str">
        <f>IF(ISNUMBER(Q686),SUMIFS($Q$2:Q686,$A$2:A686,A686,$J$2:J686,J686,$D$2:D686,D686),"")</f>
        <v/>
      </c>
      <c r="S686" s="3"/>
      <c r="T686" s="3"/>
      <c r="U686" s="3"/>
      <c r="V686" s="4"/>
      <c r="W686" s="4"/>
      <c r="X686" s="4"/>
      <c r="Y686" s="3"/>
      <c r="Z686" s="3"/>
      <c r="AA686" s="3"/>
      <c r="AB686" s="3"/>
      <c r="AC686" s="3"/>
      <c r="AD686" s="3"/>
      <c r="AE686" s="3"/>
      <c r="AF686" s="3"/>
      <c r="AG686" s="3"/>
      <c r="AH686" s="3" t="str">
        <f t="shared" si="41"/>
        <v/>
      </c>
      <c r="AI686" s="3"/>
      <c r="AJ686" s="3"/>
      <c r="AK686" s="3"/>
      <c r="AL686" s="3"/>
      <c r="AM686" s="3"/>
      <c r="AN686" s="3"/>
      <c r="AO686" s="3"/>
      <c r="AP686" s="3"/>
      <c r="AQ686" s="3" t="str">
        <f t="shared" si="42"/>
        <v/>
      </c>
      <c r="AR686" s="3" t="str">
        <f>IF(ISNUMBER(AQ686),SUMIFS($AQ$2:AQ686,$A$2:A686,A686,$J$2:J686,J686,$D$2:D686,D686),"")</f>
        <v/>
      </c>
      <c r="AS686">
        <f t="shared" si="43"/>
        <v>1</v>
      </c>
    </row>
    <row r="687" spans="1:45" x14ac:dyDescent="0.25">
      <c r="A687" s="5" t="s">
        <v>6</v>
      </c>
      <c r="B687" s="5" t="s">
        <v>21</v>
      </c>
      <c r="C687" s="6">
        <v>36473</v>
      </c>
      <c r="D687" s="3">
        <v>2</v>
      </c>
      <c r="E687" s="3" t="s">
        <v>84</v>
      </c>
      <c r="F687" s="3"/>
      <c r="G687" s="3"/>
      <c r="H687" s="3"/>
      <c r="I687" s="3"/>
      <c r="J687" s="3" t="s">
        <v>26</v>
      </c>
      <c r="K687" s="3" t="s">
        <v>26</v>
      </c>
      <c r="L687" s="3">
        <v>2</v>
      </c>
      <c r="M687" s="3" t="s">
        <v>24</v>
      </c>
      <c r="N687" s="4">
        <f t="shared" si="40"/>
        <v>3410</v>
      </c>
      <c r="O687" s="3">
        <v>341</v>
      </c>
      <c r="P687" s="3"/>
      <c r="Q687" s="3"/>
      <c r="R687" s="3" t="str">
        <f>IF(ISNUMBER(Q687),SUMIFS($Q$2:Q687,$A$2:A687,A687,$J$2:J687,J687,$D$2:D687,D687),"")</f>
        <v/>
      </c>
      <c r="S687" s="3"/>
      <c r="T687" s="3"/>
      <c r="U687" s="3"/>
      <c r="V687" s="4"/>
      <c r="W687" s="4"/>
      <c r="X687" s="4">
        <v>0.11799999999999999</v>
      </c>
      <c r="Y687" s="3"/>
      <c r="Z687" s="3"/>
      <c r="AA687" s="3"/>
      <c r="AB687" s="3"/>
      <c r="AC687" s="3"/>
      <c r="AD687" s="3"/>
      <c r="AE687" s="3"/>
      <c r="AF687" s="3"/>
      <c r="AG687" s="3"/>
      <c r="AH687" s="3" t="str">
        <f t="shared" si="41"/>
        <v/>
      </c>
      <c r="AI687" s="3"/>
      <c r="AJ687" s="3"/>
      <c r="AK687" s="3"/>
      <c r="AL687" s="3"/>
      <c r="AM687" s="3"/>
      <c r="AN687" s="3"/>
      <c r="AO687" s="3"/>
      <c r="AP687" s="3"/>
      <c r="AQ687" s="3" t="str">
        <f t="shared" si="42"/>
        <v/>
      </c>
      <c r="AR687" s="3" t="str">
        <f>IF(ISNUMBER(AQ687),SUMIFS($AQ$2:AQ687,$A$2:A687,A687,$J$2:J687,J687,$D$2:D687,D687),"")</f>
        <v/>
      </c>
      <c r="AS687">
        <f t="shared" si="43"/>
        <v>2</v>
      </c>
    </row>
    <row r="688" spans="1:45" x14ac:dyDescent="0.25">
      <c r="A688" s="5" t="s">
        <v>6</v>
      </c>
      <c r="B688" s="5" t="s">
        <v>21</v>
      </c>
      <c r="C688" s="6">
        <v>36481</v>
      </c>
      <c r="D688" s="3">
        <v>2</v>
      </c>
      <c r="E688" s="3" t="s">
        <v>84</v>
      </c>
      <c r="F688" s="3"/>
      <c r="G688" s="3"/>
      <c r="H688" s="3"/>
      <c r="I688" s="3"/>
      <c r="J688" s="3" t="s">
        <v>26</v>
      </c>
      <c r="K688" s="3" t="s">
        <v>26</v>
      </c>
      <c r="L688" s="3">
        <v>2</v>
      </c>
      <c r="M688" s="3" t="s">
        <v>25</v>
      </c>
      <c r="N688" s="4">
        <f t="shared" si="40"/>
        <v>1105</v>
      </c>
      <c r="O688" s="3">
        <v>110.5</v>
      </c>
      <c r="P688" s="3"/>
      <c r="Q688" s="3">
        <v>236.33</v>
      </c>
      <c r="R688" s="3">
        <f>IF(ISNUMBER(Q688),SUMIFS($Q$2:Q688,$A$2:A688,A688,$J$2:J688,J688,$D$2:D688,D688),"")</f>
        <v>426.34000000000003</v>
      </c>
      <c r="S688" s="3"/>
      <c r="T688" s="3"/>
      <c r="U688" s="3"/>
      <c r="V688" s="4"/>
      <c r="W688" s="4"/>
      <c r="X688" s="4"/>
      <c r="Y688" s="3"/>
      <c r="Z688" s="3"/>
      <c r="AA688" s="3"/>
      <c r="AB688" s="3"/>
      <c r="AC688" s="3"/>
      <c r="AD688" s="3"/>
      <c r="AE688" s="3"/>
      <c r="AF688" s="3"/>
      <c r="AG688" s="3"/>
      <c r="AH688" s="3" t="str">
        <f t="shared" si="41"/>
        <v/>
      </c>
      <c r="AI688" s="3"/>
      <c r="AJ688" s="3"/>
      <c r="AK688" s="3"/>
      <c r="AL688" s="3"/>
      <c r="AM688" s="3"/>
      <c r="AN688" s="3"/>
      <c r="AO688" s="3"/>
      <c r="AP688" s="3"/>
      <c r="AQ688" s="3" t="str">
        <f t="shared" si="42"/>
        <v/>
      </c>
      <c r="AR688" s="3" t="str">
        <f>IF(ISNUMBER(AQ688),SUMIFS($AQ$2:AQ688,$A$2:A688,A688,$J$2:J688,J688,$D$2:D688,D688),"")</f>
        <v/>
      </c>
      <c r="AS688">
        <f t="shared" si="43"/>
        <v>3</v>
      </c>
    </row>
    <row r="689" spans="1:45" x14ac:dyDescent="0.25">
      <c r="A689" s="5" t="s">
        <v>6</v>
      </c>
      <c r="B689" s="5" t="s">
        <v>21</v>
      </c>
      <c r="C689" s="6">
        <v>36496</v>
      </c>
      <c r="D689" s="3">
        <v>2</v>
      </c>
      <c r="E689" s="3" t="s">
        <v>84</v>
      </c>
      <c r="F689" s="3"/>
      <c r="G689" s="3"/>
      <c r="H689" s="3"/>
      <c r="I689" s="3"/>
      <c r="J689" s="3" t="s">
        <v>26</v>
      </c>
      <c r="K689" s="3" t="s">
        <v>26</v>
      </c>
      <c r="L689" s="3">
        <v>3</v>
      </c>
      <c r="M689" s="3" t="s">
        <v>23</v>
      </c>
      <c r="N689" s="4">
        <f t="shared" si="40"/>
        <v>565</v>
      </c>
      <c r="O689" s="3">
        <v>56.5</v>
      </c>
      <c r="P689" s="3"/>
      <c r="Q689" s="3"/>
      <c r="R689" s="3" t="str">
        <f>IF(ISNUMBER(Q689),SUMIFS($Q$2:Q689,$A$2:A689,A689,$J$2:J689,J689,$D$2:D689,D689),"")</f>
        <v/>
      </c>
      <c r="S689" s="3"/>
      <c r="T689" s="3"/>
      <c r="U689" s="3"/>
      <c r="V689" s="4"/>
      <c r="W689" s="4"/>
      <c r="X689" s="4"/>
      <c r="Y689" s="3"/>
      <c r="Z689" s="3"/>
      <c r="AA689" s="3"/>
      <c r="AB689" s="3"/>
      <c r="AC689" s="3"/>
      <c r="AD689" s="3"/>
      <c r="AE689" s="3"/>
      <c r="AF689" s="3"/>
      <c r="AG689" s="3"/>
      <c r="AH689" s="3" t="str">
        <f t="shared" si="41"/>
        <v/>
      </c>
      <c r="AI689" s="3"/>
      <c r="AJ689" s="3"/>
      <c r="AK689" s="3"/>
      <c r="AL689" s="3"/>
      <c r="AM689" s="3"/>
      <c r="AN689" s="3"/>
      <c r="AO689" s="3"/>
      <c r="AP689" s="3"/>
      <c r="AQ689" s="3" t="str">
        <f t="shared" si="42"/>
        <v/>
      </c>
      <c r="AR689" s="3" t="str">
        <f>IF(ISNUMBER(AQ689),SUMIFS($AQ$2:AQ689,$A$2:A689,A689,$J$2:J689,J689,$D$2:D689,D689),"")</f>
        <v/>
      </c>
      <c r="AS689">
        <f t="shared" si="43"/>
        <v>1</v>
      </c>
    </row>
    <row r="690" spans="1:45" x14ac:dyDescent="0.25">
      <c r="A690" s="5" t="s">
        <v>6</v>
      </c>
      <c r="B690" s="5" t="s">
        <v>21</v>
      </c>
      <c r="C690" s="6">
        <v>36507</v>
      </c>
      <c r="D690" s="3">
        <v>2</v>
      </c>
      <c r="E690" s="3" t="s">
        <v>84</v>
      </c>
      <c r="F690" s="3"/>
      <c r="G690" s="3"/>
      <c r="H690" s="3"/>
      <c r="I690" s="3"/>
      <c r="J690" s="3" t="s">
        <v>26</v>
      </c>
      <c r="K690" s="3" t="s">
        <v>26</v>
      </c>
      <c r="L690" s="3">
        <v>3</v>
      </c>
      <c r="M690" s="3" t="s">
        <v>23</v>
      </c>
      <c r="N690" s="4">
        <f t="shared" si="40"/>
        <v>1510</v>
      </c>
      <c r="O690" s="3">
        <v>151</v>
      </c>
      <c r="P690" s="3"/>
      <c r="Q690" s="3"/>
      <c r="R690" s="3" t="str">
        <f>IF(ISNUMBER(Q690),SUMIFS($Q$2:Q690,$A$2:A690,A690,$J$2:J690,J690,$D$2:D690,D690),"")</f>
        <v/>
      </c>
      <c r="S690" s="3"/>
      <c r="T690" s="3"/>
      <c r="U690" s="3"/>
      <c r="V690" s="4"/>
      <c r="W690" s="4"/>
      <c r="X690" s="4"/>
      <c r="Y690" s="3"/>
      <c r="Z690" s="3"/>
      <c r="AA690" s="3"/>
      <c r="AB690" s="3"/>
      <c r="AC690" s="3"/>
      <c r="AD690" s="3"/>
      <c r="AE690" s="3"/>
      <c r="AF690" s="3"/>
      <c r="AG690" s="3"/>
      <c r="AH690" s="3" t="str">
        <f t="shared" si="41"/>
        <v/>
      </c>
      <c r="AI690" s="3"/>
      <c r="AJ690" s="3"/>
      <c r="AK690" s="3"/>
      <c r="AL690" s="3"/>
      <c r="AM690" s="3"/>
      <c r="AN690" s="3"/>
      <c r="AO690" s="3"/>
      <c r="AP690" s="3"/>
      <c r="AQ690" s="3" t="str">
        <f t="shared" si="42"/>
        <v/>
      </c>
      <c r="AR690" s="3" t="str">
        <f>IF(ISNUMBER(AQ690),SUMIFS($AQ$2:AQ690,$A$2:A690,A690,$J$2:J690,J690,$D$2:D690,D690),"")</f>
        <v/>
      </c>
      <c r="AS690">
        <f t="shared" si="43"/>
        <v>1</v>
      </c>
    </row>
    <row r="691" spans="1:45" x14ac:dyDescent="0.25">
      <c r="A691" s="5" t="s">
        <v>6</v>
      </c>
      <c r="B691" s="5" t="s">
        <v>21</v>
      </c>
      <c r="C691" s="6">
        <v>36514</v>
      </c>
      <c r="D691" s="3">
        <v>2</v>
      </c>
      <c r="E691" s="3" t="s">
        <v>84</v>
      </c>
      <c r="F691" s="3"/>
      <c r="G691" s="3"/>
      <c r="H691" s="3"/>
      <c r="I691" s="3"/>
      <c r="J691" s="3" t="s">
        <v>26</v>
      </c>
      <c r="K691" s="3" t="s">
        <v>26</v>
      </c>
      <c r="L691" s="3">
        <v>3</v>
      </c>
      <c r="M691" s="3" t="s">
        <v>24</v>
      </c>
      <c r="N691" s="4">
        <f t="shared" si="40"/>
        <v>2365</v>
      </c>
      <c r="O691" s="3">
        <v>236.5</v>
      </c>
      <c r="P691" s="3"/>
      <c r="Q691" s="3"/>
      <c r="R691" s="3" t="str">
        <f>IF(ISNUMBER(Q691),SUMIFS($Q$2:Q691,$A$2:A691,A691,$J$2:J691,J691,$D$2:D691,D691),"")</f>
        <v/>
      </c>
      <c r="S691" s="3"/>
      <c r="T691" s="3"/>
      <c r="U691" s="3"/>
      <c r="V691" s="4"/>
      <c r="W691" s="4"/>
      <c r="X691" s="4">
        <v>3.4000000000000002E-2</v>
      </c>
      <c r="Y691" s="3"/>
      <c r="Z691" s="3"/>
      <c r="AA691" s="3"/>
      <c r="AB691" s="3"/>
      <c r="AC691" s="3"/>
      <c r="AD691" s="3"/>
      <c r="AE691" s="3"/>
      <c r="AF691" s="3"/>
      <c r="AG691" s="3"/>
      <c r="AH691" s="3" t="str">
        <f t="shared" si="41"/>
        <v/>
      </c>
      <c r="AI691" s="3"/>
      <c r="AJ691" s="3"/>
      <c r="AK691" s="3"/>
      <c r="AL691" s="3"/>
      <c r="AM691" s="3"/>
      <c r="AN691" s="3"/>
      <c r="AO691" s="3"/>
      <c r="AP691" s="3"/>
      <c r="AQ691" s="3" t="str">
        <f t="shared" si="42"/>
        <v/>
      </c>
      <c r="AR691" s="3" t="str">
        <f>IF(ISNUMBER(AQ691),SUMIFS($AQ$2:AQ691,$A$2:A691,A691,$J$2:J691,J691,$D$2:D691,D691),"")</f>
        <v/>
      </c>
      <c r="AS691">
        <f t="shared" si="43"/>
        <v>2</v>
      </c>
    </row>
    <row r="692" spans="1:45" x14ac:dyDescent="0.25">
      <c r="A692" s="5" t="s">
        <v>6</v>
      </c>
      <c r="B692" s="5" t="s">
        <v>21</v>
      </c>
      <c r="C692" s="6">
        <v>36520</v>
      </c>
      <c r="D692" s="3">
        <v>2</v>
      </c>
      <c r="E692" s="3" t="s">
        <v>84</v>
      </c>
      <c r="F692" s="3"/>
      <c r="G692" s="3"/>
      <c r="H692" s="3"/>
      <c r="I692" s="3"/>
      <c r="J692" s="3" t="s">
        <v>26</v>
      </c>
      <c r="K692" s="3" t="s">
        <v>26</v>
      </c>
      <c r="L692" s="3">
        <v>3</v>
      </c>
      <c r="M692" s="3" t="s">
        <v>25</v>
      </c>
      <c r="N692" s="4" t="str">
        <f t="shared" si="40"/>
        <v/>
      </c>
      <c r="O692" s="3"/>
      <c r="P692" s="3"/>
      <c r="Q692" s="3">
        <v>127.56</v>
      </c>
      <c r="R692" s="3">
        <f>IF(ISNUMBER(Q692),SUMIFS($Q$2:Q692,$A$2:A692,A692,$J$2:J692,J692,$D$2:D692,D692),"")</f>
        <v>553.90000000000009</v>
      </c>
      <c r="S692" s="3"/>
      <c r="T692" s="3"/>
      <c r="U692" s="3"/>
      <c r="V692" s="4"/>
      <c r="W692" s="4"/>
      <c r="X692" s="4"/>
      <c r="Y692" s="3"/>
      <c r="Z692" s="3"/>
      <c r="AA692" s="3"/>
      <c r="AB692" s="3"/>
      <c r="AC692" s="3"/>
      <c r="AD692" s="3"/>
      <c r="AE692" s="3"/>
      <c r="AF692" s="3"/>
      <c r="AG692" s="3"/>
      <c r="AH692" s="3" t="str">
        <f t="shared" si="41"/>
        <v/>
      </c>
      <c r="AI692" s="3"/>
      <c r="AJ692" s="3"/>
      <c r="AK692" s="3"/>
      <c r="AL692" s="3"/>
      <c r="AM692" s="3"/>
      <c r="AN692" s="3"/>
      <c r="AO692" s="3"/>
      <c r="AP692" s="3"/>
      <c r="AQ692" s="3" t="str">
        <f t="shared" si="42"/>
        <v/>
      </c>
      <c r="AR692" s="3" t="str">
        <f>IF(ISNUMBER(AQ692),SUMIFS($AQ$2:AQ692,$A$2:A692,A692,$J$2:J692,J692,$D$2:D692,D692),"")</f>
        <v/>
      </c>
      <c r="AS692">
        <f t="shared" si="43"/>
        <v>2</v>
      </c>
    </row>
    <row r="693" spans="1:45" x14ac:dyDescent="0.25">
      <c r="A693" s="5" t="s">
        <v>6</v>
      </c>
      <c r="B693" s="5" t="s">
        <v>21</v>
      </c>
      <c r="C693" s="6">
        <v>36537</v>
      </c>
      <c r="D693" s="3">
        <v>2</v>
      </c>
      <c r="E693" s="3" t="s">
        <v>84</v>
      </c>
      <c r="F693" s="3"/>
      <c r="G693" s="3"/>
      <c r="H693" s="3"/>
      <c r="I693" s="3"/>
      <c r="J693" s="3" t="s">
        <v>26</v>
      </c>
      <c r="K693" s="3" t="s">
        <v>26</v>
      </c>
      <c r="L693" s="3">
        <v>4</v>
      </c>
      <c r="M693" s="3" t="s">
        <v>23</v>
      </c>
      <c r="N693" s="4">
        <f t="shared" si="40"/>
        <v>960</v>
      </c>
      <c r="O693" s="3">
        <v>96</v>
      </c>
      <c r="P693" s="3"/>
      <c r="Q693" s="3"/>
      <c r="R693" s="3" t="str">
        <f>IF(ISNUMBER(Q693),SUMIFS($Q$2:Q693,$A$2:A693,A693,$J$2:J693,J693,$D$2:D693,D693),"")</f>
        <v/>
      </c>
      <c r="S693" s="3"/>
      <c r="T693" s="3"/>
      <c r="U693" s="3"/>
      <c r="V693" s="4"/>
      <c r="W693" s="4"/>
      <c r="X693" s="4"/>
      <c r="Y693" s="3"/>
      <c r="Z693" s="3"/>
      <c r="AA693" s="3"/>
      <c r="AB693" s="3"/>
      <c r="AC693" s="3"/>
      <c r="AD693" s="3"/>
      <c r="AE693" s="3"/>
      <c r="AF693" s="3"/>
      <c r="AG693" s="3"/>
      <c r="AH693" s="3" t="str">
        <f t="shared" si="41"/>
        <v/>
      </c>
      <c r="AI693" s="3"/>
      <c r="AJ693" s="3"/>
      <c r="AK693" s="3"/>
      <c r="AL693" s="3"/>
      <c r="AM693" s="3"/>
      <c r="AN693" s="3"/>
      <c r="AO693" s="3"/>
      <c r="AP693" s="3"/>
      <c r="AQ693" s="3" t="str">
        <f t="shared" si="42"/>
        <v/>
      </c>
      <c r="AR693" s="3" t="str">
        <f>IF(ISNUMBER(AQ693),SUMIFS($AQ$2:AQ693,$A$2:A693,A693,$J$2:J693,J693,$D$2:D693,D693),"")</f>
        <v/>
      </c>
      <c r="AS693">
        <f t="shared" si="43"/>
        <v>1</v>
      </c>
    </row>
    <row r="694" spans="1:45" x14ac:dyDescent="0.25">
      <c r="A694" s="5" t="s">
        <v>6</v>
      </c>
      <c r="B694" s="5" t="s">
        <v>21</v>
      </c>
      <c r="C694" s="6">
        <v>36546</v>
      </c>
      <c r="D694" s="3">
        <v>2</v>
      </c>
      <c r="E694" s="3" t="s">
        <v>84</v>
      </c>
      <c r="F694" s="3"/>
      <c r="G694" s="3"/>
      <c r="H694" s="3"/>
      <c r="I694" s="3"/>
      <c r="J694" s="3" t="s">
        <v>26</v>
      </c>
      <c r="K694" s="3" t="s">
        <v>26</v>
      </c>
      <c r="L694" s="3">
        <v>4</v>
      </c>
      <c r="M694" s="3" t="s">
        <v>24</v>
      </c>
      <c r="N694" s="4">
        <f t="shared" si="40"/>
        <v>2068</v>
      </c>
      <c r="O694" s="3">
        <v>206.8</v>
      </c>
      <c r="P694" s="3"/>
      <c r="Q694" s="3"/>
      <c r="R694" s="3" t="str">
        <f>IF(ISNUMBER(Q694),SUMIFS($Q$2:Q694,$A$2:A694,A694,$J$2:J694,J694,$D$2:D694,D694),"")</f>
        <v/>
      </c>
      <c r="S694" s="3"/>
      <c r="T694" s="3"/>
      <c r="U694" s="3"/>
      <c r="V694" s="4"/>
      <c r="W694" s="4"/>
      <c r="X694" s="4">
        <v>0.127</v>
      </c>
      <c r="Y694" s="3"/>
      <c r="Z694" s="3"/>
      <c r="AA694" s="3"/>
      <c r="AB694" s="3"/>
      <c r="AC694" s="3"/>
      <c r="AD694" s="3"/>
      <c r="AE694" s="3"/>
      <c r="AF694" s="3"/>
      <c r="AG694" s="3"/>
      <c r="AH694" s="3" t="str">
        <f t="shared" si="41"/>
        <v/>
      </c>
      <c r="AI694" s="3"/>
      <c r="AJ694" s="3"/>
      <c r="AK694" s="3"/>
      <c r="AL694" s="3"/>
      <c r="AM694" s="3"/>
      <c r="AN694" s="3"/>
      <c r="AO694" s="3"/>
      <c r="AP694" s="3"/>
      <c r="AQ694" s="3" t="str">
        <f t="shared" si="42"/>
        <v/>
      </c>
      <c r="AR694" s="3" t="str">
        <f>IF(ISNUMBER(AQ694),SUMIFS($AQ$2:AQ694,$A$2:A694,A694,$J$2:J694,J694,$D$2:D694,D694),"")</f>
        <v/>
      </c>
      <c r="AS694">
        <f t="shared" si="43"/>
        <v>2</v>
      </c>
    </row>
    <row r="695" spans="1:45" x14ac:dyDescent="0.25">
      <c r="A695" s="5" t="s">
        <v>6</v>
      </c>
      <c r="B695" s="5" t="s">
        <v>21</v>
      </c>
      <c r="C695" s="6">
        <v>36551</v>
      </c>
      <c r="D695" s="3">
        <v>2</v>
      </c>
      <c r="E695" s="3" t="s">
        <v>84</v>
      </c>
      <c r="F695" s="3"/>
      <c r="G695" s="3"/>
      <c r="H695" s="3"/>
      <c r="I695" s="3"/>
      <c r="J695" s="3" t="s">
        <v>26</v>
      </c>
      <c r="K695" s="3" t="s">
        <v>26</v>
      </c>
      <c r="L695" s="3">
        <v>4</v>
      </c>
      <c r="M695" s="3" t="s">
        <v>25</v>
      </c>
      <c r="N695" s="4">
        <f t="shared" si="40"/>
        <v>1414</v>
      </c>
      <c r="O695" s="3">
        <v>141.4</v>
      </c>
      <c r="P695" s="3"/>
      <c r="Q695" s="3">
        <v>78.77</v>
      </c>
      <c r="R695" s="3">
        <f>IF(ISNUMBER(Q695),SUMIFS($Q$2:Q695,$A$2:A695,A695,$J$2:J695,J695,$D$2:D695,D695),"")</f>
        <v>632.67000000000007</v>
      </c>
      <c r="S695" s="3"/>
      <c r="T695" s="3"/>
      <c r="U695" s="3"/>
      <c r="V695" s="4"/>
      <c r="W695" s="4"/>
      <c r="X695" s="4"/>
      <c r="Y695" s="3"/>
      <c r="Z695" s="3"/>
      <c r="AA695" s="3"/>
      <c r="AB695" s="3"/>
      <c r="AC695" s="3"/>
      <c r="AD695" s="3"/>
      <c r="AE695" s="3"/>
      <c r="AF695" s="3"/>
      <c r="AG695" s="3"/>
      <c r="AH695" s="3" t="str">
        <f t="shared" si="41"/>
        <v/>
      </c>
      <c r="AI695" s="3"/>
      <c r="AJ695" s="3"/>
      <c r="AK695" s="3"/>
      <c r="AL695" s="3"/>
      <c r="AM695" s="3"/>
      <c r="AN695" s="3"/>
      <c r="AO695" s="3"/>
      <c r="AP695" s="3"/>
      <c r="AQ695" s="3" t="str">
        <f t="shared" si="42"/>
        <v/>
      </c>
      <c r="AR695" s="3" t="str">
        <f>IF(ISNUMBER(AQ695),SUMIFS($AQ$2:AQ695,$A$2:A695,A695,$J$2:J695,J695,$D$2:D695,D695),"")</f>
        <v/>
      </c>
      <c r="AS695">
        <f t="shared" si="43"/>
        <v>3</v>
      </c>
    </row>
    <row r="696" spans="1:45" x14ac:dyDescent="0.25">
      <c r="A696" s="5" t="s">
        <v>6</v>
      </c>
      <c r="B696" s="5" t="s">
        <v>21</v>
      </c>
      <c r="C696" s="6">
        <v>36584</v>
      </c>
      <c r="D696" s="3">
        <v>2</v>
      </c>
      <c r="E696" s="3" t="s">
        <v>84</v>
      </c>
      <c r="F696" s="3"/>
      <c r="G696" s="3"/>
      <c r="H696" s="3"/>
      <c r="I696" s="3"/>
      <c r="J696" s="3" t="s">
        <v>26</v>
      </c>
      <c r="K696" s="3" t="s">
        <v>26</v>
      </c>
      <c r="L696" s="3">
        <v>5</v>
      </c>
      <c r="M696" s="3" t="s">
        <v>23</v>
      </c>
      <c r="N696" s="4">
        <f t="shared" si="40"/>
        <v>2805</v>
      </c>
      <c r="O696" s="3">
        <v>280.5</v>
      </c>
      <c r="P696" s="3"/>
      <c r="Q696" s="3"/>
      <c r="R696" s="3" t="str">
        <f>IF(ISNUMBER(Q696),SUMIFS($Q$2:Q696,$A$2:A696,A696,$J$2:J696,J696,$D$2:D696,D696),"")</f>
        <v/>
      </c>
      <c r="S696" s="3"/>
      <c r="T696" s="3"/>
      <c r="U696" s="3"/>
      <c r="V696" s="4"/>
      <c r="W696" s="4"/>
      <c r="X696" s="4"/>
      <c r="Y696" s="3"/>
      <c r="Z696" s="3"/>
      <c r="AA696" s="3"/>
      <c r="AB696" s="3"/>
      <c r="AC696" s="3"/>
      <c r="AD696" s="3"/>
      <c r="AE696" s="3"/>
      <c r="AF696" s="3"/>
      <c r="AG696" s="3"/>
      <c r="AH696" s="3" t="str">
        <f t="shared" si="41"/>
        <v/>
      </c>
      <c r="AI696" s="3"/>
      <c r="AJ696" s="3"/>
      <c r="AK696" s="3"/>
      <c r="AL696" s="3"/>
      <c r="AM696" s="3"/>
      <c r="AN696" s="3"/>
      <c r="AO696" s="3"/>
      <c r="AP696" s="3"/>
      <c r="AQ696" s="3" t="str">
        <f t="shared" si="42"/>
        <v/>
      </c>
      <c r="AR696" s="3" t="str">
        <f>IF(ISNUMBER(AQ696),SUMIFS($AQ$2:AQ696,$A$2:A696,A696,$J$2:J696,J696,$D$2:D696,D696),"")</f>
        <v/>
      </c>
      <c r="AS696">
        <f t="shared" si="43"/>
        <v>1</v>
      </c>
    </row>
    <row r="697" spans="1:45" x14ac:dyDescent="0.25">
      <c r="A697" s="5" t="s">
        <v>6</v>
      </c>
      <c r="B697" s="5" t="s">
        <v>21</v>
      </c>
      <c r="C697" s="6">
        <v>36598</v>
      </c>
      <c r="D697" s="3">
        <v>2</v>
      </c>
      <c r="E697" s="3" t="s">
        <v>84</v>
      </c>
      <c r="F697" s="3"/>
      <c r="G697" s="3"/>
      <c r="H697" s="3"/>
      <c r="I697" s="3"/>
      <c r="J697" s="3" t="s">
        <v>26</v>
      </c>
      <c r="K697" s="3" t="s">
        <v>26</v>
      </c>
      <c r="L697" s="3">
        <v>5</v>
      </c>
      <c r="M697" s="3" t="s">
        <v>24</v>
      </c>
      <c r="N697" s="4">
        <f t="shared" si="40"/>
        <v>5200</v>
      </c>
      <c r="O697" s="3">
        <v>520</v>
      </c>
      <c r="P697" s="3"/>
      <c r="Q697" s="3"/>
      <c r="R697" s="3" t="str">
        <f>IF(ISNUMBER(Q697),SUMIFS($Q$2:Q697,$A$2:A697,A697,$J$2:J697,J697,$D$2:D697,D697),"")</f>
        <v/>
      </c>
      <c r="S697" s="3"/>
      <c r="T697" s="3"/>
      <c r="U697" s="3"/>
      <c r="V697" s="4"/>
      <c r="W697" s="4"/>
      <c r="X697" s="4">
        <v>0.215</v>
      </c>
      <c r="Y697" s="3"/>
      <c r="Z697" s="3"/>
      <c r="AA697" s="3"/>
      <c r="AB697" s="3"/>
      <c r="AC697" s="3"/>
      <c r="AD697" s="3"/>
      <c r="AE697" s="3"/>
      <c r="AF697" s="3"/>
      <c r="AG697" s="3"/>
      <c r="AH697" s="3" t="str">
        <f t="shared" si="41"/>
        <v/>
      </c>
      <c r="AI697" s="3"/>
      <c r="AJ697" s="3"/>
      <c r="AK697" s="3"/>
      <c r="AL697" s="3"/>
      <c r="AM697" s="3"/>
      <c r="AN697" s="3"/>
      <c r="AO697" s="3"/>
      <c r="AP697" s="3"/>
      <c r="AQ697" s="3" t="str">
        <f t="shared" si="42"/>
        <v/>
      </c>
      <c r="AR697" s="3" t="str">
        <f>IF(ISNUMBER(AQ697),SUMIFS($AQ$2:AQ697,$A$2:A697,A697,$J$2:J697,J697,$D$2:D697,D697),"")</f>
        <v/>
      </c>
      <c r="AS697">
        <f t="shared" si="43"/>
        <v>2</v>
      </c>
    </row>
    <row r="698" spans="1:45" x14ac:dyDescent="0.25">
      <c r="A698" s="5" t="s">
        <v>6</v>
      </c>
      <c r="B698" s="5" t="s">
        <v>21</v>
      </c>
      <c r="C698" s="6">
        <v>36603</v>
      </c>
      <c r="D698" s="3">
        <v>2</v>
      </c>
      <c r="E698" s="3" t="s">
        <v>84</v>
      </c>
      <c r="F698" s="3"/>
      <c r="G698" s="3"/>
      <c r="H698" s="3"/>
      <c r="I698" s="3"/>
      <c r="J698" s="3" t="s">
        <v>26</v>
      </c>
      <c r="K698" s="3" t="s">
        <v>26</v>
      </c>
      <c r="L698" s="3">
        <v>5</v>
      </c>
      <c r="M698" s="3" t="s">
        <v>25</v>
      </c>
      <c r="N698" s="4">
        <f t="shared" si="40"/>
        <v>825</v>
      </c>
      <c r="O698" s="3">
        <v>82.5</v>
      </c>
      <c r="P698" s="3"/>
      <c r="Q698" s="3">
        <v>445.59</v>
      </c>
      <c r="R698" s="3">
        <f>IF(ISNUMBER(Q698),SUMIFS($Q$2:Q698,$A$2:A698,A698,$J$2:J698,J698,$D$2:D698,D698),"")</f>
        <v>1078.26</v>
      </c>
      <c r="S698" s="3"/>
      <c r="T698" s="3"/>
      <c r="U698" s="3"/>
      <c r="V698" s="4"/>
      <c r="W698" s="4"/>
      <c r="X698" s="4"/>
      <c r="Y698" s="3"/>
      <c r="Z698" s="3"/>
      <c r="AA698" s="3"/>
      <c r="AB698" s="3"/>
      <c r="AC698" s="3"/>
      <c r="AD698" s="3"/>
      <c r="AE698" s="3"/>
      <c r="AF698" s="3"/>
      <c r="AG698" s="3"/>
      <c r="AH698" s="3" t="str">
        <f t="shared" si="41"/>
        <v/>
      </c>
      <c r="AI698" s="3"/>
      <c r="AJ698" s="3"/>
      <c r="AK698" s="3"/>
      <c r="AL698" s="3"/>
      <c r="AM698" s="3"/>
      <c r="AN698" s="3"/>
      <c r="AO698" s="3"/>
      <c r="AP698" s="3"/>
      <c r="AQ698" s="3" t="str">
        <f t="shared" si="42"/>
        <v/>
      </c>
      <c r="AR698" s="3" t="str">
        <f>IF(ISNUMBER(AQ698),SUMIFS($AQ$2:AQ698,$A$2:A698,A698,$J$2:J698,J698,$D$2:D698,D698),"")</f>
        <v/>
      </c>
      <c r="AS698">
        <f t="shared" si="43"/>
        <v>3</v>
      </c>
    </row>
    <row r="699" spans="1:45" x14ac:dyDescent="0.25">
      <c r="A699" s="5" t="s">
        <v>6</v>
      </c>
      <c r="B699" s="5" t="s">
        <v>21</v>
      </c>
      <c r="C699" s="6">
        <v>36621</v>
      </c>
      <c r="D699" s="3">
        <v>2</v>
      </c>
      <c r="E699" s="3" t="s">
        <v>84</v>
      </c>
      <c r="F699" s="3"/>
      <c r="G699" s="3"/>
      <c r="H699" s="3"/>
      <c r="I699" s="3"/>
      <c r="J699" s="3" t="s">
        <v>26</v>
      </c>
      <c r="K699" s="3" t="s">
        <v>26</v>
      </c>
      <c r="L699" s="3">
        <v>6</v>
      </c>
      <c r="M699" s="3" t="s">
        <v>23</v>
      </c>
      <c r="N699" s="4">
        <f t="shared" si="40"/>
        <v>512</v>
      </c>
      <c r="O699" s="3">
        <v>51.2</v>
      </c>
      <c r="P699" s="3"/>
      <c r="Q699" s="3"/>
      <c r="R699" s="3" t="str">
        <f>IF(ISNUMBER(Q699),SUMIFS($Q$2:Q699,$A$2:A699,A699,$J$2:J699,J699,$D$2:D699,D699),"")</f>
        <v/>
      </c>
      <c r="S699" s="3"/>
      <c r="T699" s="3"/>
      <c r="U699" s="3"/>
      <c r="V699" s="4"/>
      <c r="W699" s="4"/>
      <c r="X699" s="4"/>
      <c r="Y699" s="3"/>
      <c r="Z699" s="3"/>
      <c r="AA699" s="3"/>
      <c r="AB699" s="3"/>
      <c r="AC699" s="3"/>
      <c r="AD699" s="3"/>
      <c r="AE699" s="3"/>
      <c r="AF699" s="3"/>
      <c r="AG699" s="3"/>
      <c r="AH699" s="3" t="str">
        <f t="shared" si="41"/>
        <v/>
      </c>
      <c r="AI699" s="3"/>
      <c r="AJ699" s="3"/>
      <c r="AK699" s="3"/>
      <c r="AL699" s="3"/>
      <c r="AM699" s="3"/>
      <c r="AN699" s="3"/>
      <c r="AO699" s="3"/>
      <c r="AP699" s="3"/>
      <c r="AQ699" s="3" t="str">
        <f t="shared" si="42"/>
        <v/>
      </c>
      <c r="AR699" s="3" t="str">
        <f>IF(ISNUMBER(AQ699),SUMIFS($AQ$2:AQ699,$A$2:A699,A699,$J$2:J699,J699,$D$2:D699,D699),"")</f>
        <v/>
      </c>
      <c r="AS699">
        <f t="shared" si="43"/>
        <v>1</v>
      </c>
    </row>
    <row r="700" spans="1:45" x14ac:dyDescent="0.25">
      <c r="A700" s="5" t="s">
        <v>6</v>
      </c>
      <c r="B700" s="5" t="s">
        <v>21</v>
      </c>
      <c r="C700" s="6">
        <v>36628</v>
      </c>
      <c r="D700" s="3">
        <v>2</v>
      </c>
      <c r="E700" s="3" t="s">
        <v>84</v>
      </c>
      <c r="F700" s="3"/>
      <c r="G700" s="3"/>
      <c r="H700" s="3"/>
      <c r="I700" s="3"/>
      <c r="J700" s="3" t="s">
        <v>26</v>
      </c>
      <c r="K700" s="3" t="s">
        <v>26</v>
      </c>
      <c r="L700" s="3">
        <v>6</v>
      </c>
      <c r="M700" s="3" t="s">
        <v>23</v>
      </c>
      <c r="N700" s="4">
        <f t="shared" si="40"/>
        <v>1110</v>
      </c>
      <c r="O700" s="3">
        <v>111</v>
      </c>
      <c r="P700" s="3"/>
      <c r="Q700" s="3"/>
      <c r="R700" s="3" t="str">
        <f>IF(ISNUMBER(Q700),SUMIFS($Q$2:Q700,$A$2:A700,A700,$J$2:J700,J700,$D$2:D700,D700),"")</f>
        <v/>
      </c>
      <c r="S700" s="3"/>
      <c r="T700" s="3"/>
      <c r="U700" s="3"/>
      <c r="V700" s="4"/>
      <c r="W700" s="4"/>
      <c r="X700" s="4"/>
      <c r="Y700" s="3"/>
      <c r="Z700" s="3"/>
      <c r="AA700" s="3"/>
      <c r="AB700" s="3"/>
      <c r="AC700" s="3"/>
      <c r="AD700" s="3"/>
      <c r="AE700" s="3"/>
      <c r="AF700" s="3"/>
      <c r="AG700" s="3"/>
      <c r="AH700" s="3" t="str">
        <f t="shared" si="41"/>
        <v/>
      </c>
      <c r="AI700" s="3"/>
      <c r="AJ700" s="3"/>
      <c r="AK700" s="3"/>
      <c r="AL700" s="3"/>
      <c r="AM700" s="3"/>
      <c r="AN700" s="3"/>
      <c r="AO700" s="3"/>
      <c r="AP700" s="3"/>
      <c r="AQ700" s="3" t="str">
        <f t="shared" si="42"/>
        <v/>
      </c>
      <c r="AR700" s="3" t="str">
        <f>IF(ISNUMBER(AQ700),SUMIFS($AQ$2:AQ700,$A$2:A700,A700,$J$2:J700,J700,$D$2:D700,D700),"")</f>
        <v/>
      </c>
      <c r="AS700">
        <f t="shared" si="43"/>
        <v>1</v>
      </c>
    </row>
    <row r="701" spans="1:45" x14ac:dyDescent="0.25">
      <c r="A701" s="5" t="s">
        <v>6</v>
      </c>
      <c r="B701" s="5" t="s">
        <v>21</v>
      </c>
      <c r="C701" s="6">
        <v>36637</v>
      </c>
      <c r="D701" s="3">
        <v>2</v>
      </c>
      <c r="E701" s="3" t="s">
        <v>84</v>
      </c>
      <c r="F701" s="3"/>
      <c r="G701" s="3"/>
      <c r="H701" s="3"/>
      <c r="I701" s="3"/>
      <c r="J701" s="3" t="s">
        <v>26</v>
      </c>
      <c r="K701" s="3" t="s">
        <v>26</v>
      </c>
      <c r="L701" s="3">
        <v>6</v>
      </c>
      <c r="M701" s="3" t="s">
        <v>23</v>
      </c>
      <c r="N701" s="4">
        <f t="shared" si="40"/>
        <v>1263.5</v>
      </c>
      <c r="O701" s="3">
        <v>126.35</v>
      </c>
      <c r="P701" s="3"/>
      <c r="Q701" s="3"/>
      <c r="R701" s="3" t="str">
        <f>IF(ISNUMBER(Q701),SUMIFS($Q$2:Q701,$A$2:A701,A701,$J$2:J701,J701,$D$2:D701,D701),"")</f>
        <v/>
      </c>
      <c r="S701" s="3"/>
      <c r="T701" s="3"/>
      <c r="U701" s="3"/>
      <c r="V701" s="4"/>
      <c r="W701" s="4"/>
      <c r="X701" s="4"/>
      <c r="Y701" s="3"/>
      <c r="Z701" s="3"/>
      <c r="AA701" s="3"/>
      <c r="AB701" s="3"/>
      <c r="AC701" s="3"/>
      <c r="AD701" s="3"/>
      <c r="AE701" s="3"/>
      <c r="AF701" s="3"/>
      <c r="AG701" s="3"/>
      <c r="AH701" s="3" t="str">
        <f t="shared" si="41"/>
        <v/>
      </c>
      <c r="AI701" s="3"/>
      <c r="AJ701" s="3"/>
      <c r="AK701" s="3"/>
      <c r="AL701" s="3"/>
      <c r="AM701" s="3"/>
      <c r="AN701" s="3"/>
      <c r="AO701" s="3"/>
      <c r="AP701" s="3"/>
      <c r="AQ701" s="3" t="str">
        <f t="shared" si="42"/>
        <v/>
      </c>
      <c r="AR701" s="3" t="str">
        <f>IF(ISNUMBER(AQ701),SUMIFS($AQ$2:AQ701,$A$2:A701,A701,$J$2:J701,J701,$D$2:D701,D701),"")</f>
        <v/>
      </c>
      <c r="AS701">
        <f t="shared" si="43"/>
        <v>1</v>
      </c>
    </row>
    <row r="702" spans="1:45" x14ac:dyDescent="0.25">
      <c r="A702" s="5" t="s">
        <v>6</v>
      </c>
      <c r="B702" s="5" t="s">
        <v>21</v>
      </c>
      <c r="C702" s="6">
        <v>36647</v>
      </c>
      <c r="D702" s="3">
        <v>2</v>
      </c>
      <c r="E702" s="3" t="s">
        <v>84</v>
      </c>
      <c r="F702" s="3"/>
      <c r="G702" s="3"/>
      <c r="H702" s="3"/>
      <c r="I702" s="3"/>
      <c r="J702" s="3" t="s">
        <v>26</v>
      </c>
      <c r="K702" s="3" t="s">
        <v>26</v>
      </c>
      <c r="L702" s="3">
        <v>6</v>
      </c>
      <c r="M702" s="3" t="s">
        <v>23</v>
      </c>
      <c r="N702" s="4">
        <f t="shared" si="40"/>
        <v>1488.5</v>
      </c>
      <c r="O702" s="3">
        <v>148.85</v>
      </c>
      <c r="P702" s="3"/>
      <c r="Q702" s="3"/>
      <c r="R702" s="3" t="str">
        <f>IF(ISNUMBER(Q702),SUMIFS($Q$2:Q702,$A$2:A702,A702,$J$2:J702,J702,$D$2:D702,D702),"")</f>
        <v/>
      </c>
      <c r="S702" s="3"/>
      <c r="T702" s="3"/>
      <c r="U702" s="3"/>
      <c r="V702" s="4"/>
      <c r="W702" s="4"/>
      <c r="X702" s="4"/>
      <c r="Y702" s="3"/>
      <c r="Z702" s="3"/>
      <c r="AA702" s="3"/>
      <c r="AB702" s="3"/>
      <c r="AC702" s="3"/>
      <c r="AD702" s="3"/>
      <c r="AE702" s="3"/>
      <c r="AF702" s="3"/>
      <c r="AG702" s="3"/>
      <c r="AH702" s="3" t="str">
        <f t="shared" si="41"/>
        <v/>
      </c>
      <c r="AI702" s="3"/>
      <c r="AJ702" s="3"/>
      <c r="AK702" s="3"/>
      <c r="AL702" s="3"/>
      <c r="AM702" s="3"/>
      <c r="AN702" s="3"/>
      <c r="AO702" s="3"/>
      <c r="AP702" s="3"/>
      <c r="AQ702" s="3" t="str">
        <f t="shared" si="42"/>
        <v/>
      </c>
      <c r="AR702" s="3" t="str">
        <f>IF(ISNUMBER(AQ702),SUMIFS($AQ$2:AQ702,$A$2:A702,A702,$J$2:J702,J702,$D$2:D702,D702),"")</f>
        <v/>
      </c>
      <c r="AS702">
        <f t="shared" si="43"/>
        <v>1</v>
      </c>
    </row>
    <row r="703" spans="1:45" x14ac:dyDescent="0.25">
      <c r="A703" s="5" t="s">
        <v>6</v>
      </c>
      <c r="B703" s="5" t="s">
        <v>21</v>
      </c>
      <c r="C703" s="6">
        <v>36656</v>
      </c>
      <c r="D703" s="3">
        <v>2</v>
      </c>
      <c r="E703" s="3" t="s">
        <v>84</v>
      </c>
      <c r="F703" s="3"/>
      <c r="G703" s="3"/>
      <c r="H703" s="3"/>
      <c r="I703" s="3"/>
      <c r="J703" s="3" t="s">
        <v>26</v>
      </c>
      <c r="K703" s="3" t="s">
        <v>26</v>
      </c>
      <c r="L703" s="3">
        <v>6</v>
      </c>
      <c r="M703" s="3" t="s">
        <v>23</v>
      </c>
      <c r="N703" s="4">
        <f t="shared" si="40"/>
        <v>878.5</v>
      </c>
      <c r="O703" s="3">
        <v>87.85</v>
      </c>
      <c r="P703" s="3"/>
      <c r="Q703" s="3"/>
      <c r="R703" s="3" t="str">
        <f>IF(ISNUMBER(Q703),SUMIFS($Q$2:Q703,$A$2:A703,A703,$J$2:J703,J703,$D$2:D703,D703),"")</f>
        <v/>
      </c>
      <c r="S703" s="3"/>
      <c r="T703" s="3"/>
      <c r="U703" s="3"/>
      <c r="V703" s="4"/>
      <c r="W703" s="4"/>
      <c r="X703" s="4"/>
      <c r="Y703" s="3"/>
      <c r="Z703" s="3"/>
      <c r="AA703" s="3"/>
      <c r="AB703" s="3"/>
      <c r="AC703" s="3"/>
      <c r="AD703" s="3"/>
      <c r="AE703" s="3"/>
      <c r="AF703" s="3"/>
      <c r="AG703" s="3"/>
      <c r="AH703" s="3" t="str">
        <f t="shared" si="41"/>
        <v/>
      </c>
      <c r="AI703" s="3"/>
      <c r="AJ703" s="3"/>
      <c r="AK703" s="3"/>
      <c r="AL703" s="3"/>
      <c r="AM703" s="3"/>
      <c r="AN703" s="3"/>
      <c r="AO703" s="3"/>
      <c r="AP703" s="3"/>
      <c r="AQ703" s="3" t="str">
        <f t="shared" si="42"/>
        <v/>
      </c>
      <c r="AR703" s="3" t="str">
        <f>IF(ISNUMBER(AQ703),SUMIFS($AQ$2:AQ703,$A$2:A703,A703,$J$2:J703,J703,$D$2:D703,D703),"")</f>
        <v/>
      </c>
      <c r="AS703">
        <f t="shared" si="43"/>
        <v>1</v>
      </c>
    </row>
    <row r="704" spans="1:45" x14ac:dyDescent="0.25">
      <c r="A704" s="5" t="s">
        <v>6</v>
      </c>
      <c r="B704" s="5" t="s">
        <v>21</v>
      </c>
      <c r="C704" s="6">
        <v>36671</v>
      </c>
      <c r="D704" s="3">
        <v>2</v>
      </c>
      <c r="E704" s="3" t="s">
        <v>84</v>
      </c>
      <c r="F704" s="3"/>
      <c r="G704" s="3"/>
      <c r="H704" s="3"/>
      <c r="I704" s="3"/>
      <c r="J704" s="3" t="s">
        <v>26</v>
      </c>
      <c r="K704" s="3" t="s">
        <v>26</v>
      </c>
      <c r="L704" s="3">
        <v>6</v>
      </c>
      <c r="M704" s="3" t="s">
        <v>24</v>
      </c>
      <c r="N704" s="4">
        <f t="shared" si="40"/>
        <v>2453.5</v>
      </c>
      <c r="O704" s="3">
        <v>245.35</v>
      </c>
      <c r="P704" s="3"/>
      <c r="Q704" s="3"/>
      <c r="R704" s="3" t="str">
        <f>IF(ISNUMBER(Q704),SUMIFS($Q$2:Q704,$A$2:A704,A704,$J$2:J704,J704,$D$2:D704,D704),"")</f>
        <v/>
      </c>
      <c r="S704" s="3"/>
      <c r="T704" s="3"/>
      <c r="U704" s="3"/>
      <c r="V704" s="4"/>
      <c r="W704" s="4"/>
      <c r="X704" s="4"/>
      <c r="Y704" s="3"/>
      <c r="Z704" s="3"/>
      <c r="AA704" s="3"/>
      <c r="AB704" s="3"/>
      <c r="AC704" s="3"/>
      <c r="AD704" s="3"/>
      <c r="AE704" s="3"/>
      <c r="AF704" s="3"/>
      <c r="AG704" s="3"/>
      <c r="AH704" s="3" t="str">
        <f t="shared" si="41"/>
        <v/>
      </c>
      <c r="AI704" s="3"/>
      <c r="AJ704" s="3"/>
      <c r="AK704" s="3"/>
      <c r="AL704" s="3"/>
      <c r="AM704" s="3"/>
      <c r="AN704" s="3"/>
      <c r="AO704" s="3"/>
      <c r="AP704" s="3"/>
      <c r="AQ704" s="3" t="str">
        <f t="shared" si="42"/>
        <v/>
      </c>
      <c r="AR704" s="3" t="str">
        <f>IF(ISNUMBER(AQ704),SUMIFS($AQ$2:AQ704,$A$2:A704,A704,$J$2:J704,J704,$D$2:D704,D704),"")</f>
        <v/>
      </c>
      <c r="AS704">
        <f t="shared" si="43"/>
        <v>1</v>
      </c>
    </row>
    <row r="705" spans="1:45" x14ac:dyDescent="0.25">
      <c r="A705" s="5" t="s">
        <v>6</v>
      </c>
      <c r="B705" s="5" t="s">
        <v>21</v>
      </c>
      <c r="C705" s="6">
        <v>36675</v>
      </c>
      <c r="D705" s="3">
        <v>2</v>
      </c>
      <c r="E705" s="3" t="s">
        <v>84</v>
      </c>
      <c r="F705" s="3"/>
      <c r="G705" s="3"/>
      <c r="H705" s="3"/>
      <c r="I705" s="3"/>
      <c r="J705" s="3" t="s">
        <v>26</v>
      </c>
      <c r="K705" s="3" t="s">
        <v>26</v>
      </c>
      <c r="L705" s="3">
        <v>6</v>
      </c>
      <c r="M705" s="3" t="s">
        <v>25</v>
      </c>
      <c r="N705" s="4" t="str">
        <f t="shared" si="40"/>
        <v/>
      </c>
      <c r="O705" s="3"/>
      <c r="P705" s="3"/>
      <c r="Q705" s="3">
        <v>233.87</v>
      </c>
      <c r="R705" s="3">
        <f>IF(ISNUMBER(Q705),SUMIFS($Q$2:Q705,$A$2:A705,A705,$J$2:J705,J705,$D$2:D705,D705),"")</f>
        <v>1312.13</v>
      </c>
      <c r="S705" s="3"/>
      <c r="T705" s="3"/>
      <c r="U705" s="3"/>
      <c r="V705" s="4"/>
      <c r="W705" s="4"/>
      <c r="X705" s="4"/>
      <c r="Y705" s="3"/>
      <c r="Z705" s="3"/>
      <c r="AA705" s="3"/>
      <c r="AB705" s="3"/>
      <c r="AC705" s="3"/>
      <c r="AD705" s="3"/>
      <c r="AE705" s="3"/>
      <c r="AF705" s="3"/>
      <c r="AG705" s="3"/>
      <c r="AH705" s="3" t="str">
        <f t="shared" si="41"/>
        <v/>
      </c>
      <c r="AI705" s="3"/>
      <c r="AJ705" s="3"/>
      <c r="AK705" s="3"/>
      <c r="AL705" s="3"/>
      <c r="AM705" s="3"/>
      <c r="AN705" s="3"/>
      <c r="AO705" s="3"/>
      <c r="AP705" s="3"/>
      <c r="AQ705" s="3" t="str">
        <f t="shared" si="42"/>
        <v/>
      </c>
      <c r="AR705" s="3" t="str">
        <f>IF(ISNUMBER(AQ705),SUMIFS($AQ$2:AQ705,$A$2:A705,A705,$J$2:J705,J705,$D$2:D705,D705),"")</f>
        <v/>
      </c>
      <c r="AS705">
        <f t="shared" si="43"/>
        <v>2</v>
      </c>
    </row>
    <row r="706" spans="1:45" x14ac:dyDescent="0.25">
      <c r="A706" s="5" t="s">
        <v>6</v>
      </c>
      <c r="B706" s="5" t="s">
        <v>21</v>
      </c>
      <c r="C706" s="6">
        <v>36727</v>
      </c>
      <c r="D706" s="3">
        <v>2</v>
      </c>
      <c r="E706" s="3" t="s">
        <v>84</v>
      </c>
      <c r="F706" s="3"/>
      <c r="G706" s="3"/>
      <c r="H706" s="3"/>
      <c r="I706" s="3"/>
      <c r="J706" s="3" t="s">
        <v>3</v>
      </c>
      <c r="K706" s="3" t="s">
        <v>3</v>
      </c>
      <c r="L706" s="3">
        <v>1</v>
      </c>
      <c r="M706" s="3" t="s">
        <v>23</v>
      </c>
      <c r="N706" s="4">
        <f t="shared" ref="N706:N769" si="44">IF(ISNUMBER(O706),O706*10,"")</f>
        <v>217.5</v>
      </c>
      <c r="O706" s="3">
        <v>21.75</v>
      </c>
      <c r="P706" s="3"/>
      <c r="Q706" s="3"/>
      <c r="R706" s="3" t="str">
        <f>IF(ISNUMBER(Q706),SUMIFS($Q$2:Q706,$A$2:A706,A706,$J$2:J706,J706,$D$2:D706,D706),"")</f>
        <v/>
      </c>
      <c r="S706" s="3"/>
      <c r="T706" s="3"/>
      <c r="U706" s="3"/>
      <c r="V706" s="4"/>
      <c r="W706" s="4"/>
      <c r="X706" s="4"/>
      <c r="Y706" s="3"/>
      <c r="Z706" s="3"/>
      <c r="AA706" s="3"/>
      <c r="AB706" s="3"/>
      <c r="AC706" s="3"/>
      <c r="AD706" s="3"/>
      <c r="AE706" s="3"/>
      <c r="AF706" s="3"/>
      <c r="AG706" s="3"/>
      <c r="AH706" s="3" t="str">
        <f t="shared" ref="AH706:AH769" si="45">IF(ISNUMBER(AI706),AI706,"")</f>
        <v/>
      </c>
      <c r="AI706" s="3"/>
      <c r="AJ706" s="3"/>
      <c r="AK706" s="3"/>
      <c r="AL706" s="3"/>
      <c r="AM706" s="3"/>
      <c r="AN706" s="3"/>
      <c r="AO706" s="3"/>
      <c r="AP706" s="3"/>
      <c r="AQ706" s="3" t="str">
        <f t="shared" ref="AQ706:AQ769" si="46">IF(AND(ISNUMBER(AI706),ISNUMBER(Q706)),ROUND(Q706*AI706,3),"")</f>
        <v/>
      </c>
      <c r="AR706" s="3" t="str">
        <f>IF(ISNUMBER(AQ706),SUMIFS($AQ$2:AQ706,$A$2:A706,A706,$J$2:J706,J706,$D$2:D706,D706),"")</f>
        <v/>
      </c>
      <c r="AS706">
        <f t="shared" si="43"/>
        <v>1</v>
      </c>
    </row>
    <row r="707" spans="1:45" x14ac:dyDescent="0.25">
      <c r="A707" s="5" t="s">
        <v>6</v>
      </c>
      <c r="B707" s="5" t="s">
        <v>21</v>
      </c>
      <c r="C707" s="6">
        <v>36741</v>
      </c>
      <c r="D707" s="3">
        <v>2</v>
      </c>
      <c r="E707" s="3" t="s">
        <v>84</v>
      </c>
      <c r="F707" s="3"/>
      <c r="G707" s="3"/>
      <c r="H707" s="3"/>
      <c r="I707" s="3"/>
      <c r="J707" s="3" t="s">
        <v>3</v>
      </c>
      <c r="K707" s="3" t="s">
        <v>3</v>
      </c>
      <c r="L707" s="3">
        <v>1</v>
      </c>
      <c r="M707" s="3" t="s">
        <v>23</v>
      </c>
      <c r="N707" s="4">
        <f t="shared" si="44"/>
        <v>313.5</v>
      </c>
      <c r="O707" s="3">
        <v>31.35</v>
      </c>
      <c r="P707" s="3"/>
      <c r="Q707" s="3"/>
      <c r="R707" s="3" t="str">
        <f>IF(ISNUMBER(Q707),SUMIFS($Q$2:Q707,$A$2:A707,A707,$J$2:J707,J707,$D$2:D707,D707),"")</f>
        <v/>
      </c>
      <c r="S707" s="3"/>
      <c r="T707" s="3"/>
      <c r="U707" s="3"/>
      <c r="V707" s="4"/>
      <c r="W707" s="4"/>
      <c r="X707" s="4"/>
      <c r="Y707" s="3"/>
      <c r="Z707" s="3"/>
      <c r="AA707" s="3"/>
      <c r="AB707" s="3"/>
      <c r="AC707" s="3"/>
      <c r="AD707" s="3"/>
      <c r="AE707" s="3"/>
      <c r="AF707" s="3"/>
      <c r="AG707" s="3"/>
      <c r="AH707" s="3" t="str">
        <f t="shared" si="45"/>
        <v/>
      </c>
      <c r="AI707" s="3"/>
      <c r="AJ707" s="3"/>
      <c r="AK707" s="3"/>
      <c r="AL707" s="3"/>
      <c r="AM707" s="3"/>
      <c r="AN707" s="3"/>
      <c r="AO707" s="3"/>
      <c r="AP707" s="3"/>
      <c r="AQ707" s="3" t="str">
        <f t="shared" si="46"/>
        <v/>
      </c>
      <c r="AR707" s="3" t="str">
        <f>IF(ISNUMBER(AQ707),SUMIFS($AQ$2:AQ707,$A$2:A707,A707,$J$2:J707,J707,$D$2:D707,D707),"")</f>
        <v/>
      </c>
      <c r="AS707">
        <f t="shared" ref="AS707:AS770" si="47">COUNT(O707:AR707)</f>
        <v>1</v>
      </c>
    </row>
    <row r="708" spans="1:45" x14ac:dyDescent="0.25">
      <c r="A708" s="5" t="s">
        <v>6</v>
      </c>
      <c r="B708" s="5" t="s">
        <v>21</v>
      </c>
      <c r="C708" s="6">
        <v>36748</v>
      </c>
      <c r="D708" s="3">
        <v>2</v>
      </c>
      <c r="E708" s="3" t="s">
        <v>84</v>
      </c>
      <c r="F708" s="3"/>
      <c r="G708" s="3"/>
      <c r="H708" s="3"/>
      <c r="I708" s="3"/>
      <c r="J708" s="3" t="s">
        <v>3</v>
      </c>
      <c r="K708" s="3" t="s">
        <v>3</v>
      </c>
      <c r="L708" s="3">
        <v>1</v>
      </c>
      <c r="M708" s="3" t="s">
        <v>23</v>
      </c>
      <c r="N708" s="4">
        <f t="shared" si="44"/>
        <v>391.5</v>
      </c>
      <c r="O708" s="3">
        <v>39.15</v>
      </c>
      <c r="P708" s="3"/>
      <c r="Q708" s="3"/>
      <c r="R708" s="3" t="str">
        <f>IF(ISNUMBER(Q708),SUMIFS($Q$2:Q708,$A$2:A708,A708,$J$2:J708,J708,$D$2:D708,D708),"")</f>
        <v/>
      </c>
      <c r="S708" s="3"/>
      <c r="T708" s="3"/>
      <c r="U708" s="3"/>
      <c r="V708" s="4"/>
      <c r="W708" s="4"/>
      <c r="X708" s="4"/>
      <c r="Y708" s="3"/>
      <c r="Z708" s="3"/>
      <c r="AA708" s="3"/>
      <c r="AB708" s="3"/>
      <c r="AC708" s="3"/>
      <c r="AD708" s="3"/>
      <c r="AE708" s="3"/>
      <c r="AF708" s="3"/>
      <c r="AG708" s="3"/>
      <c r="AH708" s="3" t="str">
        <f t="shared" si="45"/>
        <v/>
      </c>
      <c r="AI708" s="3"/>
      <c r="AJ708" s="3"/>
      <c r="AK708" s="3"/>
      <c r="AL708" s="3"/>
      <c r="AM708" s="3"/>
      <c r="AN708" s="3"/>
      <c r="AO708" s="3"/>
      <c r="AP708" s="3"/>
      <c r="AQ708" s="3" t="str">
        <f t="shared" si="46"/>
        <v/>
      </c>
      <c r="AR708" s="3" t="str">
        <f>IF(ISNUMBER(AQ708),SUMIFS($AQ$2:AQ708,$A$2:A708,A708,$J$2:J708,J708,$D$2:D708,D708),"")</f>
        <v/>
      </c>
      <c r="AS708">
        <f t="shared" si="47"/>
        <v>1</v>
      </c>
    </row>
    <row r="709" spans="1:45" x14ac:dyDescent="0.25">
      <c r="A709" s="5" t="s">
        <v>6</v>
      </c>
      <c r="B709" s="5" t="s">
        <v>21</v>
      </c>
      <c r="C709" s="6">
        <v>36755</v>
      </c>
      <c r="D709" s="3">
        <v>2</v>
      </c>
      <c r="E709" s="3" t="s">
        <v>84</v>
      </c>
      <c r="F709" s="3"/>
      <c r="G709" s="3"/>
      <c r="H709" s="3"/>
      <c r="I709" s="3"/>
      <c r="J709" s="3" t="s">
        <v>3</v>
      </c>
      <c r="K709" s="3" t="s">
        <v>3</v>
      </c>
      <c r="L709" s="3">
        <v>1</v>
      </c>
      <c r="M709" s="3" t="s">
        <v>23</v>
      </c>
      <c r="N709" s="4">
        <f t="shared" si="44"/>
        <v>382</v>
      </c>
      <c r="O709" s="3">
        <v>38.200000000000003</v>
      </c>
      <c r="P709" s="3"/>
      <c r="Q709" s="3"/>
      <c r="R709" s="3" t="str">
        <f>IF(ISNUMBER(Q709),SUMIFS($Q$2:Q709,$A$2:A709,A709,$J$2:J709,J709,$D$2:D709,D709),"")</f>
        <v/>
      </c>
      <c r="S709" s="3"/>
      <c r="T709" s="3"/>
      <c r="U709" s="3"/>
      <c r="V709" s="4"/>
      <c r="W709" s="4"/>
      <c r="X709" s="4"/>
      <c r="Y709" s="3"/>
      <c r="Z709" s="3"/>
      <c r="AA709" s="3"/>
      <c r="AB709" s="3"/>
      <c r="AC709" s="3"/>
      <c r="AD709" s="3"/>
      <c r="AE709" s="3"/>
      <c r="AF709" s="3"/>
      <c r="AG709" s="3"/>
      <c r="AH709" s="3" t="str">
        <f t="shared" si="45"/>
        <v/>
      </c>
      <c r="AI709" s="3"/>
      <c r="AJ709" s="3"/>
      <c r="AK709" s="3"/>
      <c r="AL709" s="3"/>
      <c r="AM709" s="3"/>
      <c r="AN709" s="3"/>
      <c r="AO709" s="3"/>
      <c r="AP709" s="3"/>
      <c r="AQ709" s="3" t="str">
        <f t="shared" si="46"/>
        <v/>
      </c>
      <c r="AR709" s="3" t="str">
        <f>IF(ISNUMBER(AQ709),SUMIFS($AQ$2:AQ709,$A$2:A709,A709,$J$2:J709,J709,$D$2:D709,D709),"")</f>
        <v/>
      </c>
      <c r="AS709">
        <f t="shared" si="47"/>
        <v>1</v>
      </c>
    </row>
    <row r="710" spans="1:45" x14ac:dyDescent="0.25">
      <c r="A710" s="5" t="s">
        <v>6</v>
      </c>
      <c r="B710" s="5" t="s">
        <v>21</v>
      </c>
      <c r="C710" s="6">
        <v>36762</v>
      </c>
      <c r="D710" s="3">
        <v>2</v>
      </c>
      <c r="E710" s="3" t="s">
        <v>84</v>
      </c>
      <c r="F710" s="3"/>
      <c r="G710" s="3"/>
      <c r="H710" s="3"/>
      <c r="I710" s="3"/>
      <c r="J710" s="3" t="s">
        <v>3</v>
      </c>
      <c r="K710" s="3" t="s">
        <v>3</v>
      </c>
      <c r="L710" s="3">
        <v>1</v>
      </c>
      <c r="M710" s="3" t="s">
        <v>23</v>
      </c>
      <c r="N710" s="4">
        <f t="shared" si="44"/>
        <v>695</v>
      </c>
      <c r="O710" s="3">
        <v>69.5</v>
      </c>
      <c r="P710" s="3"/>
      <c r="Q710" s="3"/>
      <c r="R710" s="3" t="str">
        <f>IF(ISNUMBER(Q710),SUMIFS($Q$2:Q710,$A$2:A710,A710,$J$2:J710,J710,$D$2:D710,D710),"")</f>
        <v/>
      </c>
      <c r="S710" s="3"/>
      <c r="T710" s="3"/>
      <c r="U710" s="3"/>
      <c r="V710" s="4"/>
      <c r="W710" s="4"/>
      <c r="X710" s="4"/>
      <c r="Y710" s="3"/>
      <c r="Z710" s="3"/>
      <c r="AA710" s="3"/>
      <c r="AB710" s="3"/>
      <c r="AC710" s="3"/>
      <c r="AD710" s="3"/>
      <c r="AE710" s="3"/>
      <c r="AF710" s="3"/>
      <c r="AG710" s="3"/>
      <c r="AH710" s="3" t="str">
        <f t="shared" si="45"/>
        <v/>
      </c>
      <c r="AI710" s="3"/>
      <c r="AJ710" s="3"/>
      <c r="AK710" s="3"/>
      <c r="AL710" s="3"/>
      <c r="AM710" s="3"/>
      <c r="AN710" s="3"/>
      <c r="AO710" s="3"/>
      <c r="AP710" s="3"/>
      <c r="AQ710" s="3" t="str">
        <f t="shared" si="46"/>
        <v/>
      </c>
      <c r="AR710" s="3" t="str">
        <f>IF(ISNUMBER(AQ710),SUMIFS($AQ$2:AQ710,$A$2:A710,A710,$J$2:J710,J710,$D$2:D710,D710),"")</f>
        <v/>
      </c>
      <c r="AS710">
        <f t="shared" si="47"/>
        <v>1</v>
      </c>
    </row>
    <row r="711" spans="1:45" x14ac:dyDescent="0.25">
      <c r="A711" s="5" t="s">
        <v>6</v>
      </c>
      <c r="B711" s="5" t="s">
        <v>21</v>
      </c>
      <c r="C711" s="6">
        <v>36769</v>
      </c>
      <c r="D711" s="3">
        <v>2</v>
      </c>
      <c r="E711" s="3" t="s">
        <v>84</v>
      </c>
      <c r="F711" s="3"/>
      <c r="G711" s="3"/>
      <c r="H711" s="3"/>
      <c r="I711" s="3"/>
      <c r="J711" s="3" t="s">
        <v>3</v>
      </c>
      <c r="K711" s="3" t="s">
        <v>3</v>
      </c>
      <c r="L711" s="3">
        <v>1</v>
      </c>
      <c r="M711" s="3" t="s">
        <v>23</v>
      </c>
      <c r="N711" s="4">
        <f t="shared" si="44"/>
        <v>666.5</v>
      </c>
      <c r="O711" s="3">
        <v>66.650000000000006</v>
      </c>
      <c r="P711" s="3"/>
      <c r="Q711" s="3"/>
      <c r="R711" s="3" t="str">
        <f>IF(ISNUMBER(Q711),SUMIFS($Q$2:Q711,$A$2:A711,A711,$J$2:J711,J711,$D$2:D711,D711),"")</f>
        <v/>
      </c>
      <c r="S711" s="3"/>
      <c r="T711" s="3"/>
      <c r="U711" s="3"/>
      <c r="V711" s="4"/>
      <c r="W711" s="4"/>
      <c r="X711" s="4"/>
      <c r="Y711" s="3"/>
      <c r="Z711" s="3"/>
      <c r="AA711" s="3"/>
      <c r="AB711" s="3"/>
      <c r="AC711" s="3"/>
      <c r="AD711" s="3"/>
      <c r="AE711" s="3"/>
      <c r="AF711" s="3"/>
      <c r="AG711" s="3"/>
      <c r="AH711" s="3" t="str">
        <f t="shared" si="45"/>
        <v/>
      </c>
      <c r="AI711" s="3"/>
      <c r="AJ711" s="3"/>
      <c r="AK711" s="3"/>
      <c r="AL711" s="3"/>
      <c r="AM711" s="3"/>
      <c r="AN711" s="3"/>
      <c r="AO711" s="3"/>
      <c r="AP711" s="3"/>
      <c r="AQ711" s="3" t="str">
        <f t="shared" si="46"/>
        <v/>
      </c>
      <c r="AR711" s="3" t="str">
        <f>IF(ISNUMBER(AQ711),SUMIFS($AQ$2:AQ711,$A$2:A711,A711,$J$2:J711,J711,$D$2:D711,D711),"")</f>
        <v/>
      </c>
      <c r="AS711">
        <f t="shared" si="47"/>
        <v>1</v>
      </c>
    </row>
    <row r="712" spans="1:45" x14ac:dyDescent="0.25">
      <c r="A712" s="5" t="s">
        <v>6</v>
      </c>
      <c r="B712" s="5" t="s">
        <v>21</v>
      </c>
      <c r="C712" s="6">
        <v>36775</v>
      </c>
      <c r="D712" s="3">
        <v>2</v>
      </c>
      <c r="E712" s="3" t="s">
        <v>84</v>
      </c>
      <c r="F712" s="3"/>
      <c r="G712" s="3"/>
      <c r="H712" s="3"/>
      <c r="I712" s="3"/>
      <c r="J712" s="3" t="s">
        <v>3</v>
      </c>
      <c r="K712" s="3" t="s">
        <v>3</v>
      </c>
      <c r="L712" s="3">
        <v>1</v>
      </c>
      <c r="M712" s="3" t="s">
        <v>23</v>
      </c>
      <c r="N712" s="4">
        <f t="shared" si="44"/>
        <v>1088.5</v>
      </c>
      <c r="O712" s="3">
        <v>108.85</v>
      </c>
      <c r="P712" s="3"/>
      <c r="Q712" s="3"/>
      <c r="R712" s="3" t="str">
        <f>IF(ISNUMBER(Q712),SUMIFS($Q$2:Q712,$A$2:A712,A712,$J$2:J712,J712,$D$2:D712,D712),"")</f>
        <v/>
      </c>
      <c r="S712" s="3"/>
      <c r="T712" s="3"/>
      <c r="U712" s="3"/>
      <c r="V712" s="4"/>
      <c r="W712" s="4"/>
      <c r="X712" s="4"/>
      <c r="Y712" s="3"/>
      <c r="Z712" s="3"/>
      <c r="AA712" s="3"/>
      <c r="AB712" s="3"/>
      <c r="AC712" s="3"/>
      <c r="AD712" s="3"/>
      <c r="AE712" s="3"/>
      <c r="AF712" s="3"/>
      <c r="AG712" s="3"/>
      <c r="AH712" s="3" t="str">
        <f t="shared" si="45"/>
        <v/>
      </c>
      <c r="AI712" s="3"/>
      <c r="AJ712" s="3"/>
      <c r="AK712" s="3"/>
      <c r="AL712" s="3"/>
      <c r="AM712" s="3"/>
      <c r="AN712" s="3"/>
      <c r="AO712" s="3"/>
      <c r="AP712" s="3"/>
      <c r="AQ712" s="3" t="str">
        <f t="shared" si="46"/>
        <v/>
      </c>
      <c r="AR712" s="3" t="str">
        <f>IF(ISNUMBER(AQ712),SUMIFS($AQ$2:AQ712,$A$2:A712,A712,$J$2:J712,J712,$D$2:D712,D712),"")</f>
        <v/>
      </c>
      <c r="AS712">
        <f t="shared" si="47"/>
        <v>1</v>
      </c>
    </row>
    <row r="713" spans="1:45" x14ac:dyDescent="0.25">
      <c r="A713" s="5" t="s">
        <v>6</v>
      </c>
      <c r="B713" s="5" t="s">
        <v>21</v>
      </c>
      <c r="C713" s="6">
        <v>36782</v>
      </c>
      <c r="D713" s="3">
        <v>2</v>
      </c>
      <c r="E713" s="3" t="s">
        <v>84</v>
      </c>
      <c r="F713" s="3"/>
      <c r="G713" s="3"/>
      <c r="H713" s="3"/>
      <c r="I713" s="3"/>
      <c r="J713" s="3" t="s">
        <v>3</v>
      </c>
      <c r="K713" s="3" t="s">
        <v>3</v>
      </c>
      <c r="L713" s="3">
        <v>1</v>
      </c>
      <c r="M713" s="3" t="s">
        <v>23</v>
      </c>
      <c r="N713" s="4">
        <f t="shared" si="44"/>
        <v>1790.5</v>
      </c>
      <c r="O713" s="3">
        <v>179.05</v>
      </c>
      <c r="P713" s="3"/>
      <c r="Q713" s="3"/>
      <c r="R713" s="3" t="str">
        <f>IF(ISNUMBER(Q713),SUMIFS($Q$2:Q713,$A$2:A713,A713,$J$2:J713,J713,$D$2:D713,D713),"")</f>
        <v/>
      </c>
      <c r="S713" s="3"/>
      <c r="T713" s="3"/>
      <c r="U713" s="3"/>
      <c r="V713" s="4"/>
      <c r="W713" s="4"/>
      <c r="X713" s="4"/>
      <c r="Y713" s="3"/>
      <c r="Z713" s="3"/>
      <c r="AA713" s="3"/>
      <c r="AB713" s="3"/>
      <c r="AC713" s="3"/>
      <c r="AD713" s="3"/>
      <c r="AE713" s="3"/>
      <c r="AF713" s="3"/>
      <c r="AG713" s="3"/>
      <c r="AH713" s="3" t="str">
        <f t="shared" si="45"/>
        <v/>
      </c>
      <c r="AI713" s="3"/>
      <c r="AJ713" s="3"/>
      <c r="AK713" s="3"/>
      <c r="AL713" s="3"/>
      <c r="AM713" s="3"/>
      <c r="AN713" s="3"/>
      <c r="AO713" s="3"/>
      <c r="AP713" s="3"/>
      <c r="AQ713" s="3" t="str">
        <f t="shared" si="46"/>
        <v/>
      </c>
      <c r="AR713" s="3" t="str">
        <f>IF(ISNUMBER(AQ713),SUMIFS($AQ$2:AQ713,$A$2:A713,A713,$J$2:J713,J713,$D$2:D713,D713),"")</f>
        <v/>
      </c>
      <c r="AS713">
        <f t="shared" si="47"/>
        <v>1</v>
      </c>
    </row>
    <row r="714" spans="1:45" x14ac:dyDescent="0.25">
      <c r="A714" s="5" t="s">
        <v>6</v>
      </c>
      <c r="B714" s="5" t="s">
        <v>21</v>
      </c>
      <c r="C714" s="6">
        <v>36791</v>
      </c>
      <c r="D714" s="3">
        <v>2</v>
      </c>
      <c r="E714" s="3" t="s">
        <v>84</v>
      </c>
      <c r="F714" s="3"/>
      <c r="G714" s="3"/>
      <c r="H714" s="3"/>
      <c r="I714" s="3"/>
      <c r="J714" s="3" t="s">
        <v>3</v>
      </c>
      <c r="K714" s="3" t="s">
        <v>3</v>
      </c>
      <c r="L714" s="3">
        <v>1</v>
      </c>
      <c r="M714" s="3" t="s">
        <v>24</v>
      </c>
      <c r="N714" s="4">
        <f t="shared" si="44"/>
        <v>2840</v>
      </c>
      <c r="O714" s="3">
        <v>284</v>
      </c>
      <c r="P714" s="3"/>
      <c r="Q714" s="3"/>
      <c r="R714" s="3" t="str">
        <f>IF(ISNUMBER(Q714),SUMIFS($Q$2:Q714,$A$2:A714,A714,$J$2:J714,J714,$D$2:D714,D714),"")</f>
        <v/>
      </c>
      <c r="S714" s="3">
        <v>3.9800000000000002E-2</v>
      </c>
      <c r="T714" s="3"/>
      <c r="U714" s="3"/>
      <c r="V714" s="4"/>
      <c r="W714" s="4"/>
      <c r="X714" s="4"/>
      <c r="Y714" s="3"/>
      <c r="Z714" s="3"/>
      <c r="AA714" s="3"/>
      <c r="AB714" s="3"/>
      <c r="AC714" s="3"/>
      <c r="AD714" s="3"/>
      <c r="AE714" s="3"/>
      <c r="AF714" s="3"/>
      <c r="AG714" s="3"/>
      <c r="AH714" s="3" t="str">
        <f t="shared" si="45"/>
        <v/>
      </c>
      <c r="AI714" s="3"/>
      <c r="AJ714" s="3"/>
      <c r="AK714" s="3"/>
      <c r="AL714" s="3"/>
      <c r="AM714" s="3"/>
      <c r="AN714" s="3"/>
      <c r="AO714" s="3"/>
      <c r="AP714" s="3"/>
      <c r="AQ714" s="3" t="str">
        <f t="shared" si="46"/>
        <v/>
      </c>
      <c r="AR714" s="3" t="str">
        <f>IF(ISNUMBER(AQ714),SUMIFS($AQ$2:AQ714,$A$2:A714,A714,$J$2:J714,J714,$D$2:D714,D714),"")</f>
        <v/>
      </c>
      <c r="AS714">
        <f t="shared" si="47"/>
        <v>2</v>
      </c>
    </row>
    <row r="715" spans="1:45" x14ac:dyDescent="0.25">
      <c r="A715" s="5" t="s">
        <v>6</v>
      </c>
      <c r="B715" s="5" t="s">
        <v>21</v>
      </c>
      <c r="C715" s="6">
        <v>36800</v>
      </c>
      <c r="D715" s="3">
        <v>2</v>
      </c>
      <c r="E715" s="3" t="s">
        <v>84</v>
      </c>
      <c r="F715" s="3"/>
      <c r="G715" s="3"/>
      <c r="H715" s="3"/>
      <c r="I715" s="3"/>
      <c r="J715" s="3" t="s">
        <v>3</v>
      </c>
      <c r="K715" s="3" t="s">
        <v>3</v>
      </c>
      <c r="L715" s="3">
        <v>1</v>
      </c>
      <c r="M715" s="3" t="s">
        <v>25</v>
      </c>
      <c r="N715" s="4">
        <f t="shared" si="44"/>
        <v>780</v>
      </c>
      <c r="O715" s="3">
        <v>78</v>
      </c>
      <c r="P715" s="3"/>
      <c r="Q715" s="3">
        <v>213.03</v>
      </c>
      <c r="R715" s="3">
        <f>IF(ISNUMBER(Q715),SUMIFS($Q$2:Q715,$A$2:A715,A715,$J$2:J715,J715,$D$2:D715,D715),"")</f>
        <v>213.03</v>
      </c>
      <c r="S715" s="3"/>
      <c r="T715" s="3"/>
      <c r="U715" s="3">
        <v>2.0299999999999999E-2</v>
      </c>
      <c r="V715" s="4"/>
      <c r="W715" s="4"/>
      <c r="X715" s="4"/>
      <c r="Y715" s="3"/>
      <c r="Z715" s="3"/>
      <c r="AA715" s="3"/>
      <c r="AB715" s="3"/>
      <c r="AC715" s="3"/>
      <c r="AD715" s="3"/>
      <c r="AE715" s="3"/>
      <c r="AF715" s="3"/>
      <c r="AG715" s="3"/>
      <c r="AH715" s="3" t="str">
        <f t="shared" si="45"/>
        <v/>
      </c>
      <c r="AI715" s="3"/>
      <c r="AJ715" s="3"/>
      <c r="AK715" s="3"/>
      <c r="AL715" s="3"/>
      <c r="AM715" s="3"/>
      <c r="AN715" s="3"/>
      <c r="AO715" s="3"/>
      <c r="AP715" s="3"/>
      <c r="AQ715" s="3" t="str">
        <f t="shared" si="46"/>
        <v/>
      </c>
      <c r="AR715" s="3" t="str">
        <f>IF(ISNUMBER(AQ715),SUMIFS($AQ$2:AQ715,$A$2:A715,A715,$J$2:J715,J715,$D$2:D715,D715),"")</f>
        <v/>
      </c>
      <c r="AS715">
        <f t="shared" si="47"/>
        <v>4</v>
      </c>
    </row>
    <row r="716" spans="1:45" x14ac:dyDescent="0.25">
      <c r="A716" s="24" t="s">
        <v>6</v>
      </c>
      <c r="B716" s="24" t="s">
        <v>21</v>
      </c>
      <c r="C716" s="27">
        <v>36813</v>
      </c>
      <c r="D716" s="25">
        <v>2</v>
      </c>
      <c r="E716" s="3" t="s">
        <v>84</v>
      </c>
      <c r="F716" s="3"/>
      <c r="G716" s="3"/>
      <c r="H716" s="3"/>
      <c r="I716" s="3"/>
      <c r="J716" s="3" t="s">
        <v>3</v>
      </c>
      <c r="K716" s="3" t="s">
        <v>3</v>
      </c>
      <c r="L716" s="3">
        <v>2</v>
      </c>
      <c r="M716" s="3" t="s">
        <v>23</v>
      </c>
      <c r="N716" s="4">
        <f t="shared" si="44"/>
        <v>1595</v>
      </c>
      <c r="O716" s="25">
        <f>AVERAGE(O564,O868)</f>
        <v>159.5</v>
      </c>
      <c r="P716" s="3"/>
      <c r="Q716" s="3"/>
      <c r="R716" s="3" t="str">
        <f>IF(ISNUMBER(Q716),SUMIFS($Q$2:Q716,$A$2:A716,A716,$J$2:J716,J716,$D$2:D716,D716),"")</f>
        <v/>
      </c>
      <c r="S716" s="3"/>
      <c r="T716" s="3"/>
      <c r="U716" s="3"/>
      <c r="V716" s="4"/>
      <c r="W716" s="4"/>
      <c r="X716" s="4"/>
      <c r="Y716" s="3"/>
      <c r="Z716" s="3"/>
      <c r="AA716" s="3"/>
      <c r="AB716" s="3"/>
      <c r="AC716" s="3"/>
      <c r="AD716" s="3"/>
      <c r="AE716" s="3"/>
      <c r="AF716" s="3"/>
      <c r="AG716" s="3"/>
      <c r="AH716" s="3" t="str">
        <f t="shared" si="45"/>
        <v/>
      </c>
      <c r="AI716" s="3"/>
      <c r="AJ716" s="3"/>
      <c r="AK716" s="3"/>
      <c r="AL716" s="3"/>
      <c r="AM716" s="3"/>
      <c r="AN716" s="3"/>
      <c r="AO716" s="3"/>
      <c r="AP716" s="3"/>
      <c r="AQ716" s="3" t="str">
        <f t="shared" si="46"/>
        <v/>
      </c>
      <c r="AR716" s="3" t="str">
        <f>IF(ISNUMBER(AQ716),SUMIFS($AQ$2:AQ716,$A$2:A716,A716,$J$2:J716,J716,$D$2:D716,D716),"")</f>
        <v/>
      </c>
      <c r="AS716">
        <f t="shared" si="47"/>
        <v>1</v>
      </c>
    </row>
    <row r="717" spans="1:45" x14ac:dyDescent="0.25">
      <c r="A717" s="5" t="s">
        <v>6</v>
      </c>
      <c r="B717" s="5" t="s">
        <v>21</v>
      </c>
      <c r="C717" s="6">
        <v>36822</v>
      </c>
      <c r="D717" s="3">
        <v>2</v>
      </c>
      <c r="E717" s="3" t="s">
        <v>84</v>
      </c>
      <c r="F717" s="3"/>
      <c r="G717" s="3"/>
      <c r="H717" s="3"/>
      <c r="I717" s="3"/>
      <c r="J717" s="3" t="s">
        <v>3</v>
      </c>
      <c r="K717" s="3" t="s">
        <v>3</v>
      </c>
      <c r="L717" s="3">
        <v>2</v>
      </c>
      <c r="M717" s="3" t="s">
        <v>23</v>
      </c>
      <c r="N717" s="4">
        <f t="shared" si="44"/>
        <v>2165</v>
      </c>
      <c r="O717" s="3">
        <v>216.5</v>
      </c>
      <c r="P717" s="3"/>
      <c r="Q717" s="3"/>
      <c r="R717" s="3" t="str">
        <f>IF(ISNUMBER(Q717),SUMIFS($Q$2:Q717,$A$2:A717,A717,$J$2:J717,J717,$D$2:D717,D717),"")</f>
        <v/>
      </c>
      <c r="S717" s="3"/>
      <c r="T717" s="3"/>
      <c r="U717" s="3"/>
      <c r="V717" s="4"/>
      <c r="W717" s="4"/>
      <c r="X717" s="4"/>
      <c r="Y717" s="3"/>
      <c r="Z717" s="3"/>
      <c r="AA717" s="3"/>
      <c r="AB717" s="3"/>
      <c r="AC717" s="3"/>
      <c r="AD717" s="3"/>
      <c r="AE717" s="3"/>
      <c r="AF717" s="3"/>
      <c r="AG717" s="3"/>
      <c r="AH717" s="3" t="str">
        <f t="shared" si="45"/>
        <v/>
      </c>
      <c r="AI717" s="3"/>
      <c r="AJ717" s="3"/>
      <c r="AK717" s="3"/>
      <c r="AL717" s="3"/>
      <c r="AM717" s="3"/>
      <c r="AN717" s="3"/>
      <c r="AO717" s="3"/>
      <c r="AP717" s="3"/>
      <c r="AQ717" s="3" t="str">
        <f t="shared" si="46"/>
        <v/>
      </c>
      <c r="AR717" s="3" t="str">
        <f>IF(ISNUMBER(AQ717),SUMIFS($AQ$2:AQ717,$A$2:A717,A717,$J$2:J717,J717,$D$2:D717,D717),"")</f>
        <v/>
      </c>
      <c r="AS717">
        <f t="shared" si="47"/>
        <v>1</v>
      </c>
    </row>
    <row r="718" spans="1:45" x14ac:dyDescent="0.25">
      <c r="A718" s="5" t="s">
        <v>6</v>
      </c>
      <c r="B718" s="5" t="s">
        <v>21</v>
      </c>
      <c r="C718" s="6">
        <v>36827</v>
      </c>
      <c r="D718" s="3">
        <v>2</v>
      </c>
      <c r="E718" s="3" t="s">
        <v>84</v>
      </c>
      <c r="F718" s="3"/>
      <c r="G718" s="3"/>
      <c r="H718" s="3"/>
      <c r="I718" s="3"/>
      <c r="J718" s="3" t="s">
        <v>3</v>
      </c>
      <c r="K718" s="3" t="s">
        <v>3</v>
      </c>
      <c r="L718" s="3">
        <v>2</v>
      </c>
      <c r="M718" s="3" t="s">
        <v>23</v>
      </c>
      <c r="N718" s="4">
        <f t="shared" si="44"/>
        <v>3025</v>
      </c>
      <c r="O718" s="3">
        <v>302.5</v>
      </c>
      <c r="P718" s="3"/>
      <c r="Q718" s="3"/>
      <c r="R718" s="3" t="str">
        <f>IF(ISNUMBER(Q718),SUMIFS($Q$2:Q718,$A$2:A718,A718,$J$2:J718,J718,$D$2:D718,D718),"")</f>
        <v/>
      </c>
      <c r="S718" s="3"/>
      <c r="T718" s="3"/>
      <c r="U718" s="3"/>
      <c r="V718" s="4"/>
      <c r="W718" s="4"/>
      <c r="X718" s="4"/>
      <c r="Y718" s="3"/>
      <c r="Z718" s="3"/>
      <c r="AA718" s="3"/>
      <c r="AB718" s="3"/>
      <c r="AC718" s="3"/>
      <c r="AD718" s="3"/>
      <c r="AE718" s="3"/>
      <c r="AF718" s="3"/>
      <c r="AG718" s="3"/>
      <c r="AH718" s="3" t="str">
        <f t="shared" si="45"/>
        <v/>
      </c>
      <c r="AI718" s="3"/>
      <c r="AJ718" s="3"/>
      <c r="AK718" s="3"/>
      <c r="AL718" s="3"/>
      <c r="AM718" s="3"/>
      <c r="AN718" s="3"/>
      <c r="AO718" s="3"/>
      <c r="AP718" s="3"/>
      <c r="AQ718" s="3" t="str">
        <f t="shared" si="46"/>
        <v/>
      </c>
      <c r="AR718" s="3" t="str">
        <f>IF(ISNUMBER(AQ718),SUMIFS($AQ$2:AQ718,$A$2:A718,A718,$J$2:J718,J718,$D$2:D718,D718),"")</f>
        <v/>
      </c>
      <c r="AS718">
        <f t="shared" si="47"/>
        <v>1</v>
      </c>
    </row>
    <row r="719" spans="1:45" x14ac:dyDescent="0.25">
      <c r="A719" s="5" t="s">
        <v>6</v>
      </c>
      <c r="B719" s="5" t="s">
        <v>21</v>
      </c>
      <c r="C719" s="6">
        <v>36840</v>
      </c>
      <c r="D719" s="3">
        <v>2</v>
      </c>
      <c r="E719" s="3" t="s">
        <v>84</v>
      </c>
      <c r="F719" s="3"/>
      <c r="G719" s="3"/>
      <c r="H719" s="3"/>
      <c r="I719" s="3"/>
      <c r="J719" s="3" t="s">
        <v>3</v>
      </c>
      <c r="K719" s="3" t="s">
        <v>3</v>
      </c>
      <c r="L719" s="3">
        <v>2</v>
      </c>
      <c r="M719" s="3" t="s">
        <v>24</v>
      </c>
      <c r="N719" s="4">
        <f t="shared" si="44"/>
        <v>2837.9</v>
      </c>
      <c r="O719" s="3">
        <v>283.79000000000002</v>
      </c>
      <c r="P719" s="3"/>
      <c r="Q719" s="3"/>
      <c r="R719" s="3" t="str">
        <f>IF(ISNUMBER(Q719),SUMIFS($Q$2:Q719,$A$2:A719,A719,$J$2:J719,J719,$D$2:D719,D719),"")</f>
        <v/>
      </c>
      <c r="S719" s="3">
        <v>2.4299999999999999E-2</v>
      </c>
      <c r="T719" s="3">
        <v>1.2500000000000001E-2</v>
      </c>
      <c r="U719" s="3"/>
      <c r="V719" s="4"/>
      <c r="W719" s="4"/>
      <c r="X719" s="4">
        <v>9.7000000000000003E-2</v>
      </c>
      <c r="Y719" s="3"/>
      <c r="Z719" s="3"/>
      <c r="AA719" s="3"/>
      <c r="AB719" s="3"/>
      <c r="AC719" s="3"/>
      <c r="AD719" s="3"/>
      <c r="AE719" s="3"/>
      <c r="AF719" s="3"/>
      <c r="AG719" s="3"/>
      <c r="AH719" s="3" t="str">
        <f t="shared" si="45"/>
        <v/>
      </c>
      <c r="AI719" s="3"/>
      <c r="AJ719" s="3"/>
      <c r="AK719" s="3"/>
      <c r="AL719" s="3"/>
      <c r="AM719" s="3"/>
      <c r="AN719" s="3"/>
      <c r="AO719" s="3"/>
      <c r="AP719" s="3"/>
      <c r="AQ719" s="3" t="str">
        <f t="shared" si="46"/>
        <v/>
      </c>
      <c r="AR719" s="3" t="str">
        <f>IF(ISNUMBER(AQ719),SUMIFS($AQ$2:AQ719,$A$2:A719,A719,$J$2:J719,J719,$D$2:D719,D719),"")</f>
        <v/>
      </c>
      <c r="AS719">
        <f t="shared" si="47"/>
        <v>4</v>
      </c>
    </row>
    <row r="720" spans="1:45" x14ac:dyDescent="0.25">
      <c r="A720" s="5" t="s">
        <v>6</v>
      </c>
      <c r="B720" s="5" t="s">
        <v>21</v>
      </c>
      <c r="C720" s="6">
        <v>36846</v>
      </c>
      <c r="D720" s="3">
        <v>2</v>
      </c>
      <c r="E720" s="3" t="s">
        <v>84</v>
      </c>
      <c r="F720" s="3"/>
      <c r="G720" s="3"/>
      <c r="H720" s="3"/>
      <c r="I720" s="3"/>
      <c r="J720" s="3" t="s">
        <v>3</v>
      </c>
      <c r="K720" s="3" t="s">
        <v>3</v>
      </c>
      <c r="L720" s="3">
        <v>2</v>
      </c>
      <c r="M720" s="3" t="s">
        <v>25</v>
      </c>
      <c r="N720" s="4" t="str">
        <f t="shared" si="44"/>
        <v/>
      </c>
      <c r="O720" s="3"/>
      <c r="P720" s="3"/>
      <c r="Q720" s="3">
        <v>200.12</v>
      </c>
      <c r="R720" s="3">
        <f>IF(ISNUMBER(Q720),SUMIFS($Q$2:Q720,$A$2:A720,A720,$J$2:J720,J720,$D$2:D720,D720),"")</f>
        <v>413.15</v>
      </c>
      <c r="S720" s="3"/>
      <c r="T720" s="3"/>
      <c r="U720" s="3"/>
      <c r="V720" s="4"/>
      <c r="W720" s="4"/>
      <c r="X720" s="4"/>
      <c r="Y720" s="3"/>
      <c r="Z720" s="3"/>
      <c r="AA720" s="3"/>
      <c r="AB720" s="3"/>
      <c r="AC720" s="3"/>
      <c r="AD720" s="3"/>
      <c r="AE720" s="3"/>
      <c r="AF720" s="3"/>
      <c r="AG720" s="3"/>
      <c r="AH720" s="3" t="str">
        <f t="shared" si="45"/>
        <v/>
      </c>
      <c r="AI720" s="3"/>
      <c r="AJ720" s="3"/>
      <c r="AK720" s="3"/>
      <c r="AL720" s="3"/>
      <c r="AM720" s="3"/>
      <c r="AN720" s="3"/>
      <c r="AO720" s="3"/>
      <c r="AP720" s="3"/>
      <c r="AQ720" s="3" t="str">
        <f t="shared" si="46"/>
        <v/>
      </c>
      <c r="AR720" s="3" t="str">
        <f>IF(ISNUMBER(AQ720),SUMIFS($AQ$2:AQ720,$A$2:A720,A720,$J$2:J720,J720,$D$2:D720,D720),"")</f>
        <v/>
      </c>
      <c r="AS720">
        <f t="shared" si="47"/>
        <v>2</v>
      </c>
    </row>
    <row r="721" spans="1:45" x14ac:dyDescent="0.25">
      <c r="A721" s="5" t="s">
        <v>6</v>
      </c>
      <c r="B721" s="5" t="s">
        <v>21</v>
      </c>
      <c r="C721" s="6">
        <v>36861</v>
      </c>
      <c r="D721" s="3">
        <v>2</v>
      </c>
      <c r="E721" s="3" t="s">
        <v>84</v>
      </c>
      <c r="F721" s="3"/>
      <c r="G721" s="3"/>
      <c r="H721" s="3"/>
      <c r="I721" s="3"/>
      <c r="J721" s="3" t="s">
        <v>3</v>
      </c>
      <c r="K721" s="3" t="s">
        <v>3</v>
      </c>
      <c r="L721" s="3">
        <v>3</v>
      </c>
      <c r="M721" s="3" t="s">
        <v>23</v>
      </c>
      <c r="N721" s="4">
        <f t="shared" si="44"/>
        <v>549</v>
      </c>
      <c r="O721" s="3">
        <v>54.9</v>
      </c>
      <c r="P721" s="3"/>
      <c r="Q721" s="3"/>
      <c r="R721" s="3" t="str">
        <f>IF(ISNUMBER(Q721),SUMIFS($Q$2:Q721,$A$2:A721,A721,$J$2:J721,J721,$D$2:D721,D721),"")</f>
        <v/>
      </c>
      <c r="S721" s="3"/>
      <c r="T721" s="3"/>
      <c r="U721" s="3"/>
      <c r="V721" s="4"/>
      <c r="W721" s="4"/>
      <c r="X721" s="4"/>
      <c r="Y721" s="3"/>
      <c r="Z721" s="3"/>
      <c r="AA721" s="3"/>
      <c r="AB721" s="3"/>
      <c r="AC721" s="3"/>
      <c r="AD721" s="3"/>
      <c r="AE721" s="3"/>
      <c r="AF721" s="3"/>
      <c r="AG721" s="3"/>
      <c r="AH721" s="3" t="str">
        <f t="shared" si="45"/>
        <v/>
      </c>
      <c r="AI721" s="3"/>
      <c r="AJ721" s="3"/>
      <c r="AK721" s="3"/>
      <c r="AL721" s="3"/>
      <c r="AM721" s="3"/>
      <c r="AN721" s="3"/>
      <c r="AO721" s="3"/>
      <c r="AP721" s="3"/>
      <c r="AQ721" s="3" t="str">
        <f t="shared" si="46"/>
        <v/>
      </c>
      <c r="AR721" s="3" t="str">
        <f>IF(ISNUMBER(AQ721),SUMIFS($AQ$2:AQ721,$A$2:A721,A721,$J$2:J721,J721,$D$2:D721,D721),"")</f>
        <v/>
      </c>
      <c r="AS721">
        <f t="shared" si="47"/>
        <v>1</v>
      </c>
    </row>
    <row r="722" spans="1:45" x14ac:dyDescent="0.25">
      <c r="A722" s="5" t="s">
        <v>6</v>
      </c>
      <c r="B722" s="5" t="s">
        <v>21</v>
      </c>
      <c r="C722" s="6">
        <v>36868</v>
      </c>
      <c r="D722" s="3">
        <v>2</v>
      </c>
      <c r="E722" s="3" t="s">
        <v>84</v>
      </c>
      <c r="F722" s="3"/>
      <c r="G722" s="3"/>
      <c r="H722" s="3"/>
      <c r="I722" s="3"/>
      <c r="J722" s="3" t="s">
        <v>3</v>
      </c>
      <c r="K722" s="3" t="s">
        <v>3</v>
      </c>
      <c r="L722" s="3">
        <v>3</v>
      </c>
      <c r="M722" s="3" t="s">
        <v>23</v>
      </c>
      <c r="N722" s="4">
        <f t="shared" si="44"/>
        <v>1563.5</v>
      </c>
      <c r="O722" s="3">
        <v>156.35</v>
      </c>
      <c r="P722" s="3"/>
      <c r="Q722" s="3"/>
      <c r="R722" s="3" t="str">
        <f>IF(ISNUMBER(Q722),SUMIFS($Q$2:Q722,$A$2:A722,A722,$J$2:J722,J722,$D$2:D722,D722),"")</f>
        <v/>
      </c>
      <c r="S722" s="3"/>
      <c r="T722" s="3"/>
      <c r="U722" s="3"/>
      <c r="V722" s="4"/>
      <c r="W722" s="4"/>
      <c r="X722" s="4"/>
      <c r="Y722" s="3"/>
      <c r="Z722" s="3"/>
      <c r="AA722" s="3"/>
      <c r="AB722" s="3"/>
      <c r="AC722" s="3"/>
      <c r="AD722" s="3"/>
      <c r="AE722" s="3"/>
      <c r="AF722" s="3"/>
      <c r="AG722" s="3"/>
      <c r="AH722" s="3" t="str">
        <f t="shared" si="45"/>
        <v/>
      </c>
      <c r="AI722" s="3"/>
      <c r="AJ722" s="3"/>
      <c r="AK722" s="3"/>
      <c r="AL722" s="3"/>
      <c r="AM722" s="3"/>
      <c r="AN722" s="3"/>
      <c r="AO722" s="3"/>
      <c r="AP722" s="3"/>
      <c r="AQ722" s="3" t="str">
        <f t="shared" si="46"/>
        <v/>
      </c>
      <c r="AR722" s="3" t="str">
        <f>IF(ISNUMBER(AQ722),SUMIFS($AQ$2:AQ722,$A$2:A722,A722,$J$2:J722,J722,$D$2:D722,D722),"")</f>
        <v/>
      </c>
      <c r="AS722">
        <f t="shared" si="47"/>
        <v>1</v>
      </c>
    </row>
    <row r="723" spans="1:45" x14ac:dyDescent="0.25">
      <c r="A723" s="5" t="s">
        <v>6</v>
      </c>
      <c r="B723" s="5" t="s">
        <v>21</v>
      </c>
      <c r="C723" s="6">
        <v>36873</v>
      </c>
      <c r="D723" s="3">
        <v>2</v>
      </c>
      <c r="E723" s="3" t="s">
        <v>84</v>
      </c>
      <c r="F723" s="3"/>
      <c r="G723" s="3"/>
      <c r="H723" s="3"/>
      <c r="I723" s="3"/>
      <c r="J723" s="3" t="s">
        <v>3</v>
      </c>
      <c r="K723" s="3" t="s">
        <v>3</v>
      </c>
      <c r="L723" s="3">
        <v>3</v>
      </c>
      <c r="M723" s="3" t="s">
        <v>23</v>
      </c>
      <c r="N723" s="4">
        <f t="shared" si="44"/>
        <v>1975</v>
      </c>
      <c r="O723" s="3">
        <v>197.5</v>
      </c>
      <c r="P723" s="3"/>
      <c r="Q723" s="3"/>
      <c r="R723" s="3" t="str">
        <f>IF(ISNUMBER(Q723),SUMIFS($Q$2:Q723,$A$2:A723,A723,$J$2:J723,J723,$D$2:D723,D723),"")</f>
        <v/>
      </c>
      <c r="S723" s="3"/>
      <c r="T723" s="3"/>
      <c r="U723" s="3"/>
      <c r="V723" s="4"/>
      <c r="W723" s="4"/>
      <c r="X723" s="4"/>
      <c r="Y723" s="3"/>
      <c r="Z723" s="3"/>
      <c r="AA723" s="3"/>
      <c r="AB723" s="3"/>
      <c r="AC723" s="3"/>
      <c r="AD723" s="3"/>
      <c r="AE723" s="3"/>
      <c r="AF723" s="3"/>
      <c r="AG723" s="3"/>
      <c r="AH723" s="3" t="str">
        <f t="shared" si="45"/>
        <v/>
      </c>
      <c r="AI723" s="3"/>
      <c r="AJ723" s="3"/>
      <c r="AK723" s="3"/>
      <c r="AL723" s="3"/>
      <c r="AM723" s="3"/>
      <c r="AN723" s="3"/>
      <c r="AO723" s="3"/>
      <c r="AP723" s="3"/>
      <c r="AQ723" s="3" t="str">
        <f t="shared" si="46"/>
        <v/>
      </c>
      <c r="AR723" s="3" t="str">
        <f>IF(ISNUMBER(AQ723),SUMIFS($AQ$2:AQ723,$A$2:A723,A723,$J$2:J723,J723,$D$2:D723,D723),"")</f>
        <v/>
      </c>
      <c r="AS723">
        <f t="shared" si="47"/>
        <v>1</v>
      </c>
    </row>
    <row r="724" spans="1:45" x14ac:dyDescent="0.25">
      <c r="A724" s="5" t="s">
        <v>6</v>
      </c>
      <c r="B724" s="5" t="s">
        <v>21</v>
      </c>
      <c r="C724" s="6">
        <v>36879</v>
      </c>
      <c r="D724" s="3">
        <v>2</v>
      </c>
      <c r="E724" s="3" t="s">
        <v>84</v>
      </c>
      <c r="F724" s="3"/>
      <c r="G724" s="3"/>
      <c r="H724" s="3"/>
      <c r="I724" s="3"/>
      <c r="J724" s="3" t="s">
        <v>3</v>
      </c>
      <c r="K724" s="3" t="s">
        <v>3</v>
      </c>
      <c r="L724" s="3">
        <v>3</v>
      </c>
      <c r="M724" s="3" t="s">
        <v>24</v>
      </c>
      <c r="N724" s="4">
        <f t="shared" si="44"/>
        <v>2927.5</v>
      </c>
      <c r="O724" s="3">
        <v>292.75</v>
      </c>
      <c r="P724" s="3"/>
      <c r="Q724" s="3"/>
      <c r="R724" s="3" t="str">
        <f>IF(ISNUMBER(Q724),SUMIFS($Q$2:Q724,$A$2:A724,A724,$J$2:J724,J724,$D$2:D724,D724),"")</f>
        <v/>
      </c>
      <c r="S724" s="3">
        <v>3.4200000000000001E-2</v>
      </c>
      <c r="T724" s="3">
        <v>1.49E-2</v>
      </c>
      <c r="U724" s="3"/>
      <c r="V724" s="4"/>
      <c r="W724" s="4"/>
      <c r="X724" s="4">
        <v>0.152</v>
      </c>
      <c r="Y724" s="3"/>
      <c r="Z724" s="3"/>
      <c r="AA724" s="3"/>
      <c r="AB724" s="3"/>
      <c r="AC724" s="3"/>
      <c r="AD724" s="3"/>
      <c r="AE724" s="3"/>
      <c r="AF724" s="3"/>
      <c r="AG724" s="3"/>
      <c r="AH724" s="3" t="str">
        <f t="shared" si="45"/>
        <v/>
      </c>
      <c r="AI724" s="3"/>
      <c r="AJ724" s="3"/>
      <c r="AK724" s="3"/>
      <c r="AL724" s="3"/>
      <c r="AM724" s="3"/>
      <c r="AN724" s="3"/>
      <c r="AO724" s="3"/>
      <c r="AP724" s="3"/>
      <c r="AQ724" s="3" t="str">
        <f t="shared" si="46"/>
        <v/>
      </c>
      <c r="AR724" s="3" t="str">
        <f>IF(ISNUMBER(AQ724),SUMIFS($AQ$2:AQ724,$A$2:A724,A724,$J$2:J724,J724,$D$2:D724,D724),"")</f>
        <v/>
      </c>
      <c r="AS724">
        <f t="shared" si="47"/>
        <v>4</v>
      </c>
    </row>
    <row r="725" spans="1:45" x14ac:dyDescent="0.25">
      <c r="A725" s="5" t="s">
        <v>6</v>
      </c>
      <c r="B725" s="5" t="s">
        <v>21</v>
      </c>
      <c r="C725" s="6">
        <v>36887</v>
      </c>
      <c r="D725" s="3">
        <v>2</v>
      </c>
      <c r="E725" s="3" t="s">
        <v>84</v>
      </c>
      <c r="F725" s="3"/>
      <c r="G725" s="3"/>
      <c r="H725" s="3"/>
      <c r="I725" s="3"/>
      <c r="J725" s="3" t="s">
        <v>3</v>
      </c>
      <c r="K725" s="3" t="s">
        <v>3</v>
      </c>
      <c r="L725" s="3">
        <v>3</v>
      </c>
      <c r="M725" s="3" t="s">
        <v>25</v>
      </c>
      <c r="N725" s="4">
        <f t="shared" si="44"/>
        <v>475</v>
      </c>
      <c r="O725" s="3">
        <v>47.5</v>
      </c>
      <c r="P725" s="3"/>
      <c r="Q725" s="3">
        <v>228.59</v>
      </c>
      <c r="R725" s="3">
        <f>IF(ISNUMBER(Q725),SUMIFS($Q$2:Q725,$A$2:A725,A725,$J$2:J725,J725,$D$2:D725,D725),"")</f>
        <v>641.74</v>
      </c>
      <c r="S725" s="3"/>
      <c r="T725" s="3"/>
      <c r="U725" s="3">
        <v>1.26E-2</v>
      </c>
      <c r="V725" s="4"/>
      <c r="W725" s="4"/>
      <c r="X725" s="4"/>
      <c r="Y725" s="3"/>
      <c r="Z725" s="3"/>
      <c r="AA725" s="3"/>
      <c r="AB725" s="3"/>
      <c r="AC725" s="3"/>
      <c r="AD725" s="3"/>
      <c r="AE725" s="3"/>
      <c r="AF725" s="3"/>
      <c r="AG725" s="3"/>
      <c r="AH725" s="3" t="str">
        <f t="shared" si="45"/>
        <v/>
      </c>
      <c r="AI725" s="3"/>
      <c r="AJ725" s="3"/>
      <c r="AK725" s="3"/>
      <c r="AL725" s="3"/>
      <c r="AM725" s="3"/>
      <c r="AN725" s="3"/>
      <c r="AO725" s="3"/>
      <c r="AP725" s="3"/>
      <c r="AQ725" s="3" t="str">
        <f t="shared" si="46"/>
        <v/>
      </c>
      <c r="AR725" s="3" t="str">
        <f>IF(ISNUMBER(AQ725),SUMIFS($AQ$2:AQ725,$A$2:A725,A725,$J$2:J725,J725,$D$2:D725,D725),"")</f>
        <v/>
      </c>
      <c r="AS725">
        <f t="shared" si="47"/>
        <v>4</v>
      </c>
    </row>
    <row r="726" spans="1:45" x14ac:dyDescent="0.25">
      <c r="A726" s="5" t="s">
        <v>6</v>
      </c>
      <c r="B726" s="5" t="s">
        <v>21</v>
      </c>
      <c r="C726" s="6">
        <v>36899</v>
      </c>
      <c r="D726" s="3">
        <v>2</v>
      </c>
      <c r="E726" s="3" t="s">
        <v>84</v>
      </c>
      <c r="F726" s="3"/>
      <c r="G726" s="3"/>
      <c r="H726" s="3"/>
      <c r="I726" s="3"/>
      <c r="J726" s="3" t="s">
        <v>3</v>
      </c>
      <c r="K726" s="3" t="s">
        <v>3</v>
      </c>
      <c r="L726" s="3">
        <v>4</v>
      </c>
      <c r="M726" s="3" t="s">
        <v>23</v>
      </c>
      <c r="N726" s="4">
        <f t="shared" si="44"/>
        <v>660</v>
      </c>
      <c r="O726" s="3">
        <v>66</v>
      </c>
      <c r="P726" s="3"/>
      <c r="Q726" s="3"/>
      <c r="R726" s="3" t="str">
        <f>IF(ISNUMBER(Q726),SUMIFS($Q$2:Q726,$A$2:A726,A726,$J$2:J726,J726,$D$2:D726,D726),"")</f>
        <v/>
      </c>
      <c r="S726" s="3"/>
      <c r="T726" s="3"/>
      <c r="U726" s="3"/>
      <c r="V726" s="4"/>
      <c r="W726" s="4"/>
      <c r="X726" s="4"/>
      <c r="Y726" s="3"/>
      <c r="Z726" s="3"/>
      <c r="AA726" s="3"/>
      <c r="AB726" s="3"/>
      <c r="AC726" s="3"/>
      <c r="AD726" s="3"/>
      <c r="AE726" s="3"/>
      <c r="AF726" s="3"/>
      <c r="AG726" s="3"/>
      <c r="AH726" s="3" t="str">
        <f t="shared" si="45"/>
        <v/>
      </c>
      <c r="AI726" s="3"/>
      <c r="AJ726" s="3"/>
      <c r="AK726" s="3"/>
      <c r="AL726" s="3"/>
      <c r="AM726" s="3"/>
      <c r="AN726" s="3"/>
      <c r="AO726" s="3"/>
      <c r="AP726" s="3"/>
      <c r="AQ726" s="3" t="str">
        <f t="shared" si="46"/>
        <v/>
      </c>
      <c r="AR726" s="3" t="str">
        <f>IF(ISNUMBER(AQ726),SUMIFS($AQ$2:AQ726,$A$2:A726,A726,$J$2:J726,J726,$D$2:D726,D726),"")</f>
        <v/>
      </c>
      <c r="AS726">
        <f t="shared" si="47"/>
        <v>1</v>
      </c>
    </row>
    <row r="727" spans="1:45" x14ac:dyDescent="0.25">
      <c r="A727" s="5" t="s">
        <v>6</v>
      </c>
      <c r="B727" s="5" t="s">
        <v>21</v>
      </c>
      <c r="C727" s="6">
        <v>36904</v>
      </c>
      <c r="D727" s="3">
        <v>2</v>
      </c>
      <c r="E727" s="3" t="s">
        <v>84</v>
      </c>
      <c r="F727" s="3"/>
      <c r="G727" s="3"/>
      <c r="H727" s="3"/>
      <c r="I727" s="3"/>
      <c r="J727" s="3" t="s">
        <v>3</v>
      </c>
      <c r="K727" s="3" t="s">
        <v>3</v>
      </c>
      <c r="L727" s="3">
        <v>4</v>
      </c>
      <c r="M727" s="3" t="s">
        <v>23</v>
      </c>
      <c r="N727" s="4">
        <f t="shared" si="44"/>
        <v>1118.5</v>
      </c>
      <c r="O727" s="3">
        <v>111.85</v>
      </c>
      <c r="P727" s="3"/>
      <c r="Q727" s="3"/>
      <c r="R727" s="3" t="str">
        <f>IF(ISNUMBER(Q727),SUMIFS($Q$2:Q727,$A$2:A727,A727,$J$2:J727,J727,$D$2:D727,D727),"")</f>
        <v/>
      </c>
      <c r="S727" s="3"/>
      <c r="T727" s="3"/>
      <c r="U727" s="3"/>
      <c r="V727" s="4"/>
      <c r="W727" s="4"/>
      <c r="X727" s="4"/>
      <c r="Y727" s="3"/>
      <c r="Z727" s="3"/>
      <c r="AA727" s="3"/>
      <c r="AB727" s="3"/>
      <c r="AC727" s="3"/>
      <c r="AD727" s="3"/>
      <c r="AE727" s="3"/>
      <c r="AF727" s="3"/>
      <c r="AG727" s="3"/>
      <c r="AH727" s="3" t="str">
        <f t="shared" si="45"/>
        <v/>
      </c>
      <c r="AI727" s="3"/>
      <c r="AJ727" s="3"/>
      <c r="AK727" s="3"/>
      <c r="AL727" s="3"/>
      <c r="AM727" s="3"/>
      <c r="AN727" s="3"/>
      <c r="AO727" s="3"/>
      <c r="AP727" s="3"/>
      <c r="AQ727" s="3" t="str">
        <f t="shared" si="46"/>
        <v/>
      </c>
      <c r="AR727" s="3" t="str">
        <f>IF(ISNUMBER(AQ727),SUMIFS($AQ$2:AQ727,$A$2:A727,A727,$J$2:J727,J727,$D$2:D727,D727),"")</f>
        <v/>
      </c>
      <c r="AS727">
        <f t="shared" si="47"/>
        <v>1</v>
      </c>
    </row>
    <row r="728" spans="1:45" x14ac:dyDescent="0.25">
      <c r="A728" s="5" t="s">
        <v>6</v>
      </c>
      <c r="B728" s="5" t="s">
        <v>21</v>
      </c>
      <c r="C728" s="6">
        <v>36909</v>
      </c>
      <c r="D728" s="3">
        <v>2</v>
      </c>
      <c r="E728" s="3" t="s">
        <v>84</v>
      </c>
      <c r="F728" s="3"/>
      <c r="G728" s="3"/>
      <c r="H728" s="3"/>
      <c r="I728" s="3"/>
      <c r="J728" s="3" t="s">
        <v>3</v>
      </c>
      <c r="K728" s="3" t="s">
        <v>3</v>
      </c>
      <c r="L728" s="3">
        <v>4</v>
      </c>
      <c r="M728" s="3" t="s">
        <v>23</v>
      </c>
      <c r="N728" s="4">
        <f t="shared" si="44"/>
        <v>1205</v>
      </c>
      <c r="O728" s="3">
        <v>120.5</v>
      </c>
      <c r="P728" s="3"/>
      <c r="Q728" s="3"/>
      <c r="R728" s="3" t="str">
        <f>IF(ISNUMBER(Q728),SUMIFS($Q$2:Q728,$A$2:A728,A728,$J$2:J728,J728,$D$2:D728,D728),"")</f>
        <v/>
      </c>
      <c r="S728" s="3"/>
      <c r="T728" s="3"/>
      <c r="U728" s="3"/>
      <c r="V728" s="4"/>
      <c r="W728" s="4"/>
      <c r="X728" s="4"/>
      <c r="Y728" s="3"/>
      <c r="Z728" s="3"/>
      <c r="AA728" s="3"/>
      <c r="AB728" s="3"/>
      <c r="AC728" s="3"/>
      <c r="AD728" s="3"/>
      <c r="AE728" s="3"/>
      <c r="AF728" s="3"/>
      <c r="AG728" s="3"/>
      <c r="AH728" s="3" t="str">
        <f t="shared" si="45"/>
        <v/>
      </c>
      <c r="AI728" s="3"/>
      <c r="AJ728" s="3"/>
      <c r="AK728" s="3"/>
      <c r="AL728" s="3"/>
      <c r="AM728" s="3"/>
      <c r="AN728" s="3"/>
      <c r="AO728" s="3"/>
      <c r="AP728" s="3"/>
      <c r="AQ728" s="3" t="str">
        <f t="shared" si="46"/>
        <v/>
      </c>
      <c r="AR728" s="3" t="str">
        <f>IF(ISNUMBER(AQ728),SUMIFS($AQ$2:AQ728,$A$2:A728,A728,$J$2:J728,J728,$D$2:D728,D728),"")</f>
        <v/>
      </c>
      <c r="AS728">
        <f t="shared" si="47"/>
        <v>1</v>
      </c>
    </row>
    <row r="729" spans="1:45" x14ac:dyDescent="0.25">
      <c r="A729" s="5" t="s">
        <v>6</v>
      </c>
      <c r="B729" s="5" t="s">
        <v>21</v>
      </c>
      <c r="C729" s="6">
        <v>36915</v>
      </c>
      <c r="D729" s="3">
        <v>2</v>
      </c>
      <c r="E729" s="3" t="s">
        <v>84</v>
      </c>
      <c r="F729" s="3"/>
      <c r="G729" s="3"/>
      <c r="H729" s="3"/>
      <c r="I729" s="3"/>
      <c r="J729" s="3" t="s">
        <v>3</v>
      </c>
      <c r="K729" s="3" t="s">
        <v>3</v>
      </c>
      <c r="L729" s="3">
        <v>4</v>
      </c>
      <c r="M729" s="3" t="s">
        <v>24</v>
      </c>
      <c r="N729" s="4">
        <f t="shared" si="44"/>
        <v>2960</v>
      </c>
      <c r="O729" s="3">
        <v>296</v>
      </c>
      <c r="P729" s="3"/>
      <c r="Q729" s="3"/>
      <c r="R729" s="3" t="str">
        <f>IF(ISNUMBER(Q729),SUMIFS($Q$2:Q729,$A$2:A729,A729,$J$2:J729,J729,$D$2:D729,D729),"")</f>
        <v/>
      </c>
      <c r="S729" s="3">
        <v>3.04E-2</v>
      </c>
      <c r="T729" s="3"/>
      <c r="U729" s="3"/>
      <c r="V729" s="4"/>
      <c r="W729" s="4"/>
      <c r="X729" s="4">
        <v>0.115</v>
      </c>
      <c r="Y729" s="3"/>
      <c r="Z729" s="3"/>
      <c r="AA729" s="3"/>
      <c r="AB729" s="3"/>
      <c r="AC729" s="3"/>
      <c r="AD729" s="3"/>
      <c r="AE729" s="3"/>
      <c r="AF729" s="3"/>
      <c r="AG729" s="3"/>
      <c r="AH729" s="3" t="str">
        <f t="shared" si="45"/>
        <v/>
      </c>
      <c r="AI729" s="3"/>
      <c r="AJ729" s="3"/>
      <c r="AK729" s="3"/>
      <c r="AL729" s="3"/>
      <c r="AM729" s="3"/>
      <c r="AN729" s="3"/>
      <c r="AO729" s="3"/>
      <c r="AP729" s="3"/>
      <c r="AQ729" s="3" t="str">
        <f t="shared" si="46"/>
        <v/>
      </c>
      <c r="AR729" s="3" t="str">
        <f>IF(ISNUMBER(AQ729),SUMIFS($AQ$2:AQ729,$A$2:A729,A729,$J$2:J729,J729,$D$2:D729,D729),"")</f>
        <v/>
      </c>
      <c r="AS729">
        <f t="shared" si="47"/>
        <v>3</v>
      </c>
    </row>
    <row r="730" spans="1:45" x14ac:dyDescent="0.25">
      <c r="A730" s="5" t="s">
        <v>6</v>
      </c>
      <c r="B730" s="5" t="s">
        <v>21</v>
      </c>
      <c r="C730" s="6">
        <v>36921</v>
      </c>
      <c r="D730" s="3">
        <v>2</v>
      </c>
      <c r="E730" s="3" t="s">
        <v>84</v>
      </c>
      <c r="F730" s="3"/>
      <c r="G730" s="3"/>
      <c r="H730" s="3"/>
      <c r="I730" s="3"/>
      <c r="J730" s="3" t="s">
        <v>3</v>
      </c>
      <c r="K730" s="3" t="s">
        <v>3</v>
      </c>
      <c r="L730" s="3">
        <v>4</v>
      </c>
      <c r="M730" s="3" t="s">
        <v>25</v>
      </c>
      <c r="N730" s="4">
        <f t="shared" si="44"/>
        <v>695</v>
      </c>
      <c r="O730" s="3">
        <v>69.5</v>
      </c>
      <c r="P730" s="3"/>
      <c r="Q730" s="3">
        <v>222.7</v>
      </c>
      <c r="R730" s="3">
        <f>IF(ISNUMBER(Q730),SUMIFS($Q$2:Q730,$A$2:A730,A730,$J$2:J730,J730,$D$2:D730,D730),"")</f>
        <v>864.44</v>
      </c>
      <c r="S730" s="3"/>
      <c r="T730" s="3"/>
      <c r="U730" s="3">
        <v>1.6E-2</v>
      </c>
      <c r="V730" s="4"/>
      <c r="W730" s="4"/>
      <c r="X730" s="4"/>
      <c r="Y730" s="3"/>
      <c r="Z730" s="3"/>
      <c r="AA730" s="3"/>
      <c r="AB730" s="3"/>
      <c r="AC730" s="3"/>
      <c r="AD730" s="3"/>
      <c r="AE730" s="3"/>
      <c r="AF730" s="3"/>
      <c r="AG730" s="3"/>
      <c r="AH730" s="3" t="str">
        <f t="shared" si="45"/>
        <v/>
      </c>
      <c r="AI730" s="3"/>
      <c r="AJ730" s="3"/>
      <c r="AK730" s="3"/>
      <c r="AL730" s="3"/>
      <c r="AM730" s="3"/>
      <c r="AN730" s="3"/>
      <c r="AO730" s="3"/>
      <c r="AP730" s="3"/>
      <c r="AQ730" s="3" t="str">
        <f t="shared" si="46"/>
        <v/>
      </c>
      <c r="AR730" s="3" t="str">
        <f>IF(ISNUMBER(AQ730),SUMIFS($AQ$2:AQ730,$A$2:A730,A730,$J$2:J730,J730,$D$2:D730,D730),"")</f>
        <v/>
      </c>
      <c r="AS730">
        <f t="shared" si="47"/>
        <v>4</v>
      </c>
    </row>
    <row r="731" spans="1:45" x14ac:dyDescent="0.25">
      <c r="A731" s="5" t="s">
        <v>6</v>
      </c>
      <c r="B731" s="5" t="s">
        <v>21</v>
      </c>
      <c r="C731" s="6">
        <v>36938</v>
      </c>
      <c r="D731" s="3">
        <v>2</v>
      </c>
      <c r="E731" s="3" t="s">
        <v>84</v>
      </c>
      <c r="F731" s="3"/>
      <c r="G731" s="3"/>
      <c r="H731" s="3"/>
      <c r="I731" s="3"/>
      <c r="J731" s="3" t="s">
        <v>3</v>
      </c>
      <c r="K731" s="3" t="s">
        <v>3</v>
      </c>
      <c r="L731" s="3">
        <v>5</v>
      </c>
      <c r="M731" s="3" t="s">
        <v>23</v>
      </c>
      <c r="N731" s="4">
        <f t="shared" si="44"/>
        <v>925.5</v>
      </c>
      <c r="O731" s="3">
        <v>92.55</v>
      </c>
      <c r="P731" s="3"/>
      <c r="Q731" s="3"/>
      <c r="R731" s="3" t="str">
        <f>IF(ISNUMBER(Q731),SUMIFS($Q$2:Q731,$A$2:A731,A731,$J$2:J731,J731,$D$2:D731,D731),"")</f>
        <v/>
      </c>
      <c r="S731" s="3"/>
      <c r="T731" s="3"/>
      <c r="U731" s="3"/>
      <c r="V731" s="4"/>
      <c r="W731" s="4"/>
      <c r="X731" s="4"/>
      <c r="Y731" s="3"/>
      <c r="Z731" s="3"/>
      <c r="AA731" s="3"/>
      <c r="AB731" s="3"/>
      <c r="AC731" s="3"/>
      <c r="AD731" s="3"/>
      <c r="AE731" s="3"/>
      <c r="AF731" s="3"/>
      <c r="AG731" s="3"/>
      <c r="AH731" s="3" t="str">
        <f t="shared" si="45"/>
        <v/>
      </c>
      <c r="AI731" s="3"/>
      <c r="AJ731" s="3"/>
      <c r="AK731" s="3"/>
      <c r="AL731" s="3"/>
      <c r="AM731" s="3"/>
      <c r="AN731" s="3"/>
      <c r="AO731" s="3"/>
      <c r="AP731" s="3"/>
      <c r="AQ731" s="3" t="str">
        <f t="shared" si="46"/>
        <v/>
      </c>
      <c r="AR731" s="3" t="str">
        <f>IF(ISNUMBER(AQ731),SUMIFS($AQ$2:AQ731,$A$2:A731,A731,$J$2:J731,J731,$D$2:D731,D731),"")</f>
        <v/>
      </c>
      <c r="AS731">
        <f t="shared" si="47"/>
        <v>1</v>
      </c>
    </row>
    <row r="732" spans="1:45" x14ac:dyDescent="0.25">
      <c r="A732" s="5" t="s">
        <v>6</v>
      </c>
      <c r="B732" s="5" t="s">
        <v>21</v>
      </c>
      <c r="C732" s="6">
        <v>36945</v>
      </c>
      <c r="D732" s="3">
        <v>2</v>
      </c>
      <c r="E732" s="3" t="s">
        <v>84</v>
      </c>
      <c r="F732" s="3"/>
      <c r="G732" s="3"/>
      <c r="H732" s="3"/>
      <c r="I732" s="3"/>
      <c r="J732" s="3" t="s">
        <v>3</v>
      </c>
      <c r="K732" s="3" t="s">
        <v>3</v>
      </c>
      <c r="L732" s="3">
        <v>5</v>
      </c>
      <c r="M732" s="3" t="s">
        <v>23</v>
      </c>
      <c r="N732" s="4">
        <f t="shared" si="44"/>
        <v>1260</v>
      </c>
      <c r="O732" s="3">
        <v>126</v>
      </c>
      <c r="P732" s="3"/>
      <c r="Q732" s="3"/>
      <c r="R732" s="3" t="str">
        <f>IF(ISNUMBER(Q732),SUMIFS($Q$2:Q732,$A$2:A732,A732,$J$2:J732,J732,$D$2:D732,D732),"")</f>
        <v/>
      </c>
      <c r="S732" s="3"/>
      <c r="T732" s="3"/>
      <c r="U732" s="3"/>
      <c r="V732" s="4"/>
      <c r="W732" s="4"/>
      <c r="X732" s="4">
        <v>7.0999999999999994E-2</v>
      </c>
      <c r="Y732" s="3"/>
      <c r="Z732" s="3"/>
      <c r="AA732" s="3"/>
      <c r="AB732" s="3"/>
      <c r="AC732" s="3"/>
      <c r="AD732" s="3"/>
      <c r="AE732" s="3"/>
      <c r="AF732" s="3"/>
      <c r="AG732" s="3"/>
      <c r="AH732" s="3" t="str">
        <f t="shared" si="45"/>
        <v/>
      </c>
      <c r="AI732" s="3"/>
      <c r="AJ732" s="3"/>
      <c r="AK732" s="3"/>
      <c r="AL732" s="3"/>
      <c r="AM732" s="3"/>
      <c r="AN732" s="3"/>
      <c r="AO732" s="3"/>
      <c r="AP732" s="3"/>
      <c r="AQ732" s="3" t="str">
        <f t="shared" si="46"/>
        <v/>
      </c>
      <c r="AR732" s="3" t="str">
        <f>IF(ISNUMBER(AQ732),SUMIFS($AQ$2:AQ732,$A$2:A732,A732,$J$2:J732,J732,$D$2:D732,D732),"")</f>
        <v/>
      </c>
      <c r="AS732">
        <f t="shared" si="47"/>
        <v>2</v>
      </c>
    </row>
    <row r="733" spans="1:45" x14ac:dyDescent="0.25">
      <c r="A733" s="5" t="s">
        <v>6</v>
      </c>
      <c r="B733" s="5" t="s">
        <v>21</v>
      </c>
      <c r="C733" s="6">
        <v>36951</v>
      </c>
      <c r="D733" s="3">
        <v>2</v>
      </c>
      <c r="E733" s="3" t="s">
        <v>84</v>
      </c>
      <c r="F733" s="3"/>
      <c r="G733" s="3"/>
      <c r="H733" s="3"/>
      <c r="I733" s="3"/>
      <c r="J733" s="3" t="s">
        <v>3</v>
      </c>
      <c r="K733" s="3" t="s">
        <v>3</v>
      </c>
      <c r="L733" s="3">
        <v>5</v>
      </c>
      <c r="M733" s="3" t="s">
        <v>23</v>
      </c>
      <c r="N733" s="4">
        <f t="shared" si="44"/>
        <v>1890</v>
      </c>
      <c r="O733" s="3">
        <v>189</v>
      </c>
      <c r="P733" s="3"/>
      <c r="Q733" s="3"/>
      <c r="R733" s="3" t="str">
        <f>IF(ISNUMBER(Q733),SUMIFS($Q$2:Q733,$A$2:A733,A733,$J$2:J733,J733,$D$2:D733,D733),"")</f>
        <v/>
      </c>
      <c r="S733" s="3"/>
      <c r="T733" s="3"/>
      <c r="U733" s="3"/>
      <c r="V733" s="4"/>
      <c r="W733" s="4"/>
      <c r="X733" s="4"/>
      <c r="Y733" s="3"/>
      <c r="Z733" s="3"/>
      <c r="AA733" s="3"/>
      <c r="AB733" s="3"/>
      <c r="AC733" s="3"/>
      <c r="AD733" s="3"/>
      <c r="AE733" s="3"/>
      <c r="AF733" s="3"/>
      <c r="AG733" s="3"/>
      <c r="AH733" s="3" t="str">
        <f t="shared" si="45"/>
        <v/>
      </c>
      <c r="AI733" s="3"/>
      <c r="AJ733" s="3"/>
      <c r="AK733" s="3"/>
      <c r="AL733" s="3"/>
      <c r="AM733" s="3"/>
      <c r="AN733" s="3"/>
      <c r="AO733" s="3"/>
      <c r="AP733" s="3"/>
      <c r="AQ733" s="3" t="str">
        <f t="shared" si="46"/>
        <v/>
      </c>
      <c r="AR733" s="3" t="str">
        <f>IF(ISNUMBER(AQ733),SUMIFS($AQ$2:AQ733,$A$2:A733,A733,$J$2:J733,J733,$D$2:D733,D733),"")</f>
        <v/>
      </c>
      <c r="AS733">
        <f t="shared" si="47"/>
        <v>1</v>
      </c>
    </row>
    <row r="734" spans="1:45" x14ac:dyDescent="0.25">
      <c r="A734" s="5" t="s">
        <v>6</v>
      </c>
      <c r="B734" s="5" t="s">
        <v>21</v>
      </c>
      <c r="C734" s="6">
        <v>36957</v>
      </c>
      <c r="D734" s="3">
        <v>2</v>
      </c>
      <c r="E734" s="3" t="s">
        <v>84</v>
      </c>
      <c r="F734" s="3"/>
      <c r="G734" s="3"/>
      <c r="H734" s="3"/>
      <c r="I734" s="3"/>
      <c r="J734" s="3" t="s">
        <v>3</v>
      </c>
      <c r="K734" s="3" t="s">
        <v>3</v>
      </c>
      <c r="L734" s="3">
        <v>5</v>
      </c>
      <c r="M734" s="3" t="s">
        <v>23</v>
      </c>
      <c r="N734" s="4">
        <f t="shared" si="44"/>
        <v>1720</v>
      </c>
      <c r="O734" s="3">
        <v>172</v>
      </c>
      <c r="P734" s="3"/>
      <c r="Q734" s="3"/>
      <c r="R734" s="3" t="str">
        <f>IF(ISNUMBER(Q734),SUMIFS($Q$2:Q734,$A$2:A734,A734,$J$2:J734,J734,$D$2:D734,D734),"")</f>
        <v/>
      </c>
      <c r="S734" s="3"/>
      <c r="T734" s="3"/>
      <c r="U734" s="3"/>
      <c r="V734" s="4"/>
      <c r="W734" s="4"/>
      <c r="X734" s="4"/>
      <c r="Y734" s="3"/>
      <c r="Z734" s="3"/>
      <c r="AA734" s="3"/>
      <c r="AB734" s="3"/>
      <c r="AC734" s="3"/>
      <c r="AD734" s="3"/>
      <c r="AE734" s="3"/>
      <c r="AF734" s="3"/>
      <c r="AG734" s="3"/>
      <c r="AH734" s="3" t="str">
        <f t="shared" si="45"/>
        <v/>
      </c>
      <c r="AI734" s="3"/>
      <c r="AJ734" s="3"/>
      <c r="AK734" s="3"/>
      <c r="AL734" s="3"/>
      <c r="AM734" s="3"/>
      <c r="AN734" s="3"/>
      <c r="AO734" s="3"/>
      <c r="AP734" s="3"/>
      <c r="AQ734" s="3" t="str">
        <f t="shared" si="46"/>
        <v/>
      </c>
      <c r="AR734" s="3" t="str">
        <f>IF(ISNUMBER(AQ734),SUMIFS($AQ$2:AQ734,$A$2:A734,A734,$J$2:J734,J734,$D$2:D734,D734),"")</f>
        <v/>
      </c>
      <c r="AS734">
        <f t="shared" si="47"/>
        <v>1</v>
      </c>
    </row>
    <row r="735" spans="1:45" x14ac:dyDescent="0.25">
      <c r="A735" s="5" t="s">
        <v>6</v>
      </c>
      <c r="B735" s="5" t="s">
        <v>21</v>
      </c>
      <c r="C735" s="6">
        <v>36961</v>
      </c>
      <c r="D735" s="3">
        <v>2</v>
      </c>
      <c r="E735" s="3" t="s">
        <v>84</v>
      </c>
      <c r="F735" s="3"/>
      <c r="G735" s="3"/>
      <c r="H735" s="3"/>
      <c r="I735" s="3"/>
      <c r="J735" s="3" t="s">
        <v>3</v>
      </c>
      <c r="K735" s="3" t="s">
        <v>3</v>
      </c>
      <c r="L735" s="3">
        <v>5</v>
      </c>
      <c r="M735" s="3" t="s">
        <v>24</v>
      </c>
      <c r="N735" s="4">
        <f t="shared" si="44"/>
        <v>1946.5</v>
      </c>
      <c r="O735" s="3">
        <v>194.65</v>
      </c>
      <c r="P735" s="3"/>
      <c r="Q735" s="3"/>
      <c r="R735" s="3" t="str">
        <f>IF(ISNUMBER(Q735),SUMIFS($Q$2:Q735,$A$2:A735,A735,$J$2:J735,J735,$D$2:D735,D735),"")</f>
        <v/>
      </c>
      <c r="S735" s="3">
        <v>2.9000000000000001E-2</v>
      </c>
      <c r="T735" s="3">
        <v>6.7000000000000002E-3</v>
      </c>
      <c r="U735" s="3"/>
      <c r="V735" s="4"/>
      <c r="W735" s="4"/>
      <c r="X735" s="4">
        <v>0.24299999999999999</v>
      </c>
      <c r="Y735" s="3"/>
      <c r="Z735" s="3"/>
      <c r="AA735" s="3"/>
      <c r="AB735" s="3"/>
      <c r="AC735" s="3"/>
      <c r="AD735" s="3"/>
      <c r="AE735" s="3"/>
      <c r="AF735" s="3"/>
      <c r="AG735" s="3"/>
      <c r="AH735" s="3" t="str">
        <f t="shared" si="45"/>
        <v/>
      </c>
      <c r="AI735" s="3"/>
      <c r="AJ735" s="3"/>
      <c r="AK735" s="3"/>
      <c r="AL735" s="3"/>
      <c r="AM735" s="3"/>
      <c r="AN735" s="3"/>
      <c r="AO735" s="3"/>
      <c r="AP735" s="3"/>
      <c r="AQ735" s="3" t="str">
        <f t="shared" si="46"/>
        <v/>
      </c>
      <c r="AR735" s="3" t="str">
        <f>IF(ISNUMBER(AQ735),SUMIFS($AQ$2:AQ735,$A$2:A735,A735,$J$2:J735,J735,$D$2:D735,D735),"")</f>
        <v/>
      </c>
      <c r="AS735">
        <f t="shared" si="47"/>
        <v>4</v>
      </c>
    </row>
    <row r="736" spans="1:45" x14ac:dyDescent="0.25">
      <c r="A736" s="5" t="s">
        <v>6</v>
      </c>
      <c r="B736" s="5" t="s">
        <v>21</v>
      </c>
      <c r="C736" s="6">
        <v>36967</v>
      </c>
      <c r="D736" s="3">
        <v>2</v>
      </c>
      <c r="E736" s="3" t="s">
        <v>84</v>
      </c>
      <c r="F736" s="3"/>
      <c r="G736" s="3"/>
      <c r="H736" s="3"/>
      <c r="I736" s="3"/>
      <c r="J736" s="3" t="s">
        <v>3</v>
      </c>
      <c r="K736" s="3" t="s">
        <v>3</v>
      </c>
      <c r="L736" s="3">
        <v>5</v>
      </c>
      <c r="M736" s="3" t="s">
        <v>25</v>
      </c>
      <c r="N736" s="4">
        <f t="shared" si="44"/>
        <v>1185</v>
      </c>
      <c r="O736" s="3">
        <v>118.5</v>
      </c>
      <c r="P736" s="3"/>
      <c r="Q736" s="3">
        <v>89.74</v>
      </c>
      <c r="R736" s="3">
        <f>IF(ISNUMBER(Q736),SUMIFS($Q$2:Q736,$A$2:A736,A736,$J$2:J736,J736,$D$2:D736,D736),"")</f>
        <v>954.18000000000006</v>
      </c>
      <c r="S736" s="3"/>
      <c r="T736" s="3"/>
      <c r="U736" s="3">
        <v>1.8200000000000001E-2</v>
      </c>
      <c r="V736" s="4"/>
      <c r="W736" s="4"/>
      <c r="X736" s="4"/>
      <c r="Y736" s="3"/>
      <c r="Z736" s="3"/>
      <c r="AA736" s="3"/>
      <c r="AB736" s="3"/>
      <c r="AC736" s="3"/>
      <c r="AD736" s="3"/>
      <c r="AE736" s="3"/>
      <c r="AF736" s="3"/>
      <c r="AG736" s="3"/>
      <c r="AH736" s="3" t="str">
        <f t="shared" si="45"/>
        <v/>
      </c>
      <c r="AI736" s="3"/>
      <c r="AJ736" s="3"/>
      <c r="AK736" s="3"/>
      <c r="AL736" s="3"/>
      <c r="AM736" s="3"/>
      <c r="AN736" s="3"/>
      <c r="AO736" s="3"/>
      <c r="AP736" s="3"/>
      <c r="AQ736" s="3" t="str">
        <f t="shared" si="46"/>
        <v/>
      </c>
      <c r="AR736" s="3" t="str">
        <f>IF(ISNUMBER(AQ736),SUMIFS($AQ$2:AQ736,$A$2:A736,A736,$J$2:J736,J736,$D$2:D736,D736),"")</f>
        <v/>
      </c>
      <c r="AS736">
        <f t="shared" si="47"/>
        <v>4</v>
      </c>
    </row>
    <row r="737" spans="1:45" x14ac:dyDescent="0.25">
      <c r="A737" s="5" t="s">
        <v>6</v>
      </c>
      <c r="B737" s="5" t="s">
        <v>21</v>
      </c>
      <c r="C737" s="6">
        <v>36993</v>
      </c>
      <c r="D737" s="3">
        <v>2</v>
      </c>
      <c r="E737" s="3" t="s">
        <v>84</v>
      </c>
      <c r="F737" s="3"/>
      <c r="G737" s="3"/>
      <c r="H737" s="3"/>
      <c r="I737" s="3"/>
      <c r="J737" s="3" t="s">
        <v>3</v>
      </c>
      <c r="K737" s="3" t="s">
        <v>3</v>
      </c>
      <c r="L737" s="3">
        <v>6</v>
      </c>
      <c r="M737" s="3" t="s">
        <v>23</v>
      </c>
      <c r="N737" s="4">
        <f t="shared" si="44"/>
        <v>1145.5</v>
      </c>
      <c r="O737" s="3">
        <v>114.55</v>
      </c>
      <c r="P737" s="3"/>
      <c r="Q737" s="3"/>
      <c r="R737" s="3" t="str">
        <f>IF(ISNUMBER(Q737),SUMIFS($Q$2:Q737,$A$2:A737,A737,$J$2:J737,J737,$D$2:D737,D737),"")</f>
        <v/>
      </c>
      <c r="S737" s="3"/>
      <c r="T737" s="3"/>
      <c r="U737" s="3"/>
      <c r="V737" s="4"/>
      <c r="W737" s="4"/>
      <c r="X737" s="4"/>
      <c r="Y737" s="3"/>
      <c r="Z737" s="3"/>
      <c r="AA737" s="3"/>
      <c r="AB737" s="3"/>
      <c r="AC737" s="3"/>
      <c r="AD737" s="3"/>
      <c r="AE737" s="3"/>
      <c r="AF737" s="3"/>
      <c r="AG737" s="3"/>
      <c r="AH737" s="3" t="str">
        <f t="shared" si="45"/>
        <v/>
      </c>
      <c r="AI737" s="3"/>
      <c r="AJ737" s="3"/>
      <c r="AK737" s="3"/>
      <c r="AL737" s="3"/>
      <c r="AM737" s="3"/>
      <c r="AN737" s="3"/>
      <c r="AO737" s="3"/>
      <c r="AP737" s="3"/>
      <c r="AQ737" s="3" t="str">
        <f t="shared" si="46"/>
        <v/>
      </c>
      <c r="AR737" s="3" t="str">
        <f>IF(ISNUMBER(AQ737),SUMIFS($AQ$2:AQ737,$A$2:A737,A737,$J$2:J737,J737,$D$2:D737,D737),"")</f>
        <v/>
      </c>
      <c r="AS737">
        <f t="shared" si="47"/>
        <v>1</v>
      </c>
    </row>
    <row r="738" spans="1:45" x14ac:dyDescent="0.25">
      <c r="A738" s="5" t="s">
        <v>6</v>
      </c>
      <c r="B738" s="5" t="s">
        <v>21</v>
      </c>
      <c r="C738" s="6">
        <v>37004</v>
      </c>
      <c r="D738" s="3">
        <v>2</v>
      </c>
      <c r="E738" s="3" t="s">
        <v>84</v>
      </c>
      <c r="F738" s="3"/>
      <c r="G738" s="3"/>
      <c r="H738" s="3"/>
      <c r="I738" s="3"/>
      <c r="J738" s="3" t="s">
        <v>3</v>
      </c>
      <c r="K738" s="3" t="s">
        <v>3</v>
      </c>
      <c r="L738" s="3">
        <v>6</v>
      </c>
      <c r="M738" s="3" t="s">
        <v>23</v>
      </c>
      <c r="N738" s="4">
        <f t="shared" si="44"/>
        <v>1489.5</v>
      </c>
      <c r="O738" s="3">
        <v>148.94999999999999</v>
      </c>
      <c r="P738" s="3"/>
      <c r="Q738" s="3"/>
      <c r="R738" s="3" t="str">
        <f>IF(ISNUMBER(Q738),SUMIFS($Q$2:Q738,$A$2:A738,A738,$J$2:J738,J738,$D$2:D738,D738),"")</f>
        <v/>
      </c>
      <c r="S738" s="3"/>
      <c r="T738" s="3"/>
      <c r="U738" s="3"/>
      <c r="V738" s="4"/>
      <c r="W738" s="4"/>
      <c r="X738" s="4"/>
      <c r="Y738" s="3"/>
      <c r="Z738" s="3"/>
      <c r="AA738" s="3"/>
      <c r="AB738" s="3"/>
      <c r="AC738" s="3"/>
      <c r="AD738" s="3"/>
      <c r="AE738" s="3"/>
      <c r="AF738" s="3"/>
      <c r="AG738" s="3"/>
      <c r="AH738" s="3" t="str">
        <f t="shared" si="45"/>
        <v/>
      </c>
      <c r="AI738" s="3"/>
      <c r="AJ738" s="3"/>
      <c r="AK738" s="3"/>
      <c r="AL738" s="3"/>
      <c r="AM738" s="3"/>
      <c r="AN738" s="3"/>
      <c r="AO738" s="3"/>
      <c r="AP738" s="3"/>
      <c r="AQ738" s="3" t="str">
        <f t="shared" si="46"/>
        <v/>
      </c>
      <c r="AR738" s="3" t="str">
        <f>IF(ISNUMBER(AQ738),SUMIFS($AQ$2:AQ738,$A$2:A738,A738,$J$2:J738,J738,$D$2:D738,D738),"")</f>
        <v/>
      </c>
      <c r="AS738">
        <f t="shared" si="47"/>
        <v>1</v>
      </c>
    </row>
    <row r="739" spans="1:45" x14ac:dyDescent="0.25">
      <c r="A739" s="5" t="s">
        <v>6</v>
      </c>
      <c r="B739" s="5" t="s">
        <v>21</v>
      </c>
      <c r="C739" s="6">
        <v>37013</v>
      </c>
      <c r="D739" s="3">
        <v>2</v>
      </c>
      <c r="E739" s="3" t="s">
        <v>84</v>
      </c>
      <c r="F739" s="3"/>
      <c r="G739" s="3"/>
      <c r="H739" s="3"/>
      <c r="I739" s="3"/>
      <c r="J739" s="3" t="s">
        <v>3</v>
      </c>
      <c r="K739" s="3" t="s">
        <v>3</v>
      </c>
      <c r="L739" s="3">
        <v>6</v>
      </c>
      <c r="M739" s="3" t="s">
        <v>24</v>
      </c>
      <c r="N739" s="4">
        <f t="shared" si="44"/>
        <v>1548</v>
      </c>
      <c r="O739" s="3">
        <v>154.80000000000001</v>
      </c>
      <c r="P739" s="3"/>
      <c r="Q739" s="3"/>
      <c r="R739" s="3" t="str">
        <f>IF(ISNUMBER(Q739),SUMIFS($Q$2:Q739,$A$2:A739,A739,$J$2:J739,J739,$D$2:D739,D739),"")</f>
        <v/>
      </c>
      <c r="S739" s="3">
        <v>3.39E-2</v>
      </c>
      <c r="T739" s="3"/>
      <c r="U739" s="3"/>
      <c r="V739" s="4"/>
      <c r="W739" s="4"/>
      <c r="X739" s="4"/>
      <c r="Y739" s="3"/>
      <c r="Z739" s="3"/>
      <c r="AA739" s="3"/>
      <c r="AB739" s="3"/>
      <c r="AC739" s="3"/>
      <c r="AD739" s="3"/>
      <c r="AE739" s="3"/>
      <c r="AF739" s="3"/>
      <c r="AG739" s="3"/>
      <c r="AH739" s="3" t="str">
        <f t="shared" si="45"/>
        <v/>
      </c>
      <c r="AI739" s="3"/>
      <c r="AJ739" s="3"/>
      <c r="AK739" s="3"/>
      <c r="AL739" s="3"/>
      <c r="AM739" s="3"/>
      <c r="AN739" s="3"/>
      <c r="AO739" s="3"/>
      <c r="AP739" s="3"/>
      <c r="AQ739" s="3" t="str">
        <f t="shared" si="46"/>
        <v/>
      </c>
      <c r="AR739" s="3" t="str">
        <f>IF(ISNUMBER(AQ739),SUMIFS($AQ$2:AQ739,$A$2:A739,A739,$J$2:J739,J739,$D$2:D739,D739),"")</f>
        <v/>
      </c>
      <c r="AS739">
        <f t="shared" si="47"/>
        <v>2</v>
      </c>
    </row>
    <row r="740" spans="1:45" x14ac:dyDescent="0.25">
      <c r="A740" s="5" t="s">
        <v>6</v>
      </c>
      <c r="B740" s="5" t="s">
        <v>21</v>
      </c>
      <c r="C740" s="6">
        <v>37017</v>
      </c>
      <c r="D740" s="3">
        <v>2</v>
      </c>
      <c r="E740" s="3" t="s">
        <v>84</v>
      </c>
      <c r="F740" s="3"/>
      <c r="G740" s="3"/>
      <c r="H740" s="3"/>
      <c r="I740" s="3"/>
      <c r="J740" s="3" t="s">
        <v>3</v>
      </c>
      <c r="K740" s="3" t="s">
        <v>3</v>
      </c>
      <c r="L740" s="3">
        <v>6</v>
      </c>
      <c r="M740" s="3" t="s">
        <v>25</v>
      </c>
      <c r="N740" s="4" t="str">
        <f t="shared" si="44"/>
        <v/>
      </c>
      <c r="O740" s="3"/>
      <c r="P740" s="3"/>
      <c r="Q740" s="3">
        <v>139.58000000000001</v>
      </c>
      <c r="R740" s="3">
        <f>IF(ISNUMBER(Q740),SUMIFS($Q$2:Q740,$A$2:A740,A740,$J$2:J740,J740,$D$2:D740,D740),"")</f>
        <v>1093.76</v>
      </c>
      <c r="S740" s="3"/>
      <c r="T740" s="3"/>
      <c r="U740" s="3"/>
      <c r="V740" s="4"/>
      <c r="W740" s="4"/>
      <c r="X740" s="4"/>
      <c r="Y740" s="3"/>
      <c r="Z740" s="3"/>
      <c r="AA740" s="3"/>
      <c r="AB740" s="3"/>
      <c r="AC740" s="3"/>
      <c r="AD740" s="3"/>
      <c r="AE740" s="3"/>
      <c r="AF740" s="3"/>
      <c r="AG740" s="3"/>
      <c r="AH740" s="3" t="str">
        <f t="shared" si="45"/>
        <v/>
      </c>
      <c r="AI740" s="3"/>
      <c r="AJ740" s="3"/>
      <c r="AK740" s="3"/>
      <c r="AL740" s="3"/>
      <c r="AM740" s="3"/>
      <c r="AN740" s="3"/>
      <c r="AO740" s="3"/>
      <c r="AP740" s="3"/>
      <c r="AQ740" s="3" t="str">
        <f t="shared" si="46"/>
        <v/>
      </c>
      <c r="AR740" s="3" t="str">
        <f>IF(ISNUMBER(AQ740),SUMIFS($AQ$2:AQ740,$A$2:A740,A740,$J$2:J740,J740,$D$2:D740,D740),"")</f>
        <v/>
      </c>
      <c r="AS740">
        <f t="shared" si="47"/>
        <v>2</v>
      </c>
    </row>
    <row r="741" spans="1:45" x14ac:dyDescent="0.25">
      <c r="A741" s="5" t="s">
        <v>6</v>
      </c>
      <c r="B741" s="5" t="s">
        <v>21</v>
      </c>
      <c r="C741" s="6">
        <v>37066</v>
      </c>
      <c r="D741" s="3">
        <v>2</v>
      </c>
      <c r="E741" s="3" t="s">
        <v>84</v>
      </c>
      <c r="F741" s="3"/>
      <c r="G741" s="3"/>
      <c r="H741" s="3"/>
      <c r="I741" s="3"/>
      <c r="J741" s="3" t="s">
        <v>3</v>
      </c>
      <c r="K741" s="3" t="s">
        <v>3</v>
      </c>
      <c r="L741" s="3">
        <v>7</v>
      </c>
      <c r="M741" s="3" t="s">
        <v>24</v>
      </c>
      <c r="N741" s="4">
        <f t="shared" si="44"/>
        <v>514</v>
      </c>
      <c r="O741" s="3">
        <v>51.4</v>
      </c>
      <c r="P741" s="3"/>
      <c r="Q741" s="3"/>
      <c r="R741" s="3" t="str">
        <f>IF(ISNUMBER(Q741),SUMIFS($Q$2:Q741,$A$2:A741,A741,$J$2:J741,J741,$D$2:D741,D741),"")</f>
        <v/>
      </c>
      <c r="S741" s="3">
        <v>3.2000000000000001E-2</v>
      </c>
      <c r="T741" s="3"/>
      <c r="U741" s="3"/>
      <c r="V741" s="4"/>
      <c r="W741" s="4"/>
      <c r="X741" s="4"/>
      <c r="Y741" s="3"/>
      <c r="Z741" s="3"/>
      <c r="AA741" s="3"/>
      <c r="AB741" s="3"/>
      <c r="AC741" s="3"/>
      <c r="AD741" s="3"/>
      <c r="AE741" s="3"/>
      <c r="AF741" s="3"/>
      <c r="AG741" s="3"/>
      <c r="AH741" s="3" t="str">
        <f t="shared" si="45"/>
        <v/>
      </c>
      <c r="AI741" s="3"/>
      <c r="AJ741" s="3"/>
      <c r="AK741" s="3"/>
      <c r="AL741" s="3"/>
      <c r="AM741" s="3"/>
      <c r="AN741" s="3"/>
      <c r="AO741" s="3"/>
      <c r="AP741" s="3"/>
      <c r="AQ741" s="3" t="str">
        <f t="shared" si="46"/>
        <v/>
      </c>
      <c r="AR741" s="3" t="str">
        <f>IF(ISNUMBER(AQ741),SUMIFS($AQ$2:AQ741,$A$2:A741,A741,$J$2:J741,J741,$D$2:D741,D741),"")</f>
        <v/>
      </c>
      <c r="AS741">
        <f t="shared" si="47"/>
        <v>2</v>
      </c>
    </row>
    <row r="742" spans="1:45" x14ac:dyDescent="0.25">
      <c r="A742" s="5" t="s">
        <v>6</v>
      </c>
      <c r="B742" s="5" t="s">
        <v>21</v>
      </c>
      <c r="C742" s="6">
        <v>37076</v>
      </c>
      <c r="D742" s="3">
        <v>2</v>
      </c>
      <c r="E742" s="3" t="s">
        <v>84</v>
      </c>
      <c r="F742" s="3"/>
      <c r="G742" s="3"/>
      <c r="H742" s="3"/>
      <c r="I742" s="3"/>
      <c r="J742" s="3" t="s">
        <v>27</v>
      </c>
      <c r="K742" s="3" t="s">
        <v>27</v>
      </c>
      <c r="L742" s="3">
        <v>7</v>
      </c>
      <c r="M742" s="3" t="s">
        <v>25</v>
      </c>
      <c r="N742" s="4" t="str">
        <f t="shared" si="44"/>
        <v/>
      </c>
      <c r="O742" s="3"/>
      <c r="P742" s="3"/>
      <c r="Q742" s="3">
        <v>41.65</v>
      </c>
      <c r="R742" s="3">
        <f>IF(ISNUMBER(Q742),SUMIFS($Q$2:Q742,$A$2:A742,A742,$J$2:J742,J742,$D$2:D742,D742),"")</f>
        <v>41.65</v>
      </c>
      <c r="S742" s="3"/>
      <c r="T742" s="3"/>
      <c r="U742" s="3"/>
      <c r="V742" s="4"/>
      <c r="W742" s="4"/>
      <c r="X742" s="4"/>
      <c r="Y742" s="3"/>
      <c r="Z742" s="3"/>
      <c r="AA742" s="3"/>
      <c r="AB742" s="3"/>
      <c r="AC742" s="3"/>
      <c r="AD742" s="3"/>
      <c r="AE742" s="3"/>
      <c r="AF742" s="3"/>
      <c r="AG742" s="3"/>
      <c r="AH742" s="3" t="str">
        <f t="shared" si="45"/>
        <v/>
      </c>
      <c r="AI742" s="3"/>
      <c r="AJ742" s="3"/>
      <c r="AK742" s="3"/>
      <c r="AL742" s="3"/>
      <c r="AM742" s="3"/>
      <c r="AN742" s="3"/>
      <c r="AO742" s="3"/>
      <c r="AP742" s="3"/>
      <c r="AQ742" s="3" t="str">
        <f t="shared" si="46"/>
        <v/>
      </c>
      <c r="AR742" s="3" t="str">
        <f>IF(ISNUMBER(AQ742),SUMIFS($AQ$2:AQ742,$A$2:A742,A742,$J$2:J742,J742,$D$2:D742,D742),"")</f>
        <v/>
      </c>
      <c r="AS742">
        <f t="shared" si="47"/>
        <v>2</v>
      </c>
    </row>
    <row r="743" spans="1:45" x14ac:dyDescent="0.25">
      <c r="A743" s="5" t="s">
        <v>6</v>
      </c>
      <c r="B743" s="5" t="s">
        <v>21</v>
      </c>
      <c r="C743" s="6">
        <v>37131</v>
      </c>
      <c r="D743" s="3">
        <v>2</v>
      </c>
      <c r="E743" s="3" t="s">
        <v>84</v>
      </c>
      <c r="F743" s="3"/>
      <c r="G743" s="3"/>
      <c r="H743" s="3"/>
      <c r="I743" s="3"/>
      <c r="J743" s="3" t="s">
        <v>27</v>
      </c>
      <c r="K743" s="3" t="s">
        <v>27</v>
      </c>
      <c r="L743" s="3">
        <v>1</v>
      </c>
      <c r="M743" s="3" t="s">
        <v>23</v>
      </c>
      <c r="N743" s="4">
        <f t="shared" si="44"/>
        <v>315</v>
      </c>
      <c r="O743" s="3">
        <v>31.5</v>
      </c>
      <c r="P743" s="3"/>
      <c r="Q743" s="3"/>
      <c r="R743" s="3" t="str">
        <f>IF(ISNUMBER(Q743),SUMIFS($Q$2:Q743,$A$2:A743,A743,$J$2:J743,J743,$D$2:D743,D743),"")</f>
        <v/>
      </c>
      <c r="S743" s="3"/>
      <c r="T743" s="3"/>
      <c r="U743" s="3"/>
      <c r="V743" s="4"/>
      <c r="W743" s="4"/>
      <c r="X743" s="4"/>
      <c r="Y743" s="3"/>
      <c r="Z743" s="3"/>
      <c r="AA743" s="3"/>
      <c r="AB743" s="3"/>
      <c r="AC743" s="3"/>
      <c r="AD743" s="3"/>
      <c r="AE743" s="3"/>
      <c r="AF743" s="3"/>
      <c r="AG743" s="3"/>
      <c r="AH743" s="3" t="str">
        <f t="shared" si="45"/>
        <v/>
      </c>
      <c r="AI743" s="3"/>
      <c r="AJ743" s="3"/>
      <c r="AK743" s="3"/>
      <c r="AL743" s="3"/>
      <c r="AM743" s="3"/>
      <c r="AN743" s="3"/>
      <c r="AO743" s="3"/>
      <c r="AP743" s="3"/>
      <c r="AQ743" s="3" t="str">
        <f t="shared" si="46"/>
        <v/>
      </c>
      <c r="AR743" s="3" t="str">
        <f>IF(ISNUMBER(AQ743),SUMIFS($AQ$2:AQ743,$A$2:A743,A743,$J$2:J743,J743,$D$2:D743,D743),"")</f>
        <v/>
      </c>
      <c r="AS743">
        <f t="shared" si="47"/>
        <v>1</v>
      </c>
    </row>
    <row r="744" spans="1:45" x14ac:dyDescent="0.25">
      <c r="A744" s="5" t="s">
        <v>6</v>
      </c>
      <c r="B744" s="5" t="s">
        <v>21</v>
      </c>
      <c r="C744" s="6">
        <v>37139</v>
      </c>
      <c r="D744" s="3">
        <v>2</v>
      </c>
      <c r="E744" s="3" t="s">
        <v>84</v>
      </c>
      <c r="F744" s="3"/>
      <c r="G744" s="3"/>
      <c r="H744" s="3"/>
      <c r="I744" s="3"/>
      <c r="J744" s="3" t="s">
        <v>27</v>
      </c>
      <c r="K744" s="3" t="s">
        <v>27</v>
      </c>
      <c r="L744" s="3">
        <v>1</v>
      </c>
      <c r="M744" s="3" t="s">
        <v>23</v>
      </c>
      <c r="N744" s="4">
        <f t="shared" si="44"/>
        <v>415</v>
      </c>
      <c r="O744" s="3">
        <v>41.5</v>
      </c>
      <c r="P744" s="3"/>
      <c r="Q744" s="3"/>
      <c r="R744" s="3" t="str">
        <f>IF(ISNUMBER(Q744),SUMIFS($Q$2:Q744,$A$2:A744,A744,$J$2:J744,J744,$D$2:D744,D744),"")</f>
        <v/>
      </c>
      <c r="S744" s="3"/>
      <c r="T744" s="3"/>
      <c r="U744" s="3"/>
      <c r="V744" s="4"/>
      <c r="W744" s="4"/>
      <c r="X744" s="4"/>
      <c r="Y744" s="3"/>
      <c r="Z744" s="3"/>
      <c r="AA744" s="3"/>
      <c r="AB744" s="3"/>
      <c r="AC744" s="3"/>
      <c r="AD744" s="3"/>
      <c r="AE744" s="3"/>
      <c r="AF744" s="3"/>
      <c r="AG744" s="3"/>
      <c r="AH744" s="3" t="str">
        <f t="shared" si="45"/>
        <v/>
      </c>
      <c r="AI744" s="3"/>
      <c r="AJ744" s="3"/>
      <c r="AK744" s="3"/>
      <c r="AL744" s="3"/>
      <c r="AM744" s="3"/>
      <c r="AN744" s="3"/>
      <c r="AO744" s="3"/>
      <c r="AP744" s="3"/>
      <c r="AQ744" s="3" t="str">
        <f t="shared" si="46"/>
        <v/>
      </c>
      <c r="AR744" s="3" t="str">
        <f>IF(ISNUMBER(AQ744),SUMIFS($AQ$2:AQ744,$A$2:A744,A744,$J$2:J744,J744,$D$2:D744,D744),"")</f>
        <v/>
      </c>
      <c r="AS744">
        <f t="shared" si="47"/>
        <v>1</v>
      </c>
    </row>
    <row r="745" spans="1:45" x14ac:dyDescent="0.25">
      <c r="A745" s="5" t="s">
        <v>6</v>
      </c>
      <c r="B745" s="5" t="s">
        <v>21</v>
      </c>
      <c r="C745" s="6">
        <v>37146</v>
      </c>
      <c r="D745" s="3">
        <v>2</v>
      </c>
      <c r="E745" s="3" t="s">
        <v>84</v>
      </c>
      <c r="F745" s="3"/>
      <c r="G745" s="3"/>
      <c r="H745" s="3"/>
      <c r="I745" s="3"/>
      <c r="J745" s="3" t="s">
        <v>27</v>
      </c>
      <c r="K745" s="3" t="s">
        <v>27</v>
      </c>
      <c r="L745" s="3">
        <v>1</v>
      </c>
      <c r="M745" s="3" t="s">
        <v>23</v>
      </c>
      <c r="N745" s="4">
        <f t="shared" si="44"/>
        <v>695</v>
      </c>
      <c r="O745" s="3">
        <v>69.5</v>
      </c>
      <c r="P745" s="3"/>
      <c r="Q745" s="3"/>
      <c r="R745" s="3" t="str">
        <f>IF(ISNUMBER(Q745),SUMIFS($Q$2:Q745,$A$2:A745,A745,$J$2:J745,J745,$D$2:D745,D745),"")</f>
        <v/>
      </c>
      <c r="S745" s="3"/>
      <c r="T745" s="3"/>
      <c r="U745" s="3"/>
      <c r="V745" s="4"/>
      <c r="W745" s="4"/>
      <c r="X745" s="4"/>
      <c r="Y745" s="3"/>
      <c r="Z745" s="3"/>
      <c r="AA745" s="3"/>
      <c r="AB745" s="3"/>
      <c r="AC745" s="3"/>
      <c r="AD745" s="3"/>
      <c r="AE745" s="3"/>
      <c r="AF745" s="3"/>
      <c r="AG745" s="3"/>
      <c r="AH745" s="3" t="str">
        <f t="shared" si="45"/>
        <v/>
      </c>
      <c r="AI745" s="3"/>
      <c r="AJ745" s="3"/>
      <c r="AK745" s="3"/>
      <c r="AL745" s="3"/>
      <c r="AM745" s="3"/>
      <c r="AN745" s="3"/>
      <c r="AO745" s="3"/>
      <c r="AP745" s="3"/>
      <c r="AQ745" s="3" t="str">
        <f t="shared" si="46"/>
        <v/>
      </c>
      <c r="AR745" s="3" t="str">
        <f>IF(ISNUMBER(AQ745),SUMIFS($AQ$2:AQ745,$A$2:A745,A745,$J$2:J745,J745,$D$2:D745,D745),"")</f>
        <v/>
      </c>
      <c r="AS745">
        <f t="shared" si="47"/>
        <v>1</v>
      </c>
    </row>
    <row r="746" spans="1:45" x14ac:dyDescent="0.25">
      <c r="A746" s="5" t="s">
        <v>6</v>
      </c>
      <c r="B746" s="5" t="s">
        <v>21</v>
      </c>
      <c r="C746" s="6">
        <v>37153</v>
      </c>
      <c r="D746" s="3">
        <v>2</v>
      </c>
      <c r="E746" s="3" t="s">
        <v>84</v>
      </c>
      <c r="F746" s="3"/>
      <c r="G746" s="3"/>
      <c r="H746" s="3"/>
      <c r="I746" s="3"/>
      <c r="J746" s="3" t="s">
        <v>27</v>
      </c>
      <c r="K746" s="3" t="s">
        <v>27</v>
      </c>
      <c r="L746" s="3">
        <v>1</v>
      </c>
      <c r="M746" s="3" t="s">
        <v>23</v>
      </c>
      <c r="N746" s="4">
        <f t="shared" si="44"/>
        <v>1525</v>
      </c>
      <c r="O746" s="3">
        <v>152.5</v>
      </c>
      <c r="P746" s="3"/>
      <c r="Q746" s="3"/>
      <c r="R746" s="3" t="str">
        <f>IF(ISNUMBER(Q746),SUMIFS($Q$2:Q746,$A$2:A746,A746,$J$2:J746,J746,$D$2:D746,D746),"")</f>
        <v/>
      </c>
      <c r="S746" s="3"/>
      <c r="T746" s="3"/>
      <c r="U746" s="3"/>
      <c r="V746" s="4"/>
      <c r="W746" s="4"/>
      <c r="X746" s="4"/>
      <c r="Y746" s="3"/>
      <c r="Z746" s="3"/>
      <c r="AA746" s="3"/>
      <c r="AB746" s="3"/>
      <c r="AC746" s="3"/>
      <c r="AD746" s="3"/>
      <c r="AE746" s="3"/>
      <c r="AF746" s="3"/>
      <c r="AG746" s="3"/>
      <c r="AH746" s="3" t="str">
        <f t="shared" si="45"/>
        <v/>
      </c>
      <c r="AI746" s="3"/>
      <c r="AJ746" s="3"/>
      <c r="AK746" s="3"/>
      <c r="AL746" s="3"/>
      <c r="AM746" s="3"/>
      <c r="AN746" s="3"/>
      <c r="AO746" s="3"/>
      <c r="AP746" s="3"/>
      <c r="AQ746" s="3" t="str">
        <f t="shared" si="46"/>
        <v/>
      </c>
      <c r="AR746" s="3" t="str">
        <f>IF(ISNUMBER(AQ746),SUMIFS($AQ$2:AQ746,$A$2:A746,A746,$J$2:J746,J746,$D$2:D746,D746),"")</f>
        <v/>
      </c>
      <c r="AS746">
        <f t="shared" si="47"/>
        <v>1</v>
      </c>
    </row>
    <row r="747" spans="1:45" x14ac:dyDescent="0.25">
      <c r="A747" s="5" t="s">
        <v>6</v>
      </c>
      <c r="B747" s="5" t="s">
        <v>21</v>
      </c>
      <c r="C747" s="6">
        <v>37167</v>
      </c>
      <c r="D747" s="3">
        <v>2</v>
      </c>
      <c r="E747" s="3" t="s">
        <v>84</v>
      </c>
      <c r="F747" s="3"/>
      <c r="G747" s="3"/>
      <c r="H747" s="3"/>
      <c r="I747" s="3"/>
      <c r="J747" s="3" t="s">
        <v>27</v>
      </c>
      <c r="K747" s="3" t="s">
        <v>27</v>
      </c>
      <c r="L747" s="3">
        <v>1</v>
      </c>
      <c r="M747" s="3" t="s">
        <v>24</v>
      </c>
      <c r="N747" s="4">
        <f t="shared" si="44"/>
        <v>2065</v>
      </c>
      <c r="O747" s="3">
        <v>206.5</v>
      </c>
      <c r="P747" s="3"/>
      <c r="Q747" s="3"/>
      <c r="R747" s="3" t="str">
        <f>IF(ISNUMBER(Q747),SUMIFS($Q$2:Q747,$A$2:A747,A747,$J$2:J747,J747,$D$2:D747,D747),"")</f>
        <v/>
      </c>
      <c r="S747" s="3"/>
      <c r="T747" s="3"/>
      <c r="U747" s="3"/>
      <c r="V747" s="4"/>
      <c r="W747" s="4"/>
      <c r="X747" s="4"/>
      <c r="Y747" s="3"/>
      <c r="Z747" s="3"/>
      <c r="AA747" s="3"/>
      <c r="AB747" s="3"/>
      <c r="AC747" s="3"/>
      <c r="AD747" s="3"/>
      <c r="AE747" s="3"/>
      <c r="AF747" s="3"/>
      <c r="AG747" s="3"/>
      <c r="AH747" s="3" t="str">
        <f t="shared" si="45"/>
        <v/>
      </c>
      <c r="AI747" s="3"/>
      <c r="AJ747" s="3"/>
      <c r="AK747" s="3"/>
      <c r="AL747" s="3"/>
      <c r="AM747" s="3"/>
      <c r="AN747" s="3"/>
      <c r="AO747" s="3"/>
      <c r="AP747" s="3"/>
      <c r="AQ747" s="3" t="str">
        <f t="shared" si="46"/>
        <v/>
      </c>
      <c r="AR747" s="3" t="str">
        <f>IF(ISNUMBER(AQ747),SUMIFS($AQ$2:AQ747,$A$2:A747,A747,$J$2:J747,J747,$D$2:D747,D747),"")</f>
        <v/>
      </c>
      <c r="AS747">
        <f t="shared" si="47"/>
        <v>1</v>
      </c>
    </row>
    <row r="748" spans="1:45" x14ac:dyDescent="0.25">
      <c r="A748" s="5" t="s">
        <v>6</v>
      </c>
      <c r="B748" s="5" t="s">
        <v>21</v>
      </c>
      <c r="C748" s="6">
        <v>37174</v>
      </c>
      <c r="D748" s="3">
        <v>2</v>
      </c>
      <c r="E748" s="3" t="s">
        <v>84</v>
      </c>
      <c r="F748" s="3"/>
      <c r="G748" s="3"/>
      <c r="H748" s="3"/>
      <c r="I748" s="3"/>
      <c r="J748" s="3" t="s">
        <v>27</v>
      </c>
      <c r="K748" s="3" t="s">
        <v>27</v>
      </c>
      <c r="L748" s="3">
        <v>1</v>
      </c>
      <c r="M748" s="3" t="s">
        <v>25</v>
      </c>
      <c r="N748" s="4">
        <f t="shared" si="44"/>
        <v>932</v>
      </c>
      <c r="O748" s="3">
        <v>93.2</v>
      </c>
      <c r="P748" s="3"/>
      <c r="Q748" s="3">
        <v>126.01</v>
      </c>
      <c r="R748" s="3">
        <f>IF(ISNUMBER(Q748),SUMIFS($Q$2:Q748,$A$2:A748,A748,$J$2:J748,J748,$D$2:D748,D748),"")</f>
        <v>167.66</v>
      </c>
      <c r="S748" s="3"/>
      <c r="T748" s="3"/>
      <c r="U748" s="3"/>
      <c r="V748" s="4"/>
      <c r="W748" s="4"/>
      <c r="X748" s="4"/>
      <c r="Y748" s="3"/>
      <c r="Z748" s="3"/>
      <c r="AA748" s="3"/>
      <c r="AB748" s="3"/>
      <c r="AC748" s="3"/>
      <c r="AD748" s="3"/>
      <c r="AE748" s="3"/>
      <c r="AF748" s="3"/>
      <c r="AG748" s="3"/>
      <c r="AH748" s="3" t="str">
        <f t="shared" si="45"/>
        <v/>
      </c>
      <c r="AI748" s="3"/>
      <c r="AJ748" s="3"/>
      <c r="AK748" s="3"/>
      <c r="AL748" s="3"/>
      <c r="AM748" s="3"/>
      <c r="AN748" s="3"/>
      <c r="AO748" s="3"/>
      <c r="AP748" s="3"/>
      <c r="AQ748" s="3" t="str">
        <f t="shared" si="46"/>
        <v/>
      </c>
      <c r="AR748" s="3" t="str">
        <f>IF(ISNUMBER(AQ748),SUMIFS($AQ$2:AQ748,$A$2:A748,A748,$J$2:J748,J748,$D$2:D748,D748),"")</f>
        <v/>
      </c>
      <c r="AS748">
        <f t="shared" si="47"/>
        <v>3</v>
      </c>
    </row>
    <row r="749" spans="1:45" x14ac:dyDescent="0.25">
      <c r="A749" s="5" t="s">
        <v>6</v>
      </c>
      <c r="B749" s="5" t="s">
        <v>21</v>
      </c>
      <c r="C749" s="6">
        <v>37201</v>
      </c>
      <c r="D749" s="3">
        <v>2</v>
      </c>
      <c r="E749" s="3" t="s">
        <v>84</v>
      </c>
      <c r="F749" s="3"/>
      <c r="G749" s="3"/>
      <c r="H749" s="3"/>
      <c r="I749" s="3"/>
      <c r="J749" s="3" t="s">
        <v>27</v>
      </c>
      <c r="K749" s="3" t="s">
        <v>27</v>
      </c>
      <c r="L749" s="3">
        <v>2</v>
      </c>
      <c r="M749" s="3" t="s">
        <v>23</v>
      </c>
      <c r="N749" s="4">
        <f t="shared" si="44"/>
        <v>1610</v>
      </c>
      <c r="O749" s="3">
        <v>161</v>
      </c>
      <c r="P749" s="3"/>
      <c r="Q749" s="3"/>
      <c r="R749" s="3" t="str">
        <f>IF(ISNUMBER(Q749),SUMIFS($Q$2:Q749,$A$2:A749,A749,$J$2:J749,J749,$D$2:D749,D749),"")</f>
        <v/>
      </c>
      <c r="S749" s="3"/>
      <c r="T749" s="3"/>
      <c r="U749" s="3"/>
      <c r="V749" s="4"/>
      <c r="W749" s="4"/>
      <c r="X749" s="4"/>
      <c r="Y749" s="3"/>
      <c r="Z749" s="3"/>
      <c r="AA749" s="3"/>
      <c r="AB749" s="3"/>
      <c r="AC749" s="3"/>
      <c r="AD749" s="3"/>
      <c r="AE749" s="3"/>
      <c r="AF749" s="3"/>
      <c r="AG749" s="3"/>
      <c r="AH749" s="3" t="str">
        <f t="shared" si="45"/>
        <v/>
      </c>
      <c r="AI749" s="3"/>
      <c r="AJ749" s="3"/>
      <c r="AK749" s="3"/>
      <c r="AL749" s="3"/>
      <c r="AM749" s="3"/>
      <c r="AN749" s="3"/>
      <c r="AO749" s="3"/>
      <c r="AP749" s="3"/>
      <c r="AQ749" s="3" t="str">
        <f t="shared" si="46"/>
        <v/>
      </c>
      <c r="AR749" s="3" t="str">
        <f>IF(ISNUMBER(AQ749),SUMIFS($AQ$2:AQ749,$A$2:A749,A749,$J$2:J749,J749,$D$2:D749,D749),"")</f>
        <v/>
      </c>
      <c r="AS749">
        <f t="shared" si="47"/>
        <v>1</v>
      </c>
    </row>
    <row r="750" spans="1:45" x14ac:dyDescent="0.25">
      <c r="A750" s="5" t="s">
        <v>6</v>
      </c>
      <c r="B750" s="5" t="s">
        <v>21</v>
      </c>
      <c r="C750" s="6">
        <v>37208</v>
      </c>
      <c r="D750" s="3">
        <v>2</v>
      </c>
      <c r="E750" s="3" t="s">
        <v>84</v>
      </c>
      <c r="F750" s="3"/>
      <c r="G750" s="3"/>
      <c r="H750" s="3"/>
      <c r="I750" s="3"/>
      <c r="J750" s="3" t="s">
        <v>27</v>
      </c>
      <c r="K750" s="3" t="s">
        <v>27</v>
      </c>
      <c r="L750" s="3">
        <v>2</v>
      </c>
      <c r="M750" s="3" t="s">
        <v>23</v>
      </c>
      <c r="N750" s="4">
        <f t="shared" si="44"/>
        <v>2900</v>
      </c>
      <c r="O750" s="3">
        <v>290</v>
      </c>
      <c r="P750" s="3"/>
      <c r="Q750" s="3"/>
      <c r="R750" s="3" t="str">
        <f>IF(ISNUMBER(Q750),SUMIFS($Q$2:Q750,$A$2:A750,A750,$J$2:J750,J750,$D$2:D750,D750),"")</f>
        <v/>
      </c>
      <c r="S750" s="3"/>
      <c r="T750" s="3"/>
      <c r="U750" s="3"/>
      <c r="V750" s="4"/>
      <c r="W750" s="4"/>
      <c r="X750" s="4"/>
      <c r="Y750" s="3"/>
      <c r="Z750" s="3"/>
      <c r="AA750" s="3"/>
      <c r="AB750" s="3"/>
      <c r="AC750" s="3"/>
      <c r="AD750" s="3"/>
      <c r="AE750" s="3"/>
      <c r="AF750" s="3"/>
      <c r="AG750" s="3"/>
      <c r="AH750" s="3" t="str">
        <f t="shared" si="45"/>
        <v/>
      </c>
      <c r="AI750" s="3"/>
      <c r="AJ750" s="3"/>
      <c r="AK750" s="3"/>
      <c r="AL750" s="3"/>
      <c r="AM750" s="3"/>
      <c r="AN750" s="3"/>
      <c r="AO750" s="3"/>
      <c r="AP750" s="3"/>
      <c r="AQ750" s="3" t="str">
        <f t="shared" si="46"/>
        <v/>
      </c>
      <c r="AR750" s="3" t="str">
        <f>IF(ISNUMBER(AQ750),SUMIFS($AQ$2:AQ750,$A$2:A750,A750,$J$2:J750,J750,$D$2:D750,D750),"")</f>
        <v/>
      </c>
      <c r="AS750">
        <f t="shared" si="47"/>
        <v>1</v>
      </c>
    </row>
    <row r="751" spans="1:45" x14ac:dyDescent="0.25">
      <c r="A751" s="5" t="s">
        <v>6</v>
      </c>
      <c r="B751" s="5" t="s">
        <v>21</v>
      </c>
      <c r="C751" s="6">
        <v>37216</v>
      </c>
      <c r="D751" s="3">
        <v>2</v>
      </c>
      <c r="E751" s="3" t="s">
        <v>84</v>
      </c>
      <c r="F751" s="3"/>
      <c r="G751" s="3"/>
      <c r="H751" s="3"/>
      <c r="I751" s="3"/>
      <c r="J751" s="3" t="s">
        <v>27</v>
      </c>
      <c r="K751" s="3" t="s">
        <v>27</v>
      </c>
      <c r="L751" s="3">
        <v>2</v>
      </c>
      <c r="M751" s="3" t="s">
        <v>24</v>
      </c>
      <c r="N751" s="4">
        <f t="shared" si="44"/>
        <v>6205</v>
      </c>
      <c r="O751" s="3">
        <v>620.5</v>
      </c>
      <c r="P751" s="3"/>
      <c r="Q751" s="3"/>
      <c r="R751" s="3" t="str">
        <f>IF(ISNUMBER(Q751),SUMIFS($Q$2:Q751,$A$2:A751,A751,$J$2:J751,J751,$D$2:D751,D751),"")</f>
        <v/>
      </c>
      <c r="S751" s="3"/>
      <c r="T751" s="3"/>
      <c r="U751" s="3"/>
      <c r="V751" s="4"/>
      <c r="W751" s="4"/>
      <c r="X751" s="4"/>
      <c r="Y751" s="3"/>
      <c r="Z751" s="3"/>
      <c r="AA751" s="3"/>
      <c r="AB751" s="3"/>
      <c r="AC751" s="3"/>
      <c r="AD751" s="3"/>
      <c r="AE751" s="3"/>
      <c r="AF751" s="3"/>
      <c r="AG751" s="3"/>
      <c r="AH751" s="3" t="str">
        <f t="shared" si="45"/>
        <v/>
      </c>
      <c r="AI751" s="3"/>
      <c r="AJ751" s="3"/>
      <c r="AK751" s="3"/>
      <c r="AL751" s="3"/>
      <c r="AM751" s="3"/>
      <c r="AN751" s="3"/>
      <c r="AO751" s="3"/>
      <c r="AP751" s="3"/>
      <c r="AQ751" s="3" t="str">
        <f t="shared" si="46"/>
        <v/>
      </c>
      <c r="AR751" s="3" t="str">
        <f>IF(ISNUMBER(AQ751),SUMIFS($AQ$2:AQ751,$A$2:A751,A751,$J$2:J751,J751,$D$2:D751,D751),"")</f>
        <v/>
      </c>
      <c r="AS751">
        <f t="shared" si="47"/>
        <v>1</v>
      </c>
    </row>
    <row r="752" spans="1:45" x14ac:dyDescent="0.25">
      <c r="A752" s="5" t="s">
        <v>6</v>
      </c>
      <c r="B752" s="5" t="s">
        <v>21</v>
      </c>
      <c r="C752" s="6">
        <v>37221</v>
      </c>
      <c r="D752" s="3">
        <v>2</v>
      </c>
      <c r="E752" s="3" t="s">
        <v>84</v>
      </c>
      <c r="F752" s="3"/>
      <c r="G752" s="3"/>
      <c r="H752" s="3"/>
      <c r="I752" s="3"/>
      <c r="J752" s="3" t="s">
        <v>27</v>
      </c>
      <c r="K752" s="3" t="s">
        <v>27</v>
      </c>
      <c r="L752" s="3">
        <v>2</v>
      </c>
      <c r="M752" s="3" t="s">
        <v>25</v>
      </c>
      <c r="N752" s="4" t="str">
        <f t="shared" si="44"/>
        <v/>
      </c>
      <c r="O752" s="3"/>
      <c r="P752" s="3"/>
      <c r="Q752" s="3">
        <v>532.26</v>
      </c>
      <c r="R752" s="3">
        <f>IF(ISNUMBER(Q752),SUMIFS($Q$2:Q752,$A$2:A752,A752,$J$2:J752,J752,$D$2:D752,D752),"")</f>
        <v>699.92</v>
      </c>
      <c r="S752" s="3"/>
      <c r="T752" s="3"/>
      <c r="U752" s="3"/>
      <c r="V752" s="4"/>
      <c r="W752" s="4"/>
      <c r="X752" s="4"/>
      <c r="Y752" s="3"/>
      <c r="Z752" s="3"/>
      <c r="AA752" s="3"/>
      <c r="AB752" s="3"/>
      <c r="AC752" s="3"/>
      <c r="AD752" s="3"/>
      <c r="AE752" s="3"/>
      <c r="AF752" s="3"/>
      <c r="AG752" s="3"/>
      <c r="AH752" s="3" t="str">
        <f t="shared" si="45"/>
        <v/>
      </c>
      <c r="AI752" s="3"/>
      <c r="AJ752" s="3"/>
      <c r="AK752" s="3"/>
      <c r="AL752" s="3"/>
      <c r="AM752" s="3"/>
      <c r="AN752" s="3"/>
      <c r="AO752" s="3"/>
      <c r="AP752" s="3"/>
      <c r="AQ752" s="3" t="str">
        <f t="shared" si="46"/>
        <v/>
      </c>
      <c r="AR752" s="3" t="str">
        <f>IF(ISNUMBER(AQ752),SUMIFS($AQ$2:AQ752,$A$2:A752,A752,$J$2:J752,J752,$D$2:D752,D752),"")</f>
        <v/>
      </c>
      <c r="AS752">
        <f t="shared" si="47"/>
        <v>2</v>
      </c>
    </row>
    <row r="753" spans="1:45" x14ac:dyDescent="0.25">
      <c r="A753" s="5" t="s">
        <v>6</v>
      </c>
      <c r="B753" s="5" t="s">
        <v>21</v>
      </c>
      <c r="C753" s="6">
        <v>37243</v>
      </c>
      <c r="D753" s="3">
        <v>2</v>
      </c>
      <c r="E753" s="3" t="s">
        <v>84</v>
      </c>
      <c r="F753" s="3"/>
      <c r="G753" s="3"/>
      <c r="H753" s="3"/>
      <c r="I753" s="3"/>
      <c r="J753" s="3" t="s">
        <v>27</v>
      </c>
      <c r="K753" s="3" t="s">
        <v>27</v>
      </c>
      <c r="L753" s="3">
        <v>3</v>
      </c>
      <c r="M753" s="3" t="s">
        <v>23</v>
      </c>
      <c r="N753" s="4">
        <f t="shared" si="44"/>
        <v>1500</v>
      </c>
      <c r="O753" s="3">
        <v>150</v>
      </c>
      <c r="P753" s="3"/>
      <c r="Q753" s="3"/>
      <c r="R753" s="3" t="str">
        <f>IF(ISNUMBER(Q753),SUMIFS($Q$2:Q753,$A$2:A753,A753,$J$2:J753,J753,$D$2:D753,D753),"")</f>
        <v/>
      </c>
      <c r="S753" s="3"/>
      <c r="T753" s="3"/>
      <c r="U753" s="3"/>
      <c r="V753" s="4"/>
      <c r="W753" s="4"/>
      <c r="X753" s="4"/>
      <c r="Y753" s="3"/>
      <c r="Z753" s="3"/>
      <c r="AA753" s="3"/>
      <c r="AB753" s="3"/>
      <c r="AC753" s="3"/>
      <c r="AD753" s="3"/>
      <c r="AE753" s="3"/>
      <c r="AF753" s="3"/>
      <c r="AG753" s="3"/>
      <c r="AH753" s="3" t="str">
        <f t="shared" si="45"/>
        <v/>
      </c>
      <c r="AI753" s="3"/>
      <c r="AJ753" s="3"/>
      <c r="AK753" s="3"/>
      <c r="AL753" s="3"/>
      <c r="AM753" s="3"/>
      <c r="AN753" s="3"/>
      <c r="AO753" s="3"/>
      <c r="AP753" s="3"/>
      <c r="AQ753" s="3" t="str">
        <f t="shared" si="46"/>
        <v/>
      </c>
      <c r="AR753" s="3" t="str">
        <f>IF(ISNUMBER(AQ753),SUMIFS($AQ$2:AQ753,$A$2:A753,A753,$J$2:J753,J753,$D$2:D753,D753),"")</f>
        <v/>
      </c>
      <c r="AS753">
        <f t="shared" si="47"/>
        <v>1</v>
      </c>
    </row>
    <row r="754" spans="1:45" x14ac:dyDescent="0.25">
      <c r="A754" s="5" t="s">
        <v>6</v>
      </c>
      <c r="B754" s="5" t="s">
        <v>21</v>
      </c>
      <c r="C754" s="6">
        <v>37247</v>
      </c>
      <c r="D754" s="3">
        <v>2</v>
      </c>
      <c r="E754" s="3" t="s">
        <v>84</v>
      </c>
      <c r="F754" s="3"/>
      <c r="G754" s="3"/>
      <c r="H754" s="3"/>
      <c r="I754" s="3"/>
      <c r="J754" s="3" t="s">
        <v>27</v>
      </c>
      <c r="K754" s="3" t="s">
        <v>27</v>
      </c>
      <c r="L754" s="3">
        <v>3</v>
      </c>
      <c r="M754" s="3" t="s">
        <v>24</v>
      </c>
      <c r="N754" s="4">
        <f t="shared" si="44"/>
        <v>2650</v>
      </c>
      <c r="O754" s="3">
        <v>265</v>
      </c>
      <c r="P754" s="3"/>
      <c r="Q754" s="3"/>
      <c r="R754" s="3" t="str">
        <f>IF(ISNUMBER(Q754),SUMIFS($Q$2:Q754,$A$2:A754,A754,$J$2:J754,J754,$D$2:D754,D754),"")</f>
        <v/>
      </c>
      <c r="S754" s="3"/>
      <c r="T754" s="3"/>
      <c r="U754" s="3"/>
      <c r="V754" s="4"/>
      <c r="W754" s="4"/>
      <c r="X754" s="4"/>
      <c r="Y754" s="3"/>
      <c r="Z754" s="3"/>
      <c r="AA754" s="3"/>
      <c r="AB754" s="3"/>
      <c r="AC754" s="3"/>
      <c r="AD754" s="3"/>
      <c r="AE754" s="3"/>
      <c r="AF754" s="3"/>
      <c r="AG754" s="3"/>
      <c r="AH754" s="3" t="str">
        <f t="shared" si="45"/>
        <v/>
      </c>
      <c r="AI754" s="3"/>
      <c r="AJ754" s="3"/>
      <c r="AK754" s="3"/>
      <c r="AL754" s="3"/>
      <c r="AM754" s="3"/>
      <c r="AN754" s="3"/>
      <c r="AO754" s="3"/>
      <c r="AP754" s="3"/>
      <c r="AQ754" s="3" t="str">
        <f t="shared" si="46"/>
        <v/>
      </c>
      <c r="AR754" s="3" t="str">
        <f>IF(ISNUMBER(AQ754),SUMIFS($AQ$2:AQ754,$A$2:A754,A754,$J$2:J754,J754,$D$2:D754,D754),"")</f>
        <v/>
      </c>
      <c r="AS754">
        <f t="shared" si="47"/>
        <v>1</v>
      </c>
    </row>
    <row r="755" spans="1:45" x14ac:dyDescent="0.25">
      <c r="A755" s="5" t="s">
        <v>6</v>
      </c>
      <c r="B755" s="5" t="s">
        <v>21</v>
      </c>
      <c r="C755" s="6">
        <v>37255</v>
      </c>
      <c r="D755" s="3">
        <v>2</v>
      </c>
      <c r="E755" s="3" t="s">
        <v>84</v>
      </c>
      <c r="F755" s="3"/>
      <c r="G755" s="3"/>
      <c r="H755" s="3"/>
      <c r="I755" s="3"/>
      <c r="J755" s="3" t="s">
        <v>27</v>
      </c>
      <c r="K755" s="3" t="s">
        <v>27</v>
      </c>
      <c r="L755" s="3">
        <v>3</v>
      </c>
      <c r="M755" s="3" t="s">
        <v>25</v>
      </c>
      <c r="N755" s="4" t="str">
        <f t="shared" si="44"/>
        <v/>
      </c>
      <c r="O755" s="3"/>
      <c r="P755" s="3"/>
      <c r="Q755" s="3">
        <v>156.74</v>
      </c>
      <c r="R755" s="3">
        <f>IF(ISNUMBER(Q755),SUMIFS($Q$2:Q755,$A$2:A755,A755,$J$2:J755,J755,$D$2:D755,D755),"")</f>
        <v>856.66</v>
      </c>
      <c r="S755" s="3"/>
      <c r="T755" s="3"/>
      <c r="U755" s="3"/>
      <c r="V755" s="4"/>
      <c r="W755" s="4"/>
      <c r="X755" s="4"/>
      <c r="Y755" s="3"/>
      <c r="Z755" s="3"/>
      <c r="AA755" s="3"/>
      <c r="AB755" s="3"/>
      <c r="AC755" s="3"/>
      <c r="AD755" s="3"/>
      <c r="AE755" s="3"/>
      <c r="AF755" s="3"/>
      <c r="AG755" s="3"/>
      <c r="AH755" s="3" t="str">
        <f t="shared" si="45"/>
        <v/>
      </c>
      <c r="AI755" s="3"/>
      <c r="AJ755" s="3"/>
      <c r="AK755" s="3"/>
      <c r="AL755" s="3"/>
      <c r="AM755" s="3"/>
      <c r="AN755" s="3"/>
      <c r="AO755" s="3"/>
      <c r="AP755" s="3"/>
      <c r="AQ755" s="3" t="str">
        <f t="shared" si="46"/>
        <v/>
      </c>
      <c r="AR755" s="3" t="str">
        <f>IF(ISNUMBER(AQ755),SUMIFS($AQ$2:AQ755,$A$2:A755,A755,$J$2:J755,J755,$D$2:D755,D755),"")</f>
        <v/>
      </c>
      <c r="AS755">
        <f t="shared" si="47"/>
        <v>2</v>
      </c>
    </row>
    <row r="756" spans="1:45" x14ac:dyDescent="0.25">
      <c r="A756" s="5" t="s">
        <v>6</v>
      </c>
      <c r="B756" s="5" t="s">
        <v>21</v>
      </c>
      <c r="C756" s="6">
        <v>37293</v>
      </c>
      <c r="D756" s="3">
        <v>2</v>
      </c>
      <c r="E756" s="3" t="s">
        <v>84</v>
      </c>
      <c r="F756" s="3"/>
      <c r="G756" s="3"/>
      <c r="H756" s="3"/>
      <c r="I756" s="3"/>
      <c r="J756" s="3" t="s">
        <v>27</v>
      </c>
      <c r="K756" s="3" t="s">
        <v>27</v>
      </c>
      <c r="L756" s="3">
        <v>4</v>
      </c>
      <c r="M756" s="3" t="s">
        <v>24</v>
      </c>
      <c r="N756" s="4">
        <f t="shared" si="44"/>
        <v>2650</v>
      </c>
      <c r="O756" s="3">
        <v>265</v>
      </c>
      <c r="P756" s="3"/>
      <c r="Q756" s="3"/>
      <c r="R756" s="3" t="str">
        <f>IF(ISNUMBER(Q756),SUMIFS($Q$2:Q756,$A$2:A756,A756,$J$2:J756,J756,$D$2:D756,D756),"")</f>
        <v/>
      </c>
      <c r="S756" s="3"/>
      <c r="T756" s="3"/>
      <c r="U756" s="3"/>
      <c r="V756" s="4"/>
      <c r="W756" s="4"/>
      <c r="X756" s="4"/>
      <c r="Y756" s="3"/>
      <c r="Z756" s="3"/>
      <c r="AA756" s="3"/>
      <c r="AB756" s="3"/>
      <c r="AC756" s="3"/>
      <c r="AD756" s="3"/>
      <c r="AE756" s="3"/>
      <c r="AF756" s="3"/>
      <c r="AG756" s="3"/>
      <c r="AH756" s="3" t="str">
        <f t="shared" si="45"/>
        <v/>
      </c>
      <c r="AI756" s="3"/>
      <c r="AJ756" s="3"/>
      <c r="AK756" s="3"/>
      <c r="AL756" s="3"/>
      <c r="AM756" s="3"/>
      <c r="AN756" s="3"/>
      <c r="AO756" s="3"/>
      <c r="AP756" s="3"/>
      <c r="AQ756" s="3" t="str">
        <f t="shared" si="46"/>
        <v/>
      </c>
      <c r="AR756" s="3" t="str">
        <f>IF(ISNUMBER(AQ756),SUMIFS($AQ$2:AQ756,$A$2:A756,A756,$J$2:J756,J756,$D$2:D756,D756),"")</f>
        <v/>
      </c>
      <c r="AS756">
        <f t="shared" si="47"/>
        <v>1</v>
      </c>
    </row>
    <row r="757" spans="1:45" x14ac:dyDescent="0.25">
      <c r="A757" s="5" t="s">
        <v>6</v>
      </c>
      <c r="B757" s="5" t="s">
        <v>21</v>
      </c>
      <c r="C757" s="6">
        <v>37302</v>
      </c>
      <c r="D757" s="3">
        <v>2</v>
      </c>
      <c r="E757" s="3" t="s">
        <v>84</v>
      </c>
      <c r="F757" s="3"/>
      <c r="G757" s="3"/>
      <c r="H757" s="3"/>
      <c r="I757" s="3"/>
      <c r="J757" s="3" t="s">
        <v>27</v>
      </c>
      <c r="K757" s="3" t="s">
        <v>27</v>
      </c>
      <c r="L757" s="3">
        <v>4</v>
      </c>
      <c r="M757" s="3" t="s">
        <v>25</v>
      </c>
      <c r="N757" s="4" t="str">
        <f t="shared" si="44"/>
        <v/>
      </c>
      <c r="O757" s="3"/>
      <c r="P757" s="3"/>
      <c r="Q757" s="3">
        <v>196.94</v>
      </c>
      <c r="R757" s="3">
        <f>IF(ISNUMBER(Q757),SUMIFS($Q$2:Q757,$A$2:A757,A757,$J$2:J757,J757,$D$2:D757,D757),"")</f>
        <v>1053.5999999999999</v>
      </c>
      <c r="S757" s="3"/>
      <c r="T757" s="3"/>
      <c r="U757" s="3"/>
      <c r="V757" s="4"/>
      <c r="W757" s="4"/>
      <c r="X757" s="4"/>
      <c r="Y757" s="3"/>
      <c r="Z757" s="3"/>
      <c r="AA757" s="3"/>
      <c r="AB757" s="3"/>
      <c r="AC757" s="3"/>
      <c r="AD757" s="3"/>
      <c r="AE757" s="3"/>
      <c r="AF757" s="3"/>
      <c r="AG757" s="3"/>
      <c r="AH757" s="3" t="str">
        <f t="shared" si="45"/>
        <v/>
      </c>
      <c r="AI757" s="3"/>
      <c r="AJ757" s="3"/>
      <c r="AK757" s="3"/>
      <c r="AL757" s="3"/>
      <c r="AM757" s="3"/>
      <c r="AN757" s="3"/>
      <c r="AO757" s="3"/>
      <c r="AP757" s="3"/>
      <c r="AQ757" s="3" t="str">
        <f t="shared" si="46"/>
        <v/>
      </c>
      <c r="AR757" s="3" t="str">
        <f>IF(ISNUMBER(AQ757),SUMIFS($AQ$2:AQ757,$A$2:A757,A757,$J$2:J757,J757,$D$2:D757,D757),"")</f>
        <v/>
      </c>
      <c r="AS757">
        <f t="shared" si="47"/>
        <v>2</v>
      </c>
    </row>
    <row r="758" spans="1:45" x14ac:dyDescent="0.25">
      <c r="A758" s="5" t="s">
        <v>6</v>
      </c>
      <c r="B758" s="5" t="s">
        <v>21</v>
      </c>
      <c r="C758" s="6">
        <v>37349</v>
      </c>
      <c r="D758" s="3">
        <v>2</v>
      </c>
      <c r="E758" s="3" t="s">
        <v>84</v>
      </c>
      <c r="F758" s="3"/>
      <c r="G758" s="3"/>
      <c r="H758" s="3"/>
      <c r="I758" s="3"/>
      <c r="J758" s="3" t="s">
        <v>27</v>
      </c>
      <c r="K758" s="3" t="s">
        <v>27</v>
      </c>
      <c r="L758" s="3">
        <v>5</v>
      </c>
      <c r="M758" s="3" t="s">
        <v>24</v>
      </c>
      <c r="N758" s="4">
        <f t="shared" si="44"/>
        <v>950</v>
      </c>
      <c r="O758" s="3">
        <v>95</v>
      </c>
      <c r="P758" s="3"/>
      <c r="Q758" s="3"/>
      <c r="R758" s="3" t="str">
        <f>IF(ISNUMBER(Q758),SUMIFS($Q$2:Q758,$A$2:A758,A758,$J$2:J758,J758,$D$2:D758,D758),"")</f>
        <v/>
      </c>
      <c r="S758" s="3"/>
      <c r="T758" s="3"/>
      <c r="U758" s="3"/>
      <c r="V758" s="4"/>
      <c r="W758" s="4"/>
      <c r="X758" s="4"/>
      <c r="Y758" s="3"/>
      <c r="Z758" s="3"/>
      <c r="AA758" s="3"/>
      <c r="AB758" s="3"/>
      <c r="AC758" s="3"/>
      <c r="AD758" s="3"/>
      <c r="AE758" s="3"/>
      <c r="AF758" s="3"/>
      <c r="AG758" s="3"/>
      <c r="AH758" s="3" t="str">
        <f t="shared" si="45"/>
        <v/>
      </c>
      <c r="AI758" s="3"/>
      <c r="AJ758" s="3"/>
      <c r="AK758" s="3"/>
      <c r="AL758" s="3"/>
      <c r="AM758" s="3"/>
      <c r="AN758" s="3"/>
      <c r="AO758" s="3"/>
      <c r="AP758" s="3"/>
      <c r="AQ758" s="3" t="str">
        <f t="shared" si="46"/>
        <v/>
      </c>
      <c r="AR758" s="3" t="str">
        <f>IF(ISNUMBER(AQ758),SUMIFS($AQ$2:AQ758,$A$2:A758,A758,$J$2:J758,J758,$D$2:D758,D758),"")</f>
        <v/>
      </c>
      <c r="AS758">
        <f t="shared" si="47"/>
        <v>1</v>
      </c>
    </row>
    <row r="759" spans="1:45" x14ac:dyDescent="0.25">
      <c r="A759" s="5" t="s">
        <v>6</v>
      </c>
      <c r="B759" s="5" t="s">
        <v>21</v>
      </c>
      <c r="C759" s="6">
        <v>37363</v>
      </c>
      <c r="D759" s="3">
        <v>2</v>
      </c>
      <c r="E759" s="3" t="s">
        <v>84</v>
      </c>
      <c r="F759" s="3"/>
      <c r="G759" s="3"/>
      <c r="H759" s="3"/>
      <c r="I759" s="3"/>
      <c r="J759" s="3" t="s">
        <v>27</v>
      </c>
      <c r="K759" s="3" t="s">
        <v>27</v>
      </c>
      <c r="L759" s="3">
        <v>5</v>
      </c>
      <c r="M759" s="3" t="s">
        <v>25</v>
      </c>
      <c r="N759" s="4" t="str">
        <f t="shared" si="44"/>
        <v/>
      </c>
      <c r="O759" s="3"/>
      <c r="P759" s="3"/>
      <c r="Q759" s="3">
        <v>55.31</v>
      </c>
      <c r="R759" s="3">
        <f>IF(ISNUMBER(Q759),SUMIFS($Q$2:Q759,$A$2:A759,A759,$J$2:J759,J759,$D$2:D759,D759),"")</f>
        <v>1108.9099999999999</v>
      </c>
      <c r="S759" s="3"/>
      <c r="T759" s="3"/>
      <c r="U759" s="3"/>
      <c r="V759" s="4"/>
      <c r="W759" s="4"/>
      <c r="X759" s="4"/>
      <c r="Y759" s="3"/>
      <c r="Z759" s="3"/>
      <c r="AA759" s="3"/>
      <c r="AB759" s="3"/>
      <c r="AC759" s="3"/>
      <c r="AD759" s="3"/>
      <c r="AE759" s="3"/>
      <c r="AF759" s="3"/>
      <c r="AG759" s="3"/>
      <c r="AH759" s="3" t="str">
        <f t="shared" si="45"/>
        <v/>
      </c>
      <c r="AI759" s="3"/>
      <c r="AJ759" s="3"/>
      <c r="AK759" s="3"/>
      <c r="AL759" s="3"/>
      <c r="AM759" s="3"/>
      <c r="AN759" s="3"/>
      <c r="AO759" s="3"/>
      <c r="AP759" s="3"/>
      <c r="AQ759" s="3" t="str">
        <f t="shared" si="46"/>
        <v/>
      </c>
      <c r="AR759" s="3" t="str">
        <f>IF(ISNUMBER(AQ759),SUMIFS($AQ$2:AQ759,$A$2:A759,A759,$J$2:J759,J759,$D$2:D759,D759),"")</f>
        <v/>
      </c>
      <c r="AS759">
        <f t="shared" si="47"/>
        <v>2</v>
      </c>
    </row>
    <row r="760" spans="1:45" x14ac:dyDescent="0.25">
      <c r="A760" s="5" t="s">
        <v>6</v>
      </c>
      <c r="B760" s="5" t="s">
        <v>21</v>
      </c>
      <c r="C760" s="6">
        <v>37431</v>
      </c>
      <c r="D760" s="3">
        <v>2</v>
      </c>
      <c r="E760" s="3" t="s">
        <v>84</v>
      </c>
      <c r="F760" s="3"/>
      <c r="G760" s="3"/>
      <c r="H760" s="3"/>
      <c r="I760" s="3"/>
      <c r="J760" s="3" t="s">
        <v>27</v>
      </c>
      <c r="K760" s="3" t="s">
        <v>27</v>
      </c>
      <c r="L760" s="3">
        <v>6</v>
      </c>
      <c r="M760" s="3" t="s">
        <v>24</v>
      </c>
      <c r="N760" s="4">
        <f t="shared" si="44"/>
        <v>300</v>
      </c>
      <c r="O760" s="3">
        <v>30</v>
      </c>
      <c r="P760" s="3"/>
      <c r="Q760" s="3"/>
      <c r="R760" s="3" t="str">
        <f>IF(ISNUMBER(Q760),SUMIFS($Q$2:Q760,$A$2:A760,A760,$J$2:J760,J760,$D$2:D760,D760),"")</f>
        <v/>
      </c>
      <c r="S760" s="3"/>
      <c r="T760" s="3"/>
      <c r="U760" s="3"/>
      <c r="V760" s="4"/>
      <c r="W760" s="4"/>
      <c r="X760" s="4"/>
      <c r="Y760" s="3"/>
      <c r="Z760" s="3"/>
      <c r="AA760" s="3"/>
      <c r="AB760" s="3"/>
      <c r="AC760" s="3"/>
      <c r="AD760" s="3"/>
      <c r="AE760" s="3"/>
      <c r="AF760" s="3"/>
      <c r="AG760" s="3"/>
      <c r="AH760" s="3" t="str">
        <f t="shared" si="45"/>
        <v/>
      </c>
      <c r="AI760" s="3"/>
      <c r="AJ760" s="3"/>
      <c r="AK760" s="3"/>
      <c r="AL760" s="3"/>
      <c r="AM760" s="3"/>
      <c r="AN760" s="3"/>
      <c r="AO760" s="3"/>
      <c r="AP760" s="3"/>
      <c r="AQ760" s="3" t="str">
        <f t="shared" si="46"/>
        <v/>
      </c>
      <c r="AR760" s="3" t="str">
        <f>IF(ISNUMBER(AQ760),SUMIFS($AQ$2:AQ760,$A$2:A760,A760,$J$2:J760,J760,$D$2:D760,D760),"")</f>
        <v/>
      </c>
      <c r="AS760">
        <f t="shared" si="47"/>
        <v>1</v>
      </c>
    </row>
    <row r="761" spans="1:45" x14ac:dyDescent="0.25">
      <c r="A761" s="5" t="s">
        <v>6</v>
      </c>
      <c r="B761" s="5" t="s">
        <v>21</v>
      </c>
      <c r="C761" s="6">
        <v>37442</v>
      </c>
      <c r="D761" s="3">
        <v>2</v>
      </c>
      <c r="E761" s="3" t="s">
        <v>84</v>
      </c>
      <c r="F761" s="3"/>
      <c r="G761" s="3"/>
      <c r="H761" s="3"/>
      <c r="I761" s="3"/>
      <c r="J761" s="3" t="s">
        <v>54</v>
      </c>
      <c r="K761" s="3" t="s">
        <v>54</v>
      </c>
      <c r="L761" s="3">
        <v>6</v>
      </c>
      <c r="M761" s="3" t="s">
        <v>25</v>
      </c>
      <c r="N761" s="4" t="str">
        <f t="shared" si="44"/>
        <v/>
      </c>
      <c r="O761" s="3"/>
      <c r="P761" s="3"/>
      <c r="Q761" s="3">
        <v>20.239999999999998</v>
      </c>
      <c r="R761" s="3">
        <f>IF(ISNUMBER(Q761),SUMIFS($Q$2:Q761,$A$2:A761,A761,$J$2:J761,J761,$D$2:D761,D761),"")</f>
        <v>20.239999999999998</v>
      </c>
      <c r="S761" s="3"/>
      <c r="T761" s="3"/>
      <c r="U761" s="3"/>
      <c r="V761" s="4"/>
      <c r="W761" s="4"/>
      <c r="X761" s="4"/>
      <c r="Y761" s="3"/>
      <c r="Z761" s="3"/>
      <c r="AA761" s="3"/>
      <c r="AB761" s="3"/>
      <c r="AC761" s="3"/>
      <c r="AD761" s="3"/>
      <c r="AE761" s="3"/>
      <c r="AF761" s="3"/>
      <c r="AG761" s="3"/>
      <c r="AH761" s="3" t="str">
        <f t="shared" si="45"/>
        <v/>
      </c>
      <c r="AI761" s="3"/>
      <c r="AJ761" s="3"/>
      <c r="AK761" s="3"/>
      <c r="AL761" s="3"/>
      <c r="AM761" s="3"/>
      <c r="AN761" s="3"/>
      <c r="AO761" s="3"/>
      <c r="AP761" s="3"/>
      <c r="AQ761" s="3" t="str">
        <f t="shared" si="46"/>
        <v/>
      </c>
      <c r="AR761" s="3" t="str">
        <f>IF(ISNUMBER(AQ761),SUMIFS($AQ$2:AQ761,$A$2:A761,A761,$J$2:J761,J761,$D$2:D761,D761),"")</f>
        <v/>
      </c>
      <c r="AS761">
        <f t="shared" si="47"/>
        <v>2</v>
      </c>
    </row>
    <row r="762" spans="1:45" x14ac:dyDescent="0.25">
      <c r="A762" s="5" t="s">
        <v>6</v>
      </c>
      <c r="B762" s="5" t="s">
        <v>21</v>
      </c>
      <c r="C762" s="6">
        <v>35458</v>
      </c>
      <c r="D762" s="3">
        <v>3</v>
      </c>
      <c r="E762" s="3" t="s">
        <v>84</v>
      </c>
      <c r="F762" s="3"/>
      <c r="G762" s="3"/>
      <c r="H762" s="3"/>
      <c r="I762" s="3"/>
      <c r="J762" s="3" t="s">
        <v>22</v>
      </c>
      <c r="K762" s="3" t="s">
        <v>22</v>
      </c>
      <c r="L762" s="3">
        <v>1</v>
      </c>
      <c r="M762" s="3" t="s">
        <v>23</v>
      </c>
      <c r="N762" s="4">
        <f t="shared" si="44"/>
        <v>3210</v>
      </c>
      <c r="O762" s="3">
        <v>321</v>
      </c>
      <c r="P762" s="3"/>
      <c r="Q762" s="3"/>
      <c r="R762" s="3" t="str">
        <f>IF(ISNUMBER(Q762),SUMIFS($Q$2:Q762,$A$2:A762,A762,$J$2:J762,J762,$D$2:D762,D762),"")</f>
        <v/>
      </c>
      <c r="S762" s="3"/>
      <c r="T762" s="3"/>
      <c r="U762" s="3"/>
      <c r="V762" s="4"/>
      <c r="W762" s="4"/>
      <c r="X762" s="4"/>
      <c r="Y762" s="3"/>
      <c r="Z762" s="3"/>
      <c r="AA762" s="3"/>
      <c r="AB762" s="3"/>
      <c r="AC762" s="3"/>
      <c r="AD762" s="3"/>
      <c r="AE762" s="3"/>
      <c r="AF762" s="3"/>
      <c r="AG762" s="3"/>
      <c r="AH762" s="3" t="str">
        <f t="shared" si="45"/>
        <v/>
      </c>
      <c r="AI762" s="3"/>
      <c r="AJ762" s="3"/>
      <c r="AK762" s="3"/>
      <c r="AL762" s="3"/>
      <c r="AM762" s="3"/>
      <c r="AN762" s="3"/>
      <c r="AO762" s="3"/>
      <c r="AP762" s="3"/>
      <c r="AQ762" s="3" t="str">
        <f t="shared" si="46"/>
        <v/>
      </c>
      <c r="AR762" s="3" t="str">
        <f>IF(ISNUMBER(AQ762),SUMIFS($AQ$2:AQ762,$A$2:A762,A762,$J$2:J762,J762,$D$2:D762,D762),"")</f>
        <v/>
      </c>
      <c r="AS762">
        <f t="shared" si="47"/>
        <v>1</v>
      </c>
    </row>
    <row r="763" spans="1:45" x14ac:dyDescent="0.25">
      <c r="A763" s="5" t="s">
        <v>6</v>
      </c>
      <c r="B763" s="5" t="s">
        <v>21</v>
      </c>
      <c r="C763" s="6">
        <v>35482</v>
      </c>
      <c r="D763" s="3">
        <v>3</v>
      </c>
      <c r="E763" s="3" t="s">
        <v>84</v>
      </c>
      <c r="F763" s="3"/>
      <c r="G763" s="3"/>
      <c r="H763" s="3"/>
      <c r="I763" s="3"/>
      <c r="J763" s="3" t="s">
        <v>22</v>
      </c>
      <c r="K763" s="3" t="s">
        <v>22</v>
      </c>
      <c r="L763" s="3">
        <v>1</v>
      </c>
      <c r="M763" s="3" t="s">
        <v>24</v>
      </c>
      <c r="N763" s="4">
        <f t="shared" si="44"/>
        <v>3700</v>
      </c>
      <c r="O763" s="3">
        <v>370</v>
      </c>
      <c r="P763" s="3"/>
      <c r="Q763" s="3"/>
      <c r="R763" s="3" t="str">
        <f>IF(ISNUMBER(Q763),SUMIFS($Q$2:Q763,$A$2:A763,A763,$J$2:J763,J763,$D$2:D763,D763),"")</f>
        <v/>
      </c>
      <c r="S763" s="3"/>
      <c r="T763" s="3"/>
      <c r="U763" s="3"/>
      <c r="V763" s="4"/>
      <c r="W763" s="4"/>
      <c r="X763" s="4"/>
      <c r="Y763" s="3"/>
      <c r="Z763" s="3"/>
      <c r="AA763" s="3"/>
      <c r="AB763" s="3"/>
      <c r="AC763" s="3"/>
      <c r="AD763" s="3"/>
      <c r="AE763" s="3"/>
      <c r="AF763" s="3"/>
      <c r="AG763" s="3"/>
      <c r="AH763" s="3" t="str">
        <f t="shared" si="45"/>
        <v/>
      </c>
      <c r="AI763" s="3"/>
      <c r="AJ763" s="3"/>
      <c r="AK763" s="3"/>
      <c r="AL763" s="3"/>
      <c r="AM763" s="3"/>
      <c r="AN763" s="3"/>
      <c r="AO763" s="3"/>
      <c r="AP763" s="3"/>
      <c r="AQ763" s="3" t="str">
        <f t="shared" si="46"/>
        <v/>
      </c>
      <c r="AR763" s="3" t="str">
        <f>IF(ISNUMBER(AQ763),SUMIFS($AQ$2:AQ763,$A$2:A763,A763,$J$2:J763,J763,$D$2:D763,D763),"")</f>
        <v/>
      </c>
      <c r="AS763">
        <f t="shared" si="47"/>
        <v>1</v>
      </c>
    </row>
    <row r="764" spans="1:45" x14ac:dyDescent="0.25">
      <c r="A764" s="5" t="s">
        <v>6</v>
      </c>
      <c r="B764" s="5" t="s">
        <v>21</v>
      </c>
      <c r="C764" s="6">
        <v>35491</v>
      </c>
      <c r="D764" s="3">
        <v>3</v>
      </c>
      <c r="E764" s="3" t="s">
        <v>84</v>
      </c>
      <c r="F764" s="3"/>
      <c r="G764" s="3"/>
      <c r="H764" s="3"/>
      <c r="I764" s="3"/>
      <c r="J764" s="3" t="s">
        <v>22</v>
      </c>
      <c r="K764" s="3" t="s">
        <v>22</v>
      </c>
      <c r="L764" s="3">
        <v>2</v>
      </c>
      <c r="M764" s="3" t="s">
        <v>25</v>
      </c>
      <c r="N764" s="4" t="str">
        <f t="shared" si="44"/>
        <v/>
      </c>
      <c r="O764" s="3"/>
      <c r="P764" s="3"/>
      <c r="Q764" s="3">
        <v>309.94</v>
      </c>
      <c r="R764" s="3">
        <f>IF(ISNUMBER(Q764),SUMIFS($Q$2:Q764,$A$2:A764,A764,$J$2:J764,J764,$D$2:D764,D764),"")</f>
        <v>309.94</v>
      </c>
      <c r="S764" s="3"/>
      <c r="T764" s="3"/>
      <c r="U764" s="3"/>
      <c r="V764" s="4"/>
      <c r="W764" s="4"/>
      <c r="X764" s="4"/>
      <c r="Y764" s="3"/>
      <c r="Z764" s="3"/>
      <c r="AA764" s="3"/>
      <c r="AB764" s="3"/>
      <c r="AC764" s="3"/>
      <c r="AD764" s="3"/>
      <c r="AE764" s="3"/>
      <c r="AF764" s="3"/>
      <c r="AG764" s="3"/>
      <c r="AH764" s="3" t="str">
        <f t="shared" si="45"/>
        <v/>
      </c>
      <c r="AI764" s="3"/>
      <c r="AJ764" s="3"/>
      <c r="AK764" s="3"/>
      <c r="AL764" s="3"/>
      <c r="AM764" s="3"/>
      <c r="AN764" s="3"/>
      <c r="AO764" s="3"/>
      <c r="AP764" s="3"/>
      <c r="AQ764" s="3" t="str">
        <f t="shared" si="46"/>
        <v/>
      </c>
      <c r="AR764" s="3" t="str">
        <f>IF(ISNUMBER(AQ764),SUMIFS($AQ$2:AQ764,$A$2:A764,A764,$J$2:J764,J764,$D$2:D764,D764),"")</f>
        <v/>
      </c>
      <c r="AS764">
        <f t="shared" si="47"/>
        <v>2</v>
      </c>
    </row>
    <row r="765" spans="1:45" x14ac:dyDescent="0.25">
      <c r="A765" s="5" t="s">
        <v>6</v>
      </c>
      <c r="B765" s="5" t="s">
        <v>21</v>
      </c>
      <c r="C765" s="6">
        <v>35586</v>
      </c>
      <c r="D765" s="3">
        <v>3</v>
      </c>
      <c r="E765" s="3" t="s">
        <v>84</v>
      </c>
      <c r="F765" s="3"/>
      <c r="G765" s="3"/>
      <c r="H765" s="3"/>
      <c r="I765" s="3"/>
      <c r="J765" s="3" t="s">
        <v>22</v>
      </c>
      <c r="K765" s="3" t="s">
        <v>22</v>
      </c>
      <c r="L765" s="3">
        <v>2</v>
      </c>
      <c r="M765" s="3" t="s">
        <v>24</v>
      </c>
      <c r="N765" s="4">
        <f t="shared" si="44"/>
        <v>3700</v>
      </c>
      <c r="O765" s="3">
        <v>370</v>
      </c>
      <c r="P765" s="3"/>
      <c r="Q765" s="3"/>
      <c r="R765" s="3" t="str">
        <f>IF(ISNUMBER(Q765),SUMIFS($Q$2:Q765,$A$2:A765,A765,$J$2:J765,J765,$D$2:D765,D765),"")</f>
        <v/>
      </c>
      <c r="S765" s="3"/>
      <c r="T765" s="3"/>
      <c r="U765" s="3"/>
      <c r="V765" s="4"/>
      <c r="W765" s="4"/>
      <c r="X765" s="4"/>
      <c r="Y765" s="3"/>
      <c r="Z765" s="3"/>
      <c r="AA765" s="3"/>
      <c r="AB765" s="3"/>
      <c r="AC765" s="3"/>
      <c r="AD765" s="3"/>
      <c r="AE765" s="3"/>
      <c r="AF765" s="3"/>
      <c r="AG765" s="3"/>
      <c r="AH765" s="3" t="str">
        <f t="shared" si="45"/>
        <v/>
      </c>
      <c r="AI765" s="3"/>
      <c r="AJ765" s="3"/>
      <c r="AK765" s="3"/>
      <c r="AL765" s="3"/>
      <c r="AM765" s="3"/>
      <c r="AN765" s="3"/>
      <c r="AO765" s="3"/>
      <c r="AP765" s="3"/>
      <c r="AQ765" s="3" t="str">
        <f t="shared" si="46"/>
        <v/>
      </c>
      <c r="AR765" s="3" t="str">
        <f>IF(ISNUMBER(AQ765),SUMIFS($AQ$2:AQ765,$A$2:A765,A765,$J$2:J765,J765,$D$2:D765,D765),"")</f>
        <v/>
      </c>
      <c r="AS765">
        <f t="shared" si="47"/>
        <v>1</v>
      </c>
    </row>
    <row r="766" spans="1:45" x14ac:dyDescent="0.25">
      <c r="A766" s="5" t="s">
        <v>6</v>
      </c>
      <c r="B766" s="5" t="s">
        <v>21</v>
      </c>
      <c r="C766" s="6">
        <v>35591</v>
      </c>
      <c r="D766" s="3">
        <v>3</v>
      </c>
      <c r="E766" s="3" t="s">
        <v>84</v>
      </c>
      <c r="F766" s="3"/>
      <c r="G766" s="3"/>
      <c r="H766" s="3"/>
      <c r="I766" s="3"/>
      <c r="J766" s="3" t="s">
        <v>22</v>
      </c>
      <c r="K766" s="3" t="s">
        <v>22</v>
      </c>
      <c r="L766" s="3">
        <v>2</v>
      </c>
      <c r="M766" s="3" t="s">
        <v>25</v>
      </c>
      <c r="N766" s="4" t="str">
        <f t="shared" si="44"/>
        <v/>
      </c>
      <c r="O766" s="3"/>
      <c r="P766" s="3"/>
      <c r="Q766" s="3">
        <v>359.48</v>
      </c>
      <c r="R766" s="3">
        <f>IF(ISNUMBER(Q766),SUMIFS($Q$2:Q766,$A$2:A766,A766,$J$2:J766,J766,$D$2:D766,D766),"")</f>
        <v>669.42000000000007</v>
      </c>
      <c r="S766" s="3"/>
      <c r="T766" s="3"/>
      <c r="U766" s="3"/>
      <c r="V766" s="4"/>
      <c r="W766" s="4"/>
      <c r="X766" s="4"/>
      <c r="Y766" s="3"/>
      <c r="Z766" s="3"/>
      <c r="AA766" s="3"/>
      <c r="AB766" s="3"/>
      <c r="AC766" s="3"/>
      <c r="AD766" s="3"/>
      <c r="AE766" s="3"/>
      <c r="AF766" s="3"/>
      <c r="AG766" s="3"/>
      <c r="AH766" s="3" t="str">
        <f t="shared" si="45"/>
        <v/>
      </c>
      <c r="AI766" s="3"/>
      <c r="AJ766" s="3"/>
      <c r="AK766" s="3"/>
      <c r="AL766" s="3"/>
      <c r="AM766" s="3"/>
      <c r="AN766" s="3"/>
      <c r="AO766" s="3"/>
      <c r="AP766" s="3"/>
      <c r="AQ766" s="3" t="str">
        <f t="shared" si="46"/>
        <v/>
      </c>
      <c r="AR766" s="3" t="str">
        <f>IF(ISNUMBER(AQ766),SUMIFS($AQ$2:AQ766,$A$2:A766,A766,$J$2:J766,J766,$D$2:D766,D766),"")</f>
        <v/>
      </c>
      <c r="AS766">
        <f t="shared" si="47"/>
        <v>2</v>
      </c>
    </row>
    <row r="767" spans="1:45" x14ac:dyDescent="0.25">
      <c r="A767" s="5" t="s">
        <v>6</v>
      </c>
      <c r="B767" s="5" t="s">
        <v>21</v>
      </c>
      <c r="C767" s="6">
        <v>35709</v>
      </c>
      <c r="D767" s="3">
        <v>3</v>
      </c>
      <c r="E767" s="3" t="s">
        <v>84</v>
      </c>
      <c r="F767" s="3"/>
      <c r="G767" s="3"/>
      <c r="H767" s="3"/>
      <c r="I767" s="3"/>
      <c r="J767" s="3" t="s">
        <v>0</v>
      </c>
      <c r="K767" s="3" t="s">
        <v>0</v>
      </c>
      <c r="L767" s="3">
        <v>1</v>
      </c>
      <c r="M767" s="3" t="s">
        <v>24</v>
      </c>
      <c r="N767" s="4">
        <f t="shared" si="44"/>
        <v>2300</v>
      </c>
      <c r="O767" s="3">
        <v>230</v>
      </c>
      <c r="P767" s="3"/>
      <c r="Q767" s="3"/>
      <c r="R767" s="3" t="str">
        <f>IF(ISNUMBER(Q767),SUMIFS($Q$2:Q767,$A$2:A767,A767,$J$2:J767,J767,$D$2:D767,D767),"")</f>
        <v/>
      </c>
      <c r="S767" s="3"/>
      <c r="T767" s="3"/>
      <c r="U767" s="3"/>
      <c r="V767" s="4"/>
      <c r="W767" s="4"/>
      <c r="X767" s="4"/>
      <c r="Y767" s="3"/>
      <c r="Z767" s="3"/>
      <c r="AA767" s="3"/>
      <c r="AB767" s="3"/>
      <c r="AC767" s="3"/>
      <c r="AD767" s="3"/>
      <c r="AE767" s="3"/>
      <c r="AF767" s="3"/>
      <c r="AG767" s="3"/>
      <c r="AH767" s="3" t="str">
        <f t="shared" si="45"/>
        <v/>
      </c>
      <c r="AI767" s="3"/>
      <c r="AJ767" s="3"/>
      <c r="AK767" s="3"/>
      <c r="AL767" s="3"/>
      <c r="AM767" s="3"/>
      <c r="AN767" s="3"/>
      <c r="AO767" s="3"/>
      <c r="AP767" s="3"/>
      <c r="AQ767" s="3" t="str">
        <f t="shared" si="46"/>
        <v/>
      </c>
      <c r="AR767" s="3" t="str">
        <f>IF(ISNUMBER(AQ767),SUMIFS($AQ$2:AQ767,$A$2:A767,A767,$J$2:J767,J767,$D$2:D767,D767),"")</f>
        <v/>
      </c>
      <c r="AS767">
        <f t="shared" si="47"/>
        <v>1</v>
      </c>
    </row>
    <row r="768" spans="1:45" x14ac:dyDescent="0.25">
      <c r="A768" s="5" t="s">
        <v>6</v>
      </c>
      <c r="B768" s="5" t="s">
        <v>21</v>
      </c>
      <c r="C768" s="6">
        <v>35715</v>
      </c>
      <c r="D768" s="3">
        <v>3</v>
      </c>
      <c r="E768" s="3" t="s">
        <v>84</v>
      </c>
      <c r="F768" s="3"/>
      <c r="G768" s="3"/>
      <c r="H768" s="3"/>
      <c r="I768" s="3"/>
      <c r="J768" s="3" t="s">
        <v>0</v>
      </c>
      <c r="K768" s="3" t="s">
        <v>0</v>
      </c>
      <c r="L768" s="3">
        <v>1</v>
      </c>
      <c r="M768" s="3" t="s">
        <v>25</v>
      </c>
      <c r="N768" s="4" t="str">
        <f t="shared" si="44"/>
        <v/>
      </c>
      <c r="O768" s="3"/>
      <c r="P768" s="3"/>
      <c r="Q768" s="3">
        <v>175.38</v>
      </c>
      <c r="R768" s="3">
        <f>IF(ISNUMBER(Q768),SUMIFS($Q$2:Q768,$A$2:A768,A768,$J$2:J768,J768,$D$2:D768,D768),"")</f>
        <v>175.38</v>
      </c>
      <c r="S768" s="3"/>
      <c r="T768" s="3"/>
      <c r="U768" s="3"/>
      <c r="V768" s="4"/>
      <c r="W768" s="4"/>
      <c r="X768" s="4"/>
      <c r="Y768" s="3"/>
      <c r="Z768" s="3"/>
      <c r="AA768" s="3"/>
      <c r="AB768" s="3"/>
      <c r="AC768" s="3"/>
      <c r="AD768" s="3"/>
      <c r="AE768" s="3"/>
      <c r="AF768" s="3"/>
      <c r="AG768" s="3"/>
      <c r="AH768" s="3" t="str">
        <f t="shared" si="45"/>
        <v/>
      </c>
      <c r="AI768" s="3"/>
      <c r="AJ768" s="3"/>
      <c r="AK768" s="3"/>
      <c r="AL768" s="3"/>
      <c r="AM768" s="3"/>
      <c r="AN768" s="3"/>
      <c r="AO768" s="3"/>
      <c r="AP768" s="3"/>
      <c r="AQ768" s="3" t="str">
        <f t="shared" si="46"/>
        <v/>
      </c>
      <c r="AR768" s="3" t="str">
        <f>IF(ISNUMBER(AQ768),SUMIFS($AQ$2:AQ768,$A$2:A768,A768,$J$2:J768,J768,$D$2:D768,D768),"")</f>
        <v/>
      </c>
      <c r="AS768">
        <f t="shared" si="47"/>
        <v>2</v>
      </c>
    </row>
    <row r="769" spans="1:45" x14ac:dyDescent="0.25">
      <c r="A769" s="5" t="s">
        <v>6</v>
      </c>
      <c r="B769" s="5" t="s">
        <v>21</v>
      </c>
      <c r="C769" s="6">
        <v>35731</v>
      </c>
      <c r="D769" s="3">
        <v>3</v>
      </c>
      <c r="E769" s="3" t="s">
        <v>84</v>
      </c>
      <c r="F769" s="3"/>
      <c r="G769" s="3"/>
      <c r="H769" s="3"/>
      <c r="I769" s="3"/>
      <c r="J769" s="3" t="s">
        <v>0</v>
      </c>
      <c r="K769" s="3" t="s">
        <v>0</v>
      </c>
      <c r="L769" s="3">
        <v>2</v>
      </c>
      <c r="M769" s="3" t="s">
        <v>23</v>
      </c>
      <c r="N769" s="4">
        <f t="shared" si="44"/>
        <v>1150</v>
      </c>
      <c r="O769" s="3">
        <v>115</v>
      </c>
      <c r="P769" s="3"/>
      <c r="Q769" s="3"/>
      <c r="R769" s="3" t="str">
        <f>IF(ISNUMBER(Q769),SUMIFS($Q$2:Q769,$A$2:A769,A769,$J$2:J769,J769,$D$2:D769,D769),"")</f>
        <v/>
      </c>
      <c r="S769" s="3"/>
      <c r="T769" s="3"/>
      <c r="U769" s="3"/>
      <c r="V769" s="4"/>
      <c r="W769" s="4"/>
      <c r="X769" s="4"/>
      <c r="Y769" s="3"/>
      <c r="Z769" s="3"/>
      <c r="AA769" s="3"/>
      <c r="AB769" s="3"/>
      <c r="AC769" s="3"/>
      <c r="AD769" s="3"/>
      <c r="AE769" s="3"/>
      <c r="AF769" s="3"/>
      <c r="AG769" s="3"/>
      <c r="AH769" s="3" t="str">
        <f t="shared" si="45"/>
        <v/>
      </c>
      <c r="AI769" s="3"/>
      <c r="AJ769" s="3"/>
      <c r="AK769" s="3"/>
      <c r="AL769" s="3"/>
      <c r="AM769" s="3"/>
      <c r="AN769" s="3"/>
      <c r="AO769" s="3"/>
      <c r="AP769" s="3"/>
      <c r="AQ769" s="3" t="str">
        <f t="shared" si="46"/>
        <v/>
      </c>
      <c r="AR769" s="3" t="str">
        <f>IF(ISNUMBER(AQ769),SUMIFS($AQ$2:AQ769,$A$2:A769,A769,$J$2:J769,J769,$D$2:D769,D769),"")</f>
        <v/>
      </c>
      <c r="AS769">
        <f t="shared" si="47"/>
        <v>1</v>
      </c>
    </row>
    <row r="770" spans="1:45" x14ac:dyDescent="0.25">
      <c r="A770" s="5" t="s">
        <v>6</v>
      </c>
      <c r="B770" s="5" t="s">
        <v>21</v>
      </c>
      <c r="C770" s="6">
        <v>35737</v>
      </c>
      <c r="D770" s="3">
        <v>3</v>
      </c>
      <c r="E770" s="3" t="s">
        <v>84</v>
      </c>
      <c r="F770" s="3"/>
      <c r="G770" s="3"/>
      <c r="H770" s="3"/>
      <c r="I770" s="3"/>
      <c r="J770" s="3" t="s">
        <v>0</v>
      </c>
      <c r="K770" s="3" t="s">
        <v>0</v>
      </c>
      <c r="L770" s="3">
        <v>2</v>
      </c>
      <c r="M770" s="3" t="s">
        <v>23</v>
      </c>
      <c r="N770" s="4">
        <f t="shared" ref="N770:N833" si="48">IF(ISNUMBER(O770),O770*10,"")</f>
        <v>2595</v>
      </c>
      <c r="O770" s="3">
        <v>259.5</v>
      </c>
      <c r="P770" s="3"/>
      <c r="Q770" s="3"/>
      <c r="R770" s="3" t="str">
        <f>IF(ISNUMBER(Q770),SUMIFS($Q$2:Q770,$A$2:A770,A770,$J$2:J770,J770,$D$2:D770,D770),"")</f>
        <v/>
      </c>
      <c r="S770" s="3"/>
      <c r="T770" s="3"/>
      <c r="U770" s="3"/>
      <c r="V770" s="4"/>
      <c r="W770" s="4"/>
      <c r="X770" s="4"/>
      <c r="Y770" s="3"/>
      <c r="Z770" s="3"/>
      <c r="AA770" s="3"/>
      <c r="AB770" s="3"/>
      <c r="AC770" s="3"/>
      <c r="AD770" s="3"/>
      <c r="AE770" s="3"/>
      <c r="AF770" s="3"/>
      <c r="AG770" s="3"/>
      <c r="AH770" s="3" t="str">
        <f t="shared" ref="AH770:AH833" si="49">IF(ISNUMBER(AI770),AI770,"")</f>
        <v/>
      </c>
      <c r="AI770" s="3"/>
      <c r="AJ770" s="3"/>
      <c r="AK770" s="3"/>
      <c r="AL770" s="3"/>
      <c r="AM770" s="3"/>
      <c r="AN770" s="3"/>
      <c r="AO770" s="3"/>
      <c r="AP770" s="3"/>
      <c r="AQ770" s="3" t="str">
        <f t="shared" ref="AQ770:AQ833" si="50">IF(AND(ISNUMBER(AI770),ISNUMBER(Q770)),ROUND(Q770*AI770,3),"")</f>
        <v/>
      </c>
      <c r="AR770" s="3" t="str">
        <f>IF(ISNUMBER(AQ770),SUMIFS($AQ$2:AQ770,$A$2:A770,A770,$J$2:J770,J770,$D$2:D770,D770),"")</f>
        <v/>
      </c>
      <c r="AS770">
        <f t="shared" si="47"/>
        <v>1</v>
      </c>
    </row>
    <row r="771" spans="1:45" x14ac:dyDescent="0.25">
      <c r="A771" s="5" t="s">
        <v>6</v>
      </c>
      <c r="B771" s="5" t="s">
        <v>21</v>
      </c>
      <c r="C771" s="6">
        <v>35744</v>
      </c>
      <c r="D771" s="3">
        <v>3</v>
      </c>
      <c r="E771" s="3" t="s">
        <v>84</v>
      </c>
      <c r="F771" s="3"/>
      <c r="G771" s="3"/>
      <c r="H771" s="3"/>
      <c r="I771" s="3"/>
      <c r="J771" s="3" t="s">
        <v>0</v>
      </c>
      <c r="K771" s="3" t="s">
        <v>0</v>
      </c>
      <c r="L771" s="3">
        <v>2</v>
      </c>
      <c r="M771" s="3" t="s">
        <v>23</v>
      </c>
      <c r="N771" s="4">
        <f t="shared" si="48"/>
        <v>4030</v>
      </c>
      <c r="O771" s="3">
        <v>403</v>
      </c>
      <c r="P771" s="3"/>
      <c r="Q771" s="3"/>
      <c r="R771" s="3" t="str">
        <f>IF(ISNUMBER(Q771),SUMIFS($Q$2:Q771,$A$2:A771,A771,$J$2:J771,J771,$D$2:D771,D771),"")</f>
        <v/>
      </c>
      <c r="S771" s="3"/>
      <c r="T771" s="3"/>
      <c r="U771" s="3"/>
      <c r="V771" s="4"/>
      <c r="W771" s="4"/>
      <c r="X771" s="4"/>
      <c r="Y771" s="3"/>
      <c r="Z771" s="3"/>
      <c r="AA771" s="3"/>
      <c r="AB771" s="3"/>
      <c r="AC771" s="3"/>
      <c r="AD771" s="3"/>
      <c r="AE771" s="3"/>
      <c r="AF771" s="3"/>
      <c r="AG771" s="3"/>
      <c r="AH771" s="3" t="str">
        <f t="shared" si="49"/>
        <v/>
      </c>
      <c r="AI771" s="3"/>
      <c r="AJ771" s="3"/>
      <c r="AK771" s="3"/>
      <c r="AL771" s="3"/>
      <c r="AM771" s="3"/>
      <c r="AN771" s="3"/>
      <c r="AO771" s="3"/>
      <c r="AP771" s="3"/>
      <c r="AQ771" s="3" t="str">
        <f t="shared" si="50"/>
        <v/>
      </c>
      <c r="AR771" s="3" t="str">
        <f>IF(ISNUMBER(AQ771),SUMIFS($AQ$2:AQ771,$A$2:A771,A771,$J$2:J771,J771,$D$2:D771,D771),"")</f>
        <v/>
      </c>
      <c r="AS771">
        <f t="shared" ref="AS771:AS834" si="51">COUNT(O771:AR771)</f>
        <v>1</v>
      </c>
    </row>
    <row r="772" spans="1:45" x14ac:dyDescent="0.25">
      <c r="A772" s="5" t="s">
        <v>6</v>
      </c>
      <c r="B772" s="5" t="s">
        <v>21</v>
      </c>
      <c r="C772" s="6">
        <v>35753</v>
      </c>
      <c r="D772" s="3">
        <v>3</v>
      </c>
      <c r="E772" s="3" t="s">
        <v>84</v>
      </c>
      <c r="F772" s="3"/>
      <c r="G772" s="3"/>
      <c r="H772" s="3"/>
      <c r="I772" s="3"/>
      <c r="J772" s="3" t="s">
        <v>0</v>
      </c>
      <c r="K772" s="3" t="s">
        <v>0</v>
      </c>
      <c r="L772" s="3">
        <v>2</v>
      </c>
      <c r="M772" s="3" t="s">
        <v>24</v>
      </c>
      <c r="N772" s="4">
        <f t="shared" si="48"/>
        <v>5660</v>
      </c>
      <c r="O772" s="3">
        <v>566</v>
      </c>
      <c r="P772" s="3"/>
      <c r="Q772" s="3"/>
      <c r="R772" s="3" t="str">
        <f>IF(ISNUMBER(Q772),SUMIFS($Q$2:Q772,$A$2:A772,A772,$J$2:J772,J772,$D$2:D772,D772),"")</f>
        <v/>
      </c>
      <c r="S772" s="3"/>
      <c r="T772" s="3"/>
      <c r="U772" s="3"/>
      <c r="V772" s="4"/>
      <c r="W772" s="4"/>
      <c r="X772" s="4"/>
      <c r="Y772" s="3"/>
      <c r="Z772" s="3"/>
      <c r="AA772" s="3"/>
      <c r="AB772" s="3"/>
      <c r="AC772" s="3"/>
      <c r="AD772" s="3"/>
      <c r="AE772" s="3"/>
      <c r="AF772" s="3"/>
      <c r="AG772" s="3"/>
      <c r="AH772" s="3" t="str">
        <f t="shared" si="49"/>
        <v/>
      </c>
      <c r="AI772" s="3"/>
      <c r="AJ772" s="3"/>
      <c r="AK772" s="3"/>
      <c r="AL772" s="3"/>
      <c r="AM772" s="3"/>
      <c r="AN772" s="3"/>
      <c r="AO772" s="3"/>
      <c r="AP772" s="3"/>
      <c r="AQ772" s="3" t="str">
        <f t="shared" si="50"/>
        <v/>
      </c>
      <c r="AR772" s="3" t="str">
        <f>IF(ISNUMBER(AQ772),SUMIFS($AQ$2:AQ772,$A$2:A772,A772,$J$2:J772,J772,$D$2:D772,D772),"")</f>
        <v/>
      </c>
      <c r="AS772">
        <f t="shared" si="51"/>
        <v>1</v>
      </c>
    </row>
    <row r="773" spans="1:45" x14ac:dyDescent="0.25">
      <c r="A773" s="5" t="s">
        <v>6</v>
      </c>
      <c r="B773" s="5" t="s">
        <v>21</v>
      </c>
      <c r="C773" s="6">
        <v>35759</v>
      </c>
      <c r="D773" s="3">
        <v>3</v>
      </c>
      <c r="E773" s="3" t="s">
        <v>84</v>
      </c>
      <c r="F773" s="3"/>
      <c r="G773" s="3"/>
      <c r="H773" s="3"/>
      <c r="I773" s="3"/>
      <c r="J773" s="3" t="s">
        <v>0</v>
      </c>
      <c r="K773" s="3" t="s">
        <v>0</v>
      </c>
      <c r="L773" s="3">
        <v>2</v>
      </c>
      <c r="M773" s="3" t="s">
        <v>25</v>
      </c>
      <c r="N773" s="4">
        <f t="shared" si="48"/>
        <v>1100</v>
      </c>
      <c r="O773" s="3">
        <v>110</v>
      </c>
      <c r="P773" s="3"/>
      <c r="Q773" s="3">
        <v>450.07</v>
      </c>
      <c r="R773" s="3">
        <f>IF(ISNUMBER(Q773),SUMIFS($Q$2:Q773,$A$2:A773,A773,$J$2:J773,J773,$D$2:D773,D773),"")</f>
        <v>625.45000000000005</v>
      </c>
      <c r="S773" s="3"/>
      <c r="T773" s="3"/>
      <c r="U773" s="3"/>
      <c r="V773" s="4"/>
      <c r="W773" s="4"/>
      <c r="X773" s="4"/>
      <c r="Y773" s="3"/>
      <c r="Z773" s="3"/>
      <c r="AA773" s="3"/>
      <c r="AB773" s="3"/>
      <c r="AC773" s="3"/>
      <c r="AD773" s="3"/>
      <c r="AE773" s="3"/>
      <c r="AF773" s="3"/>
      <c r="AG773" s="3"/>
      <c r="AH773" s="3" t="str">
        <f t="shared" si="49"/>
        <v/>
      </c>
      <c r="AI773" s="3"/>
      <c r="AJ773" s="3"/>
      <c r="AK773" s="3"/>
      <c r="AL773" s="3"/>
      <c r="AM773" s="3"/>
      <c r="AN773" s="3"/>
      <c r="AO773" s="3"/>
      <c r="AP773" s="3"/>
      <c r="AQ773" s="3" t="str">
        <f t="shared" si="50"/>
        <v/>
      </c>
      <c r="AR773" s="3" t="str">
        <f>IF(ISNUMBER(AQ773),SUMIFS($AQ$2:AQ773,$A$2:A773,A773,$J$2:J773,J773,$D$2:D773,D773),"")</f>
        <v/>
      </c>
      <c r="AS773">
        <f t="shared" si="51"/>
        <v>3</v>
      </c>
    </row>
    <row r="774" spans="1:45" x14ac:dyDescent="0.25">
      <c r="A774" s="5" t="s">
        <v>6</v>
      </c>
      <c r="B774" s="5" t="s">
        <v>21</v>
      </c>
      <c r="C774" s="6">
        <v>35766</v>
      </c>
      <c r="D774" s="3">
        <v>3</v>
      </c>
      <c r="E774" s="3" t="s">
        <v>84</v>
      </c>
      <c r="F774" s="3"/>
      <c r="G774" s="3"/>
      <c r="H774" s="3"/>
      <c r="I774" s="3"/>
      <c r="J774" s="3" t="s">
        <v>0</v>
      </c>
      <c r="K774" s="3" t="s">
        <v>0</v>
      </c>
      <c r="L774" s="3">
        <v>3</v>
      </c>
      <c r="M774" s="3" t="s">
        <v>23</v>
      </c>
      <c r="N774" s="4">
        <f t="shared" si="48"/>
        <v>389.5</v>
      </c>
      <c r="O774" s="3">
        <v>38.950000000000003</v>
      </c>
      <c r="P774" s="3"/>
      <c r="Q774" s="3"/>
      <c r="R774" s="3" t="str">
        <f>IF(ISNUMBER(Q774),SUMIFS($Q$2:Q774,$A$2:A774,A774,$J$2:J774,J774,$D$2:D774,D774),"")</f>
        <v/>
      </c>
      <c r="S774" s="3"/>
      <c r="T774" s="3"/>
      <c r="U774" s="3"/>
      <c r="V774" s="4"/>
      <c r="W774" s="4"/>
      <c r="X774" s="4"/>
      <c r="Y774" s="3"/>
      <c r="Z774" s="3"/>
      <c r="AA774" s="3"/>
      <c r="AB774" s="3"/>
      <c r="AC774" s="3"/>
      <c r="AD774" s="3"/>
      <c r="AE774" s="3"/>
      <c r="AF774" s="3"/>
      <c r="AG774" s="3"/>
      <c r="AH774" s="3" t="str">
        <f t="shared" si="49"/>
        <v/>
      </c>
      <c r="AI774" s="3"/>
      <c r="AJ774" s="3"/>
      <c r="AK774" s="3"/>
      <c r="AL774" s="3"/>
      <c r="AM774" s="3"/>
      <c r="AN774" s="3"/>
      <c r="AO774" s="3"/>
      <c r="AP774" s="3"/>
      <c r="AQ774" s="3" t="str">
        <f t="shared" si="50"/>
        <v/>
      </c>
      <c r="AR774" s="3" t="str">
        <f>IF(ISNUMBER(AQ774),SUMIFS($AQ$2:AQ774,$A$2:A774,A774,$J$2:J774,J774,$D$2:D774,D774),"")</f>
        <v/>
      </c>
      <c r="AS774">
        <f t="shared" si="51"/>
        <v>1</v>
      </c>
    </row>
    <row r="775" spans="1:45" x14ac:dyDescent="0.25">
      <c r="A775" s="5" t="s">
        <v>6</v>
      </c>
      <c r="B775" s="5" t="s">
        <v>21</v>
      </c>
      <c r="C775" s="6">
        <v>35773</v>
      </c>
      <c r="D775" s="3">
        <v>3</v>
      </c>
      <c r="E775" s="3" t="s">
        <v>84</v>
      </c>
      <c r="F775" s="3"/>
      <c r="G775" s="3"/>
      <c r="H775" s="3"/>
      <c r="I775" s="3"/>
      <c r="J775" s="3" t="s">
        <v>0</v>
      </c>
      <c r="K775" s="3" t="s">
        <v>0</v>
      </c>
      <c r="L775" s="3">
        <v>3</v>
      </c>
      <c r="M775" s="3" t="s">
        <v>23</v>
      </c>
      <c r="N775" s="4">
        <f t="shared" si="48"/>
        <v>1045</v>
      </c>
      <c r="O775" s="3">
        <v>104.5</v>
      </c>
      <c r="P775" s="3"/>
      <c r="Q775" s="3"/>
      <c r="R775" s="3" t="str">
        <f>IF(ISNUMBER(Q775),SUMIFS($Q$2:Q775,$A$2:A775,A775,$J$2:J775,J775,$D$2:D775,D775),"")</f>
        <v/>
      </c>
      <c r="S775" s="3"/>
      <c r="T775" s="3"/>
      <c r="U775" s="3"/>
      <c r="V775" s="4"/>
      <c r="W775" s="4"/>
      <c r="X775" s="4"/>
      <c r="Y775" s="3"/>
      <c r="Z775" s="3"/>
      <c r="AA775" s="3"/>
      <c r="AB775" s="3"/>
      <c r="AC775" s="3"/>
      <c r="AD775" s="3"/>
      <c r="AE775" s="3"/>
      <c r="AF775" s="3"/>
      <c r="AG775" s="3"/>
      <c r="AH775" s="3" t="str">
        <f t="shared" si="49"/>
        <v/>
      </c>
      <c r="AI775" s="3"/>
      <c r="AJ775" s="3"/>
      <c r="AK775" s="3"/>
      <c r="AL775" s="3"/>
      <c r="AM775" s="3"/>
      <c r="AN775" s="3"/>
      <c r="AO775" s="3"/>
      <c r="AP775" s="3"/>
      <c r="AQ775" s="3" t="str">
        <f t="shared" si="50"/>
        <v/>
      </c>
      <c r="AR775" s="3" t="str">
        <f>IF(ISNUMBER(AQ775),SUMIFS($AQ$2:AQ775,$A$2:A775,A775,$J$2:J775,J775,$D$2:D775,D775),"")</f>
        <v/>
      </c>
      <c r="AS775">
        <f t="shared" si="51"/>
        <v>1</v>
      </c>
    </row>
    <row r="776" spans="1:45" x14ac:dyDescent="0.25">
      <c r="A776" s="5" t="s">
        <v>6</v>
      </c>
      <c r="B776" s="5" t="s">
        <v>21</v>
      </c>
      <c r="C776" s="6">
        <v>35781</v>
      </c>
      <c r="D776" s="3">
        <v>3</v>
      </c>
      <c r="E776" s="3" t="s">
        <v>84</v>
      </c>
      <c r="F776" s="3"/>
      <c r="G776" s="3"/>
      <c r="H776" s="3"/>
      <c r="I776" s="3"/>
      <c r="J776" s="3" t="s">
        <v>0</v>
      </c>
      <c r="K776" s="3" t="s">
        <v>0</v>
      </c>
      <c r="L776" s="3">
        <v>3</v>
      </c>
      <c r="M776" s="3" t="s">
        <v>23</v>
      </c>
      <c r="N776" s="4">
        <f t="shared" si="48"/>
        <v>1565</v>
      </c>
      <c r="O776" s="3">
        <v>156.5</v>
      </c>
      <c r="P776" s="3"/>
      <c r="Q776" s="3"/>
      <c r="R776" s="3" t="str">
        <f>IF(ISNUMBER(Q776),SUMIFS($Q$2:Q776,$A$2:A776,A776,$J$2:J776,J776,$D$2:D776,D776),"")</f>
        <v/>
      </c>
      <c r="S776" s="3"/>
      <c r="T776" s="3"/>
      <c r="U776" s="3"/>
      <c r="V776" s="4"/>
      <c r="W776" s="4"/>
      <c r="X776" s="4"/>
      <c r="Y776" s="3"/>
      <c r="Z776" s="3"/>
      <c r="AA776" s="3"/>
      <c r="AB776" s="3"/>
      <c r="AC776" s="3"/>
      <c r="AD776" s="3"/>
      <c r="AE776" s="3"/>
      <c r="AF776" s="3"/>
      <c r="AG776" s="3"/>
      <c r="AH776" s="3" t="str">
        <f t="shared" si="49"/>
        <v/>
      </c>
      <c r="AI776" s="3"/>
      <c r="AJ776" s="3"/>
      <c r="AK776" s="3"/>
      <c r="AL776" s="3"/>
      <c r="AM776" s="3"/>
      <c r="AN776" s="3"/>
      <c r="AO776" s="3"/>
      <c r="AP776" s="3"/>
      <c r="AQ776" s="3" t="str">
        <f t="shared" si="50"/>
        <v/>
      </c>
      <c r="AR776" s="3" t="str">
        <f>IF(ISNUMBER(AQ776),SUMIFS($AQ$2:AQ776,$A$2:A776,A776,$J$2:J776,J776,$D$2:D776,D776),"")</f>
        <v/>
      </c>
      <c r="AS776">
        <f t="shared" si="51"/>
        <v>1</v>
      </c>
    </row>
    <row r="777" spans="1:45" x14ac:dyDescent="0.25">
      <c r="A777" s="5" t="s">
        <v>6</v>
      </c>
      <c r="B777" s="5" t="s">
        <v>21</v>
      </c>
      <c r="C777" s="6">
        <v>35787</v>
      </c>
      <c r="D777" s="3">
        <v>3</v>
      </c>
      <c r="E777" s="3" t="s">
        <v>84</v>
      </c>
      <c r="F777" s="3"/>
      <c r="G777" s="3"/>
      <c r="H777" s="3"/>
      <c r="I777" s="3"/>
      <c r="J777" s="3" t="s">
        <v>0</v>
      </c>
      <c r="K777" s="3" t="s">
        <v>0</v>
      </c>
      <c r="L777" s="3">
        <v>3</v>
      </c>
      <c r="M777" s="3" t="s">
        <v>24</v>
      </c>
      <c r="N777" s="4">
        <f t="shared" si="48"/>
        <v>3560</v>
      </c>
      <c r="O777" s="3">
        <v>356</v>
      </c>
      <c r="P777" s="3"/>
      <c r="Q777" s="3"/>
      <c r="R777" s="3" t="str">
        <f>IF(ISNUMBER(Q777),SUMIFS($Q$2:Q777,$A$2:A777,A777,$J$2:J777,J777,$D$2:D777,D777),"")</f>
        <v/>
      </c>
      <c r="S777" s="3"/>
      <c r="T777" s="3"/>
      <c r="U777" s="3"/>
      <c r="V777" s="4"/>
      <c r="W777" s="4"/>
      <c r="X777" s="4"/>
      <c r="Y777" s="3"/>
      <c r="Z777" s="3"/>
      <c r="AA777" s="3"/>
      <c r="AB777" s="3"/>
      <c r="AC777" s="3"/>
      <c r="AD777" s="3"/>
      <c r="AE777" s="3"/>
      <c r="AF777" s="3"/>
      <c r="AG777" s="3"/>
      <c r="AH777" s="3" t="str">
        <f t="shared" si="49"/>
        <v/>
      </c>
      <c r="AI777" s="3"/>
      <c r="AJ777" s="3"/>
      <c r="AK777" s="3"/>
      <c r="AL777" s="3"/>
      <c r="AM777" s="3"/>
      <c r="AN777" s="3"/>
      <c r="AO777" s="3"/>
      <c r="AP777" s="3"/>
      <c r="AQ777" s="3" t="str">
        <f t="shared" si="50"/>
        <v/>
      </c>
      <c r="AR777" s="3" t="str">
        <f>IF(ISNUMBER(AQ777),SUMIFS($AQ$2:AQ777,$A$2:A777,A777,$J$2:J777,J777,$D$2:D777,D777),"")</f>
        <v/>
      </c>
      <c r="AS777">
        <f t="shared" si="51"/>
        <v>1</v>
      </c>
    </row>
    <row r="778" spans="1:45" x14ac:dyDescent="0.25">
      <c r="A778" s="5" t="s">
        <v>6</v>
      </c>
      <c r="B778" s="5" t="s">
        <v>21</v>
      </c>
      <c r="C778" s="6">
        <v>35793</v>
      </c>
      <c r="D778" s="3">
        <v>3</v>
      </c>
      <c r="E778" s="3" t="s">
        <v>84</v>
      </c>
      <c r="F778" s="3"/>
      <c r="G778" s="3"/>
      <c r="H778" s="3"/>
      <c r="I778" s="3"/>
      <c r="J778" s="3" t="s">
        <v>0</v>
      </c>
      <c r="K778" s="3" t="s">
        <v>0</v>
      </c>
      <c r="L778" s="3">
        <v>3</v>
      </c>
      <c r="M778" s="3" t="s">
        <v>25</v>
      </c>
      <c r="N778" s="4">
        <f t="shared" si="48"/>
        <v>1160</v>
      </c>
      <c r="O778" s="3">
        <v>116</v>
      </c>
      <c r="P778" s="3"/>
      <c r="Q778" s="3">
        <v>234.57</v>
      </c>
      <c r="R778" s="3">
        <f>IF(ISNUMBER(Q778),SUMIFS($Q$2:Q778,$A$2:A778,A778,$J$2:J778,J778,$D$2:D778,D778),"")</f>
        <v>860.02</v>
      </c>
      <c r="S778" s="3"/>
      <c r="T778" s="3"/>
      <c r="U778" s="3"/>
      <c r="V778" s="4"/>
      <c r="W778" s="4"/>
      <c r="X778" s="4"/>
      <c r="Y778" s="3"/>
      <c r="Z778" s="3"/>
      <c r="AA778" s="3"/>
      <c r="AB778" s="3"/>
      <c r="AC778" s="3"/>
      <c r="AD778" s="3"/>
      <c r="AE778" s="3"/>
      <c r="AF778" s="3"/>
      <c r="AG778" s="3"/>
      <c r="AH778" s="3" t="str">
        <f t="shared" si="49"/>
        <v/>
      </c>
      <c r="AI778" s="3"/>
      <c r="AJ778" s="3"/>
      <c r="AK778" s="3"/>
      <c r="AL778" s="3"/>
      <c r="AM778" s="3"/>
      <c r="AN778" s="3"/>
      <c r="AO778" s="3"/>
      <c r="AP778" s="3"/>
      <c r="AQ778" s="3" t="str">
        <f t="shared" si="50"/>
        <v/>
      </c>
      <c r="AR778" s="3" t="str">
        <f>IF(ISNUMBER(AQ778),SUMIFS($AQ$2:AQ778,$A$2:A778,A778,$J$2:J778,J778,$D$2:D778,D778),"")</f>
        <v/>
      </c>
      <c r="AS778">
        <f t="shared" si="51"/>
        <v>3</v>
      </c>
    </row>
    <row r="779" spans="1:45" x14ac:dyDescent="0.25">
      <c r="A779" s="5" t="s">
        <v>6</v>
      </c>
      <c r="B779" s="5" t="s">
        <v>21</v>
      </c>
      <c r="C779" s="6">
        <v>35803</v>
      </c>
      <c r="D779" s="3">
        <v>3</v>
      </c>
      <c r="E779" s="3" t="s">
        <v>84</v>
      </c>
      <c r="F779" s="3"/>
      <c r="G779" s="3"/>
      <c r="H779" s="3"/>
      <c r="I779" s="3"/>
      <c r="J779" s="3" t="s">
        <v>0</v>
      </c>
      <c r="K779" s="3" t="s">
        <v>0</v>
      </c>
      <c r="L779" s="3">
        <v>4</v>
      </c>
      <c r="M779" s="3" t="s">
        <v>23</v>
      </c>
      <c r="N779" s="4">
        <f t="shared" si="48"/>
        <v>980</v>
      </c>
      <c r="O779" s="3">
        <v>98</v>
      </c>
      <c r="P779" s="3"/>
      <c r="Q779" s="3"/>
      <c r="R779" s="3" t="str">
        <f>IF(ISNUMBER(Q779),SUMIFS($Q$2:Q779,$A$2:A779,A779,$J$2:J779,J779,$D$2:D779,D779),"")</f>
        <v/>
      </c>
      <c r="S779" s="3"/>
      <c r="T779" s="3"/>
      <c r="U779" s="3"/>
      <c r="V779" s="4"/>
      <c r="W779" s="4"/>
      <c r="X779" s="4"/>
      <c r="Y779" s="3"/>
      <c r="Z779" s="3"/>
      <c r="AA779" s="3"/>
      <c r="AB779" s="3"/>
      <c r="AC779" s="3"/>
      <c r="AD779" s="3"/>
      <c r="AE779" s="3"/>
      <c r="AF779" s="3"/>
      <c r="AG779" s="3"/>
      <c r="AH779" s="3" t="str">
        <f t="shared" si="49"/>
        <v/>
      </c>
      <c r="AI779" s="3"/>
      <c r="AJ779" s="3"/>
      <c r="AK779" s="3"/>
      <c r="AL779" s="3"/>
      <c r="AM779" s="3"/>
      <c r="AN779" s="3"/>
      <c r="AO779" s="3"/>
      <c r="AP779" s="3"/>
      <c r="AQ779" s="3" t="str">
        <f t="shared" si="50"/>
        <v/>
      </c>
      <c r="AR779" s="3" t="str">
        <f>IF(ISNUMBER(AQ779),SUMIFS($AQ$2:AQ779,$A$2:A779,A779,$J$2:J779,J779,$D$2:D779,D779),"")</f>
        <v/>
      </c>
      <c r="AS779">
        <f t="shared" si="51"/>
        <v>1</v>
      </c>
    </row>
    <row r="780" spans="1:45" x14ac:dyDescent="0.25">
      <c r="A780" s="5" t="s">
        <v>6</v>
      </c>
      <c r="B780" s="5" t="s">
        <v>21</v>
      </c>
      <c r="C780" s="6">
        <v>35810</v>
      </c>
      <c r="D780" s="3">
        <v>3</v>
      </c>
      <c r="E780" s="3" t="s">
        <v>84</v>
      </c>
      <c r="F780" s="3"/>
      <c r="G780" s="3"/>
      <c r="H780" s="3"/>
      <c r="I780" s="3"/>
      <c r="J780" s="3" t="s">
        <v>0</v>
      </c>
      <c r="K780" s="3" t="s">
        <v>0</v>
      </c>
      <c r="L780" s="3">
        <v>4</v>
      </c>
      <c r="M780" s="3" t="s">
        <v>23</v>
      </c>
      <c r="N780" s="4">
        <f t="shared" si="48"/>
        <v>1165</v>
      </c>
      <c r="O780" s="3">
        <v>116.5</v>
      </c>
      <c r="P780" s="3"/>
      <c r="Q780" s="3"/>
      <c r="R780" s="3" t="str">
        <f>IF(ISNUMBER(Q780),SUMIFS($Q$2:Q780,$A$2:A780,A780,$J$2:J780,J780,$D$2:D780,D780),"")</f>
        <v/>
      </c>
      <c r="S780" s="3"/>
      <c r="T780" s="3"/>
      <c r="U780" s="3"/>
      <c r="V780" s="4"/>
      <c r="W780" s="4"/>
      <c r="X780" s="4"/>
      <c r="Y780" s="3"/>
      <c r="Z780" s="3"/>
      <c r="AA780" s="3"/>
      <c r="AB780" s="3"/>
      <c r="AC780" s="3"/>
      <c r="AD780" s="3"/>
      <c r="AE780" s="3"/>
      <c r="AF780" s="3"/>
      <c r="AG780" s="3"/>
      <c r="AH780" s="3" t="str">
        <f t="shared" si="49"/>
        <v/>
      </c>
      <c r="AI780" s="3"/>
      <c r="AJ780" s="3"/>
      <c r="AK780" s="3"/>
      <c r="AL780" s="3"/>
      <c r="AM780" s="3"/>
      <c r="AN780" s="3"/>
      <c r="AO780" s="3"/>
      <c r="AP780" s="3"/>
      <c r="AQ780" s="3" t="str">
        <f t="shared" si="50"/>
        <v/>
      </c>
      <c r="AR780" s="3" t="str">
        <f>IF(ISNUMBER(AQ780),SUMIFS($AQ$2:AQ780,$A$2:A780,A780,$J$2:J780,J780,$D$2:D780,D780),"")</f>
        <v/>
      </c>
      <c r="AS780">
        <f t="shared" si="51"/>
        <v>1</v>
      </c>
    </row>
    <row r="781" spans="1:45" x14ac:dyDescent="0.25">
      <c r="A781" s="5" t="s">
        <v>6</v>
      </c>
      <c r="B781" s="5" t="s">
        <v>21</v>
      </c>
      <c r="C781" s="6">
        <v>35817</v>
      </c>
      <c r="D781" s="3">
        <v>3</v>
      </c>
      <c r="E781" s="3" t="s">
        <v>84</v>
      </c>
      <c r="F781" s="3"/>
      <c r="G781" s="3"/>
      <c r="H781" s="3"/>
      <c r="I781" s="3"/>
      <c r="J781" s="3" t="s">
        <v>0</v>
      </c>
      <c r="K781" s="3" t="s">
        <v>0</v>
      </c>
      <c r="L781" s="3">
        <v>4</v>
      </c>
      <c r="M781" s="3" t="s">
        <v>23</v>
      </c>
      <c r="N781" s="4">
        <f t="shared" si="48"/>
        <v>2845</v>
      </c>
      <c r="O781" s="3">
        <v>284.5</v>
      </c>
      <c r="P781" s="3"/>
      <c r="Q781" s="3"/>
      <c r="R781" s="3" t="str">
        <f>IF(ISNUMBER(Q781),SUMIFS($Q$2:Q781,$A$2:A781,A781,$J$2:J781,J781,$D$2:D781,D781),"")</f>
        <v/>
      </c>
      <c r="S781" s="3"/>
      <c r="T781" s="3"/>
      <c r="U781" s="3"/>
      <c r="V781" s="4"/>
      <c r="W781" s="4"/>
      <c r="X781" s="4"/>
      <c r="Y781" s="3"/>
      <c r="Z781" s="3"/>
      <c r="AA781" s="3"/>
      <c r="AB781" s="3"/>
      <c r="AC781" s="3"/>
      <c r="AD781" s="3"/>
      <c r="AE781" s="3"/>
      <c r="AF781" s="3"/>
      <c r="AG781" s="3"/>
      <c r="AH781" s="3" t="str">
        <f t="shared" si="49"/>
        <v/>
      </c>
      <c r="AI781" s="3"/>
      <c r="AJ781" s="3"/>
      <c r="AK781" s="3"/>
      <c r="AL781" s="3"/>
      <c r="AM781" s="3"/>
      <c r="AN781" s="3"/>
      <c r="AO781" s="3"/>
      <c r="AP781" s="3"/>
      <c r="AQ781" s="3" t="str">
        <f t="shared" si="50"/>
        <v/>
      </c>
      <c r="AR781" s="3" t="str">
        <f>IF(ISNUMBER(AQ781),SUMIFS($AQ$2:AQ781,$A$2:A781,A781,$J$2:J781,J781,$D$2:D781,D781),"")</f>
        <v/>
      </c>
      <c r="AS781">
        <f t="shared" si="51"/>
        <v>1</v>
      </c>
    </row>
    <row r="782" spans="1:45" x14ac:dyDescent="0.25">
      <c r="A782" s="5" t="s">
        <v>6</v>
      </c>
      <c r="B782" s="5" t="s">
        <v>21</v>
      </c>
      <c r="C782" s="6">
        <v>35824</v>
      </c>
      <c r="D782" s="3">
        <v>3</v>
      </c>
      <c r="E782" s="3" t="s">
        <v>84</v>
      </c>
      <c r="F782" s="3"/>
      <c r="G782" s="3"/>
      <c r="H782" s="3"/>
      <c r="I782" s="3"/>
      <c r="J782" s="3" t="s">
        <v>0</v>
      </c>
      <c r="K782" s="3" t="s">
        <v>0</v>
      </c>
      <c r="L782" s="3">
        <v>4</v>
      </c>
      <c r="M782" s="3" t="s">
        <v>23</v>
      </c>
      <c r="N782" s="4">
        <f t="shared" si="48"/>
        <v>3230</v>
      </c>
      <c r="O782" s="3">
        <v>323</v>
      </c>
      <c r="P782" s="3"/>
      <c r="Q782" s="3"/>
      <c r="R782" s="3" t="str">
        <f>IF(ISNUMBER(Q782),SUMIFS($Q$2:Q782,$A$2:A782,A782,$J$2:J782,J782,$D$2:D782,D782),"")</f>
        <v/>
      </c>
      <c r="S782" s="3"/>
      <c r="T782" s="3"/>
      <c r="U782" s="3"/>
      <c r="V782" s="4"/>
      <c r="W782" s="4"/>
      <c r="X782" s="4"/>
      <c r="Y782" s="3"/>
      <c r="Z782" s="3"/>
      <c r="AA782" s="3"/>
      <c r="AB782" s="3"/>
      <c r="AC782" s="3"/>
      <c r="AD782" s="3"/>
      <c r="AE782" s="3"/>
      <c r="AF782" s="3"/>
      <c r="AG782" s="3"/>
      <c r="AH782" s="3" t="str">
        <f t="shared" si="49"/>
        <v/>
      </c>
      <c r="AI782" s="3"/>
      <c r="AJ782" s="3"/>
      <c r="AK782" s="3"/>
      <c r="AL782" s="3"/>
      <c r="AM782" s="3"/>
      <c r="AN782" s="3"/>
      <c r="AO782" s="3"/>
      <c r="AP782" s="3"/>
      <c r="AQ782" s="3" t="str">
        <f t="shared" si="50"/>
        <v/>
      </c>
      <c r="AR782" s="3" t="str">
        <f>IF(ISNUMBER(AQ782),SUMIFS($AQ$2:AQ782,$A$2:A782,A782,$J$2:J782,J782,$D$2:D782,D782),"")</f>
        <v/>
      </c>
      <c r="AS782">
        <f t="shared" si="51"/>
        <v>1</v>
      </c>
    </row>
    <row r="783" spans="1:45" x14ac:dyDescent="0.25">
      <c r="A783" s="5" t="s">
        <v>6</v>
      </c>
      <c r="B783" s="5" t="s">
        <v>21</v>
      </c>
      <c r="C783" s="6">
        <v>35829</v>
      </c>
      <c r="D783" s="3">
        <v>3</v>
      </c>
      <c r="E783" s="3" t="s">
        <v>84</v>
      </c>
      <c r="F783" s="3"/>
      <c r="G783" s="3"/>
      <c r="H783" s="3"/>
      <c r="I783" s="3"/>
      <c r="J783" s="3" t="s">
        <v>0</v>
      </c>
      <c r="K783" s="3" t="s">
        <v>0</v>
      </c>
      <c r="L783" s="3">
        <v>4</v>
      </c>
      <c r="M783" s="3" t="s">
        <v>24</v>
      </c>
      <c r="N783" s="4">
        <f t="shared" si="48"/>
        <v>3880</v>
      </c>
      <c r="O783" s="3">
        <v>388</v>
      </c>
      <c r="P783" s="3"/>
      <c r="Q783" s="3"/>
      <c r="R783" s="3" t="str">
        <f>IF(ISNUMBER(Q783),SUMIFS($Q$2:Q783,$A$2:A783,A783,$J$2:J783,J783,$D$2:D783,D783),"")</f>
        <v/>
      </c>
      <c r="S783" s="3">
        <v>2.93E-2</v>
      </c>
      <c r="T783" s="3"/>
      <c r="U783" s="3"/>
      <c r="V783" s="4"/>
      <c r="W783" s="4"/>
      <c r="X783" s="4"/>
      <c r="Y783" s="3"/>
      <c r="Z783" s="3"/>
      <c r="AA783" s="3"/>
      <c r="AB783" s="3"/>
      <c r="AC783" s="3"/>
      <c r="AD783" s="3"/>
      <c r="AE783" s="3"/>
      <c r="AF783" s="3"/>
      <c r="AG783" s="3"/>
      <c r="AH783" s="3" t="str">
        <f t="shared" si="49"/>
        <v/>
      </c>
      <c r="AI783" s="3"/>
      <c r="AJ783" s="3"/>
      <c r="AK783" s="3"/>
      <c r="AL783" s="3"/>
      <c r="AM783" s="3"/>
      <c r="AN783" s="3"/>
      <c r="AO783" s="3"/>
      <c r="AP783" s="3"/>
      <c r="AQ783" s="3" t="str">
        <f t="shared" si="50"/>
        <v/>
      </c>
      <c r="AR783" s="3" t="str">
        <f>IF(ISNUMBER(AQ783),SUMIFS($AQ$2:AQ783,$A$2:A783,A783,$J$2:J783,J783,$D$2:D783,D783),"")</f>
        <v/>
      </c>
      <c r="AS783">
        <f t="shared" si="51"/>
        <v>2</v>
      </c>
    </row>
    <row r="784" spans="1:45" x14ac:dyDescent="0.25">
      <c r="A784" s="5" t="s">
        <v>6</v>
      </c>
      <c r="B784" s="5" t="s">
        <v>21</v>
      </c>
      <c r="C784" s="6">
        <v>35834</v>
      </c>
      <c r="D784" s="3">
        <v>3</v>
      </c>
      <c r="E784" s="3" t="s">
        <v>84</v>
      </c>
      <c r="F784" s="3"/>
      <c r="G784" s="3"/>
      <c r="H784" s="3"/>
      <c r="I784" s="3"/>
      <c r="J784" s="3" t="s">
        <v>0</v>
      </c>
      <c r="K784" s="3" t="s">
        <v>0</v>
      </c>
      <c r="L784" s="3">
        <v>4</v>
      </c>
      <c r="M784" s="3" t="s">
        <v>25</v>
      </c>
      <c r="N784" s="4">
        <f t="shared" si="48"/>
        <v>2300</v>
      </c>
      <c r="O784" s="3">
        <v>230</v>
      </c>
      <c r="P784" s="3"/>
      <c r="Q784" s="3">
        <v>181.85</v>
      </c>
      <c r="R784" s="3">
        <f>IF(ISNUMBER(Q784),SUMIFS($Q$2:Q784,$A$2:A784,A784,$J$2:J784,J784,$D$2:D784,D784),"")</f>
        <v>1041.8699999999999</v>
      </c>
      <c r="S784" s="3"/>
      <c r="T784" s="3"/>
      <c r="U784" s="3"/>
      <c r="V784" s="4"/>
      <c r="W784" s="4"/>
      <c r="X784" s="4"/>
      <c r="Y784" s="3"/>
      <c r="Z784" s="3"/>
      <c r="AA784" s="3"/>
      <c r="AB784" s="3"/>
      <c r="AC784" s="3"/>
      <c r="AD784" s="3"/>
      <c r="AE784" s="3"/>
      <c r="AF784" s="3"/>
      <c r="AG784" s="3"/>
      <c r="AH784" s="3" t="str">
        <f t="shared" si="49"/>
        <v/>
      </c>
      <c r="AI784" s="3"/>
      <c r="AJ784" s="3"/>
      <c r="AK784" s="3"/>
      <c r="AL784" s="3"/>
      <c r="AM784" s="3"/>
      <c r="AN784" s="3"/>
      <c r="AO784" s="3"/>
      <c r="AP784" s="3"/>
      <c r="AQ784" s="3" t="str">
        <f t="shared" si="50"/>
        <v/>
      </c>
      <c r="AR784" s="3" t="str">
        <f>IF(ISNUMBER(AQ784),SUMIFS($AQ$2:AQ784,$A$2:A784,A784,$J$2:J784,J784,$D$2:D784,D784),"")</f>
        <v/>
      </c>
      <c r="AS784">
        <f t="shared" si="51"/>
        <v>3</v>
      </c>
    </row>
    <row r="785" spans="1:45" x14ac:dyDescent="0.25">
      <c r="A785" s="5" t="s">
        <v>6</v>
      </c>
      <c r="B785" s="5" t="s">
        <v>21</v>
      </c>
      <c r="C785" s="6">
        <v>35845</v>
      </c>
      <c r="D785" s="3">
        <v>3</v>
      </c>
      <c r="E785" s="3" t="s">
        <v>84</v>
      </c>
      <c r="F785" s="3"/>
      <c r="G785" s="3"/>
      <c r="H785" s="3"/>
      <c r="I785" s="3"/>
      <c r="J785" s="3" t="s">
        <v>0</v>
      </c>
      <c r="K785" s="3" t="s">
        <v>0</v>
      </c>
      <c r="L785" s="3">
        <v>5</v>
      </c>
      <c r="M785" s="3" t="s">
        <v>23</v>
      </c>
      <c r="N785" s="4">
        <f t="shared" si="48"/>
        <v>377</v>
      </c>
      <c r="O785" s="3">
        <v>37.700000000000003</v>
      </c>
      <c r="P785" s="3"/>
      <c r="Q785" s="3"/>
      <c r="R785" s="3" t="str">
        <f>IF(ISNUMBER(Q785),SUMIFS($Q$2:Q785,$A$2:A785,A785,$J$2:J785,J785,$D$2:D785,D785),"")</f>
        <v/>
      </c>
      <c r="S785" s="3"/>
      <c r="T785" s="3"/>
      <c r="U785" s="3"/>
      <c r="V785" s="4"/>
      <c r="W785" s="4"/>
      <c r="X785" s="4"/>
      <c r="Y785" s="3"/>
      <c r="Z785" s="3"/>
      <c r="AA785" s="3"/>
      <c r="AB785" s="3"/>
      <c r="AC785" s="3"/>
      <c r="AD785" s="3"/>
      <c r="AE785" s="3"/>
      <c r="AF785" s="3"/>
      <c r="AG785" s="3"/>
      <c r="AH785" s="3" t="str">
        <f t="shared" si="49"/>
        <v/>
      </c>
      <c r="AI785" s="3"/>
      <c r="AJ785" s="3"/>
      <c r="AK785" s="3"/>
      <c r="AL785" s="3"/>
      <c r="AM785" s="3"/>
      <c r="AN785" s="3"/>
      <c r="AO785" s="3"/>
      <c r="AP785" s="3"/>
      <c r="AQ785" s="3" t="str">
        <f t="shared" si="50"/>
        <v/>
      </c>
      <c r="AR785" s="3" t="str">
        <f>IF(ISNUMBER(AQ785),SUMIFS($AQ$2:AQ785,$A$2:A785,A785,$J$2:J785,J785,$D$2:D785,D785),"")</f>
        <v/>
      </c>
      <c r="AS785">
        <f t="shared" si="51"/>
        <v>1</v>
      </c>
    </row>
    <row r="786" spans="1:45" x14ac:dyDescent="0.25">
      <c r="A786" s="5" t="s">
        <v>6</v>
      </c>
      <c r="B786" s="5" t="s">
        <v>21</v>
      </c>
      <c r="C786" s="6">
        <v>35852</v>
      </c>
      <c r="D786" s="3">
        <v>3</v>
      </c>
      <c r="E786" s="3" t="s">
        <v>84</v>
      </c>
      <c r="F786" s="3"/>
      <c r="G786" s="3"/>
      <c r="H786" s="3"/>
      <c r="I786" s="3"/>
      <c r="J786" s="3" t="s">
        <v>0</v>
      </c>
      <c r="K786" s="3" t="s">
        <v>0</v>
      </c>
      <c r="L786" s="3">
        <v>5</v>
      </c>
      <c r="M786" s="3" t="s">
        <v>23</v>
      </c>
      <c r="N786" s="4">
        <f t="shared" si="48"/>
        <v>795</v>
      </c>
      <c r="O786" s="3">
        <v>79.5</v>
      </c>
      <c r="P786" s="3"/>
      <c r="Q786" s="3"/>
      <c r="R786" s="3" t="str">
        <f>IF(ISNUMBER(Q786),SUMIFS($Q$2:Q786,$A$2:A786,A786,$J$2:J786,J786,$D$2:D786,D786),"")</f>
        <v/>
      </c>
      <c r="S786" s="3"/>
      <c r="T786" s="3"/>
      <c r="U786" s="3"/>
      <c r="V786" s="4"/>
      <c r="W786" s="4"/>
      <c r="X786" s="4"/>
      <c r="Y786" s="3"/>
      <c r="Z786" s="3"/>
      <c r="AA786" s="3"/>
      <c r="AB786" s="3"/>
      <c r="AC786" s="3"/>
      <c r="AD786" s="3"/>
      <c r="AE786" s="3"/>
      <c r="AF786" s="3"/>
      <c r="AG786" s="3"/>
      <c r="AH786" s="3" t="str">
        <f t="shared" si="49"/>
        <v/>
      </c>
      <c r="AI786" s="3"/>
      <c r="AJ786" s="3"/>
      <c r="AK786" s="3"/>
      <c r="AL786" s="3"/>
      <c r="AM786" s="3"/>
      <c r="AN786" s="3"/>
      <c r="AO786" s="3"/>
      <c r="AP786" s="3"/>
      <c r="AQ786" s="3" t="str">
        <f t="shared" si="50"/>
        <v/>
      </c>
      <c r="AR786" s="3" t="str">
        <f>IF(ISNUMBER(AQ786),SUMIFS($AQ$2:AQ786,$A$2:A786,A786,$J$2:J786,J786,$D$2:D786,D786),"")</f>
        <v/>
      </c>
      <c r="AS786">
        <f t="shared" si="51"/>
        <v>1</v>
      </c>
    </row>
    <row r="787" spans="1:45" x14ac:dyDescent="0.25">
      <c r="A787" s="5" t="s">
        <v>6</v>
      </c>
      <c r="B787" s="5" t="s">
        <v>21</v>
      </c>
      <c r="C787" s="6">
        <v>35859</v>
      </c>
      <c r="D787" s="3">
        <v>3</v>
      </c>
      <c r="E787" s="3" t="s">
        <v>84</v>
      </c>
      <c r="F787" s="3"/>
      <c r="G787" s="3"/>
      <c r="H787" s="3"/>
      <c r="I787" s="3"/>
      <c r="J787" s="3" t="s">
        <v>0</v>
      </c>
      <c r="K787" s="3" t="s">
        <v>0</v>
      </c>
      <c r="L787" s="3">
        <v>5</v>
      </c>
      <c r="M787" s="3" t="s">
        <v>23</v>
      </c>
      <c r="N787" s="4">
        <f t="shared" si="48"/>
        <v>1135</v>
      </c>
      <c r="O787" s="3">
        <v>113.5</v>
      </c>
      <c r="P787" s="3"/>
      <c r="Q787" s="3"/>
      <c r="R787" s="3" t="str">
        <f>IF(ISNUMBER(Q787),SUMIFS($Q$2:Q787,$A$2:A787,A787,$J$2:J787,J787,$D$2:D787,D787),"")</f>
        <v/>
      </c>
      <c r="S787" s="3"/>
      <c r="T787" s="3"/>
      <c r="U787" s="3"/>
      <c r="V787" s="4"/>
      <c r="W787" s="4"/>
      <c r="X787" s="4"/>
      <c r="Y787" s="3"/>
      <c r="Z787" s="3"/>
      <c r="AA787" s="3"/>
      <c r="AB787" s="3"/>
      <c r="AC787" s="3"/>
      <c r="AD787" s="3"/>
      <c r="AE787" s="3"/>
      <c r="AF787" s="3"/>
      <c r="AG787" s="3"/>
      <c r="AH787" s="3" t="str">
        <f t="shared" si="49"/>
        <v/>
      </c>
      <c r="AI787" s="3"/>
      <c r="AJ787" s="3"/>
      <c r="AK787" s="3"/>
      <c r="AL787" s="3"/>
      <c r="AM787" s="3"/>
      <c r="AN787" s="3"/>
      <c r="AO787" s="3"/>
      <c r="AP787" s="3"/>
      <c r="AQ787" s="3" t="str">
        <f t="shared" si="50"/>
        <v/>
      </c>
      <c r="AR787" s="3" t="str">
        <f>IF(ISNUMBER(AQ787),SUMIFS($AQ$2:AQ787,$A$2:A787,A787,$J$2:J787,J787,$D$2:D787,D787),"")</f>
        <v/>
      </c>
      <c r="AS787">
        <f t="shared" si="51"/>
        <v>1</v>
      </c>
    </row>
    <row r="788" spans="1:45" x14ac:dyDescent="0.25">
      <c r="A788" s="5" t="s">
        <v>6</v>
      </c>
      <c r="B788" s="5" t="s">
        <v>21</v>
      </c>
      <c r="C788" s="6">
        <v>35866</v>
      </c>
      <c r="D788" s="3">
        <v>3</v>
      </c>
      <c r="E788" s="3" t="s">
        <v>84</v>
      </c>
      <c r="F788" s="3"/>
      <c r="G788" s="3"/>
      <c r="H788" s="3"/>
      <c r="I788" s="3"/>
      <c r="J788" s="3" t="s">
        <v>0</v>
      </c>
      <c r="K788" s="3" t="s">
        <v>0</v>
      </c>
      <c r="L788" s="3">
        <v>5</v>
      </c>
      <c r="M788" s="3" t="s">
        <v>24</v>
      </c>
      <c r="N788" s="4">
        <f t="shared" si="48"/>
        <v>1310</v>
      </c>
      <c r="O788" s="3">
        <v>131</v>
      </c>
      <c r="P788" s="3"/>
      <c r="Q788" s="3"/>
      <c r="R788" s="3" t="str">
        <f>IF(ISNUMBER(Q788),SUMIFS($Q$2:Q788,$A$2:A788,A788,$J$2:J788,J788,$D$2:D788,D788),"")</f>
        <v/>
      </c>
      <c r="S788" s="3">
        <v>2.8799999999999999E-2</v>
      </c>
      <c r="T788" s="3"/>
      <c r="U788" s="3"/>
      <c r="V788" s="4"/>
      <c r="W788" s="4"/>
      <c r="X788" s="4"/>
      <c r="Y788" s="3"/>
      <c r="Z788" s="3"/>
      <c r="AA788" s="3"/>
      <c r="AB788" s="3"/>
      <c r="AC788" s="3"/>
      <c r="AD788" s="3"/>
      <c r="AE788" s="3"/>
      <c r="AF788" s="3"/>
      <c r="AG788" s="3"/>
      <c r="AH788" s="3" t="str">
        <f t="shared" si="49"/>
        <v/>
      </c>
      <c r="AI788" s="3"/>
      <c r="AJ788" s="3"/>
      <c r="AK788" s="3"/>
      <c r="AL788" s="3"/>
      <c r="AM788" s="3"/>
      <c r="AN788" s="3"/>
      <c r="AO788" s="3"/>
      <c r="AP788" s="3"/>
      <c r="AQ788" s="3" t="str">
        <f t="shared" si="50"/>
        <v/>
      </c>
      <c r="AR788" s="3" t="str">
        <f>IF(ISNUMBER(AQ788),SUMIFS($AQ$2:AQ788,$A$2:A788,A788,$J$2:J788,J788,$D$2:D788,D788),"")</f>
        <v/>
      </c>
      <c r="AS788">
        <f t="shared" si="51"/>
        <v>2</v>
      </c>
    </row>
    <row r="789" spans="1:45" x14ac:dyDescent="0.25">
      <c r="A789" s="5" t="s">
        <v>6</v>
      </c>
      <c r="B789" s="5" t="s">
        <v>21</v>
      </c>
      <c r="C789" s="6">
        <v>35871</v>
      </c>
      <c r="D789" s="3">
        <v>3</v>
      </c>
      <c r="E789" s="3" t="s">
        <v>84</v>
      </c>
      <c r="F789" s="3"/>
      <c r="G789" s="3"/>
      <c r="H789" s="3"/>
      <c r="I789" s="3"/>
      <c r="J789" s="3" t="s">
        <v>0</v>
      </c>
      <c r="K789" s="3" t="s">
        <v>0</v>
      </c>
      <c r="L789" s="3">
        <v>5</v>
      </c>
      <c r="M789" s="3" t="s">
        <v>25</v>
      </c>
      <c r="N789" s="4">
        <f t="shared" si="48"/>
        <v>0</v>
      </c>
      <c r="O789" s="3">
        <v>0</v>
      </c>
      <c r="P789" s="3"/>
      <c r="Q789" s="3">
        <v>122.03</v>
      </c>
      <c r="R789" s="3">
        <f>IF(ISNUMBER(Q789),SUMIFS($Q$2:Q789,$A$2:A789,A789,$J$2:J789,J789,$D$2:D789,D789),"")</f>
        <v>1163.8999999999999</v>
      </c>
      <c r="S789" s="3"/>
      <c r="T789" s="3"/>
      <c r="U789" s="3"/>
      <c r="V789" s="4"/>
      <c r="W789" s="4"/>
      <c r="X789" s="4"/>
      <c r="Y789" s="3"/>
      <c r="Z789" s="3"/>
      <c r="AA789" s="3"/>
      <c r="AB789" s="3"/>
      <c r="AC789" s="3"/>
      <c r="AD789" s="3"/>
      <c r="AE789" s="3"/>
      <c r="AF789" s="3"/>
      <c r="AG789" s="3"/>
      <c r="AH789" s="3" t="str">
        <f t="shared" si="49"/>
        <v/>
      </c>
      <c r="AI789" s="3"/>
      <c r="AJ789" s="3"/>
      <c r="AK789" s="3"/>
      <c r="AL789" s="3"/>
      <c r="AM789" s="3"/>
      <c r="AN789" s="3"/>
      <c r="AO789" s="3"/>
      <c r="AP789" s="3"/>
      <c r="AQ789" s="3" t="str">
        <f t="shared" si="50"/>
        <v/>
      </c>
      <c r="AR789" s="3" t="str">
        <f>IF(ISNUMBER(AQ789),SUMIFS($AQ$2:AQ789,$A$2:A789,A789,$J$2:J789,J789,$D$2:D789,D789),"")</f>
        <v/>
      </c>
      <c r="AS789">
        <f t="shared" si="51"/>
        <v>3</v>
      </c>
    </row>
    <row r="790" spans="1:45" x14ac:dyDescent="0.25">
      <c r="A790" s="5" t="s">
        <v>6</v>
      </c>
      <c r="B790" s="5" t="s">
        <v>21</v>
      </c>
      <c r="C790" s="6">
        <v>35882</v>
      </c>
      <c r="D790" s="3">
        <v>3</v>
      </c>
      <c r="E790" s="3" t="s">
        <v>84</v>
      </c>
      <c r="F790" s="3"/>
      <c r="G790" s="3"/>
      <c r="H790" s="3"/>
      <c r="I790" s="3"/>
      <c r="J790" s="3" t="s">
        <v>0</v>
      </c>
      <c r="K790" s="3" t="s">
        <v>0</v>
      </c>
      <c r="L790" s="3">
        <v>6</v>
      </c>
      <c r="M790" s="3" t="s">
        <v>23</v>
      </c>
      <c r="N790" s="4">
        <f t="shared" si="48"/>
        <v>478.5</v>
      </c>
      <c r="O790" s="3">
        <v>47.85</v>
      </c>
      <c r="P790" s="3"/>
      <c r="Q790" s="3"/>
      <c r="R790" s="3" t="str">
        <f>IF(ISNUMBER(Q790),SUMIFS($Q$2:Q790,$A$2:A790,A790,$J$2:J790,J790,$D$2:D790,D790),"")</f>
        <v/>
      </c>
      <c r="S790" s="3"/>
      <c r="T790" s="3"/>
      <c r="U790" s="3"/>
      <c r="V790" s="4"/>
      <c r="W790" s="4"/>
      <c r="X790" s="4"/>
      <c r="Y790" s="3"/>
      <c r="Z790" s="3"/>
      <c r="AA790" s="3"/>
      <c r="AB790" s="3"/>
      <c r="AC790" s="3"/>
      <c r="AD790" s="3"/>
      <c r="AE790" s="3"/>
      <c r="AF790" s="3"/>
      <c r="AG790" s="3"/>
      <c r="AH790" s="3" t="str">
        <f t="shared" si="49"/>
        <v/>
      </c>
      <c r="AI790" s="3"/>
      <c r="AJ790" s="3"/>
      <c r="AK790" s="3"/>
      <c r="AL790" s="3"/>
      <c r="AM790" s="3"/>
      <c r="AN790" s="3"/>
      <c r="AO790" s="3"/>
      <c r="AP790" s="3"/>
      <c r="AQ790" s="3" t="str">
        <f t="shared" si="50"/>
        <v/>
      </c>
      <c r="AR790" s="3" t="str">
        <f>IF(ISNUMBER(AQ790),SUMIFS($AQ$2:AQ790,$A$2:A790,A790,$J$2:J790,J790,$D$2:D790,D790),"")</f>
        <v/>
      </c>
      <c r="AS790">
        <f t="shared" si="51"/>
        <v>1</v>
      </c>
    </row>
    <row r="791" spans="1:45" x14ac:dyDescent="0.25">
      <c r="A791" s="5" t="s">
        <v>6</v>
      </c>
      <c r="B791" s="5" t="s">
        <v>21</v>
      </c>
      <c r="C791" s="6">
        <v>35894</v>
      </c>
      <c r="D791" s="3">
        <v>3</v>
      </c>
      <c r="E791" s="3" t="s">
        <v>84</v>
      </c>
      <c r="F791" s="3"/>
      <c r="G791" s="3"/>
      <c r="H791" s="3"/>
      <c r="I791" s="3"/>
      <c r="J791" s="3" t="s">
        <v>0</v>
      </c>
      <c r="K791" s="3" t="s">
        <v>0</v>
      </c>
      <c r="L791" s="3">
        <v>6</v>
      </c>
      <c r="M791" s="3" t="s">
        <v>23</v>
      </c>
      <c r="N791" s="4">
        <f t="shared" si="48"/>
        <v>740</v>
      </c>
      <c r="O791" s="3">
        <v>74</v>
      </c>
      <c r="P791" s="3"/>
      <c r="Q791" s="3"/>
      <c r="R791" s="3" t="str">
        <f>IF(ISNUMBER(Q791),SUMIFS($Q$2:Q791,$A$2:A791,A791,$J$2:J791,J791,$D$2:D791,D791),"")</f>
        <v/>
      </c>
      <c r="S791" s="3"/>
      <c r="T791" s="3"/>
      <c r="U791" s="3"/>
      <c r="V791" s="4"/>
      <c r="W791" s="4"/>
      <c r="X791" s="4"/>
      <c r="Y791" s="3"/>
      <c r="Z791" s="3"/>
      <c r="AA791" s="3"/>
      <c r="AB791" s="3"/>
      <c r="AC791" s="3"/>
      <c r="AD791" s="3"/>
      <c r="AE791" s="3"/>
      <c r="AF791" s="3"/>
      <c r="AG791" s="3"/>
      <c r="AH791" s="3" t="str">
        <f t="shared" si="49"/>
        <v/>
      </c>
      <c r="AI791" s="3"/>
      <c r="AJ791" s="3"/>
      <c r="AK791" s="3"/>
      <c r="AL791" s="3"/>
      <c r="AM791" s="3"/>
      <c r="AN791" s="3"/>
      <c r="AO791" s="3"/>
      <c r="AP791" s="3"/>
      <c r="AQ791" s="3" t="str">
        <f t="shared" si="50"/>
        <v/>
      </c>
      <c r="AR791" s="3" t="str">
        <f>IF(ISNUMBER(AQ791),SUMIFS($AQ$2:AQ791,$A$2:A791,A791,$J$2:J791,J791,$D$2:D791,D791),"")</f>
        <v/>
      </c>
      <c r="AS791">
        <f t="shared" si="51"/>
        <v>1</v>
      </c>
    </row>
    <row r="792" spans="1:45" x14ac:dyDescent="0.25">
      <c r="A792" s="5" t="s">
        <v>6</v>
      </c>
      <c r="B792" s="5" t="s">
        <v>21</v>
      </c>
      <c r="C792" s="6">
        <v>35912</v>
      </c>
      <c r="D792" s="3">
        <v>3</v>
      </c>
      <c r="E792" s="3" t="s">
        <v>84</v>
      </c>
      <c r="F792" s="3"/>
      <c r="G792" s="3"/>
      <c r="H792" s="3"/>
      <c r="I792" s="3"/>
      <c r="J792" s="3" t="s">
        <v>0</v>
      </c>
      <c r="K792" s="3" t="s">
        <v>0</v>
      </c>
      <c r="L792" s="3">
        <v>6</v>
      </c>
      <c r="M792" s="3" t="s">
        <v>23</v>
      </c>
      <c r="N792" s="4">
        <f t="shared" si="48"/>
        <v>1495</v>
      </c>
      <c r="O792" s="3">
        <v>149.5</v>
      </c>
      <c r="P792" s="3"/>
      <c r="Q792" s="3"/>
      <c r="R792" s="3" t="str">
        <f>IF(ISNUMBER(Q792),SUMIFS($Q$2:Q792,$A$2:A792,A792,$J$2:J792,J792,$D$2:D792,D792),"")</f>
        <v/>
      </c>
      <c r="S792" s="3"/>
      <c r="T792" s="3"/>
      <c r="U792" s="3"/>
      <c r="V792" s="4"/>
      <c r="W792" s="4"/>
      <c r="X792" s="4"/>
      <c r="Y792" s="3"/>
      <c r="Z792" s="3"/>
      <c r="AA792" s="3"/>
      <c r="AB792" s="3"/>
      <c r="AC792" s="3"/>
      <c r="AD792" s="3"/>
      <c r="AE792" s="3"/>
      <c r="AF792" s="3"/>
      <c r="AG792" s="3"/>
      <c r="AH792" s="3" t="str">
        <f t="shared" si="49"/>
        <v/>
      </c>
      <c r="AI792" s="3"/>
      <c r="AJ792" s="3"/>
      <c r="AK792" s="3"/>
      <c r="AL792" s="3"/>
      <c r="AM792" s="3"/>
      <c r="AN792" s="3"/>
      <c r="AO792" s="3"/>
      <c r="AP792" s="3"/>
      <c r="AQ792" s="3" t="str">
        <f t="shared" si="50"/>
        <v/>
      </c>
      <c r="AR792" s="3" t="str">
        <f>IF(ISNUMBER(AQ792),SUMIFS($AQ$2:AQ792,$A$2:A792,A792,$J$2:J792,J792,$D$2:D792,D792),"")</f>
        <v/>
      </c>
      <c r="AS792">
        <f t="shared" si="51"/>
        <v>1</v>
      </c>
    </row>
    <row r="793" spans="1:45" x14ac:dyDescent="0.25">
      <c r="A793" s="5" t="s">
        <v>6</v>
      </c>
      <c r="B793" s="5" t="s">
        <v>21</v>
      </c>
      <c r="C793" s="6">
        <v>35930</v>
      </c>
      <c r="D793" s="3">
        <v>3</v>
      </c>
      <c r="E793" s="3" t="s">
        <v>84</v>
      </c>
      <c r="F793" s="3"/>
      <c r="G793" s="3"/>
      <c r="H793" s="3"/>
      <c r="I793" s="3"/>
      <c r="J793" s="3" t="s">
        <v>0</v>
      </c>
      <c r="K793" s="3" t="s">
        <v>0</v>
      </c>
      <c r="L793" s="3">
        <v>6</v>
      </c>
      <c r="M793" s="3" t="s">
        <v>23</v>
      </c>
      <c r="N793" s="4">
        <f t="shared" si="48"/>
        <v>1400</v>
      </c>
      <c r="O793" s="3">
        <v>140</v>
      </c>
      <c r="P793" s="3"/>
      <c r="Q793" s="3"/>
      <c r="R793" s="3" t="str">
        <f>IF(ISNUMBER(Q793),SUMIFS($Q$2:Q793,$A$2:A793,A793,$J$2:J793,J793,$D$2:D793,D793),"")</f>
        <v/>
      </c>
      <c r="S793" s="3"/>
      <c r="T793" s="3"/>
      <c r="U793" s="3"/>
      <c r="V793" s="4"/>
      <c r="W793" s="4"/>
      <c r="X793" s="4"/>
      <c r="Y793" s="3"/>
      <c r="Z793" s="3"/>
      <c r="AA793" s="3"/>
      <c r="AB793" s="3"/>
      <c r="AC793" s="3"/>
      <c r="AD793" s="3"/>
      <c r="AE793" s="3"/>
      <c r="AF793" s="3"/>
      <c r="AG793" s="3"/>
      <c r="AH793" s="3" t="str">
        <f t="shared" si="49"/>
        <v/>
      </c>
      <c r="AI793" s="3"/>
      <c r="AJ793" s="3"/>
      <c r="AK793" s="3"/>
      <c r="AL793" s="3"/>
      <c r="AM793" s="3"/>
      <c r="AN793" s="3"/>
      <c r="AO793" s="3"/>
      <c r="AP793" s="3"/>
      <c r="AQ793" s="3" t="str">
        <f t="shared" si="50"/>
        <v/>
      </c>
      <c r="AR793" s="3" t="str">
        <f>IF(ISNUMBER(AQ793),SUMIFS($AQ$2:AQ793,$A$2:A793,A793,$J$2:J793,J793,$D$2:D793,D793),"")</f>
        <v/>
      </c>
      <c r="AS793">
        <f t="shared" si="51"/>
        <v>1</v>
      </c>
    </row>
    <row r="794" spans="1:45" x14ac:dyDescent="0.25">
      <c r="A794" s="5" t="s">
        <v>6</v>
      </c>
      <c r="B794" s="5" t="s">
        <v>21</v>
      </c>
      <c r="C794" s="6">
        <v>35944</v>
      </c>
      <c r="D794" s="3">
        <v>3</v>
      </c>
      <c r="E794" s="3" t="s">
        <v>84</v>
      </c>
      <c r="F794" s="3"/>
      <c r="G794" s="3"/>
      <c r="H794" s="3"/>
      <c r="I794" s="3"/>
      <c r="J794" s="3" t="s">
        <v>0</v>
      </c>
      <c r="K794" s="3" t="s">
        <v>0</v>
      </c>
      <c r="L794" s="3">
        <v>6</v>
      </c>
      <c r="M794" s="3" t="s">
        <v>24</v>
      </c>
      <c r="N794" s="4">
        <f t="shared" si="48"/>
        <v>1340</v>
      </c>
      <c r="O794" s="3">
        <v>134</v>
      </c>
      <c r="P794" s="3"/>
      <c r="Q794" s="3"/>
      <c r="R794" s="3" t="str">
        <f>IF(ISNUMBER(Q794),SUMIFS($Q$2:Q794,$A$2:A794,A794,$J$2:J794,J794,$D$2:D794,D794),"")</f>
        <v/>
      </c>
      <c r="S794" s="3"/>
      <c r="T794" s="3"/>
      <c r="U794" s="3"/>
      <c r="V794" s="4"/>
      <c r="W794" s="4"/>
      <c r="X794" s="4"/>
      <c r="Y794" s="3"/>
      <c r="Z794" s="3"/>
      <c r="AA794" s="3"/>
      <c r="AB794" s="3"/>
      <c r="AC794" s="3"/>
      <c r="AD794" s="3"/>
      <c r="AE794" s="3"/>
      <c r="AF794" s="3"/>
      <c r="AG794" s="3"/>
      <c r="AH794" s="3" t="str">
        <f t="shared" si="49"/>
        <v/>
      </c>
      <c r="AI794" s="3"/>
      <c r="AJ794" s="3"/>
      <c r="AK794" s="3"/>
      <c r="AL794" s="3"/>
      <c r="AM794" s="3"/>
      <c r="AN794" s="3"/>
      <c r="AO794" s="3"/>
      <c r="AP794" s="3"/>
      <c r="AQ794" s="3" t="str">
        <f t="shared" si="50"/>
        <v/>
      </c>
      <c r="AR794" s="3" t="str">
        <f>IF(ISNUMBER(AQ794),SUMIFS($AQ$2:AQ794,$A$2:A794,A794,$J$2:J794,J794,$D$2:D794,D794),"")</f>
        <v/>
      </c>
      <c r="AS794">
        <f t="shared" si="51"/>
        <v>1</v>
      </c>
    </row>
    <row r="795" spans="1:45" x14ac:dyDescent="0.25">
      <c r="A795" s="5" t="s">
        <v>6</v>
      </c>
      <c r="B795" s="5" t="s">
        <v>21</v>
      </c>
      <c r="C795" s="6">
        <v>35949</v>
      </c>
      <c r="D795" s="3">
        <v>3</v>
      </c>
      <c r="E795" s="3" t="s">
        <v>84</v>
      </c>
      <c r="F795" s="3"/>
      <c r="G795" s="3"/>
      <c r="H795" s="3"/>
      <c r="I795" s="3"/>
      <c r="J795" s="3" t="s">
        <v>0</v>
      </c>
      <c r="K795" s="3" t="s">
        <v>0</v>
      </c>
      <c r="L795" s="3">
        <v>6</v>
      </c>
      <c r="M795" s="3" t="s">
        <v>25</v>
      </c>
      <c r="N795" s="4" t="str">
        <f t="shared" si="48"/>
        <v/>
      </c>
      <c r="O795" s="3"/>
      <c r="P795" s="3"/>
      <c r="Q795" s="3">
        <v>122.87</v>
      </c>
      <c r="R795" s="3">
        <f>IF(ISNUMBER(Q795),SUMIFS($Q$2:Q795,$A$2:A795,A795,$J$2:J795,J795,$D$2:D795,D795),"")</f>
        <v>1286.77</v>
      </c>
      <c r="S795" s="3"/>
      <c r="T795" s="3"/>
      <c r="U795" s="3"/>
      <c r="V795" s="4"/>
      <c r="W795" s="4"/>
      <c r="X795" s="4"/>
      <c r="Y795" s="3"/>
      <c r="Z795" s="3"/>
      <c r="AA795" s="3"/>
      <c r="AB795" s="3"/>
      <c r="AC795" s="3"/>
      <c r="AD795" s="3"/>
      <c r="AE795" s="3"/>
      <c r="AF795" s="3"/>
      <c r="AG795" s="3"/>
      <c r="AH795" s="3" t="str">
        <f t="shared" si="49"/>
        <v/>
      </c>
      <c r="AI795" s="3"/>
      <c r="AJ795" s="3"/>
      <c r="AK795" s="3"/>
      <c r="AL795" s="3"/>
      <c r="AM795" s="3"/>
      <c r="AN795" s="3"/>
      <c r="AO795" s="3"/>
      <c r="AP795" s="3"/>
      <c r="AQ795" s="3" t="str">
        <f t="shared" si="50"/>
        <v/>
      </c>
      <c r="AR795" s="3" t="str">
        <f>IF(ISNUMBER(AQ795),SUMIFS($AQ$2:AQ795,$A$2:A795,A795,$J$2:J795,J795,$D$2:D795,D795),"")</f>
        <v/>
      </c>
      <c r="AS795">
        <f t="shared" si="51"/>
        <v>2</v>
      </c>
    </row>
    <row r="796" spans="1:45" x14ac:dyDescent="0.25">
      <c r="A796" s="5" t="s">
        <v>6</v>
      </c>
      <c r="B796" s="5" t="s">
        <v>21</v>
      </c>
      <c r="C796" s="6">
        <v>36003</v>
      </c>
      <c r="D796" s="3">
        <v>3</v>
      </c>
      <c r="E796" s="3" t="s">
        <v>84</v>
      </c>
      <c r="F796" s="3"/>
      <c r="G796" s="3"/>
      <c r="H796" s="3"/>
      <c r="I796" s="3"/>
      <c r="J796" s="3" t="s">
        <v>2</v>
      </c>
      <c r="K796" s="3" t="s">
        <v>2</v>
      </c>
      <c r="L796" s="3">
        <v>1</v>
      </c>
      <c r="M796" s="3" t="s">
        <v>23</v>
      </c>
      <c r="N796" s="4">
        <f t="shared" si="48"/>
        <v>58.5</v>
      </c>
      <c r="O796" s="3">
        <v>5.85</v>
      </c>
      <c r="P796" s="3"/>
      <c r="Q796" s="3"/>
      <c r="R796" s="3" t="str">
        <f>IF(ISNUMBER(Q796),SUMIFS($Q$2:Q796,$A$2:A796,A796,$J$2:J796,J796,$D$2:D796,D796),"")</f>
        <v/>
      </c>
      <c r="S796" s="3"/>
      <c r="T796" s="3"/>
      <c r="U796" s="3"/>
      <c r="V796" s="4"/>
      <c r="W796" s="4"/>
      <c r="X796" s="4"/>
      <c r="Y796" s="3"/>
      <c r="Z796" s="3"/>
      <c r="AA796" s="3"/>
      <c r="AB796" s="3"/>
      <c r="AC796" s="3"/>
      <c r="AD796" s="3"/>
      <c r="AE796" s="3"/>
      <c r="AF796" s="3"/>
      <c r="AG796" s="3"/>
      <c r="AH796" s="3" t="str">
        <f t="shared" si="49"/>
        <v/>
      </c>
      <c r="AI796" s="3"/>
      <c r="AJ796" s="3"/>
      <c r="AK796" s="3"/>
      <c r="AL796" s="3"/>
      <c r="AM796" s="3"/>
      <c r="AN796" s="3"/>
      <c r="AO796" s="3"/>
      <c r="AP796" s="3"/>
      <c r="AQ796" s="3" t="str">
        <f t="shared" si="50"/>
        <v/>
      </c>
      <c r="AR796" s="3" t="str">
        <f>IF(ISNUMBER(AQ796),SUMIFS($AQ$2:AQ796,$A$2:A796,A796,$J$2:J796,J796,$D$2:D796,D796),"")</f>
        <v/>
      </c>
      <c r="AS796">
        <f t="shared" si="51"/>
        <v>1</v>
      </c>
    </row>
    <row r="797" spans="1:45" x14ac:dyDescent="0.25">
      <c r="A797" s="5" t="s">
        <v>6</v>
      </c>
      <c r="B797" s="5" t="s">
        <v>21</v>
      </c>
      <c r="C797" s="6">
        <v>36022</v>
      </c>
      <c r="D797" s="3">
        <v>3</v>
      </c>
      <c r="E797" s="3" t="s">
        <v>84</v>
      </c>
      <c r="F797" s="3"/>
      <c r="G797" s="3"/>
      <c r="H797" s="3"/>
      <c r="I797" s="3"/>
      <c r="J797" s="3" t="s">
        <v>2</v>
      </c>
      <c r="K797" s="3" t="s">
        <v>2</v>
      </c>
      <c r="L797" s="3">
        <v>1</v>
      </c>
      <c r="M797" s="3" t="s">
        <v>23</v>
      </c>
      <c r="N797" s="4">
        <f t="shared" si="48"/>
        <v>303</v>
      </c>
      <c r="O797" s="3">
        <v>30.3</v>
      </c>
      <c r="P797" s="3"/>
      <c r="Q797" s="3"/>
      <c r="R797" s="3" t="str">
        <f>IF(ISNUMBER(Q797),SUMIFS($Q$2:Q797,$A$2:A797,A797,$J$2:J797,J797,$D$2:D797,D797),"")</f>
        <v/>
      </c>
      <c r="S797" s="3"/>
      <c r="T797" s="3"/>
      <c r="U797" s="3"/>
      <c r="V797" s="4"/>
      <c r="W797" s="4"/>
      <c r="X797" s="4"/>
      <c r="Y797" s="3"/>
      <c r="Z797" s="3"/>
      <c r="AA797" s="3"/>
      <c r="AB797" s="3"/>
      <c r="AC797" s="3"/>
      <c r="AD797" s="3"/>
      <c r="AE797" s="3"/>
      <c r="AF797" s="3"/>
      <c r="AG797" s="3"/>
      <c r="AH797" s="3" t="str">
        <f t="shared" si="49"/>
        <v/>
      </c>
      <c r="AI797" s="3"/>
      <c r="AJ797" s="3"/>
      <c r="AK797" s="3"/>
      <c r="AL797" s="3"/>
      <c r="AM797" s="3"/>
      <c r="AN797" s="3"/>
      <c r="AO797" s="3"/>
      <c r="AP797" s="3"/>
      <c r="AQ797" s="3" t="str">
        <f t="shared" si="50"/>
        <v/>
      </c>
      <c r="AR797" s="3" t="str">
        <f>IF(ISNUMBER(AQ797),SUMIFS($AQ$2:AQ797,$A$2:A797,A797,$J$2:J797,J797,$D$2:D797,D797),"")</f>
        <v/>
      </c>
      <c r="AS797">
        <f t="shared" si="51"/>
        <v>1</v>
      </c>
    </row>
    <row r="798" spans="1:45" x14ac:dyDescent="0.25">
      <c r="A798" s="5" t="s">
        <v>6</v>
      </c>
      <c r="B798" s="5" t="s">
        <v>21</v>
      </c>
      <c r="C798" s="6">
        <v>36043</v>
      </c>
      <c r="D798" s="3">
        <v>3</v>
      </c>
      <c r="E798" s="3" t="s">
        <v>84</v>
      </c>
      <c r="F798" s="3"/>
      <c r="G798" s="3"/>
      <c r="H798" s="3"/>
      <c r="I798" s="3"/>
      <c r="J798" s="3" t="s">
        <v>2</v>
      </c>
      <c r="K798" s="3" t="s">
        <v>2</v>
      </c>
      <c r="L798" s="3">
        <v>1</v>
      </c>
      <c r="M798" s="3" t="s">
        <v>23</v>
      </c>
      <c r="N798" s="4">
        <f t="shared" si="48"/>
        <v>562</v>
      </c>
      <c r="O798" s="3">
        <v>56.2</v>
      </c>
      <c r="P798" s="3"/>
      <c r="Q798" s="3"/>
      <c r="R798" s="3" t="str">
        <f>IF(ISNUMBER(Q798),SUMIFS($Q$2:Q798,$A$2:A798,A798,$J$2:J798,J798,$D$2:D798,D798),"")</f>
        <v/>
      </c>
      <c r="S798" s="3"/>
      <c r="T798" s="3"/>
      <c r="U798" s="3"/>
      <c r="V798" s="4"/>
      <c r="W798" s="4"/>
      <c r="X798" s="4"/>
      <c r="Y798" s="3"/>
      <c r="Z798" s="3"/>
      <c r="AA798" s="3"/>
      <c r="AB798" s="3"/>
      <c r="AC798" s="3"/>
      <c r="AD798" s="3"/>
      <c r="AE798" s="3"/>
      <c r="AF798" s="3"/>
      <c r="AG798" s="3"/>
      <c r="AH798" s="3" t="str">
        <f t="shared" si="49"/>
        <v/>
      </c>
      <c r="AI798" s="3"/>
      <c r="AJ798" s="3"/>
      <c r="AK798" s="3"/>
      <c r="AL798" s="3"/>
      <c r="AM798" s="3"/>
      <c r="AN798" s="3"/>
      <c r="AO798" s="3"/>
      <c r="AP798" s="3"/>
      <c r="AQ798" s="3" t="str">
        <f t="shared" si="50"/>
        <v/>
      </c>
      <c r="AR798" s="3" t="str">
        <f>IF(ISNUMBER(AQ798),SUMIFS($AQ$2:AQ798,$A$2:A798,A798,$J$2:J798,J798,$D$2:D798,D798),"")</f>
        <v/>
      </c>
      <c r="AS798">
        <f t="shared" si="51"/>
        <v>1</v>
      </c>
    </row>
    <row r="799" spans="1:45" x14ac:dyDescent="0.25">
      <c r="A799" s="5" t="s">
        <v>6</v>
      </c>
      <c r="B799" s="5" t="s">
        <v>21</v>
      </c>
      <c r="C799" s="6">
        <v>36057</v>
      </c>
      <c r="D799" s="3">
        <v>3</v>
      </c>
      <c r="E799" s="3" t="s">
        <v>84</v>
      </c>
      <c r="F799" s="3"/>
      <c r="G799" s="3"/>
      <c r="H799" s="3"/>
      <c r="I799" s="3"/>
      <c r="J799" s="3" t="s">
        <v>2</v>
      </c>
      <c r="K799" s="3" t="s">
        <v>2</v>
      </c>
      <c r="L799" s="3">
        <v>1</v>
      </c>
      <c r="M799" s="3" t="s">
        <v>23</v>
      </c>
      <c r="N799" s="4">
        <f t="shared" si="48"/>
        <v>1143</v>
      </c>
      <c r="O799" s="3">
        <v>114.3</v>
      </c>
      <c r="P799" s="3"/>
      <c r="Q799" s="3"/>
      <c r="R799" s="3" t="str">
        <f>IF(ISNUMBER(Q799),SUMIFS($Q$2:Q799,$A$2:A799,A799,$J$2:J799,J799,$D$2:D799,D799),"")</f>
        <v/>
      </c>
      <c r="S799" s="3"/>
      <c r="T799" s="3"/>
      <c r="U799" s="3"/>
      <c r="V799" s="4"/>
      <c r="W799" s="4"/>
      <c r="X799" s="4"/>
      <c r="Y799" s="3"/>
      <c r="Z799" s="3"/>
      <c r="AA799" s="3"/>
      <c r="AB799" s="3"/>
      <c r="AC799" s="3"/>
      <c r="AD799" s="3"/>
      <c r="AE799" s="3"/>
      <c r="AF799" s="3"/>
      <c r="AG799" s="3"/>
      <c r="AH799" s="3" t="str">
        <f t="shared" si="49"/>
        <v/>
      </c>
      <c r="AI799" s="3"/>
      <c r="AJ799" s="3"/>
      <c r="AK799" s="3"/>
      <c r="AL799" s="3"/>
      <c r="AM799" s="3"/>
      <c r="AN799" s="3"/>
      <c r="AO799" s="3"/>
      <c r="AP799" s="3"/>
      <c r="AQ799" s="3" t="str">
        <f t="shared" si="50"/>
        <v/>
      </c>
      <c r="AR799" s="3" t="str">
        <f>IF(ISNUMBER(AQ799),SUMIFS($AQ$2:AQ799,$A$2:A799,A799,$J$2:J799,J799,$D$2:D799,D799),"")</f>
        <v/>
      </c>
      <c r="AS799">
        <f t="shared" si="51"/>
        <v>1</v>
      </c>
    </row>
    <row r="800" spans="1:45" x14ac:dyDescent="0.25">
      <c r="A800" s="5" t="s">
        <v>6</v>
      </c>
      <c r="B800" s="5" t="s">
        <v>21</v>
      </c>
      <c r="C800" s="6">
        <v>36067</v>
      </c>
      <c r="D800" s="3">
        <v>3</v>
      </c>
      <c r="E800" s="3" t="s">
        <v>84</v>
      </c>
      <c r="F800" s="3"/>
      <c r="G800" s="3"/>
      <c r="H800" s="3"/>
      <c r="I800" s="3"/>
      <c r="J800" s="3" t="s">
        <v>2</v>
      </c>
      <c r="K800" s="3" t="s">
        <v>2</v>
      </c>
      <c r="L800" s="3">
        <v>1</v>
      </c>
      <c r="M800" s="3" t="s">
        <v>24</v>
      </c>
      <c r="N800" s="4">
        <f t="shared" si="48"/>
        <v>2020</v>
      </c>
      <c r="O800" s="3">
        <v>202</v>
      </c>
      <c r="P800" s="3"/>
      <c r="Q800" s="3"/>
      <c r="R800" s="3" t="str">
        <f>IF(ISNUMBER(Q800),SUMIFS($Q$2:Q800,$A$2:A800,A800,$J$2:J800,J800,$D$2:D800,D800),"")</f>
        <v/>
      </c>
      <c r="S800" s="3"/>
      <c r="T800" s="3"/>
      <c r="U800" s="3"/>
      <c r="V800" s="4"/>
      <c r="W800" s="4"/>
      <c r="X800" s="4"/>
      <c r="Y800" s="3"/>
      <c r="Z800" s="3"/>
      <c r="AA800" s="3"/>
      <c r="AB800" s="3"/>
      <c r="AC800" s="3"/>
      <c r="AD800" s="3"/>
      <c r="AE800" s="3"/>
      <c r="AF800" s="3"/>
      <c r="AG800" s="3"/>
      <c r="AH800" s="3" t="str">
        <f t="shared" si="49"/>
        <v/>
      </c>
      <c r="AI800" s="3"/>
      <c r="AJ800" s="3"/>
      <c r="AK800" s="3"/>
      <c r="AL800" s="3"/>
      <c r="AM800" s="3"/>
      <c r="AN800" s="3"/>
      <c r="AO800" s="3"/>
      <c r="AP800" s="3"/>
      <c r="AQ800" s="3" t="str">
        <f t="shared" si="50"/>
        <v/>
      </c>
      <c r="AR800" s="3" t="str">
        <f>IF(ISNUMBER(AQ800),SUMIFS($AQ$2:AQ800,$A$2:A800,A800,$J$2:J800,J800,$D$2:D800,D800),"")</f>
        <v/>
      </c>
      <c r="AS800">
        <f t="shared" si="51"/>
        <v>1</v>
      </c>
    </row>
    <row r="801" spans="1:45" x14ac:dyDescent="0.25">
      <c r="A801" s="5" t="s">
        <v>6</v>
      </c>
      <c r="B801" s="5" t="s">
        <v>21</v>
      </c>
      <c r="C801" s="6">
        <v>36077</v>
      </c>
      <c r="D801" s="3">
        <v>3</v>
      </c>
      <c r="E801" s="3" t="s">
        <v>84</v>
      </c>
      <c r="F801" s="3"/>
      <c r="G801" s="3"/>
      <c r="H801" s="3"/>
      <c r="I801" s="3"/>
      <c r="J801" s="3" t="s">
        <v>2</v>
      </c>
      <c r="K801" s="3" t="s">
        <v>2</v>
      </c>
      <c r="L801" s="3">
        <v>1</v>
      </c>
      <c r="M801" s="3" t="s">
        <v>25</v>
      </c>
      <c r="N801" s="4">
        <f t="shared" si="48"/>
        <v>525</v>
      </c>
      <c r="O801" s="3">
        <v>52.5</v>
      </c>
      <c r="P801" s="3"/>
      <c r="Q801" s="3">
        <v>151.47</v>
      </c>
      <c r="R801" s="3">
        <f>IF(ISNUMBER(Q801),SUMIFS($Q$2:Q801,$A$2:A801,A801,$J$2:J801,J801,$D$2:D801,D801),"")</f>
        <v>151.47</v>
      </c>
      <c r="S801" s="3"/>
      <c r="T801" s="3"/>
      <c r="U801" s="3"/>
      <c r="V801" s="4"/>
      <c r="W801" s="4"/>
      <c r="X801" s="4"/>
      <c r="Y801" s="3"/>
      <c r="Z801" s="3"/>
      <c r="AA801" s="3"/>
      <c r="AB801" s="3"/>
      <c r="AC801" s="3"/>
      <c r="AD801" s="3"/>
      <c r="AE801" s="3"/>
      <c r="AF801" s="3"/>
      <c r="AG801" s="3"/>
      <c r="AH801" s="3" t="str">
        <f t="shared" si="49"/>
        <v/>
      </c>
      <c r="AI801" s="3"/>
      <c r="AJ801" s="3"/>
      <c r="AK801" s="3"/>
      <c r="AL801" s="3"/>
      <c r="AM801" s="3"/>
      <c r="AN801" s="3"/>
      <c r="AO801" s="3"/>
      <c r="AP801" s="3"/>
      <c r="AQ801" s="3" t="str">
        <f t="shared" si="50"/>
        <v/>
      </c>
      <c r="AR801" s="3" t="str">
        <f>IF(ISNUMBER(AQ801),SUMIFS($AQ$2:AQ801,$A$2:A801,A801,$J$2:J801,J801,$D$2:D801,D801),"")</f>
        <v/>
      </c>
      <c r="AS801">
        <f t="shared" si="51"/>
        <v>3</v>
      </c>
    </row>
    <row r="802" spans="1:45" x14ac:dyDescent="0.25">
      <c r="A802" s="5" t="s">
        <v>6</v>
      </c>
      <c r="B802" s="5" t="s">
        <v>21</v>
      </c>
      <c r="C802" s="6">
        <v>36091</v>
      </c>
      <c r="D802" s="3">
        <v>3</v>
      </c>
      <c r="E802" s="3" t="s">
        <v>84</v>
      </c>
      <c r="F802" s="3"/>
      <c r="G802" s="3"/>
      <c r="H802" s="3"/>
      <c r="I802" s="3"/>
      <c r="J802" s="3" t="s">
        <v>2</v>
      </c>
      <c r="K802" s="3" t="s">
        <v>2</v>
      </c>
      <c r="L802" s="3">
        <v>2</v>
      </c>
      <c r="M802" s="3" t="s">
        <v>23</v>
      </c>
      <c r="N802" s="4">
        <f t="shared" si="48"/>
        <v>1445</v>
      </c>
      <c r="O802" s="3">
        <v>144.5</v>
      </c>
      <c r="P802" s="3"/>
      <c r="Q802" s="3"/>
      <c r="R802" s="3" t="str">
        <f>IF(ISNUMBER(Q802),SUMIFS($Q$2:Q802,$A$2:A802,A802,$J$2:J802,J802,$D$2:D802,D802),"")</f>
        <v/>
      </c>
      <c r="S802" s="3"/>
      <c r="T802" s="3"/>
      <c r="U802" s="3"/>
      <c r="V802" s="4"/>
      <c r="W802" s="4"/>
      <c r="X802" s="4"/>
      <c r="Y802" s="3"/>
      <c r="Z802" s="3"/>
      <c r="AA802" s="3"/>
      <c r="AB802" s="3"/>
      <c r="AC802" s="3"/>
      <c r="AD802" s="3"/>
      <c r="AE802" s="3"/>
      <c r="AF802" s="3"/>
      <c r="AG802" s="3"/>
      <c r="AH802" s="3" t="str">
        <f t="shared" si="49"/>
        <v/>
      </c>
      <c r="AI802" s="3"/>
      <c r="AJ802" s="3"/>
      <c r="AK802" s="3"/>
      <c r="AL802" s="3"/>
      <c r="AM802" s="3"/>
      <c r="AN802" s="3"/>
      <c r="AO802" s="3"/>
      <c r="AP802" s="3"/>
      <c r="AQ802" s="3" t="str">
        <f t="shared" si="50"/>
        <v/>
      </c>
      <c r="AR802" s="3" t="str">
        <f>IF(ISNUMBER(AQ802),SUMIFS($AQ$2:AQ802,$A$2:A802,A802,$J$2:J802,J802,$D$2:D802,D802),"")</f>
        <v/>
      </c>
      <c r="AS802">
        <f t="shared" si="51"/>
        <v>1</v>
      </c>
    </row>
    <row r="803" spans="1:45" x14ac:dyDescent="0.25">
      <c r="A803" s="5" t="s">
        <v>6</v>
      </c>
      <c r="B803" s="5" t="s">
        <v>21</v>
      </c>
      <c r="C803" s="6">
        <v>36098</v>
      </c>
      <c r="D803" s="3">
        <v>3</v>
      </c>
      <c r="E803" s="3" t="s">
        <v>84</v>
      </c>
      <c r="F803" s="3"/>
      <c r="G803" s="3"/>
      <c r="H803" s="3"/>
      <c r="I803" s="3"/>
      <c r="J803" s="3" t="s">
        <v>2</v>
      </c>
      <c r="K803" s="3" t="s">
        <v>2</v>
      </c>
      <c r="L803" s="3">
        <v>2</v>
      </c>
      <c r="M803" s="3" t="s">
        <v>23</v>
      </c>
      <c r="N803" s="4">
        <f t="shared" si="48"/>
        <v>2450</v>
      </c>
      <c r="O803" s="3">
        <v>245</v>
      </c>
      <c r="P803" s="3"/>
      <c r="Q803" s="3"/>
      <c r="R803" s="3" t="str">
        <f>IF(ISNUMBER(Q803),SUMIFS($Q$2:Q803,$A$2:A803,A803,$J$2:J803,J803,$D$2:D803,D803),"")</f>
        <v/>
      </c>
      <c r="S803" s="3"/>
      <c r="T803" s="3"/>
      <c r="U803" s="3"/>
      <c r="V803" s="4"/>
      <c r="W803" s="4"/>
      <c r="X803" s="4"/>
      <c r="Y803" s="3"/>
      <c r="Z803" s="3"/>
      <c r="AA803" s="3"/>
      <c r="AB803" s="3"/>
      <c r="AC803" s="3"/>
      <c r="AD803" s="3"/>
      <c r="AE803" s="3"/>
      <c r="AF803" s="3"/>
      <c r="AG803" s="3"/>
      <c r="AH803" s="3" t="str">
        <f t="shared" si="49"/>
        <v/>
      </c>
      <c r="AI803" s="3"/>
      <c r="AJ803" s="3"/>
      <c r="AK803" s="3"/>
      <c r="AL803" s="3"/>
      <c r="AM803" s="3"/>
      <c r="AN803" s="3"/>
      <c r="AO803" s="3"/>
      <c r="AP803" s="3"/>
      <c r="AQ803" s="3" t="str">
        <f t="shared" si="50"/>
        <v/>
      </c>
      <c r="AR803" s="3" t="str">
        <f>IF(ISNUMBER(AQ803),SUMIFS($AQ$2:AQ803,$A$2:A803,A803,$J$2:J803,J803,$D$2:D803,D803),"")</f>
        <v/>
      </c>
      <c r="AS803">
        <f t="shared" si="51"/>
        <v>1</v>
      </c>
    </row>
    <row r="804" spans="1:45" x14ac:dyDescent="0.25">
      <c r="A804" s="5" t="s">
        <v>6</v>
      </c>
      <c r="B804" s="5" t="s">
        <v>21</v>
      </c>
      <c r="C804" s="6">
        <v>36102</v>
      </c>
      <c r="D804" s="3">
        <v>3</v>
      </c>
      <c r="E804" s="3" t="s">
        <v>84</v>
      </c>
      <c r="F804" s="3"/>
      <c r="G804" s="3"/>
      <c r="H804" s="3"/>
      <c r="I804" s="3"/>
      <c r="J804" s="3" t="s">
        <v>2</v>
      </c>
      <c r="K804" s="3" t="s">
        <v>2</v>
      </c>
      <c r="L804" s="3">
        <v>2</v>
      </c>
      <c r="M804" s="3" t="s">
        <v>23</v>
      </c>
      <c r="N804" s="4">
        <f t="shared" si="48"/>
        <v>2900</v>
      </c>
      <c r="O804" s="3">
        <v>290</v>
      </c>
      <c r="P804" s="3"/>
      <c r="Q804" s="3"/>
      <c r="R804" s="3" t="str">
        <f>IF(ISNUMBER(Q804),SUMIFS($Q$2:Q804,$A$2:A804,A804,$J$2:J804,J804,$D$2:D804,D804),"")</f>
        <v/>
      </c>
      <c r="S804" s="3"/>
      <c r="T804" s="3"/>
      <c r="U804" s="3"/>
      <c r="V804" s="4"/>
      <c r="W804" s="4"/>
      <c r="X804" s="4"/>
      <c r="Y804" s="3"/>
      <c r="Z804" s="3"/>
      <c r="AA804" s="3"/>
      <c r="AB804" s="3"/>
      <c r="AC804" s="3"/>
      <c r="AD804" s="3"/>
      <c r="AE804" s="3"/>
      <c r="AF804" s="3"/>
      <c r="AG804" s="3"/>
      <c r="AH804" s="3" t="str">
        <f t="shared" si="49"/>
        <v/>
      </c>
      <c r="AI804" s="3"/>
      <c r="AJ804" s="3"/>
      <c r="AK804" s="3"/>
      <c r="AL804" s="3"/>
      <c r="AM804" s="3"/>
      <c r="AN804" s="3"/>
      <c r="AO804" s="3"/>
      <c r="AP804" s="3"/>
      <c r="AQ804" s="3" t="str">
        <f t="shared" si="50"/>
        <v/>
      </c>
      <c r="AR804" s="3" t="str">
        <f>IF(ISNUMBER(AQ804),SUMIFS($AQ$2:AQ804,$A$2:A804,A804,$J$2:J804,J804,$D$2:D804,D804),"")</f>
        <v/>
      </c>
      <c r="AS804">
        <f t="shared" si="51"/>
        <v>1</v>
      </c>
    </row>
    <row r="805" spans="1:45" x14ac:dyDescent="0.25">
      <c r="A805" s="5" t="s">
        <v>6</v>
      </c>
      <c r="B805" s="5" t="s">
        <v>21</v>
      </c>
      <c r="C805" s="6">
        <v>36110</v>
      </c>
      <c r="D805" s="3">
        <v>3</v>
      </c>
      <c r="E805" s="3" t="s">
        <v>84</v>
      </c>
      <c r="F805" s="3"/>
      <c r="G805" s="3"/>
      <c r="H805" s="3"/>
      <c r="I805" s="3"/>
      <c r="J805" s="3" t="s">
        <v>2</v>
      </c>
      <c r="K805" s="3" t="s">
        <v>2</v>
      </c>
      <c r="L805" s="3">
        <v>2</v>
      </c>
      <c r="M805" s="3" t="s">
        <v>24</v>
      </c>
      <c r="N805" s="4">
        <f t="shared" si="48"/>
        <v>4115</v>
      </c>
      <c r="O805" s="3">
        <v>411.5</v>
      </c>
      <c r="P805" s="3"/>
      <c r="Q805" s="3"/>
      <c r="R805" s="3" t="str">
        <f>IF(ISNUMBER(Q805),SUMIFS($Q$2:Q805,$A$2:A805,A805,$J$2:J805,J805,$D$2:D805,D805),"")</f>
        <v/>
      </c>
      <c r="S805" s="3">
        <v>1.7600000000000001E-2</v>
      </c>
      <c r="T805" s="3"/>
      <c r="U805" s="3"/>
      <c r="V805" s="4"/>
      <c r="W805" s="4"/>
      <c r="X805" s="4"/>
      <c r="Y805" s="3"/>
      <c r="Z805" s="3"/>
      <c r="AA805" s="3"/>
      <c r="AB805" s="3"/>
      <c r="AC805" s="3"/>
      <c r="AD805" s="3"/>
      <c r="AE805" s="3"/>
      <c r="AF805" s="3"/>
      <c r="AG805" s="3"/>
      <c r="AH805" s="3" t="str">
        <f t="shared" si="49"/>
        <v/>
      </c>
      <c r="AI805" s="3"/>
      <c r="AJ805" s="3"/>
      <c r="AK805" s="3"/>
      <c r="AL805" s="3"/>
      <c r="AM805" s="3"/>
      <c r="AN805" s="3"/>
      <c r="AO805" s="3"/>
      <c r="AP805" s="3"/>
      <c r="AQ805" s="3" t="str">
        <f t="shared" si="50"/>
        <v/>
      </c>
      <c r="AR805" s="3" t="str">
        <f>IF(ISNUMBER(AQ805),SUMIFS($AQ$2:AQ805,$A$2:A805,A805,$J$2:J805,J805,$D$2:D805,D805),"")</f>
        <v/>
      </c>
      <c r="AS805">
        <f t="shared" si="51"/>
        <v>2</v>
      </c>
    </row>
    <row r="806" spans="1:45" x14ac:dyDescent="0.25">
      <c r="A806" s="5" t="s">
        <v>6</v>
      </c>
      <c r="B806" s="5" t="s">
        <v>21</v>
      </c>
      <c r="C806" s="6">
        <v>36115</v>
      </c>
      <c r="D806" s="3">
        <v>3</v>
      </c>
      <c r="E806" s="3" t="s">
        <v>84</v>
      </c>
      <c r="F806" s="3"/>
      <c r="G806" s="3"/>
      <c r="H806" s="3"/>
      <c r="I806" s="3"/>
      <c r="J806" s="3" t="s">
        <v>2</v>
      </c>
      <c r="K806" s="3" t="s">
        <v>2</v>
      </c>
      <c r="L806" s="3">
        <v>2</v>
      </c>
      <c r="M806" s="3" t="s">
        <v>25</v>
      </c>
      <c r="N806" s="4">
        <f t="shared" si="48"/>
        <v>379.5</v>
      </c>
      <c r="O806" s="3">
        <v>37.950000000000003</v>
      </c>
      <c r="P806" s="3"/>
      <c r="Q806" s="3">
        <v>366.31</v>
      </c>
      <c r="R806" s="3">
        <f>IF(ISNUMBER(Q806),SUMIFS($Q$2:Q806,$A$2:A806,A806,$J$2:J806,J806,$D$2:D806,D806),"")</f>
        <v>517.78</v>
      </c>
      <c r="S806" s="3"/>
      <c r="T806" s="3"/>
      <c r="U806" s="3">
        <v>2.2200000000000001E-2</v>
      </c>
      <c r="V806" s="4"/>
      <c r="W806" s="4"/>
      <c r="X806" s="4"/>
      <c r="Y806" s="3"/>
      <c r="Z806" s="3"/>
      <c r="AA806" s="3"/>
      <c r="AB806" s="3"/>
      <c r="AC806" s="3"/>
      <c r="AD806" s="3"/>
      <c r="AE806" s="3"/>
      <c r="AF806" s="3"/>
      <c r="AG806" s="3"/>
      <c r="AH806" s="3" t="str">
        <f t="shared" si="49"/>
        <v/>
      </c>
      <c r="AI806" s="3"/>
      <c r="AJ806" s="3"/>
      <c r="AK806" s="3"/>
      <c r="AL806" s="3"/>
      <c r="AM806" s="3"/>
      <c r="AN806" s="3"/>
      <c r="AO806" s="3"/>
      <c r="AP806" s="3"/>
      <c r="AQ806" s="3" t="str">
        <f t="shared" si="50"/>
        <v/>
      </c>
      <c r="AR806" s="3" t="str">
        <f>IF(ISNUMBER(AQ806),SUMIFS($AQ$2:AQ806,$A$2:A806,A806,$J$2:J806,J806,$D$2:D806,D806),"")</f>
        <v/>
      </c>
      <c r="AS806">
        <f t="shared" si="51"/>
        <v>4</v>
      </c>
    </row>
    <row r="807" spans="1:45" x14ac:dyDescent="0.25">
      <c r="A807" s="5" t="s">
        <v>6</v>
      </c>
      <c r="B807" s="5" t="s">
        <v>21</v>
      </c>
      <c r="C807" s="6">
        <v>36133</v>
      </c>
      <c r="D807" s="3">
        <v>3</v>
      </c>
      <c r="E807" s="3" t="s">
        <v>84</v>
      </c>
      <c r="F807" s="3"/>
      <c r="G807" s="3"/>
      <c r="H807" s="3"/>
      <c r="I807" s="3"/>
      <c r="J807" s="3" t="s">
        <v>2</v>
      </c>
      <c r="K807" s="3" t="s">
        <v>2</v>
      </c>
      <c r="L807" s="3">
        <v>3</v>
      </c>
      <c r="M807" s="3" t="s">
        <v>23</v>
      </c>
      <c r="N807" s="4">
        <f t="shared" si="48"/>
        <v>1222</v>
      </c>
      <c r="O807" s="3">
        <v>122.2</v>
      </c>
      <c r="P807" s="3"/>
      <c r="Q807" s="3"/>
      <c r="R807" s="3" t="str">
        <f>IF(ISNUMBER(Q807),SUMIFS($Q$2:Q807,$A$2:A807,A807,$J$2:J807,J807,$D$2:D807,D807),"")</f>
        <v/>
      </c>
      <c r="S807" s="3"/>
      <c r="T807" s="3"/>
      <c r="U807" s="3"/>
      <c r="V807" s="4"/>
      <c r="W807" s="4"/>
      <c r="X807" s="4"/>
      <c r="Y807" s="3"/>
      <c r="Z807" s="3"/>
      <c r="AA807" s="3"/>
      <c r="AB807" s="3"/>
      <c r="AC807" s="3"/>
      <c r="AD807" s="3"/>
      <c r="AE807" s="3"/>
      <c r="AF807" s="3"/>
      <c r="AG807" s="3"/>
      <c r="AH807" s="3" t="str">
        <f t="shared" si="49"/>
        <v/>
      </c>
      <c r="AI807" s="3"/>
      <c r="AJ807" s="3"/>
      <c r="AK807" s="3"/>
      <c r="AL807" s="3"/>
      <c r="AM807" s="3"/>
      <c r="AN807" s="3"/>
      <c r="AO807" s="3"/>
      <c r="AP807" s="3"/>
      <c r="AQ807" s="3" t="str">
        <f t="shared" si="50"/>
        <v/>
      </c>
      <c r="AR807" s="3" t="str">
        <f>IF(ISNUMBER(AQ807),SUMIFS($AQ$2:AQ807,$A$2:A807,A807,$J$2:J807,J807,$D$2:D807,D807),"")</f>
        <v/>
      </c>
      <c r="AS807">
        <f t="shared" si="51"/>
        <v>1</v>
      </c>
    </row>
    <row r="808" spans="1:45" x14ac:dyDescent="0.25">
      <c r="A808" s="5" t="s">
        <v>6</v>
      </c>
      <c r="B808" s="5" t="s">
        <v>21</v>
      </c>
      <c r="C808" s="6">
        <v>36140</v>
      </c>
      <c r="D808" s="3">
        <v>3</v>
      </c>
      <c r="E808" s="3" t="s">
        <v>84</v>
      </c>
      <c r="F808" s="3"/>
      <c r="G808" s="3"/>
      <c r="H808" s="3"/>
      <c r="I808" s="3"/>
      <c r="J808" s="3" t="s">
        <v>2</v>
      </c>
      <c r="K808" s="3" t="s">
        <v>2</v>
      </c>
      <c r="L808" s="3">
        <v>3</v>
      </c>
      <c r="M808" s="3" t="s">
        <v>23</v>
      </c>
      <c r="N808" s="4">
        <f t="shared" si="48"/>
        <v>1959</v>
      </c>
      <c r="O808" s="3">
        <v>195.9</v>
      </c>
      <c r="P808" s="3"/>
      <c r="Q808" s="3"/>
      <c r="R808" s="3" t="str">
        <f>IF(ISNUMBER(Q808),SUMIFS($Q$2:Q808,$A$2:A808,A808,$J$2:J808,J808,$D$2:D808,D808),"")</f>
        <v/>
      </c>
      <c r="S808" s="3"/>
      <c r="T808" s="3"/>
      <c r="U808" s="3"/>
      <c r="V808" s="4"/>
      <c r="W808" s="4"/>
      <c r="X808" s="4"/>
      <c r="Y808" s="3"/>
      <c r="Z808" s="3"/>
      <c r="AA808" s="3"/>
      <c r="AB808" s="3"/>
      <c r="AC808" s="3"/>
      <c r="AD808" s="3"/>
      <c r="AE808" s="3"/>
      <c r="AF808" s="3"/>
      <c r="AG808" s="3"/>
      <c r="AH808" s="3" t="str">
        <f t="shared" si="49"/>
        <v/>
      </c>
      <c r="AI808" s="3"/>
      <c r="AJ808" s="3"/>
      <c r="AK808" s="3"/>
      <c r="AL808" s="3"/>
      <c r="AM808" s="3"/>
      <c r="AN808" s="3"/>
      <c r="AO808" s="3"/>
      <c r="AP808" s="3"/>
      <c r="AQ808" s="3" t="str">
        <f t="shared" si="50"/>
        <v/>
      </c>
      <c r="AR808" s="3" t="str">
        <f>IF(ISNUMBER(AQ808),SUMIFS($AQ$2:AQ808,$A$2:A808,A808,$J$2:J808,J808,$D$2:D808,D808),"")</f>
        <v/>
      </c>
      <c r="AS808">
        <f t="shared" si="51"/>
        <v>1</v>
      </c>
    </row>
    <row r="809" spans="1:45" x14ac:dyDescent="0.25">
      <c r="A809" s="5" t="s">
        <v>6</v>
      </c>
      <c r="B809" s="5" t="s">
        <v>21</v>
      </c>
      <c r="C809" s="6">
        <v>36144</v>
      </c>
      <c r="D809" s="3">
        <v>3</v>
      </c>
      <c r="E809" s="3" t="s">
        <v>84</v>
      </c>
      <c r="F809" s="3"/>
      <c r="G809" s="3"/>
      <c r="H809" s="3"/>
      <c r="I809" s="3"/>
      <c r="J809" s="3" t="s">
        <v>2</v>
      </c>
      <c r="K809" s="3" t="s">
        <v>2</v>
      </c>
      <c r="L809" s="3">
        <v>3</v>
      </c>
      <c r="M809" s="3" t="s">
        <v>24</v>
      </c>
      <c r="N809" s="4">
        <f t="shared" si="48"/>
        <v>2030</v>
      </c>
      <c r="O809" s="3">
        <v>203</v>
      </c>
      <c r="P809" s="3"/>
      <c r="Q809" s="3"/>
      <c r="R809" s="3" t="str">
        <f>IF(ISNUMBER(Q809),SUMIFS($Q$2:Q809,$A$2:A809,A809,$J$2:J809,J809,$D$2:D809,D809),"")</f>
        <v/>
      </c>
      <c r="S809" s="3"/>
      <c r="T809" s="3"/>
      <c r="U809" s="3"/>
      <c r="V809" s="4"/>
      <c r="W809" s="4"/>
      <c r="X809" s="4"/>
      <c r="Y809" s="3"/>
      <c r="Z809" s="3"/>
      <c r="AA809" s="3"/>
      <c r="AB809" s="3"/>
      <c r="AC809" s="3"/>
      <c r="AD809" s="3"/>
      <c r="AE809" s="3"/>
      <c r="AF809" s="3"/>
      <c r="AG809" s="3"/>
      <c r="AH809" s="3" t="str">
        <f t="shared" si="49"/>
        <v/>
      </c>
      <c r="AI809" s="3"/>
      <c r="AJ809" s="3"/>
      <c r="AK809" s="3"/>
      <c r="AL809" s="3"/>
      <c r="AM809" s="3"/>
      <c r="AN809" s="3"/>
      <c r="AO809" s="3"/>
      <c r="AP809" s="3"/>
      <c r="AQ809" s="3" t="str">
        <f t="shared" si="50"/>
        <v/>
      </c>
      <c r="AR809" s="3" t="str">
        <f>IF(ISNUMBER(AQ809),SUMIFS($AQ$2:AQ809,$A$2:A809,A809,$J$2:J809,J809,$D$2:D809,D809),"")</f>
        <v/>
      </c>
      <c r="AS809">
        <f t="shared" si="51"/>
        <v>1</v>
      </c>
    </row>
    <row r="810" spans="1:45" x14ac:dyDescent="0.25">
      <c r="A810" s="5" t="s">
        <v>6</v>
      </c>
      <c r="B810" s="5" t="s">
        <v>21</v>
      </c>
      <c r="C810" s="6">
        <v>36151</v>
      </c>
      <c r="D810" s="3">
        <v>3</v>
      </c>
      <c r="E810" s="3" t="s">
        <v>84</v>
      </c>
      <c r="F810" s="3"/>
      <c r="G810" s="3"/>
      <c r="H810" s="3"/>
      <c r="I810" s="3"/>
      <c r="J810" s="3" t="s">
        <v>2</v>
      </c>
      <c r="K810" s="3" t="s">
        <v>2</v>
      </c>
      <c r="L810" s="3">
        <v>3</v>
      </c>
      <c r="M810" s="3" t="s">
        <v>25</v>
      </c>
      <c r="N810" s="4">
        <f t="shared" si="48"/>
        <v>709.5</v>
      </c>
      <c r="O810" s="3">
        <v>70.95</v>
      </c>
      <c r="P810" s="3"/>
      <c r="Q810" s="3">
        <v>123.12</v>
      </c>
      <c r="R810" s="3">
        <f>IF(ISNUMBER(Q810),SUMIFS($Q$2:Q810,$A$2:A810,A810,$J$2:J810,J810,$D$2:D810,D810),"")</f>
        <v>640.9</v>
      </c>
      <c r="S810" s="3"/>
      <c r="T810" s="3"/>
      <c r="U810" s="3"/>
      <c r="V810" s="4"/>
      <c r="W810" s="4"/>
      <c r="X810" s="4"/>
      <c r="Y810" s="3"/>
      <c r="Z810" s="3"/>
      <c r="AA810" s="3"/>
      <c r="AB810" s="3"/>
      <c r="AC810" s="3"/>
      <c r="AD810" s="3"/>
      <c r="AE810" s="3"/>
      <c r="AF810" s="3"/>
      <c r="AG810" s="3"/>
      <c r="AH810" s="3" t="str">
        <f t="shared" si="49"/>
        <v/>
      </c>
      <c r="AI810" s="3"/>
      <c r="AJ810" s="3"/>
      <c r="AK810" s="3"/>
      <c r="AL810" s="3"/>
      <c r="AM810" s="3"/>
      <c r="AN810" s="3"/>
      <c r="AO810" s="3"/>
      <c r="AP810" s="3"/>
      <c r="AQ810" s="3" t="str">
        <f t="shared" si="50"/>
        <v/>
      </c>
      <c r="AR810" s="3" t="str">
        <f>IF(ISNUMBER(AQ810),SUMIFS($AQ$2:AQ810,$A$2:A810,A810,$J$2:J810,J810,$D$2:D810,D810),"")</f>
        <v/>
      </c>
      <c r="AS810">
        <f t="shared" si="51"/>
        <v>3</v>
      </c>
    </row>
    <row r="811" spans="1:45" x14ac:dyDescent="0.25">
      <c r="A811" s="5" t="s">
        <v>6</v>
      </c>
      <c r="B811" s="5" t="s">
        <v>21</v>
      </c>
      <c r="C811" s="6">
        <v>36171</v>
      </c>
      <c r="D811" s="3">
        <v>3</v>
      </c>
      <c r="E811" s="3" t="s">
        <v>84</v>
      </c>
      <c r="F811" s="3"/>
      <c r="G811" s="3"/>
      <c r="H811" s="3"/>
      <c r="I811" s="3"/>
      <c r="J811" s="3" t="s">
        <v>2</v>
      </c>
      <c r="K811" s="3" t="s">
        <v>2</v>
      </c>
      <c r="L811" s="3">
        <v>4</v>
      </c>
      <c r="M811" s="3" t="s">
        <v>24</v>
      </c>
      <c r="N811" s="4">
        <f t="shared" si="48"/>
        <v>2295.5</v>
      </c>
      <c r="O811" s="3">
        <v>229.55</v>
      </c>
      <c r="P811" s="3"/>
      <c r="Q811" s="3"/>
      <c r="R811" s="3" t="str">
        <f>IF(ISNUMBER(Q811),SUMIFS($Q$2:Q811,$A$2:A811,A811,$J$2:J811,J811,$D$2:D811,D811),"")</f>
        <v/>
      </c>
      <c r="S811" s="3"/>
      <c r="T811" s="3"/>
      <c r="U811" s="3"/>
      <c r="V811" s="4"/>
      <c r="W811" s="4"/>
      <c r="X811" s="4"/>
      <c r="Y811" s="3"/>
      <c r="Z811" s="3"/>
      <c r="AA811" s="3"/>
      <c r="AB811" s="3"/>
      <c r="AC811" s="3"/>
      <c r="AD811" s="3"/>
      <c r="AE811" s="3"/>
      <c r="AF811" s="3"/>
      <c r="AG811" s="3"/>
      <c r="AH811" s="3" t="str">
        <f t="shared" si="49"/>
        <v/>
      </c>
      <c r="AI811" s="3"/>
      <c r="AJ811" s="3"/>
      <c r="AK811" s="3"/>
      <c r="AL811" s="3"/>
      <c r="AM811" s="3"/>
      <c r="AN811" s="3"/>
      <c r="AO811" s="3"/>
      <c r="AP811" s="3"/>
      <c r="AQ811" s="3" t="str">
        <f t="shared" si="50"/>
        <v/>
      </c>
      <c r="AR811" s="3" t="str">
        <f>IF(ISNUMBER(AQ811),SUMIFS($AQ$2:AQ811,$A$2:A811,A811,$J$2:J811,J811,$D$2:D811,D811),"")</f>
        <v/>
      </c>
      <c r="AS811">
        <f t="shared" si="51"/>
        <v>1</v>
      </c>
    </row>
    <row r="812" spans="1:45" x14ac:dyDescent="0.25">
      <c r="A812" s="5" t="s">
        <v>6</v>
      </c>
      <c r="B812" s="5" t="s">
        <v>21</v>
      </c>
      <c r="C812" s="6">
        <v>36179</v>
      </c>
      <c r="D812" s="3">
        <v>3</v>
      </c>
      <c r="E812" s="3" t="s">
        <v>84</v>
      </c>
      <c r="F812" s="3"/>
      <c r="G812" s="3"/>
      <c r="H812" s="3"/>
      <c r="I812" s="3"/>
      <c r="J812" s="3" t="s">
        <v>2</v>
      </c>
      <c r="K812" s="3" t="s">
        <v>2</v>
      </c>
      <c r="L812" s="3">
        <v>4</v>
      </c>
      <c r="M812" s="3" t="s">
        <v>25</v>
      </c>
      <c r="N812" s="4">
        <f t="shared" si="48"/>
        <v>590</v>
      </c>
      <c r="O812" s="3">
        <v>59</v>
      </c>
      <c r="P812" s="3"/>
      <c r="Q812" s="3">
        <v>157.97999999999999</v>
      </c>
      <c r="R812" s="3">
        <f>IF(ISNUMBER(Q812),SUMIFS($Q$2:Q812,$A$2:A812,A812,$J$2:J812,J812,$D$2:D812,D812),"")</f>
        <v>798.88</v>
      </c>
      <c r="S812" s="3"/>
      <c r="T812" s="3"/>
      <c r="U812" s="3"/>
      <c r="V812" s="4"/>
      <c r="W812" s="4"/>
      <c r="X812" s="4"/>
      <c r="Y812" s="3"/>
      <c r="Z812" s="3"/>
      <c r="AA812" s="3"/>
      <c r="AB812" s="3"/>
      <c r="AC812" s="3"/>
      <c r="AD812" s="3"/>
      <c r="AE812" s="3"/>
      <c r="AF812" s="3"/>
      <c r="AG812" s="3"/>
      <c r="AH812" s="3" t="str">
        <f t="shared" si="49"/>
        <v/>
      </c>
      <c r="AI812" s="3"/>
      <c r="AJ812" s="3"/>
      <c r="AK812" s="3"/>
      <c r="AL812" s="3"/>
      <c r="AM812" s="3"/>
      <c r="AN812" s="3"/>
      <c r="AO812" s="3"/>
      <c r="AP812" s="3"/>
      <c r="AQ812" s="3" t="str">
        <f t="shared" si="50"/>
        <v/>
      </c>
      <c r="AR812" s="3" t="str">
        <f>IF(ISNUMBER(AQ812),SUMIFS($AQ$2:AQ812,$A$2:A812,A812,$J$2:J812,J812,$D$2:D812,D812),"")</f>
        <v/>
      </c>
      <c r="AS812">
        <f t="shared" si="51"/>
        <v>3</v>
      </c>
    </row>
    <row r="813" spans="1:45" x14ac:dyDescent="0.25">
      <c r="A813" s="5" t="s">
        <v>6</v>
      </c>
      <c r="B813" s="5" t="s">
        <v>21</v>
      </c>
      <c r="C813" s="6">
        <v>36187</v>
      </c>
      <c r="D813" s="3">
        <v>3</v>
      </c>
      <c r="E813" s="3" t="s">
        <v>84</v>
      </c>
      <c r="F813" s="3"/>
      <c r="G813" s="3"/>
      <c r="H813" s="3"/>
      <c r="I813" s="3"/>
      <c r="J813" s="3" t="s">
        <v>2</v>
      </c>
      <c r="K813" s="3" t="s">
        <v>2</v>
      </c>
      <c r="L813" s="3">
        <v>5</v>
      </c>
      <c r="M813" s="3" t="s">
        <v>23</v>
      </c>
      <c r="N813" s="4">
        <f t="shared" si="48"/>
        <v>500</v>
      </c>
      <c r="O813" s="3">
        <v>50</v>
      </c>
      <c r="P813" s="3"/>
      <c r="Q813" s="3"/>
      <c r="R813" s="3" t="str">
        <f>IF(ISNUMBER(Q813),SUMIFS($Q$2:Q813,$A$2:A813,A813,$J$2:J813,J813,$D$2:D813,D813),"")</f>
        <v/>
      </c>
      <c r="S813" s="3"/>
      <c r="T813" s="3"/>
      <c r="U813" s="3"/>
      <c r="V813" s="4"/>
      <c r="W813" s="4"/>
      <c r="X813" s="4"/>
      <c r="Y813" s="3"/>
      <c r="Z813" s="3"/>
      <c r="AA813" s="3"/>
      <c r="AB813" s="3"/>
      <c r="AC813" s="3"/>
      <c r="AD813" s="3"/>
      <c r="AE813" s="3"/>
      <c r="AF813" s="3"/>
      <c r="AG813" s="3"/>
      <c r="AH813" s="3" t="str">
        <f t="shared" si="49"/>
        <v/>
      </c>
      <c r="AI813" s="3"/>
      <c r="AJ813" s="3"/>
      <c r="AK813" s="3"/>
      <c r="AL813" s="3"/>
      <c r="AM813" s="3"/>
      <c r="AN813" s="3"/>
      <c r="AO813" s="3"/>
      <c r="AP813" s="3"/>
      <c r="AQ813" s="3" t="str">
        <f t="shared" si="50"/>
        <v/>
      </c>
      <c r="AR813" s="3" t="str">
        <f>IF(ISNUMBER(AQ813),SUMIFS($AQ$2:AQ813,$A$2:A813,A813,$J$2:J813,J813,$D$2:D813,D813),"")</f>
        <v/>
      </c>
      <c r="AS813">
        <f t="shared" si="51"/>
        <v>1</v>
      </c>
    </row>
    <row r="814" spans="1:45" x14ac:dyDescent="0.25">
      <c r="A814" s="5" t="s">
        <v>6</v>
      </c>
      <c r="B814" s="5" t="s">
        <v>21</v>
      </c>
      <c r="C814" s="6">
        <v>36193</v>
      </c>
      <c r="D814" s="3">
        <v>3</v>
      </c>
      <c r="E814" s="3" t="s">
        <v>84</v>
      </c>
      <c r="F814" s="3"/>
      <c r="G814" s="3"/>
      <c r="H814" s="3"/>
      <c r="I814" s="3"/>
      <c r="J814" s="3" t="s">
        <v>2</v>
      </c>
      <c r="K814" s="3" t="s">
        <v>2</v>
      </c>
      <c r="L814" s="3">
        <v>5</v>
      </c>
      <c r="M814" s="3" t="s">
        <v>23</v>
      </c>
      <c r="N814" s="4">
        <f t="shared" si="48"/>
        <v>1530</v>
      </c>
      <c r="O814" s="3">
        <v>153</v>
      </c>
      <c r="P814" s="3"/>
      <c r="Q814" s="3"/>
      <c r="R814" s="3" t="str">
        <f>IF(ISNUMBER(Q814),SUMIFS($Q$2:Q814,$A$2:A814,A814,$J$2:J814,J814,$D$2:D814,D814),"")</f>
        <v/>
      </c>
      <c r="S814" s="3"/>
      <c r="T814" s="3"/>
      <c r="U814" s="3"/>
      <c r="V814" s="4"/>
      <c r="W814" s="4"/>
      <c r="X814" s="4"/>
      <c r="Y814" s="3"/>
      <c r="Z814" s="3"/>
      <c r="AA814" s="3"/>
      <c r="AB814" s="3"/>
      <c r="AC814" s="3"/>
      <c r="AD814" s="3"/>
      <c r="AE814" s="3"/>
      <c r="AF814" s="3"/>
      <c r="AG814" s="3"/>
      <c r="AH814" s="3" t="str">
        <f t="shared" si="49"/>
        <v/>
      </c>
      <c r="AI814" s="3"/>
      <c r="AJ814" s="3"/>
      <c r="AK814" s="3"/>
      <c r="AL814" s="3"/>
      <c r="AM814" s="3"/>
      <c r="AN814" s="3"/>
      <c r="AO814" s="3"/>
      <c r="AP814" s="3"/>
      <c r="AQ814" s="3" t="str">
        <f t="shared" si="50"/>
        <v/>
      </c>
      <c r="AR814" s="3" t="str">
        <f>IF(ISNUMBER(AQ814),SUMIFS($AQ$2:AQ814,$A$2:A814,A814,$J$2:J814,J814,$D$2:D814,D814),"")</f>
        <v/>
      </c>
      <c r="AS814">
        <f t="shared" si="51"/>
        <v>1</v>
      </c>
    </row>
    <row r="815" spans="1:45" x14ac:dyDescent="0.25">
      <c r="A815" s="5" t="s">
        <v>6</v>
      </c>
      <c r="B815" s="5" t="s">
        <v>21</v>
      </c>
      <c r="C815" s="6">
        <v>36203</v>
      </c>
      <c r="D815" s="3">
        <v>3</v>
      </c>
      <c r="E815" s="3" t="s">
        <v>84</v>
      </c>
      <c r="F815" s="3"/>
      <c r="G815" s="3"/>
      <c r="H815" s="3"/>
      <c r="I815" s="3"/>
      <c r="J815" s="3" t="s">
        <v>2</v>
      </c>
      <c r="K815" s="3" t="s">
        <v>2</v>
      </c>
      <c r="L815" s="3">
        <v>5</v>
      </c>
      <c r="M815" s="3" t="s">
        <v>23</v>
      </c>
      <c r="N815" s="4">
        <f t="shared" si="48"/>
        <v>1970</v>
      </c>
      <c r="O815" s="3">
        <v>197</v>
      </c>
      <c r="P815" s="3"/>
      <c r="Q815" s="3"/>
      <c r="R815" s="3" t="str">
        <f>IF(ISNUMBER(Q815),SUMIFS($Q$2:Q815,$A$2:A815,A815,$J$2:J815,J815,$D$2:D815,D815),"")</f>
        <v/>
      </c>
      <c r="S815" s="3"/>
      <c r="T815" s="3"/>
      <c r="U815" s="3"/>
      <c r="V815" s="4"/>
      <c r="W815" s="4"/>
      <c r="X815" s="4"/>
      <c r="Y815" s="3"/>
      <c r="Z815" s="3"/>
      <c r="AA815" s="3"/>
      <c r="AB815" s="3"/>
      <c r="AC815" s="3"/>
      <c r="AD815" s="3"/>
      <c r="AE815" s="3"/>
      <c r="AF815" s="3"/>
      <c r="AG815" s="3"/>
      <c r="AH815" s="3" t="str">
        <f t="shared" si="49"/>
        <v/>
      </c>
      <c r="AI815" s="3"/>
      <c r="AJ815" s="3"/>
      <c r="AK815" s="3"/>
      <c r="AL815" s="3"/>
      <c r="AM815" s="3"/>
      <c r="AN815" s="3"/>
      <c r="AO815" s="3"/>
      <c r="AP815" s="3"/>
      <c r="AQ815" s="3" t="str">
        <f t="shared" si="50"/>
        <v/>
      </c>
      <c r="AR815" s="3" t="str">
        <f>IF(ISNUMBER(AQ815),SUMIFS($AQ$2:AQ815,$A$2:A815,A815,$J$2:J815,J815,$D$2:D815,D815),"")</f>
        <v/>
      </c>
      <c r="AS815">
        <f t="shared" si="51"/>
        <v>1</v>
      </c>
    </row>
    <row r="816" spans="1:45" x14ac:dyDescent="0.25">
      <c r="A816" s="5" t="s">
        <v>6</v>
      </c>
      <c r="B816" s="5" t="s">
        <v>21</v>
      </c>
      <c r="C816" s="6">
        <v>36208</v>
      </c>
      <c r="D816" s="3">
        <v>3</v>
      </c>
      <c r="E816" s="3" t="s">
        <v>84</v>
      </c>
      <c r="F816" s="3"/>
      <c r="G816" s="3"/>
      <c r="H816" s="3"/>
      <c r="I816" s="3"/>
      <c r="J816" s="3" t="s">
        <v>2</v>
      </c>
      <c r="K816" s="3" t="s">
        <v>2</v>
      </c>
      <c r="L816" s="3">
        <v>5</v>
      </c>
      <c r="M816" s="3" t="s">
        <v>24</v>
      </c>
      <c r="N816" s="4">
        <f t="shared" si="48"/>
        <v>1746</v>
      </c>
      <c r="O816" s="3">
        <v>174.6</v>
      </c>
      <c r="P816" s="3"/>
      <c r="Q816" s="3"/>
      <c r="R816" s="3" t="str">
        <f>IF(ISNUMBER(Q816),SUMIFS($Q$2:Q816,$A$2:A816,A816,$J$2:J816,J816,$D$2:D816,D816),"")</f>
        <v/>
      </c>
      <c r="S816" s="3">
        <v>2.3199999999999998E-2</v>
      </c>
      <c r="T816" s="3"/>
      <c r="U816" s="3"/>
      <c r="V816" s="4"/>
      <c r="W816" s="4"/>
      <c r="X816" s="4"/>
      <c r="Y816" s="3"/>
      <c r="Z816" s="3"/>
      <c r="AA816" s="3"/>
      <c r="AB816" s="3"/>
      <c r="AC816" s="3"/>
      <c r="AD816" s="3"/>
      <c r="AE816" s="3"/>
      <c r="AF816" s="3"/>
      <c r="AG816" s="3"/>
      <c r="AH816" s="3" t="str">
        <f t="shared" si="49"/>
        <v/>
      </c>
      <c r="AI816" s="3"/>
      <c r="AJ816" s="3"/>
      <c r="AK816" s="3"/>
      <c r="AL816" s="3"/>
      <c r="AM816" s="3"/>
      <c r="AN816" s="3"/>
      <c r="AO816" s="3"/>
      <c r="AP816" s="3"/>
      <c r="AQ816" s="3" t="str">
        <f t="shared" si="50"/>
        <v/>
      </c>
      <c r="AR816" s="3" t="str">
        <f>IF(ISNUMBER(AQ816),SUMIFS($AQ$2:AQ816,$A$2:A816,A816,$J$2:J816,J816,$D$2:D816,D816),"")</f>
        <v/>
      </c>
      <c r="AS816">
        <f t="shared" si="51"/>
        <v>2</v>
      </c>
    </row>
    <row r="817" spans="1:45" x14ac:dyDescent="0.25">
      <c r="A817" s="5" t="s">
        <v>6</v>
      </c>
      <c r="B817" s="5" t="s">
        <v>21</v>
      </c>
      <c r="C817" s="6">
        <v>36215</v>
      </c>
      <c r="D817" s="3">
        <v>3</v>
      </c>
      <c r="E817" s="3" t="s">
        <v>84</v>
      </c>
      <c r="F817" s="3"/>
      <c r="G817" s="3"/>
      <c r="H817" s="3"/>
      <c r="I817" s="3"/>
      <c r="J817" s="3" t="s">
        <v>2</v>
      </c>
      <c r="K817" s="3" t="s">
        <v>2</v>
      </c>
      <c r="L817" s="3">
        <v>5</v>
      </c>
      <c r="M817" s="3" t="s">
        <v>25</v>
      </c>
      <c r="N817" s="4">
        <f t="shared" si="48"/>
        <v>389</v>
      </c>
      <c r="O817" s="3">
        <v>38.9</v>
      </c>
      <c r="P817" s="3"/>
      <c r="Q817" s="3">
        <v>128.28</v>
      </c>
      <c r="R817" s="3">
        <f>IF(ISNUMBER(Q817),SUMIFS($Q$2:Q817,$A$2:A817,A817,$J$2:J817,J817,$D$2:D817,D817),"")</f>
        <v>927.16</v>
      </c>
      <c r="S817" s="3"/>
      <c r="T817" s="3"/>
      <c r="U817" s="3">
        <v>9.7999999999999997E-3</v>
      </c>
      <c r="V817" s="4"/>
      <c r="W817" s="4"/>
      <c r="X817" s="4"/>
      <c r="Y817" s="3"/>
      <c r="Z817" s="3"/>
      <c r="AA817" s="3"/>
      <c r="AB817" s="3"/>
      <c r="AC817" s="3"/>
      <c r="AD817" s="3"/>
      <c r="AE817" s="3"/>
      <c r="AF817" s="3"/>
      <c r="AG817" s="3"/>
      <c r="AH817" s="3" t="str">
        <f t="shared" si="49"/>
        <v/>
      </c>
      <c r="AI817" s="3"/>
      <c r="AJ817" s="3"/>
      <c r="AK817" s="3"/>
      <c r="AL817" s="3"/>
      <c r="AM817" s="3"/>
      <c r="AN817" s="3"/>
      <c r="AO817" s="3"/>
      <c r="AP817" s="3"/>
      <c r="AQ817" s="3" t="str">
        <f t="shared" si="50"/>
        <v/>
      </c>
      <c r="AR817" s="3" t="str">
        <f>IF(ISNUMBER(AQ817),SUMIFS($AQ$2:AQ817,$A$2:A817,A817,$J$2:J817,J817,$D$2:D817,D817),"")</f>
        <v/>
      </c>
      <c r="AS817">
        <f t="shared" si="51"/>
        <v>4</v>
      </c>
    </row>
    <row r="818" spans="1:45" x14ac:dyDescent="0.25">
      <c r="A818" s="5" t="s">
        <v>6</v>
      </c>
      <c r="B818" s="5" t="s">
        <v>21</v>
      </c>
      <c r="C818" s="6">
        <v>36230</v>
      </c>
      <c r="D818" s="3">
        <v>3</v>
      </c>
      <c r="E818" s="3" t="s">
        <v>84</v>
      </c>
      <c r="F818" s="3"/>
      <c r="G818" s="3"/>
      <c r="H818" s="3"/>
      <c r="I818" s="3"/>
      <c r="J818" s="3" t="s">
        <v>2</v>
      </c>
      <c r="K818" s="3" t="s">
        <v>2</v>
      </c>
      <c r="L818" s="3">
        <v>6</v>
      </c>
      <c r="M818" s="3" t="s">
        <v>23</v>
      </c>
      <c r="N818" s="4">
        <f t="shared" si="48"/>
        <v>450</v>
      </c>
      <c r="O818" s="3">
        <v>45</v>
      </c>
      <c r="P818" s="3"/>
      <c r="Q818" s="3"/>
      <c r="R818" s="3" t="str">
        <f>IF(ISNUMBER(Q818),SUMIFS($Q$2:Q818,$A$2:A818,A818,$J$2:J818,J818,$D$2:D818,D818),"")</f>
        <v/>
      </c>
      <c r="S818" s="3"/>
      <c r="T818" s="3"/>
      <c r="U818" s="3"/>
      <c r="V818" s="4"/>
      <c r="W818" s="4"/>
      <c r="X818" s="4"/>
      <c r="Y818" s="3"/>
      <c r="Z818" s="3"/>
      <c r="AA818" s="3"/>
      <c r="AB818" s="3"/>
      <c r="AC818" s="3"/>
      <c r="AD818" s="3"/>
      <c r="AE818" s="3"/>
      <c r="AF818" s="3"/>
      <c r="AG818" s="3"/>
      <c r="AH818" s="3" t="str">
        <f t="shared" si="49"/>
        <v/>
      </c>
      <c r="AI818" s="3"/>
      <c r="AJ818" s="3"/>
      <c r="AK818" s="3"/>
      <c r="AL818" s="3"/>
      <c r="AM818" s="3"/>
      <c r="AN818" s="3"/>
      <c r="AO818" s="3"/>
      <c r="AP818" s="3"/>
      <c r="AQ818" s="3" t="str">
        <f t="shared" si="50"/>
        <v/>
      </c>
      <c r="AR818" s="3" t="str">
        <f>IF(ISNUMBER(AQ818),SUMIFS($AQ$2:AQ818,$A$2:A818,A818,$J$2:J818,J818,$D$2:D818,D818),"")</f>
        <v/>
      </c>
      <c r="AS818">
        <f t="shared" si="51"/>
        <v>1</v>
      </c>
    </row>
    <row r="819" spans="1:45" x14ac:dyDescent="0.25">
      <c r="A819" s="5" t="s">
        <v>6</v>
      </c>
      <c r="B819" s="5" t="s">
        <v>21</v>
      </c>
      <c r="C819" s="6">
        <v>36238</v>
      </c>
      <c r="D819" s="3">
        <v>3</v>
      </c>
      <c r="E819" s="3" t="s">
        <v>84</v>
      </c>
      <c r="F819" s="3"/>
      <c r="G819" s="3"/>
      <c r="H819" s="3"/>
      <c r="I819" s="3"/>
      <c r="J819" s="3" t="s">
        <v>2</v>
      </c>
      <c r="K819" s="3" t="s">
        <v>2</v>
      </c>
      <c r="L819" s="3">
        <v>6</v>
      </c>
      <c r="M819" s="3" t="s">
        <v>23</v>
      </c>
      <c r="N819" s="4">
        <f t="shared" si="48"/>
        <v>1070</v>
      </c>
      <c r="O819" s="3">
        <v>107</v>
      </c>
      <c r="P819" s="3"/>
      <c r="Q819" s="3"/>
      <c r="R819" s="3" t="str">
        <f>IF(ISNUMBER(Q819),SUMIFS($Q$2:Q819,$A$2:A819,A819,$J$2:J819,J819,$D$2:D819,D819),"")</f>
        <v/>
      </c>
      <c r="S819" s="3"/>
      <c r="T819" s="3"/>
      <c r="U819" s="3"/>
      <c r="V819" s="4"/>
      <c r="W819" s="4"/>
      <c r="X819" s="4"/>
      <c r="Y819" s="3"/>
      <c r="Z819" s="3"/>
      <c r="AA819" s="3"/>
      <c r="AB819" s="3"/>
      <c r="AC819" s="3"/>
      <c r="AD819" s="3"/>
      <c r="AE819" s="3"/>
      <c r="AF819" s="3"/>
      <c r="AG819" s="3"/>
      <c r="AH819" s="3" t="str">
        <f t="shared" si="49"/>
        <v/>
      </c>
      <c r="AI819" s="3"/>
      <c r="AJ819" s="3"/>
      <c r="AK819" s="3"/>
      <c r="AL819" s="3"/>
      <c r="AM819" s="3"/>
      <c r="AN819" s="3"/>
      <c r="AO819" s="3"/>
      <c r="AP819" s="3"/>
      <c r="AQ819" s="3" t="str">
        <f t="shared" si="50"/>
        <v/>
      </c>
      <c r="AR819" s="3" t="str">
        <f>IF(ISNUMBER(AQ819),SUMIFS($AQ$2:AQ819,$A$2:A819,A819,$J$2:J819,J819,$D$2:D819,D819),"")</f>
        <v/>
      </c>
      <c r="AS819">
        <f t="shared" si="51"/>
        <v>1</v>
      </c>
    </row>
    <row r="820" spans="1:45" x14ac:dyDescent="0.25">
      <c r="A820" s="5" t="s">
        <v>6</v>
      </c>
      <c r="B820" s="5" t="s">
        <v>21</v>
      </c>
      <c r="C820" s="6">
        <v>36245</v>
      </c>
      <c r="D820" s="3">
        <v>3</v>
      </c>
      <c r="E820" s="3" t="s">
        <v>84</v>
      </c>
      <c r="F820" s="3"/>
      <c r="G820" s="3"/>
      <c r="H820" s="3"/>
      <c r="I820" s="3"/>
      <c r="J820" s="3" t="s">
        <v>2</v>
      </c>
      <c r="K820" s="3" t="s">
        <v>2</v>
      </c>
      <c r="L820" s="3">
        <v>6</v>
      </c>
      <c r="M820" s="3" t="s">
        <v>23</v>
      </c>
      <c r="N820" s="4">
        <f t="shared" si="48"/>
        <v>1228</v>
      </c>
      <c r="O820" s="3">
        <v>122.8</v>
      </c>
      <c r="P820" s="3"/>
      <c r="Q820" s="3"/>
      <c r="R820" s="3" t="str">
        <f>IF(ISNUMBER(Q820),SUMIFS($Q$2:Q820,$A$2:A820,A820,$J$2:J820,J820,$D$2:D820,D820),"")</f>
        <v/>
      </c>
      <c r="S820" s="3"/>
      <c r="T820" s="3"/>
      <c r="U820" s="3"/>
      <c r="V820" s="4"/>
      <c r="W820" s="4"/>
      <c r="X820" s="4"/>
      <c r="Y820" s="3"/>
      <c r="Z820" s="3"/>
      <c r="AA820" s="3"/>
      <c r="AB820" s="3"/>
      <c r="AC820" s="3"/>
      <c r="AD820" s="3"/>
      <c r="AE820" s="3"/>
      <c r="AF820" s="3"/>
      <c r="AG820" s="3"/>
      <c r="AH820" s="3" t="str">
        <f t="shared" si="49"/>
        <v/>
      </c>
      <c r="AI820" s="3"/>
      <c r="AJ820" s="3"/>
      <c r="AK820" s="3"/>
      <c r="AL820" s="3"/>
      <c r="AM820" s="3"/>
      <c r="AN820" s="3"/>
      <c r="AO820" s="3"/>
      <c r="AP820" s="3"/>
      <c r="AQ820" s="3" t="str">
        <f t="shared" si="50"/>
        <v/>
      </c>
      <c r="AR820" s="3" t="str">
        <f>IF(ISNUMBER(AQ820),SUMIFS($AQ$2:AQ820,$A$2:A820,A820,$J$2:J820,J820,$D$2:D820,D820),"")</f>
        <v/>
      </c>
      <c r="AS820">
        <f t="shared" si="51"/>
        <v>1</v>
      </c>
    </row>
    <row r="821" spans="1:45" x14ac:dyDescent="0.25">
      <c r="A821" s="5" t="s">
        <v>6</v>
      </c>
      <c r="B821" s="5" t="s">
        <v>21</v>
      </c>
      <c r="C821" s="6">
        <v>36252</v>
      </c>
      <c r="D821" s="3">
        <v>3</v>
      </c>
      <c r="E821" s="3" t="s">
        <v>84</v>
      </c>
      <c r="F821" s="3"/>
      <c r="G821" s="3"/>
      <c r="H821" s="3"/>
      <c r="I821" s="3"/>
      <c r="J821" s="3" t="s">
        <v>2</v>
      </c>
      <c r="K821" s="3" t="s">
        <v>2</v>
      </c>
      <c r="L821" s="3">
        <v>6</v>
      </c>
      <c r="M821" s="3" t="s">
        <v>23</v>
      </c>
      <c r="N821" s="4">
        <f t="shared" si="48"/>
        <v>3197.5</v>
      </c>
      <c r="O821" s="3">
        <v>319.75</v>
      </c>
      <c r="P821" s="3"/>
      <c r="Q821" s="3"/>
      <c r="R821" s="3" t="str">
        <f>IF(ISNUMBER(Q821),SUMIFS($Q$2:Q821,$A$2:A821,A821,$J$2:J821,J821,$D$2:D821,D821),"")</f>
        <v/>
      </c>
      <c r="S821" s="3"/>
      <c r="T821" s="3"/>
      <c r="U821" s="3"/>
      <c r="V821" s="4"/>
      <c r="W821" s="4"/>
      <c r="X821" s="4"/>
      <c r="Y821" s="3"/>
      <c r="Z821" s="3"/>
      <c r="AA821" s="3"/>
      <c r="AB821" s="3"/>
      <c r="AC821" s="3"/>
      <c r="AD821" s="3"/>
      <c r="AE821" s="3"/>
      <c r="AF821" s="3"/>
      <c r="AG821" s="3"/>
      <c r="AH821" s="3" t="str">
        <f t="shared" si="49"/>
        <v/>
      </c>
      <c r="AI821" s="3"/>
      <c r="AJ821" s="3"/>
      <c r="AK821" s="3"/>
      <c r="AL821" s="3"/>
      <c r="AM821" s="3"/>
      <c r="AN821" s="3"/>
      <c r="AO821" s="3"/>
      <c r="AP821" s="3"/>
      <c r="AQ821" s="3" t="str">
        <f t="shared" si="50"/>
        <v/>
      </c>
      <c r="AR821" s="3" t="str">
        <f>IF(ISNUMBER(AQ821),SUMIFS($AQ$2:AQ821,$A$2:A821,A821,$J$2:J821,J821,$D$2:D821,D821),"")</f>
        <v/>
      </c>
      <c r="AS821">
        <f t="shared" si="51"/>
        <v>1</v>
      </c>
    </row>
    <row r="822" spans="1:45" x14ac:dyDescent="0.25">
      <c r="A822" s="5" t="s">
        <v>6</v>
      </c>
      <c r="B822" s="5" t="s">
        <v>21</v>
      </c>
      <c r="C822" s="6">
        <v>36259</v>
      </c>
      <c r="D822" s="3">
        <v>3</v>
      </c>
      <c r="E822" s="3" t="s">
        <v>84</v>
      </c>
      <c r="F822" s="3"/>
      <c r="G822" s="3"/>
      <c r="H822" s="3"/>
      <c r="I822" s="3"/>
      <c r="J822" s="3" t="s">
        <v>2</v>
      </c>
      <c r="K822" s="3" t="s">
        <v>2</v>
      </c>
      <c r="L822" s="3">
        <v>6</v>
      </c>
      <c r="M822" s="3" t="s">
        <v>24</v>
      </c>
      <c r="N822" s="4">
        <f t="shared" si="48"/>
        <v>2748.5</v>
      </c>
      <c r="O822" s="3">
        <v>274.85000000000002</v>
      </c>
      <c r="P822" s="3"/>
      <c r="Q822" s="3"/>
      <c r="R822" s="3" t="str">
        <f>IF(ISNUMBER(Q822),SUMIFS($Q$2:Q822,$A$2:A822,A822,$J$2:J822,J822,$D$2:D822,D822),"")</f>
        <v/>
      </c>
      <c r="S822" s="3">
        <v>2.5000000000000001E-2</v>
      </c>
      <c r="T822" s="3"/>
      <c r="U822" s="3"/>
      <c r="V822" s="4"/>
      <c r="W822" s="4"/>
      <c r="X822" s="4"/>
      <c r="Y822" s="3"/>
      <c r="Z822" s="3"/>
      <c r="AA822" s="3"/>
      <c r="AB822" s="3"/>
      <c r="AC822" s="3"/>
      <c r="AD822" s="3"/>
      <c r="AE822" s="3"/>
      <c r="AF822" s="3"/>
      <c r="AG822" s="3"/>
      <c r="AH822" s="3" t="str">
        <f t="shared" si="49"/>
        <v/>
      </c>
      <c r="AI822" s="3"/>
      <c r="AJ822" s="3"/>
      <c r="AK822" s="3"/>
      <c r="AL822" s="3"/>
      <c r="AM822" s="3"/>
      <c r="AN822" s="3"/>
      <c r="AO822" s="3"/>
      <c r="AP822" s="3"/>
      <c r="AQ822" s="3" t="str">
        <f t="shared" si="50"/>
        <v/>
      </c>
      <c r="AR822" s="3" t="str">
        <f>IF(ISNUMBER(AQ822),SUMIFS($AQ$2:AQ822,$A$2:A822,A822,$J$2:J822,J822,$D$2:D822,D822),"")</f>
        <v/>
      </c>
      <c r="AS822">
        <f t="shared" si="51"/>
        <v>2</v>
      </c>
    </row>
    <row r="823" spans="1:45" x14ac:dyDescent="0.25">
      <c r="A823" s="5" t="s">
        <v>6</v>
      </c>
      <c r="B823" s="5" t="s">
        <v>21</v>
      </c>
      <c r="C823" s="6">
        <v>36272</v>
      </c>
      <c r="D823" s="3">
        <v>3</v>
      </c>
      <c r="E823" s="3" t="s">
        <v>84</v>
      </c>
      <c r="F823" s="3"/>
      <c r="G823" s="3"/>
      <c r="H823" s="3"/>
      <c r="I823" s="3"/>
      <c r="J823" s="3" t="s">
        <v>2</v>
      </c>
      <c r="K823" s="3" t="s">
        <v>2</v>
      </c>
      <c r="L823" s="3">
        <v>6</v>
      </c>
      <c r="M823" s="3" t="s">
        <v>25</v>
      </c>
      <c r="N823" s="4">
        <f t="shared" si="48"/>
        <v>190</v>
      </c>
      <c r="O823" s="3">
        <v>19</v>
      </c>
      <c r="P823" s="3"/>
      <c r="Q823" s="3">
        <v>254.29</v>
      </c>
      <c r="R823" s="3">
        <f>IF(ISNUMBER(Q823),SUMIFS($Q$2:Q823,$A$2:A823,A823,$J$2:J823,J823,$D$2:D823,D823),"")</f>
        <v>1181.45</v>
      </c>
      <c r="S823" s="3"/>
      <c r="T823" s="3"/>
      <c r="U823" s="3">
        <v>1.8700000000000001E-2</v>
      </c>
      <c r="V823" s="4"/>
      <c r="W823" s="4"/>
      <c r="X823" s="4"/>
      <c r="Y823" s="3"/>
      <c r="Z823" s="3"/>
      <c r="AA823" s="3"/>
      <c r="AB823" s="3"/>
      <c r="AC823" s="3"/>
      <c r="AD823" s="3"/>
      <c r="AE823" s="3"/>
      <c r="AF823" s="3"/>
      <c r="AG823" s="3"/>
      <c r="AH823" s="3" t="str">
        <f t="shared" si="49"/>
        <v/>
      </c>
      <c r="AI823" s="3"/>
      <c r="AJ823" s="3"/>
      <c r="AK823" s="3"/>
      <c r="AL823" s="3"/>
      <c r="AM823" s="3"/>
      <c r="AN823" s="3"/>
      <c r="AO823" s="3"/>
      <c r="AP823" s="3"/>
      <c r="AQ823" s="3" t="str">
        <f t="shared" si="50"/>
        <v/>
      </c>
      <c r="AR823" s="3" t="str">
        <f>IF(ISNUMBER(AQ823),SUMIFS($AQ$2:AQ823,$A$2:A823,A823,$J$2:J823,J823,$D$2:D823,D823),"")</f>
        <v/>
      </c>
      <c r="AS823">
        <f t="shared" si="51"/>
        <v>4</v>
      </c>
    </row>
    <row r="824" spans="1:45" x14ac:dyDescent="0.25">
      <c r="A824" s="5" t="s">
        <v>6</v>
      </c>
      <c r="B824" s="5" t="s">
        <v>21</v>
      </c>
      <c r="C824" s="6">
        <v>36287</v>
      </c>
      <c r="D824" s="3">
        <v>3</v>
      </c>
      <c r="E824" s="3" t="s">
        <v>84</v>
      </c>
      <c r="F824" s="3"/>
      <c r="G824" s="3"/>
      <c r="H824" s="3"/>
      <c r="I824" s="3"/>
      <c r="J824" s="3" t="s">
        <v>2</v>
      </c>
      <c r="K824" s="3" t="s">
        <v>2</v>
      </c>
      <c r="L824" s="3">
        <v>7</v>
      </c>
      <c r="M824" s="3" t="s">
        <v>23</v>
      </c>
      <c r="N824" s="4">
        <f t="shared" si="48"/>
        <v>288.5</v>
      </c>
      <c r="O824" s="3">
        <v>28.85</v>
      </c>
      <c r="P824" s="3"/>
      <c r="Q824" s="3"/>
      <c r="R824" s="3" t="str">
        <f>IF(ISNUMBER(Q824),SUMIFS($Q$2:Q824,$A$2:A824,A824,$J$2:J824,J824,$D$2:D824,D824),"")</f>
        <v/>
      </c>
      <c r="S824" s="3"/>
      <c r="T824" s="3"/>
      <c r="U824" s="3"/>
      <c r="V824" s="4"/>
      <c r="W824" s="4"/>
      <c r="X824" s="4"/>
      <c r="Y824" s="3"/>
      <c r="Z824" s="3"/>
      <c r="AA824" s="3"/>
      <c r="AB824" s="3"/>
      <c r="AC824" s="3"/>
      <c r="AD824" s="3"/>
      <c r="AE824" s="3"/>
      <c r="AF824" s="3"/>
      <c r="AG824" s="3"/>
      <c r="AH824" s="3" t="str">
        <f t="shared" si="49"/>
        <v/>
      </c>
      <c r="AI824" s="3"/>
      <c r="AJ824" s="3"/>
      <c r="AK824" s="3"/>
      <c r="AL824" s="3"/>
      <c r="AM824" s="3"/>
      <c r="AN824" s="3"/>
      <c r="AO824" s="3"/>
      <c r="AP824" s="3"/>
      <c r="AQ824" s="3" t="str">
        <f t="shared" si="50"/>
        <v/>
      </c>
      <c r="AR824" s="3" t="str">
        <f>IF(ISNUMBER(AQ824),SUMIFS($AQ$2:AQ824,$A$2:A824,A824,$J$2:J824,J824,$D$2:D824,D824),"")</f>
        <v/>
      </c>
      <c r="AS824">
        <f t="shared" si="51"/>
        <v>1</v>
      </c>
    </row>
    <row r="825" spans="1:45" x14ac:dyDescent="0.25">
      <c r="A825" s="5" t="s">
        <v>6</v>
      </c>
      <c r="B825" s="5" t="s">
        <v>21</v>
      </c>
      <c r="C825" s="6">
        <v>36299</v>
      </c>
      <c r="D825" s="3">
        <v>3</v>
      </c>
      <c r="E825" s="3" t="s">
        <v>84</v>
      </c>
      <c r="F825" s="3"/>
      <c r="G825" s="3"/>
      <c r="H825" s="3"/>
      <c r="I825" s="3"/>
      <c r="J825" s="3" t="s">
        <v>2</v>
      </c>
      <c r="K825" s="3" t="s">
        <v>2</v>
      </c>
      <c r="L825" s="3">
        <v>7</v>
      </c>
      <c r="M825" s="3" t="s">
        <v>23</v>
      </c>
      <c r="N825" s="4">
        <f t="shared" si="48"/>
        <v>657.5</v>
      </c>
      <c r="O825" s="3">
        <v>65.75</v>
      </c>
      <c r="P825" s="3"/>
      <c r="Q825" s="3"/>
      <c r="R825" s="3" t="str">
        <f>IF(ISNUMBER(Q825),SUMIFS($Q$2:Q825,$A$2:A825,A825,$J$2:J825,J825,$D$2:D825,D825),"")</f>
        <v/>
      </c>
      <c r="S825" s="3"/>
      <c r="T825" s="3"/>
      <c r="U825" s="3"/>
      <c r="V825" s="4"/>
      <c r="W825" s="4"/>
      <c r="X825" s="4"/>
      <c r="Y825" s="3"/>
      <c r="Z825" s="3"/>
      <c r="AA825" s="3"/>
      <c r="AB825" s="3"/>
      <c r="AC825" s="3"/>
      <c r="AD825" s="3"/>
      <c r="AE825" s="3"/>
      <c r="AF825" s="3"/>
      <c r="AG825" s="3"/>
      <c r="AH825" s="3" t="str">
        <f t="shared" si="49"/>
        <v/>
      </c>
      <c r="AI825" s="3"/>
      <c r="AJ825" s="3"/>
      <c r="AK825" s="3"/>
      <c r="AL825" s="3"/>
      <c r="AM825" s="3"/>
      <c r="AN825" s="3"/>
      <c r="AO825" s="3"/>
      <c r="AP825" s="3"/>
      <c r="AQ825" s="3" t="str">
        <f t="shared" si="50"/>
        <v/>
      </c>
      <c r="AR825" s="3" t="str">
        <f>IF(ISNUMBER(AQ825),SUMIFS($AQ$2:AQ825,$A$2:A825,A825,$J$2:J825,J825,$D$2:D825,D825),"")</f>
        <v/>
      </c>
      <c r="AS825">
        <f t="shared" si="51"/>
        <v>1</v>
      </c>
    </row>
    <row r="826" spans="1:45" x14ac:dyDescent="0.25">
      <c r="A826" s="5" t="s">
        <v>6</v>
      </c>
      <c r="B826" s="5" t="s">
        <v>21</v>
      </c>
      <c r="C826" s="6">
        <v>36314</v>
      </c>
      <c r="D826" s="3">
        <v>3</v>
      </c>
      <c r="E826" s="3" t="s">
        <v>84</v>
      </c>
      <c r="F826" s="3"/>
      <c r="G826" s="3"/>
      <c r="H826" s="3"/>
      <c r="I826" s="3"/>
      <c r="J826" s="3" t="s">
        <v>2</v>
      </c>
      <c r="K826" s="3" t="s">
        <v>2</v>
      </c>
      <c r="L826" s="3">
        <v>7</v>
      </c>
      <c r="M826" s="3" t="s">
        <v>23</v>
      </c>
      <c r="N826" s="4">
        <f t="shared" si="48"/>
        <v>1175</v>
      </c>
      <c r="O826" s="3">
        <v>117.5</v>
      </c>
      <c r="P826" s="3"/>
      <c r="Q826" s="3"/>
      <c r="R826" s="3" t="str">
        <f>IF(ISNUMBER(Q826),SUMIFS($Q$2:Q826,$A$2:A826,A826,$J$2:J826,J826,$D$2:D826,D826),"")</f>
        <v/>
      </c>
      <c r="S826" s="3"/>
      <c r="T826" s="3"/>
      <c r="U826" s="3"/>
      <c r="V826" s="4"/>
      <c r="W826" s="4"/>
      <c r="X826" s="4"/>
      <c r="Y826" s="3"/>
      <c r="Z826" s="3"/>
      <c r="AA826" s="3"/>
      <c r="AB826" s="3"/>
      <c r="AC826" s="3"/>
      <c r="AD826" s="3"/>
      <c r="AE826" s="3"/>
      <c r="AF826" s="3"/>
      <c r="AG826" s="3"/>
      <c r="AH826" s="3" t="str">
        <f t="shared" si="49"/>
        <v/>
      </c>
      <c r="AI826" s="3"/>
      <c r="AJ826" s="3"/>
      <c r="AK826" s="3"/>
      <c r="AL826" s="3"/>
      <c r="AM826" s="3"/>
      <c r="AN826" s="3"/>
      <c r="AO826" s="3"/>
      <c r="AP826" s="3"/>
      <c r="AQ826" s="3" t="str">
        <f t="shared" si="50"/>
        <v/>
      </c>
      <c r="AR826" s="3" t="str">
        <f>IF(ISNUMBER(AQ826),SUMIFS($AQ$2:AQ826,$A$2:A826,A826,$J$2:J826,J826,$D$2:D826,D826),"")</f>
        <v/>
      </c>
      <c r="AS826">
        <f t="shared" si="51"/>
        <v>1</v>
      </c>
    </row>
    <row r="827" spans="1:45" x14ac:dyDescent="0.25">
      <c r="A827" s="5" t="s">
        <v>6</v>
      </c>
      <c r="B827" s="5" t="s">
        <v>21</v>
      </c>
      <c r="C827" s="6">
        <v>36335</v>
      </c>
      <c r="D827" s="3">
        <v>3</v>
      </c>
      <c r="E827" s="3" t="s">
        <v>84</v>
      </c>
      <c r="F827" s="3"/>
      <c r="G827" s="3"/>
      <c r="H827" s="3"/>
      <c r="I827" s="3"/>
      <c r="J827" s="3" t="s">
        <v>2</v>
      </c>
      <c r="K827" s="3" t="s">
        <v>2</v>
      </c>
      <c r="L827" s="3">
        <v>7</v>
      </c>
      <c r="M827" s="3" t="s">
        <v>24</v>
      </c>
      <c r="N827" s="4">
        <f t="shared" si="48"/>
        <v>914.5</v>
      </c>
      <c r="O827" s="3">
        <v>91.45</v>
      </c>
      <c r="P827" s="3"/>
      <c r="Q827" s="3"/>
      <c r="R827" s="3" t="str">
        <f>IF(ISNUMBER(Q827),SUMIFS($Q$2:Q827,$A$2:A827,A827,$J$2:J827,J827,$D$2:D827,D827),"")</f>
        <v/>
      </c>
      <c r="S827" s="3"/>
      <c r="T827" s="3"/>
      <c r="U827" s="3"/>
      <c r="V827" s="4"/>
      <c r="W827" s="4"/>
      <c r="X827" s="4"/>
      <c r="Y827" s="3"/>
      <c r="Z827" s="3"/>
      <c r="AA827" s="3"/>
      <c r="AB827" s="3"/>
      <c r="AC827" s="3"/>
      <c r="AD827" s="3"/>
      <c r="AE827" s="3"/>
      <c r="AF827" s="3"/>
      <c r="AG827" s="3"/>
      <c r="AH827" s="3" t="str">
        <f t="shared" si="49"/>
        <v/>
      </c>
      <c r="AI827" s="3"/>
      <c r="AJ827" s="3"/>
      <c r="AK827" s="3"/>
      <c r="AL827" s="3"/>
      <c r="AM827" s="3"/>
      <c r="AN827" s="3"/>
      <c r="AO827" s="3"/>
      <c r="AP827" s="3"/>
      <c r="AQ827" s="3" t="str">
        <f t="shared" si="50"/>
        <v/>
      </c>
      <c r="AR827" s="3" t="str">
        <f>IF(ISNUMBER(AQ827),SUMIFS($AQ$2:AQ827,$A$2:A827,A827,$J$2:J827,J827,$D$2:D827,D827),"")</f>
        <v/>
      </c>
      <c r="AS827">
        <f t="shared" si="51"/>
        <v>1</v>
      </c>
    </row>
    <row r="828" spans="1:45" x14ac:dyDescent="0.25">
      <c r="A828" s="5" t="s">
        <v>6</v>
      </c>
      <c r="B828" s="5" t="s">
        <v>21</v>
      </c>
      <c r="C828" s="6">
        <v>36338</v>
      </c>
      <c r="D828" s="3">
        <v>3</v>
      </c>
      <c r="E828" s="3" t="s">
        <v>84</v>
      </c>
      <c r="F828" s="3"/>
      <c r="G828" s="3"/>
      <c r="H828" s="3"/>
      <c r="I828" s="3"/>
      <c r="J828" s="3" t="s">
        <v>2</v>
      </c>
      <c r="K828" s="3" t="s">
        <v>2</v>
      </c>
      <c r="L828" s="3">
        <v>7</v>
      </c>
      <c r="M828" s="3" t="s">
        <v>25</v>
      </c>
      <c r="N828" s="4">
        <f t="shared" si="48"/>
        <v>0</v>
      </c>
      <c r="O828" s="3">
        <v>0</v>
      </c>
      <c r="P828" s="3"/>
      <c r="Q828" s="3">
        <v>89.11</v>
      </c>
      <c r="R828" s="3">
        <f>IF(ISNUMBER(Q828),SUMIFS($Q$2:Q828,$A$2:A828,A828,$J$2:J828,J828,$D$2:D828,D828),"")</f>
        <v>1270.56</v>
      </c>
      <c r="S828" s="3"/>
      <c r="T828" s="3"/>
      <c r="U828" s="3"/>
      <c r="V828" s="4"/>
      <c r="W828" s="4"/>
      <c r="X828" s="4"/>
      <c r="Y828" s="3"/>
      <c r="Z828" s="3"/>
      <c r="AA828" s="3"/>
      <c r="AB828" s="3"/>
      <c r="AC828" s="3"/>
      <c r="AD828" s="3"/>
      <c r="AE828" s="3"/>
      <c r="AF828" s="3"/>
      <c r="AG828" s="3"/>
      <c r="AH828" s="3" t="str">
        <f t="shared" si="49"/>
        <v/>
      </c>
      <c r="AI828" s="3"/>
      <c r="AJ828" s="3"/>
      <c r="AK828" s="3"/>
      <c r="AL828" s="3"/>
      <c r="AM828" s="3"/>
      <c r="AN828" s="3"/>
      <c r="AO828" s="3"/>
      <c r="AP828" s="3"/>
      <c r="AQ828" s="3" t="str">
        <f t="shared" si="50"/>
        <v/>
      </c>
      <c r="AR828" s="3" t="str">
        <f>IF(ISNUMBER(AQ828),SUMIFS($AQ$2:AQ828,$A$2:A828,A828,$J$2:J828,J828,$D$2:D828,D828),"")</f>
        <v/>
      </c>
      <c r="AS828">
        <f t="shared" si="51"/>
        <v>3</v>
      </c>
    </row>
    <row r="829" spans="1:45" x14ac:dyDescent="0.25">
      <c r="A829" s="5" t="s">
        <v>6</v>
      </c>
      <c r="B829" s="5" t="s">
        <v>21</v>
      </c>
      <c r="C829" s="6">
        <v>36381</v>
      </c>
      <c r="D829" s="3">
        <v>3</v>
      </c>
      <c r="E829" s="3" t="s">
        <v>84</v>
      </c>
      <c r="F829" s="3"/>
      <c r="G829" s="3"/>
      <c r="H829" s="3"/>
      <c r="I829" s="3"/>
      <c r="J829" s="3" t="s">
        <v>26</v>
      </c>
      <c r="K829" s="3" t="s">
        <v>26</v>
      </c>
      <c r="L829" s="3">
        <v>1</v>
      </c>
      <c r="M829" s="3" t="s">
        <v>23</v>
      </c>
      <c r="N829" s="4">
        <f t="shared" si="48"/>
        <v>100</v>
      </c>
      <c r="O829" s="3">
        <v>10</v>
      </c>
      <c r="P829" s="3"/>
      <c r="Q829" s="3"/>
      <c r="R829" s="3" t="str">
        <f>IF(ISNUMBER(Q829),SUMIFS($Q$2:Q829,$A$2:A829,A829,$J$2:J829,J829,$D$2:D829,D829),"")</f>
        <v/>
      </c>
      <c r="S829" s="3"/>
      <c r="T829" s="3"/>
      <c r="U829" s="3"/>
      <c r="V829" s="4"/>
      <c r="W829" s="4"/>
      <c r="X829" s="4"/>
      <c r="Y829" s="3"/>
      <c r="Z829" s="3"/>
      <c r="AA829" s="3"/>
      <c r="AB829" s="3"/>
      <c r="AC829" s="3"/>
      <c r="AD829" s="3"/>
      <c r="AE829" s="3"/>
      <c r="AF829" s="3"/>
      <c r="AG829" s="3"/>
      <c r="AH829" s="3" t="str">
        <f t="shared" si="49"/>
        <v/>
      </c>
      <c r="AI829" s="3"/>
      <c r="AJ829" s="3"/>
      <c r="AK829" s="3"/>
      <c r="AL829" s="3"/>
      <c r="AM829" s="3"/>
      <c r="AN829" s="3"/>
      <c r="AO829" s="3"/>
      <c r="AP829" s="3"/>
      <c r="AQ829" s="3" t="str">
        <f t="shared" si="50"/>
        <v/>
      </c>
      <c r="AR829" s="3" t="str">
        <f>IF(ISNUMBER(AQ829),SUMIFS($AQ$2:AQ829,$A$2:A829,A829,$J$2:J829,J829,$D$2:D829,D829),"")</f>
        <v/>
      </c>
      <c r="AS829">
        <f t="shared" si="51"/>
        <v>1</v>
      </c>
    </row>
    <row r="830" spans="1:45" x14ac:dyDescent="0.25">
      <c r="A830" s="5" t="s">
        <v>6</v>
      </c>
      <c r="B830" s="5" t="s">
        <v>21</v>
      </c>
      <c r="C830" s="6">
        <v>36391</v>
      </c>
      <c r="D830" s="3">
        <v>3</v>
      </c>
      <c r="E830" s="3" t="s">
        <v>84</v>
      </c>
      <c r="F830" s="3"/>
      <c r="G830" s="3"/>
      <c r="H830" s="3"/>
      <c r="I830" s="3"/>
      <c r="J830" s="3" t="s">
        <v>26</v>
      </c>
      <c r="K830" s="3" t="s">
        <v>26</v>
      </c>
      <c r="L830" s="3">
        <v>1</v>
      </c>
      <c r="M830" s="3" t="s">
        <v>23</v>
      </c>
      <c r="N830" s="4">
        <f t="shared" si="48"/>
        <v>209.5</v>
      </c>
      <c r="O830" s="3">
        <v>20.95</v>
      </c>
      <c r="P830" s="3"/>
      <c r="Q830" s="3"/>
      <c r="R830" s="3" t="str">
        <f>IF(ISNUMBER(Q830),SUMIFS($Q$2:Q830,$A$2:A830,A830,$J$2:J830,J830,$D$2:D830,D830),"")</f>
        <v/>
      </c>
      <c r="S830" s="3"/>
      <c r="T830" s="3"/>
      <c r="U830" s="3"/>
      <c r="V830" s="4"/>
      <c r="W830" s="4"/>
      <c r="X830" s="4"/>
      <c r="Y830" s="3"/>
      <c r="Z830" s="3"/>
      <c r="AA830" s="3"/>
      <c r="AB830" s="3"/>
      <c r="AC830" s="3"/>
      <c r="AD830" s="3"/>
      <c r="AE830" s="3"/>
      <c r="AF830" s="3"/>
      <c r="AG830" s="3"/>
      <c r="AH830" s="3" t="str">
        <f t="shared" si="49"/>
        <v/>
      </c>
      <c r="AI830" s="3"/>
      <c r="AJ830" s="3"/>
      <c r="AK830" s="3"/>
      <c r="AL830" s="3"/>
      <c r="AM830" s="3"/>
      <c r="AN830" s="3"/>
      <c r="AO830" s="3"/>
      <c r="AP830" s="3"/>
      <c r="AQ830" s="3" t="str">
        <f t="shared" si="50"/>
        <v/>
      </c>
      <c r="AR830" s="3" t="str">
        <f>IF(ISNUMBER(AQ830),SUMIFS($AQ$2:AQ830,$A$2:A830,A830,$J$2:J830,J830,$D$2:D830,D830),"")</f>
        <v/>
      </c>
      <c r="AS830">
        <f t="shared" si="51"/>
        <v>1</v>
      </c>
    </row>
    <row r="831" spans="1:45" x14ac:dyDescent="0.25">
      <c r="A831" s="5" t="s">
        <v>6</v>
      </c>
      <c r="B831" s="5" t="s">
        <v>21</v>
      </c>
      <c r="C831" s="6">
        <v>36402</v>
      </c>
      <c r="D831" s="3">
        <v>3</v>
      </c>
      <c r="E831" s="3" t="s">
        <v>84</v>
      </c>
      <c r="F831" s="3"/>
      <c r="G831" s="3"/>
      <c r="H831" s="3"/>
      <c r="I831" s="3"/>
      <c r="J831" s="3" t="s">
        <v>26</v>
      </c>
      <c r="K831" s="3" t="s">
        <v>26</v>
      </c>
      <c r="L831" s="3">
        <v>1</v>
      </c>
      <c r="M831" s="3" t="s">
        <v>23</v>
      </c>
      <c r="N831" s="4">
        <f t="shared" si="48"/>
        <v>465</v>
      </c>
      <c r="O831" s="3">
        <v>46.5</v>
      </c>
      <c r="P831" s="3"/>
      <c r="Q831" s="3"/>
      <c r="R831" s="3" t="str">
        <f>IF(ISNUMBER(Q831),SUMIFS($Q$2:Q831,$A$2:A831,A831,$J$2:J831,J831,$D$2:D831,D831),"")</f>
        <v/>
      </c>
      <c r="S831" s="3"/>
      <c r="T831" s="3"/>
      <c r="U831" s="3"/>
      <c r="V831" s="4"/>
      <c r="W831" s="4"/>
      <c r="X831" s="4"/>
      <c r="Y831" s="3"/>
      <c r="Z831" s="3"/>
      <c r="AA831" s="3"/>
      <c r="AB831" s="3"/>
      <c r="AC831" s="3"/>
      <c r="AD831" s="3"/>
      <c r="AE831" s="3"/>
      <c r="AF831" s="3"/>
      <c r="AG831" s="3"/>
      <c r="AH831" s="3" t="str">
        <f t="shared" si="49"/>
        <v/>
      </c>
      <c r="AI831" s="3"/>
      <c r="AJ831" s="3"/>
      <c r="AK831" s="3"/>
      <c r="AL831" s="3"/>
      <c r="AM831" s="3"/>
      <c r="AN831" s="3"/>
      <c r="AO831" s="3"/>
      <c r="AP831" s="3"/>
      <c r="AQ831" s="3" t="str">
        <f t="shared" si="50"/>
        <v/>
      </c>
      <c r="AR831" s="3" t="str">
        <f>IF(ISNUMBER(AQ831),SUMIFS($AQ$2:AQ831,$A$2:A831,A831,$J$2:J831,J831,$D$2:D831,D831),"")</f>
        <v/>
      </c>
      <c r="AS831">
        <f t="shared" si="51"/>
        <v>1</v>
      </c>
    </row>
    <row r="832" spans="1:45" x14ac:dyDescent="0.25">
      <c r="A832" s="5" t="s">
        <v>6</v>
      </c>
      <c r="B832" s="5" t="s">
        <v>21</v>
      </c>
      <c r="C832" s="6">
        <v>36410</v>
      </c>
      <c r="D832" s="3">
        <v>3</v>
      </c>
      <c r="E832" s="3" t="s">
        <v>84</v>
      </c>
      <c r="F832" s="3"/>
      <c r="G832" s="3"/>
      <c r="H832" s="3"/>
      <c r="I832" s="3"/>
      <c r="J832" s="3" t="s">
        <v>26</v>
      </c>
      <c r="K832" s="3" t="s">
        <v>26</v>
      </c>
      <c r="L832" s="3">
        <v>1</v>
      </c>
      <c r="M832" s="3" t="s">
        <v>23</v>
      </c>
      <c r="N832" s="4">
        <f t="shared" si="48"/>
        <v>950</v>
      </c>
      <c r="O832" s="3">
        <v>95</v>
      </c>
      <c r="P832" s="3"/>
      <c r="Q832" s="3"/>
      <c r="R832" s="3" t="str">
        <f>IF(ISNUMBER(Q832),SUMIFS($Q$2:Q832,$A$2:A832,A832,$J$2:J832,J832,$D$2:D832,D832),"")</f>
        <v/>
      </c>
      <c r="S832" s="3"/>
      <c r="T832" s="3"/>
      <c r="U832" s="3"/>
      <c r="V832" s="4"/>
      <c r="W832" s="4"/>
      <c r="X832" s="4"/>
      <c r="Y832" s="3"/>
      <c r="Z832" s="3"/>
      <c r="AA832" s="3"/>
      <c r="AB832" s="3"/>
      <c r="AC832" s="3"/>
      <c r="AD832" s="3"/>
      <c r="AE832" s="3"/>
      <c r="AF832" s="3"/>
      <c r="AG832" s="3"/>
      <c r="AH832" s="3" t="str">
        <f t="shared" si="49"/>
        <v/>
      </c>
      <c r="AI832" s="3"/>
      <c r="AJ832" s="3"/>
      <c r="AK832" s="3"/>
      <c r="AL832" s="3"/>
      <c r="AM832" s="3"/>
      <c r="AN832" s="3"/>
      <c r="AO832" s="3"/>
      <c r="AP832" s="3"/>
      <c r="AQ832" s="3" t="str">
        <f t="shared" si="50"/>
        <v/>
      </c>
      <c r="AR832" s="3" t="str">
        <f>IF(ISNUMBER(AQ832),SUMIFS($AQ$2:AQ832,$A$2:A832,A832,$J$2:J832,J832,$D$2:D832,D832),"")</f>
        <v/>
      </c>
      <c r="AS832">
        <f t="shared" si="51"/>
        <v>1</v>
      </c>
    </row>
    <row r="833" spans="1:45" x14ac:dyDescent="0.25">
      <c r="A833" s="5" t="s">
        <v>6</v>
      </c>
      <c r="B833" s="5" t="s">
        <v>21</v>
      </c>
      <c r="C833" s="6">
        <v>36418</v>
      </c>
      <c r="D833" s="3">
        <v>3</v>
      </c>
      <c r="E833" s="3" t="s">
        <v>84</v>
      </c>
      <c r="F833" s="3"/>
      <c r="G833" s="3"/>
      <c r="H833" s="3"/>
      <c r="I833" s="3"/>
      <c r="J833" s="3" t="s">
        <v>26</v>
      </c>
      <c r="K833" s="3" t="s">
        <v>26</v>
      </c>
      <c r="L833" s="3">
        <v>1</v>
      </c>
      <c r="M833" s="3" t="s">
        <v>23</v>
      </c>
      <c r="N833" s="4">
        <f t="shared" si="48"/>
        <v>1025</v>
      </c>
      <c r="O833" s="3">
        <v>102.5</v>
      </c>
      <c r="P833" s="3"/>
      <c r="Q833" s="3"/>
      <c r="R833" s="3" t="str">
        <f>IF(ISNUMBER(Q833),SUMIFS($Q$2:Q833,$A$2:A833,A833,$J$2:J833,J833,$D$2:D833,D833),"")</f>
        <v/>
      </c>
      <c r="S833" s="3"/>
      <c r="T833" s="3"/>
      <c r="U833" s="3"/>
      <c r="V833" s="4"/>
      <c r="W833" s="4"/>
      <c r="X833" s="4"/>
      <c r="Y833" s="3"/>
      <c r="Z833" s="3"/>
      <c r="AA833" s="3"/>
      <c r="AB833" s="3"/>
      <c r="AC833" s="3"/>
      <c r="AD833" s="3"/>
      <c r="AE833" s="3"/>
      <c r="AF833" s="3"/>
      <c r="AG833" s="3"/>
      <c r="AH833" s="3" t="str">
        <f t="shared" si="49"/>
        <v/>
      </c>
      <c r="AI833" s="3"/>
      <c r="AJ833" s="3"/>
      <c r="AK833" s="3"/>
      <c r="AL833" s="3"/>
      <c r="AM833" s="3"/>
      <c r="AN833" s="3"/>
      <c r="AO833" s="3"/>
      <c r="AP833" s="3"/>
      <c r="AQ833" s="3" t="str">
        <f t="shared" si="50"/>
        <v/>
      </c>
      <c r="AR833" s="3" t="str">
        <f>IF(ISNUMBER(AQ833),SUMIFS($AQ$2:AQ833,$A$2:A833,A833,$J$2:J833,J833,$D$2:D833,D833),"")</f>
        <v/>
      </c>
      <c r="AS833">
        <f t="shared" si="51"/>
        <v>1</v>
      </c>
    </row>
    <row r="834" spans="1:45" x14ac:dyDescent="0.25">
      <c r="A834" s="5" t="s">
        <v>6</v>
      </c>
      <c r="B834" s="5" t="s">
        <v>21</v>
      </c>
      <c r="C834" s="6">
        <v>36425</v>
      </c>
      <c r="D834" s="3">
        <v>3</v>
      </c>
      <c r="E834" s="3" t="s">
        <v>84</v>
      </c>
      <c r="F834" s="3"/>
      <c r="G834" s="3"/>
      <c r="H834" s="3"/>
      <c r="I834" s="3"/>
      <c r="J834" s="3" t="s">
        <v>26</v>
      </c>
      <c r="K834" s="3" t="s">
        <v>26</v>
      </c>
      <c r="L834" s="3">
        <v>1</v>
      </c>
      <c r="M834" s="3" t="s">
        <v>23</v>
      </c>
      <c r="N834" s="4">
        <f t="shared" ref="N834:N897" si="52">IF(ISNUMBER(O834),O834*10,"")</f>
        <v>1450</v>
      </c>
      <c r="O834" s="3">
        <v>145</v>
      </c>
      <c r="P834" s="3"/>
      <c r="Q834" s="3"/>
      <c r="R834" s="3" t="str">
        <f>IF(ISNUMBER(Q834),SUMIFS($Q$2:Q834,$A$2:A834,A834,$J$2:J834,J834,$D$2:D834,D834),"")</f>
        <v/>
      </c>
      <c r="S834" s="3"/>
      <c r="T834" s="3"/>
      <c r="U834" s="3"/>
      <c r="V834" s="4"/>
      <c r="W834" s="4"/>
      <c r="X834" s="4"/>
      <c r="Y834" s="3"/>
      <c r="Z834" s="3"/>
      <c r="AA834" s="3"/>
      <c r="AB834" s="3"/>
      <c r="AC834" s="3"/>
      <c r="AD834" s="3"/>
      <c r="AE834" s="3"/>
      <c r="AF834" s="3"/>
      <c r="AG834" s="3"/>
      <c r="AH834" s="3" t="str">
        <f t="shared" ref="AH834:AH897" si="53">IF(ISNUMBER(AI834),AI834,"")</f>
        <v/>
      </c>
      <c r="AI834" s="3"/>
      <c r="AJ834" s="3"/>
      <c r="AK834" s="3"/>
      <c r="AL834" s="3"/>
      <c r="AM834" s="3"/>
      <c r="AN834" s="3"/>
      <c r="AO834" s="3"/>
      <c r="AP834" s="3"/>
      <c r="AQ834" s="3" t="str">
        <f t="shared" ref="AQ834:AQ897" si="54">IF(AND(ISNUMBER(AI834),ISNUMBER(Q834)),ROUND(Q834*AI834,3),"")</f>
        <v/>
      </c>
      <c r="AR834" s="3" t="str">
        <f>IF(ISNUMBER(AQ834),SUMIFS($AQ$2:AQ834,$A$2:A834,A834,$J$2:J834,J834,$D$2:D834,D834),"")</f>
        <v/>
      </c>
      <c r="AS834">
        <f t="shared" si="51"/>
        <v>1</v>
      </c>
    </row>
    <row r="835" spans="1:45" x14ac:dyDescent="0.25">
      <c r="A835" s="5" t="s">
        <v>6</v>
      </c>
      <c r="B835" s="5" t="s">
        <v>21</v>
      </c>
      <c r="C835" s="6">
        <v>36432</v>
      </c>
      <c r="D835" s="3">
        <v>3</v>
      </c>
      <c r="E835" s="3" t="s">
        <v>84</v>
      </c>
      <c r="F835" s="3"/>
      <c r="G835" s="3"/>
      <c r="H835" s="3"/>
      <c r="I835" s="3"/>
      <c r="J835" s="3" t="s">
        <v>26</v>
      </c>
      <c r="K835" s="3" t="s">
        <v>26</v>
      </c>
      <c r="L835" s="3">
        <v>1</v>
      </c>
      <c r="M835" s="3" t="s">
        <v>24</v>
      </c>
      <c r="N835" s="4">
        <f t="shared" si="52"/>
        <v>2425</v>
      </c>
      <c r="O835" s="3">
        <v>242.5</v>
      </c>
      <c r="P835" s="3"/>
      <c r="Q835" s="3"/>
      <c r="R835" s="3" t="str">
        <f>IF(ISNUMBER(Q835),SUMIFS($Q$2:Q835,$A$2:A835,A835,$J$2:J835,J835,$D$2:D835,D835),"")</f>
        <v/>
      </c>
      <c r="S835" s="3"/>
      <c r="T835" s="3"/>
      <c r="U835" s="3"/>
      <c r="V835" s="4"/>
      <c r="W835" s="4"/>
      <c r="X835" s="4"/>
      <c r="Y835" s="3"/>
      <c r="Z835" s="3"/>
      <c r="AA835" s="3"/>
      <c r="AB835" s="3"/>
      <c r="AC835" s="3"/>
      <c r="AD835" s="3"/>
      <c r="AE835" s="3"/>
      <c r="AF835" s="3"/>
      <c r="AG835" s="3"/>
      <c r="AH835" s="3" t="str">
        <f t="shared" si="53"/>
        <v/>
      </c>
      <c r="AI835" s="3"/>
      <c r="AJ835" s="3"/>
      <c r="AK835" s="3"/>
      <c r="AL835" s="3"/>
      <c r="AM835" s="3"/>
      <c r="AN835" s="3"/>
      <c r="AO835" s="3"/>
      <c r="AP835" s="3"/>
      <c r="AQ835" s="3" t="str">
        <f t="shared" si="54"/>
        <v/>
      </c>
      <c r="AR835" s="3" t="str">
        <f>IF(ISNUMBER(AQ835),SUMIFS($AQ$2:AQ835,$A$2:A835,A835,$J$2:J835,J835,$D$2:D835,D835),"")</f>
        <v/>
      </c>
      <c r="AS835">
        <f t="shared" ref="AS835:AS898" si="55">COUNT(O835:AR835)</f>
        <v>1</v>
      </c>
    </row>
    <row r="836" spans="1:45" x14ac:dyDescent="0.25">
      <c r="A836" s="5" t="s">
        <v>6</v>
      </c>
      <c r="B836" s="5" t="s">
        <v>21</v>
      </c>
      <c r="C836" s="6">
        <v>36439</v>
      </c>
      <c r="D836" s="3">
        <v>3</v>
      </c>
      <c r="E836" s="3" t="s">
        <v>84</v>
      </c>
      <c r="F836" s="3"/>
      <c r="G836" s="3"/>
      <c r="H836" s="3"/>
      <c r="I836" s="3"/>
      <c r="J836" s="3" t="s">
        <v>26</v>
      </c>
      <c r="K836" s="3" t="s">
        <v>26</v>
      </c>
      <c r="L836" s="3">
        <v>1</v>
      </c>
      <c r="M836" s="3" t="s">
        <v>25</v>
      </c>
      <c r="N836" s="4" t="str">
        <f t="shared" si="52"/>
        <v/>
      </c>
      <c r="O836" s="3"/>
      <c r="P836" s="3"/>
      <c r="Q836" s="3">
        <v>190.01</v>
      </c>
      <c r="R836" s="3">
        <f>IF(ISNUMBER(Q836),SUMIFS($Q$2:Q836,$A$2:A836,A836,$J$2:J836,J836,$D$2:D836,D836),"")</f>
        <v>190.01</v>
      </c>
      <c r="S836" s="3"/>
      <c r="T836" s="3"/>
      <c r="U836" s="3"/>
      <c r="V836" s="4"/>
      <c r="W836" s="4"/>
      <c r="X836" s="4"/>
      <c r="Y836" s="3"/>
      <c r="Z836" s="3"/>
      <c r="AA836" s="3"/>
      <c r="AB836" s="3"/>
      <c r="AC836" s="3"/>
      <c r="AD836" s="3"/>
      <c r="AE836" s="3"/>
      <c r="AF836" s="3"/>
      <c r="AG836" s="3"/>
      <c r="AH836" s="3" t="str">
        <f t="shared" si="53"/>
        <v/>
      </c>
      <c r="AI836" s="3"/>
      <c r="AJ836" s="3"/>
      <c r="AK836" s="3"/>
      <c r="AL836" s="3"/>
      <c r="AM836" s="3"/>
      <c r="AN836" s="3"/>
      <c r="AO836" s="3"/>
      <c r="AP836" s="3"/>
      <c r="AQ836" s="3" t="str">
        <f t="shared" si="54"/>
        <v/>
      </c>
      <c r="AR836" s="3" t="str">
        <f>IF(ISNUMBER(AQ836),SUMIFS($AQ$2:AQ836,$A$2:A836,A836,$J$2:J836,J836,$D$2:D836,D836),"")</f>
        <v/>
      </c>
      <c r="AS836">
        <f t="shared" si="55"/>
        <v>2</v>
      </c>
    </row>
    <row r="837" spans="1:45" x14ac:dyDescent="0.25">
      <c r="A837" s="5" t="s">
        <v>6</v>
      </c>
      <c r="B837" s="5" t="s">
        <v>21</v>
      </c>
      <c r="C837" s="6">
        <v>36459</v>
      </c>
      <c r="D837" s="3">
        <v>3</v>
      </c>
      <c r="E837" s="3" t="s">
        <v>84</v>
      </c>
      <c r="F837" s="3"/>
      <c r="G837" s="3"/>
      <c r="H837" s="3"/>
      <c r="I837" s="3"/>
      <c r="J837" s="3" t="s">
        <v>26</v>
      </c>
      <c r="K837" s="3" t="s">
        <v>26</v>
      </c>
      <c r="L837" s="3">
        <v>2</v>
      </c>
      <c r="M837" s="3" t="s">
        <v>23</v>
      </c>
      <c r="N837" s="4">
        <f t="shared" si="52"/>
        <v>1534</v>
      </c>
      <c r="O837" s="3">
        <v>153.4</v>
      </c>
      <c r="P837" s="3"/>
      <c r="Q837" s="3"/>
      <c r="R837" s="3" t="str">
        <f>IF(ISNUMBER(Q837),SUMIFS($Q$2:Q837,$A$2:A837,A837,$J$2:J837,J837,$D$2:D837,D837),"")</f>
        <v/>
      </c>
      <c r="S837" s="3"/>
      <c r="T837" s="3"/>
      <c r="U837" s="3"/>
      <c r="V837" s="4"/>
      <c r="W837" s="4"/>
      <c r="X837" s="4"/>
      <c r="Y837" s="3"/>
      <c r="Z837" s="3"/>
      <c r="AA837" s="3"/>
      <c r="AB837" s="3"/>
      <c r="AC837" s="3"/>
      <c r="AD837" s="3"/>
      <c r="AE837" s="3"/>
      <c r="AF837" s="3"/>
      <c r="AG837" s="3"/>
      <c r="AH837" s="3" t="str">
        <f t="shared" si="53"/>
        <v/>
      </c>
      <c r="AI837" s="3"/>
      <c r="AJ837" s="3"/>
      <c r="AK837" s="3"/>
      <c r="AL837" s="3"/>
      <c r="AM837" s="3"/>
      <c r="AN837" s="3"/>
      <c r="AO837" s="3"/>
      <c r="AP837" s="3"/>
      <c r="AQ837" s="3" t="str">
        <f t="shared" si="54"/>
        <v/>
      </c>
      <c r="AR837" s="3" t="str">
        <f>IF(ISNUMBER(AQ837),SUMIFS($AQ$2:AQ837,$A$2:A837,A837,$J$2:J837,J837,$D$2:D837,D837),"")</f>
        <v/>
      </c>
      <c r="AS837">
        <f t="shared" si="55"/>
        <v>1</v>
      </c>
    </row>
    <row r="838" spans="1:45" x14ac:dyDescent="0.25">
      <c r="A838" s="5" t="s">
        <v>6</v>
      </c>
      <c r="B838" s="5" t="s">
        <v>21</v>
      </c>
      <c r="C838" s="6">
        <v>36467</v>
      </c>
      <c r="D838" s="3">
        <v>3</v>
      </c>
      <c r="E838" s="3" t="s">
        <v>84</v>
      </c>
      <c r="F838" s="3"/>
      <c r="G838" s="3"/>
      <c r="H838" s="3"/>
      <c r="I838" s="3"/>
      <c r="J838" s="3" t="s">
        <v>26</v>
      </c>
      <c r="K838" s="3" t="s">
        <v>26</v>
      </c>
      <c r="L838" s="3">
        <v>2</v>
      </c>
      <c r="M838" s="3" t="s">
        <v>23</v>
      </c>
      <c r="N838" s="4">
        <f t="shared" si="52"/>
        <v>2502.5</v>
      </c>
      <c r="O838" s="3">
        <v>250.25</v>
      </c>
      <c r="P838" s="3"/>
      <c r="Q838" s="3"/>
      <c r="R838" s="3" t="str">
        <f>IF(ISNUMBER(Q838),SUMIFS($Q$2:Q838,$A$2:A838,A838,$J$2:J838,J838,$D$2:D838,D838),"")</f>
        <v/>
      </c>
      <c r="S838" s="3"/>
      <c r="T838" s="3"/>
      <c r="U838" s="3"/>
      <c r="V838" s="4"/>
      <c r="W838" s="4"/>
      <c r="X838" s="4"/>
      <c r="Y838" s="3"/>
      <c r="Z838" s="3"/>
      <c r="AA838" s="3"/>
      <c r="AB838" s="3"/>
      <c r="AC838" s="3"/>
      <c r="AD838" s="3"/>
      <c r="AE838" s="3"/>
      <c r="AF838" s="3"/>
      <c r="AG838" s="3"/>
      <c r="AH838" s="3" t="str">
        <f t="shared" si="53"/>
        <v/>
      </c>
      <c r="AI838" s="3"/>
      <c r="AJ838" s="3"/>
      <c r="AK838" s="3"/>
      <c r="AL838" s="3"/>
      <c r="AM838" s="3"/>
      <c r="AN838" s="3"/>
      <c r="AO838" s="3"/>
      <c r="AP838" s="3"/>
      <c r="AQ838" s="3" t="str">
        <f t="shared" si="54"/>
        <v/>
      </c>
      <c r="AR838" s="3" t="str">
        <f>IF(ISNUMBER(AQ838),SUMIFS($AQ$2:AQ838,$A$2:A838,A838,$J$2:J838,J838,$D$2:D838,D838),"")</f>
        <v/>
      </c>
      <c r="AS838">
        <f t="shared" si="55"/>
        <v>1</v>
      </c>
    </row>
    <row r="839" spans="1:45" x14ac:dyDescent="0.25">
      <c r="A839" s="5" t="s">
        <v>6</v>
      </c>
      <c r="B839" s="5" t="s">
        <v>21</v>
      </c>
      <c r="C839" s="6">
        <v>36473</v>
      </c>
      <c r="D839" s="3">
        <v>3</v>
      </c>
      <c r="E839" s="3" t="s">
        <v>84</v>
      </c>
      <c r="F839" s="3"/>
      <c r="G839" s="3"/>
      <c r="H839" s="3"/>
      <c r="I839" s="3"/>
      <c r="J839" s="3" t="s">
        <v>26</v>
      </c>
      <c r="K839" s="3" t="s">
        <v>26</v>
      </c>
      <c r="L839" s="3">
        <v>2</v>
      </c>
      <c r="M839" s="3" t="s">
        <v>24</v>
      </c>
      <c r="N839" s="4">
        <f t="shared" si="52"/>
        <v>3725</v>
      </c>
      <c r="O839" s="3">
        <v>372.5</v>
      </c>
      <c r="P839" s="3"/>
      <c r="Q839" s="3"/>
      <c r="R839" s="3" t="str">
        <f>IF(ISNUMBER(Q839),SUMIFS($Q$2:Q839,$A$2:A839,A839,$J$2:J839,J839,$D$2:D839,D839),"")</f>
        <v/>
      </c>
      <c r="S839" s="3"/>
      <c r="T839" s="3"/>
      <c r="U839" s="3"/>
      <c r="V839" s="4"/>
      <c r="W839" s="4"/>
      <c r="X839" s="4">
        <v>6.2E-2</v>
      </c>
      <c r="Y839" s="3"/>
      <c r="Z839" s="3"/>
      <c r="AA839" s="3"/>
      <c r="AB839" s="3"/>
      <c r="AC839" s="3"/>
      <c r="AD839" s="3"/>
      <c r="AE839" s="3"/>
      <c r="AF839" s="3"/>
      <c r="AG839" s="3"/>
      <c r="AH839" s="3" t="str">
        <f t="shared" si="53"/>
        <v/>
      </c>
      <c r="AI839" s="3"/>
      <c r="AJ839" s="3"/>
      <c r="AK839" s="3"/>
      <c r="AL839" s="3"/>
      <c r="AM839" s="3"/>
      <c r="AN839" s="3"/>
      <c r="AO839" s="3"/>
      <c r="AP839" s="3"/>
      <c r="AQ839" s="3" t="str">
        <f t="shared" si="54"/>
        <v/>
      </c>
      <c r="AR839" s="3" t="str">
        <f>IF(ISNUMBER(AQ839),SUMIFS($AQ$2:AQ839,$A$2:A839,A839,$J$2:J839,J839,$D$2:D839,D839),"")</f>
        <v/>
      </c>
      <c r="AS839">
        <f t="shared" si="55"/>
        <v>2</v>
      </c>
    </row>
    <row r="840" spans="1:45" x14ac:dyDescent="0.25">
      <c r="A840" s="5" t="s">
        <v>6</v>
      </c>
      <c r="B840" s="5" t="s">
        <v>21</v>
      </c>
      <c r="C840" s="6">
        <v>36481</v>
      </c>
      <c r="D840" s="3">
        <v>3</v>
      </c>
      <c r="E840" s="3" t="s">
        <v>84</v>
      </c>
      <c r="F840" s="3"/>
      <c r="G840" s="3"/>
      <c r="H840" s="3"/>
      <c r="I840" s="3"/>
      <c r="J840" s="3" t="s">
        <v>26</v>
      </c>
      <c r="K840" s="3" t="s">
        <v>26</v>
      </c>
      <c r="L840" s="3">
        <v>2</v>
      </c>
      <c r="M840" s="3" t="s">
        <v>25</v>
      </c>
      <c r="N840" s="4">
        <f t="shared" si="52"/>
        <v>405</v>
      </c>
      <c r="O840" s="3">
        <v>40.5</v>
      </c>
      <c r="P840" s="3"/>
      <c r="Q840" s="3">
        <v>314.5</v>
      </c>
      <c r="R840" s="3">
        <f>IF(ISNUMBER(Q840),SUMIFS($Q$2:Q840,$A$2:A840,A840,$J$2:J840,J840,$D$2:D840,D840),"")</f>
        <v>504.51</v>
      </c>
      <c r="S840" s="3"/>
      <c r="T840" s="3"/>
      <c r="U840" s="3"/>
      <c r="V840" s="4"/>
      <c r="W840" s="4"/>
      <c r="X840" s="4"/>
      <c r="Y840" s="3"/>
      <c r="Z840" s="3"/>
      <c r="AA840" s="3"/>
      <c r="AB840" s="3"/>
      <c r="AC840" s="3"/>
      <c r="AD840" s="3"/>
      <c r="AE840" s="3"/>
      <c r="AF840" s="3"/>
      <c r="AG840" s="3"/>
      <c r="AH840" s="3" t="str">
        <f t="shared" si="53"/>
        <v/>
      </c>
      <c r="AI840" s="3"/>
      <c r="AJ840" s="3"/>
      <c r="AK840" s="3"/>
      <c r="AL840" s="3"/>
      <c r="AM840" s="3"/>
      <c r="AN840" s="3"/>
      <c r="AO840" s="3"/>
      <c r="AP840" s="3"/>
      <c r="AQ840" s="3" t="str">
        <f t="shared" si="54"/>
        <v/>
      </c>
      <c r="AR840" s="3" t="str">
        <f>IF(ISNUMBER(AQ840),SUMIFS($AQ$2:AQ840,$A$2:A840,A840,$J$2:J840,J840,$D$2:D840,D840),"")</f>
        <v/>
      </c>
      <c r="AS840">
        <f t="shared" si="55"/>
        <v>3</v>
      </c>
    </row>
    <row r="841" spans="1:45" x14ac:dyDescent="0.25">
      <c r="A841" s="5" t="s">
        <v>6</v>
      </c>
      <c r="B841" s="5" t="s">
        <v>21</v>
      </c>
      <c r="C841" s="6">
        <v>36496</v>
      </c>
      <c r="D841" s="3">
        <v>3</v>
      </c>
      <c r="E841" s="3" t="s">
        <v>84</v>
      </c>
      <c r="F841" s="3"/>
      <c r="G841" s="3"/>
      <c r="H841" s="3"/>
      <c r="I841" s="3"/>
      <c r="J841" s="3" t="s">
        <v>26</v>
      </c>
      <c r="K841" s="3" t="s">
        <v>26</v>
      </c>
      <c r="L841" s="3">
        <v>3</v>
      </c>
      <c r="M841" s="3" t="s">
        <v>23</v>
      </c>
      <c r="N841" s="4">
        <f t="shared" si="52"/>
        <v>680</v>
      </c>
      <c r="O841" s="3">
        <v>68</v>
      </c>
      <c r="P841" s="3"/>
      <c r="Q841" s="3"/>
      <c r="R841" s="3" t="str">
        <f>IF(ISNUMBER(Q841),SUMIFS($Q$2:Q841,$A$2:A841,A841,$J$2:J841,J841,$D$2:D841,D841),"")</f>
        <v/>
      </c>
      <c r="S841" s="3"/>
      <c r="T841" s="3"/>
      <c r="U841" s="3"/>
      <c r="V841" s="4"/>
      <c r="W841" s="4"/>
      <c r="X841" s="4"/>
      <c r="Y841" s="3"/>
      <c r="Z841" s="3"/>
      <c r="AA841" s="3"/>
      <c r="AB841" s="3"/>
      <c r="AC841" s="3"/>
      <c r="AD841" s="3"/>
      <c r="AE841" s="3"/>
      <c r="AF841" s="3"/>
      <c r="AG841" s="3"/>
      <c r="AH841" s="3" t="str">
        <f t="shared" si="53"/>
        <v/>
      </c>
      <c r="AI841" s="3"/>
      <c r="AJ841" s="3"/>
      <c r="AK841" s="3"/>
      <c r="AL841" s="3"/>
      <c r="AM841" s="3"/>
      <c r="AN841" s="3"/>
      <c r="AO841" s="3"/>
      <c r="AP841" s="3"/>
      <c r="AQ841" s="3" t="str">
        <f t="shared" si="54"/>
        <v/>
      </c>
      <c r="AR841" s="3" t="str">
        <f>IF(ISNUMBER(AQ841),SUMIFS($AQ$2:AQ841,$A$2:A841,A841,$J$2:J841,J841,$D$2:D841,D841),"")</f>
        <v/>
      </c>
      <c r="AS841">
        <f t="shared" si="55"/>
        <v>1</v>
      </c>
    </row>
    <row r="842" spans="1:45" x14ac:dyDescent="0.25">
      <c r="A842" s="5" t="s">
        <v>6</v>
      </c>
      <c r="B842" s="5" t="s">
        <v>21</v>
      </c>
      <c r="C842" s="6">
        <v>36507</v>
      </c>
      <c r="D842" s="3">
        <v>3</v>
      </c>
      <c r="E842" s="3" t="s">
        <v>84</v>
      </c>
      <c r="F842" s="3"/>
      <c r="G842" s="3"/>
      <c r="H842" s="3"/>
      <c r="I842" s="3"/>
      <c r="J842" s="3" t="s">
        <v>26</v>
      </c>
      <c r="K842" s="3" t="s">
        <v>26</v>
      </c>
      <c r="L842" s="3">
        <v>3</v>
      </c>
      <c r="M842" s="3" t="s">
        <v>23</v>
      </c>
      <c r="N842" s="4">
        <f t="shared" si="52"/>
        <v>1130</v>
      </c>
      <c r="O842" s="3">
        <v>113</v>
      </c>
      <c r="P842" s="3"/>
      <c r="Q842" s="3"/>
      <c r="R842" s="3" t="str">
        <f>IF(ISNUMBER(Q842),SUMIFS($Q$2:Q842,$A$2:A842,A842,$J$2:J842,J842,$D$2:D842,D842),"")</f>
        <v/>
      </c>
      <c r="S842" s="3"/>
      <c r="T842" s="3"/>
      <c r="U842" s="3"/>
      <c r="V842" s="4"/>
      <c r="W842" s="4"/>
      <c r="X842" s="4"/>
      <c r="Y842" s="3"/>
      <c r="Z842" s="3"/>
      <c r="AA842" s="3"/>
      <c r="AB842" s="3"/>
      <c r="AC842" s="3"/>
      <c r="AD842" s="3"/>
      <c r="AE842" s="3"/>
      <c r="AF842" s="3"/>
      <c r="AG842" s="3"/>
      <c r="AH842" s="3" t="str">
        <f t="shared" si="53"/>
        <v/>
      </c>
      <c r="AI842" s="3"/>
      <c r="AJ842" s="3"/>
      <c r="AK842" s="3"/>
      <c r="AL842" s="3"/>
      <c r="AM842" s="3"/>
      <c r="AN842" s="3"/>
      <c r="AO842" s="3"/>
      <c r="AP842" s="3"/>
      <c r="AQ842" s="3" t="str">
        <f t="shared" si="54"/>
        <v/>
      </c>
      <c r="AR842" s="3" t="str">
        <f>IF(ISNUMBER(AQ842),SUMIFS($AQ$2:AQ842,$A$2:A842,A842,$J$2:J842,J842,$D$2:D842,D842),"")</f>
        <v/>
      </c>
      <c r="AS842">
        <f t="shared" si="55"/>
        <v>1</v>
      </c>
    </row>
    <row r="843" spans="1:45" x14ac:dyDescent="0.25">
      <c r="A843" s="5" t="s">
        <v>6</v>
      </c>
      <c r="B843" s="5" t="s">
        <v>21</v>
      </c>
      <c r="C843" s="6">
        <v>36514</v>
      </c>
      <c r="D843" s="3">
        <v>3</v>
      </c>
      <c r="E843" s="3" t="s">
        <v>84</v>
      </c>
      <c r="F843" s="3"/>
      <c r="G843" s="3"/>
      <c r="H843" s="3"/>
      <c r="I843" s="3"/>
      <c r="J843" s="3" t="s">
        <v>26</v>
      </c>
      <c r="K843" s="3" t="s">
        <v>26</v>
      </c>
      <c r="L843" s="3">
        <v>3</v>
      </c>
      <c r="M843" s="3" t="s">
        <v>24</v>
      </c>
      <c r="N843" s="4">
        <f t="shared" si="52"/>
        <v>835</v>
      </c>
      <c r="O843" s="3">
        <v>83.5</v>
      </c>
      <c r="P843" s="3"/>
      <c r="Q843" s="3"/>
      <c r="R843" s="3" t="str">
        <f>IF(ISNUMBER(Q843),SUMIFS($Q$2:Q843,$A$2:A843,A843,$J$2:J843,J843,$D$2:D843,D843),"")</f>
        <v/>
      </c>
      <c r="S843" s="3"/>
      <c r="T843" s="3"/>
      <c r="U843" s="3"/>
      <c r="V843" s="4"/>
      <c r="W843" s="4"/>
      <c r="X843" s="4">
        <v>0.17699999999999999</v>
      </c>
      <c r="Y843" s="3"/>
      <c r="Z843" s="3"/>
      <c r="AA843" s="3"/>
      <c r="AB843" s="3"/>
      <c r="AC843" s="3"/>
      <c r="AD843" s="3"/>
      <c r="AE843" s="3"/>
      <c r="AF843" s="3"/>
      <c r="AG843" s="3"/>
      <c r="AH843" s="3" t="str">
        <f t="shared" si="53"/>
        <v/>
      </c>
      <c r="AI843" s="3"/>
      <c r="AJ843" s="3"/>
      <c r="AK843" s="3"/>
      <c r="AL843" s="3"/>
      <c r="AM843" s="3"/>
      <c r="AN843" s="3"/>
      <c r="AO843" s="3"/>
      <c r="AP843" s="3"/>
      <c r="AQ843" s="3" t="str">
        <f t="shared" si="54"/>
        <v/>
      </c>
      <c r="AR843" s="3" t="str">
        <f>IF(ISNUMBER(AQ843),SUMIFS($AQ$2:AQ843,$A$2:A843,A843,$J$2:J843,J843,$D$2:D843,D843),"")</f>
        <v/>
      </c>
      <c r="AS843">
        <f t="shared" si="55"/>
        <v>2</v>
      </c>
    </row>
    <row r="844" spans="1:45" x14ac:dyDescent="0.25">
      <c r="A844" s="5" t="s">
        <v>6</v>
      </c>
      <c r="B844" s="5" t="s">
        <v>21</v>
      </c>
      <c r="C844" s="6">
        <v>36520</v>
      </c>
      <c r="D844" s="3">
        <v>3</v>
      </c>
      <c r="E844" s="3" t="s">
        <v>84</v>
      </c>
      <c r="F844" s="3"/>
      <c r="G844" s="3"/>
      <c r="H844" s="3"/>
      <c r="I844" s="3"/>
      <c r="J844" s="3" t="s">
        <v>26</v>
      </c>
      <c r="K844" s="3" t="s">
        <v>26</v>
      </c>
      <c r="L844" s="3">
        <v>3</v>
      </c>
      <c r="M844" s="3" t="s">
        <v>25</v>
      </c>
      <c r="N844" s="4" t="str">
        <f t="shared" si="52"/>
        <v/>
      </c>
      <c r="O844" s="3"/>
      <c r="P844" s="3"/>
      <c r="Q844" s="3">
        <v>74.56</v>
      </c>
      <c r="R844" s="3">
        <f>IF(ISNUMBER(Q844),SUMIFS($Q$2:Q844,$A$2:A844,A844,$J$2:J844,J844,$D$2:D844,D844),"")</f>
        <v>579.06999999999994</v>
      </c>
      <c r="S844" s="3"/>
      <c r="T844" s="3"/>
      <c r="U844" s="3"/>
      <c r="V844" s="4"/>
      <c r="W844" s="4"/>
      <c r="X844" s="4"/>
      <c r="Y844" s="3"/>
      <c r="Z844" s="3"/>
      <c r="AA844" s="3"/>
      <c r="AB844" s="3"/>
      <c r="AC844" s="3"/>
      <c r="AD844" s="3"/>
      <c r="AE844" s="3"/>
      <c r="AF844" s="3"/>
      <c r="AG844" s="3"/>
      <c r="AH844" s="3" t="str">
        <f t="shared" si="53"/>
        <v/>
      </c>
      <c r="AI844" s="3"/>
      <c r="AJ844" s="3"/>
      <c r="AK844" s="3"/>
      <c r="AL844" s="3"/>
      <c r="AM844" s="3"/>
      <c r="AN844" s="3"/>
      <c r="AO844" s="3"/>
      <c r="AP844" s="3"/>
      <c r="AQ844" s="3" t="str">
        <f t="shared" si="54"/>
        <v/>
      </c>
      <c r="AR844" s="3" t="str">
        <f>IF(ISNUMBER(AQ844),SUMIFS($AQ$2:AQ844,$A$2:A844,A844,$J$2:J844,J844,$D$2:D844,D844),"")</f>
        <v/>
      </c>
      <c r="AS844">
        <f t="shared" si="55"/>
        <v>2</v>
      </c>
    </row>
    <row r="845" spans="1:45" x14ac:dyDescent="0.25">
      <c r="A845" s="5" t="s">
        <v>6</v>
      </c>
      <c r="B845" s="5" t="s">
        <v>21</v>
      </c>
      <c r="C845" s="6">
        <v>36537</v>
      </c>
      <c r="D845" s="3">
        <v>3</v>
      </c>
      <c r="E845" s="3" t="s">
        <v>84</v>
      </c>
      <c r="F845" s="3"/>
      <c r="G845" s="3"/>
      <c r="H845" s="3"/>
      <c r="I845" s="3"/>
      <c r="J845" s="3" t="s">
        <v>26</v>
      </c>
      <c r="K845" s="3" t="s">
        <v>26</v>
      </c>
      <c r="L845" s="3">
        <v>4</v>
      </c>
      <c r="M845" s="3" t="s">
        <v>23</v>
      </c>
      <c r="N845" s="4">
        <f t="shared" si="52"/>
        <v>895</v>
      </c>
      <c r="O845" s="3">
        <v>89.5</v>
      </c>
      <c r="P845" s="3"/>
      <c r="Q845" s="3"/>
      <c r="R845" s="3" t="str">
        <f>IF(ISNUMBER(Q845),SUMIFS($Q$2:Q845,$A$2:A845,A845,$J$2:J845,J845,$D$2:D845,D845),"")</f>
        <v/>
      </c>
      <c r="S845" s="3"/>
      <c r="T845" s="3"/>
      <c r="U845" s="3"/>
      <c r="V845" s="4"/>
      <c r="W845" s="4"/>
      <c r="X845" s="4"/>
      <c r="Y845" s="3"/>
      <c r="Z845" s="3"/>
      <c r="AA845" s="3"/>
      <c r="AB845" s="3"/>
      <c r="AC845" s="3"/>
      <c r="AD845" s="3"/>
      <c r="AE845" s="3"/>
      <c r="AF845" s="3"/>
      <c r="AG845" s="3"/>
      <c r="AH845" s="3" t="str">
        <f t="shared" si="53"/>
        <v/>
      </c>
      <c r="AI845" s="3"/>
      <c r="AJ845" s="3"/>
      <c r="AK845" s="3"/>
      <c r="AL845" s="3"/>
      <c r="AM845" s="3"/>
      <c r="AN845" s="3"/>
      <c r="AO845" s="3"/>
      <c r="AP845" s="3"/>
      <c r="AQ845" s="3" t="str">
        <f t="shared" si="54"/>
        <v/>
      </c>
      <c r="AR845" s="3" t="str">
        <f>IF(ISNUMBER(AQ845),SUMIFS($AQ$2:AQ845,$A$2:A845,A845,$J$2:J845,J845,$D$2:D845,D845),"")</f>
        <v/>
      </c>
      <c r="AS845">
        <f t="shared" si="55"/>
        <v>1</v>
      </c>
    </row>
    <row r="846" spans="1:45" x14ac:dyDescent="0.25">
      <c r="A846" s="5" t="s">
        <v>6</v>
      </c>
      <c r="B846" s="5" t="s">
        <v>21</v>
      </c>
      <c r="C846" s="6">
        <v>36546</v>
      </c>
      <c r="D846" s="3">
        <v>3</v>
      </c>
      <c r="E846" s="3" t="s">
        <v>84</v>
      </c>
      <c r="F846" s="3"/>
      <c r="G846" s="3"/>
      <c r="H846" s="3"/>
      <c r="I846" s="3"/>
      <c r="J846" s="3" t="s">
        <v>26</v>
      </c>
      <c r="K846" s="3" t="s">
        <v>26</v>
      </c>
      <c r="L846" s="3">
        <v>4</v>
      </c>
      <c r="M846" s="3" t="s">
        <v>24</v>
      </c>
      <c r="N846" s="4">
        <f t="shared" si="52"/>
        <v>2212.5</v>
      </c>
      <c r="O846" s="3">
        <v>221.25</v>
      </c>
      <c r="P846" s="3"/>
      <c r="Q846" s="3"/>
      <c r="R846" s="3" t="str">
        <f>IF(ISNUMBER(Q846),SUMIFS($Q$2:Q846,$A$2:A846,A846,$J$2:J846,J846,$D$2:D846,D846),"")</f>
        <v/>
      </c>
      <c r="S846" s="3"/>
      <c r="T846" s="3"/>
      <c r="U846" s="3"/>
      <c r="V846" s="4"/>
      <c r="W846" s="4"/>
      <c r="X846" s="4">
        <v>9.9000000000000005E-2</v>
      </c>
      <c r="Y846" s="3"/>
      <c r="Z846" s="3"/>
      <c r="AA846" s="3"/>
      <c r="AB846" s="3"/>
      <c r="AC846" s="3"/>
      <c r="AD846" s="3"/>
      <c r="AE846" s="3"/>
      <c r="AF846" s="3"/>
      <c r="AG846" s="3"/>
      <c r="AH846" s="3" t="str">
        <f t="shared" si="53"/>
        <v/>
      </c>
      <c r="AI846" s="3"/>
      <c r="AJ846" s="3"/>
      <c r="AK846" s="3"/>
      <c r="AL846" s="3"/>
      <c r="AM846" s="3"/>
      <c r="AN846" s="3"/>
      <c r="AO846" s="3"/>
      <c r="AP846" s="3"/>
      <c r="AQ846" s="3" t="str">
        <f t="shared" si="54"/>
        <v/>
      </c>
      <c r="AR846" s="3" t="str">
        <f>IF(ISNUMBER(AQ846),SUMIFS($AQ$2:AQ846,$A$2:A846,A846,$J$2:J846,J846,$D$2:D846,D846),"")</f>
        <v/>
      </c>
      <c r="AS846">
        <f t="shared" si="55"/>
        <v>2</v>
      </c>
    </row>
    <row r="847" spans="1:45" x14ac:dyDescent="0.25">
      <c r="A847" s="5" t="s">
        <v>6</v>
      </c>
      <c r="B847" s="5" t="s">
        <v>21</v>
      </c>
      <c r="C847" s="6">
        <v>36551</v>
      </c>
      <c r="D847" s="3">
        <v>3</v>
      </c>
      <c r="E847" s="3" t="s">
        <v>84</v>
      </c>
      <c r="F847" s="3"/>
      <c r="G847" s="3"/>
      <c r="H847" s="3"/>
      <c r="I847" s="3"/>
      <c r="J847" s="3" t="s">
        <v>26</v>
      </c>
      <c r="K847" s="3" t="s">
        <v>26</v>
      </c>
      <c r="L847" s="3">
        <v>4</v>
      </c>
      <c r="M847" s="3" t="s">
        <v>25</v>
      </c>
      <c r="N847" s="4">
        <f t="shared" si="52"/>
        <v>770</v>
      </c>
      <c r="O847" s="3">
        <v>77</v>
      </c>
      <c r="P847" s="3"/>
      <c r="Q847" s="3">
        <v>136.16</v>
      </c>
      <c r="R847" s="3">
        <f>IF(ISNUMBER(Q847),SUMIFS($Q$2:Q847,$A$2:A847,A847,$J$2:J847,J847,$D$2:D847,D847),"")</f>
        <v>715.2299999999999</v>
      </c>
      <c r="S847" s="3"/>
      <c r="T847" s="3"/>
      <c r="U847" s="3"/>
      <c r="V847" s="4"/>
      <c r="W847" s="4"/>
      <c r="X847" s="4"/>
      <c r="Y847" s="3"/>
      <c r="Z847" s="3"/>
      <c r="AA847" s="3"/>
      <c r="AB847" s="3"/>
      <c r="AC847" s="3"/>
      <c r="AD847" s="3"/>
      <c r="AE847" s="3"/>
      <c r="AF847" s="3"/>
      <c r="AG847" s="3"/>
      <c r="AH847" s="3" t="str">
        <f t="shared" si="53"/>
        <v/>
      </c>
      <c r="AI847" s="3"/>
      <c r="AJ847" s="3"/>
      <c r="AK847" s="3"/>
      <c r="AL847" s="3"/>
      <c r="AM847" s="3"/>
      <c r="AN847" s="3"/>
      <c r="AO847" s="3"/>
      <c r="AP847" s="3"/>
      <c r="AQ847" s="3" t="str">
        <f t="shared" si="54"/>
        <v/>
      </c>
      <c r="AR847" s="3" t="str">
        <f>IF(ISNUMBER(AQ847),SUMIFS($AQ$2:AQ847,$A$2:A847,A847,$J$2:J847,J847,$D$2:D847,D847),"")</f>
        <v/>
      </c>
      <c r="AS847">
        <f t="shared" si="55"/>
        <v>3</v>
      </c>
    </row>
    <row r="848" spans="1:45" x14ac:dyDescent="0.25">
      <c r="A848" s="5" t="s">
        <v>6</v>
      </c>
      <c r="B848" s="5" t="s">
        <v>21</v>
      </c>
      <c r="C848" s="6">
        <v>36584</v>
      </c>
      <c r="D848" s="3">
        <v>3</v>
      </c>
      <c r="E848" s="3" t="s">
        <v>84</v>
      </c>
      <c r="F848" s="3"/>
      <c r="G848" s="3"/>
      <c r="H848" s="3"/>
      <c r="I848" s="3"/>
      <c r="J848" s="3" t="s">
        <v>26</v>
      </c>
      <c r="K848" s="3" t="s">
        <v>26</v>
      </c>
      <c r="L848" s="3">
        <v>5</v>
      </c>
      <c r="M848" s="3" t="s">
        <v>23</v>
      </c>
      <c r="N848" s="4">
        <f t="shared" si="52"/>
        <v>1650</v>
      </c>
      <c r="O848" s="3">
        <v>165</v>
      </c>
      <c r="P848" s="3"/>
      <c r="Q848" s="3"/>
      <c r="R848" s="3" t="str">
        <f>IF(ISNUMBER(Q848),SUMIFS($Q$2:Q848,$A$2:A848,A848,$J$2:J848,J848,$D$2:D848,D848),"")</f>
        <v/>
      </c>
      <c r="S848" s="3"/>
      <c r="T848" s="3"/>
      <c r="U848" s="3"/>
      <c r="V848" s="4"/>
      <c r="W848" s="4"/>
      <c r="X848" s="4"/>
      <c r="Y848" s="3"/>
      <c r="Z848" s="3"/>
      <c r="AA848" s="3"/>
      <c r="AB848" s="3"/>
      <c r="AC848" s="3"/>
      <c r="AD848" s="3"/>
      <c r="AE848" s="3"/>
      <c r="AF848" s="3"/>
      <c r="AG848" s="3"/>
      <c r="AH848" s="3" t="str">
        <f t="shared" si="53"/>
        <v/>
      </c>
      <c r="AI848" s="3"/>
      <c r="AJ848" s="3"/>
      <c r="AK848" s="3"/>
      <c r="AL848" s="3"/>
      <c r="AM848" s="3"/>
      <c r="AN848" s="3"/>
      <c r="AO848" s="3"/>
      <c r="AP848" s="3"/>
      <c r="AQ848" s="3" t="str">
        <f t="shared" si="54"/>
        <v/>
      </c>
      <c r="AR848" s="3" t="str">
        <f>IF(ISNUMBER(AQ848),SUMIFS($AQ$2:AQ848,$A$2:A848,A848,$J$2:J848,J848,$D$2:D848,D848),"")</f>
        <v/>
      </c>
      <c r="AS848">
        <f t="shared" si="55"/>
        <v>1</v>
      </c>
    </row>
    <row r="849" spans="1:45" x14ac:dyDescent="0.25">
      <c r="A849" s="5" t="s">
        <v>6</v>
      </c>
      <c r="B849" s="5" t="s">
        <v>21</v>
      </c>
      <c r="C849" s="6">
        <v>36598</v>
      </c>
      <c r="D849" s="3">
        <v>3</v>
      </c>
      <c r="E849" s="3" t="s">
        <v>84</v>
      </c>
      <c r="F849" s="3"/>
      <c r="G849" s="3"/>
      <c r="H849" s="3"/>
      <c r="I849" s="3"/>
      <c r="J849" s="3" t="s">
        <v>26</v>
      </c>
      <c r="K849" s="3" t="s">
        <v>26</v>
      </c>
      <c r="L849" s="3">
        <v>5</v>
      </c>
      <c r="M849" s="3" t="s">
        <v>24</v>
      </c>
      <c r="N849" s="4">
        <f t="shared" si="52"/>
        <v>2285</v>
      </c>
      <c r="O849" s="3">
        <v>228.5</v>
      </c>
      <c r="P849" s="3"/>
      <c r="Q849" s="3"/>
      <c r="R849" s="3" t="str">
        <f>IF(ISNUMBER(Q849),SUMIFS($Q$2:Q849,$A$2:A849,A849,$J$2:J849,J849,$D$2:D849,D849),"")</f>
        <v/>
      </c>
      <c r="S849" s="3"/>
      <c r="T849" s="3"/>
      <c r="U849" s="3"/>
      <c r="V849" s="4"/>
      <c r="W849" s="4"/>
      <c r="X849" s="4">
        <v>0.107</v>
      </c>
      <c r="Y849" s="3"/>
      <c r="Z849" s="3"/>
      <c r="AA849" s="3"/>
      <c r="AB849" s="3"/>
      <c r="AC849" s="3"/>
      <c r="AD849" s="3"/>
      <c r="AE849" s="3"/>
      <c r="AF849" s="3"/>
      <c r="AG849" s="3"/>
      <c r="AH849" s="3" t="str">
        <f t="shared" si="53"/>
        <v/>
      </c>
      <c r="AI849" s="3"/>
      <c r="AJ849" s="3"/>
      <c r="AK849" s="3"/>
      <c r="AL849" s="3"/>
      <c r="AM849" s="3"/>
      <c r="AN849" s="3"/>
      <c r="AO849" s="3"/>
      <c r="AP849" s="3"/>
      <c r="AQ849" s="3" t="str">
        <f t="shared" si="54"/>
        <v/>
      </c>
      <c r="AR849" s="3" t="str">
        <f>IF(ISNUMBER(AQ849),SUMIFS($AQ$2:AQ849,$A$2:A849,A849,$J$2:J849,J849,$D$2:D849,D849),"")</f>
        <v/>
      </c>
      <c r="AS849">
        <f t="shared" si="55"/>
        <v>2</v>
      </c>
    </row>
    <row r="850" spans="1:45" x14ac:dyDescent="0.25">
      <c r="A850" s="5" t="s">
        <v>6</v>
      </c>
      <c r="B850" s="5" t="s">
        <v>21</v>
      </c>
      <c r="C850" s="6">
        <v>36603</v>
      </c>
      <c r="D850" s="3">
        <v>3</v>
      </c>
      <c r="E850" s="3" t="s">
        <v>84</v>
      </c>
      <c r="F850" s="3"/>
      <c r="G850" s="3"/>
      <c r="H850" s="3"/>
      <c r="I850" s="3"/>
      <c r="J850" s="3" t="s">
        <v>26</v>
      </c>
      <c r="K850" s="3" t="s">
        <v>26</v>
      </c>
      <c r="L850" s="3">
        <v>5</v>
      </c>
      <c r="M850" s="3" t="s">
        <v>25</v>
      </c>
      <c r="N850" s="4">
        <f t="shared" si="52"/>
        <v>250</v>
      </c>
      <c r="O850" s="3">
        <v>25</v>
      </c>
      <c r="P850" s="3"/>
      <c r="Q850" s="3">
        <v>192.42</v>
      </c>
      <c r="R850" s="3">
        <f>IF(ISNUMBER(Q850),SUMIFS($Q$2:Q850,$A$2:A850,A850,$J$2:J850,J850,$D$2:D850,D850),"")</f>
        <v>907.64999999999986</v>
      </c>
      <c r="S850" s="3"/>
      <c r="T850" s="3"/>
      <c r="U850" s="3"/>
      <c r="V850" s="4"/>
      <c r="W850" s="4"/>
      <c r="X850" s="4"/>
      <c r="Y850" s="3"/>
      <c r="Z850" s="3"/>
      <c r="AA850" s="3"/>
      <c r="AB850" s="3"/>
      <c r="AC850" s="3"/>
      <c r="AD850" s="3"/>
      <c r="AE850" s="3"/>
      <c r="AF850" s="3"/>
      <c r="AG850" s="3"/>
      <c r="AH850" s="3" t="str">
        <f t="shared" si="53"/>
        <v/>
      </c>
      <c r="AI850" s="3"/>
      <c r="AJ850" s="3"/>
      <c r="AK850" s="3"/>
      <c r="AL850" s="3"/>
      <c r="AM850" s="3"/>
      <c r="AN850" s="3"/>
      <c r="AO850" s="3"/>
      <c r="AP850" s="3"/>
      <c r="AQ850" s="3" t="str">
        <f t="shared" si="54"/>
        <v/>
      </c>
      <c r="AR850" s="3" t="str">
        <f>IF(ISNUMBER(AQ850),SUMIFS($AQ$2:AQ850,$A$2:A850,A850,$J$2:J850,J850,$D$2:D850,D850),"")</f>
        <v/>
      </c>
      <c r="AS850">
        <f t="shared" si="55"/>
        <v>3</v>
      </c>
    </row>
    <row r="851" spans="1:45" x14ac:dyDescent="0.25">
      <c r="A851" s="5" t="s">
        <v>6</v>
      </c>
      <c r="B851" s="5" t="s">
        <v>21</v>
      </c>
      <c r="C851" s="6">
        <v>36621</v>
      </c>
      <c r="D851" s="3">
        <v>3</v>
      </c>
      <c r="E851" s="3" t="s">
        <v>84</v>
      </c>
      <c r="F851" s="3"/>
      <c r="G851" s="3"/>
      <c r="H851" s="3"/>
      <c r="I851" s="3"/>
      <c r="J851" s="3" t="s">
        <v>26</v>
      </c>
      <c r="K851" s="3" t="s">
        <v>26</v>
      </c>
      <c r="L851" s="3">
        <v>6</v>
      </c>
      <c r="M851" s="3" t="s">
        <v>23</v>
      </c>
      <c r="N851" s="4">
        <f t="shared" si="52"/>
        <v>299.5</v>
      </c>
      <c r="O851" s="3">
        <v>29.95</v>
      </c>
      <c r="P851" s="3"/>
      <c r="Q851" s="3"/>
      <c r="R851" s="3" t="str">
        <f>IF(ISNUMBER(Q851),SUMIFS($Q$2:Q851,$A$2:A851,A851,$J$2:J851,J851,$D$2:D851,D851),"")</f>
        <v/>
      </c>
      <c r="S851" s="3"/>
      <c r="T851" s="3"/>
      <c r="U851" s="3"/>
      <c r="V851" s="4"/>
      <c r="W851" s="4"/>
      <c r="X851" s="4"/>
      <c r="Y851" s="3"/>
      <c r="Z851" s="3"/>
      <c r="AA851" s="3"/>
      <c r="AB851" s="3"/>
      <c r="AC851" s="3"/>
      <c r="AD851" s="3"/>
      <c r="AE851" s="3"/>
      <c r="AF851" s="3"/>
      <c r="AG851" s="3"/>
      <c r="AH851" s="3" t="str">
        <f t="shared" si="53"/>
        <v/>
      </c>
      <c r="AI851" s="3"/>
      <c r="AJ851" s="3"/>
      <c r="AK851" s="3"/>
      <c r="AL851" s="3"/>
      <c r="AM851" s="3"/>
      <c r="AN851" s="3"/>
      <c r="AO851" s="3"/>
      <c r="AP851" s="3"/>
      <c r="AQ851" s="3" t="str">
        <f t="shared" si="54"/>
        <v/>
      </c>
      <c r="AR851" s="3" t="str">
        <f>IF(ISNUMBER(AQ851),SUMIFS($AQ$2:AQ851,$A$2:A851,A851,$J$2:J851,J851,$D$2:D851,D851),"")</f>
        <v/>
      </c>
      <c r="AS851">
        <f t="shared" si="55"/>
        <v>1</v>
      </c>
    </row>
    <row r="852" spans="1:45" x14ac:dyDescent="0.25">
      <c r="A852" s="5" t="s">
        <v>6</v>
      </c>
      <c r="B852" s="5" t="s">
        <v>21</v>
      </c>
      <c r="C852" s="6">
        <v>36628</v>
      </c>
      <c r="D852" s="3">
        <v>3</v>
      </c>
      <c r="E852" s="3" t="s">
        <v>84</v>
      </c>
      <c r="F852" s="3"/>
      <c r="G852" s="3"/>
      <c r="H852" s="3"/>
      <c r="I852" s="3"/>
      <c r="J852" s="3" t="s">
        <v>26</v>
      </c>
      <c r="K852" s="3" t="s">
        <v>26</v>
      </c>
      <c r="L852" s="3">
        <v>6</v>
      </c>
      <c r="M852" s="3" t="s">
        <v>23</v>
      </c>
      <c r="N852" s="4">
        <f t="shared" si="52"/>
        <v>788</v>
      </c>
      <c r="O852" s="3">
        <v>78.8</v>
      </c>
      <c r="P852" s="3"/>
      <c r="Q852" s="3"/>
      <c r="R852" s="3" t="str">
        <f>IF(ISNUMBER(Q852),SUMIFS($Q$2:Q852,$A$2:A852,A852,$J$2:J852,J852,$D$2:D852,D852),"")</f>
        <v/>
      </c>
      <c r="S852" s="3"/>
      <c r="T852" s="3"/>
      <c r="U852" s="3"/>
      <c r="V852" s="4"/>
      <c r="W852" s="4"/>
      <c r="X852" s="4"/>
      <c r="Y852" s="3"/>
      <c r="Z852" s="3"/>
      <c r="AA852" s="3"/>
      <c r="AB852" s="3"/>
      <c r="AC852" s="3"/>
      <c r="AD852" s="3"/>
      <c r="AE852" s="3"/>
      <c r="AF852" s="3"/>
      <c r="AG852" s="3"/>
      <c r="AH852" s="3" t="str">
        <f t="shared" si="53"/>
        <v/>
      </c>
      <c r="AI852" s="3"/>
      <c r="AJ852" s="3"/>
      <c r="AK852" s="3"/>
      <c r="AL852" s="3"/>
      <c r="AM852" s="3"/>
      <c r="AN852" s="3"/>
      <c r="AO852" s="3"/>
      <c r="AP852" s="3"/>
      <c r="AQ852" s="3" t="str">
        <f t="shared" si="54"/>
        <v/>
      </c>
      <c r="AR852" s="3" t="str">
        <f>IF(ISNUMBER(AQ852),SUMIFS($AQ$2:AQ852,$A$2:A852,A852,$J$2:J852,J852,$D$2:D852,D852),"")</f>
        <v/>
      </c>
      <c r="AS852">
        <f t="shared" si="55"/>
        <v>1</v>
      </c>
    </row>
    <row r="853" spans="1:45" x14ac:dyDescent="0.25">
      <c r="A853" s="5" t="s">
        <v>6</v>
      </c>
      <c r="B853" s="5" t="s">
        <v>21</v>
      </c>
      <c r="C853" s="6">
        <v>36637</v>
      </c>
      <c r="D853" s="3">
        <v>3</v>
      </c>
      <c r="E853" s="3" t="s">
        <v>84</v>
      </c>
      <c r="F853" s="3"/>
      <c r="G853" s="3"/>
      <c r="H853" s="3"/>
      <c r="I853" s="3"/>
      <c r="J853" s="3" t="s">
        <v>26</v>
      </c>
      <c r="K853" s="3" t="s">
        <v>26</v>
      </c>
      <c r="L853" s="3">
        <v>6</v>
      </c>
      <c r="M853" s="3" t="s">
        <v>23</v>
      </c>
      <c r="N853" s="4">
        <f t="shared" si="52"/>
        <v>1703.5</v>
      </c>
      <c r="O853" s="3">
        <v>170.35</v>
      </c>
      <c r="P853" s="3"/>
      <c r="Q853" s="3"/>
      <c r="R853" s="3" t="str">
        <f>IF(ISNUMBER(Q853),SUMIFS($Q$2:Q853,$A$2:A853,A853,$J$2:J853,J853,$D$2:D853,D853),"")</f>
        <v/>
      </c>
      <c r="S853" s="3"/>
      <c r="T853" s="3"/>
      <c r="U853" s="3"/>
      <c r="V853" s="4"/>
      <c r="W853" s="4"/>
      <c r="X853" s="4"/>
      <c r="Y853" s="3"/>
      <c r="Z853" s="3"/>
      <c r="AA853" s="3"/>
      <c r="AB853" s="3"/>
      <c r="AC853" s="3"/>
      <c r="AD853" s="3"/>
      <c r="AE853" s="3"/>
      <c r="AF853" s="3"/>
      <c r="AG853" s="3"/>
      <c r="AH853" s="3" t="str">
        <f t="shared" si="53"/>
        <v/>
      </c>
      <c r="AI853" s="3"/>
      <c r="AJ853" s="3"/>
      <c r="AK853" s="3"/>
      <c r="AL853" s="3"/>
      <c r="AM853" s="3"/>
      <c r="AN853" s="3"/>
      <c r="AO853" s="3"/>
      <c r="AP853" s="3"/>
      <c r="AQ853" s="3" t="str">
        <f t="shared" si="54"/>
        <v/>
      </c>
      <c r="AR853" s="3" t="str">
        <f>IF(ISNUMBER(AQ853),SUMIFS($AQ$2:AQ853,$A$2:A853,A853,$J$2:J853,J853,$D$2:D853,D853),"")</f>
        <v/>
      </c>
      <c r="AS853">
        <f t="shared" si="55"/>
        <v>1</v>
      </c>
    </row>
    <row r="854" spans="1:45" x14ac:dyDescent="0.25">
      <c r="A854" s="5" t="s">
        <v>6</v>
      </c>
      <c r="B854" s="5" t="s">
        <v>21</v>
      </c>
      <c r="C854" s="6">
        <v>36647</v>
      </c>
      <c r="D854" s="3">
        <v>3</v>
      </c>
      <c r="E854" s="3" t="s">
        <v>84</v>
      </c>
      <c r="F854" s="3"/>
      <c r="G854" s="3"/>
      <c r="H854" s="3"/>
      <c r="I854" s="3"/>
      <c r="J854" s="3" t="s">
        <v>26</v>
      </c>
      <c r="K854" s="3" t="s">
        <v>26</v>
      </c>
      <c r="L854" s="3">
        <v>6</v>
      </c>
      <c r="M854" s="3" t="s">
        <v>23</v>
      </c>
      <c r="N854" s="4">
        <f t="shared" si="52"/>
        <v>657</v>
      </c>
      <c r="O854" s="3">
        <v>65.7</v>
      </c>
      <c r="P854" s="3"/>
      <c r="Q854" s="3"/>
      <c r="R854" s="3" t="str">
        <f>IF(ISNUMBER(Q854),SUMIFS($Q$2:Q854,$A$2:A854,A854,$J$2:J854,J854,$D$2:D854,D854),"")</f>
        <v/>
      </c>
      <c r="S854" s="3"/>
      <c r="T854" s="3"/>
      <c r="U854" s="3"/>
      <c r="V854" s="4"/>
      <c r="W854" s="4"/>
      <c r="X854" s="4"/>
      <c r="Y854" s="3"/>
      <c r="Z854" s="3"/>
      <c r="AA854" s="3"/>
      <c r="AB854" s="3"/>
      <c r="AC854" s="3"/>
      <c r="AD854" s="3"/>
      <c r="AE854" s="3"/>
      <c r="AF854" s="3"/>
      <c r="AG854" s="3"/>
      <c r="AH854" s="3" t="str">
        <f t="shared" si="53"/>
        <v/>
      </c>
      <c r="AI854" s="3"/>
      <c r="AJ854" s="3"/>
      <c r="AK854" s="3"/>
      <c r="AL854" s="3"/>
      <c r="AM854" s="3"/>
      <c r="AN854" s="3"/>
      <c r="AO854" s="3"/>
      <c r="AP854" s="3"/>
      <c r="AQ854" s="3" t="str">
        <f t="shared" si="54"/>
        <v/>
      </c>
      <c r="AR854" s="3" t="str">
        <f>IF(ISNUMBER(AQ854),SUMIFS($AQ$2:AQ854,$A$2:A854,A854,$J$2:J854,J854,$D$2:D854,D854),"")</f>
        <v/>
      </c>
      <c r="AS854">
        <f t="shared" si="55"/>
        <v>1</v>
      </c>
    </row>
    <row r="855" spans="1:45" x14ac:dyDescent="0.25">
      <c r="A855" s="5" t="s">
        <v>6</v>
      </c>
      <c r="B855" s="5" t="s">
        <v>21</v>
      </c>
      <c r="C855" s="6">
        <v>36656</v>
      </c>
      <c r="D855" s="3">
        <v>3</v>
      </c>
      <c r="E855" s="3" t="s">
        <v>84</v>
      </c>
      <c r="F855" s="3"/>
      <c r="G855" s="3"/>
      <c r="H855" s="3"/>
      <c r="I855" s="3"/>
      <c r="J855" s="3" t="s">
        <v>26</v>
      </c>
      <c r="K855" s="3" t="s">
        <v>26</v>
      </c>
      <c r="L855" s="3">
        <v>6</v>
      </c>
      <c r="M855" s="3" t="s">
        <v>23</v>
      </c>
      <c r="N855" s="4">
        <f t="shared" si="52"/>
        <v>1533.5</v>
      </c>
      <c r="O855" s="3">
        <v>153.35</v>
      </c>
      <c r="P855" s="3"/>
      <c r="Q855" s="3"/>
      <c r="R855" s="3" t="str">
        <f>IF(ISNUMBER(Q855),SUMIFS($Q$2:Q855,$A$2:A855,A855,$J$2:J855,J855,$D$2:D855,D855),"")</f>
        <v/>
      </c>
      <c r="S855" s="3"/>
      <c r="T855" s="3"/>
      <c r="U855" s="3"/>
      <c r="V855" s="4"/>
      <c r="W855" s="4"/>
      <c r="X855" s="4"/>
      <c r="Y855" s="3"/>
      <c r="Z855" s="3"/>
      <c r="AA855" s="3"/>
      <c r="AB855" s="3"/>
      <c r="AC855" s="3"/>
      <c r="AD855" s="3"/>
      <c r="AE855" s="3"/>
      <c r="AF855" s="3"/>
      <c r="AG855" s="3"/>
      <c r="AH855" s="3" t="str">
        <f t="shared" si="53"/>
        <v/>
      </c>
      <c r="AI855" s="3"/>
      <c r="AJ855" s="3"/>
      <c r="AK855" s="3"/>
      <c r="AL855" s="3"/>
      <c r="AM855" s="3"/>
      <c r="AN855" s="3"/>
      <c r="AO855" s="3"/>
      <c r="AP855" s="3"/>
      <c r="AQ855" s="3" t="str">
        <f t="shared" si="54"/>
        <v/>
      </c>
      <c r="AR855" s="3" t="str">
        <f>IF(ISNUMBER(AQ855),SUMIFS($AQ$2:AQ855,$A$2:A855,A855,$J$2:J855,J855,$D$2:D855,D855),"")</f>
        <v/>
      </c>
      <c r="AS855">
        <f t="shared" si="55"/>
        <v>1</v>
      </c>
    </row>
    <row r="856" spans="1:45" x14ac:dyDescent="0.25">
      <c r="A856" s="5" t="s">
        <v>6</v>
      </c>
      <c r="B856" s="5" t="s">
        <v>21</v>
      </c>
      <c r="C856" s="6">
        <v>36671</v>
      </c>
      <c r="D856" s="3">
        <v>3</v>
      </c>
      <c r="E856" s="3" t="s">
        <v>84</v>
      </c>
      <c r="F856" s="3"/>
      <c r="G856" s="3"/>
      <c r="H856" s="3"/>
      <c r="I856" s="3"/>
      <c r="J856" s="3" t="s">
        <v>26</v>
      </c>
      <c r="K856" s="3" t="s">
        <v>26</v>
      </c>
      <c r="L856" s="3">
        <v>6</v>
      </c>
      <c r="M856" s="3" t="s">
        <v>24</v>
      </c>
      <c r="N856" s="4">
        <f t="shared" si="52"/>
        <v>1111</v>
      </c>
      <c r="O856" s="3">
        <v>111.1</v>
      </c>
      <c r="P856" s="3"/>
      <c r="Q856" s="3"/>
      <c r="R856" s="3" t="str">
        <f>IF(ISNUMBER(Q856),SUMIFS($Q$2:Q856,$A$2:A856,A856,$J$2:J856,J856,$D$2:D856,D856),"")</f>
        <v/>
      </c>
      <c r="S856" s="3"/>
      <c r="T856" s="3"/>
      <c r="U856" s="3"/>
      <c r="V856" s="4"/>
      <c r="W856" s="4"/>
      <c r="X856" s="4"/>
      <c r="Y856" s="3"/>
      <c r="Z856" s="3"/>
      <c r="AA856" s="3"/>
      <c r="AB856" s="3"/>
      <c r="AC856" s="3"/>
      <c r="AD856" s="3"/>
      <c r="AE856" s="3"/>
      <c r="AF856" s="3"/>
      <c r="AG856" s="3"/>
      <c r="AH856" s="3" t="str">
        <f t="shared" si="53"/>
        <v/>
      </c>
      <c r="AI856" s="3"/>
      <c r="AJ856" s="3"/>
      <c r="AK856" s="3"/>
      <c r="AL856" s="3"/>
      <c r="AM856" s="3"/>
      <c r="AN856" s="3"/>
      <c r="AO856" s="3"/>
      <c r="AP856" s="3"/>
      <c r="AQ856" s="3" t="str">
        <f t="shared" si="54"/>
        <v/>
      </c>
      <c r="AR856" s="3" t="str">
        <f>IF(ISNUMBER(AQ856),SUMIFS($AQ$2:AQ856,$A$2:A856,A856,$J$2:J856,J856,$D$2:D856,D856),"")</f>
        <v/>
      </c>
      <c r="AS856">
        <f t="shared" si="55"/>
        <v>1</v>
      </c>
    </row>
    <row r="857" spans="1:45" x14ac:dyDescent="0.25">
      <c r="A857" s="5" t="s">
        <v>6</v>
      </c>
      <c r="B857" s="5" t="s">
        <v>21</v>
      </c>
      <c r="C857" s="6">
        <v>36675</v>
      </c>
      <c r="D857" s="3">
        <v>3</v>
      </c>
      <c r="E857" s="3" t="s">
        <v>84</v>
      </c>
      <c r="F857" s="3"/>
      <c r="G857" s="3"/>
      <c r="H857" s="3"/>
      <c r="I857" s="3"/>
      <c r="J857" s="3" t="s">
        <v>26</v>
      </c>
      <c r="K857" s="3" t="s">
        <v>26</v>
      </c>
      <c r="L857" s="3">
        <v>6</v>
      </c>
      <c r="M857" s="3" t="s">
        <v>25</v>
      </c>
      <c r="N857" s="4" t="str">
        <f t="shared" si="52"/>
        <v/>
      </c>
      <c r="O857" s="3"/>
      <c r="P857" s="3"/>
      <c r="Q857" s="3">
        <v>99.62</v>
      </c>
      <c r="R857" s="3">
        <f>IF(ISNUMBER(Q857),SUMIFS($Q$2:Q857,$A$2:A857,A857,$J$2:J857,J857,$D$2:D857,D857),"")</f>
        <v>1007.2699999999999</v>
      </c>
      <c r="S857" s="3"/>
      <c r="T857" s="3"/>
      <c r="U857" s="3"/>
      <c r="V857" s="4"/>
      <c r="W857" s="4"/>
      <c r="X857" s="4"/>
      <c r="Y857" s="3"/>
      <c r="Z857" s="3"/>
      <c r="AA857" s="3"/>
      <c r="AB857" s="3"/>
      <c r="AC857" s="3"/>
      <c r="AD857" s="3"/>
      <c r="AE857" s="3"/>
      <c r="AF857" s="3"/>
      <c r="AG857" s="3"/>
      <c r="AH857" s="3" t="str">
        <f t="shared" si="53"/>
        <v/>
      </c>
      <c r="AI857" s="3"/>
      <c r="AJ857" s="3"/>
      <c r="AK857" s="3"/>
      <c r="AL857" s="3"/>
      <c r="AM857" s="3"/>
      <c r="AN857" s="3"/>
      <c r="AO857" s="3"/>
      <c r="AP857" s="3"/>
      <c r="AQ857" s="3" t="str">
        <f t="shared" si="54"/>
        <v/>
      </c>
      <c r="AR857" s="3" t="str">
        <f>IF(ISNUMBER(AQ857),SUMIFS($AQ$2:AQ857,$A$2:A857,A857,$J$2:J857,J857,$D$2:D857,D857),"")</f>
        <v/>
      </c>
      <c r="AS857">
        <f t="shared" si="55"/>
        <v>2</v>
      </c>
    </row>
    <row r="858" spans="1:45" x14ac:dyDescent="0.25">
      <c r="A858" s="5" t="s">
        <v>6</v>
      </c>
      <c r="B858" s="5" t="s">
        <v>21</v>
      </c>
      <c r="C858" s="6">
        <v>36727</v>
      </c>
      <c r="D858" s="3">
        <v>3</v>
      </c>
      <c r="E858" s="3" t="s">
        <v>84</v>
      </c>
      <c r="F858" s="3"/>
      <c r="G858" s="3"/>
      <c r="H858" s="3"/>
      <c r="I858" s="3"/>
      <c r="J858" s="3" t="s">
        <v>3</v>
      </c>
      <c r="K858" s="3" t="s">
        <v>3</v>
      </c>
      <c r="L858" s="3">
        <v>1</v>
      </c>
      <c r="M858" s="3" t="s">
        <v>23</v>
      </c>
      <c r="N858" s="4">
        <f t="shared" si="52"/>
        <v>315.5</v>
      </c>
      <c r="O858" s="3">
        <v>31.55</v>
      </c>
      <c r="P858" s="3"/>
      <c r="Q858" s="3"/>
      <c r="R858" s="3" t="str">
        <f>IF(ISNUMBER(Q858),SUMIFS($Q$2:Q858,$A$2:A858,A858,$J$2:J858,J858,$D$2:D858,D858),"")</f>
        <v/>
      </c>
      <c r="S858" s="3"/>
      <c r="T858" s="3"/>
      <c r="U858" s="3"/>
      <c r="V858" s="4"/>
      <c r="W858" s="4"/>
      <c r="X858" s="4"/>
      <c r="Y858" s="3"/>
      <c r="Z858" s="3"/>
      <c r="AA858" s="3"/>
      <c r="AB858" s="3"/>
      <c r="AC858" s="3"/>
      <c r="AD858" s="3"/>
      <c r="AE858" s="3"/>
      <c r="AF858" s="3"/>
      <c r="AG858" s="3"/>
      <c r="AH858" s="3" t="str">
        <f t="shared" si="53"/>
        <v/>
      </c>
      <c r="AI858" s="3"/>
      <c r="AJ858" s="3"/>
      <c r="AK858" s="3"/>
      <c r="AL858" s="3"/>
      <c r="AM858" s="3"/>
      <c r="AN858" s="3"/>
      <c r="AO858" s="3"/>
      <c r="AP858" s="3"/>
      <c r="AQ858" s="3" t="str">
        <f t="shared" si="54"/>
        <v/>
      </c>
      <c r="AR858" s="3" t="str">
        <f>IF(ISNUMBER(AQ858),SUMIFS($AQ$2:AQ858,$A$2:A858,A858,$J$2:J858,J858,$D$2:D858,D858),"")</f>
        <v/>
      </c>
      <c r="AS858">
        <f t="shared" si="55"/>
        <v>1</v>
      </c>
    </row>
    <row r="859" spans="1:45" x14ac:dyDescent="0.25">
      <c r="A859" s="5" t="s">
        <v>6</v>
      </c>
      <c r="B859" s="5" t="s">
        <v>21</v>
      </c>
      <c r="C859" s="6">
        <v>36741</v>
      </c>
      <c r="D859" s="3">
        <v>3</v>
      </c>
      <c r="E859" s="3" t="s">
        <v>84</v>
      </c>
      <c r="F859" s="3"/>
      <c r="G859" s="3"/>
      <c r="H859" s="3"/>
      <c r="I859" s="3"/>
      <c r="J859" s="3" t="s">
        <v>3</v>
      </c>
      <c r="K859" s="3" t="s">
        <v>3</v>
      </c>
      <c r="L859" s="3">
        <v>1</v>
      </c>
      <c r="M859" s="3" t="s">
        <v>23</v>
      </c>
      <c r="N859" s="4">
        <f t="shared" si="52"/>
        <v>359.5</v>
      </c>
      <c r="O859" s="3">
        <v>35.950000000000003</v>
      </c>
      <c r="P859" s="3"/>
      <c r="Q859" s="3"/>
      <c r="R859" s="3" t="str">
        <f>IF(ISNUMBER(Q859),SUMIFS($Q$2:Q859,$A$2:A859,A859,$J$2:J859,J859,$D$2:D859,D859),"")</f>
        <v/>
      </c>
      <c r="S859" s="3"/>
      <c r="T859" s="3"/>
      <c r="U859" s="3"/>
      <c r="V859" s="4"/>
      <c r="W859" s="4"/>
      <c r="X859" s="4"/>
      <c r="Y859" s="3"/>
      <c r="Z859" s="3"/>
      <c r="AA859" s="3"/>
      <c r="AB859" s="3"/>
      <c r="AC859" s="3"/>
      <c r="AD859" s="3"/>
      <c r="AE859" s="3"/>
      <c r="AF859" s="3"/>
      <c r="AG859" s="3"/>
      <c r="AH859" s="3" t="str">
        <f t="shared" si="53"/>
        <v/>
      </c>
      <c r="AI859" s="3"/>
      <c r="AJ859" s="3"/>
      <c r="AK859" s="3"/>
      <c r="AL859" s="3"/>
      <c r="AM859" s="3"/>
      <c r="AN859" s="3"/>
      <c r="AO859" s="3"/>
      <c r="AP859" s="3"/>
      <c r="AQ859" s="3" t="str">
        <f t="shared" si="54"/>
        <v/>
      </c>
      <c r="AR859" s="3" t="str">
        <f>IF(ISNUMBER(AQ859),SUMIFS($AQ$2:AQ859,$A$2:A859,A859,$J$2:J859,J859,$D$2:D859,D859),"")</f>
        <v/>
      </c>
      <c r="AS859">
        <f t="shared" si="55"/>
        <v>1</v>
      </c>
    </row>
    <row r="860" spans="1:45" x14ac:dyDescent="0.25">
      <c r="A860" s="5" t="s">
        <v>6</v>
      </c>
      <c r="B860" s="5" t="s">
        <v>21</v>
      </c>
      <c r="C860" s="6">
        <v>36748</v>
      </c>
      <c r="D860" s="3">
        <v>3</v>
      </c>
      <c r="E860" s="3" t="s">
        <v>84</v>
      </c>
      <c r="F860" s="3"/>
      <c r="G860" s="3"/>
      <c r="H860" s="3"/>
      <c r="I860" s="3"/>
      <c r="J860" s="3" t="s">
        <v>3</v>
      </c>
      <c r="K860" s="3" t="s">
        <v>3</v>
      </c>
      <c r="L860" s="3">
        <v>1</v>
      </c>
      <c r="M860" s="3" t="s">
        <v>23</v>
      </c>
      <c r="N860" s="4">
        <f t="shared" si="52"/>
        <v>375.5</v>
      </c>
      <c r="O860" s="3">
        <v>37.549999999999997</v>
      </c>
      <c r="P860" s="3"/>
      <c r="Q860" s="3"/>
      <c r="R860" s="3" t="str">
        <f>IF(ISNUMBER(Q860),SUMIFS($Q$2:Q860,$A$2:A860,A860,$J$2:J860,J860,$D$2:D860,D860),"")</f>
        <v/>
      </c>
      <c r="S860" s="3"/>
      <c r="T860" s="3"/>
      <c r="U860" s="3"/>
      <c r="V860" s="4"/>
      <c r="W860" s="4"/>
      <c r="X860" s="4"/>
      <c r="Y860" s="3"/>
      <c r="Z860" s="3"/>
      <c r="AA860" s="3"/>
      <c r="AB860" s="3"/>
      <c r="AC860" s="3"/>
      <c r="AD860" s="3"/>
      <c r="AE860" s="3"/>
      <c r="AF860" s="3"/>
      <c r="AG860" s="3"/>
      <c r="AH860" s="3" t="str">
        <f t="shared" si="53"/>
        <v/>
      </c>
      <c r="AI860" s="3"/>
      <c r="AJ860" s="3"/>
      <c r="AK860" s="3"/>
      <c r="AL860" s="3"/>
      <c r="AM860" s="3"/>
      <c r="AN860" s="3"/>
      <c r="AO860" s="3"/>
      <c r="AP860" s="3"/>
      <c r="AQ860" s="3" t="str">
        <f t="shared" si="54"/>
        <v/>
      </c>
      <c r="AR860" s="3" t="str">
        <f>IF(ISNUMBER(AQ860),SUMIFS($AQ$2:AQ860,$A$2:A860,A860,$J$2:J860,J860,$D$2:D860,D860),"")</f>
        <v/>
      </c>
      <c r="AS860">
        <f t="shared" si="55"/>
        <v>1</v>
      </c>
    </row>
    <row r="861" spans="1:45" x14ac:dyDescent="0.25">
      <c r="A861" s="5" t="s">
        <v>6</v>
      </c>
      <c r="B861" s="5" t="s">
        <v>21</v>
      </c>
      <c r="C861" s="6">
        <v>36755</v>
      </c>
      <c r="D861" s="3">
        <v>3</v>
      </c>
      <c r="E861" s="3" t="s">
        <v>84</v>
      </c>
      <c r="F861" s="3"/>
      <c r="G861" s="3"/>
      <c r="H861" s="3"/>
      <c r="I861" s="3"/>
      <c r="J861" s="3" t="s">
        <v>3</v>
      </c>
      <c r="K861" s="3" t="s">
        <v>3</v>
      </c>
      <c r="L861" s="3">
        <v>1</v>
      </c>
      <c r="M861" s="3" t="s">
        <v>23</v>
      </c>
      <c r="N861" s="4">
        <f t="shared" si="52"/>
        <v>485</v>
      </c>
      <c r="O861" s="3">
        <v>48.5</v>
      </c>
      <c r="P861" s="3"/>
      <c r="Q861" s="3"/>
      <c r="R861" s="3" t="str">
        <f>IF(ISNUMBER(Q861),SUMIFS($Q$2:Q861,$A$2:A861,A861,$J$2:J861,J861,$D$2:D861,D861),"")</f>
        <v/>
      </c>
      <c r="S861" s="3"/>
      <c r="T861" s="3"/>
      <c r="U861" s="3"/>
      <c r="V861" s="4"/>
      <c r="W861" s="4"/>
      <c r="X861" s="4"/>
      <c r="Y861" s="3"/>
      <c r="Z861" s="3"/>
      <c r="AA861" s="3"/>
      <c r="AB861" s="3"/>
      <c r="AC861" s="3"/>
      <c r="AD861" s="3"/>
      <c r="AE861" s="3"/>
      <c r="AF861" s="3"/>
      <c r="AG861" s="3"/>
      <c r="AH861" s="3" t="str">
        <f t="shared" si="53"/>
        <v/>
      </c>
      <c r="AI861" s="3"/>
      <c r="AJ861" s="3"/>
      <c r="AK861" s="3"/>
      <c r="AL861" s="3"/>
      <c r="AM861" s="3"/>
      <c r="AN861" s="3"/>
      <c r="AO861" s="3"/>
      <c r="AP861" s="3"/>
      <c r="AQ861" s="3" t="str">
        <f t="shared" si="54"/>
        <v/>
      </c>
      <c r="AR861" s="3" t="str">
        <f>IF(ISNUMBER(AQ861),SUMIFS($AQ$2:AQ861,$A$2:A861,A861,$J$2:J861,J861,$D$2:D861,D861),"")</f>
        <v/>
      </c>
      <c r="AS861">
        <f t="shared" si="55"/>
        <v>1</v>
      </c>
    </row>
    <row r="862" spans="1:45" x14ac:dyDescent="0.25">
      <c r="A862" s="5" t="s">
        <v>6</v>
      </c>
      <c r="B862" s="5" t="s">
        <v>21</v>
      </c>
      <c r="C862" s="6">
        <v>36762</v>
      </c>
      <c r="D862" s="3">
        <v>3</v>
      </c>
      <c r="E862" s="3" t="s">
        <v>84</v>
      </c>
      <c r="F862" s="3"/>
      <c r="G862" s="3"/>
      <c r="H862" s="3"/>
      <c r="I862" s="3"/>
      <c r="J862" s="3" t="s">
        <v>3</v>
      </c>
      <c r="K862" s="3" t="s">
        <v>3</v>
      </c>
      <c r="L862" s="3">
        <v>1</v>
      </c>
      <c r="M862" s="3" t="s">
        <v>23</v>
      </c>
      <c r="N862" s="4">
        <f t="shared" si="52"/>
        <v>814</v>
      </c>
      <c r="O862" s="3">
        <v>81.400000000000006</v>
      </c>
      <c r="P862" s="3"/>
      <c r="Q862" s="3"/>
      <c r="R862" s="3" t="str">
        <f>IF(ISNUMBER(Q862),SUMIFS($Q$2:Q862,$A$2:A862,A862,$J$2:J862,J862,$D$2:D862,D862),"")</f>
        <v/>
      </c>
      <c r="S862" s="3"/>
      <c r="T862" s="3"/>
      <c r="U862" s="3"/>
      <c r="V862" s="4"/>
      <c r="W862" s="4"/>
      <c r="X862" s="4"/>
      <c r="Y862" s="3"/>
      <c r="Z862" s="3"/>
      <c r="AA862" s="3"/>
      <c r="AB862" s="3"/>
      <c r="AC862" s="3"/>
      <c r="AD862" s="3"/>
      <c r="AE862" s="3"/>
      <c r="AF862" s="3"/>
      <c r="AG862" s="3"/>
      <c r="AH862" s="3" t="str">
        <f t="shared" si="53"/>
        <v/>
      </c>
      <c r="AI862" s="3"/>
      <c r="AJ862" s="3"/>
      <c r="AK862" s="3"/>
      <c r="AL862" s="3"/>
      <c r="AM862" s="3"/>
      <c r="AN862" s="3"/>
      <c r="AO862" s="3"/>
      <c r="AP862" s="3"/>
      <c r="AQ862" s="3" t="str">
        <f t="shared" si="54"/>
        <v/>
      </c>
      <c r="AR862" s="3" t="str">
        <f>IF(ISNUMBER(AQ862),SUMIFS($AQ$2:AQ862,$A$2:A862,A862,$J$2:J862,J862,$D$2:D862,D862),"")</f>
        <v/>
      </c>
      <c r="AS862">
        <f t="shared" si="55"/>
        <v>1</v>
      </c>
    </row>
    <row r="863" spans="1:45" x14ac:dyDescent="0.25">
      <c r="A863" s="5" t="s">
        <v>6</v>
      </c>
      <c r="B863" s="5" t="s">
        <v>21</v>
      </c>
      <c r="C863" s="6">
        <v>36769</v>
      </c>
      <c r="D863" s="3">
        <v>3</v>
      </c>
      <c r="E863" s="3" t="s">
        <v>84</v>
      </c>
      <c r="F863" s="3"/>
      <c r="G863" s="3"/>
      <c r="H863" s="3"/>
      <c r="I863" s="3"/>
      <c r="J863" s="3" t="s">
        <v>3</v>
      </c>
      <c r="K863" s="3" t="s">
        <v>3</v>
      </c>
      <c r="L863" s="3">
        <v>1</v>
      </c>
      <c r="M863" s="3" t="s">
        <v>23</v>
      </c>
      <c r="N863" s="4">
        <f t="shared" si="52"/>
        <v>626.5</v>
      </c>
      <c r="O863" s="3">
        <v>62.65</v>
      </c>
      <c r="P863" s="3"/>
      <c r="Q863" s="3"/>
      <c r="R863" s="3" t="str">
        <f>IF(ISNUMBER(Q863),SUMIFS($Q$2:Q863,$A$2:A863,A863,$J$2:J863,J863,$D$2:D863,D863),"")</f>
        <v/>
      </c>
      <c r="S863" s="3"/>
      <c r="T863" s="3"/>
      <c r="U863" s="3"/>
      <c r="V863" s="4"/>
      <c r="W863" s="4"/>
      <c r="X863" s="4"/>
      <c r="Y863" s="3"/>
      <c r="Z863" s="3"/>
      <c r="AA863" s="3"/>
      <c r="AB863" s="3"/>
      <c r="AC863" s="3"/>
      <c r="AD863" s="3"/>
      <c r="AE863" s="3"/>
      <c r="AF863" s="3"/>
      <c r="AG863" s="3"/>
      <c r="AH863" s="3" t="str">
        <f t="shared" si="53"/>
        <v/>
      </c>
      <c r="AI863" s="3"/>
      <c r="AJ863" s="3"/>
      <c r="AK863" s="3"/>
      <c r="AL863" s="3"/>
      <c r="AM863" s="3"/>
      <c r="AN863" s="3"/>
      <c r="AO863" s="3"/>
      <c r="AP863" s="3"/>
      <c r="AQ863" s="3" t="str">
        <f t="shared" si="54"/>
        <v/>
      </c>
      <c r="AR863" s="3" t="str">
        <f>IF(ISNUMBER(AQ863),SUMIFS($AQ$2:AQ863,$A$2:A863,A863,$J$2:J863,J863,$D$2:D863,D863),"")</f>
        <v/>
      </c>
      <c r="AS863">
        <f t="shared" si="55"/>
        <v>1</v>
      </c>
    </row>
    <row r="864" spans="1:45" x14ac:dyDescent="0.25">
      <c r="A864" s="5" t="s">
        <v>6</v>
      </c>
      <c r="B864" s="5" t="s">
        <v>21</v>
      </c>
      <c r="C864" s="6">
        <v>36775</v>
      </c>
      <c r="D864" s="3">
        <v>3</v>
      </c>
      <c r="E864" s="3" t="s">
        <v>84</v>
      </c>
      <c r="F864" s="3"/>
      <c r="G864" s="3"/>
      <c r="H864" s="3"/>
      <c r="I864" s="3"/>
      <c r="J864" s="3" t="s">
        <v>3</v>
      </c>
      <c r="K864" s="3" t="s">
        <v>3</v>
      </c>
      <c r="L864" s="3">
        <v>1</v>
      </c>
      <c r="M864" s="3" t="s">
        <v>23</v>
      </c>
      <c r="N864" s="4">
        <f t="shared" si="52"/>
        <v>1282</v>
      </c>
      <c r="O864" s="3">
        <v>128.19999999999999</v>
      </c>
      <c r="P864" s="3"/>
      <c r="Q864" s="3"/>
      <c r="R864" s="3" t="str">
        <f>IF(ISNUMBER(Q864),SUMIFS($Q$2:Q864,$A$2:A864,A864,$J$2:J864,J864,$D$2:D864,D864),"")</f>
        <v/>
      </c>
      <c r="S864" s="3"/>
      <c r="T864" s="3"/>
      <c r="U864" s="3"/>
      <c r="V864" s="4"/>
      <c r="W864" s="4"/>
      <c r="X864" s="4"/>
      <c r="Y864" s="3"/>
      <c r="Z864" s="3"/>
      <c r="AA864" s="3"/>
      <c r="AB864" s="3"/>
      <c r="AC864" s="3"/>
      <c r="AD864" s="3"/>
      <c r="AE864" s="3"/>
      <c r="AF864" s="3"/>
      <c r="AG864" s="3"/>
      <c r="AH864" s="3" t="str">
        <f t="shared" si="53"/>
        <v/>
      </c>
      <c r="AI864" s="3"/>
      <c r="AJ864" s="3"/>
      <c r="AK864" s="3"/>
      <c r="AL864" s="3"/>
      <c r="AM864" s="3"/>
      <c r="AN864" s="3"/>
      <c r="AO864" s="3"/>
      <c r="AP864" s="3"/>
      <c r="AQ864" s="3" t="str">
        <f t="shared" si="54"/>
        <v/>
      </c>
      <c r="AR864" s="3" t="str">
        <f>IF(ISNUMBER(AQ864),SUMIFS($AQ$2:AQ864,$A$2:A864,A864,$J$2:J864,J864,$D$2:D864,D864),"")</f>
        <v/>
      </c>
      <c r="AS864">
        <f t="shared" si="55"/>
        <v>1</v>
      </c>
    </row>
    <row r="865" spans="1:45" x14ac:dyDescent="0.25">
      <c r="A865" s="5" t="s">
        <v>6</v>
      </c>
      <c r="B865" s="5" t="s">
        <v>21</v>
      </c>
      <c r="C865" s="6">
        <v>36782</v>
      </c>
      <c r="D865" s="3">
        <v>3</v>
      </c>
      <c r="E865" s="3" t="s">
        <v>84</v>
      </c>
      <c r="F865" s="3"/>
      <c r="G865" s="3"/>
      <c r="H865" s="3"/>
      <c r="I865" s="3"/>
      <c r="J865" s="3" t="s">
        <v>3</v>
      </c>
      <c r="K865" s="3" t="s">
        <v>3</v>
      </c>
      <c r="L865" s="3">
        <v>1</v>
      </c>
      <c r="M865" s="3" t="s">
        <v>23</v>
      </c>
      <c r="N865" s="4">
        <f t="shared" si="52"/>
        <v>2058.5</v>
      </c>
      <c r="O865" s="3">
        <v>205.85</v>
      </c>
      <c r="P865" s="3"/>
      <c r="Q865" s="3"/>
      <c r="R865" s="3" t="str">
        <f>IF(ISNUMBER(Q865),SUMIFS($Q$2:Q865,$A$2:A865,A865,$J$2:J865,J865,$D$2:D865,D865),"")</f>
        <v/>
      </c>
      <c r="S865" s="3"/>
      <c r="T865" s="3"/>
      <c r="U865" s="3"/>
      <c r="V865" s="4"/>
      <c r="W865" s="4"/>
      <c r="X865" s="4"/>
      <c r="Y865" s="3"/>
      <c r="Z865" s="3"/>
      <c r="AA865" s="3"/>
      <c r="AB865" s="3"/>
      <c r="AC865" s="3"/>
      <c r="AD865" s="3"/>
      <c r="AE865" s="3"/>
      <c r="AF865" s="3"/>
      <c r="AG865" s="3"/>
      <c r="AH865" s="3" t="str">
        <f t="shared" si="53"/>
        <v/>
      </c>
      <c r="AI865" s="3"/>
      <c r="AJ865" s="3"/>
      <c r="AK865" s="3"/>
      <c r="AL865" s="3"/>
      <c r="AM865" s="3"/>
      <c r="AN865" s="3"/>
      <c r="AO865" s="3"/>
      <c r="AP865" s="3"/>
      <c r="AQ865" s="3" t="str">
        <f t="shared" si="54"/>
        <v/>
      </c>
      <c r="AR865" s="3" t="str">
        <f>IF(ISNUMBER(AQ865),SUMIFS($AQ$2:AQ865,$A$2:A865,A865,$J$2:J865,J865,$D$2:D865,D865),"")</f>
        <v/>
      </c>
      <c r="AS865">
        <f t="shared" si="55"/>
        <v>1</v>
      </c>
    </row>
    <row r="866" spans="1:45" x14ac:dyDescent="0.25">
      <c r="A866" s="5" t="s">
        <v>6</v>
      </c>
      <c r="B866" s="5" t="s">
        <v>21</v>
      </c>
      <c r="C866" s="6">
        <v>36791</v>
      </c>
      <c r="D866" s="3">
        <v>3</v>
      </c>
      <c r="E866" s="3" t="s">
        <v>84</v>
      </c>
      <c r="F866" s="3"/>
      <c r="G866" s="3"/>
      <c r="H866" s="3"/>
      <c r="I866" s="3"/>
      <c r="J866" s="3" t="s">
        <v>3</v>
      </c>
      <c r="K866" s="3" t="s">
        <v>3</v>
      </c>
      <c r="L866" s="3">
        <v>1</v>
      </c>
      <c r="M866" s="3" t="s">
        <v>24</v>
      </c>
      <c r="N866" s="4">
        <f t="shared" si="52"/>
        <v>1590</v>
      </c>
      <c r="O866" s="3">
        <v>159</v>
      </c>
      <c r="P866" s="3"/>
      <c r="Q866" s="3"/>
      <c r="R866" s="3" t="str">
        <f>IF(ISNUMBER(Q866),SUMIFS($Q$2:Q866,$A$2:A866,A866,$J$2:J866,J866,$D$2:D866,D866),"")</f>
        <v/>
      </c>
      <c r="S866" s="3">
        <v>3.9800000000000002E-2</v>
      </c>
      <c r="T866" s="3"/>
      <c r="U866" s="3"/>
      <c r="V866" s="4"/>
      <c r="W866" s="4"/>
      <c r="X866" s="4"/>
      <c r="Y866" s="3"/>
      <c r="Z866" s="3"/>
      <c r="AA866" s="3"/>
      <c r="AB866" s="3"/>
      <c r="AC866" s="3"/>
      <c r="AD866" s="3"/>
      <c r="AE866" s="3"/>
      <c r="AF866" s="3"/>
      <c r="AG866" s="3"/>
      <c r="AH866" s="3" t="str">
        <f t="shared" si="53"/>
        <v/>
      </c>
      <c r="AI866" s="3"/>
      <c r="AJ866" s="3"/>
      <c r="AK866" s="3"/>
      <c r="AL866" s="3"/>
      <c r="AM866" s="3"/>
      <c r="AN866" s="3"/>
      <c r="AO866" s="3"/>
      <c r="AP866" s="3"/>
      <c r="AQ866" s="3" t="str">
        <f t="shared" si="54"/>
        <v/>
      </c>
      <c r="AR866" s="3" t="str">
        <f>IF(ISNUMBER(AQ866),SUMIFS($AQ$2:AQ866,$A$2:A866,A866,$J$2:J866,J866,$D$2:D866,D866),"")</f>
        <v/>
      </c>
      <c r="AS866">
        <f t="shared" si="55"/>
        <v>2</v>
      </c>
    </row>
    <row r="867" spans="1:45" x14ac:dyDescent="0.25">
      <c r="A867" s="5" t="s">
        <v>6</v>
      </c>
      <c r="B867" s="5" t="s">
        <v>21</v>
      </c>
      <c r="C867" s="6">
        <v>36800</v>
      </c>
      <c r="D867" s="3">
        <v>3</v>
      </c>
      <c r="E867" s="3" t="s">
        <v>84</v>
      </c>
      <c r="F867" s="3"/>
      <c r="G867" s="3"/>
      <c r="H867" s="3"/>
      <c r="I867" s="3"/>
      <c r="J867" s="3" t="s">
        <v>3</v>
      </c>
      <c r="K867" s="3" t="s">
        <v>3</v>
      </c>
      <c r="L867" s="3">
        <v>1</v>
      </c>
      <c r="M867" s="3" t="s">
        <v>25</v>
      </c>
      <c r="N867" s="4" t="str">
        <f t="shared" si="52"/>
        <v/>
      </c>
      <c r="O867" s="3"/>
      <c r="P867" s="3"/>
      <c r="Q867" s="3">
        <v>102.09</v>
      </c>
      <c r="R867" s="3">
        <f>IF(ISNUMBER(Q867),SUMIFS($Q$2:Q867,$A$2:A867,A867,$J$2:J867,J867,$D$2:D867,D867),"")</f>
        <v>102.09</v>
      </c>
      <c r="S867" s="3"/>
      <c r="T867" s="3"/>
      <c r="U867" s="3">
        <v>2.0299999999999999E-2</v>
      </c>
      <c r="V867" s="4"/>
      <c r="W867" s="4"/>
      <c r="X867" s="4"/>
      <c r="Y867" s="3"/>
      <c r="Z867" s="3"/>
      <c r="AA867" s="3"/>
      <c r="AB867" s="3"/>
      <c r="AC867" s="3"/>
      <c r="AD867" s="3"/>
      <c r="AE867" s="3"/>
      <c r="AF867" s="3"/>
      <c r="AG867" s="3"/>
      <c r="AH867" s="3" t="str">
        <f t="shared" si="53"/>
        <v/>
      </c>
      <c r="AI867" s="3"/>
      <c r="AJ867" s="3"/>
      <c r="AK867" s="3"/>
      <c r="AL867" s="3"/>
      <c r="AM867" s="3"/>
      <c r="AN867" s="3"/>
      <c r="AO867" s="3"/>
      <c r="AP867" s="3"/>
      <c r="AQ867" s="3" t="str">
        <f t="shared" si="54"/>
        <v/>
      </c>
      <c r="AR867" s="3" t="str">
        <f>IF(ISNUMBER(AQ867),SUMIFS($AQ$2:AQ867,$A$2:A867,A867,$J$2:J867,J867,$D$2:D867,D867),"")</f>
        <v/>
      </c>
      <c r="AS867">
        <f t="shared" si="55"/>
        <v>3</v>
      </c>
    </row>
    <row r="868" spans="1:45" x14ac:dyDescent="0.25">
      <c r="A868" s="5" t="s">
        <v>6</v>
      </c>
      <c r="B868" s="5" t="s">
        <v>21</v>
      </c>
      <c r="C868" s="6">
        <v>36813</v>
      </c>
      <c r="D868" s="3">
        <v>3</v>
      </c>
      <c r="E868" s="3" t="s">
        <v>84</v>
      </c>
      <c r="F868" s="3"/>
      <c r="G868" s="3"/>
      <c r="H868" s="3"/>
      <c r="I868" s="3"/>
      <c r="J868" s="3" t="s">
        <v>3</v>
      </c>
      <c r="K868" s="3" t="s">
        <v>3</v>
      </c>
      <c r="L868" s="3">
        <v>2</v>
      </c>
      <c r="M868" s="3" t="s">
        <v>23</v>
      </c>
      <c r="N868" s="4">
        <f t="shared" si="52"/>
        <v>1955</v>
      </c>
      <c r="O868" s="3">
        <v>195.5</v>
      </c>
      <c r="P868" s="3"/>
      <c r="Q868" s="3"/>
      <c r="R868" s="3" t="str">
        <f>IF(ISNUMBER(Q868),SUMIFS($Q$2:Q868,$A$2:A868,A868,$J$2:J868,J868,$D$2:D868,D868),"")</f>
        <v/>
      </c>
      <c r="S868" s="3"/>
      <c r="T868" s="3"/>
      <c r="U868" s="3"/>
      <c r="V868" s="4"/>
      <c r="W868" s="4"/>
      <c r="X868" s="4"/>
      <c r="Y868" s="3"/>
      <c r="Z868" s="3"/>
      <c r="AA868" s="3"/>
      <c r="AB868" s="3"/>
      <c r="AC868" s="3"/>
      <c r="AD868" s="3"/>
      <c r="AE868" s="3"/>
      <c r="AF868" s="3"/>
      <c r="AG868" s="3"/>
      <c r="AH868" s="3" t="str">
        <f t="shared" si="53"/>
        <v/>
      </c>
      <c r="AI868" s="3"/>
      <c r="AJ868" s="3"/>
      <c r="AK868" s="3"/>
      <c r="AL868" s="3"/>
      <c r="AM868" s="3"/>
      <c r="AN868" s="3"/>
      <c r="AO868" s="3"/>
      <c r="AP868" s="3"/>
      <c r="AQ868" s="3" t="str">
        <f t="shared" si="54"/>
        <v/>
      </c>
      <c r="AR868" s="3" t="str">
        <f>IF(ISNUMBER(AQ868),SUMIFS($AQ$2:AQ868,$A$2:A868,A868,$J$2:J868,J868,$D$2:D868,D868),"")</f>
        <v/>
      </c>
      <c r="AS868">
        <f t="shared" si="55"/>
        <v>1</v>
      </c>
    </row>
    <row r="869" spans="1:45" x14ac:dyDescent="0.25">
      <c r="A869" s="5" t="s">
        <v>6</v>
      </c>
      <c r="B869" s="5" t="s">
        <v>21</v>
      </c>
      <c r="C869" s="6">
        <v>36822</v>
      </c>
      <c r="D869" s="3">
        <v>3</v>
      </c>
      <c r="E869" s="3" t="s">
        <v>84</v>
      </c>
      <c r="F869" s="3"/>
      <c r="G869" s="3"/>
      <c r="H869" s="3"/>
      <c r="I869" s="3"/>
      <c r="J869" s="3" t="s">
        <v>3</v>
      </c>
      <c r="K869" s="3" t="s">
        <v>3</v>
      </c>
      <c r="L869" s="3">
        <v>2</v>
      </c>
      <c r="M869" s="3" t="s">
        <v>23</v>
      </c>
      <c r="N869" s="4">
        <f t="shared" si="52"/>
        <v>2155</v>
      </c>
      <c r="O869" s="3">
        <v>215.5</v>
      </c>
      <c r="P869" s="3"/>
      <c r="Q869" s="3"/>
      <c r="R869" s="3" t="str">
        <f>IF(ISNUMBER(Q869),SUMIFS($Q$2:Q869,$A$2:A869,A869,$J$2:J869,J869,$D$2:D869,D869),"")</f>
        <v/>
      </c>
      <c r="S869" s="3"/>
      <c r="T869" s="3"/>
      <c r="U869" s="3"/>
      <c r="V869" s="4"/>
      <c r="W869" s="4"/>
      <c r="X869" s="4"/>
      <c r="Y869" s="3"/>
      <c r="Z869" s="3"/>
      <c r="AA869" s="3"/>
      <c r="AB869" s="3"/>
      <c r="AC869" s="3"/>
      <c r="AD869" s="3"/>
      <c r="AE869" s="3"/>
      <c r="AF869" s="3"/>
      <c r="AG869" s="3"/>
      <c r="AH869" s="3" t="str">
        <f t="shared" si="53"/>
        <v/>
      </c>
      <c r="AI869" s="3"/>
      <c r="AJ869" s="3"/>
      <c r="AK869" s="3"/>
      <c r="AL869" s="3"/>
      <c r="AM869" s="3"/>
      <c r="AN869" s="3"/>
      <c r="AO869" s="3"/>
      <c r="AP869" s="3"/>
      <c r="AQ869" s="3" t="str">
        <f t="shared" si="54"/>
        <v/>
      </c>
      <c r="AR869" s="3" t="str">
        <f>IF(ISNUMBER(AQ869),SUMIFS($AQ$2:AQ869,$A$2:A869,A869,$J$2:J869,J869,$D$2:D869,D869),"")</f>
        <v/>
      </c>
      <c r="AS869">
        <f t="shared" si="55"/>
        <v>1</v>
      </c>
    </row>
    <row r="870" spans="1:45" x14ac:dyDescent="0.25">
      <c r="A870" s="5" t="s">
        <v>6</v>
      </c>
      <c r="B870" s="5" t="s">
        <v>21</v>
      </c>
      <c r="C870" s="6">
        <v>36827</v>
      </c>
      <c r="D870" s="3">
        <v>3</v>
      </c>
      <c r="E870" s="3" t="s">
        <v>84</v>
      </c>
      <c r="F870" s="3"/>
      <c r="G870" s="3"/>
      <c r="H870" s="3"/>
      <c r="I870" s="3"/>
      <c r="J870" s="3" t="s">
        <v>3</v>
      </c>
      <c r="K870" s="3" t="s">
        <v>3</v>
      </c>
      <c r="L870" s="3">
        <v>2</v>
      </c>
      <c r="M870" s="3" t="s">
        <v>23</v>
      </c>
      <c r="N870" s="4">
        <f t="shared" si="52"/>
        <v>2990</v>
      </c>
      <c r="O870" s="3">
        <v>299</v>
      </c>
      <c r="P870" s="3"/>
      <c r="Q870" s="3"/>
      <c r="R870" s="3" t="str">
        <f>IF(ISNUMBER(Q870),SUMIFS($Q$2:Q870,$A$2:A870,A870,$J$2:J870,J870,$D$2:D870,D870),"")</f>
        <v/>
      </c>
      <c r="S870" s="3"/>
      <c r="T870" s="3"/>
      <c r="U870" s="3"/>
      <c r="V870" s="4"/>
      <c r="W870" s="4"/>
      <c r="X870" s="4"/>
      <c r="Y870" s="3"/>
      <c r="Z870" s="3"/>
      <c r="AA870" s="3"/>
      <c r="AB870" s="3"/>
      <c r="AC870" s="3"/>
      <c r="AD870" s="3"/>
      <c r="AE870" s="3"/>
      <c r="AF870" s="3"/>
      <c r="AG870" s="3"/>
      <c r="AH870" s="3" t="str">
        <f t="shared" si="53"/>
        <v/>
      </c>
      <c r="AI870" s="3"/>
      <c r="AJ870" s="3"/>
      <c r="AK870" s="3"/>
      <c r="AL870" s="3"/>
      <c r="AM870" s="3"/>
      <c r="AN870" s="3"/>
      <c r="AO870" s="3"/>
      <c r="AP870" s="3"/>
      <c r="AQ870" s="3" t="str">
        <f t="shared" si="54"/>
        <v/>
      </c>
      <c r="AR870" s="3" t="str">
        <f>IF(ISNUMBER(AQ870),SUMIFS($AQ$2:AQ870,$A$2:A870,A870,$J$2:J870,J870,$D$2:D870,D870),"")</f>
        <v/>
      </c>
      <c r="AS870">
        <f t="shared" si="55"/>
        <v>1</v>
      </c>
    </row>
    <row r="871" spans="1:45" x14ac:dyDescent="0.25">
      <c r="A871" s="5" t="s">
        <v>6</v>
      </c>
      <c r="B871" s="5" t="s">
        <v>21</v>
      </c>
      <c r="C871" s="6">
        <v>36840</v>
      </c>
      <c r="D871" s="3">
        <v>3</v>
      </c>
      <c r="E871" s="3" t="s">
        <v>84</v>
      </c>
      <c r="F871" s="3"/>
      <c r="G871" s="3"/>
      <c r="H871" s="3"/>
      <c r="I871" s="3"/>
      <c r="J871" s="3" t="s">
        <v>3</v>
      </c>
      <c r="K871" s="3" t="s">
        <v>3</v>
      </c>
      <c r="L871" s="3">
        <v>2</v>
      </c>
      <c r="M871" s="3" t="s">
        <v>24</v>
      </c>
      <c r="N871" s="4">
        <f t="shared" si="52"/>
        <v>2100.4</v>
      </c>
      <c r="O871" s="3">
        <v>210.04000000000002</v>
      </c>
      <c r="P871" s="3"/>
      <c r="Q871" s="3"/>
      <c r="R871" s="3" t="str">
        <f>IF(ISNUMBER(Q871),SUMIFS($Q$2:Q871,$A$2:A871,A871,$J$2:J871,J871,$D$2:D871,D871),"")</f>
        <v/>
      </c>
      <c r="S871" s="3">
        <v>2.4299999999999999E-2</v>
      </c>
      <c r="T871" s="3">
        <v>1.2500000000000001E-2</v>
      </c>
      <c r="U871" s="3"/>
      <c r="V871" s="4"/>
      <c r="W871" s="4"/>
      <c r="X871" s="4">
        <v>4.7E-2</v>
      </c>
      <c r="Y871" s="3"/>
      <c r="Z871" s="3"/>
      <c r="AA871" s="3"/>
      <c r="AB871" s="3"/>
      <c r="AC871" s="3"/>
      <c r="AD871" s="3"/>
      <c r="AE871" s="3"/>
      <c r="AF871" s="3"/>
      <c r="AG871" s="3"/>
      <c r="AH871" s="3" t="str">
        <f t="shared" si="53"/>
        <v/>
      </c>
      <c r="AI871" s="3"/>
      <c r="AJ871" s="3"/>
      <c r="AK871" s="3"/>
      <c r="AL871" s="3"/>
      <c r="AM871" s="3"/>
      <c r="AN871" s="3"/>
      <c r="AO871" s="3"/>
      <c r="AP871" s="3"/>
      <c r="AQ871" s="3" t="str">
        <f t="shared" si="54"/>
        <v/>
      </c>
      <c r="AR871" s="3" t="str">
        <f>IF(ISNUMBER(AQ871),SUMIFS($AQ$2:AQ871,$A$2:A871,A871,$J$2:J871,J871,$D$2:D871,D871),"")</f>
        <v/>
      </c>
      <c r="AS871">
        <f t="shared" si="55"/>
        <v>4</v>
      </c>
    </row>
    <row r="872" spans="1:45" x14ac:dyDescent="0.25">
      <c r="A872" s="5" t="s">
        <v>6</v>
      </c>
      <c r="B872" s="5" t="s">
        <v>21</v>
      </c>
      <c r="C872" s="6">
        <v>36846</v>
      </c>
      <c r="D872" s="3">
        <v>3</v>
      </c>
      <c r="E872" s="3" t="s">
        <v>84</v>
      </c>
      <c r="F872" s="3"/>
      <c r="G872" s="3"/>
      <c r="H872" s="3"/>
      <c r="I872" s="3"/>
      <c r="J872" s="3" t="s">
        <v>3</v>
      </c>
      <c r="K872" s="3" t="s">
        <v>3</v>
      </c>
      <c r="L872" s="3">
        <v>2</v>
      </c>
      <c r="M872" s="3" t="s">
        <v>25</v>
      </c>
      <c r="N872" s="4" t="str">
        <f t="shared" si="52"/>
        <v/>
      </c>
      <c r="O872" s="3"/>
      <c r="P872" s="3"/>
      <c r="Q872" s="3">
        <v>126.37</v>
      </c>
      <c r="R872" s="3">
        <f>IF(ISNUMBER(Q872),SUMIFS($Q$2:Q872,$A$2:A872,A872,$J$2:J872,J872,$D$2:D872,D872),"")</f>
        <v>228.46</v>
      </c>
      <c r="S872" s="3"/>
      <c r="T872" s="3"/>
      <c r="U872" s="3"/>
      <c r="V872" s="4"/>
      <c r="W872" s="4"/>
      <c r="X872" s="4"/>
      <c r="Y872" s="3"/>
      <c r="Z872" s="3"/>
      <c r="AA872" s="3"/>
      <c r="AB872" s="3"/>
      <c r="AC872" s="3"/>
      <c r="AD872" s="3"/>
      <c r="AE872" s="3"/>
      <c r="AF872" s="3"/>
      <c r="AG872" s="3"/>
      <c r="AH872" s="3" t="str">
        <f t="shared" si="53"/>
        <v/>
      </c>
      <c r="AI872" s="3"/>
      <c r="AJ872" s="3"/>
      <c r="AK872" s="3"/>
      <c r="AL872" s="3"/>
      <c r="AM872" s="3"/>
      <c r="AN872" s="3"/>
      <c r="AO872" s="3"/>
      <c r="AP872" s="3"/>
      <c r="AQ872" s="3" t="str">
        <f t="shared" si="54"/>
        <v/>
      </c>
      <c r="AR872" s="3" t="str">
        <f>IF(ISNUMBER(AQ872),SUMIFS($AQ$2:AQ872,$A$2:A872,A872,$J$2:J872,J872,$D$2:D872,D872),"")</f>
        <v/>
      </c>
      <c r="AS872">
        <f t="shared" si="55"/>
        <v>2</v>
      </c>
    </row>
    <row r="873" spans="1:45" x14ac:dyDescent="0.25">
      <c r="A873" s="5" t="s">
        <v>6</v>
      </c>
      <c r="B873" s="5" t="s">
        <v>21</v>
      </c>
      <c r="C873" s="6">
        <v>36861</v>
      </c>
      <c r="D873" s="3">
        <v>3</v>
      </c>
      <c r="E873" s="3" t="s">
        <v>84</v>
      </c>
      <c r="F873" s="3"/>
      <c r="G873" s="3"/>
      <c r="H873" s="3"/>
      <c r="I873" s="3"/>
      <c r="J873" s="3" t="s">
        <v>3</v>
      </c>
      <c r="K873" s="3" t="s">
        <v>3</v>
      </c>
      <c r="L873" s="3">
        <v>3</v>
      </c>
      <c r="M873" s="3" t="s">
        <v>23</v>
      </c>
      <c r="N873" s="4">
        <f t="shared" si="52"/>
        <v>500.5</v>
      </c>
      <c r="O873" s="3">
        <v>50.05</v>
      </c>
      <c r="P873" s="3"/>
      <c r="Q873" s="3"/>
      <c r="R873" s="3" t="str">
        <f>IF(ISNUMBER(Q873),SUMIFS($Q$2:Q873,$A$2:A873,A873,$J$2:J873,J873,$D$2:D873,D873),"")</f>
        <v/>
      </c>
      <c r="S873" s="3"/>
      <c r="T873" s="3"/>
      <c r="U873" s="3"/>
      <c r="V873" s="4"/>
      <c r="W873" s="4"/>
      <c r="X873" s="4"/>
      <c r="Y873" s="3"/>
      <c r="Z873" s="3"/>
      <c r="AA873" s="3"/>
      <c r="AB873" s="3"/>
      <c r="AC873" s="3"/>
      <c r="AD873" s="3"/>
      <c r="AE873" s="3"/>
      <c r="AF873" s="3"/>
      <c r="AG873" s="3"/>
      <c r="AH873" s="3" t="str">
        <f t="shared" si="53"/>
        <v/>
      </c>
      <c r="AI873" s="3"/>
      <c r="AJ873" s="3"/>
      <c r="AK873" s="3"/>
      <c r="AL873" s="3"/>
      <c r="AM873" s="3"/>
      <c r="AN873" s="3"/>
      <c r="AO873" s="3"/>
      <c r="AP873" s="3"/>
      <c r="AQ873" s="3" t="str">
        <f t="shared" si="54"/>
        <v/>
      </c>
      <c r="AR873" s="3" t="str">
        <f>IF(ISNUMBER(AQ873),SUMIFS($AQ$2:AQ873,$A$2:A873,A873,$J$2:J873,J873,$D$2:D873,D873),"")</f>
        <v/>
      </c>
      <c r="AS873">
        <f t="shared" si="55"/>
        <v>1</v>
      </c>
    </row>
    <row r="874" spans="1:45" x14ac:dyDescent="0.25">
      <c r="A874" s="5" t="s">
        <v>6</v>
      </c>
      <c r="B874" s="5" t="s">
        <v>21</v>
      </c>
      <c r="C874" s="6">
        <v>36868</v>
      </c>
      <c r="D874" s="3">
        <v>3</v>
      </c>
      <c r="E874" s="3" t="s">
        <v>84</v>
      </c>
      <c r="F874" s="3"/>
      <c r="G874" s="3"/>
      <c r="H874" s="3"/>
      <c r="I874" s="3"/>
      <c r="J874" s="3" t="s">
        <v>3</v>
      </c>
      <c r="K874" s="3" t="s">
        <v>3</v>
      </c>
      <c r="L874" s="3">
        <v>3</v>
      </c>
      <c r="M874" s="3" t="s">
        <v>23</v>
      </c>
      <c r="N874" s="4">
        <f t="shared" si="52"/>
        <v>1340</v>
      </c>
      <c r="O874" s="3">
        <v>134</v>
      </c>
      <c r="P874" s="3"/>
      <c r="Q874" s="3"/>
      <c r="R874" s="3" t="str">
        <f>IF(ISNUMBER(Q874),SUMIFS($Q$2:Q874,$A$2:A874,A874,$J$2:J874,J874,$D$2:D874,D874),"")</f>
        <v/>
      </c>
      <c r="S874" s="3"/>
      <c r="T874" s="3"/>
      <c r="U874" s="3"/>
      <c r="V874" s="4"/>
      <c r="W874" s="4"/>
      <c r="X874" s="4"/>
      <c r="Y874" s="3"/>
      <c r="Z874" s="3"/>
      <c r="AA874" s="3"/>
      <c r="AB874" s="3"/>
      <c r="AC874" s="3"/>
      <c r="AD874" s="3"/>
      <c r="AE874" s="3"/>
      <c r="AF874" s="3"/>
      <c r="AG874" s="3"/>
      <c r="AH874" s="3" t="str">
        <f t="shared" si="53"/>
        <v/>
      </c>
      <c r="AI874" s="3"/>
      <c r="AJ874" s="3"/>
      <c r="AK874" s="3"/>
      <c r="AL874" s="3"/>
      <c r="AM874" s="3"/>
      <c r="AN874" s="3"/>
      <c r="AO874" s="3"/>
      <c r="AP874" s="3"/>
      <c r="AQ874" s="3" t="str">
        <f t="shared" si="54"/>
        <v/>
      </c>
      <c r="AR874" s="3" t="str">
        <f>IF(ISNUMBER(AQ874),SUMIFS($AQ$2:AQ874,$A$2:A874,A874,$J$2:J874,J874,$D$2:D874,D874),"")</f>
        <v/>
      </c>
      <c r="AS874">
        <f t="shared" si="55"/>
        <v>1</v>
      </c>
    </row>
    <row r="875" spans="1:45" x14ac:dyDescent="0.25">
      <c r="A875" s="5" t="s">
        <v>6</v>
      </c>
      <c r="B875" s="5" t="s">
        <v>21</v>
      </c>
      <c r="C875" s="6">
        <v>36873</v>
      </c>
      <c r="D875" s="3">
        <v>3</v>
      </c>
      <c r="E875" s="3" t="s">
        <v>84</v>
      </c>
      <c r="F875" s="3"/>
      <c r="G875" s="3"/>
      <c r="H875" s="3"/>
      <c r="I875" s="3"/>
      <c r="J875" s="3" t="s">
        <v>3</v>
      </c>
      <c r="K875" s="3" t="s">
        <v>3</v>
      </c>
      <c r="L875" s="3">
        <v>3</v>
      </c>
      <c r="M875" s="3" t="s">
        <v>23</v>
      </c>
      <c r="N875" s="4">
        <f t="shared" si="52"/>
        <v>2010</v>
      </c>
      <c r="O875" s="3">
        <v>201</v>
      </c>
      <c r="P875" s="3"/>
      <c r="Q875" s="3"/>
      <c r="R875" s="3" t="str">
        <f>IF(ISNUMBER(Q875),SUMIFS($Q$2:Q875,$A$2:A875,A875,$J$2:J875,J875,$D$2:D875,D875),"")</f>
        <v/>
      </c>
      <c r="S875" s="3"/>
      <c r="T875" s="3"/>
      <c r="U875" s="3"/>
      <c r="V875" s="4"/>
      <c r="W875" s="4"/>
      <c r="X875" s="4"/>
      <c r="Y875" s="3"/>
      <c r="Z875" s="3"/>
      <c r="AA875" s="3"/>
      <c r="AB875" s="3"/>
      <c r="AC875" s="3"/>
      <c r="AD875" s="3"/>
      <c r="AE875" s="3"/>
      <c r="AF875" s="3"/>
      <c r="AG875" s="3"/>
      <c r="AH875" s="3" t="str">
        <f t="shared" si="53"/>
        <v/>
      </c>
      <c r="AI875" s="3"/>
      <c r="AJ875" s="3"/>
      <c r="AK875" s="3"/>
      <c r="AL875" s="3"/>
      <c r="AM875" s="3"/>
      <c r="AN875" s="3"/>
      <c r="AO875" s="3"/>
      <c r="AP875" s="3"/>
      <c r="AQ875" s="3" t="str">
        <f t="shared" si="54"/>
        <v/>
      </c>
      <c r="AR875" s="3" t="str">
        <f>IF(ISNUMBER(AQ875),SUMIFS($AQ$2:AQ875,$A$2:A875,A875,$J$2:J875,J875,$D$2:D875,D875),"")</f>
        <v/>
      </c>
      <c r="AS875">
        <f t="shared" si="55"/>
        <v>1</v>
      </c>
    </row>
    <row r="876" spans="1:45" x14ac:dyDescent="0.25">
      <c r="A876" s="5" t="s">
        <v>6</v>
      </c>
      <c r="B876" s="5" t="s">
        <v>21</v>
      </c>
      <c r="C876" s="6">
        <v>36879</v>
      </c>
      <c r="D876" s="3">
        <v>3</v>
      </c>
      <c r="E876" s="3" t="s">
        <v>84</v>
      </c>
      <c r="F876" s="3"/>
      <c r="G876" s="3"/>
      <c r="H876" s="3"/>
      <c r="I876" s="3"/>
      <c r="J876" s="3" t="s">
        <v>3</v>
      </c>
      <c r="K876" s="3" t="s">
        <v>3</v>
      </c>
      <c r="L876" s="3">
        <v>3</v>
      </c>
      <c r="M876" s="3" t="s">
        <v>24</v>
      </c>
      <c r="N876" s="4">
        <f t="shared" si="52"/>
        <v>2567.5</v>
      </c>
      <c r="O876" s="3">
        <v>256.75</v>
      </c>
      <c r="P876" s="3"/>
      <c r="Q876" s="3"/>
      <c r="R876" s="3" t="str">
        <f>IF(ISNUMBER(Q876),SUMIFS($Q$2:Q876,$A$2:A876,A876,$J$2:J876,J876,$D$2:D876,D876),"")</f>
        <v/>
      </c>
      <c r="S876" s="3">
        <v>3.4200000000000001E-2</v>
      </c>
      <c r="T876" s="3">
        <v>1.49E-2</v>
      </c>
      <c r="U876" s="3"/>
      <c r="V876" s="4"/>
      <c r="W876" s="4"/>
      <c r="X876" s="4">
        <v>0.16800000000000001</v>
      </c>
      <c r="Y876" s="3"/>
      <c r="Z876" s="3"/>
      <c r="AA876" s="3"/>
      <c r="AB876" s="3"/>
      <c r="AC876" s="3"/>
      <c r="AD876" s="3"/>
      <c r="AE876" s="3"/>
      <c r="AF876" s="3"/>
      <c r="AG876" s="3"/>
      <c r="AH876" s="3" t="str">
        <f t="shared" si="53"/>
        <v/>
      </c>
      <c r="AI876" s="3"/>
      <c r="AJ876" s="3"/>
      <c r="AK876" s="3"/>
      <c r="AL876" s="3"/>
      <c r="AM876" s="3"/>
      <c r="AN876" s="3"/>
      <c r="AO876" s="3"/>
      <c r="AP876" s="3"/>
      <c r="AQ876" s="3" t="str">
        <f t="shared" si="54"/>
        <v/>
      </c>
      <c r="AR876" s="3" t="str">
        <f>IF(ISNUMBER(AQ876),SUMIFS($AQ$2:AQ876,$A$2:A876,A876,$J$2:J876,J876,$D$2:D876,D876),"")</f>
        <v/>
      </c>
      <c r="AS876">
        <f t="shared" si="55"/>
        <v>4</v>
      </c>
    </row>
    <row r="877" spans="1:45" x14ac:dyDescent="0.25">
      <c r="A877" s="5" t="s">
        <v>6</v>
      </c>
      <c r="B877" s="5" t="s">
        <v>21</v>
      </c>
      <c r="C877" s="6">
        <v>36887</v>
      </c>
      <c r="D877" s="3">
        <v>3</v>
      </c>
      <c r="E877" s="3" t="s">
        <v>84</v>
      </c>
      <c r="F877" s="3"/>
      <c r="G877" s="3"/>
      <c r="H877" s="3"/>
      <c r="I877" s="3"/>
      <c r="J877" s="3" t="s">
        <v>3</v>
      </c>
      <c r="K877" s="3" t="s">
        <v>3</v>
      </c>
      <c r="L877" s="3">
        <v>3</v>
      </c>
      <c r="M877" s="3" t="s">
        <v>25</v>
      </c>
      <c r="N877" s="4">
        <f t="shared" si="52"/>
        <v>655</v>
      </c>
      <c r="O877" s="3">
        <v>65.5</v>
      </c>
      <c r="P877" s="3"/>
      <c r="Q877" s="3">
        <v>180.59</v>
      </c>
      <c r="R877" s="3">
        <f>IF(ISNUMBER(Q877),SUMIFS($Q$2:Q877,$A$2:A877,A877,$J$2:J877,J877,$D$2:D877,D877),"")</f>
        <v>409.05</v>
      </c>
      <c r="S877" s="3"/>
      <c r="T877" s="3"/>
      <c r="U877" s="3">
        <v>1.26E-2</v>
      </c>
      <c r="V877" s="4"/>
      <c r="W877" s="4"/>
      <c r="X877" s="4"/>
      <c r="Y877" s="3"/>
      <c r="Z877" s="3"/>
      <c r="AA877" s="3"/>
      <c r="AB877" s="3"/>
      <c r="AC877" s="3"/>
      <c r="AD877" s="3"/>
      <c r="AE877" s="3"/>
      <c r="AF877" s="3"/>
      <c r="AG877" s="3"/>
      <c r="AH877" s="3" t="str">
        <f t="shared" si="53"/>
        <v/>
      </c>
      <c r="AI877" s="3"/>
      <c r="AJ877" s="3"/>
      <c r="AK877" s="3"/>
      <c r="AL877" s="3"/>
      <c r="AM877" s="3"/>
      <c r="AN877" s="3"/>
      <c r="AO877" s="3"/>
      <c r="AP877" s="3"/>
      <c r="AQ877" s="3" t="str">
        <f t="shared" si="54"/>
        <v/>
      </c>
      <c r="AR877" s="3" t="str">
        <f>IF(ISNUMBER(AQ877),SUMIFS($AQ$2:AQ877,$A$2:A877,A877,$J$2:J877,J877,$D$2:D877,D877),"")</f>
        <v/>
      </c>
      <c r="AS877">
        <f t="shared" si="55"/>
        <v>4</v>
      </c>
    </row>
    <row r="878" spans="1:45" x14ac:dyDescent="0.25">
      <c r="A878" s="5" t="s">
        <v>6</v>
      </c>
      <c r="B878" s="5" t="s">
        <v>21</v>
      </c>
      <c r="C878" s="6">
        <v>36899</v>
      </c>
      <c r="D878" s="3">
        <v>3</v>
      </c>
      <c r="E878" s="3" t="s">
        <v>84</v>
      </c>
      <c r="F878" s="3"/>
      <c r="G878" s="3"/>
      <c r="H878" s="3"/>
      <c r="I878" s="3"/>
      <c r="J878" s="3" t="s">
        <v>3</v>
      </c>
      <c r="K878" s="3" t="s">
        <v>3</v>
      </c>
      <c r="L878" s="3">
        <v>4</v>
      </c>
      <c r="M878" s="3" t="s">
        <v>23</v>
      </c>
      <c r="N878" s="4">
        <f t="shared" si="52"/>
        <v>665</v>
      </c>
      <c r="O878" s="3">
        <v>66.5</v>
      </c>
      <c r="P878" s="3"/>
      <c r="Q878" s="3"/>
      <c r="R878" s="3" t="str">
        <f>IF(ISNUMBER(Q878),SUMIFS($Q$2:Q878,$A$2:A878,A878,$J$2:J878,J878,$D$2:D878,D878),"")</f>
        <v/>
      </c>
      <c r="S878" s="3"/>
      <c r="T878" s="3"/>
      <c r="U878" s="3"/>
      <c r="V878" s="4"/>
      <c r="W878" s="4"/>
      <c r="X878" s="4"/>
      <c r="Y878" s="3"/>
      <c r="Z878" s="3"/>
      <c r="AA878" s="3"/>
      <c r="AB878" s="3"/>
      <c r="AC878" s="3"/>
      <c r="AD878" s="3"/>
      <c r="AE878" s="3"/>
      <c r="AF878" s="3"/>
      <c r="AG878" s="3"/>
      <c r="AH878" s="3" t="str">
        <f t="shared" si="53"/>
        <v/>
      </c>
      <c r="AI878" s="3"/>
      <c r="AJ878" s="3"/>
      <c r="AK878" s="3"/>
      <c r="AL878" s="3"/>
      <c r="AM878" s="3"/>
      <c r="AN878" s="3"/>
      <c r="AO878" s="3"/>
      <c r="AP878" s="3"/>
      <c r="AQ878" s="3" t="str">
        <f t="shared" si="54"/>
        <v/>
      </c>
      <c r="AR878" s="3" t="str">
        <f>IF(ISNUMBER(AQ878),SUMIFS($AQ$2:AQ878,$A$2:A878,A878,$J$2:J878,J878,$D$2:D878,D878),"")</f>
        <v/>
      </c>
      <c r="AS878">
        <f t="shared" si="55"/>
        <v>1</v>
      </c>
    </row>
    <row r="879" spans="1:45" x14ac:dyDescent="0.25">
      <c r="A879" s="5" t="s">
        <v>6</v>
      </c>
      <c r="B879" s="5" t="s">
        <v>21</v>
      </c>
      <c r="C879" s="6">
        <v>36904</v>
      </c>
      <c r="D879" s="3">
        <v>3</v>
      </c>
      <c r="E879" s="3" t="s">
        <v>84</v>
      </c>
      <c r="F879" s="3"/>
      <c r="G879" s="3"/>
      <c r="H879" s="3"/>
      <c r="I879" s="3"/>
      <c r="J879" s="3" t="s">
        <v>3</v>
      </c>
      <c r="K879" s="3" t="s">
        <v>3</v>
      </c>
      <c r="L879" s="3">
        <v>4</v>
      </c>
      <c r="M879" s="3" t="s">
        <v>23</v>
      </c>
      <c r="N879" s="4">
        <f t="shared" si="52"/>
        <v>1285.5</v>
      </c>
      <c r="O879" s="3">
        <v>128.55000000000001</v>
      </c>
      <c r="P879" s="3"/>
      <c r="Q879" s="3"/>
      <c r="R879" s="3" t="str">
        <f>IF(ISNUMBER(Q879),SUMIFS($Q$2:Q879,$A$2:A879,A879,$J$2:J879,J879,$D$2:D879,D879),"")</f>
        <v/>
      </c>
      <c r="S879" s="3"/>
      <c r="T879" s="3"/>
      <c r="U879" s="3"/>
      <c r="V879" s="4"/>
      <c r="W879" s="4"/>
      <c r="X879" s="4"/>
      <c r="Y879" s="3"/>
      <c r="Z879" s="3"/>
      <c r="AA879" s="3"/>
      <c r="AB879" s="3"/>
      <c r="AC879" s="3"/>
      <c r="AD879" s="3"/>
      <c r="AE879" s="3"/>
      <c r="AF879" s="3"/>
      <c r="AG879" s="3"/>
      <c r="AH879" s="3" t="str">
        <f t="shared" si="53"/>
        <v/>
      </c>
      <c r="AI879" s="3"/>
      <c r="AJ879" s="3"/>
      <c r="AK879" s="3"/>
      <c r="AL879" s="3"/>
      <c r="AM879" s="3"/>
      <c r="AN879" s="3"/>
      <c r="AO879" s="3"/>
      <c r="AP879" s="3"/>
      <c r="AQ879" s="3" t="str">
        <f t="shared" si="54"/>
        <v/>
      </c>
      <c r="AR879" s="3" t="str">
        <f>IF(ISNUMBER(AQ879),SUMIFS($AQ$2:AQ879,$A$2:A879,A879,$J$2:J879,J879,$D$2:D879,D879),"")</f>
        <v/>
      </c>
      <c r="AS879">
        <f t="shared" si="55"/>
        <v>1</v>
      </c>
    </row>
    <row r="880" spans="1:45" x14ac:dyDescent="0.25">
      <c r="A880" s="5" t="s">
        <v>6</v>
      </c>
      <c r="B880" s="5" t="s">
        <v>21</v>
      </c>
      <c r="C880" s="6">
        <v>36909</v>
      </c>
      <c r="D880" s="3">
        <v>3</v>
      </c>
      <c r="E880" s="3" t="s">
        <v>84</v>
      </c>
      <c r="F880" s="3"/>
      <c r="G880" s="3"/>
      <c r="H880" s="3"/>
      <c r="I880" s="3"/>
      <c r="J880" s="3" t="s">
        <v>3</v>
      </c>
      <c r="K880" s="3" t="s">
        <v>3</v>
      </c>
      <c r="L880" s="3">
        <v>4</v>
      </c>
      <c r="M880" s="3" t="s">
        <v>23</v>
      </c>
      <c r="N880" s="4">
        <f t="shared" si="52"/>
        <v>1685</v>
      </c>
      <c r="O880" s="3">
        <v>168.5</v>
      </c>
      <c r="P880" s="3"/>
      <c r="Q880" s="3"/>
      <c r="R880" s="3" t="str">
        <f>IF(ISNUMBER(Q880),SUMIFS($Q$2:Q880,$A$2:A880,A880,$J$2:J880,J880,$D$2:D880,D880),"")</f>
        <v/>
      </c>
      <c r="S880" s="3"/>
      <c r="T880" s="3"/>
      <c r="U880" s="3"/>
      <c r="V880" s="4"/>
      <c r="W880" s="4"/>
      <c r="X880" s="4"/>
      <c r="Y880" s="3"/>
      <c r="Z880" s="3"/>
      <c r="AA880" s="3"/>
      <c r="AB880" s="3"/>
      <c r="AC880" s="3"/>
      <c r="AD880" s="3"/>
      <c r="AE880" s="3"/>
      <c r="AF880" s="3"/>
      <c r="AG880" s="3"/>
      <c r="AH880" s="3" t="str">
        <f t="shared" si="53"/>
        <v/>
      </c>
      <c r="AI880" s="3"/>
      <c r="AJ880" s="3"/>
      <c r="AK880" s="3"/>
      <c r="AL880" s="3"/>
      <c r="AM880" s="3"/>
      <c r="AN880" s="3"/>
      <c r="AO880" s="3"/>
      <c r="AP880" s="3"/>
      <c r="AQ880" s="3" t="str">
        <f t="shared" si="54"/>
        <v/>
      </c>
      <c r="AR880" s="3" t="str">
        <f>IF(ISNUMBER(AQ880),SUMIFS($AQ$2:AQ880,$A$2:A880,A880,$J$2:J880,J880,$D$2:D880,D880),"")</f>
        <v/>
      </c>
      <c r="AS880">
        <f t="shared" si="55"/>
        <v>1</v>
      </c>
    </row>
    <row r="881" spans="1:45" x14ac:dyDescent="0.25">
      <c r="A881" s="5" t="s">
        <v>6</v>
      </c>
      <c r="B881" s="5" t="s">
        <v>21</v>
      </c>
      <c r="C881" s="6">
        <v>36915</v>
      </c>
      <c r="D881" s="3">
        <v>3</v>
      </c>
      <c r="E881" s="3" t="s">
        <v>84</v>
      </c>
      <c r="F881" s="3"/>
      <c r="G881" s="3"/>
      <c r="H881" s="3"/>
      <c r="I881" s="3"/>
      <c r="J881" s="3" t="s">
        <v>3</v>
      </c>
      <c r="K881" s="3" t="s">
        <v>3</v>
      </c>
      <c r="L881" s="3">
        <v>4</v>
      </c>
      <c r="M881" s="3" t="s">
        <v>24</v>
      </c>
      <c r="N881" s="4">
        <f t="shared" si="52"/>
        <v>1450</v>
      </c>
      <c r="O881" s="3">
        <v>145</v>
      </c>
      <c r="P881" s="3"/>
      <c r="Q881" s="3"/>
      <c r="R881" s="3" t="str">
        <f>IF(ISNUMBER(Q881),SUMIFS($Q$2:Q881,$A$2:A881,A881,$J$2:J881,J881,$D$2:D881,D881),"")</f>
        <v/>
      </c>
      <c r="S881" s="3">
        <v>3.04E-2</v>
      </c>
      <c r="T881" s="3"/>
      <c r="U881" s="3"/>
      <c r="V881" s="4"/>
      <c r="W881" s="4"/>
      <c r="X881" s="4">
        <v>7.4999999999999997E-2</v>
      </c>
      <c r="Y881" s="3"/>
      <c r="Z881" s="3"/>
      <c r="AA881" s="3"/>
      <c r="AB881" s="3"/>
      <c r="AC881" s="3"/>
      <c r="AD881" s="3"/>
      <c r="AE881" s="3"/>
      <c r="AF881" s="3"/>
      <c r="AG881" s="3"/>
      <c r="AH881" s="3" t="str">
        <f t="shared" si="53"/>
        <v/>
      </c>
      <c r="AI881" s="3"/>
      <c r="AJ881" s="3"/>
      <c r="AK881" s="3"/>
      <c r="AL881" s="3"/>
      <c r="AM881" s="3"/>
      <c r="AN881" s="3"/>
      <c r="AO881" s="3"/>
      <c r="AP881" s="3"/>
      <c r="AQ881" s="3" t="str">
        <f t="shared" si="54"/>
        <v/>
      </c>
      <c r="AR881" s="3" t="str">
        <f>IF(ISNUMBER(AQ881),SUMIFS($AQ$2:AQ881,$A$2:A881,A881,$J$2:J881,J881,$D$2:D881,D881),"")</f>
        <v/>
      </c>
      <c r="AS881">
        <f t="shared" si="55"/>
        <v>3</v>
      </c>
    </row>
    <row r="882" spans="1:45" x14ac:dyDescent="0.25">
      <c r="A882" s="5" t="s">
        <v>6</v>
      </c>
      <c r="B882" s="5" t="s">
        <v>21</v>
      </c>
      <c r="C882" s="6">
        <v>36921</v>
      </c>
      <c r="D882" s="3">
        <v>3</v>
      </c>
      <c r="E882" s="3" t="s">
        <v>84</v>
      </c>
      <c r="F882" s="3"/>
      <c r="G882" s="3"/>
      <c r="H882" s="3"/>
      <c r="I882" s="3"/>
      <c r="J882" s="3" t="s">
        <v>3</v>
      </c>
      <c r="K882" s="3" t="s">
        <v>3</v>
      </c>
      <c r="L882" s="3">
        <v>4</v>
      </c>
      <c r="M882" s="3" t="s">
        <v>25</v>
      </c>
      <c r="N882" s="4">
        <f t="shared" si="52"/>
        <v>895</v>
      </c>
      <c r="O882" s="3">
        <v>89.5</v>
      </c>
      <c r="P882" s="3"/>
      <c r="Q882" s="3">
        <v>58.36</v>
      </c>
      <c r="R882" s="3">
        <f>IF(ISNUMBER(Q882),SUMIFS($Q$2:Q882,$A$2:A882,A882,$J$2:J882,J882,$D$2:D882,D882),"")</f>
        <v>467.41</v>
      </c>
      <c r="S882" s="3"/>
      <c r="T882" s="3"/>
      <c r="U882" s="3">
        <v>1.6E-2</v>
      </c>
      <c r="V882" s="4"/>
      <c r="W882" s="4"/>
      <c r="X882" s="4"/>
      <c r="Y882" s="3"/>
      <c r="Z882" s="3"/>
      <c r="AA882" s="3"/>
      <c r="AB882" s="3"/>
      <c r="AC882" s="3"/>
      <c r="AD882" s="3"/>
      <c r="AE882" s="3"/>
      <c r="AF882" s="3"/>
      <c r="AG882" s="3"/>
      <c r="AH882" s="3" t="str">
        <f t="shared" si="53"/>
        <v/>
      </c>
      <c r="AI882" s="3"/>
      <c r="AJ882" s="3"/>
      <c r="AK882" s="3"/>
      <c r="AL882" s="3"/>
      <c r="AM882" s="3"/>
      <c r="AN882" s="3"/>
      <c r="AO882" s="3"/>
      <c r="AP882" s="3"/>
      <c r="AQ882" s="3" t="str">
        <f t="shared" si="54"/>
        <v/>
      </c>
      <c r="AR882" s="3" t="str">
        <f>IF(ISNUMBER(AQ882),SUMIFS($AQ$2:AQ882,$A$2:A882,A882,$J$2:J882,J882,$D$2:D882,D882),"")</f>
        <v/>
      </c>
      <c r="AS882">
        <f t="shared" si="55"/>
        <v>4</v>
      </c>
    </row>
    <row r="883" spans="1:45" x14ac:dyDescent="0.25">
      <c r="A883" s="5" t="s">
        <v>6</v>
      </c>
      <c r="B883" s="5" t="s">
        <v>21</v>
      </c>
      <c r="C883" s="6">
        <v>36938</v>
      </c>
      <c r="D883" s="3">
        <v>3</v>
      </c>
      <c r="E883" s="3" t="s">
        <v>84</v>
      </c>
      <c r="F883" s="3"/>
      <c r="G883" s="3"/>
      <c r="H883" s="3"/>
      <c r="I883" s="3"/>
      <c r="J883" s="3" t="s">
        <v>3</v>
      </c>
      <c r="K883" s="3" t="s">
        <v>3</v>
      </c>
      <c r="L883" s="3">
        <v>5</v>
      </c>
      <c r="M883" s="3" t="s">
        <v>23</v>
      </c>
      <c r="N883" s="4">
        <f t="shared" si="52"/>
        <v>748.5</v>
      </c>
      <c r="O883" s="3">
        <v>74.849999999999994</v>
      </c>
      <c r="P883" s="3"/>
      <c r="Q883" s="3"/>
      <c r="R883" s="3" t="str">
        <f>IF(ISNUMBER(Q883),SUMIFS($Q$2:Q883,$A$2:A883,A883,$J$2:J883,J883,$D$2:D883,D883),"")</f>
        <v/>
      </c>
      <c r="S883" s="3"/>
      <c r="T883" s="3"/>
      <c r="U883" s="3"/>
      <c r="V883" s="4"/>
      <c r="W883" s="4"/>
      <c r="X883" s="4"/>
      <c r="Y883" s="3"/>
      <c r="Z883" s="3"/>
      <c r="AA883" s="3"/>
      <c r="AB883" s="3"/>
      <c r="AC883" s="3"/>
      <c r="AD883" s="3"/>
      <c r="AE883" s="3"/>
      <c r="AF883" s="3"/>
      <c r="AG883" s="3"/>
      <c r="AH883" s="3" t="str">
        <f t="shared" si="53"/>
        <v/>
      </c>
      <c r="AI883" s="3"/>
      <c r="AJ883" s="3"/>
      <c r="AK883" s="3"/>
      <c r="AL883" s="3"/>
      <c r="AM883" s="3"/>
      <c r="AN883" s="3"/>
      <c r="AO883" s="3"/>
      <c r="AP883" s="3"/>
      <c r="AQ883" s="3" t="str">
        <f t="shared" si="54"/>
        <v/>
      </c>
      <c r="AR883" s="3" t="str">
        <f>IF(ISNUMBER(AQ883),SUMIFS($AQ$2:AQ883,$A$2:A883,A883,$J$2:J883,J883,$D$2:D883,D883),"")</f>
        <v/>
      </c>
      <c r="AS883">
        <f t="shared" si="55"/>
        <v>1</v>
      </c>
    </row>
    <row r="884" spans="1:45" x14ac:dyDescent="0.25">
      <c r="A884" s="5" t="s">
        <v>6</v>
      </c>
      <c r="B884" s="5" t="s">
        <v>21</v>
      </c>
      <c r="C884" s="6">
        <v>36945</v>
      </c>
      <c r="D884" s="3">
        <v>3</v>
      </c>
      <c r="E884" s="3" t="s">
        <v>84</v>
      </c>
      <c r="F884" s="3"/>
      <c r="G884" s="3"/>
      <c r="H884" s="3"/>
      <c r="I884" s="3"/>
      <c r="J884" s="3" t="s">
        <v>3</v>
      </c>
      <c r="K884" s="3" t="s">
        <v>3</v>
      </c>
      <c r="L884" s="3">
        <v>5</v>
      </c>
      <c r="M884" s="3" t="s">
        <v>23</v>
      </c>
      <c r="N884" s="4">
        <f t="shared" si="52"/>
        <v>1520</v>
      </c>
      <c r="O884" s="3">
        <v>152</v>
      </c>
      <c r="P884" s="3"/>
      <c r="Q884" s="3"/>
      <c r="R884" s="3" t="str">
        <f>IF(ISNUMBER(Q884),SUMIFS($Q$2:Q884,$A$2:A884,A884,$J$2:J884,J884,$D$2:D884,D884),"")</f>
        <v/>
      </c>
      <c r="S884" s="3"/>
      <c r="T884" s="3"/>
      <c r="U884" s="3"/>
      <c r="V884" s="4"/>
      <c r="W884" s="4"/>
      <c r="X884" s="4">
        <v>0</v>
      </c>
      <c r="Y884" s="3"/>
      <c r="Z884" s="3"/>
      <c r="AA884" s="3"/>
      <c r="AB884" s="3"/>
      <c r="AC884" s="3"/>
      <c r="AD884" s="3"/>
      <c r="AE884" s="3"/>
      <c r="AF884" s="3"/>
      <c r="AG884" s="3"/>
      <c r="AH884" s="3" t="str">
        <f t="shared" si="53"/>
        <v/>
      </c>
      <c r="AI884" s="3"/>
      <c r="AJ884" s="3"/>
      <c r="AK884" s="3"/>
      <c r="AL884" s="3"/>
      <c r="AM884" s="3"/>
      <c r="AN884" s="3"/>
      <c r="AO884" s="3"/>
      <c r="AP884" s="3"/>
      <c r="AQ884" s="3" t="str">
        <f t="shared" si="54"/>
        <v/>
      </c>
      <c r="AR884" s="3" t="str">
        <f>IF(ISNUMBER(AQ884),SUMIFS($AQ$2:AQ884,$A$2:A884,A884,$J$2:J884,J884,$D$2:D884,D884),"")</f>
        <v/>
      </c>
      <c r="AS884">
        <f t="shared" si="55"/>
        <v>2</v>
      </c>
    </row>
    <row r="885" spans="1:45" x14ac:dyDescent="0.25">
      <c r="A885" s="5" t="s">
        <v>6</v>
      </c>
      <c r="B885" s="5" t="s">
        <v>21</v>
      </c>
      <c r="C885" s="6">
        <v>36951</v>
      </c>
      <c r="D885" s="3">
        <v>3</v>
      </c>
      <c r="E885" s="3" t="s">
        <v>84</v>
      </c>
      <c r="F885" s="3"/>
      <c r="G885" s="3"/>
      <c r="H885" s="3"/>
      <c r="I885" s="3"/>
      <c r="J885" s="3" t="s">
        <v>3</v>
      </c>
      <c r="K885" s="3" t="s">
        <v>3</v>
      </c>
      <c r="L885" s="3">
        <v>5</v>
      </c>
      <c r="M885" s="3" t="s">
        <v>23</v>
      </c>
      <c r="N885" s="4">
        <f t="shared" si="52"/>
        <v>1460</v>
      </c>
      <c r="O885" s="3">
        <v>146</v>
      </c>
      <c r="P885" s="3"/>
      <c r="Q885" s="3"/>
      <c r="R885" s="3" t="str">
        <f>IF(ISNUMBER(Q885),SUMIFS($Q$2:Q885,$A$2:A885,A885,$J$2:J885,J885,$D$2:D885,D885),"")</f>
        <v/>
      </c>
      <c r="S885" s="3"/>
      <c r="T885" s="3"/>
      <c r="U885" s="3"/>
      <c r="V885" s="4"/>
      <c r="W885" s="4"/>
      <c r="X885" s="4"/>
      <c r="Y885" s="3"/>
      <c r="Z885" s="3"/>
      <c r="AA885" s="3"/>
      <c r="AB885" s="3"/>
      <c r="AC885" s="3"/>
      <c r="AD885" s="3"/>
      <c r="AE885" s="3"/>
      <c r="AF885" s="3"/>
      <c r="AG885" s="3"/>
      <c r="AH885" s="3" t="str">
        <f t="shared" si="53"/>
        <v/>
      </c>
      <c r="AI885" s="3"/>
      <c r="AJ885" s="3"/>
      <c r="AK885" s="3"/>
      <c r="AL885" s="3"/>
      <c r="AM885" s="3"/>
      <c r="AN885" s="3"/>
      <c r="AO885" s="3"/>
      <c r="AP885" s="3"/>
      <c r="AQ885" s="3" t="str">
        <f t="shared" si="54"/>
        <v/>
      </c>
      <c r="AR885" s="3" t="str">
        <f>IF(ISNUMBER(AQ885),SUMIFS($AQ$2:AQ885,$A$2:A885,A885,$J$2:J885,J885,$D$2:D885,D885),"")</f>
        <v/>
      </c>
      <c r="AS885">
        <f t="shared" si="55"/>
        <v>1</v>
      </c>
    </row>
    <row r="886" spans="1:45" x14ac:dyDescent="0.25">
      <c r="A886" s="5" t="s">
        <v>6</v>
      </c>
      <c r="B886" s="5" t="s">
        <v>21</v>
      </c>
      <c r="C886" s="6">
        <v>36957</v>
      </c>
      <c r="D886" s="3">
        <v>3</v>
      </c>
      <c r="E886" s="3" t="s">
        <v>84</v>
      </c>
      <c r="F886" s="3"/>
      <c r="G886" s="3"/>
      <c r="H886" s="3"/>
      <c r="I886" s="3"/>
      <c r="J886" s="3" t="s">
        <v>3</v>
      </c>
      <c r="K886" s="3" t="s">
        <v>3</v>
      </c>
      <c r="L886" s="3">
        <v>5</v>
      </c>
      <c r="M886" s="3" t="s">
        <v>23</v>
      </c>
      <c r="N886" s="4">
        <f t="shared" si="52"/>
        <v>1905</v>
      </c>
      <c r="O886" s="3">
        <v>190.5</v>
      </c>
      <c r="P886" s="3"/>
      <c r="Q886" s="3"/>
      <c r="R886" s="3" t="str">
        <f>IF(ISNUMBER(Q886),SUMIFS($Q$2:Q886,$A$2:A886,A886,$J$2:J886,J886,$D$2:D886,D886),"")</f>
        <v/>
      </c>
      <c r="S886" s="3"/>
      <c r="T886" s="3"/>
      <c r="U886" s="3"/>
      <c r="V886" s="4"/>
      <c r="W886" s="4"/>
      <c r="X886" s="4"/>
      <c r="Y886" s="3"/>
      <c r="Z886" s="3"/>
      <c r="AA886" s="3"/>
      <c r="AB886" s="3"/>
      <c r="AC886" s="3"/>
      <c r="AD886" s="3"/>
      <c r="AE886" s="3"/>
      <c r="AF886" s="3"/>
      <c r="AG886" s="3"/>
      <c r="AH886" s="3" t="str">
        <f t="shared" si="53"/>
        <v/>
      </c>
      <c r="AI886" s="3"/>
      <c r="AJ886" s="3"/>
      <c r="AK886" s="3"/>
      <c r="AL886" s="3"/>
      <c r="AM886" s="3"/>
      <c r="AN886" s="3"/>
      <c r="AO886" s="3"/>
      <c r="AP886" s="3"/>
      <c r="AQ886" s="3" t="str">
        <f t="shared" si="54"/>
        <v/>
      </c>
      <c r="AR886" s="3" t="str">
        <f>IF(ISNUMBER(AQ886),SUMIFS($AQ$2:AQ886,$A$2:A886,A886,$J$2:J886,J886,$D$2:D886,D886),"")</f>
        <v/>
      </c>
      <c r="AS886">
        <f t="shared" si="55"/>
        <v>1</v>
      </c>
    </row>
    <row r="887" spans="1:45" x14ac:dyDescent="0.25">
      <c r="A887" s="5" t="s">
        <v>6</v>
      </c>
      <c r="B887" s="5" t="s">
        <v>21</v>
      </c>
      <c r="C887" s="6">
        <v>36961</v>
      </c>
      <c r="D887" s="3">
        <v>3</v>
      </c>
      <c r="E887" s="3" t="s">
        <v>84</v>
      </c>
      <c r="F887" s="3"/>
      <c r="G887" s="3"/>
      <c r="H887" s="3"/>
      <c r="I887" s="3"/>
      <c r="J887" s="3" t="s">
        <v>3</v>
      </c>
      <c r="K887" s="3" t="s">
        <v>3</v>
      </c>
      <c r="L887" s="3">
        <v>5</v>
      </c>
      <c r="M887" s="3" t="s">
        <v>24</v>
      </c>
      <c r="N887" s="4">
        <f t="shared" si="52"/>
        <v>2334.5</v>
      </c>
      <c r="O887" s="3">
        <v>233.45</v>
      </c>
      <c r="P887" s="3"/>
      <c r="Q887" s="3"/>
      <c r="R887" s="3" t="str">
        <f>IF(ISNUMBER(Q887),SUMIFS($Q$2:Q887,$A$2:A887,A887,$J$2:J887,J887,$D$2:D887,D887),"")</f>
        <v/>
      </c>
      <c r="S887" s="3">
        <v>2.9000000000000001E-2</v>
      </c>
      <c r="T887" s="3">
        <v>6.7000000000000002E-3</v>
      </c>
      <c r="U887" s="3"/>
      <c r="V887" s="4"/>
      <c r="W887" s="4"/>
      <c r="X887" s="4">
        <v>8.5999999999999993E-2</v>
      </c>
      <c r="Y887" s="3"/>
      <c r="Z887" s="3"/>
      <c r="AA887" s="3"/>
      <c r="AB887" s="3"/>
      <c r="AC887" s="3"/>
      <c r="AD887" s="3"/>
      <c r="AE887" s="3"/>
      <c r="AF887" s="3"/>
      <c r="AG887" s="3"/>
      <c r="AH887" s="3" t="str">
        <f t="shared" si="53"/>
        <v/>
      </c>
      <c r="AI887" s="3"/>
      <c r="AJ887" s="3"/>
      <c r="AK887" s="3"/>
      <c r="AL887" s="3"/>
      <c r="AM887" s="3"/>
      <c r="AN887" s="3"/>
      <c r="AO887" s="3"/>
      <c r="AP887" s="3"/>
      <c r="AQ887" s="3" t="str">
        <f t="shared" si="54"/>
        <v/>
      </c>
      <c r="AR887" s="3" t="str">
        <f>IF(ISNUMBER(AQ887),SUMIFS($AQ$2:AQ887,$A$2:A887,A887,$J$2:J887,J887,$D$2:D887,D887),"")</f>
        <v/>
      </c>
      <c r="AS887">
        <f t="shared" si="55"/>
        <v>4</v>
      </c>
    </row>
    <row r="888" spans="1:45" x14ac:dyDescent="0.25">
      <c r="A888" s="5" t="s">
        <v>6</v>
      </c>
      <c r="B888" s="5" t="s">
        <v>21</v>
      </c>
      <c r="C888" s="6">
        <v>36967</v>
      </c>
      <c r="D888" s="3">
        <v>3</v>
      </c>
      <c r="E888" s="3" t="s">
        <v>84</v>
      </c>
      <c r="F888" s="3"/>
      <c r="G888" s="3"/>
      <c r="H888" s="3"/>
      <c r="I888" s="3"/>
      <c r="J888" s="3" t="s">
        <v>3</v>
      </c>
      <c r="K888" s="3" t="s">
        <v>3</v>
      </c>
      <c r="L888" s="3">
        <v>5</v>
      </c>
      <c r="M888" s="3" t="s">
        <v>25</v>
      </c>
      <c r="N888" s="4">
        <f t="shared" si="52"/>
        <v>940.5</v>
      </c>
      <c r="O888" s="3">
        <v>94.05</v>
      </c>
      <c r="P888" s="3"/>
      <c r="Q888" s="3">
        <v>144.84</v>
      </c>
      <c r="R888" s="3">
        <f>IF(ISNUMBER(Q888),SUMIFS($Q$2:Q888,$A$2:A888,A888,$J$2:J888,J888,$D$2:D888,D888),"")</f>
        <v>612.25</v>
      </c>
      <c r="S888" s="3"/>
      <c r="T888" s="3"/>
      <c r="U888" s="3">
        <v>1.8200000000000001E-2</v>
      </c>
      <c r="V888" s="4"/>
      <c r="W888" s="4"/>
      <c r="X888" s="4"/>
      <c r="Y888" s="3"/>
      <c r="Z888" s="3"/>
      <c r="AA888" s="3"/>
      <c r="AB888" s="3"/>
      <c r="AC888" s="3"/>
      <c r="AD888" s="3"/>
      <c r="AE888" s="3"/>
      <c r="AF888" s="3"/>
      <c r="AG888" s="3"/>
      <c r="AH888" s="3" t="str">
        <f t="shared" si="53"/>
        <v/>
      </c>
      <c r="AI888" s="3"/>
      <c r="AJ888" s="3"/>
      <c r="AK888" s="3"/>
      <c r="AL888" s="3"/>
      <c r="AM888" s="3"/>
      <c r="AN888" s="3"/>
      <c r="AO888" s="3"/>
      <c r="AP888" s="3"/>
      <c r="AQ888" s="3" t="str">
        <f t="shared" si="54"/>
        <v/>
      </c>
      <c r="AR888" s="3" t="str">
        <f>IF(ISNUMBER(AQ888),SUMIFS($AQ$2:AQ888,$A$2:A888,A888,$J$2:J888,J888,$D$2:D888,D888),"")</f>
        <v/>
      </c>
      <c r="AS888">
        <f t="shared" si="55"/>
        <v>4</v>
      </c>
    </row>
    <row r="889" spans="1:45" x14ac:dyDescent="0.25">
      <c r="A889" s="5" t="s">
        <v>6</v>
      </c>
      <c r="B889" s="5" t="s">
        <v>21</v>
      </c>
      <c r="C889" s="6">
        <v>36993</v>
      </c>
      <c r="D889" s="3">
        <v>3</v>
      </c>
      <c r="E889" s="3" t="s">
        <v>84</v>
      </c>
      <c r="F889" s="3"/>
      <c r="G889" s="3"/>
      <c r="H889" s="3"/>
      <c r="I889" s="3"/>
      <c r="J889" s="3" t="s">
        <v>3</v>
      </c>
      <c r="K889" s="3" t="s">
        <v>3</v>
      </c>
      <c r="L889" s="3">
        <v>6</v>
      </c>
      <c r="M889" s="3" t="s">
        <v>23</v>
      </c>
      <c r="N889" s="4">
        <f t="shared" si="52"/>
        <v>1039.5</v>
      </c>
      <c r="O889" s="3">
        <v>103.95</v>
      </c>
      <c r="P889" s="3"/>
      <c r="Q889" s="3"/>
      <c r="R889" s="3" t="str">
        <f>IF(ISNUMBER(Q889),SUMIFS($Q$2:Q889,$A$2:A889,A889,$J$2:J889,J889,$D$2:D889,D889),"")</f>
        <v/>
      </c>
      <c r="S889" s="3"/>
      <c r="T889" s="3"/>
      <c r="U889" s="3"/>
      <c r="V889" s="4"/>
      <c r="W889" s="4"/>
      <c r="X889" s="4"/>
      <c r="Y889" s="3"/>
      <c r="Z889" s="3"/>
      <c r="AA889" s="3"/>
      <c r="AB889" s="3"/>
      <c r="AC889" s="3"/>
      <c r="AD889" s="3"/>
      <c r="AE889" s="3"/>
      <c r="AF889" s="3"/>
      <c r="AG889" s="3"/>
      <c r="AH889" s="3" t="str">
        <f t="shared" si="53"/>
        <v/>
      </c>
      <c r="AI889" s="3"/>
      <c r="AJ889" s="3"/>
      <c r="AK889" s="3"/>
      <c r="AL889" s="3"/>
      <c r="AM889" s="3"/>
      <c r="AN889" s="3"/>
      <c r="AO889" s="3"/>
      <c r="AP889" s="3"/>
      <c r="AQ889" s="3" t="str">
        <f t="shared" si="54"/>
        <v/>
      </c>
      <c r="AR889" s="3" t="str">
        <f>IF(ISNUMBER(AQ889),SUMIFS($AQ$2:AQ889,$A$2:A889,A889,$J$2:J889,J889,$D$2:D889,D889),"")</f>
        <v/>
      </c>
      <c r="AS889">
        <f t="shared" si="55"/>
        <v>1</v>
      </c>
    </row>
    <row r="890" spans="1:45" x14ac:dyDescent="0.25">
      <c r="A890" s="5" t="s">
        <v>6</v>
      </c>
      <c r="B890" s="5" t="s">
        <v>21</v>
      </c>
      <c r="C890" s="6">
        <v>37004</v>
      </c>
      <c r="D890" s="3">
        <v>3</v>
      </c>
      <c r="E890" s="3" t="s">
        <v>84</v>
      </c>
      <c r="F890" s="3"/>
      <c r="G890" s="3"/>
      <c r="H890" s="3"/>
      <c r="I890" s="3"/>
      <c r="J890" s="3" t="s">
        <v>3</v>
      </c>
      <c r="K890" s="3" t="s">
        <v>3</v>
      </c>
      <c r="L890" s="3">
        <v>6</v>
      </c>
      <c r="M890" s="3" t="s">
        <v>23</v>
      </c>
      <c r="N890" s="4">
        <f t="shared" si="52"/>
        <v>1463.5</v>
      </c>
      <c r="O890" s="3">
        <v>146.35</v>
      </c>
      <c r="P890" s="3"/>
      <c r="Q890" s="3"/>
      <c r="R890" s="3" t="str">
        <f>IF(ISNUMBER(Q890),SUMIFS($Q$2:Q890,$A$2:A890,A890,$J$2:J890,J890,$D$2:D890,D890),"")</f>
        <v/>
      </c>
      <c r="S890" s="3"/>
      <c r="T890" s="3"/>
      <c r="U890" s="3"/>
      <c r="V890" s="4"/>
      <c r="W890" s="4"/>
      <c r="X890" s="4"/>
      <c r="Y890" s="3"/>
      <c r="Z890" s="3"/>
      <c r="AA890" s="3"/>
      <c r="AB890" s="3"/>
      <c r="AC890" s="3"/>
      <c r="AD890" s="3"/>
      <c r="AE890" s="3"/>
      <c r="AF890" s="3"/>
      <c r="AG890" s="3"/>
      <c r="AH890" s="3" t="str">
        <f t="shared" si="53"/>
        <v/>
      </c>
      <c r="AI890" s="3"/>
      <c r="AJ890" s="3"/>
      <c r="AK890" s="3"/>
      <c r="AL890" s="3"/>
      <c r="AM890" s="3"/>
      <c r="AN890" s="3"/>
      <c r="AO890" s="3"/>
      <c r="AP890" s="3"/>
      <c r="AQ890" s="3" t="str">
        <f t="shared" si="54"/>
        <v/>
      </c>
      <c r="AR890" s="3" t="str">
        <f>IF(ISNUMBER(AQ890),SUMIFS($AQ$2:AQ890,$A$2:A890,A890,$J$2:J890,J890,$D$2:D890,D890),"")</f>
        <v/>
      </c>
      <c r="AS890">
        <f t="shared" si="55"/>
        <v>1</v>
      </c>
    </row>
    <row r="891" spans="1:45" x14ac:dyDescent="0.25">
      <c r="A891" s="5" t="s">
        <v>6</v>
      </c>
      <c r="B891" s="5" t="s">
        <v>21</v>
      </c>
      <c r="C891" s="6">
        <v>37013</v>
      </c>
      <c r="D891" s="3">
        <v>3</v>
      </c>
      <c r="E891" s="3" t="s">
        <v>84</v>
      </c>
      <c r="F891" s="3"/>
      <c r="G891" s="3"/>
      <c r="H891" s="3"/>
      <c r="I891" s="3"/>
      <c r="J891" s="3" t="s">
        <v>3</v>
      </c>
      <c r="K891" s="3" t="s">
        <v>3</v>
      </c>
      <c r="L891" s="3">
        <v>6</v>
      </c>
      <c r="M891" s="3" t="s">
        <v>24</v>
      </c>
      <c r="N891" s="4">
        <f t="shared" si="52"/>
        <v>1572.5</v>
      </c>
      <c r="O891" s="3">
        <v>157.25</v>
      </c>
      <c r="P891" s="3"/>
      <c r="Q891" s="3"/>
      <c r="R891" s="3" t="str">
        <f>IF(ISNUMBER(Q891),SUMIFS($Q$2:Q891,$A$2:A891,A891,$J$2:J891,J891,$D$2:D891,D891),"")</f>
        <v/>
      </c>
      <c r="S891" s="3">
        <v>3.39E-2</v>
      </c>
      <c r="T891" s="3"/>
      <c r="U891" s="3"/>
      <c r="V891" s="4"/>
      <c r="W891" s="4"/>
      <c r="X891" s="4"/>
      <c r="Y891" s="3"/>
      <c r="Z891" s="3"/>
      <c r="AA891" s="3"/>
      <c r="AB891" s="3"/>
      <c r="AC891" s="3"/>
      <c r="AD891" s="3"/>
      <c r="AE891" s="3"/>
      <c r="AF891" s="3"/>
      <c r="AG891" s="3"/>
      <c r="AH891" s="3" t="str">
        <f t="shared" si="53"/>
        <v/>
      </c>
      <c r="AI891" s="3"/>
      <c r="AJ891" s="3"/>
      <c r="AK891" s="3"/>
      <c r="AL891" s="3"/>
      <c r="AM891" s="3"/>
      <c r="AN891" s="3"/>
      <c r="AO891" s="3"/>
      <c r="AP891" s="3"/>
      <c r="AQ891" s="3" t="str">
        <f t="shared" si="54"/>
        <v/>
      </c>
      <c r="AR891" s="3" t="str">
        <f>IF(ISNUMBER(AQ891),SUMIFS($AQ$2:AQ891,$A$2:A891,A891,$J$2:J891,J891,$D$2:D891,D891),"")</f>
        <v/>
      </c>
      <c r="AS891">
        <f t="shared" si="55"/>
        <v>2</v>
      </c>
    </row>
    <row r="892" spans="1:45" x14ac:dyDescent="0.25">
      <c r="A892" s="5" t="s">
        <v>6</v>
      </c>
      <c r="B892" s="5" t="s">
        <v>21</v>
      </c>
      <c r="C892" s="6">
        <v>37017</v>
      </c>
      <c r="D892" s="3">
        <v>3</v>
      </c>
      <c r="E892" s="3" t="s">
        <v>84</v>
      </c>
      <c r="F892" s="3"/>
      <c r="G892" s="3"/>
      <c r="H892" s="3"/>
      <c r="I892" s="3"/>
      <c r="J892" s="3" t="s">
        <v>3</v>
      </c>
      <c r="K892" s="3" t="s">
        <v>3</v>
      </c>
      <c r="L892" s="3">
        <v>6</v>
      </c>
      <c r="M892" s="3" t="s">
        <v>25</v>
      </c>
      <c r="N892" s="4" t="str">
        <f t="shared" si="52"/>
        <v/>
      </c>
      <c r="O892" s="3"/>
      <c r="P892" s="3"/>
      <c r="Q892" s="3">
        <v>142.03</v>
      </c>
      <c r="R892" s="3">
        <f>IF(ISNUMBER(Q892),SUMIFS($Q$2:Q892,$A$2:A892,A892,$J$2:J892,J892,$D$2:D892,D892),"")</f>
        <v>754.28</v>
      </c>
      <c r="S892" s="3"/>
      <c r="T892" s="3"/>
      <c r="U892" s="3"/>
      <c r="V892" s="4"/>
      <c r="W892" s="4"/>
      <c r="X892" s="4"/>
      <c r="Y892" s="3"/>
      <c r="Z892" s="3"/>
      <c r="AA892" s="3"/>
      <c r="AB892" s="3"/>
      <c r="AC892" s="3"/>
      <c r="AD892" s="3"/>
      <c r="AE892" s="3"/>
      <c r="AF892" s="3"/>
      <c r="AG892" s="3"/>
      <c r="AH892" s="3" t="str">
        <f t="shared" si="53"/>
        <v/>
      </c>
      <c r="AI892" s="3"/>
      <c r="AJ892" s="3"/>
      <c r="AK892" s="3"/>
      <c r="AL892" s="3"/>
      <c r="AM892" s="3"/>
      <c r="AN892" s="3"/>
      <c r="AO892" s="3"/>
      <c r="AP892" s="3"/>
      <c r="AQ892" s="3" t="str">
        <f t="shared" si="54"/>
        <v/>
      </c>
      <c r="AR892" s="3" t="str">
        <f>IF(ISNUMBER(AQ892),SUMIFS($AQ$2:AQ892,$A$2:A892,A892,$J$2:J892,J892,$D$2:D892,D892),"")</f>
        <v/>
      </c>
      <c r="AS892">
        <f t="shared" si="55"/>
        <v>2</v>
      </c>
    </row>
    <row r="893" spans="1:45" x14ac:dyDescent="0.25">
      <c r="A893" s="5" t="s">
        <v>6</v>
      </c>
      <c r="B893" s="5" t="s">
        <v>21</v>
      </c>
      <c r="C893" s="6">
        <v>37066</v>
      </c>
      <c r="D893" s="3">
        <v>3</v>
      </c>
      <c r="E893" s="3" t="s">
        <v>84</v>
      </c>
      <c r="F893" s="3"/>
      <c r="G893" s="3"/>
      <c r="H893" s="3"/>
      <c r="I893" s="3"/>
      <c r="J893" s="3" t="s">
        <v>3</v>
      </c>
      <c r="K893" s="3" t="s">
        <v>3</v>
      </c>
      <c r="L893" s="3">
        <v>7</v>
      </c>
      <c r="M893" s="3" t="s">
        <v>24</v>
      </c>
      <c r="N893" s="4">
        <f t="shared" si="52"/>
        <v>381.5</v>
      </c>
      <c r="O893" s="3">
        <v>38.15</v>
      </c>
      <c r="P893" s="3"/>
      <c r="Q893" s="3"/>
      <c r="R893" s="3" t="str">
        <f>IF(ISNUMBER(Q893),SUMIFS($Q$2:Q893,$A$2:A893,A893,$J$2:J893,J893,$D$2:D893,D893),"")</f>
        <v/>
      </c>
      <c r="S893" s="3">
        <v>3.2000000000000001E-2</v>
      </c>
      <c r="T893" s="3"/>
      <c r="U893" s="3"/>
      <c r="V893" s="4"/>
      <c r="W893" s="4"/>
      <c r="X893" s="4"/>
      <c r="Y893" s="3"/>
      <c r="Z893" s="3"/>
      <c r="AA893" s="3"/>
      <c r="AB893" s="3"/>
      <c r="AC893" s="3"/>
      <c r="AD893" s="3"/>
      <c r="AE893" s="3"/>
      <c r="AF893" s="3"/>
      <c r="AG893" s="3"/>
      <c r="AH893" s="3" t="str">
        <f t="shared" si="53"/>
        <v/>
      </c>
      <c r="AI893" s="3"/>
      <c r="AJ893" s="3"/>
      <c r="AK893" s="3"/>
      <c r="AL893" s="3"/>
      <c r="AM893" s="3"/>
      <c r="AN893" s="3"/>
      <c r="AO893" s="3"/>
      <c r="AP893" s="3"/>
      <c r="AQ893" s="3" t="str">
        <f t="shared" si="54"/>
        <v/>
      </c>
      <c r="AR893" s="3" t="str">
        <f>IF(ISNUMBER(AQ893),SUMIFS($AQ$2:AQ893,$A$2:A893,A893,$J$2:J893,J893,$D$2:D893,D893),"")</f>
        <v/>
      </c>
      <c r="AS893">
        <f t="shared" si="55"/>
        <v>2</v>
      </c>
    </row>
    <row r="894" spans="1:45" x14ac:dyDescent="0.25">
      <c r="A894" s="5" t="s">
        <v>6</v>
      </c>
      <c r="B894" s="5" t="s">
        <v>21</v>
      </c>
      <c r="C894" s="6">
        <v>37076</v>
      </c>
      <c r="D894" s="3">
        <v>3</v>
      </c>
      <c r="E894" s="3" t="s">
        <v>84</v>
      </c>
      <c r="F894" s="3"/>
      <c r="G894" s="3"/>
      <c r="H894" s="3"/>
      <c r="I894" s="3"/>
      <c r="J894" s="3" t="s">
        <v>27</v>
      </c>
      <c r="K894" s="3" t="s">
        <v>27</v>
      </c>
      <c r="L894" s="3">
        <v>7</v>
      </c>
      <c r="M894" s="3" t="s">
        <v>25</v>
      </c>
      <c r="N894" s="4" t="str">
        <f t="shared" si="52"/>
        <v/>
      </c>
      <c r="O894" s="3"/>
      <c r="P894" s="3"/>
      <c r="Q894" s="3">
        <v>28.4</v>
      </c>
      <c r="R894" s="3">
        <f>IF(ISNUMBER(Q894),SUMIFS($Q$2:Q894,$A$2:A894,A894,$J$2:J894,J894,$D$2:D894,D894),"")</f>
        <v>28.4</v>
      </c>
      <c r="S894" s="3"/>
      <c r="T894" s="3"/>
      <c r="U894" s="3"/>
      <c r="V894" s="4"/>
      <c r="W894" s="4"/>
      <c r="X894" s="4"/>
      <c r="Y894" s="3"/>
      <c r="Z894" s="3"/>
      <c r="AA894" s="3"/>
      <c r="AB894" s="3"/>
      <c r="AC894" s="3"/>
      <c r="AD894" s="3"/>
      <c r="AE894" s="3"/>
      <c r="AF894" s="3"/>
      <c r="AG894" s="3"/>
      <c r="AH894" s="3" t="str">
        <f t="shared" si="53"/>
        <v/>
      </c>
      <c r="AI894" s="3"/>
      <c r="AJ894" s="3"/>
      <c r="AK894" s="3"/>
      <c r="AL894" s="3"/>
      <c r="AM894" s="3"/>
      <c r="AN894" s="3"/>
      <c r="AO894" s="3"/>
      <c r="AP894" s="3"/>
      <c r="AQ894" s="3" t="str">
        <f t="shared" si="54"/>
        <v/>
      </c>
      <c r="AR894" s="3" t="str">
        <f>IF(ISNUMBER(AQ894),SUMIFS($AQ$2:AQ894,$A$2:A894,A894,$J$2:J894,J894,$D$2:D894,D894),"")</f>
        <v/>
      </c>
      <c r="AS894">
        <f t="shared" si="55"/>
        <v>2</v>
      </c>
    </row>
    <row r="895" spans="1:45" x14ac:dyDescent="0.25">
      <c r="A895" s="5" t="s">
        <v>6</v>
      </c>
      <c r="B895" s="5" t="s">
        <v>21</v>
      </c>
      <c r="C895" s="6">
        <v>37131</v>
      </c>
      <c r="D895" s="3">
        <v>3</v>
      </c>
      <c r="E895" s="3" t="s">
        <v>84</v>
      </c>
      <c r="F895" s="3"/>
      <c r="G895" s="3"/>
      <c r="H895" s="3"/>
      <c r="I895" s="3"/>
      <c r="J895" s="3" t="s">
        <v>27</v>
      </c>
      <c r="K895" s="3" t="s">
        <v>27</v>
      </c>
      <c r="L895" s="3">
        <v>1</v>
      </c>
      <c r="M895" s="3" t="s">
        <v>23</v>
      </c>
      <c r="N895" s="4">
        <f t="shared" si="52"/>
        <v>385</v>
      </c>
      <c r="O895" s="3">
        <v>38.5</v>
      </c>
      <c r="P895" s="3"/>
      <c r="Q895" s="3"/>
      <c r="R895" s="3" t="str">
        <f>IF(ISNUMBER(Q895),SUMIFS($Q$2:Q895,$A$2:A895,A895,$J$2:J895,J895,$D$2:D895,D895),"")</f>
        <v/>
      </c>
      <c r="S895" s="3"/>
      <c r="T895" s="3"/>
      <c r="U895" s="3"/>
      <c r="V895" s="4"/>
      <c r="W895" s="4"/>
      <c r="X895" s="4"/>
      <c r="Y895" s="3"/>
      <c r="Z895" s="3"/>
      <c r="AA895" s="3"/>
      <c r="AB895" s="3"/>
      <c r="AC895" s="3"/>
      <c r="AD895" s="3"/>
      <c r="AE895" s="3"/>
      <c r="AF895" s="3"/>
      <c r="AG895" s="3"/>
      <c r="AH895" s="3" t="str">
        <f t="shared" si="53"/>
        <v/>
      </c>
      <c r="AI895" s="3"/>
      <c r="AJ895" s="3"/>
      <c r="AK895" s="3"/>
      <c r="AL895" s="3"/>
      <c r="AM895" s="3"/>
      <c r="AN895" s="3"/>
      <c r="AO895" s="3"/>
      <c r="AP895" s="3"/>
      <c r="AQ895" s="3" t="str">
        <f t="shared" si="54"/>
        <v/>
      </c>
      <c r="AR895" s="3" t="str">
        <f>IF(ISNUMBER(AQ895),SUMIFS($AQ$2:AQ895,$A$2:A895,A895,$J$2:J895,J895,$D$2:D895,D895),"")</f>
        <v/>
      </c>
      <c r="AS895">
        <f t="shared" si="55"/>
        <v>1</v>
      </c>
    </row>
    <row r="896" spans="1:45" x14ac:dyDescent="0.25">
      <c r="A896" s="5" t="s">
        <v>6</v>
      </c>
      <c r="B896" s="5" t="s">
        <v>21</v>
      </c>
      <c r="C896" s="6">
        <v>37139</v>
      </c>
      <c r="D896" s="3">
        <v>3</v>
      </c>
      <c r="E896" s="3" t="s">
        <v>84</v>
      </c>
      <c r="F896" s="3"/>
      <c r="G896" s="3"/>
      <c r="H896" s="3"/>
      <c r="I896" s="3"/>
      <c r="J896" s="3" t="s">
        <v>27</v>
      </c>
      <c r="K896" s="3" t="s">
        <v>27</v>
      </c>
      <c r="L896" s="3">
        <v>1</v>
      </c>
      <c r="M896" s="3" t="s">
        <v>23</v>
      </c>
      <c r="N896" s="4">
        <f t="shared" si="52"/>
        <v>550</v>
      </c>
      <c r="O896" s="3">
        <v>55</v>
      </c>
      <c r="P896" s="3"/>
      <c r="Q896" s="3"/>
      <c r="R896" s="3" t="str">
        <f>IF(ISNUMBER(Q896),SUMIFS($Q$2:Q896,$A$2:A896,A896,$J$2:J896,J896,$D$2:D896,D896),"")</f>
        <v/>
      </c>
      <c r="S896" s="3"/>
      <c r="T896" s="3"/>
      <c r="U896" s="3"/>
      <c r="V896" s="4"/>
      <c r="W896" s="4"/>
      <c r="X896" s="4"/>
      <c r="Y896" s="3"/>
      <c r="Z896" s="3"/>
      <c r="AA896" s="3"/>
      <c r="AB896" s="3"/>
      <c r="AC896" s="3"/>
      <c r="AD896" s="3"/>
      <c r="AE896" s="3"/>
      <c r="AF896" s="3"/>
      <c r="AG896" s="3"/>
      <c r="AH896" s="3" t="str">
        <f t="shared" si="53"/>
        <v/>
      </c>
      <c r="AI896" s="3"/>
      <c r="AJ896" s="3"/>
      <c r="AK896" s="3"/>
      <c r="AL896" s="3"/>
      <c r="AM896" s="3"/>
      <c r="AN896" s="3"/>
      <c r="AO896" s="3"/>
      <c r="AP896" s="3"/>
      <c r="AQ896" s="3" t="str">
        <f t="shared" si="54"/>
        <v/>
      </c>
      <c r="AR896" s="3" t="str">
        <f>IF(ISNUMBER(AQ896),SUMIFS($AQ$2:AQ896,$A$2:A896,A896,$J$2:J896,J896,$D$2:D896,D896),"")</f>
        <v/>
      </c>
      <c r="AS896">
        <f t="shared" si="55"/>
        <v>1</v>
      </c>
    </row>
    <row r="897" spans="1:45" x14ac:dyDescent="0.25">
      <c r="A897" s="5" t="s">
        <v>6</v>
      </c>
      <c r="B897" s="5" t="s">
        <v>21</v>
      </c>
      <c r="C897" s="6">
        <v>37146</v>
      </c>
      <c r="D897" s="3">
        <v>3</v>
      </c>
      <c r="E897" s="3" t="s">
        <v>84</v>
      </c>
      <c r="F897" s="3"/>
      <c r="G897" s="3"/>
      <c r="H897" s="3"/>
      <c r="I897" s="3"/>
      <c r="J897" s="3" t="s">
        <v>27</v>
      </c>
      <c r="K897" s="3" t="s">
        <v>27</v>
      </c>
      <c r="L897" s="3">
        <v>1</v>
      </c>
      <c r="M897" s="3" t="s">
        <v>23</v>
      </c>
      <c r="N897" s="4">
        <f t="shared" si="52"/>
        <v>590</v>
      </c>
      <c r="O897" s="3">
        <v>59</v>
      </c>
      <c r="P897" s="3"/>
      <c r="Q897" s="3"/>
      <c r="R897" s="3" t="str">
        <f>IF(ISNUMBER(Q897),SUMIFS($Q$2:Q897,$A$2:A897,A897,$J$2:J897,J897,$D$2:D897,D897),"")</f>
        <v/>
      </c>
      <c r="S897" s="3"/>
      <c r="T897" s="3"/>
      <c r="U897" s="3"/>
      <c r="V897" s="4"/>
      <c r="W897" s="4"/>
      <c r="X897" s="4"/>
      <c r="Y897" s="3"/>
      <c r="Z897" s="3"/>
      <c r="AA897" s="3"/>
      <c r="AB897" s="3"/>
      <c r="AC897" s="3"/>
      <c r="AD897" s="3"/>
      <c r="AE897" s="3"/>
      <c r="AF897" s="3"/>
      <c r="AG897" s="3"/>
      <c r="AH897" s="3" t="str">
        <f t="shared" si="53"/>
        <v/>
      </c>
      <c r="AI897" s="3"/>
      <c r="AJ897" s="3"/>
      <c r="AK897" s="3"/>
      <c r="AL897" s="3"/>
      <c r="AM897" s="3"/>
      <c r="AN897" s="3"/>
      <c r="AO897" s="3"/>
      <c r="AP897" s="3"/>
      <c r="AQ897" s="3" t="str">
        <f t="shared" si="54"/>
        <v/>
      </c>
      <c r="AR897" s="3" t="str">
        <f>IF(ISNUMBER(AQ897),SUMIFS($AQ$2:AQ897,$A$2:A897,A897,$J$2:J897,J897,$D$2:D897,D897),"")</f>
        <v/>
      </c>
      <c r="AS897">
        <f t="shared" si="55"/>
        <v>1</v>
      </c>
    </row>
    <row r="898" spans="1:45" x14ac:dyDescent="0.25">
      <c r="A898" s="5" t="s">
        <v>6</v>
      </c>
      <c r="B898" s="5" t="s">
        <v>21</v>
      </c>
      <c r="C898" s="6">
        <v>37153</v>
      </c>
      <c r="D898" s="3">
        <v>3</v>
      </c>
      <c r="E898" s="3" t="s">
        <v>84</v>
      </c>
      <c r="F898" s="3"/>
      <c r="G898" s="3"/>
      <c r="H898" s="3"/>
      <c r="I898" s="3"/>
      <c r="J898" s="3" t="s">
        <v>27</v>
      </c>
      <c r="K898" s="3" t="s">
        <v>27</v>
      </c>
      <c r="L898" s="3">
        <v>1</v>
      </c>
      <c r="M898" s="3" t="s">
        <v>23</v>
      </c>
      <c r="N898" s="4">
        <f t="shared" ref="N898:N913" si="56">IF(ISNUMBER(O898),O898*10,"")</f>
        <v>1420</v>
      </c>
      <c r="O898" s="3">
        <v>142</v>
      </c>
      <c r="P898" s="3"/>
      <c r="Q898" s="3"/>
      <c r="R898" s="3" t="str">
        <f>IF(ISNUMBER(Q898),SUMIFS($Q$2:Q898,$A$2:A898,A898,$J$2:J898,J898,$D$2:D898,D898),"")</f>
        <v/>
      </c>
      <c r="S898" s="3"/>
      <c r="T898" s="3"/>
      <c r="U898" s="3"/>
      <c r="V898" s="4"/>
      <c r="W898" s="4"/>
      <c r="X898" s="4"/>
      <c r="Y898" s="3"/>
      <c r="Z898" s="3"/>
      <c r="AA898" s="3"/>
      <c r="AB898" s="3"/>
      <c r="AC898" s="3"/>
      <c r="AD898" s="3"/>
      <c r="AE898" s="3"/>
      <c r="AF898" s="3"/>
      <c r="AG898" s="3"/>
      <c r="AH898" s="3" t="str">
        <f t="shared" ref="AH898:AH913" si="57">IF(ISNUMBER(AI898),AI898,"")</f>
        <v/>
      </c>
      <c r="AI898" s="3"/>
      <c r="AJ898" s="3"/>
      <c r="AK898" s="3"/>
      <c r="AL898" s="3"/>
      <c r="AM898" s="3"/>
      <c r="AN898" s="3"/>
      <c r="AO898" s="3"/>
      <c r="AP898" s="3"/>
      <c r="AQ898" s="3" t="str">
        <f t="shared" ref="AQ898:AQ913" si="58">IF(AND(ISNUMBER(AI898),ISNUMBER(Q898)),ROUND(Q898*AI898,3),"")</f>
        <v/>
      </c>
      <c r="AR898" s="3" t="str">
        <f>IF(ISNUMBER(AQ898),SUMIFS($AQ$2:AQ898,$A$2:A898,A898,$J$2:J898,J898,$D$2:D898,D898),"")</f>
        <v/>
      </c>
      <c r="AS898">
        <f t="shared" si="55"/>
        <v>1</v>
      </c>
    </row>
    <row r="899" spans="1:45" x14ac:dyDescent="0.25">
      <c r="A899" s="5" t="s">
        <v>6</v>
      </c>
      <c r="B899" s="5" t="s">
        <v>21</v>
      </c>
      <c r="C899" s="6">
        <v>37167</v>
      </c>
      <c r="D899" s="3">
        <v>3</v>
      </c>
      <c r="E899" s="3" t="s">
        <v>84</v>
      </c>
      <c r="F899" s="3"/>
      <c r="G899" s="3"/>
      <c r="H899" s="3"/>
      <c r="I899" s="3"/>
      <c r="J899" s="3" t="s">
        <v>27</v>
      </c>
      <c r="K899" s="3" t="s">
        <v>27</v>
      </c>
      <c r="L899" s="3">
        <v>1</v>
      </c>
      <c r="M899" s="3" t="s">
        <v>24</v>
      </c>
      <c r="N899" s="4">
        <f t="shared" si="56"/>
        <v>2370</v>
      </c>
      <c r="O899" s="3">
        <v>237</v>
      </c>
      <c r="P899" s="3"/>
      <c r="Q899" s="3"/>
      <c r="R899" s="3" t="str">
        <f>IF(ISNUMBER(Q899),SUMIFS($Q$2:Q899,$A$2:A899,A899,$J$2:J899,J899,$D$2:D899,D899),"")</f>
        <v/>
      </c>
      <c r="S899" s="3"/>
      <c r="T899" s="3"/>
      <c r="U899" s="3"/>
      <c r="V899" s="4"/>
      <c r="W899" s="4"/>
      <c r="X899" s="4"/>
      <c r="Y899" s="3"/>
      <c r="Z899" s="3"/>
      <c r="AA899" s="3"/>
      <c r="AB899" s="3"/>
      <c r="AC899" s="3"/>
      <c r="AD899" s="3"/>
      <c r="AE899" s="3"/>
      <c r="AF899" s="3"/>
      <c r="AG899" s="3"/>
      <c r="AH899" s="3" t="str">
        <f t="shared" si="57"/>
        <v/>
      </c>
      <c r="AI899" s="3"/>
      <c r="AJ899" s="3"/>
      <c r="AK899" s="3"/>
      <c r="AL899" s="3"/>
      <c r="AM899" s="3"/>
      <c r="AN899" s="3"/>
      <c r="AO899" s="3"/>
      <c r="AP899" s="3"/>
      <c r="AQ899" s="3" t="str">
        <f t="shared" si="58"/>
        <v/>
      </c>
      <c r="AR899" s="3" t="str">
        <f>IF(ISNUMBER(AQ899),SUMIFS($AQ$2:AQ899,$A$2:A899,A899,$J$2:J899,J899,$D$2:D899,D899),"")</f>
        <v/>
      </c>
      <c r="AS899">
        <f t="shared" ref="AS899:AS913" si="59">COUNT(O899:AR899)</f>
        <v>1</v>
      </c>
    </row>
    <row r="900" spans="1:45" x14ac:dyDescent="0.25">
      <c r="A900" s="5" t="s">
        <v>6</v>
      </c>
      <c r="B900" s="5" t="s">
        <v>21</v>
      </c>
      <c r="C900" s="6">
        <v>37174</v>
      </c>
      <c r="D900" s="3">
        <v>3</v>
      </c>
      <c r="E900" s="3" t="s">
        <v>84</v>
      </c>
      <c r="F900" s="3"/>
      <c r="G900" s="3"/>
      <c r="H900" s="3"/>
      <c r="I900" s="3"/>
      <c r="J900" s="3" t="s">
        <v>27</v>
      </c>
      <c r="K900" s="3" t="s">
        <v>27</v>
      </c>
      <c r="L900" s="3">
        <v>1</v>
      </c>
      <c r="M900" s="3" t="s">
        <v>25</v>
      </c>
      <c r="N900" s="4">
        <f t="shared" si="56"/>
        <v>512</v>
      </c>
      <c r="O900" s="3">
        <v>51.2</v>
      </c>
      <c r="P900" s="3"/>
      <c r="Q900" s="3">
        <v>184.51</v>
      </c>
      <c r="R900" s="3">
        <f>IF(ISNUMBER(Q900),SUMIFS($Q$2:Q900,$A$2:A900,A900,$J$2:J900,J900,$D$2:D900,D900),"")</f>
        <v>212.91</v>
      </c>
      <c r="S900" s="3"/>
      <c r="T900" s="3"/>
      <c r="U900" s="3"/>
      <c r="V900" s="4"/>
      <c r="W900" s="4"/>
      <c r="X900" s="4"/>
      <c r="Y900" s="3"/>
      <c r="Z900" s="3"/>
      <c r="AA900" s="3"/>
      <c r="AB900" s="3"/>
      <c r="AC900" s="3"/>
      <c r="AD900" s="3"/>
      <c r="AE900" s="3"/>
      <c r="AF900" s="3"/>
      <c r="AG900" s="3"/>
      <c r="AH900" s="3" t="str">
        <f t="shared" si="57"/>
        <v/>
      </c>
      <c r="AI900" s="3"/>
      <c r="AJ900" s="3"/>
      <c r="AK900" s="3"/>
      <c r="AL900" s="3"/>
      <c r="AM900" s="3"/>
      <c r="AN900" s="3"/>
      <c r="AO900" s="3"/>
      <c r="AP900" s="3"/>
      <c r="AQ900" s="3" t="str">
        <f t="shared" si="58"/>
        <v/>
      </c>
      <c r="AR900" s="3" t="str">
        <f>IF(ISNUMBER(AQ900),SUMIFS($AQ$2:AQ900,$A$2:A900,A900,$J$2:J900,J900,$D$2:D900,D900),"")</f>
        <v/>
      </c>
      <c r="AS900">
        <f t="shared" si="59"/>
        <v>3</v>
      </c>
    </row>
    <row r="901" spans="1:45" x14ac:dyDescent="0.25">
      <c r="A901" s="5" t="s">
        <v>6</v>
      </c>
      <c r="B901" s="5" t="s">
        <v>21</v>
      </c>
      <c r="C901" s="6">
        <v>37201</v>
      </c>
      <c r="D901" s="3">
        <v>3</v>
      </c>
      <c r="E901" s="3" t="s">
        <v>84</v>
      </c>
      <c r="F901" s="3"/>
      <c r="G901" s="3"/>
      <c r="H901" s="3"/>
      <c r="I901" s="3"/>
      <c r="J901" s="3" t="s">
        <v>27</v>
      </c>
      <c r="K901" s="3" t="s">
        <v>27</v>
      </c>
      <c r="L901" s="3">
        <v>2</v>
      </c>
      <c r="M901" s="3" t="s">
        <v>23</v>
      </c>
      <c r="N901" s="4">
        <f t="shared" si="56"/>
        <v>1650</v>
      </c>
      <c r="O901" s="3">
        <v>165</v>
      </c>
      <c r="P901" s="3"/>
      <c r="Q901" s="3"/>
      <c r="R901" s="3" t="str">
        <f>IF(ISNUMBER(Q901),SUMIFS($Q$2:Q901,$A$2:A901,A901,$J$2:J901,J901,$D$2:D901,D901),"")</f>
        <v/>
      </c>
      <c r="S901" s="3"/>
      <c r="T901" s="3"/>
      <c r="U901" s="3"/>
      <c r="V901" s="4"/>
      <c r="W901" s="4"/>
      <c r="X901" s="4"/>
      <c r="Y901" s="3"/>
      <c r="Z901" s="3"/>
      <c r="AA901" s="3"/>
      <c r="AB901" s="3"/>
      <c r="AC901" s="3"/>
      <c r="AD901" s="3"/>
      <c r="AE901" s="3"/>
      <c r="AF901" s="3"/>
      <c r="AG901" s="3"/>
      <c r="AH901" s="3" t="str">
        <f t="shared" si="57"/>
        <v/>
      </c>
      <c r="AI901" s="3"/>
      <c r="AJ901" s="3"/>
      <c r="AK901" s="3"/>
      <c r="AL901" s="3"/>
      <c r="AM901" s="3"/>
      <c r="AN901" s="3"/>
      <c r="AO901" s="3"/>
      <c r="AP901" s="3"/>
      <c r="AQ901" s="3" t="str">
        <f t="shared" si="58"/>
        <v/>
      </c>
      <c r="AR901" s="3" t="str">
        <f>IF(ISNUMBER(AQ901),SUMIFS($AQ$2:AQ901,$A$2:A901,A901,$J$2:J901,J901,$D$2:D901,D901),"")</f>
        <v/>
      </c>
      <c r="AS901">
        <f t="shared" si="59"/>
        <v>1</v>
      </c>
    </row>
    <row r="902" spans="1:45" x14ac:dyDescent="0.25">
      <c r="A902" s="5" t="s">
        <v>6</v>
      </c>
      <c r="B902" s="5" t="s">
        <v>21</v>
      </c>
      <c r="C902" s="6">
        <v>37208</v>
      </c>
      <c r="D902" s="3">
        <v>3</v>
      </c>
      <c r="E902" s="3" t="s">
        <v>84</v>
      </c>
      <c r="F902" s="3"/>
      <c r="G902" s="3"/>
      <c r="H902" s="3"/>
      <c r="I902" s="3"/>
      <c r="J902" s="3" t="s">
        <v>27</v>
      </c>
      <c r="K902" s="3" t="s">
        <v>27</v>
      </c>
      <c r="L902" s="3">
        <v>2</v>
      </c>
      <c r="M902" s="3" t="s">
        <v>23</v>
      </c>
      <c r="N902" s="4">
        <f t="shared" si="56"/>
        <v>3300</v>
      </c>
      <c r="O902" s="3">
        <v>330</v>
      </c>
      <c r="P902" s="3"/>
      <c r="Q902" s="3"/>
      <c r="R902" s="3" t="str">
        <f>IF(ISNUMBER(Q902),SUMIFS($Q$2:Q902,$A$2:A902,A902,$J$2:J902,J902,$D$2:D902,D902),"")</f>
        <v/>
      </c>
      <c r="S902" s="3"/>
      <c r="T902" s="3"/>
      <c r="U902" s="3"/>
      <c r="V902" s="4"/>
      <c r="W902" s="4"/>
      <c r="X902" s="4"/>
      <c r="Y902" s="3"/>
      <c r="Z902" s="3"/>
      <c r="AA902" s="3"/>
      <c r="AB902" s="3"/>
      <c r="AC902" s="3"/>
      <c r="AD902" s="3"/>
      <c r="AE902" s="3"/>
      <c r="AF902" s="3"/>
      <c r="AG902" s="3"/>
      <c r="AH902" s="3" t="str">
        <f t="shared" si="57"/>
        <v/>
      </c>
      <c r="AI902" s="3"/>
      <c r="AJ902" s="3"/>
      <c r="AK902" s="3"/>
      <c r="AL902" s="3"/>
      <c r="AM902" s="3"/>
      <c r="AN902" s="3"/>
      <c r="AO902" s="3"/>
      <c r="AP902" s="3"/>
      <c r="AQ902" s="3" t="str">
        <f t="shared" si="58"/>
        <v/>
      </c>
      <c r="AR902" s="3" t="str">
        <f>IF(ISNUMBER(AQ902),SUMIFS($AQ$2:AQ902,$A$2:A902,A902,$J$2:J902,J902,$D$2:D902,D902),"")</f>
        <v/>
      </c>
      <c r="AS902">
        <f t="shared" si="59"/>
        <v>1</v>
      </c>
    </row>
    <row r="903" spans="1:45" x14ac:dyDescent="0.25">
      <c r="A903" s="5" t="s">
        <v>6</v>
      </c>
      <c r="B903" s="5" t="s">
        <v>21</v>
      </c>
      <c r="C903" s="6">
        <v>37216</v>
      </c>
      <c r="D903" s="3">
        <v>3</v>
      </c>
      <c r="E903" s="3" t="s">
        <v>84</v>
      </c>
      <c r="F903" s="3"/>
      <c r="G903" s="3"/>
      <c r="H903" s="3"/>
      <c r="I903" s="3"/>
      <c r="J903" s="3" t="s">
        <v>27</v>
      </c>
      <c r="K903" s="3" t="s">
        <v>27</v>
      </c>
      <c r="L903" s="3">
        <v>2</v>
      </c>
      <c r="M903" s="3" t="s">
        <v>24</v>
      </c>
      <c r="N903" s="4">
        <f t="shared" si="56"/>
        <v>3300</v>
      </c>
      <c r="O903" s="3">
        <v>330</v>
      </c>
      <c r="P903" s="3"/>
      <c r="Q903" s="3"/>
      <c r="R903" s="3" t="str">
        <f>IF(ISNUMBER(Q903),SUMIFS($Q$2:Q903,$A$2:A903,A903,$J$2:J903,J903,$D$2:D903,D903),"")</f>
        <v/>
      </c>
      <c r="S903" s="3"/>
      <c r="T903" s="3"/>
      <c r="U903" s="3"/>
      <c r="V903" s="4"/>
      <c r="W903" s="4"/>
      <c r="X903" s="4"/>
      <c r="Y903" s="3"/>
      <c r="Z903" s="3"/>
      <c r="AA903" s="3"/>
      <c r="AB903" s="3"/>
      <c r="AC903" s="3"/>
      <c r="AD903" s="3"/>
      <c r="AE903" s="3"/>
      <c r="AF903" s="3"/>
      <c r="AG903" s="3"/>
      <c r="AH903" s="3" t="str">
        <f t="shared" si="57"/>
        <v/>
      </c>
      <c r="AI903" s="3"/>
      <c r="AJ903" s="3"/>
      <c r="AK903" s="3"/>
      <c r="AL903" s="3"/>
      <c r="AM903" s="3"/>
      <c r="AN903" s="3"/>
      <c r="AO903" s="3"/>
      <c r="AP903" s="3"/>
      <c r="AQ903" s="3" t="str">
        <f t="shared" si="58"/>
        <v/>
      </c>
      <c r="AR903" s="3" t="str">
        <f>IF(ISNUMBER(AQ903),SUMIFS($AQ$2:AQ903,$A$2:A903,A903,$J$2:J903,J903,$D$2:D903,D903),"")</f>
        <v/>
      </c>
      <c r="AS903">
        <f t="shared" si="59"/>
        <v>1</v>
      </c>
    </row>
    <row r="904" spans="1:45" x14ac:dyDescent="0.25">
      <c r="A904" s="5" t="s">
        <v>6</v>
      </c>
      <c r="B904" s="5" t="s">
        <v>21</v>
      </c>
      <c r="C904" s="6">
        <v>37221</v>
      </c>
      <c r="D904" s="3">
        <v>3</v>
      </c>
      <c r="E904" s="3" t="s">
        <v>84</v>
      </c>
      <c r="F904" s="3"/>
      <c r="G904" s="3"/>
      <c r="H904" s="3"/>
      <c r="I904" s="3"/>
      <c r="J904" s="3" t="s">
        <v>27</v>
      </c>
      <c r="K904" s="3" t="s">
        <v>27</v>
      </c>
      <c r="L904" s="3">
        <v>2</v>
      </c>
      <c r="M904" s="3" t="s">
        <v>25</v>
      </c>
      <c r="N904" s="4" t="str">
        <f t="shared" si="56"/>
        <v/>
      </c>
      <c r="O904" s="3"/>
      <c r="P904" s="3"/>
      <c r="Q904" s="3">
        <v>241.76</v>
      </c>
      <c r="R904" s="3">
        <f>IF(ISNUMBER(Q904),SUMIFS($Q$2:Q904,$A$2:A904,A904,$J$2:J904,J904,$D$2:D904,D904),"")</f>
        <v>454.66999999999996</v>
      </c>
      <c r="S904" s="3"/>
      <c r="T904" s="3"/>
      <c r="U904" s="3"/>
      <c r="V904" s="4"/>
      <c r="W904" s="4"/>
      <c r="X904" s="4"/>
      <c r="Y904" s="3"/>
      <c r="Z904" s="3"/>
      <c r="AA904" s="3"/>
      <c r="AB904" s="3"/>
      <c r="AC904" s="3"/>
      <c r="AD904" s="3"/>
      <c r="AE904" s="3"/>
      <c r="AF904" s="3"/>
      <c r="AG904" s="3"/>
      <c r="AH904" s="3" t="str">
        <f t="shared" si="57"/>
        <v/>
      </c>
      <c r="AI904" s="3"/>
      <c r="AJ904" s="3"/>
      <c r="AK904" s="3"/>
      <c r="AL904" s="3"/>
      <c r="AM904" s="3"/>
      <c r="AN904" s="3"/>
      <c r="AO904" s="3"/>
      <c r="AP904" s="3"/>
      <c r="AQ904" s="3" t="str">
        <f t="shared" si="58"/>
        <v/>
      </c>
      <c r="AR904" s="3" t="str">
        <f>IF(ISNUMBER(AQ904),SUMIFS($AQ$2:AQ904,$A$2:A904,A904,$J$2:J904,J904,$D$2:D904,D904),"")</f>
        <v/>
      </c>
      <c r="AS904">
        <f t="shared" si="59"/>
        <v>2</v>
      </c>
    </row>
    <row r="905" spans="1:45" x14ac:dyDescent="0.25">
      <c r="A905" s="5" t="s">
        <v>6</v>
      </c>
      <c r="B905" s="5" t="s">
        <v>21</v>
      </c>
      <c r="C905" s="6">
        <v>37243</v>
      </c>
      <c r="D905" s="3">
        <v>3</v>
      </c>
      <c r="E905" s="3" t="s">
        <v>84</v>
      </c>
      <c r="F905" s="3"/>
      <c r="G905" s="3"/>
      <c r="H905" s="3"/>
      <c r="I905" s="3"/>
      <c r="J905" s="3" t="s">
        <v>27</v>
      </c>
      <c r="K905" s="3" t="s">
        <v>27</v>
      </c>
      <c r="L905" s="3">
        <v>3</v>
      </c>
      <c r="M905" s="3" t="s">
        <v>23</v>
      </c>
      <c r="N905" s="4">
        <f t="shared" si="56"/>
        <v>2410</v>
      </c>
      <c r="O905" s="3">
        <v>241</v>
      </c>
      <c r="P905" s="3"/>
      <c r="Q905" s="3"/>
      <c r="R905" s="3" t="str">
        <f>IF(ISNUMBER(Q905),SUMIFS($Q$2:Q905,$A$2:A905,A905,$J$2:J905,J905,$D$2:D905,D905),"")</f>
        <v/>
      </c>
      <c r="S905" s="3"/>
      <c r="T905" s="3"/>
      <c r="U905" s="3"/>
      <c r="V905" s="4"/>
      <c r="W905" s="4"/>
      <c r="X905" s="4"/>
      <c r="Y905" s="3"/>
      <c r="Z905" s="3"/>
      <c r="AA905" s="3"/>
      <c r="AB905" s="3"/>
      <c r="AC905" s="3"/>
      <c r="AD905" s="3"/>
      <c r="AE905" s="3"/>
      <c r="AF905" s="3"/>
      <c r="AG905" s="3"/>
      <c r="AH905" s="3" t="str">
        <f t="shared" si="57"/>
        <v/>
      </c>
      <c r="AI905" s="3"/>
      <c r="AJ905" s="3"/>
      <c r="AK905" s="3"/>
      <c r="AL905" s="3"/>
      <c r="AM905" s="3"/>
      <c r="AN905" s="3"/>
      <c r="AO905" s="3"/>
      <c r="AP905" s="3"/>
      <c r="AQ905" s="3" t="str">
        <f t="shared" si="58"/>
        <v/>
      </c>
      <c r="AR905" s="3" t="str">
        <f>IF(ISNUMBER(AQ905),SUMIFS($AQ$2:AQ905,$A$2:A905,A905,$J$2:J905,J905,$D$2:D905,D905),"")</f>
        <v/>
      </c>
      <c r="AS905">
        <f t="shared" si="59"/>
        <v>1</v>
      </c>
    </row>
    <row r="906" spans="1:45" x14ac:dyDescent="0.25">
      <c r="A906" s="5" t="s">
        <v>6</v>
      </c>
      <c r="B906" s="5" t="s">
        <v>21</v>
      </c>
      <c r="C906" s="6">
        <v>37247</v>
      </c>
      <c r="D906" s="3">
        <v>3</v>
      </c>
      <c r="E906" s="3" t="s">
        <v>84</v>
      </c>
      <c r="F906" s="3"/>
      <c r="G906" s="3"/>
      <c r="H906" s="3"/>
      <c r="I906" s="3"/>
      <c r="J906" s="3" t="s">
        <v>27</v>
      </c>
      <c r="K906" s="3" t="s">
        <v>27</v>
      </c>
      <c r="L906" s="3">
        <v>3</v>
      </c>
      <c r="M906" s="3" t="s">
        <v>24</v>
      </c>
      <c r="N906" s="4">
        <f t="shared" si="56"/>
        <v>2500</v>
      </c>
      <c r="O906" s="3">
        <v>250</v>
      </c>
      <c r="P906" s="3"/>
      <c r="Q906" s="3"/>
      <c r="R906" s="3" t="str">
        <f>IF(ISNUMBER(Q906),SUMIFS($Q$2:Q906,$A$2:A906,A906,$J$2:J906,J906,$D$2:D906,D906),"")</f>
        <v/>
      </c>
      <c r="S906" s="3"/>
      <c r="T906" s="3"/>
      <c r="U906" s="3"/>
      <c r="V906" s="4"/>
      <c r="W906" s="4"/>
      <c r="X906" s="4"/>
      <c r="Y906" s="3"/>
      <c r="Z906" s="3"/>
      <c r="AA906" s="3"/>
      <c r="AB906" s="3"/>
      <c r="AC906" s="3"/>
      <c r="AD906" s="3"/>
      <c r="AE906" s="3"/>
      <c r="AF906" s="3"/>
      <c r="AG906" s="3"/>
      <c r="AH906" s="3" t="str">
        <f t="shared" si="57"/>
        <v/>
      </c>
      <c r="AI906" s="3"/>
      <c r="AJ906" s="3"/>
      <c r="AK906" s="3"/>
      <c r="AL906" s="3"/>
      <c r="AM906" s="3"/>
      <c r="AN906" s="3"/>
      <c r="AO906" s="3"/>
      <c r="AP906" s="3"/>
      <c r="AQ906" s="3" t="str">
        <f t="shared" si="58"/>
        <v/>
      </c>
      <c r="AR906" s="3" t="str">
        <f>IF(ISNUMBER(AQ906),SUMIFS($AQ$2:AQ906,$A$2:A906,A906,$J$2:J906,J906,$D$2:D906,D906),"")</f>
        <v/>
      </c>
      <c r="AS906">
        <f t="shared" si="59"/>
        <v>1</v>
      </c>
    </row>
    <row r="907" spans="1:45" x14ac:dyDescent="0.25">
      <c r="A907" s="5" t="s">
        <v>6</v>
      </c>
      <c r="B907" s="5" t="s">
        <v>21</v>
      </c>
      <c r="C907" s="6">
        <v>37255</v>
      </c>
      <c r="D907" s="3">
        <v>3</v>
      </c>
      <c r="E907" s="3" t="s">
        <v>84</v>
      </c>
      <c r="F907" s="3"/>
      <c r="G907" s="3"/>
      <c r="H907" s="3"/>
      <c r="I907" s="3"/>
      <c r="J907" s="3" t="s">
        <v>27</v>
      </c>
      <c r="K907" s="3" t="s">
        <v>27</v>
      </c>
      <c r="L907" s="3">
        <v>3</v>
      </c>
      <c r="M907" s="3" t="s">
        <v>25</v>
      </c>
      <c r="N907" s="4" t="str">
        <f t="shared" si="56"/>
        <v/>
      </c>
      <c r="O907" s="3"/>
      <c r="P907" s="3"/>
      <c r="Q907" s="3">
        <v>141.74</v>
      </c>
      <c r="R907" s="3">
        <f>IF(ISNUMBER(Q907),SUMIFS($Q$2:Q907,$A$2:A907,A907,$J$2:J907,J907,$D$2:D907,D907),"")</f>
        <v>596.41</v>
      </c>
      <c r="S907" s="3"/>
      <c r="T907" s="3"/>
      <c r="U907" s="3"/>
      <c r="V907" s="4"/>
      <c r="W907" s="4"/>
      <c r="X907" s="4"/>
      <c r="Y907" s="3"/>
      <c r="Z907" s="3"/>
      <c r="AA907" s="3"/>
      <c r="AB907" s="3"/>
      <c r="AC907" s="3"/>
      <c r="AD907" s="3"/>
      <c r="AE907" s="3"/>
      <c r="AF907" s="3"/>
      <c r="AG907" s="3"/>
      <c r="AH907" s="3" t="str">
        <f t="shared" si="57"/>
        <v/>
      </c>
      <c r="AI907" s="3"/>
      <c r="AJ907" s="3"/>
      <c r="AK907" s="3"/>
      <c r="AL907" s="3"/>
      <c r="AM907" s="3"/>
      <c r="AN907" s="3"/>
      <c r="AO907" s="3"/>
      <c r="AP907" s="3"/>
      <c r="AQ907" s="3" t="str">
        <f t="shared" si="58"/>
        <v/>
      </c>
      <c r="AR907" s="3" t="str">
        <f>IF(ISNUMBER(AQ907),SUMIFS($AQ$2:AQ907,$A$2:A907,A907,$J$2:J907,J907,$D$2:D907,D907),"")</f>
        <v/>
      </c>
      <c r="AS907">
        <f t="shared" si="59"/>
        <v>2</v>
      </c>
    </row>
    <row r="908" spans="1:45" x14ac:dyDescent="0.25">
      <c r="A908" s="5" t="s">
        <v>6</v>
      </c>
      <c r="B908" s="5" t="s">
        <v>21</v>
      </c>
      <c r="C908" s="6">
        <v>37293</v>
      </c>
      <c r="D908" s="3">
        <v>3</v>
      </c>
      <c r="E908" s="3" t="s">
        <v>84</v>
      </c>
      <c r="F908" s="3"/>
      <c r="G908" s="3"/>
      <c r="H908" s="3"/>
      <c r="I908" s="3"/>
      <c r="J908" s="3" t="s">
        <v>27</v>
      </c>
      <c r="K908" s="3" t="s">
        <v>27</v>
      </c>
      <c r="L908" s="3">
        <v>4</v>
      </c>
      <c r="M908" s="3" t="s">
        <v>24</v>
      </c>
      <c r="N908" s="4">
        <f t="shared" si="56"/>
        <v>2500</v>
      </c>
      <c r="O908" s="3">
        <v>250</v>
      </c>
      <c r="P908" s="3"/>
      <c r="Q908" s="3"/>
      <c r="R908" s="3" t="str">
        <f>IF(ISNUMBER(Q908),SUMIFS($Q$2:Q908,$A$2:A908,A908,$J$2:J908,J908,$D$2:D908,D908),"")</f>
        <v/>
      </c>
      <c r="S908" s="3"/>
      <c r="T908" s="3"/>
      <c r="U908" s="3"/>
      <c r="V908" s="4"/>
      <c r="W908" s="4"/>
      <c r="X908" s="4"/>
      <c r="Y908" s="3"/>
      <c r="Z908" s="3"/>
      <c r="AA908" s="3"/>
      <c r="AB908" s="3"/>
      <c r="AC908" s="3"/>
      <c r="AD908" s="3"/>
      <c r="AE908" s="3"/>
      <c r="AF908" s="3"/>
      <c r="AG908" s="3"/>
      <c r="AH908" s="3" t="str">
        <f t="shared" si="57"/>
        <v/>
      </c>
      <c r="AI908" s="3"/>
      <c r="AJ908" s="3"/>
      <c r="AK908" s="3"/>
      <c r="AL908" s="3"/>
      <c r="AM908" s="3"/>
      <c r="AN908" s="3"/>
      <c r="AO908" s="3"/>
      <c r="AP908" s="3"/>
      <c r="AQ908" s="3" t="str">
        <f t="shared" si="58"/>
        <v/>
      </c>
      <c r="AR908" s="3" t="str">
        <f>IF(ISNUMBER(AQ908),SUMIFS($AQ$2:AQ908,$A$2:A908,A908,$J$2:J908,J908,$D$2:D908,D908),"")</f>
        <v/>
      </c>
      <c r="AS908">
        <f t="shared" si="59"/>
        <v>1</v>
      </c>
    </row>
    <row r="909" spans="1:45" x14ac:dyDescent="0.25">
      <c r="A909" s="5" t="s">
        <v>6</v>
      </c>
      <c r="B909" s="5" t="s">
        <v>21</v>
      </c>
      <c r="C909" s="6">
        <v>37302</v>
      </c>
      <c r="D909" s="3">
        <v>3</v>
      </c>
      <c r="E909" s="3" t="s">
        <v>84</v>
      </c>
      <c r="F909" s="3"/>
      <c r="G909" s="3"/>
      <c r="H909" s="3"/>
      <c r="I909" s="3"/>
      <c r="J909" s="3" t="s">
        <v>27</v>
      </c>
      <c r="K909" s="3" t="s">
        <v>27</v>
      </c>
      <c r="L909" s="3">
        <v>4</v>
      </c>
      <c r="M909" s="3" t="s">
        <v>25</v>
      </c>
      <c r="N909" s="4" t="str">
        <f t="shared" si="56"/>
        <v/>
      </c>
      <c r="O909" s="3"/>
      <c r="P909" s="3"/>
      <c r="Q909" s="3">
        <v>181.94</v>
      </c>
      <c r="R909" s="3">
        <f>IF(ISNUMBER(Q909),SUMIFS($Q$2:Q909,$A$2:A909,A909,$J$2:J909,J909,$D$2:D909,D909),"")</f>
        <v>778.34999999999991</v>
      </c>
      <c r="S909" s="3"/>
      <c r="T909" s="3"/>
      <c r="U909" s="3"/>
      <c r="V909" s="4"/>
      <c r="W909" s="4"/>
      <c r="X909" s="4"/>
      <c r="Y909" s="3"/>
      <c r="Z909" s="3"/>
      <c r="AA909" s="3"/>
      <c r="AB909" s="3"/>
      <c r="AC909" s="3"/>
      <c r="AD909" s="3"/>
      <c r="AE909" s="3"/>
      <c r="AF909" s="3"/>
      <c r="AG909" s="3"/>
      <c r="AH909" s="3" t="str">
        <f t="shared" si="57"/>
        <v/>
      </c>
      <c r="AI909" s="3"/>
      <c r="AJ909" s="3"/>
      <c r="AK909" s="3"/>
      <c r="AL909" s="3"/>
      <c r="AM909" s="3"/>
      <c r="AN909" s="3"/>
      <c r="AO909" s="3"/>
      <c r="AP909" s="3"/>
      <c r="AQ909" s="3" t="str">
        <f t="shared" si="58"/>
        <v/>
      </c>
      <c r="AR909" s="3" t="str">
        <f>IF(ISNUMBER(AQ909),SUMIFS($AQ$2:AQ909,$A$2:A909,A909,$J$2:J909,J909,$D$2:D909,D909),"")</f>
        <v/>
      </c>
      <c r="AS909">
        <f t="shared" si="59"/>
        <v>2</v>
      </c>
    </row>
    <row r="910" spans="1:45" x14ac:dyDescent="0.25">
      <c r="A910" s="5" t="s">
        <v>6</v>
      </c>
      <c r="B910" s="5" t="s">
        <v>21</v>
      </c>
      <c r="C910" s="6">
        <v>37349</v>
      </c>
      <c r="D910" s="3">
        <v>3</v>
      </c>
      <c r="E910" s="3" t="s">
        <v>84</v>
      </c>
      <c r="F910" s="3"/>
      <c r="G910" s="3"/>
      <c r="H910" s="3"/>
      <c r="I910" s="3"/>
      <c r="J910" s="3" t="s">
        <v>27</v>
      </c>
      <c r="K910" s="3" t="s">
        <v>27</v>
      </c>
      <c r="L910" s="3">
        <v>5</v>
      </c>
      <c r="M910" s="3" t="s">
        <v>24</v>
      </c>
      <c r="N910" s="4">
        <f t="shared" si="56"/>
        <v>800</v>
      </c>
      <c r="O910" s="3">
        <v>80</v>
      </c>
      <c r="P910" s="3"/>
      <c r="Q910" s="3"/>
      <c r="R910" s="3" t="str">
        <f>IF(ISNUMBER(Q910),SUMIFS($Q$2:Q910,$A$2:A910,A910,$J$2:J910,J910,$D$2:D910,D910),"")</f>
        <v/>
      </c>
      <c r="S910" s="3"/>
      <c r="T910" s="3"/>
      <c r="U910" s="3"/>
      <c r="V910" s="4"/>
      <c r="W910" s="4"/>
      <c r="X910" s="4"/>
      <c r="Y910" s="3"/>
      <c r="Z910" s="3"/>
      <c r="AA910" s="3"/>
      <c r="AB910" s="3"/>
      <c r="AC910" s="3"/>
      <c r="AD910" s="3"/>
      <c r="AE910" s="3"/>
      <c r="AF910" s="3"/>
      <c r="AG910" s="3"/>
      <c r="AH910" s="3" t="str">
        <f t="shared" si="57"/>
        <v/>
      </c>
      <c r="AI910" s="3"/>
      <c r="AJ910" s="3"/>
      <c r="AK910" s="3"/>
      <c r="AL910" s="3"/>
      <c r="AM910" s="3"/>
      <c r="AN910" s="3"/>
      <c r="AO910" s="3"/>
      <c r="AP910" s="3"/>
      <c r="AQ910" s="3" t="str">
        <f t="shared" si="58"/>
        <v/>
      </c>
      <c r="AR910" s="3" t="str">
        <f>IF(ISNUMBER(AQ910),SUMIFS($AQ$2:AQ910,$A$2:A910,A910,$J$2:J910,J910,$D$2:D910,D910),"")</f>
        <v/>
      </c>
      <c r="AS910">
        <f t="shared" si="59"/>
        <v>1</v>
      </c>
    </row>
    <row r="911" spans="1:45" x14ac:dyDescent="0.25">
      <c r="A911" s="5" t="s">
        <v>6</v>
      </c>
      <c r="B911" s="5" t="s">
        <v>21</v>
      </c>
      <c r="C911" s="6">
        <v>37363</v>
      </c>
      <c r="D911" s="3">
        <v>3</v>
      </c>
      <c r="E911" s="3" t="s">
        <v>84</v>
      </c>
      <c r="F911" s="3"/>
      <c r="G911" s="3"/>
      <c r="H911" s="3"/>
      <c r="I911" s="3"/>
      <c r="J911" s="3" t="s">
        <v>27</v>
      </c>
      <c r="K911" s="3" t="s">
        <v>27</v>
      </c>
      <c r="L911" s="3">
        <v>5</v>
      </c>
      <c r="M911" s="3" t="s">
        <v>25</v>
      </c>
      <c r="N911" s="4" t="str">
        <f t="shared" si="56"/>
        <v/>
      </c>
      <c r="O911" s="3"/>
      <c r="P911" s="3"/>
      <c r="Q911" s="3">
        <v>40.31</v>
      </c>
      <c r="R911" s="3">
        <f>IF(ISNUMBER(Q911),SUMIFS($Q$2:Q911,$A$2:A911,A911,$J$2:J911,J911,$D$2:D911,D911),"")</f>
        <v>818.65999999999985</v>
      </c>
      <c r="S911" s="3"/>
      <c r="T911" s="3"/>
      <c r="U911" s="3"/>
      <c r="V911" s="4"/>
      <c r="W911" s="4"/>
      <c r="X911" s="4"/>
      <c r="Y911" s="3"/>
      <c r="Z911" s="3"/>
      <c r="AA911" s="3"/>
      <c r="AB911" s="3"/>
      <c r="AC911" s="3"/>
      <c r="AD911" s="3"/>
      <c r="AE911" s="3"/>
      <c r="AF911" s="3"/>
      <c r="AG911" s="3"/>
      <c r="AH911" s="3" t="str">
        <f t="shared" si="57"/>
        <v/>
      </c>
      <c r="AI911" s="3"/>
      <c r="AJ911" s="3"/>
      <c r="AK911" s="3"/>
      <c r="AL911" s="3"/>
      <c r="AM911" s="3"/>
      <c r="AN911" s="3"/>
      <c r="AO911" s="3"/>
      <c r="AP911" s="3"/>
      <c r="AQ911" s="3" t="str">
        <f t="shared" si="58"/>
        <v/>
      </c>
      <c r="AR911" s="3" t="str">
        <f>IF(ISNUMBER(AQ911),SUMIFS($AQ$2:AQ911,$A$2:A911,A911,$J$2:J911,J911,$D$2:D911,D911),"")</f>
        <v/>
      </c>
      <c r="AS911">
        <f t="shared" si="59"/>
        <v>2</v>
      </c>
    </row>
    <row r="912" spans="1:45" x14ac:dyDescent="0.25">
      <c r="A912" s="5" t="s">
        <v>6</v>
      </c>
      <c r="B912" s="5" t="s">
        <v>21</v>
      </c>
      <c r="C912" s="6">
        <v>37431</v>
      </c>
      <c r="D912" s="3">
        <v>3</v>
      </c>
      <c r="E912" s="3" t="s">
        <v>84</v>
      </c>
      <c r="F912" s="3"/>
      <c r="G912" s="3"/>
      <c r="H912" s="3"/>
      <c r="I912" s="3"/>
      <c r="J912" s="3" t="s">
        <v>27</v>
      </c>
      <c r="K912" s="3" t="s">
        <v>27</v>
      </c>
      <c r="L912" s="3">
        <v>6</v>
      </c>
      <c r="M912" s="3" t="s">
        <v>24</v>
      </c>
      <c r="N912" s="4">
        <f t="shared" si="56"/>
        <v>500</v>
      </c>
      <c r="O912" s="3">
        <v>50</v>
      </c>
      <c r="P912" s="3"/>
      <c r="Q912" s="3"/>
      <c r="R912" s="3" t="str">
        <f>IF(ISNUMBER(Q912),SUMIFS($Q$2:Q912,$A$2:A912,A912,$J$2:J912,J912,$D$2:D912,D912),"")</f>
        <v/>
      </c>
      <c r="S912" s="3"/>
      <c r="T912" s="3"/>
      <c r="U912" s="3"/>
      <c r="V912" s="4"/>
      <c r="W912" s="4"/>
      <c r="X912" s="4"/>
      <c r="Y912" s="3"/>
      <c r="Z912" s="3"/>
      <c r="AA912" s="3"/>
      <c r="AB912" s="3"/>
      <c r="AC912" s="3"/>
      <c r="AD912" s="3"/>
      <c r="AE912" s="3"/>
      <c r="AF912" s="3"/>
      <c r="AG912" s="3"/>
      <c r="AH912" s="3" t="str">
        <f t="shared" si="57"/>
        <v/>
      </c>
      <c r="AI912" s="3"/>
      <c r="AJ912" s="3"/>
      <c r="AK912" s="3"/>
      <c r="AL912" s="3"/>
      <c r="AM912" s="3"/>
      <c r="AN912" s="3"/>
      <c r="AO912" s="3"/>
      <c r="AP912" s="3"/>
      <c r="AQ912" s="3" t="str">
        <f t="shared" si="58"/>
        <v/>
      </c>
      <c r="AR912" s="3" t="str">
        <f>IF(ISNUMBER(AQ912),SUMIFS($AQ$2:AQ912,$A$2:A912,A912,$J$2:J912,J912,$D$2:D912,D912),"")</f>
        <v/>
      </c>
      <c r="AS912">
        <f t="shared" si="59"/>
        <v>1</v>
      </c>
    </row>
    <row r="913" spans="1:45" x14ac:dyDescent="0.25">
      <c r="A913" s="5" t="s">
        <v>6</v>
      </c>
      <c r="B913" s="5" t="s">
        <v>21</v>
      </c>
      <c r="C913" s="6">
        <v>37442</v>
      </c>
      <c r="D913" s="3">
        <v>3</v>
      </c>
      <c r="E913" s="3" t="s">
        <v>84</v>
      </c>
      <c r="F913" s="3"/>
      <c r="G913" s="3"/>
      <c r="H913" s="3"/>
      <c r="I913" s="3"/>
      <c r="J913" s="3" t="s">
        <v>54</v>
      </c>
      <c r="K913" s="3" t="s">
        <v>54</v>
      </c>
      <c r="L913" s="3">
        <v>6</v>
      </c>
      <c r="M913" s="3" t="s">
        <v>25</v>
      </c>
      <c r="N913" s="4" t="str">
        <f t="shared" si="56"/>
        <v/>
      </c>
      <c r="O913" s="3"/>
      <c r="P913" s="3"/>
      <c r="Q913" s="3">
        <v>40.24</v>
      </c>
      <c r="R913" s="3">
        <f>IF(ISNUMBER(Q913),SUMIFS($Q$2:Q913,$A$2:A913,A913,$J$2:J913,J913,$D$2:D913,D913),"")</f>
        <v>40.24</v>
      </c>
      <c r="S913" s="3"/>
      <c r="T913" s="3"/>
      <c r="U913" s="3"/>
      <c r="V913" s="4"/>
      <c r="W913" s="4"/>
      <c r="X913" s="4"/>
      <c r="Y913" s="3"/>
      <c r="Z913" s="3"/>
      <c r="AA913" s="3"/>
      <c r="AB913" s="3"/>
      <c r="AC913" s="3"/>
      <c r="AD913" s="3"/>
      <c r="AE913" s="3"/>
      <c r="AF913" s="3"/>
      <c r="AG913" s="3"/>
      <c r="AH913" s="3" t="str">
        <f t="shared" si="57"/>
        <v/>
      </c>
      <c r="AI913" s="3"/>
      <c r="AJ913" s="3"/>
      <c r="AK913" s="3"/>
      <c r="AL913" s="3"/>
      <c r="AM913" s="3"/>
      <c r="AN913" s="3"/>
      <c r="AO913" s="3"/>
      <c r="AP913" s="3"/>
      <c r="AQ913" s="3" t="str">
        <f t="shared" si="58"/>
        <v/>
      </c>
      <c r="AR913" s="3" t="str">
        <f>IF(ISNUMBER(AQ913),SUMIFS($AQ$2:AQ913,$A$2:A913,A913,$J$2:J913,J913,$D$2:D913,D913),"")</f>
        <v/>
      </c>
      <c r="AS913">
        <f t="shared" si="59"/>
        <v>2</v>
      </c>
    </row>
    <row r="914" spans="1:45" x14ac:dyDescent="0.25">
      <c r="A914" t="s">
        <v>63</v>
      </c>
      <c r="B914" t="s">
        <v>61</v>
      </c>
      <c r="C914" s="6">
        <v>41920</v>
      </c>
      <c r="D914">
        <v>1</v>
      </c>
      <c r="F914">
        <v>0</v>
      </c>
      <c r="J914" s="3" t="s">
        <v>96</v>
      </c>
      <c r="K914" t="s">
        <v>79</v>
      </c>
      <c r="L914">
        <v>1</v>
      </c>
      <c r="M914" s="3" t="s">
        <v>57</v>
      </c>
      <c r="N914" s="4" t="str">
        <f t="shared" ref="N914:N939" si="60">IF(ISNUMBER(O914),O914*10,"")</f>
        <v/>
      </c>
      <c r="R914" s="3" t="str">
        <f>IF(ISNUMBER(Q914),SUMIFS($Q$2:Q914,$A$2:A914,A914,$J$2:J914,J914,$D$2:D914,D914),"")</f>
        <v/>
      </c>
      <c r="AB914">
        <v>14.5</v>
      </c>
      <c r="AC914">
        <v>15.7</v>
      </c>
      <c r="AD914">
        <v>80.8</v>
      </c>
      <c r="AE914">
        <v>18.600000000000001</v>
      </c>
      <c r="AF914">
        <v>86.8</v>
      </c>
      <c r="AG914">
        <v>15.6</v>
      </c>
      <c r="AH914" s="3">
        <f t="shared" ref="AH914:AH939" si="61">IF(ISNUMBER(AI914),AI914,"")</f>
        <v>2.5000000000000001E-2</v>
      </c>
      <c r="AI914">
        <v>2.5000000000000001E-2</v>
      </c>
      <c r="AK914">
        <v>12.9</v>
      </c>
      <c r="AQ914" s="3" t="str">
        <f t="shared" ref="AQ914:AQ939" si="62">IF(AND(ISNUMBER(AI914),ISNUMBER(Q914)),ROUND(Q914*AI914,3),"")</f>
        <v/>
      </c>
      <c r="AR914" s="3" t="str">
        <f>IF(ISNUMBER(AQ914),SUMIFS($AQ$2:AQ914,$A$2:A914,A914,$J$2:J914,J914,$D$2:D914,D914),"")</f>
        <v/>
      </c>
      <c r="AS914">
        <f t="shared" ref="AS914:AS940" si="63">COUNT(O914:AR914)</f>
        <v>9</v>
      </c>
    </row>
    <row r="915" spans="1:45" x14ac:dyDescent="0.25">
      <c r="A915" s="9" t="s">
        <v>66</v>
      </c>
      <c r="B915" t="s">
        <v>61</v>
      </c>
      <c r="C915" s="6">
        <v>41920</v>
      </c>
      <c r="D915">
        <v>1</v>
      </c>
      <c r="F915">
        <v>50</v>
      </c>
      <c r="J915" s="3" t="s">
        <v>96</v>
      </c>
      <c r="K915" t="s">
        <v>79</v>
      </c>
      <c r="L915">
        <v>1</v>
      </c>
      <c r="M915" s="3" t="s">
        <v>57</v>
      </c>
      <c r="N915" s="4" t="str">
        <f t="shared" si="60"/>
        <v/>
      </c>
      <c r="R915" s="3" t="str">
        <f>IF(ISNUMBER(Q915),SUMIFS($Q$2:Q915,$A$2:A915,A915,$J$2:J915,J915,$D$2:D915,D915),"")</f>
        <v/>
      </c>
      <c r="AB915">
        <v>14.3</v>
      </c>
      <c r="AC915">
        <v>14.3</v>
      </c>
      <c r="AD915">
        <v>79.2</v>
      </c>
      <c r="AE915">
        <v>19</v>
      </c>
      <c r="AF915">
        <v>85.6</v>
      </c>
      <c r="AG915">
        <v>16.3</v>
      </c>
      <c r="AH915" s="3">
        <f t="shared" si="61"/>
        <v>2.5999999999999999E-2</v>
      </c>
      <c r="AI915">
        <v>2.5999999999999999E-2</v>
      </c>
      <c r="AK915">
        <v>12.7</v>
      </c>
      <c r="AQ915" s="3" t="str">
        <f t="shared" si="62"/>
        <v/>
      </c>
      <c r="AR915" s="3" t="str">
        <f>IF(ISNUMBER(AQ915),SUMIFS($AQ$2:AQ915,$A$2:A915,A915,$J$2:J915,J915,$D$2:D915,D915),"")</f>
        <v/>
      </c>
      <c r="AS915">
        <f t="shared" si="63"/>
        <v>9</v>
      </c>
    </row>
    <row r="916" spans="1:45" x14ac:dyDescent="0.25">
      <c r="A916" s="9" t="s">
        <v>64</v>
      </c>
      <c r="B916" t="s">
        <v>61</v>
      </c>
      <c r="C916" s="6">
        <v>41920</v>
      </c>
      <c r="D916">
        <v>1</v>
      </c>
      <c r="F916">
        <v>100</v>
      </c>
      <c r="J916" s="3" t="s">
        <v>96</v>
      </c>
      <c r="K916" t="s">
        <v>79</v>
      </c>
      <c r="L916">
        <v>1</v>
      </c>
      <c r="M916" s="3" t="s">
        <v>57</v>
      </c>
      <c r="N916" s="4" t="str">
        <f t="shared" si="60"/>
        <v/>
      </c>
      <c r="R916" s="3" t="str">
        <f>IF(ISNUMBER(Q916),SUMIFS($Q$2:Q916,$A$2:A916,A916,$J$2:J916,J916,$D$2:D916,D916),"")</f>
        <v/>
      </c>
      <c r="AB916">
        <v>14.9</v>
      </c>
      <c r="AC916">
        <v>16.8</v>
      </c>
      <c r="AD916">
        <v>80</v>
      </c>
      <c r="AE916">
        <v>19.2</v>
      </c>
      <c r="AF916">
        <v>87.2</v>
      </c>
      <c r="AG916">
        <v>17.600000000000001</v>
      </c>
      <c r="AH916" s="3">
        <f t="shared" si="61"/>
        <v>2.8000000000000001E-2</v>
      </c>
      <c r="AI916">
        <v>2.8000000000000001E-2</v>
      </c>
      <c r="AK916">
        <v>12.8</v>
      </c>
      <c r="AQ916" s="3" t="str">
        <f t="shared" si="62"/>
        <v/>
      </c>
      <c r="AR916" s="3" t="str">
        <f>IF(ISNUMBER(AQ916),SUMIFS($AQ$2:AQ916,$A$2:A916,A916,$J$2:J916,J916,$D$2:D916,D916),"")</f>
        <v/>
      </c>
      <c r="AS916">
        <f t="shared" si="63"/>
        <v>9</v>
      </c>
    </row>
    <row r="917" spans="1:45" x14ac:dyDescent="0.25">
      <c r="A917" s="9" t="s">
        <v>60</v>
      </c>
      <c r="B917" t="s">
        <v>61</v>
      </c>
      <c r="C917" s="6">
        <v>41920</v>
      </c>
      <c r="D917">
        <v>1</v>
      </c>
      <c r="F917">
        <v>200</v>
      </c>
      <c r="J917" s="3" t="s">
        <v>96</v>
      </c>
      <c r="K917" t="s">
        <v>79</v>
      </c>
      <c r="L917">
        <v>1</v>
      </c>
      <c r="M917" s="3" t="s">
        <v>57</v>
      </c>
      <c r="N917" s="4" t="str">
        <f t="shared" si="60"/>
        <v/>
      </c>
      <c r="R917" s="3" t="str">
        <f>IF(ISNUMBER(Q917),SUMIFS($Q$2:Q917,$A$2:A917,A917,$J$2:J917,J917,$D$2:D917,D917),"")</f>
        <v/>
      </c>
      <c r="AB917">
        <v>13.4</v>
      </c>
      <c r="AC917">
        <v>12.9</v>
      </c>
      <c r="AD917">
        <v>78.400000000000006</v>
      </c>
      <c r="AE917">
        <v>18.3</v>
      </c>
      <c r="AF917">
        <v>85.6</v>
      </c>
      <c r="AG917">
        <v>20.8</v>
      </c>
      <c r="AH917" s="3">
        <f t="shared" si="61"/>
        <v>3.3000000000000002E-2</v>
      </c>
      <c r="AI917">
        <v>3.3000000000000002E-2</v>
      </c>
      <c r="AK917">
        <v>12.5</v>
      </c>
      <c r="AQ917" s="3" t="str">
        <f t="shared" si="62"/>
        <v/>
      </c>
      <c r="AR917" s="3" t="str">
        <f>IF(ISNUMBER(AQ917),SUMIFS($AQ$2:AQ917,$A$2:A917,A917,$J$2:J917,J917,$D$2:D917,D917),"")</f>
        <v/>
      </c>
      <c r="AS917">
        <f t="shared" si="63"/>
        <v>9</v>
      </c>
    </row>
    <row r="918" spans="1:45" x14ac:dyDescent="0.25">
      <c r="A918" s="9" t="s">
        <v>65</v>
      </c>
      <c r="B918" t="s">
        <v>61</v>
      </c>
      <c r="C918" s="6">
        <v>41920</v>
      </c>
      <c r="D918">
        <v>1</v>
      </c>
      <c r="F918">
        <v>350</v>
      </c>
      <c r="J918" s="3" t="s">
        <v>96</v>
      </c>
      <c r="K918" t="s">
        <v>79</v>
      </c>
      <c r="L918">
        <v>1</v>
      </c>
      <c r="M918" s="3" t="s">
        <v>57</v>
      </c>
      <c r="N918" s="4" t="str">
        <f t="shared" si="60"/>
        <v/>
      </c>
      <c r="R918" s="3" t="str">
        <f>IF(ISNUMBER(Q918),SUMIFS($Q$2:Q918,$A$2:A918,A918,$J$2:J918,J918,$D$2:D918,D918),"")</f>
        <v/>
      </c>
      <c r="AB918">
        <v>14.9</v>
      </c>
      <c r="AC918">
        <v>15.7</v>
      </c>
      <c r="AD918">
        <v>80</v>
      </c>
      <c r="AE918">
        <v>21.3</v>
      </c>
      <c r="AF918">
        <v>88.3</v>
      </c>
      <c r="AG918">
        <v>20.399999999999999</v>
      </c>
      <c r="AH918" s="3">
        <f t="shared" si="61"/>
        <v>3.3000000000000002E-2</v>
      </c>
      <c r="AI918">
        <v>3.3000000000000002E-2</v>
      </c>
      <c r="AK918">
        <v>12.8</v>
      </c>
      <c r="AQ918" s="3" t="str">
        <f t="shared" si="62"/>
        <v/>
      </c>
      <c r="AR918" s="3" t="str">
        <f>IF(ISNUMBER(AQ918),SUMIFS($AQ$2:AQ918,$A$2:A918,A918,$J$2:J918,J918,$D$2:D918,D918),"")</f>
        <v/>
      </c>
      <c r="AS918">
        <f t="shared" si="63"/>
        <v>9</v>
      </c>
    </row>
    <row r="919" spans="1:45" x14ac:dyDescent="0.25">
      <c r="A919" s="9" t="s">
        <v>62</v>
      </c>
      <c r="B919" t="s">
        <v>61</v>
      </c>
      <c r="C919" s="6">
        <v>41920</v>
      </c>
      <c r="D919">
        <v>1</v>
      </c>
      <c r="F919">
        <v>500</v>
      </c>
      <c r="J919" s="3" t="s">
        <v>96</v>
      </c>
      <c r="K919" t="s">
        <v>79</v>
      </c>
      <c r="L919">
        <v>1</v>
      </c>
      <c r="M919" s="3" t="s">
        <v>57</v>
      </c>
      <c r="N919" s="4" t="str">
        <f t="shared" si="60"/>
        <v/>
      </c>
      <c r="R919" s="3" t="str">
        <f>IF(ISNUMBER(Q919),SUMIFS($Q$2:Q919,$A$2:A919,A919,$J$2:J919,J919,$D$2:D919,D919),"")</f>
        <v/>
      </c>
      <c r="AB919">
        <v>14.3</v>
      </c>
      <c r="AC919">
        <v>13.9</v>
      </c>
      <c r="AD919">
        <v>78.7</v>
      </c>
      <c r="AE919">
        <v>20.9</v>
      </c>
      <c r="AF919">
        <v>86.1</v>
      </c>
      <c r="AG919">
        <v>21.4</v>
      </c>
      <c r="AH919" s="3">
        <f t="shared" si="61"/>
        <v>3.4000000000000002E-2</v>
      </c>
      <c r="AI919">
        <v>3.4000000000000002E-2</v>
      </c>
      <c r="AK919">
        <v>12.6</v>
      </c>
      <c r="AQ919" s="3" t="str">
        <f t="shared" si="62"/>
        <v/>
      </c>
      <c r="AR919" s="3" t="str">
        <f>IF(ISNUMBER(AQ919),SUMIFS($AQ$2:AQ919,$A$2:A919,A919,$J$2:J919,J919,$D$2:D919,D919),"")</f>
        <v/>
      </c>
      <c r="AS919">
        <f t="shared" si="63"/>
        <v>9</v>
      </c>
    </row>
    <row r="920" spans="1:45" x14ac:dyDescent="0.25">
      <c r="A920" s="9" t="s">
        <v>63</v>
      </c>
      <c r="B920" t="s">
        <v>61</v>
      </c>
      <c r="C920" s="6">
        <v>41920</v>
      </c>
      <c r="D920">
        <v>2</v>
      </c>
      <c r="F920">
        <v>0</v>
      </c>
      <c r="J920" s="3" t="s">
        <v>96</v>
      </c>
      <c r="K920" t="s">
        <v>79</v>
      </c>
      <c r="L920">
        <v>1</v>
      </c>
      <c r="M920" s="3" t="s">
        <v>57</v>
      </c>
      <c r="N920" s="4" t="str">
        <f t="shared" si="60"/>
        <v/>
      </c>
      <c r="R920" s="3" t="str">
        <f>IF(ISNUMBER(Q920),SUMIFS($Q$2:Q920,$A$2:A920,A920,$J$2:J920,J920,$D$2:D920,D920),"")</f>
        <v/>
      </c>
      <c r="AB920">
        <v>14</v>
      </c>
      <c r="AC920">
        <v>15.6</v>
      </c>
      <c r="AD920">
        <v>78.7</v>
      </c>
      <c r="AE920">
        <v>17</v>
      </c>
      <c r="AF920">
        <v>84.3</v>
      </c>
      <c r="AG920">
        <v>15.7</v>
      </c>
      <c r="AH920" s="3">
        <f t="shared" si="61"/>
        <v>2.5000000000000001E-2</v>
      </c>
      <c r="AI920">
        <v>2.5000000000000001E-2</v>
      </c>
      <c r="AK920">
        <v>12.6</v>
      </c>
      <c r="AQ920" s="3" t="str">
        <f t="shared" si="62"/>
        <v/>
      </c>
      <c r="AR920" s="3" t="str">
        <f>IF(ISNUMBER(AQ920),SUMIFS($AQ$2:AQ920,$A$2:A920,A920,$J$2:J920,J920,$D$2:D920,D920),"")</f>
        <v/>
      </c>
      <c r="AS920">
        <f t="shared" si="63"/>
        <v>9</v>
      </c>
    </row>
    <row r="921" spans="1:45" x14ac:dyDescent="0.25">
      <c r="A921" s="9" t="s">
        <v>66</v>
      </c>
      <c r="B921" t="s">
        <v>61</v>
      </c>
      <c r="C921" s="6">
        <v>41920</v>
      </c>
      <c r="D921">
        <v>2</v>
      </c>
      <c r="F921">
        <v>50</v>
      </c>
      <c r="J921" s="3" t="s">
        <v>96</v>
      </c>
      <c r="K921" t="s">
        <v>79</v>
      </c>
      <c r="L921">
        <v>1</v>
      </c>
      <c r="M921" s="3" t="s">
        <v>57</v>
      </c>
      <c r="N921" s="4" t="str">
        <f t="shared" si="60"/>
        <v/>
      </c>
      <c r="R921" s="3" t="str">
        <f>IF(ISNUMBER(Q921),SUMIFS($Q$2:Q921,$A$2:A921,A921,$J$2:J921,J921,$D$2:D921,D921),"")</f>
        <v/>
      </c>
      <c r="AB921">
        <v>15.7</v>
      </c>
      <c r="AC921">
        <v>15.5</v>
      </c>
      <c r="AD921">
        <v>75.8</v>
      </c>
      <c r="AE921">
        <v>17.7</v>
      </c>
      <c r="AF921">
        <v>83.3</v>
      </c>
      <c r="AG921">
        <v>14.4</v>
      </c>
      <c r="AH921" s="3">
        <f t="shared" si="61"/>
        <v>2.3E-2</v>
      </c>
      <c r="AI921">
        <v>2.3E-2</v>
      </c>
      <c r="AK921">
        <v>12.1</v>
      </c>
      <c r="AQ921" s="3" t="str">
        <f t="shared" si="62"/>
        <v/>
      </c>
      <c r="AR921" s="3" t="str">
        <f>IF(ISNUMBER(AQ921),SUMIFS($AQ$2:AQ921,$A$2:A921,A921,$J$2:J921,J921,$D$2:D921,D921),"")</f>
        <v/>
      </c>
      <c r="AS921">
        <f t="shared" si="63"/>
        <v>9</v>
      </c>
    </row>
    <row r="922" spans="1:45" x14ac:dyDescent="0.25">
      <c r="A922" s="9" t="s">
        <v>64</v>
      </c>
      <c r="B922" t="s">
        <v>61</v>
      </c>
      <c r="C922" s="6">
        <v>41920</v>
      </c>
      <c r="D922">
        <v>2</v>
      </c>
      <c r="F922">
        <v>100</v>
      </c>
      <c r="J922" s="3" t="s">
        <v>96</v>
      </c>
      <c r="K922" t="s">
        <v>79</v>
      </c>
      <c r="L922">
        <v>1</v>
      </c>
      <c r="M922" s="3" t="s">
        <v>57</v>
      </c>
      <c r="N922" s="4" t="str">
        <f t="shared" si="60"/>
        <v/>
      </c>
      <c r="R922" s="3" t="str">
        <f>IF(ISNUMBER(Q922),SUMIFS($Q$2:Q922,$A$2:A922,A922,$J$2:J922,J922,$D$2:D922,D922),"")</f>
        <v/>
      </c>
      <c r="AB922">
        <v>14.6</v>
      </c>
      <c r="AC922">
        <v>17.399999999999999</v>
      </c>
      <c r="AD922">
        <v>76.7</v>
      </c>
      <c r="AE922">
        <v>17.3</v>
      </c>
      <c r="AF922">
        <v>83.3</v>
      </c>
      <c r="AG922">
        <v>16.600000000000001</v>
      </c>
      <c r="AH922" s="3">
        <f t="shared" si="61"/>
        <v>2.7E-2</v>
      </c>
      <c r="AI922">
        <v>2.7E-2</v>
      </c>
      <c r="AK922">
        <v>12.3</v>
      </c>
      <c r="AQ922" s="3" t="str">
        <f t="shared" si="62"/>
        <v/>
      </c>
      <c r="AR922" s="3" t="str">
        <f>IF(ISNUMBER(AQ922),SUMIFS($AQ$2:AQ922,$A$2:A922,A922,$J$2:J922,J922,$D$2:D922,D922),"")</f>
        <v/>
      </c>
      <c r="AS922">
        <f t="shared" si="63"/>
        <v>9</v>
      </c>
    </row>
    <row r="923" spans="1:45" x14ac:dyDescent="0.25">
      <c r="A923" s="9" t="s">
        <v>60</v>
      </c>
      <c r="B923" t="s">
        <v>61</v>
      </c>
      <c r="C923" s="6">
        <v>41920</v>
      </c>
      <c r="D923">
        <v>2</v>
      </c>
      <c r="F923">
        <v>200</v>
      </c>
      <c r="J923" s="3" t="s">
        <v>96</v>
      </c>
      <c r="K923" t="s">
        <v>79</v>
      </c>
      <c r="L923">
        <v>1</v>
      </c>
      <c r="M923" s="3" t="s">
        <v>57</v>
      </c>
      <c r="N923" s="4" t="str">
        <f t="shared" si="60"/>
        <v/>
      </c>
      <c r="R923" s="3" t="str">
        <f>IF(ISNUMBER(Q923),SUMIFS($Q$2:Q923,$A$2:A923,A923,$J$2:J923,J923,$D$2:D923,D923),"")</f>
        <v/>
      </c>
      <c r="AB923">
        <v>16.2</v>
      </c>
      <c r="AC923">
        <v>12.9</v>
      </c>
      <c r="AD923">
        <v>69.2</v>
      </c>
      <c r="AE923">
        <v>15.6</v>
      </c>
      <c r="AF923">
        <v>78</v>
      </c>
      <c r="AG923">
        <v>14.7</v>
      </c>
      <c r="AH923" s="3">
        <f t="shared" si="61"/>
        <v>2.3E-2</v>
      </c>
      <c r="AI923">
        <v>2.3E-2</v>
      </c>
      <c r="AK923">
        <v>11.1</v>
      </c>
      <c r="AQ923" s="3" t="str">
        <f t="shared" si="62"/>
        <v/>
      </c>
      <c r="AR923" s="3" t="str">
        <f>IF(ISNUMBER(AQ923),SUMIFS($AQ$2:AQ923,$A$2:A923,A923,$J$2:J923,J923,$D$2:D923,D923),"")</f>
        <v/>
      </c>
      <c r="AS923">
        <f t="shared" si="63"/>
        <v>9</v>
      </c>
    </row>
    <row r="924" spans="1:45" x14ac:dyDescent="0.25">
      <c r="A924" s="9" t="s">
        <v>65</v>
      </c>
      <c r="B924" t="s">
        <v>61</v>
      </c>
      <c r="C924" s="6">
        <v>41920</v>
      </c>
      <c r="D924">
        <v>2</v>
      </c>
      <c r="F924">
        <v>350</v>
      </c>
      <c r="J924" s="3" t="s">
        <v>96</v>
      </c>
      <c r="K924" t="s">
        <v>79</v>
      </c>
      <c r="L924">
        <v>1</v>
      </c>
      <c r="M924" s="3" t="s">
        <v>57</v>
      </c>
      <c r="N924" s="4" t="str">
        <f t="shared" si="60"/>
        <v/>
      </c>
      <c r="R924" s="3" t="str">
        <f>IF(ISNUMBER(Q924),SUMIFS($Q$2:Q924,$A$2:A924,A924,$J$2:J924,J924,$D$2:D924,D924),"")</f>
        <v/>
      </c>
      <c r="AB924">
        <v>14.5</v>
      </c>
      <c r="AC924">
        <v>17.8</v>
      </c>
      <c r="AD924">
        <v>79.3</v>
      </c>
      <c r="AE924">
        <v>17.399999999999999</v>
      </c>
      <c r="AF924">
        <v>85.2</v>
      </c>
      <c r="AG924">
        <v>18.399999999999999</v>
      </c>
      <c r="AH924" s="3">
        <f t="shared" si="61"/>
        <v>2.9000000000000001E-2</v>
      </c>
      <c r="AI924">
        <v>2.9000000000000001E-2</v>
      </c>
      <c r="AK924">
        <v>12.7</v>
      </c>
      <c r="AQ924" s="3" t="str">
        <f t="shared" si="62"/>
        <v/>
      </c>
      <c r="AR924" s="3" t="str">
        <f>IF(ISNUMBER(AQ924),SUMIFS($AQ$2:AQ924,$A$2:A924,A924,$J$2:J924,J924,$D$2:D924,D924),"")</f>
        <v/>
      </c>
      <c r="AS924">
        <f t="shared" si="63"/>
        <v>9</v>
      </c>
    </row>
    <row r="925" spans="1:45" x14ac:dyDescent="0.25">
      <c r="A925" s="9" t="s">
        <v>62</v>
      </c>
      <c r="B925" t="s">
        <v>61</v>
      </c>
      <c r="C925" s="6">
        <v>41920</v>
      </c>
      <c r="D925">
        <v>2</v>
      </c>
      <c r="F925">
        <v>500</v>
      </c>
      <c r="J925" s="3" t="s">
        <v>96</v>
      </c>
      <c r="K925" t="s">
        <v>79</v>
      </c>
      <c r="L925">
        <v>1</v>
      </c>
      <c r="M925" s="3" t="s">
        <v>57</v>
      </c>
      <c r="N925" s="4" t="str">
        <f t="shared" si="60"/>
        <v/>
      </c>
      <c r="R925" s="3" t="str">
        <f>IF(ISNUMBER(Q925),SUMIFS($Q$2:Q925,$A$2:A925,A925,$J$2:J925,J925,$D$2:D925,D925),"")</f>
        <v/>
      </c>
      <c r="AB925">
        <v>13.7</v>
      </c>
      <c r="AC925">
        <v>12.2</v>
      </c>
      <c r="AD925">
        <v>72.7</v>
      </c>
      <c r="AE925">
        <v>19.5</v>
      </c>
      <c r="AF925">
        <v>80.7</v>
      </c>
      <c r="AG925">
        <v>18.100000000000001</v>
      </c>
      <c r="AH925" s="3">
        <f t="shared" si="61"/>
        <v>2.9000000000000001E-2</v>
      </c>
      <c r="AI925">
        <v>2.9000000000000001E-2</v>
      </c>
      <c r="AK925">
        <v>11.6</v>
      </c>
      <c r="AQ925" s="3" t="str">
        <f t="shared" si="62"/>
        <v/>
      </c>
      <c r="AR925" s="3" t="str">
        <f>IF(ISNUMBER(AQ925),SUMIFS($AQ$2:AQ925,$A$2:A925,A925,$J$2:J925,J925,$D$2:D925,D925),"")</f>
        <v/>
      </c>
      <c r="AS925">
        <f t="shared" si="63"/>
        <v>9</v>
      </c>
    </row>
    <row r="926" spans="1:45" x14ac:dyDescent="0.25">
      <c r="A926" s="9" t="s">
        <v>63</v>
      </c>
      <c r="B926" t="s">
        <v>61</v>
      </c>
      <c r="C926" s="6">
        <v>41920</v>
      </c>
      <c r="D926">
        <v>3</v>
      </c>
      <c r="F926">
        <v>0</v>
      </c>
      <c r="J926" s="3" t="s">
        <v>96</v>
      </c>
      <c r="K926" t="s">
        <v>79</v>
      </c>
      <c r="L926">
        <v>1</v>
      </c>
      <c r="M926" s="3" t="s">
        <v>57</v>
      </c>
      <c r="N926" s="4" t="str">
        <f t="shared" si="60"/>
        <v/>
      </c>
      <c r="R926" s="3" t="str">
        <f>IF(ISNUMBER(Q926),SUMIFS($Q$2:Q926,$A$2:A926,A926,$J$2:J926,J926,$D$2:D926,D926),"")</f>
        <v/>
      </c>
      <c r="AB926">
        <v>14.5</v>
      </c>
      <c r="AC926">
        <v>14.9</v>
      </c>
      <c r="AD926">
        <v>79</v>
      </c>
      <c r="AE926">
        <v>17.600000000000001</v>
      </c>
      <c r="AF926">
        <v>85.7</v>
      </c>
      <c r="AG926">
        <v>15</v>
      </c>
      <c r="AH926" s="3">
        <f t="shared" si="61"/>
        <v>2.4E-2</v>
      </c>
      <c r="AI926">
        <v>2.4E-2</v>
      </c>
      <c r="AK926">
        <v>12.6</v>
      </c>
      <c r="AQ926" s="3" t="str">
        <f t="shared" si="62"/>
        <v/>
      </c>
      <c r="AR926" s="3" t="str">
        <f>IF(ISNUMBER(AQ926),SUMIFS($AQ$2:AQ926,$A$2:A926,A926,$J$2:J926,J926,$D$2:D926,D926),"")</f>
        <v/>
      </c>
      <c r="AS926">
        <f t="shared" si="63"/>
        <v>9</v>
      </c>
    </row>
    <row r="927" spans="1:45" x14ac:dyDescent="0.25">
      <c r="A927" s="9" t="s">
        <v>66</v>
      </c>
      <c r="B927" t="s">
        <v>61</v>
      </c>
      <c r="C927" s="6">
        <v>41920</v>
      </c>
      <c r="D927">
        <v>3</v>
      </c>
      <c r="F927">
        <v>50</v>
      </c>
      <c r="J927" s="3" t="s">
        <v>96</v>
      </c>
      <c r="K927" t="s">
        <v>79</v>
      </c>
      <c r="L927">
        <v>1</v>
      </c>
      <c r="M927" s="3" t="s">
        <v>57</v>
      </c>
      <c r="N927" s="4" t="str">
        <f t="shared" si="60"/>
        <v/>
      </c>
      <c r="R927" s="3" t="str">
        <f>IF(ISNUMBER(Q927),SUMIFS($Q$2:Q927,$A$2:A927,A927,$J$2:J927,J927,$D$2:D927,D927),"")</f>
        <v/>
      </c>
      <c r="AB927">
        <v>13.2</v>
      </c>
      <c r="AC927">
        <v>17.2</v>
      </c>
      <c r="AD927">
        <v>79</v>
      </c>
      <c r="AE927">
        <v>17.3</v>
      </c>
      <c r="AF927">
        <v>85.3</v>
      </c>
      <c r="AG927">
        <v>15.9</v>
      </c>
      <c r="AH927" s="3">
        <f t="shared" si="61"/>
        <v>2.5000000000000001E-2</v>
      </c>
      <c r="AI927">
        <v>2.5000000000000001E-2</v>
      </c>
      <c r="AK927">
        <v>12.6</v>
      </c>
      <c r="AQ927" s="3" t="str">
        <f t="shared" si="62"/>
        <v/>
      </c>
      <c r="AR927" s="3" t="str">
        <f>IF(ISNUMBER(AQ927),SUMIFS($AQ$2:AQ927,$A$2:A927,A927,$J$2:J927,J927,$D$2:D927,D927),"")</f>
        <v/>
      </c>
      <c r="AS927">
        <f t="shared" si="63"/>
        <v>9</v>
      </c>
    </row>
    <row r="928" spans="1:45" x14ac:dyDescent="0.25">
      <c r="A928" s="9" t="s">
        <v>64</v>
      </c>
      <c r="B928" t="s">
        <v>61</v>
      </c>
      <c r="C928" s="6">
        <v>41920</v>
      </c>
      <c r="D928">
        <v>3</v>
      </c>
      <c r="F928">
        <v>100</v>
      </c>
      <c r="J928" s="3" t="s">
        <v>96</v>
      </c>
      <c r="K928" t="s">
        <v>79</v>
      </c>
      <c r="L928">
        <v>1</v>
      </c>
      <c r="M928" s="3" t="s">
        <v>57</v>
      </c>
      <c r="N928" s="4" t="str">
        <f t="shared" si="60"/>
        <v/>
      </c>
      <c r="R928" s="3" t="str">
        <f>IF(ISNUMBER(Q928),SUMIFS($Q$2:Q928,$A$2:A928,A928,$J$2:J928,J928,$D$2:D928,D928),"")</f>
        <v/>
      </c>
      <c r="AB928">
        <v>15.1</v>
      </c>
      <c r="AC928">
        <v>16.2</v>
      </c>
      <c r="AD928">
        <v>79.400000000000006</v>
      </c>
      <c r="AE928">
        <v>18.899999999999999</v>
      </c>
      <c r="AF928">
        <v>84.9</v>
      </c>
      <c r="AG928">
        <v>16.100000000000001</v>
      </c>
      <c r="AH928" s="3">
        <f t="shared" si="61"/>
        <v>2.5999999999999999E-2</v>
      </c>
      <c r="AI928">
        <v>2.5999999999999999E-2</v>
      </c>
      <c r="AK928">
        <v>12.7</v>
      </c>
      <c r="AQ928" s="3" t="str">
        <f t="shared" si="62"/>
        <v/>
      </c>
      <c r="AR928" s="3" t="str">
        <f>IF(ISNUMBER(AQ928),SUMIFS($AQ$2:AQ928,$A$2:A928,A928,$J$2:J928,J928,$D$2:D928,D928),"")</f>
        <v/>
      </c>
      <c r="AS928">
        <f t="shared" si="63"/>
        <v>9</v>
      </c>
    </row>
    <row r="929" spans="1:45" x14ac:dyDescent="0.25">
      <c r="A929" s="9" t="s">
        <v>60</v>
      </c>
      <c r="B929" t="s">
        <v>61</v>
      </c>
      <c r="C929" s="6">
        <v>41920</v>
      </c>
      <c r="D929">
        <v>3</v>
      </c>
      <c r="F929">
        <v>200</v>
      </c>
      <c r="J929" s="3" t="s">
        <v>96</v>
      </c>
      <c r="K929" t="s">
        <v>79</v>
      </c>
      <c r="L929">
        <v>1</v>
      </c>
      <c r="M929" s="3" t="s">
        <v>57</v>
      </c>
      <c r="N929" s="4" t="str">
        <f t="shared" si="60"/>
        <v/>
      </c>
      <c r="R929" s="3" t="str">
        <f>IF(ISNUMBER(Q929),SUMIFS($Q$2:Q929,$A$2:A929,A929,$J$2:J929,J929,$D$2:D929,D929),"")</f>
        <v/>
      </c>
      <c r="AB929">
        <v>14.9</v>
      </c>
      <c r="AC929">
        <v>16.600000000000001</v>
      </c>
      <c r="AD929">
        <v>79.099999999999994</v>
      </c>
      <c r="AE929">
        <v>17.8</v>
      </c>
      <c r="AF929">
        <v>84.6</v>
      </c>
      <c r="AG929">
        <v>16.399999999999999</v>
      </c>
      <c r="AH929" s="3">
        <f t="shared" si="61"/>
        <v>2.5999999999999999E-2</v>
      </c>
      <c r="AI929">
        <v>2.5999999999999999E-2</v>
      </c>
      <c r="AK929">
        <v>12.7</v>
      </c>
      <c r="AQ929" s="3" t="str">
        <f t="shared" si="62"/>
        <v/>
      </c>
      <c r="AR929" s="3" t="str">
        <f>IF(ISNUMBER(AQ929),SUMIFS($AQ$2:AQ929,$A$2:A929,A929,$J$2:J929,J929,$D$2:D929,D929),"")</f>
        <v/>
      </c>
      <c r="AS929">
        <f t="shared" si="63"/>
        <v>9</v>
      </c>
    </row>
    <row r="930" spans="1:45" x14ac:dyDescent="0.25">
      <c r="A930" s="9" t="s">
        <v>65</v>
      </c>
      <c r="B930" t="s">
        <v>61</v>
      </c>
      <c r="C930" s="6">
        <v>41920</v>
      </c>
      <c r="D930">
        <v>3</v>
      </c>
      <c r="F930">
        <v>350</v>
      </c>
      <c r="J930" s="3" t="s">
        <v>96</v>
      </c>
      <c r="K930" t="s">
        <v>79</v>
      </c>
      <c r="L930">
        <v>1</v>
      </c>
      <c r="M930" s="3" t="s">
        <v>57</v>
      </c>
      <c r="N930" s="4" t="str">
        <f t="shared" si="60"/>
        <v/>
      </c>
      <c r="R930" s="3" t="str">
        <f>IF(ISNUMBER(Q930),SUMIFS($Q$2:Q930,$A$2:A930,A930,$J$2:J930,J930,$D$2:D930,D930),"")</f>
        <v/>
      </c>
      <c r="AB930">
        <v>15.1</v>
      </c>
      <c r="AC930">
        <v>16.399999999999999</v>
      </c>
      <c r="AD930">
        <v>79.400000000000006</v>
      </c>
      <c r="AE930">
        <v>18.2</v>
      </c>
      <c r="AF930">
        <v>85.8</v>
      </c>
      <c r="AG930">
        <v>17.899999999999999</v>
      </c>
      <c r="AH930" s="3">
        <f t="shared" si="61"/>
        <v>2.9000000000000001E-2</v>
      </c>
      <c r="AI930">
        <v>2.9000000000000001E-2</v>
      </c>
      <c r="AK930">
        <v>12.7</v>
      </c>
      <c r="AQ930" s="3" t="str">
        <f t="shared" si="62"/>
        <v/>
      </c>
      <c r="AR930" s="3" t="str">
        <f>IF(ISNUMBER(AQ930),SUMIFS($AQ$2:AQ930,$A$2:A930,A930,$J$2:J930,J930,$D$2:D930,D930),"")</f>
        <v/>
      </c>
      <c r="AS930">
        <f t="shared" si="63"/>
        <v>9</v>
      </c>
    </row>
    <row r="931" spans="1:45" x14ac:dyDescent="0.25">
      <c r="A931" s="9" t="s">
        <v>62</v>
      </c>
      <c r="B931" t="s">
        <v>61</v>
      </c>
      <c r="C931" s="6">
        <v>41920</v>
      </c>
      <c r="D931">
        <v>3</v>
      </c>
      <c r="F931">
        <v>500</v>
      </c>
      <c r="J931" s="3" t="s">
        <v>96</v>
      </c>
      <c r="K931" t="s">
        <v>79</v>
      </c>
      <c r="L931">
        <v>1</v>
      </c>
      <c r="M931" s="3" t="s">
        <v>57</v>
      </c>
      <c r="N931" s="4" t="str">
        <f t="shared" si="60"/>
        <v/>
      </c>
      <c r="R931" s="3" t="str">
        <f>IF(ISNUMBER(Q931),SUMIFS($Q$2:Q931,$A$2:A931,A931,$J$2:J931,J931,$D$2:D931,D931),"")</f>
        <v/>
      </c>
      <c r="AB931">
        <v>13.6</v>
      </c>
      <c r="AC931">
        <v>13.3</v>
      </c>
      <c r="AD931">
        <v>74.5</v>
      </c>
      <c r="AE931">
        <v>19.2</v>
      </c>
      <c r="AF931">
        <v>82.1</v>
      </c>
      <c r="AG931">
        <v>18.2</v>
      </c>
      <c r="AH931" s="3">
        <f t="shared" si="61"/>
        <v>2.9000000000000001E-2</v>
      </c>
      <c r="AI931">
        <v>2.9000000000000001E-2</v>
      </c>
      <c r="AK931">
        <v>11.9</v>
      </c>
      <c r="AQ931" s="3" t="str">
        <f t="shared" si="62"/>
        <v/>
      </c>
      <c r="AR931" s="3" t="str">
        <f>IF(ISNUMBER(AQ931),SUMIFS($AQ$2:AQ931,$A$2:A931,A931,$J$2:J931,J931,$D$2:D931,D931),"")</f>
        <v/>
      </c>
      <c r="AS931">
        <f t="shared" si="63"/>
        <v>9</v>
      </c>
    </row>
    <row r="932" spans="1:45" x14ac:dyDescent="0.25">
      <c r="A932" s="9" t="s">
        <v>63</v>
      </c>
      <c r="B932" t="s">
        <v>61</v>
      </c>
      <c r="C932" s="6">
        <v>41920</v>
      </c>
      <c r="D932">
        <v>4</v>
      </c>
      <c r="F932">
        <v>0</v>
      </c>
      <c r="J932" s="3" t="s">
        <v>96</v>
      </c>
      <c r="K932" t="s">
        <v>79</v>
      </c>
      <c r="L932">
        <v>1</v>
      </c>
      <c r="M932" s="3" t="s">
        <v>57</v>
      </c>
      <c r="N932" s="4" t="str">
        <f t="shared" si="60"/>
        <v/>
      </c>
      <c r="R932" s="3" t="str">
        <f>IF(ISNUMBER(Q932),SUMIFS($Q$2:Q932,$A$2:A932,A932,$J$2:J932,J932,$D$2:D932,D932),"")</f>
        <v/>
      </c>
      <c r="AB932">
        <v>12.4</v>
      </c>
      <c r="AC932">
        <v>15.7</v>
      </c>
      <c r="AD932">
        <v>73.900000000000006</v>
      </c>
      <c r="AE932">
        <v>15.6</v>
      </c>
      <c r="AF932">
        <v>79.400000000000006</v>
      </c>
      <c r="AG932">
        <v>17.600000000000001</v>
      </c>
      <c r="AH932" s="3">
        <f t="shared" si="61"/>
        <v>2.8000000000000001E-2</v>
      </c>
      <c r="AI932">
        <v>2.8000000000000001E-2</v>
      </c>
      <c r="AK932">
        <v>11.8</v>
      </c>
      <c r="AQ932" s="3" t="str">
        <f t="shared" si="62"/>
        <v/>
      </c>
      <c r="AR932" s="3" t="str">
        <f>IF(ISNUMBER(AQ932),SUMIFS($AQ$2:AQ932,$A$2:A932,A932,$J$2:J932,J932,$D$2:D932,D932),"")</f>
        <v/>
      </c>
      <c r="AS932">
        <f t="shared" si="63"/>
        <v>9</v>
      </c>
    </row>
    <row r="933" spans="1:45" x14ac:dyDescent="0.25">
      <c r="A933" s="9" t="s">
        <v>66</v>
      </c>
      <c r="B933" t="s">
        <v>61</v>
      </c>
      <c r="C933" s="6">
        <v>41920</v>
      </c>
      <c r="D933">
        <v>4</v>
      </c>
      <c r="F933">
        <v>50</v>
      </c>
      <c r="J933" s="3" t="s">
        <v>96</v>
      </c>
      <c r="K933" t="s">
        <v>79</v>
      </c>
      <c r="L933">
        <v>1</v>
      </c>
      <c r="M933" s="3" t="s">
        <v>57</v>
      </c>
      <c r="N933" s="4" t="str">
        <f t="shared" si="60"/>
        <v/>
      </c>
      <c r="R933" s="3" t="str">
        <f>IF(ISNUMBER(Q933),SUMIFS($Q$2:Q933,$A$2:A933,A933,$J$2:J933,J933,$D$2:D933,D933),"")</f>
        <v/>
      </c>
      <c r="AB933">
        <v>13.5</v>
      </c>
      <c r="AC933">
        <v>12.3</v>
      </c>
      <c r="AD933">
        <v>76.900000000000006</v>
      </c>
      <c r="AE933">
        <v>17.7</v>
      </c>
      <c r="AF933">
        <v>82.8</v>
      </c>
      <c r="AG933">
        <v>14.2</v>
      </c>
      <c r="AH933" s="3">
        <f t="shared" si="61"/>
        <v>2.3E-2</v>
      </c>
      <c r="AI933">
        <v>2.3E-2</v>
      </c>
      <c r="AK933">
        <v>12.3</v>
      </c>
      <c r="AQ933" s="3" t="str">
        <f t="shared" si="62"/>
        <v/>
      </c>
      <c r="AR933" s="3" t="str">
        <f>IF(ISNUMBER(AQ933),SUMIFS($AQ$2:AQ933,$A$2:A933,A933,$J$2:J933,J933,$D$2:D933,D933),"")</f>
        <v/>
      </c>
      <c r="AS933">
        <f t="shared" si="63"/>
        <v>9</v>
      </c>
    </row>
    <row r="934" spans="1:45" x14ac:dyDescent="0.25">
      <c r="A934" s="9" t="s">
        <v>64</v>
      </c>
      <c r="B934" t="s">
        <v>61</v>
      </c>
      <c r="C934" s="6">
        <v>41920</v>
      </c>
      <c r="D934">
        <v>4</v>
      </c>
      <c r="F934">
        <v>100</v>
      </c>
      <c r="J934" s="3" t="s">
        <v>96</v>
      </c>
      <c r="K934" t="s">
        <v>79</v>
      </c>
      <c r="L934">
        <v>1</v>
      </c>
      <c r="M934" s="3" t="s">
        <v>57</v>
      </c>
      <c r="N934" s="4" t="str">
        <f t="shared" si="60"/>
        <v/>
      </c>
      <c r="R934" s="3" t="str">
        <f>IF(ISNUMBER(Q934),SUMIFS($Q$2:Q934,$A$2:A934,A934,$J$2:J934,J934,$D$2:D934,D934),"")</f>
        <v/>
      </c>
      <c r="AB934">
        <v>12.2</v>
      </c>
      <c r="AC934">
        <v>14.8</v>
      </c>
      <c r="AD934">
        <v>73.900000000000006</v>
      </c>
      <c r="AE934">
        <v>16.8</v>
      </c>
      <c r="AF934">
        <v>79.8</v>
      </c>
      <c r="AG934">
        <v>16.399999999999999</v>
      </c>
      <c r="AH934" s="3">
        <f t="shared" si="61"/>
        <v>2.5999999999999999E-2</v>
      </c>
      <c r="AI934">
        <v>2.5999999999999999E-2</v>
      </c>
      <c r="AK934">
        <v>11.8</v>
      </c>
      <c r="AQ934" s="3" t="str">
        <f t="shared" si="62"/>
        <v/>
      </c>
      <c r="AR934" s="3" t="str">
        <f>IF(ISNUMBER(AQ934),SUMIFS($AQ$2:AQ934,$A$2:A934,A934,$J$2:J934,J934,$D$2:D934,D934),"")</f>
        <v/>
      </c>
      <c r="AS934">
        <f t="shared" si="63"/>
        <v>9</v>
      </c>
    </row>
    <row r="935" spans="1:45" x14ac:dyDescent="0.25">
      <c r="A935" s="9" t="s">
        <v>60</v>
      </c>
      <c r="B935" t="s">
        <v>61</v>
      </c>
      <c r="C935" s="6">
        <v>41920</v>
      </c>
      <c r="D935">
        <v>4</v>
      </c>
      <c r="F935">
        <v>200</v>
      </c>
      <c r="J935" s="3" t="s">
        <v>96</v>
      </c>
      <c r="K935" t="s">
        <v>79</v>
      </c>
      <c r="L935">
        <v>1</v>
      </c>
      <c r="M935" s="3" t="s">
        <v>57</v>
      </c>
      <c r="N935" s="4" t="str">
        <f t="shared" si="60"/>
        <v/>
      </c>
      <c r="R935" s="3" t="str">
        <f>IF(ISNUMBER(Q935),SUMIFS($Q$2:Q935,$A$2:A935,A935,$J$2:J935,J935,$D$2:D935,D935),"")</f>
        <v/>
      </c>
      <c r="AB935">
        <v>13.3</v>
      </c>
      <c r="AC935">
        <v>16.100000000000001</v>
      </c>
      <c r="AD935">
        <v>76.8</v>
      </c>
      <c r="AE935">
        <v>19.5</v>
      </c>
      <c r="AF935">
        <v>83</v>
      </c>
      <c r="AG935">
        <v>17.600000000000001</v>
      </c>
      <c r="AH935" s="3">
        <f t="shared" si="61"/>
        <v>2.8000000000000001E-2</v>
      </c>
      <c r="AI935">
        <v>2.8000000000000001E-2</v>
      </c>
      <c r="AK935">
        <v>12.3</v>
      </c>
      <c r="AQ935" s="3" t="str">
        <f t="shared" si="62"/>
        <v/>
      </c>
      <c r="AR935" s="3" t="str">
        <f>IF(ISNUMBER(AQ935),SUMIFS($AQ$2:AQ935,$A$2:A935,A935,$J$2:J935,J935,$D$2:D935,D935),"")</f>
        <v/>
      </c>
      <c r="AS935">
        <f t="shared" si="63"/>
        <v>9</v>
      </c>
    </row>
    <row r="936" spans="1:45" x14ac:dyDescent="0.25">
      <c r="A936" s="9" t="s">
        <v>65</v>
      </c>
      <c r="B936" t="s">
        <v>61</v>
      </c>
      <c r="C936" s="6">
        <v>41920</v>
      </c>
      <c r="D936">
        <v>4</v>
      </c>
      <c r="F936">
        <v>350</v>
      </c>
      <c r="J936" s="3" t="s">
        <v>96</v>
      </c>
      <c r="K936" t="s">
        <v>79</v>
      </c>
      <c r="L936">
        <v>1</v>
      </c>
      <c r="M936" s="3" t="s">
        <v>57</v>
      </c>
      <c r="N936" s="4" t="str">
        <f t="shared" si="60"/>
        <v/>
      </c>
      <c r="R936" s="3" t="str">
        <f>IF(ISNUMBER(Q936),SUMIFS($Q$2:Q936,$A$2:A936,A936,$J$2:J936,J936,$D$2:D936,D936),"")</f>
        <v/>
      </c>
      <c r="AB936">
        <v>12.8</v>
      </c>
      <c r="AC936">
        <v>14.6</v>
      </c>
      <c r="AD936">
        <v>76.099999999999994</v>
      </c>
      <c r="AE936">
        <v>18.5</v>
      </c>
      <c r="AF936">
        <v>81.8</v>
      </c>
      <c r="AG936">
        <v>14.6</v>
      </c>
      <c r="AH936" s="3">
        <f t="shared" si="61"/>
        <v>2.3E-2</v>
      </c>
      <c r="AI936">
        <v>2.3E-2</v>
      </c>
      <c r="AK936">
        <v>12.2</v>
      </c>
      <c r="AQ936" s="3" t="str">
        <f t="shared" si="62"/>
        <v/>
      </c>
      <c r="AR936" s="3" t="str">
        <f>IF(ISNUMBER(AQ936),SUMIFS($AQ$2:AQ936,$A$2:A936,A936,$J$2:J936,J936,$D$2:D936,D936),"")</f>
        <v/>
      </c>
      <c r="AS936">
        <f t="shared" si="63"/>
        <v>9</v>
      </c>
    </row>
    <row r="937" spans="1:45" x14ac:dyDescent="0.25">
      <c r="A937" s="9" t="s">
        <v>62</v>
      </c>
      <c r="B937" t="s">
        <v>61</v>
      </c>
      <c r="C937" s="6">
        <v>41920</v>
      </c>
      <c r="D937">
        <v>4</v>
      </c>
      <c r="F937">
        <v>500</v>
      </c>
      <c r="J937" s="3" t="s">
        <v>96</v>
      </c>
      <c r="K937" t="s">
        <v>79</v>
      </c>
      <c r="L937">
        <v>1</v>
      </c>
      <c r="M937" s="3" t="s">
        <v>57</v>
      </c>
      <c r="N937" s="4" t="str">
        <f t="shared" si="60"/>
        <v/>
      </c>
      <c r="R937" s="3" t="str">
        <f>IF(ISNUMBER(Q937),SUMIFS($Q$2:Q937,$A$2:A937,A937,$J$2:J937,J937,$D$2:D937,D937),"")</f>
        <v/>
      </c>
      <c r="AB937">
        <v>12.8</v>
      </c>
      <c r="AC937">
        <v>17.3</v>
      </c>
      <c r="AD937">
        <v>76.8</v>
      </c>
      <c r="AE937">
        <v>16.8</v>
      </c>
      <c r="AF937">
        <v>82.5</v>
      </c>
      <c r="AG937">
        <v>14.7</v>
      </c>
      <c r="AH937" s="3">
        <f t="shared" si="61"/>
        <v>2.4E-2</v>
      </c>
      <c r="AI937">
        <v>2.4E-2</v>
      </c>
      <c r="AK937">
        <v>12.3</v>
      </c>
      <c r="AQ937" s="3" t="str">
        <f t="shared" si="62"/>
        <v/>
      </c>
      <c r="AR937" s="3" t="str">
        <f>IF(ISNUMBER(AQ937),SUMIFS($AQ$2:AQ937,$A$2:A937,A937,$J$2:J937,J937,$D$2:D937,D937),"")</f>
        <v/>
      </c>
      <c r="AS937">
        <f t="shared" si="63"/>
        <v>9</v>
      </c>
    </row>
    <row r="938" spans="1:45" x14ac:dyDescent="0.25">
      <c r="A938" s="9" t="s">
        <v>63</v>
      </c>
      <c r="B938" t="s">
        <v>61</v>
      </c>
      <c r="C938" s="6">
        <v>41942</v>
      </c>
      <c r="D938">
        <v>1</v>
      </c>
      <c r="F938">
        <v>0</v>
      </c>
      <c r="J938" s="3" t="s">
        <v>96</v>
      </c>
      <c r="K938" t="s">
        <v>79</v>
      </c>
      <c r="L938">
        <v>2</v>
      </c>
      <c r="M938" s="3" t="s">
        <v>57</v>
      </c>
      <c r="N938" s="4" t="str">
        <f t="shared" si="60"/>
        <v/>
      </c>
      <c r="P938">
        <v>80.849999999999994</v>
      </c>
      <c r="Q938">
        <v>80.849999999999994</v>
      </c>
      <c r="R938" s="3">
        <f>IF(ISNUMBER(Q938),SUMIFS($Q$2:Q938,$A$2:A938,A938,$J$2:J938,J938,$D$2:D938,D938),"")</f>
        <v>80.849999999999994</v>
      </c>
      <c r="AB938">
        <v>16.8</v>
      </c>
      <c r="AC938">
        <v>11.1</v>
      </c>
      <c r="AD938">
        <v>74.599999999999994</v>
      </c>
      <c r="AE938">
        <v>21.5</v>
      </c>
      <c r="AF938">
        <v>83.9</v>
      </c>
      <c r="AG938">
        <v>14</v>
      </c>
      <c r="AH938" s="3">
        <f t="shared" si="61"/>
        <v>2.1999999999999999E-2</v>
      </c>
      <c r="AI938">
        <v>2.1999999999999999E-2</v>
      </c>
      <c r="AK938">
        <v>11.9</v>
      </c>
      <c r="AQ938" s="3">
        <f t="shared" si="62"/>
        <v>1.7789999999999999</v>
      </c>
      <c r="AR938" s="3">
        <f>IF(ISNUMBER(AQ938),SUMIFS($AQ$2:AQ938,$A$2:A938,A938,$J$2:J938,J938,$D$2:D938,D938),"")</f>
        <v>1.7789999999999999</v>
      </c>
      <c r="AS938">
        <f t="shared" si="63"/>
        <v>14</v>
      </c>
    </row>
    <row r="939" spans="1:45" x14ac:dyDescent="0.25">
      <c r="A939" s="28" t="s">
        <v>66</v>
      </c>
      <c r="B939" s="26" t="s">
        <v>61</v>
      </c>
      <c r="C939" s="29">
        <v>41942</v>
      </c>
      <c r="D939" s="26">
        <v>1</v>
      </c>
      <c r="F939">
        <v>50</v>
      </c>
      <c r="J939" s="3" t="s">
        <v>96</v>
      </c>
      <c r="K939" t="s">
        <v>79</v>
      </c>
      <c r="L939">
        <v>2</v>
      </c>
      <c r="M939" s="3" t="s">
        <v>57</v>
      </c>
      <c r="N939" s="4" t="str">
        <f t="shared" si="60"/>
        <v/>
      </c>
      <c r="P939">
        <v>118.84</v>
      </c>
      <c r="Q939">
        <v>118.84</v>
      </c>
      <c r="R939" s="3">
        <f>IF(ISNUMBER(Q939),SUMIFS($Q$2:Q939,$A$2:A939,A939,$J$2:J939,J939,$D$2:D939,D939),"")</f>
        <v>118.84</v>
      </c>
      <c r="AH939" s="3">
        <f t="shared" si="61"/>
        <v>2.4E-2</v>
      </c>
      <c r="AI939" s="30">
        <f>ROUND(AVERAGE(AI945,AI951,AI957),3)</f>
        <v>2.4E-2</v>
      </c>
      <c r="AQ939" s="3">
        <f t="shared" si="62"/>
        <v>2.8519999999999999</v>
      </c>
      <c r="AR939" s="3">
        <f>IF(ISNUMBER(AQ939),SUMIFS($AQ$2:AQ939,$A$2:A939,A939,$J$2:J939,J939,$D$2:D939,D939),"")</f>
        <v>2.8519999999999999</v>
      </c>
      <c r="AS939">
        <f t="shared" si="63"/>
        <v>7</v>
      </c>
    </row>
    <row r="940" spans="1:45" x14ac:dyDescent="0.25">
      <c r="A940" s="9" t="s">
        <v>64</v>
      </c>
      <c r="B940" t="s">
        <v>61</v>
      </c>
      <c r="C940" s="6">
        <v>41942</v>
      </c>
      <c r="D940">
        <v>1</v>
      </c>
      <c r="F940">
        <v>100</v>
      </c>
      <c r="J940" s="3" t="s">
        <v>96</v>
      </c>
      <c r="K940" t="s">
        <v>79</v>
      </c>
      <c r="L940">
        <v>2</v>
      </c>
      <c r="M940" s="3" t="s">
        <v>57</v>
      </c>
      <c r="N940" s="4" t="str">
        <f t="shared" ref="N940:N1003" si="64">IF(ISNUMBER(O940),O940*10,"")</f>
        <v/>
      </c>
      <c r="P940">
        <v>108.6</v>
      </c>
      <c r="Q940">
        <v>108.6</v>
      </c>
      <c r="R940" s="3">
        <f>IF(ISNUMBER(Q940),SUMIFS($Q$2:Q940,$A$2:A940,A940,$J$2:J940,J940,$D$2:D940,D940),"")</f>
        <v>108.6</v>
      </c>
      <c r="AB940">
        <v>17</v>
      </c>
      <c r="AC940">
        <v>13.7</v>
      </c>
      <c r="AD940">
        <v>76.5</v>
      </c>
      <c r="AE940">
        <v>23.5</v>
      </c>
      <c r="AF940">
        <v>85</v>
      </c>
      <c r="AG940">
        <v>15.6</v>
      </c>
      <c r="AH940" s="3">
        <f t="shared" ref="AH940:AH1003" si="65">IF(ISNUMBER(AI940),AI940,"")</f>
        <v>2.5000000000000001E-2</v>
      </c>
      <c r="AI940">
        <v>2.5000000000000001E-2</v>
      </c>
      <c r="AK940">
        <v>12.2</v>
      </c>
      <c r="AQ940" s="3">
        <f t="shared" ref="AQ940:AQ1003" si="66">IF(AND(ISNUMBER(AI940),ISNUMBER(Q940)),ROUND(Q940*AI940,3),"")</f>
        <v>2.7149999999999999</v>
      </c>
      <c r="AR940" s="3">
        <f>IF(ISNUMBER(AQ940),SUMIFS($AQ$2:AQ940,$A$2:A940,A940,$J$2:J940,J940,$D$2:D940,D940),"")</f>
        <v>2.7149999999999999</v>
      </c>
      <c r="AS940">
        <f t="shared" si="63"/>
        <v>14</v>
      </c>
    </row>
    <row r="941" spans="1:45" x14ac:dyDescent="0.25">
      <c r="A941" s="9" t="s">
        <v>60</v>
      </c>
      <c r="B941" t="s">
        <v>61</v>
      </c>
      <c r="C941" s="6">
        <v>41942</v>
      </c>
      <c r="D941">
        <v>1</v>
      </c>
      <c r="F941">
        <v>200</v>
      </c>
      <c r="J941" s="3" t="s">
        <v>96</v>
      </c>
      <c r="K941" t="s">
        <v>79</v>
      </c>
      <c r="L941">
        <v>2</v>
      </c>
      <c r="M941" s="3" t="s">
        <v>57</v>
      </c>
      <c r="N941" s="4" t="str">
        <f t="shared" si="64"/>
        <v/>
      </c>
      <c r="P941">
        <v>134.41</v>
      </c>
      <c r="Q941">
        <v>134.41</v>
      </c>
      <c r="R941" s="3">
        <f>IF(ISNUMBER(Q941),SUMIFS($Q$2:Q941,$A$2:A941,A941,$J$2:J941,J941,$D$2:D941,D941),"")</f>
        <v>134.41</v>
      </c>
      <c r="AB941">
        <v>16.399999999999999</v>
      </c>
      <c r="AC941">
        <v>13.5</v>
      </c>
      <c r="AD941">
        <v>75.2</v>
      </c>
      <c r="AE941">
        <v>23.3</v>
      </c>
      <c r="AF941">
        <v>83.9</v>
      </c>
      <c r="AG941">
        <v>17.2</v>
      </c>
      <c r="AH941" s="3">
        <f t="shared" si="65"/>
        <v>2.8000000000000001E-2</v>
      </c>
      <c r="AI941">
        <v>2.8000000000000001E-2</v>
      </c>
      <c r="AK941">
        <v>12</v>
      </c>
      <c r="AQ941" s="3">
        <f t="shared" si="66"/>
        <v>3.7629999999999999</v>
      </c>
      <c r="AR941" s="3">
        <f>IF(ISNUMBER(AQ941),SUMIFS($AQ$2:AQ941,$A$2:A941,A941,$J$2:J941,J941,$D$2:D941,D941),"")</f>
        <v>3.7629999999999999</v>
      </c>
      <c r="AS941">
        <f t="shared" ref="AS941:AS1004" si="67">COUNT(O941:AR941)</f>
        <v>14</v>
      </c>
    </row>
    <row r="942" spans="1:45" x14ac:dyDescent="0.25">
      <c r="A942" s="9" t="s">
        <v>65</v>
      </c>
      <c r="B942" t="s">
        <v>61</v>
      </c>
      <c r="C942" s="6">
        <v>41942</v>
      </c>
      <c r="D942">
        <v>1</v>
      </c>
      <c r="F942">
        <v>350</v>
      </c>
      <c r="J942" s="3" t="s">
        <v>96</v>
      </c>
      <c r="K942" t="s">
        <v>79</v>
      </c>
      <c r="L942">
        <v>2</v>
      </c>
      <c r="M942" s="3" t="s">
        <v>57</v>
      </c>
      <c r="N942" s="4" t="str">
        <f t="shared" si="64"/>
        <v/>
      </c>
      <c r="P942">
        <v>159.01</v>
      </c>
      <c r="Q942">
        <v>159.01</v>
      </c>
      <c r="R942" s="3">
        <f>IF(ISNUMBER(Q942),SUMIFS($Q$2:Q942,$A$2:A942,A942,$J$2:J942,J942,$D$2:D942,D942),"")</f>
        <v>159.01</v>
      </c>
      <c r="AB942">
        <v>17.2</v>
      </c>
      <c r="AC942">
        <v>13.6</v>
      </c>
      <c r="AD942">
        <v>77.3</v>
      </c>
      <c r="AE942">
        <v>27.5</v>
      </c>
      <c r="AF942">
        <v>86.9</v>
      </c>
      <c r="AG942">
        <v>20.8</v>
      </c>
      <c r="AH942" s="3">
        <f t="shared" si="65"/>
        <v>3.3000000000000002E-2</v>
      </c>
      <c r="AI942">
        <v>3.3000000000000002E-2</v>
      </c>
      <c r="AK942">
        <v>12.4</v>
      </c>
      <c r="AQ942" s="3">
        <f t="shared" si="66"/>
        <v>5.2469999999999999</v>
      </c>
      <c r="AR942" s="3">
        <f>IF(ISNUMBER(AQ942),SUMIFS($AQ$2:AQ942,$A$2:A942,A942,$J$2:J942,J942,$D$2:D942,D942),"")</f>
        <v>5.2469999999999999</v>
      </c>
      <c r="AS942">
        <f t="shared" si="67"/>
        <v>14</v>
      </c>
    </row>
    <row r="943" spans="1:45" x14ac:dyDescent="0.25">
      <c r="A943" s="9" t="s">
        <v>62</v>
      </c>
      <c r="B943" t="s">
        <v>61</v>
      </c>
      <c r="C943" s="6">
        <v>41942</v>
      </c>
      <c r="D943">
        <v>1</v>
      </c>
      <c r="F943">
        <v>500</v>
      </c>
      <c r="J943" s="3" t="s">
        <v>96</v>
      </c>
      <c r="K943" t="s">
        <v>79</v>
      </c>
      <c r="L943">
        <v>2</v>
      </c>
      <c r="M943" s="3" t="s">
        <v>57</v>
      </c>
      <c r="N943" s="4" t="str">
        <f t="shared" si="64"/>
        <v/>
      </c>
      <c r="P943">
        <v>221.71</v>
      </c>
      <c r="Q943">
        <v>221.71</v>
      </c>
      <c r="R943" s="3">
        <f>IF(ISNUMBER(Q943),SUMIFS($Q$2:Q943,$A$2:A943,A943,$J$2:J943,J943,$D$2:D943,D943),"")</f>
        <v>221.71</v>
      </c>
      <c r="AB943">
        <v>16.2</v>
      </c>
      <c r="AC943">
        <v>13.5</v>
      </c>
      <c r="AD943">
        <v>76.3</v>
      </c>
      <c r="AE943">
        <v>24.1</v>
      </c>
      <c r="AF943">
        <v>85.1</v>
      </c>
      <c r="AG943">
        <v>23.8</v>
      </c>
      <c r="AH943" s="3">
        <f t="shared" si="65"/>
        <v>3.7999999999999999E-2</v>
      </c>
      <c r="AI943">
        <v>3.7999999999999999E-2</v>
      </c>
      <c r="AK943">
        <v>12.2</v>
      </c>
      <c r="AQ943" s="3">
        <f t="shared" si="66"/>
        <v>8.4250000000000007</v>
      </c>
      <c r="AR943" s="3">
        <f>IF(ISNUMBER(AQ943),SUMIFS($AQ$2:AQ943,$A$2:A943,A943,$J$2:J943,J943,$D$2:D943,D943),"")</f>
        <v>8.4250000000000007</v>
      </c>
      <c r="AS943">
        <f t="shared" si="67"/>
        <v>14</v>
      </c>
    </row>
    <row r="944" spans="1:45" x14ac:dyDescent="0.25">
      <c r="A944" s="9" t="s">
        <v>63</v>
      </c>
      <c r="B944" t="s">
        <v>61</v>
      </c>
      <c r="C944" s="6">
        <v>41942</v>
      </c>
      <c r="D944">
        <v>2</v>
      </c>
      <c r="F944">
        <v>0</v>
      </c>
      <c r="J944" s="3" t="s">
        <v>96</v>
      </c>
      <c r="K944" t="s">
        <v>79</v>
      </c>
      <c r="L944">
        <v>2</v>
      </c>
      <c r="M944" s="3" t="s">
        <v>57</v>
      </c>
      <c r="N944" s="4" t="str">
        <f t="shared" si="64"/>
        <v/>
      </c>
      <c r="P944">
        <v>90.48</v>
      </c>
      <c r="Q944">
        <v>90.48</v>
      </c>
      <c r="R944" s="3">
        <f>IF(ISNUMBER(Q944),SUMIFS($Q$2:Q944,$A$2:A944,A944,$J$2:J944,J944,$D$2:D944,D944),"")</f>
        <v>90.48</v>
      </c>
      <c r="AB944">
        <v>16.3</v>
      </c>
      <c r="AC944">
        <v>11.1</v>
      </c>
      <c r="AD944">
        <v>74.599999999999994</v>
      </c>
      <c r="AE944">
        <v>20.2</v>
      </c>
      <c r="AF944">
        <v>82.1</v>
      </c>
      <c r="AG944">
        <v>16.3</v>
      </c>
      <c r="AH944" s="3">
        <f t="shared" si="65"/>
        <v>2.5999999999999999E-2</v>
      </c>
      <c r="AI944">
        <v>2.5999999999999999E-2</v>
      </c>
      <c r="AK944">
        <v>11.9</v>
      </c>
      <c r="AQ944" s="3">
        <f t="shared" si="66"/>
        <v>2.3519999999999999</v>
      </c>
      <c r="AR944" s="3">
        <f>IF(ISNUMBER(AQ944),SUMIFS($AQ$2:AQ944,$A$2:A944,A944,$J$2:J944,J944,$D$2:D944,D944),"")</f>
        <v>2.3519999999999999</v>
      </c>
      <c r="AS944">
        <f t="shared" si="67"/>
        <v>14</v>
      </c>
    </row>
    <row r="945" spans="1:45" x14ac:dyDescent="0.25">
      <c r="A945" s="9" t="s">
        <v>66</v>
      </c>
      <c r="B945" t="s">
        <v>61</v>
      </c>
      <c r="C945" s="6">
        <v>41942</v>
      </c>
      <c r="D945">
        <v>2</v>
      </c>
      <c r="F945">
        <v>50</v>
      </c>
      <c r="J945" s="3" t="s">
        <v>96</v>
      </c>
      <c r="K945" t="s">
        <v>79</v>
      </c>
      <c r="L945">
        <v>2</v>
      </c>
      <c r="M945" s="3" t="s">
        <v>57</v>
      </c>
      <c r="N945" s="4" t="str">
        <f t="shared" si="64"/>
        <v/>
      </c>
      <c r="P945">
        <v>134.91999999999999</v>
      </c>
      <c r="Q945">
        <v>134.91999999999999</v>
      </c>
      <c r="R945" s="3">
        <f>IF(ISNUMBER(Q945),SUMIFS($Q$2:Q945,$A$2:A945,A945,$J$2:J945,J945,$D$2:D945,D945),"")</f>
        <v>134.91999999999999</v>
      </c>
      <c r="AB945">
        <v>16</v>
      </c>
      <c r="AC945">
        <v>10.199999999999999</v>
      </c>
      <c r="AD945">
        <v>73.8</v>
      </c>
      <c r="AE945">
        <v>18.100000000000001</v>
      </c>
      <c r="AF945">
        <v>81.8</v>
      </c>
      <c r="AG945">
        <v>15.6</v>
      </c>
      <c r="AH945" s="3">
        <f t="shared" si="65"/>
        <v>2.5000000000000001E-2</v>
      </c>
      <c r="AI945">
        <v>2.5000000000000001E-2</v>
      </c>
      <c r="AK945">
        <v>11.8</v>
      </c>
      <c r="AQ945" s="3">
        <f t="shared" si="66"/>
        <v>3.3730000000000002</v>
      </c>
      <c r="AR945" s="3">
        <f>IF(ISNUMBER(AQ945),SUMIFS($AQ$2:AQ945,$A$2:A945,A945,$J$2:J945,J945,$D$2:D945,D945),"")</f>
        <v>3.3730000000000002</v>
      </c>
      <c r="AS945">
        <f t="shared" si="67"/>
        <v>14</v>
      </c>
    </row>
    <row r="946" spans="1:45" x14ac:dyDescent="0.25">
      <c r="A946" s="9" t="s">
        <v>64</v>
      </c>
      <c r="B946" t="s">
        <v>61</v>
      </c>
      <c r="C946" s="6">
        <v>41942</v>
      </c>
      <c r="D946">
        <v>2</v>
      </c>
      <c r="F946">
        <v>100</v>
      </c>
      <c r="J946" s="3" t="s">
        <v>96</v>
      </c>
      <c r="K946" t="s">
        <v>79</v>
      </c>
      <c r="L946">
        <v>2</v>
      </c>
      <c r="M946" s="3" t="s">
        <v>57</v>
      </c>
      <c r="N946" s="4" t="str">
        <f t="shared" si="64"/>
        <v/>
      </c>
      <c r="P946">
        <v>108.72</v>
      </c>
      <c r="Q946">
        <v>108.72</v>
      </c>
      <c r="R946" s="3">
        <f>IF(ISNUMBER(Q946),SUMIFS($Q$2:Q946,$A$2:A946,A946,$J$2:J946,J946,$D$2:D946,D946),"")</f>
        <v>108.72</v>
      </c>
      <c r="AB946">
        <v>15.9</v>
      </c>
      <c r="AC946">
        <v>12.3</v>
      </c>
      <c r="AD946">
        <v>74.099999999999994</v>
      </c>
      <c r="AE946">
        <v>18.8</v>
      </c>
      <c r="AF946">
        <v>81.8</v>
      </c>
      <c r="AG946">
        <v>20.2</v>
      </c>
      <c r="AH946" s="3">
        <f t="shared" si="65"/>
        <v>3.2000000000000001E-2</v>
      </c>
      <c r="AI946">
        <v>3.2000000000000001E-2</v>
      </c>
      <c r="AK946">
        <v>11.9</v>
      </c>
      <c r="AQ946" s="3">
        <f t="shared" si="66"/>
        <v>3.4790000000000001</v>
      </c>
      <c r="AR946" s="3">
        <f>IF(ISNUMBER(AQ946),SUMIFS($AQ$2:AQ946,$A$2:A946,A946,$J$2:J946,J946,$D$2:D946,D946),"")</f>
        <v>3.4790000000000001</v>
      </c>
      <c r="AS946">
        <f t="shared" si="67"/>
        <v>14</v>
      </c>
    </row>
    <row r="947" spans="1:45" x14ac:dyDescent="0.25">
      <c r="A947" s="9" t="s">
        <v>60</v>
      </c>
      <c r="B947" t="s">
        <v>61</v>
      </c>
      <c r="C947" s="6">
        <v>41942</v>
      </c>
      <c r="D947">
        <v>2</v>
      </c>
      <c r="F947">
        <v>200</v>
      </c>
      <c r="J947" s="3" t="s">
        <v>96</v>
      </c>
      <c r="K947" t="s">
        <v>79</v>
      </c>
      <c r="L947">
        <v>2</v>
      </c>
      <c r="M947" s="3" t="s">
        <v>57</v>
      </c>
      <c r="N947" s="4" t="str">
        <f t="shared" si="64"/>
        <v/>
      </c>
      <c r="P947">
        <v>256.19</v>
      </c>
      <c r="Q947">
        <v>256.19</v>
      </c>
      <c r="R947" s="3">
        <f>IF(ISNUMBER(Q947),SUMIFS($Q$2:Q947,$A$2:A947,A947,$J$2:J947,J947,$D$2:D947,D947),"")</f>
        <v>256.19</v>
      </c>
      <c r="AB947">
        <v>17.100000000000001</v>
      </c>
      <c r="AC947">
        <v>12.5</v>
      </c>
      <c r="AD947">
        <v>72.2</v>
      </c>
      <c r="AE947">
        <v>18.8</v>
      </c>
      <c r="AF947">
        <v>80.599999999999994</v>
      </c>
      <c r="AG947">
        <v>17.100000000000001</v>
      </c>
      <c r="AH947" s="3">
        <f t="shared" si="65"/>
        <v>2.7E-2</v>
      </c>
      <c r="AI947">
        <v>2.7E-2</v>
      </c>
      <c r="AK947">
        <v>11.6</v>
      </c>
      <c r="AQ947" s="3">
        <f t="shared" si="66"/>
        <v>6.9169999999999998</v>
      </c>
      <c r="AR947" s="3">
        <f>IF(ISNUMBER(AQ947),SUMIFS($AQ$2:AQ947,$A$2:A947,A947,$J$2:J947,J947,$D$2:D947,D947),"")</f>
        <v>6.9169999999999998</v>
      </c>
      <c r="AS947">
        <f t="shared" si="67"/>
        <v>14</v>
      </c>
    </row>
    <row r="948" spans="1:45" x14ac:dyDescent="0.25">
      <c r="A948" s="28" t="s">
        <v>65</v>
      </c>
      <c r="B948" s="26" t="s">
        <v>61</v>
      </c>
      <c r="C948" s="29">
        <v>41942</v>
      </c>
      <c r="D948" s="26">
        <v>2</v>
      </c>
      <c r="F948">
        <v>350</v>
      </c>
      <c r="J948" s="3" t="s">
        <v>96</v>
      </c>
      <c r="K948" t="s">
        <v>79</v>
      </c>
      <c r="L948">
        <v>2</v>
      </c>
      <c r="M948" s="3" t="s">
        <v>57</v>
      </c>
      <c r="N948" s="4" t="str">
        <f t="shared" si="64"/>
        <v/>
      </c>
      <c r="P948">
        <v>185.21</v>
      </c>
      <c r="Q948">
        <v>185.21</v>
      </c>
      <c r="R948" s="3">
        <f>IF(ISNUMBER(Q948),SUMIFS($Q$2:Q948,$A$2:A948,A948,$J$2:J948,J948,$D$2:D948,D948),"")</f>
        <v>185.21</v>
      </c>
      <c r="AH948" s="3">
        <f t="shared" si="65"/>
        <v>3.2000000000000001E-2</v>
      </c>
      <c r="AI948" s="30">
        <f>ROUND(AVERAGE(AI942,AI960),3)</f>
        <v>3.2000000000000001E-2</v>
      </c>
      <c r="AQ948" s="3">
        <f t="shared" si="66"/>
        <v>5.9269999999999996</v>
      </c>
      <c r="AR948" s="3">
        <f>IF(ISNUMBER(AQ948),SUMIFS($AQ$2:AQ948,$A$2:A948,A948,$J$2:J948,J948,$D$2:D948,D948),"")</f>
        <v>5.9269999999999996</v>
      </c>
      <c r="AS948">
        <f t="shared" si="67"/>
        <v>7</v>
      </c>
    </row>
    <row r="949" spans="1:45" x14ac:dyDescent="0.25">
      <c r="A949" s="28" t="s">
        <v>62</v>
      </c>
      <c r="B949" s="26" t="s">
        <v>61</v>
      </c>
      <c r="C949" s="29">
        <v>41942</v>
      </c>
      <c r="D949" s="26">
        <v>2</v>
      </c>
      <c r="F949">
        <v>500</v>
      </c>
      <c r="J949" s="3" t="s">
        <v>96</v>
      </c>
      <c r="K949" t="s">
        <v>79</v>
      </c>
      <c r="L949">
        <v>2</v>
      </c>
      <c r="M949" s="3" t="s">
        <v>57</v>
      </c>
      <c r="N949" s="4" t="str">
        <f t="shared" si="64"/>
        <v/>
      </c>
      <c r="P949">
        <v>136.26</v>
      </c>
      <c r="Q949">
        <v>136.26</v>
      </c>
      <c r="R949" s="3">
        <f>IF(ISNUMBER(Q949),SUMIFS($Q$2:Q949,$A$2:A949,A949,$J$2:J949,J949,$D$2:D949,D949),"")</f>
        <v>136.26</v>
      </c>
      <c r="AH949" s="3">
        <f t="shared" si="65"/>
        <v>3.5999999999999997E-2</v>
      </c>
      <c r="AI949" s="30">
        <f>ROUND(AVERAGE(AI943,AI955,AI961),3)</f>
        <v>3.5999999999999997E-2</v>
      </c>
      <c r="AQ949" s="3">
        <f t="shared" si="66"/>
        <v>4.9050000000000002</v>
      </c>
      <c r="AR949" s="3">
        <f>IF(ISNUMBER(AQ949),SUMIFS($AQ$2:AQ949,$A$2:A949,A949,$J$2:J949,J949,$D$2:D949,D949),"")</f>
        <v>4.9050000000000002</v>
      </c>
      <c r="AS949">
        <f t="shared" si="67"/>
        <v>7</v>
      </c>
    </row>
    <row r="950" spans="1:45" x14ac:dyDescent="0.25">
      <c r="A950" s="9" t="s">
        <v>63</v>
      </c>
      <c r="B950" t="s">
        <v>61</v>
      </c>
      <c r="C950" s="6">
        <v>41942</v>
      </c>
      <c r="D950">
        <v>3</v>
      </c>
      <c r="F950">
        <v>0</v>
      </c>
      <c r="J950" s="3" t="s">
        <v>96</v>
      </c>
      <c r="K950" t="s">
        <v>79</v>
      </c>
      <c r="L950">
        <v>2</v>
      </c>
      <c r="M950" s="3" t="s">
        <v>57</v>
      </c>
      <c r="N950" s="4" t="str">
        <f t="shared" si="64"/>
        <v/>
      </c>
      <c r="P950">
        <v>95.19</v>
      </c>
      <c r="Q950">
        <v>95.19</v>
      </c>
      <c r="R950" s="3">
        <f>IF(ISNUMBER(Q950),SUMIFS($Q$2:Q950,$A$2:A950,A950,$J$2:J950,J950,$D$2:D950,D950),"")</f>
        <v>95.19</v>
      </c>
      <c r="AB950">
        <v>15.7</v>
      </c>
      <c r="AC950">
        <v>10</v>
      </c>
      <c r="AD950">
        <v>74.2</v>
      </c>
      <c r="AE950">
        <v>18.3</v>
      </c>
      <c r="AF950">
        <v>82.9</v>
      </c>
      <c r="AG950">
        <v>15.5</v>
      </c>
      <c r="AH950" s="3">
        <f t="shared" si="65"/>
        <v>2.5000000000000001E-2</v>
      </c>
      <c r="AI950">
        <v>2.5000000000000001E-2</v>
      </c>
      <c r="AK950">
        <v>11.9</v>
      </c>
      <c r="AQ950" s="3">
        <f t="shared" si="66"/>
        <v>2.38</v>
      </c>
      <c r="AR950" s="3">
        <f>IF(ISNUMBER(AQ950),SUMIFS($AQ$2:AQ950,$A$2:A950,A950,$J$2:J950,J950,$D$2:D950,D950),"")</f>
        <v>2.38</v>
      </c>
      <c r="AS950">
        <f t="shared" si="67"/>
        <v>14</v>
      </c>
    </row>
    <row r="951" spans="1:45" x14ac:dyDescent="0.25">
      <c r="A951" s="9" t="s">
        <v>66</v>
      </c>
      <c r="B951" t="s">
        <v>61</v>
      </c>
      <c r="C951" s="6">
        <v>41942</v>
      </c>
      <c r="D951">
        <v>3</v>
      </c>
      <c r="F951">
        <v>50</v>
      </c>
      <c r="J951" s="3" t="s">
        <v>96</v>
      </c>
      <c r="K951" t="s">
        <v>79</v>
      </c>
      <c r="L951">
        <v>2</v>
      </c>
      <c r="M951" s="3" t="s">
        <v>57</v>
      </c>
      <c r="N951" s="4" t="str">
        <f t="shared" si="64"/>
        <v/>
      </c>
      <c r="P951">
        <v>90.15</v>
      </c>
      <c r="Q951">
        <v>90.15</v>
      </c>
      <c r="R951" s="3">
        <f>IF(ISNUMBER(Q951),SUMIFS($Q$2:Q951,$A$2:A951,A951,$J$2:J951,J951,$D$2:D951,D951),"")</f>
        <v>90.15</v>
      </c>
      <c r="AB951">
        <v>14.8</v>
      </c>
      <c r="AC951">
        <v>11.6</v>
      </c>
      <c r="AD951">
        <v>75.599999999999994</v>
      </c>
      <c r="AE951">
        <v>19.3</v>
      </c>
      <c r="AF951">
        <v>82.7</v>
      </c>
      <c r="AG951">
        <v>15</v>
      </c>
      <c r="AH951" s="3">
        <f t="shared" si="65"/>
        <v>2.4E-2</v>
      </c>
      <c r="AI951">
        <v>2.4E-2</v>
      </c>
      <c r="AK951">
        <v>12.1</v>
      </c>
      <c r="AQ951" s="3">
        <f t="shared" si="66"/>
        <v>2.1640000000000001</v>
      </c>
      <c r="AR951" s="3">
        <f>IF(ISNUMBER(AQ951),SUMIFS($AQ$2:AQ951,$A$2:A951,A951,$J$2:J951,J951,$D$2:D951,D951),"")</f>
        <v>2.1640000000000001</v>
      </c>
      <c r="AS951">
        <f t="shared" si="67"/>
        <v>14</v>
      </c>
    </row>
    <row r="952" spans="1:45" x14ac:dyDescent="0.25">
      <c r="A952" s="9" t="s">
        <v>64</v>
      </c>
      <c r="B952" t="s">
        <v>61</v>
      </c>
      <c r="C952" s="6">
        <v>41942</v>
      </c>
      <c r="D952">
        <v>3</v>
      </c>
      <c r="F952">
        <v>100</v>
      </c>
      <c r="J952" s="3" t="s">
        <v>96</v>
      </c>
      <c r="K952" t="s">
        <v>79</v>
      </c>
      <c r="L952">
        <v>2</v>
      </c>
      <c r="M952" s="3" t="s">
        <v>57</v>
      </c>
      <c r="N952" s="4" t="str">
        <f t="shared" si="64"/>
        <v/>
      </c>
      <c r="P952">
        <v>136.34</v>
      </c>
      <c r="Q952">
        <v>136.34</v>
      </c>
      <c r="R952" s="3">
        <f>IF(ISNUMBER(Q952),SUMIFS($Q$2:Q952,$A$2:A952,A952,$J$2:J952,J952,$D$2:D952,D952),"")</f>
        <v>136.34</v>
      </c>
      <c r="AB952">
        <v>17.100000000000001</v>
      </c>
      <c r="AC952">
        <v>10.9</v>
      </c>
      <c r="AD952">
        <v>73.900000000000006</v>
      </c>
      <c r="AE952">
        <v>21.2</v>
      </c>
      <c r="AF952">
        <v>82.5</v>
      </c>
      <c r="AG952">
        <v>17.899999999999999</v>
      </c>
      <c r="AH952" s="3">
        <f t="shared" si="65"/>
        <v>2.9000000000000001E-2</v>
      </c>
      <c r="AI952">
        <v>2.9000000000000001E-2</v>
      </c>
      <c r="AK952">
        <v>11.8</v>
      </c>
      <c r="AQ952" s="3">
        <f t="shared" si="66"/>
        <v>3.9540000000000002</v>
      </c>
      <c r="AR952" s="3">
        <f>IF(ISNUMBER(AQ952),SUMIFS($AQ$2:AQ952,$A$2:A952,A952,$J$2:J952,J952,$D$2:D952,D952),"")</f>
        <v>3.9540000000000002</v>
      </c>
      <c r="AS952">
        <f t="shared" si="67"/>
        <v>14</v>
      </c>
    </row>
    <row r="953" spans="1:45" x14ac:dyDescent="0.25">
      <c r="A953" s="9" t="s">
        <v>60</v>
      </c>
      <c r="B953" t="s">
        <v>61</v>
      </c>
      <c r="C953" s="6">
        <v>41942</v>
      </c>
      <c r="D953">
        <v>3</v>
      </c>
      <c r="F953">
        <v>200</v>
      </c>
      <c r="J953" s="3" t="s">
        <v>96</v>
      </c>
      <c r="K953" t="s">
        <v>79</v>
      </c>
      <c r="L953">
        <v>2</v>
      </c>
      <c r="M953" s="3" t="s">
        <v>57</v>
      </c>
      <c r="N953" s="4" t="str">
        <f t="shared" si="64"/>
        <v/>
      </c>
      <c r="P953">
        <v>176.11</v>
      </c>
      <c r="Q953">
        <v>176.11</v>
      </c>
      <c r="R953" s="3">
        <f>IF(ISNUMBER(Q953),SUMIFS($Q$2:Q953,$A$2:A953,A953,$J$2:J953,J953,$D$2:D953,D953),"")</f>
        <v>176.11</v>
      </c>
      <c r="AB953">
        <v>14.4</v>
      </c>
      <c r="AC953">
        <v>13.7</v>
      </c>
      <c r="AD953">
        <v>75.7</v>
      </c>
      <c r="AE953">
        <v>16.600000000000001</v>
      </c>
      <c r="AF953">
        <v>82.8</v>
      </c>
      <c r="AG953">
        <v>18.7</v>
      </c>
      <c r="AH953" s="3">
        <f t="shared" si="65"/>
        <v>0.03</v>
      </c>
      <c r="AI953">
        <v>0.03</v>
      </c>
      <c r="AK953">
        <v>12.1</v>
      </c>
      <c r="AQ953" s="3">
        <f t="shared" si="66"/>
        <v>5.2830000000000004</v>
      </c>
      <c r="AR953" s="3">
        <f>IF(ISNUMBER(AQ953),SUMIFS($AQ$2:AQ953,$A$2:A953,A953,$J$2:J953,J953,$D$2:D953,D953),"")</f>
        <v>5.2830000000000004</v>
      </c>
      <c r="AS953">
        <f t="shared" si="67"/>
        <v>14</v>
      </c>
    </row>
    <row r="954" spans="1:45" x14ac:dyDescent="0.25">
      <c r="A954" s="28" t="s">
        <v>65</v>
      </c>
      <c r="B954" s="26" t="s">
        <v>61</v>
      </c>
      <c r="C954" s="29">
        <v>41942</v>
      </c>
      <c r="D954" s="26">
        <v>3</v>
      </c>
      <c r="F954">
        <v>350</v>
      </c>
      <c r="J954" s="3" t="s">
        <v>96</v>
      </c>
      <c r="K954" t="s">
        <v>79</v>
      </c>
      <c r="L954">
        <v>2</v>
      </c>
      <c r="M954" s="3" t="s">
        <v>57</v>
      </c>
      <c r="N954" s="4" t="str">
        <f t="shared" si="64"/>
        <v/>
      </c>
      <c r="P954">
        <v>205.01</v>
      </c>
      <c r="Q954">
        <v>205.01</v>
      </c>
      <c r="R954" s="3">
        <f>IF(ISNUMBER(Q954),SUMIFS($Q$2:Q954,$A$2:A954,A954,$J$2:J954,J954,$D$2:D954,D954),"")</f>
        <v>205.01</v>
      </c>
      <c r="AH954" s="3">
        <f t="shared" si="65"/>
        <v>3.2000000000000001E-2</v>
      </c>
      <c r="AI954" s="30">
        <f>ROUND(AVERAGE(AI942,AI960),3)</f>
        <v>3.2000000000000001E-2</v>
      </c>
      <c r="AQ954" s="3">
        <f t="shared" si="66"/>
        <v>6.56</v>
      </c>
      <c r="AR954" s="3">
        <f>IF(ISNUMBER(AQ954),SUMIFS($AQ$2:AQ954,$A$2:A954,A954,$J$2:J954,J954,$D$2:D954,D954),"")</f>
        <v>6.56</v>
      </c>
      <c r="AS954">
        <f t="shared" si="67"/>
        <v>7</v>
      </c>
    </row>
    <row r="955" spans="1:45" x14ac:dyDescent="0.25">
      <c r="A955" s="9" t="s">
        <v>62</v>
      </c>
      <c r="B955" t="s">
        <v>61</v>
      </c>
      <c r="C955" s="6">
        <v>41942</v>
      </c>
      <c r="D955">
        <v>3</v>
      </c>
      <c r="F955">
        <v>500</v>
      </c>
      <c r="J955" s="3" t="s">
        <v>96</v>
      </c>
      <c r="K955" t="s">
        <v>79</v>
      </c>
      <c r="L955">
        <v>2</v>
      </c>
      <c r="M955" s="3" t="s">
        <v>57</v>
      </c>
      <c r="N955" s="4" t="str">
        <f t="shared" si="64"/>
        <v/>
      </c>
      <c r="P955">
        <v>146.86000000000001</v>
      </c>
      <c r="Q955">
        <v>146.86000000000001</v>
      </c>
      <c r="R955" s="3">
        <f>IF(ISNUMBER(Q955),SUMIFS($Q$2:Q955,$A$2:A955,A955,$J$2:J955,J955,$D$2:D955,D955),"")</f>
        <v>146.86000000000001</v>
      </c>
      <c r="AB955">
        <v>14.7</v>
      </c>
      <c r="AC955">
        <v>13.4</v>
      </c>
      <c r="AD955">
        <v>77.099999999999994</v>
      </c>
      <c r="AE955">
        <v>21.5</v>
      </c>
      <c r="AF955">
        <v>85.4</v>
      </c>
      <c r="AG955">
        <v>22</v>
      </c>
      <c r="AH955" s="3">
        <f t="shared" si="65"/>
        <v>3.5000000000000003E-2</v>
      </c>
      <c r="AI955">
        <v>3.5000000000000003E-2</v>
      </c>
      <c r="AK955">
        <v>12.3</v>
      </c>
      <c r="AQ955" s="3">
        <f t="shared" si="66"/>
        <v>5.14</v>
      </c>
      <c r="AR955" s="3">
        <f>IF(ISNUMBER(AQ955),SUMIFS($AQ$2:AQ955,$A$2:A955,A955,$J$2:J955,J955,$D$2:D955,D955),"")</f>
        <v>5.14</v>
      </c>
      <c r="AS955">
        <f t="shared" si="67"/>
        <v>14</v>
      </c>
    </row>
    <row r="956" spans="1:45" x14ac:dyDescent="0.25">
      <c r="A956" s="9" t="s">
        <v>63</v>
      </c>
      <c r="B956" t="s">
        <v>61</v>
      </c>
      <c r="C956" s="6">
        <v>41942</v>
      </c>
      <c r="D956">
        <v>4</v>
      </c>
      <c r="F956">
        <v>0</v>
      </c>
      <c r="J956" s="3" t="s">
        <v>96</v>
      </c>
      <c r="K956" t="s">
        <v>79</v>
      </c>
      <c r="L956">
        <v>2</v>
      </c>
      <c r="M956" s="3" t="s">
        <v>57</v>
      </c>
      <c r="N956" s="4" t="str">
        <f t="shared" si="64"/>
        <v/>
      </c>
      <c r="P956">
        <v>51.24</v>
      </c>
      <c r="Q956">
        <v>51.24</v>
      </c>
      <c r="R956" s="3">
        <f>IF(ISNUMBER(Q956),SUMIFS($Q$2:Q956,$A$2:A956,A956,$J$2:J956,J956,$D$2:D956,D956),"")</f>
        <v>51.24</v>
      </c>
      <c r="AB956">
        <v>13.9</v>
      </c>
      <c r="AC956">
        <v>12.1</v>
      </c>
      <c r="AD956">
        <v>70.599999999999994</v>
      </c>
      <c r="AE956">
        <v>21.6</v>
      </c>
      <c r="AF956">
        <v>80.599999999999994</v>
      </c>
      <c r="AG956">
        <v>13.1</v>
      </c>
      <c r="AH956" s="3">
        <f t="shared" si="65"/>
        <v>2.1000000000000001E-2</v>
      </c>
      <c r="AI956">
        <v>2.1000000000000001E-2</v>
      </c>
      <c r="AK956">
        <v>11.3</v>
      </c>
      <c r="AQ956" s="3">
        <f t="shared" si="66"/>
        <v>1.0760000000000001</v>
      </c>
      <c r="AR956" s="3">
        <f>IF(ISNUMBER(AQ956),SUMIFS($AQ$2:AQ956,$A$2:A956,A956,$J$2:J956,J956,$D$2:D956,D956),"")</f>
        <v>1.0760000000000001</v>
      </c>
      <c r="AS956">
        <f t="shared" si="67"/>
        <v>14</v>
      </c>
    </row>
    <row r="957" spans="1:45" x14ac:dyDescent="0.25">
      <c r="A957" s="9" t="s">
        <v>66</v>
      </c>
      <c r="B957" t="s">
        <v>61</v>
      </c>
      <c r="C957" s="6">
        <v>41942</v>
      </c>
      <c r="D957">
        <v>4</v>
      </c>
      <c r="F957">
        <v>50</v>
      </c>
      <c r="J957" s="3" t="s">
        <v>96</v>
      </c>
      <c r="K957" t="s">
        <v>79</v>
      </c>
      <c r="L957">
        <v>2</v>
      </c>
      <c r="M957" s="3" t="s">
        <v>57</v>
      </c>
      <c r="N957" s="4" t="str">
        <f t="shared" si="64"/>
        <v/>
      </c>
      <c r="P957">
        <v>83.17</v>
      </c>
      <c r="Q957">
        <v>83.17</v>
      </c>
      <c r="R957" s="3">
        <f>IF(ISNUMBER(Q957),SUMIFS($Q$2:Q957,$A$2:A957,A957,$J$2:J957,J957,$D$2:D957,D957),"")</f>
        <v>83.17</v>
      </c>
      <c r="AB957">
        <v>15.4</v>
      </c>
      <c r="AC957">
        <v>10.5</v>
      </c>
      <c r="AD957">
        <v>69.3</v>
      </c>
      <c r="AE957">
        <v>21.1</v>
      </c>
      <c r="AF957">
        <v>79.5</v>
      </c>
      <c r="AG957">
        <v>13.6</v>
      </c>
      <c r="AH957" s="3">
        <f t="shared" si="65"/>
        <v>2.1999999999999999E-2</v>
      </c>
      <c r="AI957">
        <v>2.1999999999999999E-2</v>
      </c>
      <c r="AK957">
        <v>11.1</v>
      </c>
      <c r="AQ957" s="3">
        <f t="shared" si="66"/>
        <v>1.83</v>
      </c>
      <c r="AR957" s="3">
        <f>IF(ISNUMBER(AQ957),SUMIFS($AQ$2:AQ957,$A$2:A957,A957,$J$2:J957,J957,$D$2:D957,D957),"")</f>
        <v>1.83</v>
      </c>
      <c r="AS957">
        <f t="shared" si="67"/>
        <v>14</v>
      </c>
    </row>
    <row r="958" spans="1:45" x14ac:dyDescent="0.25">
      <c r="A958" s="9" t="s">
        <v>64</v>
      </c>
      <c r="B958" t="s">
        <v>61</v>
      </c>
      <c r="C958" s="6">
        <v>41942</v>
      </c>
      <c r="D958">
        <v>4</v>
      </c>
      <c r="F958">
        <v>100</v>
      </c>
      <c r="J958" s="3" t="s">
        <v>96</v>
      </c>
      <c r="K958" t="s">
        <v>79</v>
      </c>
      <c r="L958">
        <v>2</v>
      </c>
      <c r="M958" s="3" t="s">
        <v>57</v>
      </c>
      <c r="N958" s="4" t="str">
        <f t="shared" si="64"/>
        <v/>
      </c>
      <c r="P958">
        <v>92.85</v>
      </c>
      <c r="Q958">
        <v>92.85</v>
      </c>
      <c r="R958" s="3">
        <f>IF(ISNUMBER(Q958),SUMIFS($Q$2:Q958,$A$2:A958,A958,$J$2:J958,J958,$D$2:D958,D958),"")</f>
        <v>92.85</v>
      </c>
      <c r="AB958">
        <v>14.3</v>
      </c>
      <c r="AC958">
        <v>14.2</v>
      </c>
      <c r="AD958">
        <v>75.2</v>
      </c>
      <c r="AE958">
        <v>20</v>
      </c>
      <c r="AF958">
        <v>82.6</v>
      </c>
      <c r="AG958">
        <v>14.5</v>
      </c>
      <c r="AH958" s="3">
        <f t="shared" si="65"/>
        <v>2.3E-2</v>
      </c>
      <c r="AI958">
        <v>2.3E-2</v>
      </c>
      <c r="AK958">
        <v>12</v>
      </c>
      <c r="AQ958" s="3">
        <f t="shared" si="66"/>
        <v>2.1360000000000001</v>
      </c>
      <c r="AR958" s="3">
        <f>IF(ISNUMBER(AQ958),SUMIFS($AQ$2:AQ958,$A$2:A958,A958,$J$2:J958,J958,$D$2:D958,D958),"")</f>
        <v>2.1360000000000001</v>
      </c>
      <c r="AS958">
        <f t="shared" si="67"/>
        <v>14</v>
      </c>
    </row>
    <row r="959" spans="1:45" x14ac:dyDescent="0.25">
      <c r="A959" s="9" t="s">
        <v>60</v>
      </c>
      <c r="B959" t="s">
        <v>61</v>
      </c>
      <c r="C959" s="6">
        <v>41942</v>
      </c>
      <c r="D959">
        <v>4</v>
      </c>
      <c r="F959">
        <v>200</v>
      </c>
      <c r="J959" s="3" t="s">
        <v>96</v>
      </c>
      <c r="K959" t="s">
        <v>79</v>
      </c>
      <c r="L959">
        <v>2</v>
      </c>
      <c r="M959" s="3" t="s">
        <v>57</v>
      </c>
      <c r="N959" s="4" t="str">
        <f t="shared" si="64"/>
        <v/>
      </c>
      <c r="P959">
        <v>122.5</v>
      </c>
      <c r="Q959">
        <v>122.5</v>
      </c>
      <c r="R959" s="3">
        <f>IF(ISNUMBER(Q959),SUMIFS($Q$2:Q959,$A$2:A959,A959,$J$2:J959,J959,$D$2:D959,D959),"")</f>
        <v>122.5</v>
      </c>
      <c r="AB959">
        <v>15.4</v>
      </c>
      <c r="AC959">
        <v>14.7</v>
      </c>
      <c r="AD959">
        <v>73.2</v>
      </c>
      <c r="AE959">
        <v>21.8</v>
      </c>
      <c r="AF959">
        <v>83.1</v>
      </c>
      <c r="AG959">
        <v>16.5</v>
      </c>
      <c r="AH959" s="3">
        <f t="shared" si="65"/>
        <v>2.5999999999999999E-2</v>
      </c>
      <c r="AI959">
        <v>2.5999999999999999E-2</v>
      </c>
      <c r="AK959">
        <v>11.7</v>
      </c>
      <c r="AQ959" s="3">
        <f t="shared" si="66"/>
        <v>3.1850000000000001</v>
      </c>
      <c r="AR959" s="3">
        <f>IF(ISNUMBER(AQ959),SUMIFS($AQ$2:AQ959,$A$2:A959,A959,$J$2:J959,J959,$D$2:D959,D959),"")</f>
        <v>3.1850000000000001</v>
      </c>
      <c r="AS959">
        <f t="shared" si="67"/>
        <v>14</v>
      </c>
    </row>
    <row r="960" spans="1:45" x14ac:dyDescent="0.25">
      <c r="A960" s="9" t="s">
        <v>65</v>
      </c>
      <c r="B960" t="s">
        <v>61</v>
      </c>
      <c r="C960" s="6">
        <v>41942</v>
      </c>
      <c r="D960">
        <v>4</v>
      </c>
      <c r="F960">
        <v>350</v>
      </c>
      <c r="J960" s="3" t="s">
        <v>96</v>
      </c>
      <c r="K960" t="s">
        <v>79</v>
      </c>
      <c r="L960">
        <v>2</v>
      </c>
      <c r="M960" s="3" t="s">
        <v>57</v>
      </c>
      <c r="N960" s="4" t="str">
        <f t="shared" si="64"/>
        <v/>
      </c>
      <c r="P960">
        <v>117.2</v>
      </c>
      <c r="Q960">
        <v>117.2</v>
      </c>
      <c r="R960" s="3">
        <f>IF(ISNUMBER(Q960),SUMIFS($Q$2:Q960,$A$2:A960,A960,$J$2:J960,J960,$D$2:D960,D960),"")</f>
        <v>117.2</v>
      </c>
      <c r="AB960">
        <v>14.5</v>
      </c>
      <c r="AC960">
        <v>15</v>
      </c>
      <c r="AD960">
        <v>75.5</v>
      </c>
      <c r="AE960">
        <v>20.5</v>
      </c>
      <c r="AF960">
        <v>83.7</v>
      </c>
      <c r="AG960">
        <v>18.7</v>
      </c>
      <c r="AH960" s="3">
        <f t="shared" si="65"/>
        <v>0.03</v>
      </c>
      <c r="AI960">
        <v>0.03</v>
      </c>
      <c r="AK960">
        <v>12.1</v>
      </c>
      <c r="AQ960" s="3">
        <f t="shared" si="66"/>
        <v>3.516</v>
      </c>
      <c r="AR960" s="3">
        <f>IF(ISNUMBER(AQ960),SUMIFS($AQ$2:AQ960,$A$2:A960,A960,$J$2:J960,J960,$D$2:D960,D960),"")</f>
        <v>3.516</v>
      </c>
      <c r="AS960">
        <f t="shared" si="67"/>
        <v>14</v>
      </c>
    </row>
    <row r="961" spans="1:45" x14ac:dyDescent="0.25">
      <c r="A961" s="9" t="s">
        <v>62</v>
      </c>
      <c r="B961" t="s">
        <v>61</v>
      </c>
      <c r="C961" s="6">
        <v>41942</v>
      </c>
      <c r="D961">
        <v>4</v>
      </c>
      <c r="F961">
        <v>500</v>
      </c>
      <c r="J961" s="3" t="s">
        <v>96</v>
      </c>
      <c r="K961" t="s">
        <v>79</v>
      </c>
      <c r="L961">
        <v>2</v>
      </c>
      <c r="M961" s="3" t="s">
        <v>57</v>
      </c>
      <c r="N961" s="4" t="str">
        <f t="shared" si="64"/>
        <v/>
      </c>
      <c r="P961">
        <v>182.76</v>
      </c>
      <c r="Q961">
        <v>182.76</v>
      </c>
      <c r="R961" s="3">
        <f>IF(ISNUMBER(Q961),SUMIFS($Q$2:Q961,$A$2:A961,A961,$J$2:J961,J961,$D$2:D961,D961),"")</f>
        <v>182.76</v>
      </c>
      <c r="AB961">
        <v>14.7</v>
      </c>
      <c r="AC961">
        <v>15</v>
      </c>
      <c r="AD961">
        <v>76.099999999999994</v>
      </c>
      <c r="AE961">
        <v>19.899999999999999</v>
      </c>
      <c r="AF961">
        <v>83.6</v>
      </c>
      <c r="AG961">
        <v>22.3</v>
      </c>
      <c r="AH961" s="3">
        <f t="shared" si="65"/>
        <v>3.5999999999999997E-2</v>
      </c>
      <c r="AI961">
        <v>3.5999999999999997E-2</v>
      </c>
      <c r="AK961">
        <v>12.2</v>
      </c>
      <c r="AQ961" s="3">
        <f t="shared" si="66"/>
        <v>6.5789999999999997</v>
      </c>
      <c r="AR961" s="3">
        <f>IF(ISNUMBER(AQ961),SUMIFS($AQ$2:AQ961,$A$2:A961,A961,$J$2:J961,J961,$D$2:D961,D961),"")</f>
        <v>6.5789999999999997</v>
      </c>
      <c r="AS961">
        <f t="shared" si="67"/>
        <v>14</v>
      </c>
    </row>
    <row r="962" spans="1:45" x14ac:dyDescent="0.25">
      <c r="A962" s="9" t="s">
        <v>63</v>
      </c>
      <c r="B962" t="s">
        <v>61</v>
      </c>
      <c r="C962" s="6">
        <v>41968</v>
      </c>
      <c r="D962">
        <v>1</v>
      </c>
      <c r="F962">
        <v>0</v>
      </c>
      <c r="J962" s="3" t="s">
        <v>96</v>
      </c>
      <c r="K962" t="s">
        <v>79</v>
      </c>
      <c r="L962">
        <v>2</v>
      </c>
      <c r="M962" s="3" t="s">
        <v>57</v>
      </c>
      <c r="N962" s="4" t="str">
        <f t="shared" si="64"/>
        <v/>
      </c>
      <c r="P962">
        <v>85.1</v>
      </c>
      <c r="Q962">
        <v>85.1</v>
      </c>
      <c r="R962" s="3">
        <f>IF(ISNUMBER(Q962),SUMIFS($Q$2:Q962,$A$2:A962,A962,$J$2:J962,J962,$D$2:D962,D962),"")</f>
        <v>165.95</v>
      </c>
      <c r="AB962">
        <v>17.100000000000001</v>
      </c>
      <c r="AC962">
        <v>6.7</v>
      </c>
      <c r="AD962">
        <v>71.2</v>
      </c>
      <c r="AE962">
        <v>20.3</v>
      </c>
      <c r="AF962">
        <v>81.400000000000006</v>
      </c>
      <c r="AG962">
        <v>13.7</v>
      </c>
      <c r="AH962" s="3">
        <f t="shared" si="65"/>
        <v>2.1999999999999999E-2</v>
      </c>
      <c r="AI962">
        <v>2.1999999999999999E-2</v>
      </c>
      <c r="AK962">
        <v>11.4</v>
      </c>
      <c r="AQ962" s="3">
        <f t="shared" si="66"/>
        <v>1.8720000000000001</v>
      </c>
      <c r="AR962" s="3">
        <f>IF(ISNUMBER(AQ962),SUMIFS($AQ$2:AQ962,$A$2:A962,A962,$J$2:J962,J962,$D$2:D962,D962),"")</f>
        <v>3.6509999999999998</v>
      </c>
      <c r="AS962">
        <f t="shared" si="67"/>
        <v>14</v>
      </c>
    </row>
    <row r="963" spans="1:45" x14ac:dyDescent="0.25">
      <c r="A963" s="9" t="s">
        <v>66</v>
      </c>
      <c r="B963" t="s">
        <v>61</v>
      </c>
      <c r="C963" s="6">
        <v>41968</v>
      </c>
      <c r="D963">
        <v>1</v>
      </c>
      <c r="F963">
        <v>50</v>
      </c>
      <c r="J963" s="3" t="s">
        <v>96</v>
      </c>
      <c r="K963" t="s">
        <v>79</v>
      </c>
      <c r="L963">
        <v>2</v>
      </c>
      <c r="M963" s="3" t="s">
        <v>57</v>
      </c>
      <c r="N963" s="4" t="str">
        <f t="shared" si="64"/>
        <v/>
      </c>
      <c r="P963">
        <v>100.23</v>
      </c>
      <c r="Q963">
        <v>100.23</v>
      </c>
      <c r="R963" s="3">
        <f>IF(ISNUMBER(Q963),SUMIFS($Q$2:Q963,$A$2:A963,A963,$J$2:J963,J963,$D$2:D963,D963),"")</f>
        <v>219.07</v>
      </c>
      <c r="AB963">
        <v>18</v>
      </c>
      <c r="AC963">
        <v>6.4</v>
      </c>
      <c r="AD963">
        <v>72.599999999999994</v>
      </c>
      <c r="AE963">
        <v>21.1</v>
      </c>
      <c r="AF963">
        <v>82.9</v>
      </c>
      <c r="AG963">
        <v>14.5</v>
      </c>
      <c r="AH963" s="3">
        <f t="shared" si="65"/>
        <v>2.3E-2</v>
      </c>
      <c r="AI963">
        <v>2.3E-2</v>
      </c>
      <c r="AK963">
        <v>11.6</v>
      </c>
      <c r="AQ963" s="3">
        <f t="shared" si="66"/>
        <v>2.3050000000000002</v>
      </c>
      <c r="AR963" s="3">
        <f>IF(ISNUMBER(AQ963),SUMIFS($AQ$2:AQ963,$A$2:A963,A963,$J$2:J963,J963,$D$2:D963,D963),"")</f>
        <v>5.157</v>
      </c>
      <c r="AS963">
        <f t="shared" si="67"/>
        <v>14</v>
      </c>
    </row>
    <row r="964" spans="1:45" x14ac:dyDescent="0.25">
      <c r="A964" s="9" t="s">
        <v>64</v>
      </c>
      <c r="B964" t="s">
        <v>61</v>
      </c>
      <c r="C964" s="6">
        <v>41968</v>
      </c>
      <c r="D964">
        <v>1</v>
      </c>
      <c r="F964">
        <v>100</v>
      </c>
      <c r="J964" s="3" t="s">
        <v>96</v>
      </c>
      <c r="K964" t="s">
        <v>79</v>
      </c>
      <c r="L964">
        <v>2</v>
      </c>
      <c r="M964" s="3" t="s">
        <v>57</v>
      </c>
      <c r="N964" s="4" t="str">
        <f t="shared" si="64"/>
        <v/>
      </c>
      <c r="P964">
        <v>110.82</v>
      </c>
      <c r="Q964">
        <v>110.82</v>
      </c>
      <c r="R964" s="3">
        <f>IF(ISNUMBER(Q964),SUMIFS($Q$2:Q964,$A$2:A964,A964,$J$2:J964,J964,$D$2:D964,D964),"")</f>
        <v>219.42</v>
      </c>
      <c r="AB964">
        <v>18.8</v>
      </c>
      <c r="AC964">
        <v>8.1999999999999993</v>
      </c>
      <c r="AD964">
        <v>73.099999999999994</v>
      </c>
      <c r="AE964">
        <v>23.4</v>
      </c>
      <c r="AF964">
        <v>83.9</v>
      </c>
      <c r="AG964">
        <v>14.2</v>
      </c>
      <c r="AH964" s="3">
        <f t="shared" si="65"/>
        <v>2.3E-2</v>
      </c>
      <c r="AI964">
        <v>2.3E-2</v>
      </c>
      <c r="AK964">
        <v>11.7</v>
      </c>
      <c r="AQ964" s="3">
        <f t="shared" si="66"/>
        <v>2.5489999999999999</v>
      </c>
      <c r="AR964" s="3">
        <f>IF(ISNUMBER(AQ964),SUMIFS($AQ$2:AQ964,$A$2:A964,A964,$J$2:J964,J964,$D$2:D964,D964),"")</f>
        <v>5.2639999999999993</v>
      </c>
      <c r="AS964">
        <f t="shared" si="67"/>
        <v>14</v>
      </c>
    </row>
    <row r="965" spans="1:45" x14ac:dyDescent="0.25">
      <c r="A965" s="9" t="s">
        <v>60</v>
      </c>
      <c r="B965" t="s">
        <v>61</v>
      </c>
      <c r="C965" s="6">
        <v>41968</v>
      </c>
      <c r="D965">
        <v>1</v>
      </c>
      <c r="F965">
        <v>200</v>
      </c>
      <c r="J965" s="3" t="s">
        <v>96</v>
      </c>
      <c r="K965" t="s">
        <v>79</v>
      </c>
      <c r="L965">
        <v>2</v>
      </c>
      <c r="M965" s="3" t="s">
        <v>57</v>
      </c>
      <c r="N965" s="4" t="str">
        <f t="shared" si="64"/>
        <v/>
      </c>
      <c r="P965">
        <v>141.84</v>
      </c>
      <c r="Q965">
        <v>141.84</v>
      </c>
      <c r="R965" s="3">
        <f>IF(ISNUMBER(Q965),SUMIFS($Q$2:Q965,$A$2:A965,A965,$J$2:J965,J965,$D$2:D965,D965),"")</f>
        <v>276.25</v>
      </c>
      <c r="AB965">
        <v>17.899999999999999</v>
      </c>
      <c r="AC965">
        <v>9.9</v>
      </c>
      <c r="AD965">
        <v>74</v>
      </c>
      <c r="AE965">
        <v>25.7</v>
      </c>
      <c r="AF965">
        <v>85.1</v>
      </c>
      <c r="AG965">
        <v>15</v>
      </c>
      <c r="AH965" s="3">
        <f t="shared" si="65"/>
        <v>2.4E-2</v>
      </c>
      <c r="AI965">
        <v>2.4E-2</v>
      </c>
      <c r="AK965">
        <v>11.8</v>
      </c>
      <c r="AQ965" s="3">
        <f t="shared" si="66"/>
        <v>3.4039999999999999</v>
      </c>
      <c r="AR965" s="3">
        <f>IF(ISNUMBER(AQ965),SUMIFS($AQ$2:AQ965,$A$2:A965,A965,$J$2:J965,J965,$D$2:D965,D965),"")</f>
        <v>7.1669999999999998</v>
      </c>
      <c r="AS965">
        <f t="shared" si="67"/>
        <v>14</v>
      </c>
    </row>
    <row r="966" spans="1:45" x14ac:dyDescent="0.25">
      <c r="A966" s="9" t="s">
        <v>65</v>
      </c>
      <c r="B966" t="s">
        <v>61</v>
      </c>
      <c r="C966" s="6">
        <v>41968</v>
      </c>
      <c r="D966">
        <v>1</v>
      </c>
      <c r="F966">
        <v>350</v>
      </c>
      <c r="J966" s="3" t="s">
        <v>96</v>
      </c>
      <c r="K966" t="s">
        <v>79</v>
      </c>
      <c r="L966">
        <v>2</v>
      </c>
      <c r="M966" s="3" t="s">
        <v>57</v>
      </c>
      <c r="N966" s="4" t="str">
        <f t="shared" si="64"/>
        <v/>
      </c>
      <c r="P966">
        <v>156.26</v>
      </c>
      <c r="Q966">
        <v>156.26</v>
      </c>
      <c r="R966" s="3">
        <f>IF(ISNUMBER(Q966),SUMIFS($Q$2:Q966,$A$2:A966,A966,$J$2:J966,J966,$D$2:D966,D966),"")</f>
        <v>315.27</v>
      </c>
      <c r="AB966">
        <v>17.5</v>
      </c>
      <c r="AC966">
        <v>9.8000000000000007</v>
      </c>
      <c r="AD966">
        <v>75.5</v>
      </c>
      <c r="AE966">
        <v>23.5</v>
      </c>
      <c r="AF966">
        <v>85.6</v>
      </c>
      <c r="AG966">
        <v>21.2</v>
      </c>
      <c r="AH966" s="3">
        <f t="shared" si="65"/>
        <v>3.4000000000000002E-2</v>
      </c>
      <c r="AI966">
        <v>3.4000000000000002E-2</v>
      </c>
      <c r="AK966">
        <v>12.1</v>
      </c>
      <c r="AQ966" s="3">
        <f t="shared" si="66"/>
        <v>5.3129999999999997</v>
      </c>
      <c r="AR966" s="3">
        <f>IF(ISNUMBER(AQ966),SUMIFS($AQ$2:AQ966,$A$2:A966,A966,$J$2:J966,J966,$D$2:D966,D966),"")</f>
        <v>10.559999999999999</v>
      </c>
      <c r="AS966">
        <f t="shared" si="67"/>
        <v>14</v>
      </c>
    </row>
    <row r="967" spans="1:45" x14ac:dyDescent="0.25">
      <c r="A967" s="9" t="s">
        <v>62</v>
      </c>
      <c r="B967" t="s">
        <v>61</v>
      </c>
      <c r="C967" s="6">
        <v>41968</v>
      </c>
      <c r="D967">
        <v>1</v>
      </c>
      <c r="F967">
        <v>500</v>
      </c>
      <c r="J967" s="3" t="s">
        <v>96</v>
      </c>
      <c r="K967" t="s">
        <v>79</v>
      </c>
      <c r="L967">
        <v>2</v>
      </c>
      <c r="M967" s="3" t="s">
        <v>57</v>
      </c>
      <c r="N967" s="4" t="str">
        <f t="shared" si="64"/>
        <v/>
      </c>
      <c r="P967">
        <v>172.07</v>
      </c>
      <c r="Q967">
        <v>172.07</v>
      </c>
      <c r="R967" s="3">
        <f>IF(ISNUMBER(Q967),SUMIFS($Q$2:Q967,$A$2:A967,A967,$J$2:J967,J967,$D$2:D967,D967),"")</f>
        <v>393.78</v>
      </c>
      <c r="AB967">
        <v>17.5</v>
      </c>
      <c r="AC967">
        <v>10.6</v>
      </c>
      <c r="AD967">
        <v>75.7</v>
      </c>
      <c r="AE967">
        <v>22.9</v>
      </c>
      <c r="AF967">
        <v>85.2</v>
      </c>
      <c r="AG967">
        <v>17.600000000000001</v>
      </c>
      <c r="AH967" s="3">
        <f t="shared" si="65"/>
        <v>2.8000000000000001E-2</v>
      </c>
      <c r="AI967">
        <v>2.8000000000000001E-2</v>
      </c>
      <c r="AK967">
        <v>12.1</v>
      </c>
      <c r="AQ967" s="3">
        <f t="shared" si="66"/>
        <v>4.8179999999999996</v>
      </c>
      <c r="AR967" s="3">
        <f>IF(ISNUMBER(AQ967),SUMIFS($AQ$2:AQ967,$A$2:A967,A967,$J$2:J967,J967,$D$2:D967,D967),"")</f>
        <v>13.243</v>
      </c>
      <c r="AS967">
        <f t="shared" si="67"/>
        <v>14</v>
      </c>
    </row>
    <row r="968" spans="1:45" x14ac:dyDescent="0.25">
      <c r="A968" s="9" t="s">
        <v>63</v>
      </c>
      <c r="B968" t="s">
        <v>61</v>
      </c>
      <c r="C968" s="6">
        <v>41968</v>
      </c>
      <c r="D968">
        <v>2</v>
      </c>
      <c r="F968">
        <v>0</v>
      </c>
      <c r="J968" s="3" t="s">
        <v>96</v>
      </c>
      <c r="K968" t="s">
        <v>79</v>
      </c>
      <c r="L968">
        <v>2</v>
      </c>
      <c r="M968" s="3" t="s">
        <v>57</v>
      </c>
      <c r="N968" s="4" t="str">
        <f t="shared" si="64"/>
        <v/>
      </c>
      <c r="P968">
        <v>93.37</v>
      </c>
      <c r="Q968">
        <v>93.37</v>
      </c>
      <c r="R968" s="3">
        <f>IF(ISNUMBER(Q968),SUMIFS($Q$2:Q968,$A$2:A968,A968,$J$2:J968,J968,$D$2:D968,D968),"")</f>
        <v>183.85000000000002</v>
      </c>
      <c r="AB968">
        <v>16.8</v>
      </c>
      <c r="AC968">
        <v>6.6</v>
      </c>
      <c r="AD968">
        <v>69.3</v>
      </c>
      <c r="AE968">
        <v>20</v>
      </c>
      <c r="AF968">
        <v>80.7</v>
      </c>
      <c r="AG968">
        <v>15.2</v>
      </c>
      <c r="AH968" s="3">
        <f t="shared" si="65"/>
        <v>2.4E-2</v>
      </c>
      <c r="AI968">
        <v>2.4E-2</v>
      </c>
      <c r="AK968">
        <v>11.1</v>
      </c>
      <c r="AQ968" s="3">
        <f t="shared" si="66"/>
        <v>2.2410000000000001</v>
      </c>
      <c r="AR968" s="3">
        <f>IF(ISNUMBER(AQ968),SUMIFS($AQ$2:AQ968,$A$2:A968,A968,$J$2:J968,J968,$D$2:D968,D968),"")</f>
        <v>4.593</v>
      </c>
      <c r="AS968">
        <f t="shared" si="67"/>
        <v>14</v>
      </c>
    </row>
    <row r="969" spans="1:45" x14ac:dyDescent="0.25">
      <c r="A969" s="28" t="s">
        <v>66</v>
      </c>
      <c r="B969" s="26" t="s">
        <v>61</v>
      </c>
      <c r="C969" s="29">
        <v>41968</v>
      </c>
      <c r="D969" s="26">
        <v>2</v>
      </c>
      <c r="F969">
        <v>50</v>
      </c>
      <c r="J969" s="3" t="s">
        <v>96</v>
      </c>
      <c r="K969" t="s">
        <v>79</v>
      </c>
      <c r="L969">
        <v>2</v>
      </c>
      <c r="M969" s="3" t="s">
        <v>57</v>
      </c>
      <c r="N969" s="4" t="str">
        <f t="shared" si="64"/>
        <v/>
      </c>
      <c r="P969">
        <v>124.42</v>
      </c>
      <c r="Q969">
        <v>124.42</v>
      </c>
      <c r="R969" s="3">
        <f>IF(ISNUMBER(Q969),SUMIFS($Q$2:Q969,$A$2:A969,A969,$J$2:J969,J969,$D$2:D969,D969),"")</f>
        <v>259.33999999999997</v>
      </c>
      <c r="AH969" s="3">
        <f t="shared" si="65"/>
        <v>2.3E-2</v>
      </c>
      <c r="AI969" s="30">
        <f>ROUND(AVERAGE(AI963,AI975,AI981),3)</f>
        <v>2.3E-2</v>
      </c>
      <c r="AQ969" s="3">
        <f t="shared" si="66"/>
        <v>2.8620000000000001</v>
      </c>
      <c r="AR969" s="3">
        <f>IF(ISNUMBER(AQ969),SUMIFS($AQ$2:AQ969,$A$2:A969,A969,$J$2:J969,J969,$D$2:D969,D969),"")</f>
        <v>6.2350000000000003</v>
      </c>
      <c r="AS969">
        <f t="shared" si="67"/>
        <v>7</v>
      </c>
    </row>
    <row r="970" spans="1:45" x14ac:dyDescent="0.25">
      <c r="A970" s="9" t="s">
        <v>64</v>
      </c>
      <c r="B970" t="s">
        <v>61</v>
      </c>
      <c r="C970" s="6">
        <v>41968</v>
      </c>
      <c r="D970">
        <v>2</v>
      </c>
      <c r="F970">
        <v>100</v>
      </c>
      <c r="J970" s="3" t="s">
        <v>96</v>
      </c>
      <c r="K970" t="s">
        <v>79</v>
      </c>
      <c r="L970">
        <v>2</v>
      </c>
      <c r="M970" s="3" t="s">
        <v>57</v>
      </c>
      <c r="N970" s="4" t="str">
        <f t="shared" si="64"/>
        <v/>
      </c>
      <c r="P970">
        <v>128.49</v>
      </c>
      <c r="Q970">
        <v>128.49</v>
      </c>
      <c r="R970" s="3">
        <f>IF(ISNUMBER(Q970),SUMIFS($Q$2:Q970,$A$2:A970,A970,$J$2:J970,J970,$D$2:D970,D970),"")</f>
        <v>237.21</v>
      </c>
      <c r="AB970">
        <v>16.5</v>
      </c>
      <c r="AC970">
        <v>7.4</v>
      </c>
      <c r="AD970">
        <v>70.900000000000006</v>
      </c>
      <c r="AE970">
        <v>19.7</v>
      </c>
      <c r="AF970">
        <v>81.8</v>
      </c>
      <c r="AG970">
        <v>17.100000000000001</v>
      </c>
      <c r="AH970" s="3">
        <f t="shared" si="65"/>
        <v>2.7E-2</v>
      </c>
      <c r="AI970">
        <v>2.7E-2</v>
      </c>
      <c r="AK970">
        <v>11.3</v>
      </c>
      <c r="AQ970" s="3">
        <f t="shared" si="66"/>
        <v>3.4689999999999999</v>
      </c>
      <c r="AR970" s="3">
        <f>IF(ISNUMBER(AQ970),SUMIFS($AQ$2:AQ970,$A$2:A970,A970,$J$2:J970,J970,$D$2:D970,D970),"")</f>
        <v>6.9480000000000004</v>
      </c>
      <c r="AS970">
        <f t="shared" si="67"/>
        <v>14</v>
      </c>
    </row>
    <row r="971" spans="1:45" x14ac:dyDescent="0.25">
      <c r="A971" s="9" t="s">
        <v>60</v>
      </c>
      <c r="B971" t="s">
        <v>61</v>
      </c>
      <c r="C971" s="6">
        <v>41968</v>
      </c>
      <c r="D971">
        <v>2</v>
      </c>
      <c r="F971">
        <v>200</v>
      </c>
      <c r="J971" s="3" t="s">
        <v>96</v>
      </c>
      <c r="K971" t="s">
        <v>79</v>
      </c>
      <c r="L971">
        <v>2</v>
      </c>
      <c r="M971" s="3" t="s">
        <v>57</v>
      </c>
      <c r="N971" s="4" t="str">
        <f t="shared" si="64"/>
        <v/>
      </c>
      <c r="P971">
        <v>180.24</v>
      </c>
      <c r="Q971">
        <v>180.24</v>
      </c>
      <c r="R971" s="3">
        <f>IF(ISNUMBER(Q971),SUMIFS($Q$2:Q971,$A$2:A971,A971,$J$2:J971,J971,$D$2:D971,D971),"")</f>
        <v>436.43</v>
      </c>
      <c r="AB971">
        <v>17.3</v>
      </c>
      <c r="AC971">
        <v>6.1</v>
      </c>
      <c r="AD971">
        <v>68.5</v>
      </c>
      <c r="AE971">
        <v>20.8</v>
      </c>
      <c r="AF971">
        <v>80.099999999999994</v>
      </c>
      <c r="AG971">
        <v>16</v>
      </c>
      <c r="AH971" s="3">
        <f t="shared" si="65"/>
        <v>2.5999999999999999E-2</v>
      </c>
      <c r="AI971">
        <v>2.5999999999999999E-2</v>
      </c>
      <c r="AK971">
        <v>11</v>
      </c>
      <c r="AQ971" s="3">
        <f t="shared" si="66"/>
        <v>4.6859999999999999</v>
      </c>
      <c r="AR971" s="3">
        <f>IF(ISNUMBER(AQ971),SUMIFS($AQ$2:AQ971,$A$2:A971,A971,$J$2:J971,J971,$D$2:D971,D971),"")</f>
        <v>11.603</v>
      </c>
      <c r="AS971">
        <f t="shared" si="67"/>
        <v>14</v>
      </c>
    </row>
    <row r="972" spans="1:45" x14ac:dyDescent="0.25">
      <c r="A972" s="9" t="s">
        <v>65</v>
      </c>
      <c r="B972" t="s">
        <v>61</v>
      </c>
      <c r="C972" s="6">
        <v>41968</v>
      </c>
      <c r="D972">
        <v>2</v>
      </c>
      <c r="F972">
        <v>350</v>
      </c>
      <c r="J972" s="3" t="s">
        <v>96</v>
      </c>
      <c r="K972" t="s">
        <v>79</v>
      </c>
      <c r="L972">
        <v>2</v>
      </c>
      <c r="M972" s="3" t="s">
        <v>57</v>
      </c>
      <c r="N972" s="4" t="str">
        <f t="shared" si="64"/>
        <v/>
      </c>
      <c r="P972">
        <v>187.67</v>
      </c>
      <c r="Q972">
        <v>187.67</v>
      </c>
      <c r="R972" s="3">
        <f>IF(ISNUMBER(Q972),SUMIFS($Q$2:Q972,$A$2:A972,A972,$J$2:J972,J972,$D$2:D972,D972),"")</f>
        <v>372.88</v>
      </c>
      <c r="AB972">
        <v>18.8</v>
      </c>
      <c r="AC972">
        <v>4.5999999999999996</v>
      </c>
      <c r="AD972">
        <v>75.7</v>
      </c>
      <c r="AE972">
        <v>26.3</v>
      </c>
      <c r="AF972">
        <v>83.6</v>
      </c>
      <c r="AG972">
        <v>20.9</v>
      </c>
      <c r="AH972" s="3">
        <f t="shared" si="65"/>
        <v>3.3000000000000002E-2</v>
      </c>
      <c r="AI972">
        <v>3.3000000000000002E-2</v>
      </c>
      <c r="AK972">
        <v>12.1</v>
      </c>
      <c r="AQ972" s="3">
        <f t="shared" si="66"/>
        <v>6.1929999999999996</v>
      </c>
      <c r="AR972" s="3">
        <f>IF(ISNUMBER(AQ972),SUMIFS($AQ$2:AQ972,$A$2:A972,A972,$J$2:J972,J972,$D$2:D972,D972),"")</f>
        <v>12.12</v>
      </c>
      <c r="AS972">
        <f t="shared" si="67"/>
        <v>14</v>
      </c>
    </row>
    <row r="973" spans="1:45" x14ac:dyDescent="0.25">
      <c r="A973" s="9" t="s">
        <v>62</v>
      </c>
      <c r="B973" t="s">
        <v>61</v>
      </c>
      <c r="C973" s="6">
        <v>41968</v>
      </c>
      <c r="D973">
        <v>2</v>
      </c>
      <c r="F973">
        <v>500</v>
      </c>
      <c r="J973" s="3" t="s">
        <v>96</v>
      </c>
      <c r="K973" t="s">
        <v>79</v>
      </c>
      <c r="L973">
        <v>2</v>
      </c>
      <c r="M973" s="3" t="s">
        <v>57</v>
      </c>
      <c r="N973" s="4" t="str">
        <f t="shared" si="64"/>
        <v/>
      </c>
      <c r="P973">
        <v>209.26</v>
      </c>
      <c r="Q973">
        <v>209.26</v>
      </c>
      <c r="R973" s="3">
        <f>IF(ISNUMBER(Q973),SUMIFS($Q$2:Q973,$A$2:A973,A973,$J$2:J973,J973,$D$2:D973,D973),"")</f>
        <v>345.52</v>
      </c>
      <c r="AB973">
        <v>16.2</v>
      </c>
      <c r="AC973">
        <v>10.199999999999999</v>
      </c>
      <c r="AD973">
        <v>73.099999999999994</v>
      </c>
      <c r="AE973">
        <v>19.3</v>
      </c>
      <c r="AF973">
        <v>83.2</v>
      </c>
      <c r="AG973">
        <v>20.100000000000001</v>
      </c>
      <c r="AH973" s="3">
        <f t="shared" si="65"/>
        <v>3.2000000000000001E-2</v>
      </c>
      <c r="AI973">
        <v>3.2000000000000001E-2</v>
      </c>
      <c r="AK973">
        <v>11.7</v>
      </c>
      <c r="AQ973" s="3">
        <f t="shared" si="66"/>
        <v>6.6959999999999997</v>
      </c>
      <c r="AR973" s="3">
        <f>IF(ISNUMBER(AQ973),SUMIFS($AQ$2:AQ973,$A$2:A973,A973,$J$2:J973,J973,$D$2:D973,D973),"")</f>
        <v>11.600999999999999</v>
      </c>
      <c r="AS973">
        <f t="shared" si="67"/>
        <v>14</v>
      </c>
    </row>
    <row r="974" spans="1:45" x14ac:dyDescent="0.25">
      <c r="A974" s="9" t="s">
        <v>63</v>
      </c>
      <c r="B974" t="s">
        <v>61</v>
      </c>
      <c r="C974" s="6">
        <v>41968</v>
      </c>
      <c r="D974">
        <v>3</v>
      </c>
      <c r="F974">
        <v>0</v>
      </c>
      <c r="J974" s="3" t="s">
        <v>96</v>
      </c>
      <c r="K974" t="s">
        <v>79</v>
      </c>
      <c r="L974">
        <v>2</v>
      </c>
      <c r="M974" s="3" t="s">
        <v>57</v>
      </c>
      <c r="N974" s="4" t="str">
        <f t="shared" si="64"/>
        <v/>
      </c>
      <c r="P974">
        <v>127.98</v>
      </c>
      <c r="Q974">
        <v>127.98</v>
      </c>
      <c r="R974" s="3">
        <f>IF(ISNUMBER(Q974),SUMIFS($Q$2:Q974,$A$2:A974,A974,$J$2:J974,J974,$D$2:D974,D974),"")</f>
        <v>223.17000000000002</v>
      </c>
      <c r="AB974">
        <v>17</v>
      </c>
      <c r="AC974">
        <v>7.8</v>
      </c>
      <c r="AD974">
        <v>72.2</v>
      </c>
      <c r="AE974">
        <v>19.8</v>
      </c>
      <c r="AF974">
        <v>82</v>
      </c>
      <c r="AG974">
        <v>14.2</v>
      </c>
      <c r="AH974" s="3">
        <f t="shared" si="65"/>
        <v>2.3E-2</v>
      </c>
      <c r="AI974">
        <v>2.3E-2</v>
      </c>
      <c r="AK974">
        <v>11.6</v>
      </c>
      <c r="AQ974" s="3">
        <f t="shared" si="66"/>
        <v>2.944</v>
      </c>
      <c r="AR974" s="3">
        <f>IF(ISNUMBER(AQ974),SUMIFS($AQ$2:AQ974,$A$2:A974,A974,$J$2:J974,J974,$D$2:D974,D974),"")</f>
        <v>5.3239999999999998</v>
      </c>
      <c r="AS974">
        <f t="shared" si="67"/>
        <v>14</v>
      </c>
    </row>
    <row r="975" spans="1:45" x14ac:dyDescent="0.25">
      <c r="A975" s="9" t="s">
        <v>66</v>
      </c>
      <c r="B975" t="s">
        <v>61</v>
      </c>
      <c r="C975" s="6">
        <v>41968</v>
      </c>
      <c r="D975">
        <v>3</v>
      </c>
      <c r="F975">
        <v>50</v>
      </c>
      <c r="J975" s="3" t="s">
        <v>96</v>
      </c>
      <c r="K975" t="s">
        <v>79</v>
      </c>
      <c r="L975">
        <v>2</v>
      </c>
      <c r="M975" s="3" t="s">
        <v>57</v>
      </c>
      <c r="N975" s="4" t="str">
        <f t="shared" si="64"/>
        <v/>
      </c>
      <c r="P975">
        <v>135.41</v>
      </c>
      <c r="Q975">
        <v>135.41</v>
      </c>
      <c r="R975" s="3">
        <f>IF(ISNUMBER(Q975),SUMIFS($Q$2:Q975,$A$2:A975,A975,$J$2:J975,J975,$D$2:D975,D975),"")</f>
        <v>225.56</v>
      </c>
      <c r="AB975">
        <v>16.100000000000001</v>
      </c>
      <c r="AC975">
        <v>6.2</v>
      </c>
      <c r="AD975">
        <v>72.400000000000006</v>
      </c>
      <c r="AE975">
        <v>19.899999999999999</v>
      </c>
      <c r="AF975">
        <v>81.7</v>
      </c>
      <c r="AG975">
        <v>13.7</v>
      </c>
      <c r="AH975" s="3">
        <f t="shared" si="65"/>
        <v>2.1999999999999999E-2</v>
      </c>
      <c r="AI975">
        <v>2.1999999999999999E-2</v>
      </c>
      <c r="AK975">
        <v>11.6</v>
      </c>
      <c r="AQ975" s="3">
        <f t="shared" si="66"/>
        <v>2.9790000000000001</v>
      </c>
      <c r="AR975" s="3">
        <f>IF(ISNUMBER(AQ975),SUMIFS($AQ$2:AQ975,$A$2:A975,A975,$J$2:J975,J975,$D$2:D975,D975),"")</f>
        <v>5.1430000000000007</v>
      </c>
      <c r="AS975">
        <f t="shared" si="67"/>
        <v>14</v>
      </c>
    </row>
    <row r="976" spans="1:45" x14ac:dyDescent="0.25">
      <c r="A976" s="9" t="s">
        <v>64</v>
      </c>
      <c r="B976" t="s">
        <v>61</v>
      </c>
      <c r="C976" s="6">
        <v>41968</v>
      </c>
      <c r="D976">
        <v>3</v>
      </c>
      <c r="F976">
        <v>100</v>
      </c>
      <c r="J976" s="3" t="s">
        <v>96</v>
      </c>
      <c r="K976" t="s">
        <v>79</v>
      </c>
      <c r="L976">
        <v>2</v>
      </c>
      <c r="M976" s="3" t="s">
        <v>57</v>
      </c>
      <c r="N976" s="4" t="str">
        <f t="shared" si="64"/>
        <v/>
      </c>
      <c r="P976">
        <v>236.43</v>
      </c>
      <c r="Q976">
        <v>236.43</v>
      </c>
      <c r="R976" s="3">
        <f>IF(ISNUMBER(Q976),SUMIFS($Q$2:Q976,$A$2:A976,A976,$J$2:J976,J976,$D$2:D976,D976),"")</f>
        <v>372.77</v>
      </c>
      <c r="AB976">
        <v>17.2</v>
      </c>
      <c r="AC976">
        <v>8.5</v>
      </c>
      <c r="AD976">
        <v>72.900000000000006</v>
      </c>
      <c r="AE976">
        <v>19.899999999999999</v>
      </c>
      <c r="AF976">
        <v>83</v>
      </c>
      <c r="AG976">
        <v>15.2</v>
      </c>
      <c r="AH976" s="3">
        <f t="shared" si="65"/>
        <v>2.4E-2</v>
      </c>
      <c r="AI976">
        <v>2.4E-2</v>
      </c>
      <c r="AK976">
        <v>11.7</v>
      </c>
      <c r="AQ976" s="3">
        <f t="shared" si="66"/>
        <v>5.6740000000000004</v>
      </c>
      <c r="AR976" s="3">
        <f>IF(ISNUMBER(AQ976),SUMIFS($AQ$2:AQ976,$A$2:A976,A976,$J$2:J976,J976,$D$2:D976,D976),"")</f>
        <v>9.6280000000000001</v>
      </c>
      <c r="AS976">
        <f t="shared" si="67"/>
        <v>14</v>
      </c>
    </row>
    <row r="977" spans="1:45" x14ac:dyDescent="0.25">
      <c r="A977" s="9" t="s">
        <v>60</v>
      </c>
      <c r="B977" t="s">
        <v>61</v>
      </c>
      <c r="C977" s="6">
        <v>41968</v>
      </c>
      <c r="D977">
        <v>3</v>
      </c>
      <c r="F977">
        <v>200</v>
      </c>
      <c r="J977" s="3" t="s">
        <v>96</v>
      </c>
      <c r="K977" t="s">
        <v>79</v>
      </c>
      <c r="L977">
        <v>2</v>
      </c>
      <c r="M977" s="3" t="s">
        <v>57</v>
      </c>
      <c r="N977" s="4" t="str">
        <f t="shared" si="64"/>
        <v/>
      </c>
      <c r="P977">
        <v>173.04</v>
      </c>
      <c r="Q977">
        <v>173.04</v>
      </c>
      <c r="R977" s="3">
        <f>IF(ISNUMBER(Q977),SUMIFS($Q$2:Q977,$A$2:A977,A977,$J$2:J977,J977,$D$2:D977,D977),"")</f>
        <v>349.15</v>
      </c>
      <c r="AB977">
        <v>16.5</v>
      </c>
      <c r="AC977">
        <v>8</v>
      </c>
      <c r="AD977">
        <v>74.5</v>
      </c>
      <c r="AE977">
        <v>20.399999999999999</v>
      </c>
      <c r="AF977">
        <v>83.7</v>
      </c>
      <c r="AG977">
        <v>17.399999999999999</v>
      </c>
      <c r="AH977" s="3">
        <f t="shared" si="65"/>
        <v>2.8000000000000001E-2</v>
      </c>
      <c r="AI977">
        <v>2.8000000000000001E-2</v>
      </c>
      <c r="AK977">
        <v>11.9</v>
      </c>
      <c r="AQ977" s="3">
        <f t="shared" si="66"/>
        <v>4.8449999999999998</v>
      </c>
      <c r="AR977" s="3">
        <f>IF(ISNUMBER(AQ977),SUMIFS($AQ$2:AQ977,$A$2:A977,A977,$J$2:J977,J977,$D$2:D977,D977),"")</f>
        <v>10.128</v>
      </c>
      <c r="AS977">
        <f t="shared" si="67"/>
        <v>14</v>
      </c>
    </row>
    <row r="978" spans="1:45" x14ac:dyDescent="0.25">
      <c r="A978" s="9" t="s">
        <v>65</v>
      </c>
      <c r="B978" t="s">
        <v>61</v>
      </c>
      <c r="C978" s="6">
        <v>41968</v>
      </c>
      <c r="D978">
        <v>3</v>
      </c>
      <c r="F978">
        <v>350</v>
      </c>
      <c r="J978" s="3" t="s">
        <v>96</v>
      </c>
      <c r="K978" t="s">
        <v>79</v>
      </c>
      <c r="L978">
        <v>2</v>
      </c>
      <c r="M978" s="3" t="s">
        <v>57</v>
      </c>
      <c r="N978" s="4" t="str">
        <f t="shared" si="64"/>
        <v/>
      </c>
      <c r="P978">
        <v>227.13</v>
      </c>
      <c r="Q978">
        <v>227.13</v>
      </c>
      <c r="R978" s="3">
        <f>IF(ISNUMBER(Q978),SUMIFS($Q$2:Q978,$A$2:A978,A978,$J$2:J978,J978,$D$2:D978,D978),"")</f>
        <v>432.14</v>
      </c>
      <c r="AB978">
        <v>16.600000000000001</v>
      </c>
      <c r="AC978">
        <v>11.5</v>
      </c>
      <c r="AD978">
        <v>75.7</v>
      </c>
      <c r="AE978">
        <v>20.5</v>
      </c>
      <c r="AF978">
        <v>85.1</v>
      </c>
      <c r="AG978">
        <v>19.5</v>
      </c>
      <c r="AH978" s="3">
        <f t="shared" si="65"/>
        <v>3.1E-2</v>
      </c>
      <c r="AI978">
        <v>3.1E-2</v>
      </c>
      <c r="AK978">
        <v>12.1</v>
      </c>
      <c r="AQ978" s="3">
        <f t="shared" si="66"/>
        <v>7.0410000000000004</v>
      </c>
      <c r="AR978" s="3">
        <f>IF(ISNUMBER(AQ978),SUMIFS($AQ$2:AQ978,$A$2:A978,A978,$J$2:J978,J978,$D$2:D978,D978),"")</f>
        <v>13.600999999999999</v>
      </c>
      <c r="AS978">
        <f t="shared" si="67"/>
        <v>14</v>
      </c>
    </row>
    <row r="979" spans="1:45" x14ac:dyDescent="0.25">
      <c r="A979" s="9" t="s">
        <v>62</v>
      </c>
      <c r="B979" t="s">
        <v>61</v>
      </c>
      <c r="C979" s="6">
        <v>41968</v>
      </c>
      <c r="D979">
        <v>3</v>
      </c>
      <c r="F979">
        <v>500</v>
      </c>
      <c r="J979" s="3" t="s">
        <v>96</v>
      </c>
      <c r="K979" t="s">
        <v>79</v>
      </c>
      <c r="L979">
        <v>2</v>
      </c>
      <c r="M979" s="3" t="s">
        <v>57</v>
      </c>
      <c r="N979" s="4" t="str">
        <f t="shared" si="64"/>
        <v/>
      </c>
      <c r="P979">
        <v>202.95</v>
      </c>
      <c r="Q979">
        <v>202.95</v>
      </c>
      <c r="R979" s="3">
        <f>IF(ISNUMBER(Q979),SUMIFS($Q$2:Q979,$A$2:A979,A979,$J$2:J979,J979,$D$2:D979,D979),"")</f>
        <v>349.81</v>
      </c>
      <c r="AB979">
        <v>16.600000000000001</v>
      </c>
      <c r="AC979">
        <v>10.6</v>
      </c>
      <c r="AD979">
        <v>76.900000000000006</v>
      </c>
      <c r="AE979">
        <v>22.7</v>
      </c>
      <c r="AF979">
        <v>85.4</v>
      </c>
      <c r="AG979">
        <v>23</v>
      </c>
      <c r="AH979" s="3">
        <f t="shared" si="65"/>
        <v>3.6999999999999998E-2</v>
      </c>
      <c r="AI979">
        <v>3.6999999999999998E-2</v>
      </c>
      <c r="AK979">
        <v>12.3</v>
      </c>
      <c r="AQ979" s="3">
        <f t="shared" si="66"/>
        <v>7.5090000000000003</v>
      </c>
      <c r="AR979" s="3">
        <f>IF(ISNUMBER(AQ979),SUMIFS($AQ$2:AQ979,$A$2:A979,A979,$J$2:J979,J979,$D$2:D979,D979),"")</f>
        <v>12.649000000000001</v>
      </c>
      <c r="AS979">
        <f t="shared" si="67"/>
        <v>14</v>
      </c>
    </row>
    <row r="980" spans="1:45" x14ac:dyDescent="0.25">
      <c r="A980" s="9" t="s">
        <v>63</v>
      </c>
      <c r="B980" t="s">
        <v>61</v>
      </c>
      <c r="C980" s="6">
        <v>41968</v>
      </c>
      <c r="D980">
        <v>4</v>
      </c>
      <c r="F980">
        <v>0</v>
      </c>
      <c r="J980" s="3" t="s">
        <v>96</v>
      </c>
      <c r="K980" t="s">
        <v>79</v>
      </c>
      <c r="L980">
        <v>2</v>
      </c>
      <c r="M980" s="3" t="s">
        <v>57</v>
      </c>
      <c r="N980" s="4" t="str">
        <f t="shared" si="64"/>
        <v/>
      </c>
      <c r="P980">
        <v>79.47</v>
      </c>
      <c r="Q980">
        <v>79.47</v>
      </c>
      <c r="R980" s="3">
        <f>IF(ISNUMBER(Q980),SUMIFS($Q$2:Q980,$A$2:A980,A980,$J$2:J980,J980,$D$2:D980,D980),"")</f>
        <v>130.71</v>
      </c>
      <c r="AB980">
        <v>15.7</v>
      </c>
      <c r="AC980">
        <v>5.5</v>
      </c>
      <c r="AD980">
        <v>71.3</v>
      </c>
      <c r="AE980">
        <v>20.399999999999999</v>
      </c>
      <c r="AF980">
        <v>82.4</v>
      </c>
      <c r="AG980">
        <v>15.1</v>
      </c>
      <c r="AH980" s="3">
        <f t="shared" si="65"/>
        <v>2.4E-2</v>
      </c>
      <c r="AI980">
        <v>2.4E-2</v>
      </c>
      <c r="AK980">
        <v>11.4</v>
      </c>
      <c r="AQ980" s="3">
        <f t="shared" si="66"/>
        <v>1.907</v>
      </c>
      <c r="AR980" s="3">
        <f>IF(ISNUMBER(AQ980),SUMIFS($AQ$2:AQ980,$A$2:A980,A980,$J$2:J980,J980,$D$2:D980,D980),"")</f>
        <v>2.9830000000000001</v>
      </c>
      <c r="AS980">
        <f t="shared" si="67"/>
        <v>14</v>
      </c>
    </row>
    <row r="981" spans="1:45" x14ac:dyDescent="0.25">
      <c r="A981" s="9" t="s">
        <v>66</v>
      </c>
      <c r="B981" t="s">
        <v>61</v>
      </c>
      <c r="C981" s="6">
        <v>41968</v>
      </c>
      <c r="D981">
        <v>4</v>
      </c>
      <c r="F981">
        <v>50</v>
      </c>
      <c r="J981" s="3" t="s">
        <v>96</v>
      </c>
      <c r="K981" t="s">
        <v>79</v>
      </c>
      <c r="L981">
        <v>2</v>
      </c>
      <c r="M981" s="3" t="s">
        <v>57</v>
      </c>
      <c r="N981" s="4" t="str">
        <f t="shared" si="64"/>
        <v/>
      </c>
      <c r="P981">
        <v>153.46</v>
      </c>
      <c r="Q981">
        <v>153.46</v>
      </c>
      <c r="R981" s="3">
        <f>IF(ISNUMBER(Q981),SUMIFS($Q$2:Q981,$A$2:A981,A981,$J$2:J981,J981,$D$2:D981,D981),"")</f>
        <v>236.63</v>
      </c>
      <c r="AB981">
        <v>18.3</v>
      </c>
      <c r="AC981">
        <v>5.7</v>
      </c>
      <c r="AD981">
        <v>71.099999999999994</v>
      </c>
      <c r="AE981">
        <v>21.3</v>
      </c>
      <c r="AF981">
        <v>82.2</v>
      </c>
      <c r="AG981">
        <v>15.6</v>
      </c>
      <c r="AH981" s="3">
        <f t="shared" si="65"/>
        <v>2.5000000000000001E-2</v>
      </c>
      <c r="AI981">
        <v>2.5000000000000001E-2</v>
      </c>
      <c r="AK981">
        <v>11.4</v>
      </c>
      <c r="AQ981" s="3">
        <f t="shared" si="66"/>
        <v>3.8370000000000002</v>
      </c>
      <c r="AR981" s="3">
        <f>IF(ISNUMBER(AQ981),SUMIFS($AQ$2:AQ981,$A$2:A981,A981,$J$2:J981,J981,$D$2:D981,D981),"")</f>
        <v>5.6669999999999998</v>
      </c>
      <c r="AS981">
        <f t="shared" si="67"/>
        <v>14</v>
      </c>
    </row>
    <row r="982" spans="1:45" x14ac:dyDescent="0.25">
      <c r="A982" s="9" t="s">
        <v>64</v>
      </c>
      <c r="B982" t="s">
        <v>61</v>
      </c>
      <c r="C982" s="6">
        <v>41968</v>
      </c>
      <c r="D982">
        <v>4</v>
      </c>
      <c r="F982">
        <v>100</v>
      </c>
      <c r="J982" s="3" t="s">
        <v>96</v>
      </c>
      <c r="K982" t="s">
        <v>79</v>
      </c>
      <c r="L982">
        <v>2</v>
      </c>
      <c r="M982" s="3" t="s">
        <v>57</v>
      </c>
      <c r="N982" s="4" t="str">
        <f t="shared" si="64"/>
        <v/>
      </c>
      <c r="P982">
        <v>115.62</v>
      </c>
      <c r="Q982">
        <v>115.62</v>
      </c>
      <c r="R982" s="3">
        <f>IF(ISNUMBER(Q982),SUMIFS($Q$2:Q982,$A$2:A982,A982,$J$2:J982,J982,$D$2:D982,D982),"")</f>
        <v>208.47</v>
      </c>
      <c r="AB982">
        <v>17.100000000000001</v>
      </c>
      <c r="AC982">
        <v>8.1</v>
      </c>
      <c r="AD982">
        <v>72.7</v>
      </c>
      <c r="AE982">
        <v>22</v>
      </c>
      <c r="AF982">
        <v>82.9</v>
      </c>
      <c r="AG982">
        <v>13.5</v>
      </c>
      <c r="AH982" s="3">
        <f t="shared" si="65"/>
        <v>2.1999999999999999E-2</v>
      </c>
      <c r="AI982">
        <v>2.1999999999999999E-2</v>
      </c>
      <c r="AK982">
        <v>11.6</v>
      </c>
      <c r="AQ982" s="3">
        <f t="shared" si="66"/>
        <v>2.544</v>
      </c>
      <c r="AR982" s="3">
        <f>IF(ISNUMBER(AQ982),SUMIFS($AQ$2:AQ982,$A$2:A982,A982,$J$2:J982,J982,$D$2:D982,D982),"")</f>
        <v>4.68</v>
      </c>
      <c r="AS982">
        <f t="shared" si="67"/>
        <v>14</v>
      </c>
    </row>
    <row r="983" spans="1:45" x14ac:dyDescent="0.25">
      <c r="A983" s="9" t="s">
        <v>60</v>
      </c>
      <c r="B983" t="s">
        <v>61</v>
      </c>
      <c r="C983" s="6">
        <v>41968</v>
      </c>
      <c r="D983">
        <v>4</v>
      </c>
      <c r="F983">
        <v>200</v>
      </c>
      <c r="J983" s="3" t="s">
        <v>96</v>
      </c>
      <c r="K983" t="s">
        <v>79</v>
      </c>
      <c r="L983">
        <v>2</v>
      </c>
      <c r="M983" s="3" t="s">
        <v>57</v>
      </c>
      <c r="N983" s="4" t="str">
        <f t="shared" si="64"/>
        <v/>
      </c>
      <c r="P983">
        <v>149.33000000000001</v>
      </c>
      <c r="Q983">
        <v>149.33000000000001</v>
      </c>
      <c r="R983" s="3">
        <f>IF(ISNUMBER(Q983),SUMIFS($Q$2:Q983,$A$2:A983,A983,$J$2:J983,J983,$D$2:D983,D983),"")</f>
        <v>271.83000000000004</v>
      </c>
      <c r="AB983">
        <v>17.600000000000001</v>
      </c>
      <c r="AC983">
        <v>10.199999999999999</v>
      </c>
      <c r="AD983">
        <v>74.3</v>
      </c>
      <c r="AE983">
        <v>22.4</v>
      </c>
      <c r="AF983">
        <v>84</v>
      </c>
      <c r="AG983">
        <v>14.3</v>
      </c>
      <c r="AH983" s="3">
        <f t="shared" si="65"/>
        <v>2.3E-2</v>
      </c>
      <c r="AI983">
        <v>2.3E-2</v>
      </c>
      <c r="AK983">
        <v>11.9</v>
      </c>
      <c r="AQ983" s="3">
        <f t="shared" si="66"/>
        <v>3.4350000000000001</v>
      </c>
      <c r="AR983" s="3">
        <f>IF(ISNUMBER(AQ983),SUMIFS($AQ$2:AQ983,$A$2:A983,A983,$J$2:J983,J983,$D$2:D983,D983),"")</f>
        <v>6.62</v>
      </c>
      <c r="AS983">
        <f t="shared" si="67"/>
        <v>14</v>
      </c>
    </row>
    <row r="984" spans="1:45" x14ac:dyDescent="0.25">
      <c r="A984" s="9" t="s">
        <v>65</v>
      </c>
      <c r="B984" t="s">
        <v>61</v>
      </c>
      <c r="C984" s="6">
        <v>41968</v>
      </c>
      <c r="D984">
        <v>4</v>
      </c>
      <c r="F984">
        <v>350</v>
      </c>
      <c r="J984" s="3" t="s">
        <v>96</v>
      </c>
      <c r="K984" t="s">
        <v>79</v>
      </c>
      <c r="L984">
        <v>2</v>
      </c>
      <c r="M984" s="3" t="s">
        <v>57</v>
      </c>
      <c r="N984" s="4" t="str">
        <f t="shared" si="64"/>
        <v/>
      </c>
      <c r="P984">
        <v>231.75</v>
      </c>
      <c r="Q984">
        <v>231.75</v>
      </c>
      <c r="R984" s="3">
        <f>IF(ISNUMBER(Q984),SUMIFS($Q$2:Q984,$A$2:A984,A984,$J$2:J984,J984,$D$2:D984,D984),"")</f>
        <v>348.95</v>
      </c>
      <c r="AB984">
        <v>16</v>
      </c>
      <c r="AC984">
        <v>11.6</v>
      </c>
      <c r="AD984">
        <v>72</v>
      </c>
      <c r="AE984">
        <v>19.600000000000001</v>
      </c>
      <c r="AF984">
        <v>82.2</v>
      </c>
      <c r="AG984">
        <v>16.8</v>
      </c>
      <c r="AH984" s="3">
        <f t="shared" si="65"/>
        <v>2.7E-2</v>
      </c>
      <c r="AI984">
        <v>2.7E-2</v>
      </c>
      <c r="AK984">
        <v>11.5</v>
      </c>
      <c r="AQ984" s="3">
        <f t="shared" si="66"/>
        <v>6.2569999999999997</v>
      </c>
      <c r="AR984" s="3">
        <f>IF(ISNUMBER(AQ984),SUMIFS($AQ$2:AQ984,$A$2:A984,A984,$J$2:J984,J984,$D$2:D984,D984),"")</f>
        <v>9.7729999999999997</v>
      </c>
      <c r="AS984">
        <f t="shared" si="67"/>
        <v>14</v>
      </c>
    </row>
    <row r="985" spans="1:45" x14ac:dyDescent="0.25">
      <c r="A985" s="28" t="s">
        <v>62</v>
      </c>
      <c r="B985" s="26" t="s">
        <v>61</v>
      </c>
      <c r="C985" s="29">
        <v>41968</v>
      </c>
      <c r="D985" s="26">
        <v>4</v>
      </c>
      <c r="F985">
        <v>500</v>
      </c>
      <c r="J985" s="3" t="s">
        <v>96</v>
      </c>
      <c r="K985" t="s">
        <v>79</v>
      </c>
      <c r="L985">
        <v>2</v>
      </c>
      <c r="M985" s="3" t="s">
        <v>57</v>
      </c>
      <c r="N985" s="4" t="str">
        <f t="shared" si="64"/>
        <v/>
      </c>
      <c r="P985">
        <v>221.89</v>
      </c>
      <c r="Q985">
        <v>221.89</v>
      </c>
      <c r="R985" s="3">
        <f>IF(ISNUMBER(Q985),SUMIFS($Q$2:Q985,$A$2:A985,A985,$J$2:J985,J985,$D$2:D985,D985),"")</f>
        <v>404.65</v>
      </c>
      <c r="AH985" s="3">
        <f t="shared" si="65"/>
        <v>3.2000000000000001E-2</v>
      </c>
      <c r="AI985" s="30">
        <f>ROUND(AVERAGE(AI967,AI973,AI979),3)</f>
        <v>3.2000000000000001E-2</v>
      </c>
      <c r="AQ985" s="3">
        <f t="shared" si="66"/>
        <v>7.1</v>
      </c>
      <c r="AR985" s="3">
        <f>IF(ISNUMBER(AQ985),SUMIFS($AQ$2:AQ985,$A$2:A985,A985,$J$2:J985,J985,$D$2:D985,D985),"")</f>
        <v>13.678999999999998</v>
      </c>
      <c r="AS985">
        <f t="shared" si="67"/>
        <v>7</v>
      </c>
    </row>
    <row r="986" spans="1:45" x14ac:dyDescent="0.25">
      <c r="A986" s="9" t="s">
        <v>63</v>
      </c>
      <c r="B986" t="s">
        <v>61</v>
      </c>
      <c r="C986" s="6">
        <v>41990</v>
      </c>
      <c r="D986">
        <v>1</v>
      </c>
      <c r="F986">
        <v>0</v>
      </c>
      <c r="J986" s="3" t="s">
        <v>96</v>
      </c>
      <c r="K986" t="s">
        <v>58</v>
      </c>
      <c r="L986">
        <v>2</v>
      </c>
      <c r="M986" s="3" t="s">
        <v>56</v>
      </c>
      <c r="N986" s="4" t="str">
        <f t="shared" si="64"/>
        <v/>
      </c>
      <c r="P986">
        <v>68.510000000000005</v>
      </c>
      <c r="Q986">
        <v>68.510000000000005</v>
      </c>
      <c r="R986" s="3">
        <f>IF(ISNUMBER(Q986),SUMIFS($Q$2:Q986,$A$2:A986,A986,$J$2:J986,J986,$D$2:D986,D986),"")</f>
        <v>234.45999999999998</v>
      </c>
      <c r="AB986">
        <v>16.899999999999999</v>
      </c>
      <c r="AC986">
        <v>6.1</v>
      </c>
      <c r="AD986">
        <v>70.7</v>
      </c>
      <c r="AE986">
        <v>21.5</v>
      </c>
      <c r="AF986">
        <v>82.1</v>
      </c>
      <c r="AG986">
        <v>16.7</v>
      </c>
      <c r="AH986" s="3">
        <f t="shared" si="65"/>
        <v>2.7E-2</v>
      </c>
      <c r="AI986">
        <v>2.7E-2</v>
      </c>
      <c r="AK986">
        <v>11.3</v>
      </c>
      <c r="AQ986" s="3">
        <f t="shared" si="66"/>
        <v>1.85</v>
      </c>
      <c r="AR986" s="3">
        <f>IF(ISNUMBER(AQ986),SUMIFS($AQ$2:AQ986,$A$2:A986,A986,$J$2:J986,J986,$D$2:D986,D986),"")</f>
        <v>5.5009999999999994</v>
      </c>
      <c r="AS986">
        <f t="shared" si="67"/>
        <v>14</v>
      </c>
    </row>
    <row r="987" spans="1:45" x14ac:dyDescent="0.25">
      <c r="A987" s="9" t="s">
        <v>66</v>
      </c>
      <c r="B987" t="s">
        <v>61</v>
      </c>
      <c r="C987" s="6">
        <v>41990</v>
      </c>
      <c r="D987">
        <v>1</v>
      </c>
      <c r="F987">
        <v>50</v>
      </c>
      <c r="J987" s="3" t="s">
        <v>96</v>
      </c>
      <c r="K987" t="s">
        <v>58</v>
      </c>
      <c r="L987">
        <v>2</v>
      </c>
      <c r="M987" s="3" t="s">
        <v>56</v>
      </c>
      <c r="N987" s="4" t="str">
        <f t="shared" si="64"/>
        <v/>
      </c>
      <c r="P987">
        <v>73.930000000000007</v>
      </c>
      <c r="Q987">
        <v>73.930000000000007</v>
      </c>
      <c r="R987" s="3">
        <f>IF(ISNUMBER(Q987),SUMIFS($Q$2:Q987,$A$2:A987,A987,$J$2:J987,J987,$D$2:D987,D987),"")</f>
        <v>293</v>
      </c>
      <c r="AB987">
        <v>17.3</v>
      </c>
      <c r="AC987">
        <v>6.4</v>
      </c>
      <c r="AD987">
        <v>68.599999999999994</v>
      </c>
      <c r="AE987">
        <v>21.7</v>
      </c>
      <c r="AF987">
        <v>79.8</v>
      </c>
      <c r="AG987">
        <v>18.399999999999999</v>
      </c>
      <c r="AH987" s="3">
        <f t="shared" si="65"/>
        <v>2.9000000000000001E-2</v>
      </c>
      <c r="AI987">
        <v>2.9000000000000001E-2</v>
      </c>
      <c r="AK987">
        <v>11</v>
      </c>
      <c r="AQ987" s="3">
        <f t="shared" si="66"/>
        <v>2.1440000000000001</v>
      </c>
      <c r="AR987" s="3">
        <f>IF(ISNUMBER(AQ987),SUMIFS($AQ$2:AQ987,$A$2:A987,A987,$J$2:J987,J987,$D$2:D987,D987),"")</f>
        <v>7.3010000000000002</v>
      </c>
      <c r="AS987">
        <f t="shared" si="67"/>
        <v>14</v>
      </c>
    </row>
    <row r="988" spans="1:45" x14ac:dyDescent="0.25">
      <c r="A988" s="9" t="s">
        <v>64</v>
      </c>
      <c r="B988" t="s">
        <v>61</v>
      </c>
      <c r="C988" s="6">
        <v>41990</v>
      </c>
      <c r="D988">
        <v>1</v>
      </c>
      <c r="F988">
        <v>100</v>
      </c>
      <c r="J988" s="3" t="s">
        <v>96</v>
      </c>
      <c r="K988" t="s">
        <v>58</v>
      </c>
      <c r="L988">
        <v>2</v>
      </c>
      <c r="M988" s="3" t="s">
        <v>56</v>
      </c>
      <c r="N988" s="4" t="str">
        <f t="shared" si="64"/>
        <v/>
      </c>
      <c r="P988">
        <v>77.34</v>
      </c>
      <c r="Q988">
        <v>77.34</v>
      </c>
      <c r="R988" s="3">
        <f>IF(ISNUMBER(Q988),SUMIFS($Q$2:Q988,$A$2:A988,A988,$J$2:J988,J988,$D$2:D988,D988),"")</f>
        <v>296.76</v>
      </c>
      <c r="AB988">
        <v>16.8</v>
      </c>
      <c r="AC988">
        <v>7.5</v>
      </c>
      <c r="AD988">
        <v>74.2</v>
      </c>
      <c r="AE988">
        <v>23.3</v>
      </c>
      <c r="AF988">
        <v>84.8</v>
      </c>
      <c r="AG988">
        <v>19.100000000000001</v>
      </c>
      <c r="AH988" s="3">
        <f t="shared" si="65"/>
        <v>0.03</v>
      </c>
      <c r="AI988">
        <v>0.03</v>
      </c>
      <c r="AK988">
        <v>11.9</v>
      </c>
      <c r="AQ988" s="3">
        <f t="shared" si="66"/>
        <v>2.3199999999999998</v>
      </c>
      <c r="AR988" s="3">
        <f>IF(ISNUMBER(AQ988),SUMIFS($AQ$2:AQ988,$A$2:A988,A988,$J$2:J988,J988,$D$2:D988,D988),"")</f>
        <v>7.5839999999999996</v>
      </c>
      <c r="AS988">
        <f t="shared" si="67"/>
        <v>14</v>
      </c>
    </row>
    <row r="989" spans="1:45" x14ac:dyDescent="0.25">
      <c r="A989" s="9" t="s">
        <v>60</v>
      </c>
      <c r="B989" t="s">
        <v>61</v>
      </c>
      <c r="C989" s="6">
        <v>41990</v>
      </c>
      <c r="D989">
        <v>1</v>
      </c>
      <c r="F989">
        <v>200</v>
      </c>
      <c r="J989" s="3" t="s">
        <v>96</v>
      </c>
      <c r="K989" t="s">
        <v>58</v>
      </c>
      <c r="L989">
        <v>2</v>
      </c>
      <c r="M989" s="3" t="s">
        <v>56</v>
      </c>
      <c r="N989" s="4" t="str">
        <f t="shared" si="64"/>
        <v/>
      </c>
      <c r="P989">
        <v>83.83</v>
      </c>
      <c r="Q989">
        <v>83.83</v>
      </c>
      <c r="R989" s="3">
        <f>IF(ISNUMBER(Q989),SUMIFS($Q$2:Q989,$A$2:A989,A989,$J$2:J989,J989,$D$2:D989,D989),"")</f>
        <v>360.08</v>
      </c>
      <c r="AB989">
        <v>17</v>
      </c>
      <c r="AC989">
        <v>9.1999999999999993</v>
      </c>
      <c r="AD989">
        <v>71.400000000000006</v>
      </c>
      <c r="AE989">
        <v>24.4</v>
      </c>
      <c r="AF989">
        <v>83.8</v>
      </c>
      <c r="AG989">
        <v>18.600000000000001</v>
      </c>
      <c r="AH989" s="3">
        <f t="shared" si="65"/>
        <v>0.03</v>
      </c>
      <c r="AI989">
        <v>0.03</v>
      </c>
      <c r="AK989">
        <v>11.4</v>
      </c>
      <c r="AQ989" s="3">
        <f t="shared" si="66"/>
        <v>2.5150000000000001</v>
      </c>
      <c r="AR989" s="3">
        <f>IF(ISNUMBER(AQ989),SUMIFS($AQ$2:AQ989,$A$2:A989,A989,$J$2:J989,J989,$D$2:D989,D989),"")</f>
        <v>9.6820000000000004</v>
      </c>
      <c r="AS989">
        <f t="shared" si="67"/>
        <v>14</v>
      </c>
    </row>
    <row r="990" spans="1:45" x14ac:dyDescent="0.25">
      <c r="A990" s="9" t="s">
        <v>65</v>
      </c>
      <c r="B990" t="s">
        <v>61</v>
      </c>
      <c r="C990" s="6">
        <v>41990</v>
      </c>
      <c r="D990">
        <v>1</v>
      </c>
      <c r="F990">
        <v>350</v>
      </c>
      <c r="J990" s="3" t="s">
        <v>96</v>
      </c>
      <c r="K990" t="s">
        <v>58</v>
      </c>
      <c r="L990">
        <v>2</v>
      </c>
      <c r="M990" s="3" t="s">
        <v>56</v>
      </c>
      <c r="N990" s="4" t="str">
        <f t="shared" si="64"/>
        <v/>
      </c>
      <c r="P990">
        <v>117.27</v>
      </c>
      <c r="Q990">
        <v>117.27</v>
      </c>
      <c r="R990" s="3">
        <f>IF(ISNUMBER(Q990),SUMIFS($Q$2:Q990,$A$2:A990,A990,$J$2:J990,J990,$D$2:D990,D990),"")</f>
        <v>432.53999999999996</v>
      </c>
      <c r="AB990">
        <v>17.600000000000001</v>
      </c>
      <c r="AC990">
        <v>8.6999999999999993</v>
      </c>
      <c r="AD990">
        <v>72.400000000000006</v>
      </c>
      <c r="AE990">
        <v>22.5</v>
      </c>
      <c r="AF990">
        <v>83.1</v>
      </c>
      <c r="AG990">
        <v>18.8</v>
      </c>
      <c r="AH990" s="3">
        <f t="shared" si="65"/>
        <v>0.03</v>
      </c>
      <c r="AI990">
        <v>0.03</v>
      </c>
      <c r="AK990">
        <v>11.6</v>
      </c>
      <c r="AQ990" s="3">
        <f t="shared" si="66"/>
        <v>3.5179999999999998</v>
      </c>
      <c r="AR990" s="3">
        <f>IF(ISNUMBER(AQ990),SUMIFS($AQ$2:AQ990,$A$2:A990,A990,$J$2:J990,J990,$D$2:D990,D990),"")</f>
        <v>14.077999999999999</v>
      </c>
      <c r="AS990">
        <f t="shared" si="67"/>
        <v>14</v>
      </c>
    </row>
    <row r="991" spans="1:45" x14ac:dyDescent="0.25">
      <c r="A991" s="9" t="s">
        <v>62</v>
      </c>
      <c r="B991" t="s">
        <v>61</v>
      </c>
      <c r="C991" s="6">
        <v>41990</v>
      </c>
      <c r="D991">
        <v>1</v>
      </c>
      <c r="F991">
        <v>500</v>
      </c>
      <c r="J991" s="3" t="s">
        <v>96</v>
      </c>
      <c r="K991" t="s">
        <v>58</v>
      </c>
      <c r="L991">
        <v>2</v>
      </c>
      <c r="M991" s="3" t="s">
        <v>56</v>
      </c>
      <c r="N991" s="4" t="str">
        <f t="shared" si="64"/>
        <v/>
      </c>
      <c r="P991">
        <v>111.7</v>
      </c>
      <c r="Q991">
        <v>111.7</v>
      </c>
      <c r="R991" s="3">
        <f>IF(ISNUMBER(Q991),SUMIFS($Q$2:Q991,$A$2:A991,A991,$J$2:J991,J991,$D$2:D991,D991),"")</f>
        <v>505.47999999999996</v>
      </c>
      <c r="AB991">
        <v>16</v>
      </c>
      <c r="AC991">
        <v>9.4</v>
      </c>
      <c r="AD991">
        <v>74.2</v>
      </c>
      <c r="AE991">
        <v>23.1</v>
      </c>
      <c r="AF991">
        <v>83.8</v>
      </c>
      <c r="AG991">
        <v>21</v>
      </c>
      <c r="AH991" s="3">
        <f t="shared" si="65"/>
        <v>3.4000000000000002E-2</v>
      </c>
      <c r="AI991">
        <v>3.4000000000000002E-2</v>
      </c>
      <c r="AK991">
        <v>11.9</v>
      </c>
      <c r="AQ991" s="3">
        <f t="shared" si="66"/>
        <v>3.798</v>
      </c>
      <c r="AR991" s="3">
        <f>IF(ISNUMBER(AQ991),SUMIFS($AQ$2:AQ991,$A$2:A991,A991,$J$2:J991,J991,$D$2:D991,D991),"")</f>
        <v>17.041</v>
      </c>
      <c r="AS991">
        <f t="shared" si="67"/>
        <v>14</v>
      </c>
    </row>
    <row r="992" spans="1:45" x14ac:dyDescent="0.25">
      <c r="A992" s="9" t="s">
        <v>63</v>
      </c>
      <c r="B992" t="s">
        <v>61</v>
      </c>
      <c r="C992" s="6">
        <v>41990</v>
      </c>
      <c r="D992">
        <v>2</v>
      </c>
      <c r="F992">
        <v>0</v>
      </c>
      <c r="J992" s="3" t="s">
        <v>96</v>
      </c>
      <c r="K992" t="s">
        <v>58</v>
      </c>
      <c r="L992">
        <v>2</v>
      </c>
      <c r="M992" s="3" t="s">
        <v>56</v>
      </c>
      <c r="N992" s="4" t="str">
        <f t="shared" si="64"/>
        <v/>
      </c>
      <c r="P992">
        <v>142.99</v>
      </c>
      <c r="Q992">
        <v>142.99</v>
      </c>
      <c r="R992" s="3">
        <f>IF(ISNUMBER(Q992),SUMIFS($Q$2:Q992,$A$2:A992,A992,$J$2:J992,J992,$D$2:D992,D992),"")</f>
        <v>326.84000000000003</v>
      </c>
      <c r="AB992">
        <v>18.2</v>
      </c>
      <c r="AC992">
        <v>6.8</v>
      </c>
      <c r="AD992">
        <v>69.400000000000006</v>
      </c>
      <c r="AE992">
        <v>21</v>
      </c>
      <c r="AF992">
        <v>79.8</v>
      </c>
      <c r="AG992">
        <v>15.6</v>
      </c>
      <c r="AH992" s="3">
        <f t="shared" si="65"/>
        <v>2.5000000000000001E-2</v>
      </c>
      <c r="AI992">
        <v>2.5000000000000001E-2</v>
      </c>
      <c r="AK992">
        <v>11.1</v>
      </c>
      <c r="AQ992" s="3">
        <f t="shared" si="66"/>
        <v>3.5750000000000002</v>
      </c>
      <c r="AR992" s="3">
        <f>IF(ISNUMBER(AQ992),SUMIFS($AQ$2:AQ992,$A$2:A992,A992,$J$2:J992,J992,$D$2:D992,D992),"")</f>
        <v>8.1679999999999993</v>
      </c>
      <c r="AS992">
        <f t="shared" si="67"/>
        <v>14</v>
      </c>
    </row>
    <row r="993" spans="1:45" x14ac:dyDescent="0.25">
      <c r="A993" s="9" t="s">
        <v>66</v>
      </c>
      <c r="B993" t="s">
        <v>61</v>
      </c>
      <c r="C993" s="6">
        <v>41990</v>
      </c>
      <c r="D993">
        <v>2</v>
      </c>
      <c r="F993">
        <v>50</v>
      </c>
      <c r="J993" s="3" t="s">
        <v>96</v>
      </c>
      <c r="K993" t="s">
        <v>58</v>
      </c>
      <c r="L993">
        <v>2</v>
      </c>
      <c r="M993" s="3" t="s">
        <v>56</v>
      </c>
      <c r="N993" s="4" t="str">
        <f t="shared" si="64"/>
        <v/>
      </c>
      <c r="P993">
        <v>99.12</v>
      </c>
      <c r="Q993">
        <v>99.12</v>
      </c>
      <c r="R993" s="3">
        <f>IF(ISNUMBER(Q993),SUMIFS($Q$2:Q993,$A$2:A993,A993,$J$2:J993,J993,$D$2:D993,D993),"")</f>
        <v>358.46</v>
      </c>
      <c r="AB993">
        <v>16.7</v>
      </c>
      <c r="AC993">
        <v>6.7</v>
      </c>
      <c r="AD993">
        <v>72</v>
      </c>
      <c r="AE993">
        <v>19.100000000000001</v>
      </c>
      <c r="AF993">
        <v>80.099999999999994</v>
      </c>
      <c r="AG993">
        <v>15.9</v>
      </c>
      <c r="AH993" s="3">
        <f t="shared" si="65"/>
        <v>2.5000000000000001E-2</v>
      </c>
      <c r="AI993">
        <v>2.5000000000000001E-2</v>
      </c>
      <c r="AK993">
        <v>11.5</v>
      </c>
      <c r="AQ993" s="3">
        <f t="shared" si="66"/>
        <v>2.4780000000000002</v>
      </c>
      <c r="AR993" s="3">
        <f>IF(ISNUMBER(AQ993),SUMIFS($AQ$2:AQ993,$A$2:A993,A993,$J$2:J993,J993,$D$2:D993,D993),"")</f>
        <v>8.713000000000001</v>
      </c>
      <c r="AS993">
        <f t="shared" si="67"/>
        <v>14</v>
      </c>
    </row>
    <row r="994" spans="1:45" x14ac:dyDescent="0.25">
      <c r="A994" s="9" t="s">
        <v>64</v>
      </c>
      <c r="B994" t="s">
        <v>61</v>
      </c>
      <c r="C994" s="6">
        <v>41990</v>
      </c>
      <c r="D994">
        <v>2</v>
      </c>
      <c r="F994">
        <v>100</v>
      </c>
      <c r="J994" s="3" t="s">
        <v>96</v>
      </c>
      <c r="K994" t="s">
        <v>58</v>
      </c>
      <c r="L994">
        <v>2</v>
      </c>
      <c r="M994" s="3" t="s">
        <v>56</v>
      </c>
      <c r="N994" s="4" t="str">
        <f t="shared" si="64"/>
        <v/>
      </c>
      <c r="P994">
        <v>125.95</v>
      </c>
      <c r="Q994">
        <v>125.95</v>
      </c>
      <c r="R994" s="3">
        <f>IF(ISNUMBER(Q994),SUMIFS($Q$2:Q994,$A$2:A994,A994,$J$2:J994,J994,$D$2:D994,D994),"")</f>
        <v>363.16</v>
      </c>
      <c r="AB994">
        <v>16.3</v>
      </c>
      <c r="AC994">
        <v>7.2</v>
      </c>
      <c r="AD994">
        <v>70.5</v>
      </c>
      <c r="AE994">
        <v>18.100000000000001</v>
      </c>
      <c r="AF994">
        <v>81.400000000000006</v>
      </c>
      <c r="AG994">
        <v>17.7</v>
      </c>
      <c r="AH994" s="3">
        <f t="shared" si="65"/>
        <v>2.8000000000000001E-2</v>
      </c>
      <c r="AI994">
        <v>2.8000000000000001E-2</v>
      </c>
      <c r="AK994">
        <v>11.3</v>
      </c>
      <c r="AQ994" s="3">
        <f t="shared" si="66"/>
        <v>3.5270000000000001</v>
      </c>
      <c r="AR994" s="3">
        <f>IF(ISNUMBER(AQ994),SUMIFS($AQ$2:AQ994,$A$2:A994,A994,$J$2:J994,J994,$D$2:D994,D994),"")</f>
        <v>10.475000000000001</v>
      </c>
      <c r="AS994">
        <f t="shared" si="67"/>
        <v>14</v>
      </c>
    </row>
    <row r="995" spans="1:45" x14ac:dyDescent="0.25">
      <c r="A995" s="9" t="s">
        <v>60</v>
      </c>
      <c r="B995" t="s">
        <v>61</v>
      </c>
      <c r="C995" s="6">
        <v>41990</v>
      </c>
      <c r="D995">
        <v>2</v>
      </c>
      <c r="F995">
        <v>200</v>
      </c>
      <c r="J995" s="3" t="s">
        <v>96</v>
      </c>
      <c r="K995" t="s">
        <v>58</v>
      </c>
      <c r="L995">
        <v>2</v>
      </c>
      <c r="M995" s="3" t="s">
        <v>56</v>
      </c>
      <c r="N995" s="4" t="str">
        <f t="shared" si="64"/>
        <v/>
      </c>
      <c r="P995">
        <v>173.11</v>
      </c>
      <c r="Q995">
        <v>173.11</v>
      </c>
      <c r="R995" s="3">
        <f>IF(ISNUMBER(Q995),SUMIFS($Q$2:Q995,$A$2:A995,A995,$J$2:J995,J995,$D$2:D995,D995),"")</f>
        <v>609.54</v>
      </c>
      <c r="AB995">
        <v>17.5</v>
      </c>
      <c r="AC995">
        <v>9</v>
      </c>
      <c r="AD995">
        <v>71</v>
      </c>
      <c r="AE995">
        <v>19.7</v>
      </c>
      <c r="AF995">
        <v>80.7</v>
      </c>
      <c r="AG995">
        <v>15</v>
      </c>
      <c r="AH995" s="3">
        <f t="shared" si="65"/>
        <v>2.4E-2</v>
      </c>
      <c r="AI995">
        <v>2.4E-2</v>
      </c>
      <c r="AK995">
        <v>11.4</v>
      </c>
      <c r="AQ995" s="3">
        <f t="shared" si="66"/>
        <v>4.1550000000000002</v>
      </c>
      <c r="AR995" s="3">
        <f>IF(ISNUMBER(AQ995),SUMIFS($AQ$2:AQ995,$A$2:A995,A995,$J$2:J995,J995,$D$2:D995,D995),"")</f>
        <v>15.757999999999999</v>
      </c>
      <c r="AS995">
        <f t="shared" si="67"/>
        <v>14</v>
      </c>
    </row>
    <row r="996" spans="1:45" x14ac:dyDescent="0.25">
      <c r="A996" s="9" t="s">
        <v>65</v>
      </c>
      <c r="B996" t="s">
        <v>61</v>
      </c>
      <c r="C996" s="6">
        <v>41990</v>
      </c>
      <c r="D996">
        <v>2</v>
      </c>
      <c r="F996">
        <v>350</v>
      </c>
      <c r="J996" s="3" t="s">
        <v>96</v>
      </c>
      <c r="K996" t="s">
        <v>58</v>
      </c>
      <c r="L996">
        <v>2</v>
      </c>
      <c r="M996" s="3" t="s">
        <v>56</v>
      </c>
      <c r="N996" s="4" t="str">
        <f t="shared" si="64"/>
        <v/>
      </c>
      <c r="P996">
        <v>179.36</v>
      </c>
      <c r="Q996">
        <v>179.36</v>
      </c>
      <c r="R996" s="3">
        <f>IF(ISNUMBER(Q996),SUMIFS($Q$2:Q996,$A$2:A996,A996,$J$2:J996,J996,$D$2:D996,D996),"")</f>
        <v>552.24</v>
      </c>
      <c r="AB996">
        <v>16.2</v>
      </c>
      <c r="AC996">
        <v>11.7</v>
      </c>
      <c r="AD996">
        <v>76.2</v>
      </c>
      <c r="AE996">
        <v>20.6</v>
      </c>
      <c r="AF996">
        <v>83.5</v>
      </c>
      <c r="AG996">
        <v>19.3</v>
      </c>
      <c r="AH996" s="3">
        <f t="shared" si="65"/>
        <v>3.1E-2</v>
      </c>
      <c r="AI996">
        <v>3.1E-2</v>
      </c>
      <c r="AK996">
        <v>12.2</v>
      </c>
      <c r="AQ996" s="3">
        <f t="shared" si="66"/>
        <v>5.56</v>
      </c>
      <c r="AR996" s="3">
        <f>IF(ISNUMBER(AQ996),SUMIFS($AQ$2:AQ996,$A$2:A996,A996,$J$2:J996,J996,$D$2:D996,D996),"")</f>
        <v>17.68</v>
      </c>
      <c r="AS996">
        <f t="shared" si="67"/>
        <v>14</v>
      </c>
    </row>
    <row r="997" spans="1:45" x14ac:dyDescent="0.25">
      <c r="A997" s="9" t="s">
        <v>62</v>
      </c>
      <c r="B997" t="s">
        <v>61</v>
      </c>
      <c r="C997" s="6">
        <v>41990</v>
      </c>
      <c r="D997">
        <v>2</v>
      </c>
      <c r="F997">
        <v>500</v>
      </c>
      <c r="J997" s="3" t="s">
        <v>96</v>
      </c>
      <c r="K997" t="s">
        <v>58</v>
      </c>
      <c r="L997">
        <v>2</v>
      </c>
      <c r="M997" s="3" t="s">
        <v>56</v>
      </c>
      <c r="N997" s="4" t="str">
        <f t="shared" si="64"/>
        <v/>
      </c>
      <c r="P997">
        <v>151.68</v>
      </c>
      <c r="Q997">
        <v>151.68</v>
      </c>
      <c r="R997" s="3">
        <f>IF(ISNUMBER(Q997),SUMIFS($Q$2:Q997,$A$2:A997,A997,$J$2:J997,J997,$D$2:D997,D997),"")</f>
        <v>497.2</v>
      </c>
      <c r="AB997">
        <v>15.7</v>
      </c>
      <c r="AC997">
        <v>9.1999999999999993</v>
      </c>
      <c r="AD997">
        <v>74.5</v>
      </c>
      <c r="AE997">
        <v>18.5</v>
      </c>
      <c r="AF997">
        <v>81.099999999999994</v>
      </c>
      <c r="AG997">
        <v>20.100000000000001</v>
      </c>
      <c r="AH997" s="3">
        <f t="shared" si="65"/>
        <v>3.2000000000000001E-2</v>
      </c>
      <c r="AI997">
        <v>3.2000000000000001E-2</v>
      </c>
      <c r="AK997">
        <v>11.9</v>
      </c>
      <c r="AQ997" s="3">
        <f t="shared" si="66"/>
        <v>4.8540000000000001</v>
      </c>
      <c r="AR997" s="3">
        <f>IF(ISNUMBER(AQ997),SUMIFS($AQ$2:AQ997,$A$2:A997,A997,$J$2:J997,J997,$D$2:D997,D997),"")</f>
        <v>16.454999999999998</v>
      </c>
      <c r="AS997">
        <f t="shared" si="67"/>
        <v>14</v>
      </c>
    </row>
    <row r="998" spans="1:45" x14ac:dyDescent="0.25">
      <c r="A998" s="9" t="s">
        <v>63</v>
      </c>
      <c r="B998" t="s">
        <v>61</v>
      </c>
      <c r="C998" s="6">
        <v>41990</v>
      </c>
      <c r="D998">
        <v>3</v>
      </c>
      <c r="F998">
        <v>0</v>
      </c>
      <c r="J998" s="3" t="s">
        <v>96</v>
      </c>
      <c r="K998" t="s">
        <v>58</v>
      </c>
      <c r="L998">
        <v>2</v>
      </c>
      <c r="M998" s="3" t="s">
        <v>56</v>
      </c>
      <c r="N998" s="4" t="str">
        <f t="shared" si="64"/>
        <v/>
      </c>
      <c r="P998">
        <v>118.01</v>
      </c>
      <c r="Q998">
        <v>118.01</v>
      </c>
      <c r="R998" s="3">
        <f>IF(ISNUMBER(Q998),SUMIFS($Q$2:Q998,$A$2:A998,A998,$J$2:J998,J998,$D$2:D998,D998),"")</f>
        <v>341.18</v>
      </c>
      <c r="AB998">
        <v>17.399999999999999</v>
      </c>
      <c r="AC998">
        <v>8.5</v>
      </c>
      <c r="AD998">
        <v>72.7</v>
      </c>
      <c r="AE998">
        <v>21.9</v>
      </c>
      <c r="AF998">
        <v>83.3</v>
      </c>
      <c r="AG998">
        <v>17.8</v>
      </c>
      <c r="AH998" s="3">
        <f t="shared" si="65"/>
        <v>2.8000000000000001E-2</v>
      </c>
      <c r="AI998">
        <v>2.8000000000000001E-2</v>
      </c>
      <c r="AK998">
        <v>11.6</v>
      </c>
      <c r="AQ998" s="3">
        <f t="shared" si="66"/>
        <v>3.3039999999999998</v>
      </c>
      <c r="AR998" s="3">
        <f>IF(ISNUMBER(AQ998),SUMIFS($AQ$2:AQ998,$A$2:A998,A998,$J$2:J998,J998,$D$2:D998,D998),"")</f>
        <v>8.6280000000000001</v>
      </c>
      <c r="AS998">
        <f t="shared" si="67"/>
        <v>14</v>
      </c>
    </row>
    <row r="999" spans="1:45" x14ac:dyDescent="0.25">
      <c r="A999" s="9" t="s">
        <v>66</v>
      </c>
      <c r="B999" t="s">
        <v>61</v>
      </c>
      <c r="C999" s="6">
        <v>41990</v>
      </c>
      <c r="D999">
        <v>3</v>
      </c>
      <c r="F999">
        <v>50</v>
      </c>
      <c r="J999" s="3" t="s">
        <v>96</v>
      </c>
      <c r="K999" t="s">
        <v>58</v>
      </c>
      <c r="L999">
        <v>2</v>
      </c>
      <c r="M999" s="3" t="s">
        <v>56</v>
      </c>
      <c r="N999" s="4" t="str">
        <f t="shared" si="64"/>
        <v/>
      </c>
      <c r="P999">
        <v>120.66</v>
      </c>
      <c r="Q999">
        <v>120.66</v>
      </c>
      <c r="R999" s="3">
        <f>IF(ISNUMBER(Q999),SUMIFS($Q$2:Q999,$A$2:A999,A999,$J$2:J999,J999,$D$2:D999,D999),"")</f>
        <v>346.22</v>
      </c>
      <c r="AB999">
        <v>15.5</v>
      </c>
      <c r="AC999">
        <v>9.6</v>
      </c>
      <c r="AD999">
        <v>74.8</v>
      </c>
      <c r="AE999">
        <v>20.9</v>
      </c>
      <c r="AF999">
        <v>83.7</v>
      </c>
      <c r="AG999">
        <v>19.899999999999999</v>
      </c>
      <c r="AH999" s="3">
        <f t="shared" si="65"/>
        <v>3.2000000000000001E-2</v>
      </c>
      <c r="AI999">
        <v>3.2000000000000001E-2</v>
      </c>
      <c r="AK999">
        <v>12</v>
      </c>
      <c r="AQ999" s="3">
        <f t="shared" si="66"/>
        <v>3.8610000000000002</v>
      </c>
      <c r="AR999" s="3">
        <f>IF(ISNUMBER(AQ999),SUMIFS($AQ$2:AQ999,$A$2:A999,A999,$J$2:J999,J999,$D$2:D999,D999),"")</f>
        <v>9.0040000000000013</v>
      </c>
      <c r="AS999">
        <f t="shared" si="67"/>
        <v>14</v>
      </c>
    </row>
    <row r="1000" spans="1:45" x14ac:dyDescent="0.25">
      <c r="A1000" s="9" t="s">
        <v>64</v>
      </c>
      <c r="B1000" t="s">
        <v>61</v>
      </c>
      <c r="C1000" s="6">
        <v>41990</v>
      </c>
      <c r="D1000">
        <v>3</v>
      </c>
      <c r="F1000">
        <v>100</v>
      </c>
      <c r="J1000" s="3" t="s">
        <v>96</v>
      </c>
      <c r="K1000" t="s">
        <v>58</v>
      </c>
      <c r="L1000">
        <v>2</v>
      </c>
      <c r="M1000" s="3" t="s">
        <v>56</v>
      </c>
      <c r="N1000" s="4" t="str">
        <f t="shared" si="64"/>
        <v/>
      </c>
      <c r="P1000">
        <v>143.72999999999999</v>
      </c>
      <c r="Q1000">
        <v>143.72999999999999</v>
      </c>
      <c r="R1000" s="3">
        <f>IF(ISNUMBER(Q1000),SUMIFS($Q$2:Q1000,$A$2:A1000,A1000,$J$2:J1000,J1000,$D$2:D1000,D1000),"")</f>
        <v>516.5</v>
      </c>
      <c r="AB1000">
        <v>16.2</v>
      </c>
      <c r="AC1000">
        <v>7.1</v>
      </c>
      <c r="AD1000">
        <v>72.599999999999994</v>
      </c>
      <c r="AE1000">
        <v>20.5</v>
      </c>
      <c r="AF1000">
        <v>83</v>
      </c>
      <c r="AG1000">
        <v>18.2</v>
      </c>
      <c r="AH1000" s="3">
        <f t="shared" si="65"/>
        <v>2.9000000000000001E-2</v>
      </c>
      <c r="AI1000">
        <v>2.9000000000000001E-2</v>
      </c>
      <c r="AK1000">
        <v>11.6</v>
      </c>
      <c r="AQ1000" s="3">
        <f t="shared" si="66"/>
        <v>4.1680000000000001</v>
      </c>
      <c r="AR1000" s="3">
        <f>IF(ISNUMBER(AQ1000),SUMIFS($AQ$2:AQ1000,$A$2:A1000,A1000,$J$2:J1000,J1000,$D$2:D1000,D1000),"")</f>
        <v>13.795999999999999</v>
      </c>
      <c r="AS1000">
        <f t="shared" si="67"/>
        <v>14</v>
      </c>
    </row>
    <row r="1001" spans="1:45" x14ac:dyDescent="0.25">
      <c r="A1001" s="9" t="s">
        <v>60</v>
      </c>
      <c r="B1001" t="s">
        <v>61</v>
      </c>
      <c r="C1001" s="6">
        <v>41990</v>
      </c>
      <c r="D1001">
        <v>3</v>
      </c>
      <c r="F1001">
        <v>200</v>
      </c>
      <c r="J1001" s="3" t="s">
        <v>96</v>
      </c>
      <c r="K1001" t="s">
        <v>58</v>
      </c>
      <c r="L1001">
        <v>2</v>
      </c>
      <c r="M1001" s="3" t="s">
        <v>56</v>
      </c>
      <c r="N1001" s="4" t="str">
        <f t="shared" si="64"/>
        <v/>
      </c>
      <c r="P1001">
        <v>180.2</v>
      </c>
      <c r="Q1001">
        <v>180.2</v>
      </c>
      <c r="R1001" s="3">
        <f>IF(ISNUMBER(Q1001),SUMIFS($Q$2:Q1001,$A$2:A1001,A1001,$J$2:J1001,J1001,$D$2:D1001,D1001),"")</f>
        <v>529.34999999999991</v>
      </c>
      <c r="AB1001">
        <v>17.2</v>
      </c>
      <c r="AC1001">
        <v>11.1</v>
      </c>
      <c r="AD1001">
        <v>73.599999999999994</v>
      </c>
      <c r="AE1001">
        <v>21.7</v>
      </c>
      <c r="AF1001">
        <v>83.7</v>
      </c>
      <c r="AG1001">
        <v>17.2</v>
      </c>
      <c r="AH1001" s="3">
        <f t="shared" si="65"/>
        <v>2.8000000000000001E-2</v>
      </c>
      <c r="AI1001">
        <v>2.8000000000000001E-2</v>
      </c>
      <c r="AK1001">
        <v>11.8</v>
      </c>
      <c r="AQ1001" s="3">
        <f t="shared" si="66"/>
        <v>5.0460000000000003</v>
      </c>
      <c r="AR1001" s="3">
        <f>IF(ISNUMBER(AQ1001),SUMIFS($AQ$2:AQ1001,$A$2:A1001,A1001,$J$2:J1001,J1001,$D$2:D1001,D1001),"")</f>
        <v>15.173999999999999</v>
      </c>
      <c r="AS1001">
        <f t="shared" si="67"/>
        <v>14</v>
      </c>
    </row>
    <row r="1002" spans="1:45" x14ac:dyDescent="0.25">
      <c r="A1002" s="9" t="s">
        <v>65</v>
      </c>
      <c r="B1002" t="s">
        <v>61</v>
      </c>
      <c r="C1002" s="6">
        <v>41990</v>
      </c>
      <c r="D1002">
        <v>3</v>
      </c>
      <c r="F1002">
        <v>350</v>
      </c>
      <c r="J1002" s="3" t="s">
        <v>96</v>
      </c>
      <c r="K1002" t="s">
        <v>58</v>
      </c>
      <c r="L1002">
        <v>2</v>
      </c>
      <c r="M1002" s="3" t="s">
        <v>56</v>
      </c>
      <c r="N1002" s="4" t="str">
        <f t="shared" si="64"/>
        <v/>
      </c>
      <c r="P1002">
        <v>212.79</v>
      </c>
      <c r="Q1002">
        <v>212.79</v>
      </c>
      <c r="R1002" s="3">
        <f>IF(ISNUMBER(Q1002),SUMIFS($Q$2:Q1002,$A$2:A1002,A1002,$J$2:J1002,J1002,$D$2:D1002,D1002),"")</f>
        <v>644.92999999999995</v>
      </c>
      <c r="AB1002">
        <v>16.3</v>
      </c>
      <c r="AC1002">
        <v>9</v>
      </c>
      <c r="AD1002">
        <v>74.900000000000006</v>
      </c>
      <c r="AE1002">
        <v>21.1</v>
      </c>
      <c r="AF1002">
        <v>84.9</v>
      </c>
      <c r="AG1002">
        <v>19.100000000000001</v>
      </c>
      <c r="AH1002" s="3">
        <f t="shared" si="65"/>
        <v>0.03</v>
      </c>
      <c r="AI1002">
        <v>0.03</v>
      </c>
      <c r="AK1002">
        <v>12</v>
      </c>
      <c r="AQ1002" s="3">
        <f t="shared" si="66"/>
        <v>6.3840000000000003</v>
      </c>
      <c r="AR1002" s="3">
        <f>IF(ISNUMBER(AQ1002),SUMIFS($AQ$2:AQ1002,$A$2:A1002,A1002,$J$2:J1002,J1002,$D$2:D1002,D1002),"")</f>
        <v>19.984999999999999</v>
      </c>
      <c r="AS1002">
        <f t="shared" si="67"/>
        <v>14</v>
      </c>
    </row>
    <row r="1003" spans="1:45" x14ac:dyDescent="0.25">
      <c r="A1003" s="9" t="s">
        <v>62</v>
      </c>
      <c r="B1003" t="s">
        <v>61</v>
      </c>
      <c r="C1003" s="6">
        <v>41990</v>
      </c>
      <c r="D1003">
        <v>3</v>
      </c>
      <c r="F1003">
        <v>500</v>
      </c>
      <c r="J1003" s="3" t="s">
        <v>96</v>
      </c>
      <c r="K1003" t="s">
        <v>58</v>
      </c>
      <c r="L1003">
        <v>2</v>
      </c>
      <c r="M1003" s="3" t="s">
        <v>56</v>
      </c>
      <c r="N1003" s="4" t="str">
        <f t="shared" si="64"/>
        <v/>
      </c>
      <c r="P1003">
        <v>123.81</v>
      </c>
      <c r="Q1003">
        <v>123.81</v>
      </c>
      <c r="R1003" s="3">
        <f>IF(ISNUMBER(Q1003),SUMIFS($Q$2:Q1003,$A$2:A1003,A1003,$J$2:J1003,J1003,$D$2:D1003,D1003),"")</f>
        <v>473.62</v>
      </c>
      <c r="AB1003">
        <v>14.8</v>
      </c>
      <c r="AC1003">
        <v>8.9</v>
      </c>
      <c r="AD1003">
        <v>75.2</v>
      </c>
      <c r="AE1003">
        <v>21.6</v>
      </c>
      <c r="AF1003">
        <v>85.1</v>
      </c>
      <c r="AG1003">
        <v>24.1</v>
      </c>
      <c r="AH1003" s="3">
        <f t="shared" si="65"/>
        <v>3.9E-2</v>
      </c>
      <c r="AI1003">
        <v>3.9E-2</v>
      </c>
      <c r="AK1003">
        <v>12</v>
      </c>
      <c r="AQ1003" s="3">
        <f t="shared" si="66"/>
        <v>4.8289999999999997</v>
      </c>
      <c r="AR1003" s="3">
        <f>IF(ISNUMBER(AQ1003),SUMIFS($AQ$2:AQ1003,$A$2:A1003,A1003,$J$2:J1003,J1003,$D$2:D1003,D1003),"")</f>
        <v>17.478000000000002</v>
      </c>
      <c r="AS1003">
        <f t="shared" si="67"/>
        <v>14</v>
      </c>
    </row>
    <row r="1004" spans="1:45" x14ac:dyDescent="0.25">
      <c r="A1004" s="9" t="s">
        <v>63</v>
      </c>
      <c r="B1004" t="s">
        <v>61</v>
      </c>
      <c r="C1004" s="6">
        <v>41990</v>
      </c>
      <c r="D1004">
        <v>4</v>
      </c>
      <c r="F1004">
        <v>0</v>
      </c>
      <c r="J1004" s="3" t="s">
        <v>96</v>
      </c>
      <c r="K1004" t="s">
        <v>58</v>
      </c>
      <c r="L1004">
        <v>2</v>
      </c>
      <c r="M1004" s="3" t="s">
        <v>56</v>
      </c>
      <c r="N1004" s="4" t="str">
        <f t="shared" ref="N1004:N1067" si="68">IF(ISNUMBER(O1004),O1004*10,"")</f>
        <v/>
      </c>
      <c r="P1004">
        <v>72.34</v>
      </c>
      <c r="Q1004">
        <v>72.34</v>
      </c>
      <c r="R1004" s="3">
        <f>IF(ISNUMBER(Q1004),SUMIFS($Q$2:Q1004,$A$2:A1004,A1004,$J$2:J1004,J1004,$D$2:D1004,D1004),"")</f>
        <v>203.05</v>
      </c>
      <c r="AB1004">
        <v>15.2</v>
      </c>
      <c r="AC1004">
        <v>5.7</v>
      </c>
      <c r="AD1004">
        <v>70.400000000000006</v>
      </c>
      <c r="AE1004">
        <v>20.2</v>
      </c>
      <c r="AF1004">
        <v>79.5</v>
      </c>
      <c r="AG1004">
        <v>16.2</v>
      </c>
      <c r="AH1004" s="3">
        <f t="shared" ref="AH1004:AH1067" si="69">IF(ISNUMBER(AI1004),AI1004,"")</f>
        <v>2.5999999999999999E-2</v>
      </c>
      <c r="AI1004">
        <v>2.5999999999999999E-2</v>
      </c>
      <c r="AK1004">
        <v>11.3</v>
      </c>
      <c r="AQ1004" s="3">
        <f t="shared" ref="AQ1004:AQ1067" si="70">IF(AND(ISNUMBER(AI1004),ISNUMBER(Q1004)),ROUND(Q1004*AI1004,3),"")</f>
        <v>1.881</v>
      </c>
      <c r="AR1004" s="3">
        <f>IF(ISNUMBER(AQ1004),SUMIFS($AQ$2:AQ1004,$A$2:A1004,A1004,$J$2:J1004,J1004,$D$2:D1004,D1004),"")</f>
        <v>4.8639999999999999</v>
      </c>
      <c r="AS1004">
        <f t="shared" si="67"/>
        <v>14</v>
      </c>
    </row>
    <row r="1005" spans="1:45" x14ac:dyDescent="0.25">
      <c r="A1005" s="9" t="s">
        <v>66</v>
      </c>
      <c r="B1005" t="s">
        <v>61</v>
      </c>
      <c r="C1005" s="6">
        <v>41990</v>
      </c>
      <c r="D1005">
        <v>4</v>
      </c>
      <c r="F1005">
        <v>50</v>
      </c>
      <c r="J1005" s="3" t="s">
        <v>96</v>
      </c>
      <c r="K1005" t="s">
        <v>58</v>
      </c>
      <c r="L1005">
        <v>2</v>
      </c>
      <c r="M1005" s="3" t="s">
        <v>56</v>
      </c>
      <c r="N1005" s="4" t="str">
        <f t="shared" si="68"/>
        <v/>
      </c>
      <c r="P1005">
        <v>84.75</v>
      </c>
      <c r="Q1005">
        <v>84.75</v>
      </c>
      <c r="R1005" s="3">
        <f>IF(ISNUMBER(Q1005),SUMIFS($Q$2:Q1005,$A$2:A1005,A1005,$J$2:J1005,J1005,$D$2:D1005,D1005),"")</f>
        <v>321.38</v>
      </c>
      <c r="AB1005">
        <v>16.5</v>
      </c>
      <c r="AC1005">
        <v>4.5999999999999996</v>
      </c>
      <c r="AD1005">
        <v>67.599999999999994</v>
      </c>
      <c r="AE1005">
        <v>20</v>
      </c>
      <c r="AF1005">
        <v>78.599999999999994</v>
      </c>
      <c r="AG1005">
        <v>15.1</v>
      </c>
      <c r="AH1005" s="3">
        <f t="shared" si="69"/>
        <v>2.4E-2</v>
      </c>
      <c r="AI1005">
        <v>2.4E-2</v>
      </c>
      <c r="AK1005">
        <v>10.8</v>
      </c>
      <c r="AQ1005" s="3">
        <f t="shared" si="70"/>
        <v>2.0339999999999998</v>
      </c>
      <c r="AR1005" s="3">
        <f>IF(ISNUMBER(AQ1005),SUMIFS($AQ$2:AQ1005,$A$2:A1005,A1005,$J$2:J1005,J1005,$D$2:D1005,D1005),"")</f>
        <v>7.7009999999999996</v>
      </c>
      <c r="AS1005">
        <f t="shared" ref="AS1005:AS1068" si="71">COUNT(O1005:AR1005)</f>
        <v>14</v>
      </c>
    </row>
    <row r="1006" spans="1:45" x14ac:dyDescent="0.25">
      <c r="A1006" s="9" t="s">
        <v>64</v>
      </c>
      <c r="B1006" t="s">
        <v>61</v>
      </c>
      <c r="C1006" s="6">
        <v>41990</v>
      </c>
      <c r="D1006">
        <v>4</v>
      </c>
      <c r="F1006">
        <v>100</v>
      </c>
      <c r="J1006" s="3" t="s">
        <v>96</v>
      </c>
      <c r="K1006" t="s">
        <v>58</v>
      </c>
      <c r="L1006">
        <v>2</v>
      </c>
      <c r="M1006" s="3" t="s">
        <v>56</v>
      </c>
      <c r="N1006" s="4" t="str">
        <f t="shared" si="68"/>
        <v/>
      </c>
      <c r="P1006">
        <v>88.61</v>
      </c>
      <c r="Q1006">
        <v>88.61</v>
      </c>
      <c r="R1006" s="3">
        <f>IF(ISNUMBER(Q1006),SUMIFS($Q$2:Q1006,$A$2:A1006,A1006,$J$2:J1006,J1006,$D$2:D1006,D1006),"")</f>
        <v>297.08</v>
      </c>
      <c r="AB1006">
        <v>15.3</v>
      </c>
      <c r="AC1006">
        <v>9.1999999999999993</v>
      </c>
      <c r="AD1006">
        <v>74.2</v>
      </c>
      <c r="AE1006">
        <v>21.5</v>
      </c>
      <c r="AF1006">
        <v>82.9</v>
      </c>
      <c r="AG1006">
        <v>16.7</v>
      </c>
      <c r="AH1006" s="3">
        <f t="shared" si="69"/>
        <v>2.7E-2</v>
      </c>
      <c r="AI1006">
        <v>2.7E-2</v>
      </c>
      <c r="AK1006">
        <v>11.9</v>
      </c>
      <c r="AQ1006" s="3">
        <f t="shared" si="70"/>
        <v>2.3919999999999999</v>
      </c>
      <c r="AR1006" s="3">
        <f>IF(ISNUMBER(AQ1006),SUMIFS($AQ$2:AQ1006,$A$2:A1006,A1006,$J$2:J1006,J1006,$D$2:D1006,D1006),"")</f>
        <v>7.0719999999999992</v>
      </c>
      <c r="AS1006">
        <f t="shared" si="71"/>
        <v>14</v>
      </c>
    </row>
    <row r="1007" spans="1:45" x14ac:dyDescent="0.25">
      <c r="A1007" s="28" t="s">
        <v>60</v>
      </c>
      <c r="B1007" s="26" t="s">
        <v>61</v>
      </c>
      <c r="C1007" s="29">
        <v>41990</v>
      </c>
      <c r="D1007" s="26">
        <v>4</v>
      </c>
      <c r="F1007">
        <v>200</v>
      </c>
      <c r="J1007" s="3" t="s">
        <v>96</v>
      </c>
      <c r="K1007" t="s">
        <v>58</v>
      </c>
      <c r="L1007">
        <v>2</v>
      </c>
      <c r="M1007" s="3" t="s">
        <v>56</v>
      </c>
      <c r="N1007" s="4" t="str">
        <f t="shared" si="68"/>
        <v/>
      </c>
      <c r="P1007">
        <v>134.69999999999999</v>
      </c>
      <c r="Q1007">
        <v>134.69999999999999</v>
      </c>
      <c r="R1007" s="3">
        <f>IF(ISNUMBER(Q1007),SUMIFS($Q$2:Q1007,$A$2:A1007,A1007,$J$2:J1007,J1007,$D$2:D1007,D1007),"")</f>
        <v>406.53000000000003</v>
      </c>
      <c r="AH1007" s="3">
        <f t="shared" si="69"/>
        <v>2.7E-2</v>
      </c>
      <c r="AI1007" s="30">
        <f>ROUND(AVERAGE(AI989,AI995,AI1001),3)</f>
        <v>2.7E-2</v>
      </c>
      <c r="AQ1007" s="3">
        <f t="shared" si="70"/>
        <v>3.637</v>
      </c>
      <c r="AR1007" s="3">
        <f>IF(ISNUMBER(AQ1007),SUMIFS($AQ$2:AQ1007,$A$2:A1007,A1007,$J$2:J1007,J1007,$D$2:D1007,D1007),"")</f>
        <v>10.257</v>
      </c>
      <c r="AS1007">
        <f t="shared" si="71"/>
        <v>7</v>
      </c>
    </row>
    <row r="1008" spans="1:45" x14ac:dyDescent="0.25">
      <c r="A1008" s="9" t="s">
        <v>65</v>
      </c>
      <c r="B1008" t="s">
        <v>61</v>
      </c>
      <c r="C1008" s="6">
        <v>41990</v>
      </c>
      <c r="D1008">
        <v>4</v>
      </c>
      <c r="F1008">
        <v>350</v>
      </c>
      <c r="J1008" s="3" t="s">
        <v>96</v>
      </c>
      <c r="K1008" t="s">
        <v>58</v>
      </c>
      <c r="L1008">
        <v>2</v>
      </c>
      <c r="M1008" s="3" t="s">
        <v>56</v>
      </c>
      <c r="N1008" s="4" t="str">
        <f t="shared" si="68"/>
        <v/>
      </c>
      <c r="P1008">
        <v>114.91</v>
      </c>
      <c r="Q1008">
        <v>114.91</v>
      </c>
      <c r="R1008" s="3">
        <f>IF(ISNUMBER(Q1008),SUMIFS($Q$2:Q1008,$A$2:A1008,A1008,$J$2:J1008,J1008,$D$2:D1008,D1008),"")</f>
        <v>463.86</v>
      </c>
      <c r="AB1008">
        <v>15.8</v>
      </c>
      <c r="AC1008">
        <v>10.199999999999999</v>
      </c>
      <c r="AD1008">
        <v>71.2</v>
      </c>
      <c r="AE1008">
        <v>21.1</v>
      </c>
      <c r="AF1008">
        <v>80.8</v>
      </c>
      <c r="AG1008">
        <v>19</v>
      </c>
      <c r="AH1008" s="3">
        <f t="shared" si="69"/>
        <v>0.03</v>
      </c>
      <c r="AI1008">
        <v>0.03</v>
      </c>
      <c r="AK1008">
        <v>11.4</v>
      </c>
      <c r="AQ1008" s="3">
        <f t="shared" si="70"/>
        <v>3.4470000000000001</v>
      </c>
      <c r="AR1008" s="3">
        <f>IF(ISNUMBER(AQ1008),SUMIFS($AQ$2:AQ1008,$A$2:A1008,A1008,$J$2:J1008,J1008,$D$2:D1008,D1008),"")</f>
        <v>13.219999999999999</v>
      </c>
      <c r="AS1008">
        <f t="shared" si="71"/>
        <v>14</v>
      </c>
    </row>
    <row r="1009" spans="1:45" x14ac:dyDescent="0.25">
      <c r="A1009" s="9" t="s">
        <v>62</v>
      </c>
      <c r="B1009" t="s">
        <v>61</v>
      </c>
      <c r="C1009" s="6">
        <v>41990</v>
      </c>
      <c r="D1009">
        <v>4</v>
      </c>
      <c r="F1009">
        <v>500</v>
      </c>
      <c r="J1009" s="3" t="s">
        <v>96</v>
      </c>
      <c r="K1009" t="s">
        <v>58</v>
      </c>
      <c r="L1009">
        <v>2</v>
      </c>
      <c r="M1009" s="3" t="s">
        <v>56</v>
      </c>
      <c r="N1009" s="4" t="str">
        <f t="shared" si="68"/>
        <v/>
      </c>
      <c r="P1009">
        <v>176.34</v>
      </c>
      <c r="Q1009">
        <v>176.34</v>
      </c>
      <c r="R1009" s="3">
        <f>IF(ISNUMBER(Q1009),SUMIFS($Q$2:Q1009,$A$2:A1009,A1009,$J$2:J1009,J1009,$D$2:D1009,D1009),"")</f>
        <v>580.99</v>
      </c>
      <c r="AB1009">
        <v>16.2</v>
      </c>
      <c r="AC1009">
        <v>8.6</v>
      </c>
      <c r="AD1009">
        <v>72.7</v>
      </c>
      <c r="AE1009">
        <v>19.8</v>
      </c>
      <c r="AF1009">
        <v>81.5</v>
      </c>
      <c r="AG1009">
        <v>20</v>
      </c>
      <c r="AH1009" s="3">
        <f t="shared" si="69"/>
        <v>3.2000000000000001E-2</v>
      </c>
      <c r="AI1009">
        <v>3.2000000000000001E-2</v>
      </c>
      <c r="AK1009">
        <v>11.6</v>
      </c>
      <c r="AQ1009" s="3">
        <f t="shared" si="70"/>
        <v>5.6429999999999998</v>
      </c>
      <c r="AR1009" s="3">
        <f>IF(ISNUMBER(AQ1009),SUMIFS($AQ$2:AQ1009,$A$2:A1009,A1009,$J$2:J1009,J1009,$D$2:D1009,D1009),"")</f>
        <v>19.321999999999999</v>
      </c>
      <c r="AS1009">
        <f t="shared" si="71"/>
        <v>14</v>
      </c>
    </row>
    <row r="1010" spans="1:45" x14ac:dyDescent="0.25">
      <c r="A1010" s="9" t="s">
        <v>63</v>
      </c>
      <c r="B1010" t="s">
        <v>61</v>
      </c>
      <c r="C1010" s="6">
        <v>42019</v>
      </c>
      <c r="D1010">
        <v>1</v>
      </c>
      <c r="F1010">
        <v>0</v>
      </c>
      <c r="J1010" s="3" t="s">
        <v>96</v>
      </c>
      <c r="K1010" t="s">
        <v>58</v>
      </c>
      <c r="L1010">
        <v>2</v>
      </c>
      <c r="M1010" s="3" t="s">
        <v>56</v>
      </c>
      <c r="N1010" s="4" t="str">
        <f t="shared" si="68"/>
        <v/>
      </c>
      <c r="P1010">
        <v>151.04</v>
      </c>
      <c r="Q1010">
        <v>151.04</v>
      </c>
      <c r="R1010" s="3">
        <f>IF(ISNUMBER(Q1010),SUMIFS($Q$2:Q1010,$A$2:A1010,A1010,$J$2:J1010,J1010,$D$2:D1010,D1010),"")</f>
        <v>385.5</v>
      </c>
      <c r="AB1010">
        <v>24.7</v>
      </c>
      <c r="AC1010">
        <v>7.5</v>
      </c>
      <c r="AD1010">
        <v>68.3</v>
      </c>
      <c r="AE1010">
        <v>31.2</v>
      </c>
      <c r="AF1010">
        <v>86.7</v>
      </c>
      <c r="AG1010">
        <v>13.2</v>
      </c>
      <c r="AH1010" s="3">
        <f t="shared" si="69"/>
        <v>2.1000000000000001E-2</v>
      </c>
      <c r="AI1010">
        <v>2.1000000000000001E-2</v>
      </c>
      <c r="AK1010">
        <v>10.9</v>
      </c>
      <c r="AQ1010" s="3">
        <f t="shared" si="70"/>
        <v>3.1720000000000002</v>
      </c>
      <c r="AR1010" s="3">
        <f>IF(ISNUMBER(AQ1010),SUMIFS($AQ$2:AQ1010,$A$2:A1010,A1010,$J$2:J1010,J1010,$D$2:D1010,D1010),"")</f>
        <v>8.673</v>
      </c>
      <c r="AS1010">
        <f t="shared" si="71"/>
        <v>14</v>
      </c>
    </row>
    <row r="1011" spans="1:45" x14ac:dyDescent="0.25">
      <c r="A1011" s="9" t="s">
        <v>66</v>
      </c>
      <c r="B1011" t="s">
        <v>61</v>
      </c>
      <c r="C1011" s="6">
        <v>42019</v>
      </c>
      <c r="D1011">
        <v>1</v>
      </c>
      <c r="F1011">
        <v>50</v>
      </c>
      <c r="J1011" s="3" t="s">
        <v>96</v>
      </c>
      <c r="K1011" t="s">
        <v>58</v>
      </c>
      <c r="L1011">
        <v>2</v>
      </c>
      <c r="M1011" s="3" t="s">
        <v>56</v>
      </c>
      <c r="N1011" s="4" t="str">
        <f t="shared" si="68"/>
        <v/>
      </c>
      <c r="P1011">
        <v>154.04</v>
      </c>
      <c r="Q1011">
        <v>154.04</v>
      </c>
      <c r="R1011" s="3">
        <f>IF(ISNUMBER(Q1011),SUMIFS($Q$2:Q1011,$A$2:A1011,A1011,$J$2:J1011,J1011,$D$2:D1011,D1011),"")</f>
        <v>447.03999999999996</v>
      </c>
      <c r="AB1011">
        <v>20.2</v>
      </c>
      <c r="AC1011">
        <v>6.8</v>
      </c>
      <c r="AD1011">
        <v>70.8</v>
      </c>
      <c r="AE1011">
        <v>25</v>
      </c>
      <c r="AF1011">
        <v>84.9</v>
      </c>
      <c r="AG1011">
        <v>13.7</v>
      </c>
      <c r="AH1011" s="3">
        <f t="shared" si="69"/>
        <v>2.1999999999999999E-2</v>
      </c>
      <c r="AI1011">
        <v>2.1999999999999999E-2</v>
      </c>
      <c r="AK1011">
        <v>11.3</v>
      </c>
      <c r="AQ1011" s="3">
        <f t="shared" si="70"/>
        <v>3.3889999999999998</v>
      </c>
      <c r="AR1011" s="3">
        <f>IF(ISNUMBER(AQ1011),SUMIFS($AQ$2:AQ1011,$A$2:A1011,A1011,$J$2:J1011,J1011,$D$2:D1011,D1011),"")</f>
        <v>10.69</v>
      </c>
      <c r="AS1011">
        <f t="shared" si="71"/>
        <v>14</v>
      </c>
    </row>
    <row r="1012" spans="1:45" x14ac:dyDescent="0.25">
      <c r="A1012" s="9" t="s">
        <v>64</v>
      </c>
      <c r="B1012" t="s">
        <v>61</v>
      </c>
      <c r="C1012" s="6">
        <v>42019</v>
      </c>
      <c r="D1012">
        <v>1</v>
      </c>
      <c r="F1012">
        <v>100</v>
      </c>
      <c r="J1012" s="3" t="s">
        <v>96</v>
      </c>
      <c r="K1012" t="s">
        <v>58</v>
      </c>
      <c r="L1012">
        <v>2</v>
      </c>
      <c r="M1012" s="3" t="s">
        <v>56</v>
      </c>
      <c r="N1012" s="4" t="str">
        <f t="shared" si="68"/>
        <v/>
      </c>
      <c r="P1012">
        <v>187.96</v>
      </c>
      <c r="Q1012">
        <v>187.96</v>
      </c>
      <c r="R1012" s="3">
        <f>IF(ISNUMBER(Q1012),SUMIFS($Q$2:Q1012,$A$2:A1012,A1012,$J$2:J1012,J1012,$D$2:D1012,D1012),"")</f>
        <v>484.72</v>
      </c>
      <c r="AB1012">
        <v>22.9</v>
      </c>
      <c r="AC1012">
        <v>6</v>
      </c>
      <c r="AD1012">
        <v>68.900000000000006</v>
      </c>
      <c r="AE1012">
        <v>28.2</v>
      </c>
      <c r="AF1012">
        <v>85.6</v>
      </c>
      <c r="AG1012">
        <v>13.4</v>
      </c>
      <c r="AH1012" s="3">
        <f t="shared" si="69"/>
        <v>2.1000000000000001E-2</v>
      </c>
      <c r="AI1012">
        <v>2.1000000000000001E-2</v>
      </c>
      <c r="AK1012">
        <v>11</v>
      </c>
      <c r="AQ1012" s="3">
        <f t="shared" si="70"/>
        <v>3.9470000000000001</v>
      </c>
      <c r="AR1012" s="3">
        <f>IF(ISNUMBER(AQ1012),SUMIFS($AQ$2:AQ1012,$A$2:A1012,A1012,$J$2:J1012,J1012,$D$2:D1012,D1012),"")</f>
        <v>11.530999999999999</v>
      </c>
      <c r="AS1012">
        <f t="shared" si="71"/>
        <v>14</v>
      </c>
    </row>
    <row r="1013" spans="1:45" x14ac:dyDescent="0.25">
      <c r="A1013" s="9" t="s">
        <v>60</v>
      </c>
      <c r="B1013" t="s">
        <v>61</v>
      </c>
      <c r="C1013" s="6">
        <v>42019</v>
      </c>
      <c r="D1013">
        <v>1</v>
      </c>
      <c r="F1013">
        <v>200</v>
      </c>
      <c r="J1013" s="3" t="s">
        <v>96</v>
      </c>
      <c r="K1013" t="s">
        <v>58</v>
      </c>
      <c r="L1013">
        <v>2</v>
      </c>
      <c r="M1013" s="3" t="s">
        <v>56</v>
      </c>
      <c r="N1013" s="4" t="str">
        <f t="shared" si="68"/>
        <v/>
      </c>
      <c r="P1013">
        <v>314.26</v>
      </c>
      <c r="Q1013">
        <v>314.26</v>
      </c>
      <c r="R1013" s="3">
        <f>IF(ISNUMBER(Q1013),SUMIFS($Q$2:Q1013,$A$2:A1013,A1013,$J$2:J1013,J1013,$D$2:D1013,D1013),"")</f>
        <v>674.33999999999992</v>
      </c>
      <c r="AB1013">
        <v>19.100000000000001</v>
      </c>
      <c r="AC1013">
        <v>7.5</v>
      </c>
      <c r="AD1013">
        <v>72.599999999999994</v>
      </c>
      <c r="AE1013">
        <v>24.1</v>
      </c>
      <c r="AF1013">
        <v>85</v>
      </c>
      <c r="AG1013">
        <v>13.3</v>
      </c>
      <c r="AH1013" s="3">
        <f t="shared" si="69"/>
        <v>2.1000000000000001E-2</v>
      </c>
      <c r="AI1013">
        <v>2.1000000000000001E-2</v>
      </c>
      <c r="AK1013">
        <v>11.6</v>
      </c>
      <c r="AQ1013" s="3">
        <f t="shared" si="70"/>
        <v>6.5990000000000002</v>
      </c>
      <c r="AR1013" s="3">
        <f>IF(ISNUMBER(AQ1013),SUMIFS($AQ$2:AQ1013,$A$2:A1013,A1013,$J$2:J1013,J1013,$D$2:D1013,D1013),"")</f>
        <v>16.280999999999999</v>
      </c>
      <c r="AS1013">
        <f t="shared" si="71"/>
        <v>14</v>
      </c>
    </row>
    <row r="1014" spans="1:45" x14ac:dyDescent="0.25">
      <c r="A1014" s="28" t="s">
        <v>65</v>
      </c>
      <c r="B1014" s="26" t="s">
        <v>61</v>
      </c>
      <c r="C1014" s="29">
        <v>42019</v>
      </c>
      <c r="D1014" s="26">
        <v>1</v>
      </c>
      <c r="F1014">
        <v>350</v>
      </c>
      <c r="J1014" s="3" t="s">
        <v>96</v>
      </c>
      <c r="K1014" t="s">
        <v>58</v>
      </c>
      <c r="L1014">
        <v>2</v>
      </c>
      <c r="M1014" s="3" t="s">
        <v>56</v>
      </c>
      <c r="N1014" s="4" t="str">
        <f t="shared" si="68"/>
        <v/>
      </c>
      <c r="P1014">
        <v>238.5</v>
      </c>
      <c r="Q1014">
        <v>238.5</v>
      </c>
      <c r="R1014" s="3">
        <f>IF(ISNUMBER(Q1014),SUMIFS($Q$2:Q1014,$A$2:A1014,A1014,$J$2:J1014,J1014,$D$2:D1014,D1014),"")</f>
        <v>671.04</v>
      </c>
      <c r="AH1014" s="3">
        <f t="shared" si="69"/>
        <v>2.1000000000000001E-2</v>
      </c>
      <c r="AI1014" s="30">
        <f>ROUND(AVERAGE(AI1026,AI1032),3)</f>
        <v>2.1000000000000001E-2</v>
      </c>
      <c r="AQ1014" s="3">
        <f t="shared" si="70"/>
        <v>5.0090000000000003</v>
      </c>
      <c r="AR1014" s="3">
        <f>IF(ISNUMBER(AQ1014),SUMIFS($AQ$2:AQ1014,$A$2:A1014,A1014,$J$2:J1014,J1014,$D$2:D1014,D1014),"")</f>
        <v>19.087</v>
      </c>
      <c r="AS1014">
        <f t="shared" si="71"/>
        <v>7</v>
      </c>
    </row>
    <row r="1015" spans="1:45" x14ac:dyDescent="0.25">
      <c r="A1015" s="9" t="s">
        <v>62</v>
      </c>
      <c r="B1015" t="s">
        <v>61</v>
      </c>
      <c r="C1015" s="6">
        <v>42019</v>
      </c>
      <c r="D1015">
        <v>1</v>
      </c>
      <c r="F1015">
        <v>500</v>
      </c>
      <c r="J1015" s="3" t="s">
        <v>96</v>
      </c>
      <c r="K1015" t="s">
        <v>58</v>
      </c>
      <c r="L1015">
        <v>2</v>
      </c>
      <c r="M1015" s="3" t="s">
        <v>56</v>
      </c>
      <c r="N1015" s="4" t="str">
        <f t="shared" si="68"/>
        <v/>
      </c>
      <c r="P1015">
        <v>298.14</v>
      </c>
      <c r="Q1015">
        <v>298.14</v>
      </c>
      <c r="R1015" s="3">
        <f>IF(ISNUMBER(Q1015),SUMIFS($Q$2:Q1015,$A$2:A1015,A1015,$J$2:J1015,J1015,$D$2:D1015,D1015),"")</f>
        <v>803.61999999999989</v>
      </c>
      <c r="AB1015">
        <v>22.8</v>
      </c>
      <c r="AC1015">
        <v>5.5</v>
      </c>
      <c r="AD1015">
        <v>69.8</v>
      </c>
      <c r="AE1015">
        <v>28</v>
      </c>
      <c r="AF1015">
        <v>86.2</v>
      </c>
      <c r="AG1015">
        <v>13.8</v>
      </c>
      <c r="AH1015" s="3">
        <f t="shared" si="69"/>
        <v>2.1999999999999999E-2</v>
      </c>
      <c r="AI1015">
        <v>2.1999999999999999E-2</v>
      </c>
      <c r="AK1015">
        <v>11.2</v>
      </c>
      <c r="AQ1015" s="3">
        <f t="shared" si="70"/>
        <v>6.5590000000000002</v>
      </c>
      <c r="AR1015" s="3">
        <f>IF(ISNUMBER(AQ1015),SUMIFS($AQ$2:AQ1015,$A$2:A1015,A1015,$J$2:J1015,J1015,$D$2:D1015,D1015),"")</f>
        <v>23.6</v>
      </c>
      <c r="AS1015">
        <f t="shared" si="71"/>
        <v>14</v>
      </c>
    </row>
    <row r="1016" spans="1:45" x14ac:dyDescent="0.25">
      <c r="A1016" s="9" t="s">
        <v>63</v>
      </c>
      <c r="B1016" t="s">
        <v>61</v>
      </c>
      <c r="C1016" s="6">
        <v>42019</v>
      </c>
      <c r="D1016">
        <v>2</v>
      </c>
      <c r="F1016">
        <v>0</v>
      </c>
      <c r="J1016" s="3" t="s">
        <v>96</v>
      </c>
      <c r="K1016" t="s">
        <v>58</v>
      </c>
      <c r="L1016">
        <v>2</v>
      </c>
      <c r="M1016" s="3" t="s">
        <v>56</v>
      </c>
      <c r="N1016" s="4" t="str">
        <f t="shared" si="68"/>
        <v/>
      </c>
      <c r="P1016">
        <v>164.4</v>
      </c>
      <c r="Q1016">
        <v>164.4</v>
      </c>
      <c r="R1016" s="3">
        <f>IF(ISNUMBER(Q1016),SUMIFS($Q$2:Q1016,$A$2:A1016,A1016,$J$2:J1016,J1016,$D$2:D1016,D1016),"")</f>
        <v>491.24</v>
      </c>
      <c r="AB1016">
        <v>25.9</v>
      </c>
      <c r="AC1016">
        <v>7.9</v>
      </c>
      <c r="AD1016">
        <v>70.2</v>
      </c>
      <c r="AE1016">
        <v>31.7</v>
      </c>
      <c r="AF1016">
        <v>87.8</v>
      </c>
      <c r="AG1016">
        <v>13.5</v>
      </c>
      <c r="AH1016" s="3">
        <f t="shared" si="69"/>
        <v>2.1999999999999999E-2</v>
      </c>
      <c r="AI1016">
        <v>2.1999999999999999E-2</v>
      </c>
      <c r="AK1016">
        <v>11.2</v>
      </c>
      <c r="AQ1016" s="3">
        <f t="shared" si="70"/>
        <v>3.617</v>
      </c>
      <c r="AR1016" s="3">
        <f>IF(ISNUMBER(AQ1016),SUMIFS($AQ$2:AQ1016,$A$2:A1016,A1016,$J$2:J1016,J1016,$D$2:D1016,D1016),"")</f>
        <v>11.785</v>
      </c>
      <c r="AS1016">
        <f t="shared" si="71"/>
        <v>14</v>
      </c>
    </row>
    <row r="1017" spans="1:45" x14ac:dyDescent="0.25">
      <c r="A1017" s="9" t="s">
        <v>66</v>
      </c>
      <c r="B1017" t="s">
        <v>61</v>
      </c>
      <c r="C1017" s="6">
        <v>42019</v>
      </c>
      <c r="D1017">
        <v>2</v>
      </c>
      <c r="F1017">
        <v>50</v>
      </c>
      <c r="J1017" s="3" t="s">
        <v>96</v>
      </c>
      <c r="K1017" t="s">
        <v>58</v>
      </c>
      <c r="L1017">
        <v>2</v>
      </c>
      <c r="M1017" s="3" t="s">
        <v>56</v>
      </c>
      <c r="N1017" s="4" t="str">
        <f t="shared" si="68"/>
        <v/>
      </c>
      <c r="P1017">
        <v>178.48</v>
      </c>
      <c r="Q1017">
        <v>178.48</v>
      </c>
      <c r="R1017" s="3">
        <f>IF(ISNUMBER(Q1017),SUMIFS($Q$2:Q1017,$A$2:A1017,A1017,$J$2:J1017,J1017,$D$2:D1017,D1017),"")</f>
        <v>536.93999999999994</v>
      </c>
      <c r="AB1017">
        <v>21.1</v>
      </c>
      <c r="AC1017">
        <v>7.1</v>
      </c>
      <c r="AD1017">
        <v>73.5</v>
      </c>
      <c r="AE1017">
        <v>24.6</v>
      </c>
      <c r="AF1017">
        <v>85.8</v>
      </c>
      <c r="AG1017">
        <v>13.2</v>
      </c>
      <c r="AH1017" s="3">
        <f t="shared" si="69"/>
        <v>2.1000000000000001E-2</v>
      </c>
      <c r="AI1017">
        <v>2.1000000000000001E-2</v>
      </c>
      <c r="AK1017">
        <v>11.8</v>
      </c>
      <c r="AQ1017" s="3">
        <f t="shared" si="70"/>
        <v>3.7480000000000002</v>
      </c>
      <c r="AR1017" s="3">
        <f>IF(ISNUMBER(AQ1017),SUMIFS($AQ$2:AQ1017,$A$2:A1017,A1017,$J$2:J1017,J1017,$D$2:D1017,D1017),"")</f>
        <v>12.461000000000002</v>
      </c>
      <c r="AS1017">
        <f t="shared" si="71"/>
        <v>14</v>
      </c>
    </row>
    <row r="1018" spans="1:45" x14ac:dyDescent="0.25">
      <c r="A1018" s="28" t="s">
        <v>64</v>
      </c>
      <c r="B1018" s="26" t="s">
        <v>61</v>
      </c>
      <c r="C1018" s="29">
        <v>42019</v>
      </c>
      <c r="D1018" s="26">
        <v>2</v>
      </c>
      <c r="F1018">
        <v>100</v>
      </c>
      <c r="J1018" s="3" t="s">
        <v>96</v>
      </c>
      <c r="K1018" t="s">
        <v>58</v>
      </c>
      <c r="L1018">
        <v>2</v>
      </c>
      <c r="M1018" s="3" t="s">
        <v>56</v>
      </c>
      <c r="N1018" s="4" t="str">
        <f t="shared" si="68"/>
        <v/>
      </c>
      <c r="P1018">
        <v>190.27</v>
      </c>
      <c r="Q1018">
        <v>190.27</v>
      </c>
      <c r="R1018" s="3">
        <f>IF(ISNUMBER(Q1018),SUMIFS($Q$2:Q1018,$A$2:A1018,A1018,$J$2:J1018,J1018,$D$2:D1018,D1018),"")</f>
        <v>553.43000000000006</v>
      </c>
      <c r="AH1018" s="3">
        <f t="shared" si="69"/>
        <v>2.1999999999999999E-2</v>
      </c>
      <c r="AI1018" s="30">
        <f>ROUND(AVERAGE(AI1012,AI1030),3)</f>
        <v>2.1999999999999999E-2</v>
      </c>
      <c r="AQ1018" s="3">
        <f t="shared" si="70"/>
        <v>4.1859999999999999</v>
      </c>
      <c r="AR1018" s="3">
        <f>IF(ISNUMBER(AQ1018),SUMIFS($AQ$2:AQ1018,$A$2:A1018,A1018,$J$2:J1018,J1018,$D$2:D1018,D1018),"")</f>
        <v>14.661000000000001</v>
      </c>
      <c r="AS1018">
        <f t="shared" si="71"/>
        <v>7</v>
      </c>
    </row>
    <row r="1019" spans="1:45" x14ac:dyDescent="0.25">
      <c r="A1019" s="9" t="s">
        <v>60</v>
      </c>
      <c r="B1019" t="s">
        <v>61</v>
      </c>
      <c r="C1019" s="6">
        <v>42019</v>
      </c>
      <c r="D1019">
        <v>2</v>
      </c>
      <c r="F1019">
        <v>200</v>
      </c>
      <c r="J1019" s="3" t="s">
        <v>96</v>
      </c>
      <c r="K1019" t="s">
        <v>58</v>
      </c>
      <c r="L1019">
        <v>2</v>
      </c>
      <c r="M1019" s="3" t="s">
        <v>56</v>
      </c>
      <c r="N1019" s="4" t="str">
        <f t="shared" si="68"/>
        <v/>
      </c>
      <c r="P1019">
        <v>251.78</v>
      </c>
      <c r="Q1019">
        <v>251.78</v>
      </c>
      <c r="R1019" s="3">
        <f>IF(ISNUMBER(Q1019),SUMIFS($Q$2:Q1019,$A$2:A1019,A1019,$J$2:J1019,J1019,$D$2:D1019,D1019),"")</f>
        <v>861.31999999999994</v>
      </c>
      <c r="AB1019">
        <v>20.100000000000001</v>
      </c>
      <c r="AC1019">
        <v>8.1999999999999993</v>
      </c>
      <c r="AD1019">
        <v>74.2</v>
      </c>
      <c r="AE1019">
        <v>24.2</v>
      </c>
      <c r="AF1019">
        <v>85.2</v>
      </c>
      <c r="AG1019">
        <v>14.1</v>
      </c>
      <c r="AH1019" s="3">
        <f t="shared" si="69"/>
        <v>2.3E-2</v>
      </c>
      <c r="AI1019">
        <v>2.3E-2</v>
      </c>
      <c r="AK1019">
        <v>11.9</v>
      </c>
      <c r="AQ1019" s="3">
        <f t="shared" si="70"/>
        <v>5.7910000000000004</v>
      </c>
      <c r="AR1019" s="3">
        <f>IF(ISNUMBER(AQ1019),SUMIFS($AQ$2:AQ1019,$A$2:A1019,A1019,$J$2:J1019,J1019,$D$2:D1019,D1019),"")</f>
        <v>21.548999999999999</v>
      </c>
      <c r="AS1019">
        <f t="shared" si="71"/>
        <v>14</v>
      </c>
    </row>
    <row r="1020" spans="1:45" x14ac:dyDescent="0.25">
      <c r="A1020" s="28" t="s">
        <v>65</v>
      </c>
      <c r="B1020" s="26" t="s">
        <v>61</v>
      </c>
      <c r="C1020" s="29">
        <v>42019</v>
      </c>
      <c r="D1020" s="26">
        <v>2</v>
      </c>
      <c r="F1020">
        <v>350</v>
      </c>
      <c r="J1020" s="3" t="s">
        <v>96</v>
      </c>
      <c r="K1020" t="s">
        <v>58</v>
      </c>
      <c r="L1020">
        <v>2</v>
      </c>
      <c r="M1020" s="3" t="s">
        <v>56</v>
      </c>
      <c r="N1020" s="4" t="str">
        <f t="shared" si="68"/>
        <v/>
      </c>
      <c r="P1020">
        <v>266.16000000000003</v>
      </c>
      <c r="Q1020">
        <v>266.16000000000003</v>
      </c>
      <c r="R1020" s="3">
        <f>IF(ISNUMBER(Q1020),SUMIFS($Q$2:Q1020,$A$2:A1020,A1020,$J$2:J1020,J1020,$D$2:D1020,D1020),"")</f>
        <v>818.40000000000009</v>
      </c>
      <c r="AH1020" s="3">
        <f t="shared" si="69"/>
        <v>2.1000000000000001E-2</v>
      </c>
      <c r="AI1020" s="30">
        <f>ROUND(AVERAGE(AI1026,AI1032),3)</f>
        <v>2.1000000000000001E-2</v>
      </c>
      <c r="AQ1020" s="3">
        <f t="shared" si="70"/>
        <v>5.5890000000000004</v>
      </c>
      <c r="AR1020" s="3">
        <f>IF(ISNUMBER(AQ1020),SUMIFS($AQ$2:AQ1020,$A$2:A1020,A1020,$J$2:J1020,J1020,$D$2:D1020,D1020),"")</f>
        <v>23.268999999999998</v>
      </c>
      <c r="AS1020">
        <f t="shared" si="71"/>
        <v>7</v>
      </c>
    </row>
    <row r="1021" spans="1:45" x14ac:dyDescent="0.25">
      <c r="A1021" s="28" t="s">
        <v>62</v>
      </c>
      <c r="B1021" s="26" t="s">
        <v>61</v>
      </c>
      <c r="C1021" s="29">
        <v>42019</v>
      </c>
      <c r="D1021" s="26">
        <v>2</v>
      </c>
      <c r="F1021">
        <v>500</v>
      </c>
      <c r="J1021" s="3" t="s">
        <v>96</v>
      </c>
      <c r="K1021" t="s">
        <v>58</v>
      </c>
      <c r="L1021">
        <v>2</v>
      </c>
      <c r="M1021" s="3" t="s">
        <v>56</v>
      </c>
      <c r="N1021" s="4" t="str">
        <f t="shared" si="68"/>
        <v/>
      </c>
      <c r="P1021">
        <v>239.32</v>
      </c>
      <c r="Q1021">
        <v>239.32</v>
      </c>
      <c r="R1021" s="3">
        <f>IF(ISNUMBER(Q1021),SUMIFS($Q$2:Q1021,$A$2:A1021,A1021,$J$2:J1021,J1021,$D$2:D1021,D1021),"")</f>
        <v>736.52</v>
      </c>
      <c r="AH1021" s="3">
        <f t="shared" si="69"/>
        <v>2.3E-2</v>
      </c>
      <c r="AI1021" s="30">
        <f>ROUND(AVERAGE(AI1015,AI1027,AI1033),3)</f>
        <v>2.3E-2</v>
      </c>
      <c r="AQ1021" s="3">
        <f t="shared" si="70"/>
        <v>5.5039999999999996</v>
      </c>
      <c r="AR1021" s="3">
        <f>IF(ISNUMBER(AQ1021),SUMIFS($AQ$2:AQ1021,$A$2:A1021,A1021,$J$2:J1021,J1021,$D$2:D1021,D1021),"")</f>
        <v>21.958999999999996</v>
      </c>
      <c r="AS1021">
        <f t="shared" si="71"/>
        <v>7</v>
      </c>
    </row>
    <row r="1022" spans="1:45" x14ac:dyDescent="0.25">
      <c r="A1022" s="28" t="s">
        <v>63</v>
      </c>
      <c r="B1022" s="26" t="s">
        <v>61</v>
      </c>
      <c r="C1022" s="29">
        <v>42019</v>
      </c>
      <c r="D1022" s="26">
        <v>3</v>
      </c>
      <c r="F1022">
        <v>0</v>
      </c>
      <c r="J1022" s="3" t="s">
        <v>96</v>
      </c>
      <c r="K1022" t="s">
        <v>58</v>
      </c>
      <c r="L1022">
        <v>2</v>
      </c>
      <c r="M1022" s="3" t="s">
        <v>56</v>
      </c>
      <c r="N1022" s="4" t="str">
        <f t="shared" si="68"/>
        <v/>
      </c>
      <c r="P1022">
        <v>193.31</v>
      </c>
      <c r="Q1022">
        <v>193.31</v>
      </c>
      <c r="R1022" s="3">
        <f>IF(ISNUMBER(Q1022),SUMIFS($Q$2:Q1022,$A$2:A1022,A1022,$J$2:J1022,J1022,$D$2:D1022,D1022),"")</f>
        <v>534.49</v>
      </c>
      <c r="AH1022" s="3">
        <f t="shared" si="69"/>
        <v>2.1000000000000001E-2</v>
      </c>
      <c r="AI1022" s="30">
        <f>ROUND(AVERAGE(AI1010,AI1016,AI1028),3)</f>
        <v>2.1000000000000001E-2</v>
      </c>
      <c r="AQ1022" s="3">
        <f t="shared" si="70"/>
        <v>4.0599999999999996</v>
      </c>
      <c r="AR1022" s="3">
        <f>IF(ISNUMBER(AQ1022),SUMIFS($AQ$2:AQ1022,$A$2:A1022,A1022,$J$2:J1022,J1022,$D$2:D1022,D1022),"")</f>
        <v>12.687999999999999</v>
      </c>
      <c r="AS1022">
        <f t="shared" si="71"/>
        <v>7</v>
      </c>
    </row>
    <row r="1023" spans="1:45" x14ac:dyDescent="0.25">
      <c r="A1023" s="9" t="s">
        <v>66</v>
      </c>
      <c r="B1023" t="s">
        <v>61</v>
      </c>
      <c r="C1023" s="6">
        <v>42019</v>
      </c>
      <c r="D1023">
        <v>3</v>
      </c>
      <c r="F1023">
        <v>50</v>
      </c>
      <c r="J1023" s="3" t="s">
        <v>96</v>
      </c>
      <c r="K1023" t="s">
        <v>58</v>
      </c>
      <c r="L1023">
        <v>2</v>
      </c>
      <c r="M1023" s="3" t="s">
        <v>56</v>
      </c>
      <c r="N1023" s="4" t="str">
        <f t="shared" si="68"/>
        <v/>
      </c>
      <c r="P1023">
        <v>223.1</v>
      </c>
      <c r="Q1023">
        <v>223.1</v>
      </c>
      <c r="R1023" s="3">
        <f>IF(ISNUMBER(Q1023),SUMIFS($Q$2:Q1023,$A$2:A1023,A1023,$J$2:J1023,J1023,$D$2:D1023,D1023),"")</f>
        <v>569.32000000000005</v>
      </c>
      <c r="AB1023">
        <v>23.6</v>
      </c>
      <c r="AC1023">
        <v>6.7</v>
      </c>
      <c r="AD1023">
        <v>71.099999999999994</v>
      </c>
      <c r="AE1023">
        <v>28.8</v>
      </c>
      <c r="AF1023">
        <v>86.2</v>
      </c>
      <c r="AG1023">
        <v>14.4</v>
      </c>
      <c r="AH1023" s="3">
        <f t="shared" si="69"/>
        <v>2.3E-2</v>
      </c>
      <c r="AI1023">
        <v>2.3E-2</v>
      </c>
      <c r="AK1023">
        <v>11.4</v>
      </c>
      <c r="AQ1023" s="3">
        <f t="shared" si="70"/>
        <v>5.1310000000000002</v>
      </c>
      <c r="AR1023" s="3">
        <f>IF(ISNUMBER(AQ1023),SUMIFS($AQ$2:AQ1023,$A$2:A1023,A1023,$J$2:J1023,J1023,$D$2:D1023,D1023),"")</f>
        <v>14.135000000000002</v>
      </c>
      <c r="AS1023">
        <f t="shared" si="71"/>
        <v>14</v>
      </c>
    </row>
    <row r="1024" spans="1:45" x14ac:dyDescent="0.25">
      <c r="A1024" s="28" t="s">
        <v>64</v>
      </c>
      <c r="B1024" s="26" t="s">
        <v>61</v>
      </c>
      <c r="C1024" s="29">
        <v>42019</v>
      </c>
      <c r="D1024" s="26">
        <v>3</v>
      </c>
      <c r="F1024">
        <v>100</v>
      </c>
      <c r="J1024" s="3" t="s">
        <v>96</v>
      </c>
      <c r="K1024" t="s">
        <v>58</v>
      </c>
      <c r="L1024">
        <v>2</v>
      </c>
      <c r="M1024" s="3" t="s">
        <v>56</v>
      </c>
      <c r="N1024" s="4" t="str">
        <f t="shared" si="68"/>
        <v/>
      </c>
      <c r="P1024">
        <v>225.06</v>
      </c>
      <c r="Q1024">
        <v>225.06</v>
      </c>
      <c r="R1024" s="3">
        <f>IF(ISNUMBER(Q1024),SUMIFS($Q$2:Q1024,$A$2:A1024,A1024,$J$2:J1024,J1024,$D$2:D1024,D1024),"")</f>
        <v>741.56</v>
      </c>
      <c r="AH1024" s="3">
        <f t="shared" si="69"/>
        <v>2.1999999999999999E-2</v>
      </c>
      <c r="AI1024" s="30">
        <f>ROUND(AVERAGE(AI1012,AI1018,AI1030),3)</f>
        <v>2.1999999999999999E-2</v>
      </c>
      <c r="AQ1024" s="3">
        <f t="shared" si="70"/>
        <v>4.9509999999999996</v>
      </c>
      <c r="AR1024" s="3">
        <f>IF(ISNUMBER(AQ1024),SUMIFS($AQ$2:AQ1024,$A$2:A1024,A1024,$J$2:J1024,J1024,$D$2:D1024,D1024),"")</f>
        <v>18.747</v>
      </c>
      <c r="AS1024">
        <f t="shared" si="71"/>
        <v>7</v>
      </c>
    </row>
    <row r="1025" spans="1:45" x14ac:dyDescent="0.25">
      <c r="A1025" s="9" t="s">
        <v>60</v>
      </c>
      <c r="B1025" t="s">
        <v>61</v>
      </c>
      <c r="C1025" s="6">
        <v>42019</v>
      </c>
      <c r="D1025">
        <v>3</v>
      </c>
      <c r="F1025">
        <v>200</v>
      </c>
      <c r="J1025" s="3" t="s">
        <v>96</v>
      </c>
      <c r="K1025" t="s">
        <v>58</v>
      </c>
      <c r="L1025">
        <v>2</v>
      </c>
      <c r="M1025" s="3" t="s">
        <v>56</v>
      </c>
      <c r="N1025" s="4" t="str">
        <f t="shared" si="68"/>
        <v/>
      </c>
      <c r="P1025">
        <v>255.98</v>
      </c>
      <c r="Q1025">
        <v>255.98</v>
      </c>
      <c r="R1025" s="3">
        <f>IF(ISNUMBER(Q1025),SUMIFS($Q$2:Q1025,$A$2:A1025,A1025,$J$2:J1025,J1025,$D$2:D1025,D1025),"")</f>
        <v>785.32999999999993</v>
      </c>
      <c r="AB1025">
        <v>27.5</v>
      </c>
      <c r="AC1025">
        <v>8.6</v>
      </c>
      <c r="AD1025">
        <v>65</v>
      </c>
      <c r="AE1025">
        <v>35.1</v>
      </c>
      <c r="AF1025">
        <v>86.5</v>
      </c>
      <c r="AG1025">
        <v>12.4</v>
      </c>
      <c r="AH1025" s="3">
        <f t="shared" si="69"/>
        <v>0.02</v>
      </c>
      <c r="AI1025">
        <v>0.02</v>
      </c>
      <c r="AK1025">
        <v>10.4</v>
      </c>
      <c r="AQ1025" s="3">
        <f t="shared" si="70"/>
        <v>5.12</v>
      </c>
      <c r="AR1025" s="3">
        <f>IF(ISNUMBER(AQ1025),SUMIFS($AQ$2:AQ1025,$A$2:A1025,A1025,$J$2:J1025,J1025,$D$2:D1025,D1025),"")</f>
        <v>20.294</v>
      </c>
      <c r="AS1025">
        <f t="shared" si="71"/>
        <v>14</v>
      </c>
    </row>
    <row r="1026" spans="1:45" x14ac:dyDescent="0.25">
      <c r="A1026" s="9" t="s">
        <v>65</v>
      </c>
      <c r="B1026" t="s">
        <v>61</v>
      </c>
      <c r="C1026" s="6">
        <v>42019</v>
      </c>
      <c r="D1026">
        <v>3</v>
      </c>
      <c r="F1026">
        <v>350</v>
      </c>
      <c r="J1026" s="3" t="s">
        <v>96</v>
      </c>
      <c r="K1026" t="s">
        <v>58</v>
      </c>
      <c r="L1026">
        <v>2</v>
      </c>
      <c r="M1026" s="3" t="s">
        <v>56</v>
      </c>
      <c r="N1026" s="4" t="str">
        <f t="shared" si="68"/>
        <v/>
      </c>
      <c r="P1026">
        <v>266.10000000000002</v>
      </c>
      <c r="Q1026">
        <v>266.10000000000002</v>
      </c>
      <c r="R1026" s="3">
        <f>IF(ISNUMBER(Q1026),SUMIFS($Q$2:Q1026,$A$2:A1026,A1026,$J$2:J1026,J1026,$D$2:D1026,D1026),"")</f>
        <v>911.03</v>
      </c>
      <c r="AB1026">
        <v>21.9</v>
      </c>
      <c r="AC1026">
        <v>13.4</v>
      </c>
      <c r="AD1026">
        <v>72.3</v>
      </c>
      <c r="AE1026">
        <v>27.2</v>
      </c>
      <c r="AF1026">
        <v>87.3</v>
      </c>
      <c r="AG1026">
        <v>13.8</v>
      </c>
      <c r="AH1026" s="3">
        <f t="shared" si="69"/>
        <v>2.1999999999999999E-2</v>
      </c>
      <c r="AI1026">
        <v>2.1999999999999999E-2</v>
      </c>
      <c r="AK1026">
        <v>11.6</v>
      </c>
      <c r="AQ1026" s="3">
        <f t="shared" si="70"/>
        <v>5.8540000000000001</v>
      </c>
      <c r="AR1026" s="3">
        <f>IF(ISNUMBER(AQ1026),SUMIFS($AQ$2:AQ1026,$A$2:A1026,A1026,$J$2:J1026,J1026,$D$2:D1026,D1026),"")</f>
        <v>25.838999999999999</v>
      </c>
      <c r="AS1026">
        <f t="shared" si="71"/>
        <v>14</v>
      </c>
    </row>
    <row r="1027" spans="1:45" x14ac:dyDescent="0.25">
      <c r="A1027" s="9" t="s">
        <v>62</v>
      </c>
      <c r="B1027" t="s">
        <v>61</v>
      </c>
      <c r="C1027" s="6">
        <v>42019</v>
      </c>
      <c r="D1027">
        <v>3</v>
      </c>
      <c r="F1027">
        <v>500</v>
      </c>
      <c r="J1027" s="3" t="s">
        <v>96</v>
      </c>
      <c r="K1027" t="s">
        <v>58</v>
      </c>
      <c r="L1027">
        <v>2</v>
      </c>
      <c r="M1027" s="3" t="s">
        <v>56</v>
      </c>
      <c r="N1027" s="4" t="str">
        <f t="shared" si="68"/>
        <v/>
      </c>
      <c r="P1027">
        <v>238.16</v>
      </c>
      <c r="Q1027">
        <v>238.16</v>
      </c>
      <c r="R1027" s="3">
        <f>IF(ISNUMBER(Q1027),SUMIFS($Q$2:Q1027,$A$2:A1027,A1027,$J$2:J1027,J1027,$D$2:D1027,D1027),"")</f>
        <v>711.78</v>
      </c>
      <c r="AB1027">
        <v>26.6</v>
      </c>
      <c r="AC1027">
        <v>6</v>
      </c>
      <c r="AD1027">
        <v>65.400000000000006</v>
      </c>
      <c r="AE1027">
        <v>36</v>
      </c>
      <c r="AF1027">
        <v>89.5</v>
      </c>
      <c r="AG1027">
        <v>15</v>
      </c>
      <c r="AH1027" s="3">
        <f t="shared" si="69"/>
        <v>2.4E-2</v>
      </c>
      <c r="AI1027">
        <v>2.4E-2</v>
      </c>
      <c r="AK1027">
        <v>10.5</v>
      </c>
      <c r="AQ1027" s="3">
        <f t="shared" si="70"/>
        <v>5.7160000000000002</v>
      </c>
      <c r="AR1027" s="3">
        <f>IF(ISNUMBER(AQ1027),SUMIFS($AQ$2:AQ1027,$A$2:A1027,A1027,$J$2:J1027,J1027,$D$2:D1027,D1027),"")</f>
        <v>23.194000000000003</v>
      </c>
      <c r="AS1027">
        <f t="shared" si="71"/>
        <v>14</v>
      </c>
    </row>
    <row r="1028" spans="1:45" x14ac:dyDescent="0.25">
      <c r="A1028" s="9" t="s">
        <v>63</v>
      </c>
      <c r="B1028" t="s">
        <v>61</v>
      </c>
      <c r="C1028" s="6">
        <v>42019</v>
      </c>
      <c r="D1028">
        <v>4</v>
      </c>
      <c r="F1028">
        <v>0</v>
      </c>
      <c r="J1028" s="3" t="s">
        <v>96</v>
      </c>
      <c r="K1028" t="s">
        <v>58</v>
      </c>
      <c r="L1028">
        <v>2</v>
      </c>
      <c r="M1028" s="3" t="s">
        <v>56</v>
      </c>
      <c r="N1028" s="4" t="str">
        <f t="shared" si="68"/>
        <v/>
      </c>
      <c r="P1028">
        <v>197.61</v>
      </c>
      <c r="Q1028">
        <v>197.61</v>
      </c>
      <c r="R1028" s="3">
        <f>IF(ISNUMBER(Q1028),SUMIFS($Q$2:Q1028,$A$2:A1028,A1028,$J$2:J1028,J1028,$D$2:D1028,D1028),"")</f>
        <v>400.66</v>
      </c>
      <c r="AB1028">
        <v>21</v>
      </c>
      <c r="AC1028">
        <v>5.5</v>
      </c>
      <c r="AD1028">
        <v>72.599999999999994</v>
      </c>
      <c r="AE1028">
        <v>24.9</v>
      </c>
      <c r="AF1028">
        <v>86.3</v>
      </c>
      <c r="AG1028">
        <v>11.8</v>
      </c>
      <c r="AH1028" s="3">
        <f t="shared" si="69"/>
        <v>1.9E-2</v>
      </c>
      <c r="AI1028">
        <v>1.9E-2</v>
      </c>
      <c r="AK1028">
        <v>11.6</v>
      </c>
      <c r="AQ1028" s="3">
        <f t="shared" si="70"/>
        <v>3.7549999999999999</v>
      </c>
      <c r="AR1028" s="3">
        <f>IF(ISNUMBER(AQ1028),SUMIFS($AQ$2:AQ1028,$A$2:A1028,A1028,$J$2:J1028,J1028,$D$2:D1028,D1028),"")</f>
        <v>8.6189999999999998</v>
      </c>
      <c r="AS1028">
        <f t="shared" si="71"/>
        <v>14</v>
      </c>
    </row>
    <row r="1029" spans="1:45" x14ac:dyDescent="0.25">
      <c r="A1029" s="28" t="s">
        <v>66</v>
      </c>
      <c r="B1029" s="26" t="s">
        <v>61</v>
      </c>
      <c r="C1029" s="29">
        <v>42019</v>
      </c>
      <c r="D1029" s="26">
        <v>4</v>
      </c>
      <c r="F1029">
        <v>50</v>
      </c>
      <c r="J1029" s="3" t="s">
        <v>96</v>
      </c>
      <c r="K1029" t="s">
        <v>58</v>
      </c>
      <c r="L1029">
        <v>2</v>
      </c>
      <c r="M1029" s="3" t="s">
        <v>56</v>
      </c>
      <c r="N1029" s="4" t="str">
        <f t="shared" si="68"/>
        <v/>
      </c>
      <c r="P1029">
        <v>186.56</v>
      </c>
      <c r="Q1029">
        <v>186.56</v>
      </c>
      <c r="R1029" s="3">
        <f>IF(ISNUMBER(Q1029),SUMIFS($Q$2:Q1029,$A$2:A1029,A1029,$J$2:J1029,J1029,$D$2:D1029,D1029),"")</f>
        <v>507.94</v>
      </c>
      <c r="AH1029" s="3">
        <f t="shared" si="69"/>
        <v>2.1999999999999999E-2</v>
      </c>
      <c r="AI1029" s="30">
        <f>ROUND(AVERAGE(AI1011,AI1017,AI1023),3)</f>
        <v>2.1999999999999999E-2</v>
      </c>
      <c r="AQ1029" s="3">
        <f t="shared" si="70"/>
        <v>4.1040000000000001</v>
      </c>
      <c r="AR1029" s="3">
        <f>IF(ISNUMBER(AQ1029),SUMIFS($AQ$2:AQ1029,$A$2:A1029,A1029,$J$2:J1029,J1029,$D$2:D1029,D1029),"")</f>
        <v>11.805</v>
      </c>
      <c r="AS1029">
        <f t="shared" si="71"/>
        <v>7</v>
      </c>
    </row>
    <row r="1030" spans="1:45" x14ac:dyDescent="0.25">
      <c r="A1030" s="9" t="s">
        <v>64</v>
      </c>
      <c r="B1030" t="s">
        <v>61</v>
      </c>
      <c r="C1030" s="6">
        <v>42019</v>
      </c>
      <c r="D1030">
        <v>4</v>
      </c>
      <c r="F1030">
        <v>100</v>
      </c>
      <c r="J1030" s="3" t="s">
        <v>96</v>
      </c>
      <c r="K1030" t="s">
        <v>58</v>
      </c>
      <c r="L1030">
        <v>2</v>
      </c>
      <c r="M1030" s="3" t="s">
        <v>56</v>
      </c>
      <c r="N1030" s="4" t="str">
        <f t="shared" si="68"/>
        <v/>
      </c>
      <c r="P1030">
        <v>233.18</v>
      </c>
      <c r="Q1030">
        <v>233.18</v>
      </c>
      <c r="R1030" s="3">
        <f>IF(ISNUMBER(Q1030),SUMIFS($Q$2:Q1030,$A$2:A1030,A1030,$J$2:J1030,J1030,$D$2:D1030,D1030),"")</f>
        <v>530.26</v>
      </c>
      <c r="AB1030">
        <v>22.3</v>
      </c>
      <c r="AC1030">
        <v>11.8</v>
      </c>
      <c r="AD1030">
        <v>70.5</v>
      </c>
      <c r="AE1030">
        <v>28.4</v>
      </c>
      <c r="AF1030">
        <v>87</v>
      </c>
      <c r="AG1030">
        <v>14.2</v>
      </c>
      <c r="AH1030" s="3">
        <f t="shared" si="69"/>
        <v>2.3E-2</v>
      </c>
      <c r="AI1030">
        <v>2.3E-2</v>
      </c>
      <c r="AK1030">
        <v>11.3</v>
      </c>
      <c r="AQ1030" s="3">
        <f t="shared" si="70"/>
        <v>5.3630000000000004</v>
      </c>
      <c r="AR1030" s="3">
        <f>IF(ISNUMBER(AQ1030),SUMIFS($AQ$2:AQ1030,$A$2:A1030,A1030,$J$2:J1030,J1030,$D$2:D1030,D1030),"")</f>
        <v>12.434999999999999</v>
      </c>
      <c r="AS1030">
        <f t="shared" si="71"/>
        <v>14</v>
      </c>
    </row>
    <row r="1031" spans="1:45" x14ac:dyDescent="0.25">
      <c r="A1031" s="9" t="s">
        <v>60</v>
      </c>
      <c r="B1031" t="s">
        <v>61</v>
      </c>
      <c r="C1031" s="6">
        <v>42019</v>
      </c>
      <c r="D1031">
        <v>4</v>
      </c>
      <c r="F1031">
        <v>200</v>
      </c>
      <c r="J1031" s="3" t="s">
        <v>96</v>
      </c>
      <c r="K1031" t="s">
        <v>58</v>
      </c>
      <c r="L1031">
        <v>2</v>
      </c>
      <c r="M1031" s="3" t="s">
        <v>56</v>
      </c>
      <c r="N1031" s="4" t="str">
        <f t="shared" si="68"/>
        <v/>
      </c>
      <c r="P1031">
        <v>183.45</v>
      </c>
      <c r="Q1031">
        <v>183.45</v>
      </c>
      <c r="R1031" s="3">
        <f>IF(ISNUMBER(Q1031),SUMIFS($Q$2:Q1031,$A$2:A1031,A1031,$J$2:J1031,J1031,$D$2:D1031,D1031),"")</f>
        <v>589.98</v>
      </c>
      <c r="AB1031">
        <v>25</v>
      </c>
      <c r="AC1031">
        <v>3.6</v>
      </c>
      <c r="AD1031">
        <v>66.3</v>
      </c>
      <c r="AE1031">
        <v>29.7</v>
      </c>
      <c r="AF1031">
        <v>85.9</v>
      </c>
      <c r="AG1031">
        <v>13.2</v>
      </c>
      <c r="AH1031" s="3">
        <f t="shared" si="69"/>
        <v>2.1000000000000001E-2</v>
      </c>
      <c r="AI1031">
        <v>2.1000000000000001E-2</v>
      </c>
      <c r="AK1031">
        <v>10.6</v>
      </c>
      <c r="AQ1031" s="3">
        <f t="shared" si="70"/>
        <v>3.8519999999999999</v>
      </c>
      <c r="AR1031" s="3">
        <f>IF(ISNUMBER(AQ1031),SUMIFS($AQ$2:AQ1031,$A$2:A1031,A1031,$J$2:J1031,J1031,$D$2:D1031,D1031),"")</f>
        <v>14.109</v>
      </c>
      <c r="AS1031">
        <f t="shared" si="71"/>
        <v>14</v>
      </c>
    </row>
    <row r="1032" spans="1:45" x14ac:dyDescent="0.25">
      <c r="A1032" s="9" t="s">
        <v>65</v>
      </c>
      <c r="B1032" t="s">
        <v>61</v>
      </c>
      <c r="C1032" s="6">
        <v>42019</v>
      </c>
      <c r="D1032">
        <v>4</v>
      </c>
      <c r="F1032">
        <v>350</v>
      </c>
      <c r="J1032" s="3" t="s">
        <v>96</v>
      </c>
      <c r="K1032" t="s">
        <v>58</v>
      </c>
      <c r="L1032">
        <v>2</v>
      </c>
      <c r="M1032" s="3" t="s">
        <v>56</v>
      </c>
      <c r="N1032" s="4" t="str">
        <f t="shared" si="68"/>
        <v/>
      </c>
      <c r="P1032">
        <v>354.28</v>
      </c>
      <c r="Q1032">
        <v>354.28</v>
      </c>
      <c r="R1032" s="3">
        <f>IF(ISNUMBER(Q1032),SUMIFS($Q$2:Q1032,$A$2:A1032,A1032,$J$2:J1032,J1032,$D$2:D1032,D1032),"")</f>
        <v>818.14</v>
      </c>
      <c r="AB1032">
        <v>28.6</v>
      </c>
      <c r="AC1032">
        <v>6</v>
      </c>
      <c r="AD1032">
        <v>62.5</v>
      </c>
      <c r="AE1032">
        <v>38.200000000000003</v>
      </c>
      <c r="AF1032">
        <v>88.5</v>
      </c>
      <c r="AG1032">
        <v>12.4</v>
      </c>
      <c r="AH1032" s="3">
        <f t="shared" si="69"/>
        <v>0.02</v>
      </c>
      <c r="AI1032">
        <v>0.02</v>
      </c>
      <c r="AK1032">
        <v>10</v>
      </c>
      <c r="AQ1032" s="3">
        <f t="shared" si="70"/>
        <v>7.0860000000000003</v>
      </c>
      <c r="AR1032" s="3">
        <f>IF(ISNUMBER(AQ1032),SUMIFS($AQ$2:AQ1032,$A$2:A1032,A1032,$J$2:J1032,J1032,$D$2:D1032,D1032),"")</f>
        <v>20.305999999999997</v>
      </c>
      <c r="AS1032">
        <f t="shared" si="71"/>
        <v>14</v>
      </c>
    </row>
    <row r="1033" spans="1:45" x14ac:dyDescent="0.25">
      <c r="A1033" s="9" t="s">
        <v>62</v>
      </c>
      <c r="B1033" t="s">
        <v>61</v>
      </c>
      <c r="C1033" s="6">
        <v>42019</v>
      </c>
      <c r="D1033">
        <v>4</v>
      </c>
      <c r="F1033">
        <v>500</v>
      </c>
      <c r="J1033" s="3" t="s">
        <v>96</v>
      </c>
      <c r="K1033" t="s">
        <v>58</v>
      </c>
      <c r="L1033">
        <v>2</v>
      </c>
      <c r="M1033" s="3" t="s">
        <v>56</v>
      </c>
      <c r="N1033" s="4" t="str">
        <f t="shared" si="68"/>
        <v/>
      </c>
      <c r="P1033">
        <v>301.18</v>
      </c>
      <c r="Q1033">
        <v>301.18</v>
      </c>
      <c r="R1033" s="3">
        <f>IF(ISNUMBER(Q1033),SUMIFS($Q$2:Q1033,$A$2:A1033,A1033,$J$2:J1033,J1033,$D$2:D1033,D1033),"")</f>
        <v>882.17000000000007</v>
      </c>
      <c r="AB1033">
        <v>27.2</v>
      </c>
      <c r="AC1033">
        <v>6.4</v>
      </c>
      <c r="AD1033">
        <v>64.7</v>
      </c>
      <c r="AE1033">
        <v>34.700000000000003</v>
      </c>
      <c r="AF1033">
        <v>88.1</v>
      </c>
      <c r="AG1033">
        <v>14.3</v>
      </c>
      <c r="AH1033" s="3">
        <f t="shared" si="69"/>
        <v>2.3E-2</v>
      </c>
      <c r="AI1033">
        <v>2.3E-2</v>
      </c>
      <c r="AK1033">
        <v>10.3</v>
      </c>
      <c r="AQ1033" s="3">
        <f t="shared" si="70"/>
        <v>6.9269999999999996</v>
      </c>
      <c r="AR1033" s="3">
        <f>IF(ISNUMBER(AQ1033),SUMIFS($AQ$2:AQ1033,$A$2:A1033,A1033,$J$2:J1033,J1033,$D$2:D1033,D1033),"")</f>
        <v>26.248999999999999</v>
      </c>
      <c r="AS1033">
        <f t="shared" si="71"/>
        <v>14</v>
      </c>
    </row>
    <row r="1034" spans="1:45" x14ac:dyDescent="0.25">
      <c r="A1034" s="9" t="s">
        <v>63</v>
      </c>
      <c r="B1034" t="s">
        <v>61</v>
      </c>
      <c r="C1034" s="6">
        <v>42046</v>
      </c>
      <c r="D1034">
        <v>1</v>
      </c>
      <c r="F1034">
        <v>0</v>
      </c>
      <c r="J1034" s="3" t="s">
        <v>96</v>
      </c>
      <c r="K1034" t="s">
        <v>58</v>
      </c>
      <c r="L1034">
        <v>2</v>
      </c>
      <c r="M1034" s="3" t="s">
        <v>56</v>
      </c>
      <c r="N1034" s="4" t="str">
        <f t="shared" si="68"/>
        <v/>
      </c>
      <c r="P1034">
        <v>43.3</v>
      </c>
      <c r="Q1034">
        <v>43.3</v>
      </c>
      <c r="R1034" s="3">
        <f>IF(ISNUMBER(Q1034),SUMIFS($Q$2:Q1034,$A$2:A1034,A1034,$J$2:J1034,J1034,$D$2:D1034,D1034),"")</f>
        <v>428.8</v>
      </c>
      <c r="AB1034">
        <v>17.2</v>
      </c>
      <c r="AC1034">
        <v>10.3</v>
      </c>
      <c r="AD1034">
        <v>78.3</v>
      </c>
      <c r="AE1034">
        <v>20</v>
      </c>
      <c r="AF1034">
        <v>84.7</v>
      </c>
      <c r="AG1034">
        <v>16.8</v>
      </c>
      <c r="AH1034" s="3">
        <f t="shared" si="69"/>
        <v>2.7E-2</v>
      </c>
      <c r="AI1034">
        <v>2.7E-2</v>
      </c>
      <c r="AK1034">
        <v>12.5</v>
      </c>
      <c r="AQ1034" s="3">
        <f t="shared" si="70"/>
        <v>1.169</v>
      </c>
      <c r="AR1034" s="3">
        <f>IF(ISNUMBER(AQ1034),SUMIFS($AQ$2:AQ1034,$A$2:A1034,A1034,$J$2:J1034,J1034,$D$2:D1034,D1034),"")</f>
        <v>9.8420000000000005</v>
      </c>
      <c r="AS1034">
        <f t="shared" si="71"/>
        <v>14</v>
      </c>
    </row>
    <row r="1035" spans="1:45" x14ac:dyDescent="0.25">
      <c r="A1035" s="9" t="s">
        <v>66</v>
      </c>
      <c r="B1035" t="s">
        <v>61</v>
      </c>
      <c r="C1035" s="6">
        <v>42046</v>
      </c>
      <c r="D1035">
        <v>1</v>
      </c>
      <c r="F1035">
        <v>50</v>
      </c>
      <c r="J1035" s="3" t="s">
        <v>96</v>
      </c>
      <c r="K1035" t="s">
        <v>58</v>
      </c>
      <c r="L1035">
        <v>2</v>
      </c>
      <c r="M1035" s="3" t="s">
        <v>56</v>
      </c>
      <c r="N1035" s="4" t="str">
        <f t="shared" si="68"/>
        <v/>
      </c>
      <c r="P1035">
        <v>67.040000000000006</v>
      </c>
      <c r="Q1035">
        <v>67.040000000000006</v>
      </c>
      <c r="R1035" s="3">
        <f>IF(ISNUMBER(Q1035),SUMIFS($Q$2:Q1035,$A$2:A1035,A1035,$J$2:J1035,J1035,$D$2:D1035,D1035),"")</f>
        <v>514.07999999999993</v>
      </c>
      <c r="AB1035">
        <v>14.9</v>
      </c>
      <c r="AC1035">
        <v>16.3</v>
      </c>
      <c r="AD1035">
        <v>83.2</v>
      </c>
      <c r="AE1035">
        <v>19.399999999999999</v>
      </c>
      <c r="AF1035">
        <v>88.5</v>
      </c>
      <c r="AG1035">
        <v>22</v>
      </c>
      <c r="AH1035" s="3">
        <f t="shared" si="69"/>
        <v>3.5000000000000003E-2</v>
      </c>
      <c r="AI1035">
        <v>3.5000000000000003E-2</v>
      </c>
      <c r="AK1035">
        <v>13.3</v>
      </c>
      <c r="AQ1035" s="3">
        <f t="shared" si="70"/>
        <v>2.3460000000000001</v>
      </c>
      <c r="AR1035" s="3">
        <f>IF(ISNUMBER(AQ1035),SUMIFS($AQ$2:AQ1035,$A$2:A1035,A1035,$J$2:J1035,J1035,$D$2:D1035,D1035),"")</f>
        <v>13.036</v>
      </c>
      <c r="AS1035">
        <f t="shared" si="71"/>
        <v>14</v>
      </c>
    </row>
    <row r="1036" spans="1:45" x14ac:dyDescent="0.25">
      <c r="A1036" s="9" t="s">
        <v>64</v>
      </c>
      <c r="B1036" t="s">
        <v>61</v>
      </c>
      <c r="C1036" s="6">
        <v>42046</v>
      </c>
      <c r="D1036">
        <v>1</v>
      </c>
      <c r="F1036">
        <v>100</v>
      </c>
      <c r="J1036" s="3" t="s">
        <v>96</v>
      </c>
      <c r="K1036" t="s">
        <v>58</v>
      </c>
      <c r="L1036">
        <v>2</v>
      </c>
      <c r="M1036" s="3" t="s">
        <v>56</v>
      </c>
      <c r="N1036" s="4" t="str">
        <f t="shared" si="68"/>
        <v/>
      </c>
      <c r="P1036">
        <v>66.959999999999994</v>
      </c>
      <c r="Q1036">
        <v>66.959999999999994</v>
      </c>
      <c r="R1036" s="3">
        <f>IF(ISNUMBER(Q1036),SUMIFS($Q$2:Q1036,$A$2:A1036,A1036,$J$2:J1036,J1036,$D$2:D1036,D1036),"")</f>
        <v>551.68000000000006</v>
      </c>
      <c r="AB1036">
        <v>15.8</v>
      </c>
      <c r="AC1036">
        <v>13.7</v>
      </c>
      <c r="AD1036">
        <v>79</v>
      </c>
      <c r="AE1036">
        <v>19.3</v>
      </c>
      <c r="AF1036">
        <v>84.9</v>
      </c>
      <c r="AG1036">
        <v>18.2</v>
      </c>
      <c r="AH1036" s="3">
        <f t="shared" si="69"/>
        <v>2.9000000000000001E-2</v>
      </c>
      <c r="AI1036">
        <v>2.9000000000000001E-2</v>
      </c>
      <c r="AK1036">
        <v>12.6</v>
      </c>
      <c r="AQ1036" s="3">
        <f t="shared" si="70"/>
        <v>1.9419999999999999</v>
      </c>
      <c r="AR1036" s="3">
        <f>IF(ISNUMBER(AQ1036),SUMIFS($AQ$2:AQ1036,$A$2:A1036,A1036,$J$2:J1036,J1036,$D$2:D1036,D1036),"")</f>
        <v>13.472999999999999</v>
      </c>
      <c r="AS1036">
        <f t="shared" si="71"/>
        <v>14</v>
      </c>
    </row>
    <row r="1037" spans="1:45" x14ac:dyDescent="0.25">
      <c r="A1037" s="9" t="s">
        <v>60</v>
      </c>
      <c r="B1037" t="s">
        <v>61</v>
      </c>
      <c r="C1037" s="6">
        <v>42046</v>
      </c>
      <c r="D1037">
        <v>1</v>
      </c>
      <c r="F1037">
        <v>200</v>
      </c>
      <c r="J1037" s="3" t="s">
        <v>96</v>
      </c>
      <c r="K1037" t="s">
        <v>58</v>
      </c>
      <c r="L1037">
        <v>2</v>
      </c>
      <c r="M1037" s="3" t="s">
        <v>56</v>
      </c>
      <c r="N1037" s="4" t="str">
        <f t="shared" si="68"/>
        <v/>
      </c>
      <c r="P1037">
        <v>82.58</v>
      </c>
      <c r="Q1037">
        <v>82.58</v>
      </c>
      <c r="R1037" s="3">
        <f>IF(ISNUMBER(Q1037),SUMIFS($Q$2:Q1037,$A$2:A1037,A1037,$J$2:J1037,J1037,$D$2:D1037,D1037),"")</f>
        <v>756.92</v>
      </c>
      <c r="AB1037">
        <v>15.9</v>
      </c>
      <c r="AC1037">
        <v>10.6</v>
      </c>
      <c r="AD1037">
        <v>80.8</v>
      </c>
      <c r="AE1037">
        <v>19.399999999999999</v>
      </c>
      <c r="AF1037">
        <v>86.2</v>
      </c>
      <c r="AG1037">
        <v>20.6</v>
      </c>
      <c r="AH1037" s="3">
        <f t="shared" si="69"/>
        <v>3.3000000000000002E-2</v>
      </c>
      <c r="AI1037">
        <v>3.3000000000000002E-2</v>
      </c>
      <c r="AK1037">
        <v>12.9</v>
      </c>
      <c r="AQ1037" s="3">
        <f t="shared" si="70"/>
        <v>2.7250000000000001</v>
      </c>
      <c r="AR1037" s="3">
        <f>IF(ISNUMBER(AQ1037),SUMIFS($AQ$2:AQ1037,$A$2:A1037,A1037,$J$2:J1037,J1037,$D$2:D1037,D1037),"")</f>
        <v>19.006</v>
      </c>
      <c r="AS1037">
        <f t="shared" si="71"/>
        <v>14</v>
      </c>
    </row>
    <row r="1038" spans="1:45" x14ac:dyDescent="0.25">
      <c r="A1038" s="9" t="s">
        <v>65</v>
      </c>
      <c r="B1038" t="s">
        <v>61</v>
      </c>
      <c r="C1038" s="6">
        <v>42046</v>
      </c>
      <c r="D1038">
        <v>1</v>
      </c>
      <c r="F1038">
        <v>350</v>
      </c>
      <c r="J1038" s="3" t="s">
        <v>96</v>
      </c>
      <c r="K1038" t="s">
        <v>58</v>
      </c>
      <c r="L1038">
        <v>2</v>
      </c>
      <c r="M1038" s="3" t="s">
        <v>56</v>
      </c>
      <c r="N1038" s="4" t="str">
        <f t="shared" si="68"/>
        <v/>
      </c>
      <c r="P1038">
        <v>56.31</v>
      </c>
      <c r="Q1038">
        <v>56.31</v>
      </c>
      <c r="R1038" s="3">
        <f>IF(ISNUMBER(Q1038),SUMIFS($Q$2:Q1038,$A$2:A1038,A1038,$J$2:J1038,J1038,$D$2:D1038,D1038),"")</f>
        <v>727.34999999999991</v>
      </c>
      <c r="AB1038">
        <v>18.100000000000001</v>
      </c>
      <c r="AC1038">
        <v>8.9</v>
      </c>
      <c r="AD1038">
        <v>75.400000000000006</v>
      </c>
      <c r="AE1038">
        <v>22.4</v>
      </c>
      <c r="AF1038">
        <v>84.7</v>
      </c>
      <c r="AG1038">
        <v>18.399999999999999</v>
      </c>
      <c r="AH1038" s="3">
        <f t="shared" si="69"/>
        <v>0.03</v>
      </c>
      <c r="AI1038">
        <v>0.03</v>
      </c>
      <c r="AK1038">
        <v>12.1</v>
      </c>
      <c r="AQ1038" s="3">
        <f t="shared" si="70"/>
        <v>1.6890000000000001</v>
      </c>
      <c r="AR1038" s="3">
        <f>IF(ISNUMBER(AQ1038),SUMIFS($AQ$2:AQ1038,$A$2:A1038,A1038,$J$2:J1038,J1038,$D$2:D1038,D1038),"")</f>
        <v>20.776</v>
      </c>
      <c r="AS1038">
        <f t="shared" si="71"/>
        <v>14</v>
      </c>
    </row>
    <row r="1039" spans="1:45" x14ac:dyDescent="0.25">
      <c r="A1039" s="9" t="s">
        <v>62</v>
      </c>
      <c r="B1039" t="s">
        <v>61</v>
      </c>
      <c r="C1039" s="6">
        <v>42046</v>
      </c>
      <c r="D1039">
        <v>1</v>
      </c>
      <c r="F1039">
        <v>500</v>
      </c>
      <c r="J1039" s="3" t="s">
        <v>96</v>
      </c>
      <c r="K1039" t="s">
        <v>58</v>
      </c>
      <c r="L1039">
        <v>2</v>
      </c>
      <c r="M1039" s="3" t="s">
        <v>56</v>
      </c>
      <c r="N1039" s="4" t="str">
        <f t="shared" si="68"/>
        <v/>
      </c>
      <c r="P1039">
        <v>77.180000000000007</v>
      </c>
      <c r="Q1039">
        <v>77.180000000000007</v>
      </c>
      <c r="R1039" s="3">
        <f>IF(ISNUMBER(Q1039),SUMIFS($Q$2:Q1039,$A$2:A1039,A1039,$J$2:J1039,J1039,$D$2:D1039,D1039),"")</f>
        <v>880.8</v>
      </c>
      <c r="AB1039">
        <v>19.100000000000001</v>
      </c>
      <c r="AC1039">
        <v>8.3000000000000007</v>
      </c>
      <c r="AD1039">
        <v>76.400000000000006</v>
      </c>
      <c r="AE1039">
        <v>23.4</v>
      </c>
      <c r="AF1039">
        <v>86.6</v>
      </c>
      <c r="AG1039">
        <v>17.899999999999999</v>
      </c>
      <c r="AH1039" s="3">
        <f t="shared" si="69"/>
        <v>2.9000000000000001E-2</v>
      </c>
      <c r="AI1039">
        <v>2.9000000000000001E-2</v>
      </c>
      <c r="AK1039">
        <v>12.2</v>
      </c>
      <c r="AQ1039" s="3">
        <f t="shared" si="70"/>
        <v>2.238</v>
      </c>
      <c r="AR1039" s="3">
        <f>IF(ISNUMBER(AQ1039),SUMIFS($AQ$2:AQ1039,$A$2:A1039,A1039,$J$2:J1039,J1039,$D$2:D1039,D1039),"")</f>
        <v>25.838000000000001</v>
      </c>
      <c r="AS1039">
        <f t="shared" si="71"/>
        <v>14</v>
      </c>
    </row>
    <row r="1040" spans="1:45" x14ac:dyDescent="0.25">
      <c r="A1040" s="9" t="s">
        <v>63</v>
      </c>
      <c r="B1040" t="s">
        <v>61</v>
      </c>
      <c r="C1040" s="6">
        <v>42046</v>
      </c>
      <c r="D1040">
        <v>2</v>
      </c>
      <c r="F1040">
        <v>0</v>
      </c>
      <c r="J1040" s="3" t="s">
        <v>96</v>
      </c>
      <c r="K1040" t="s">
        <v>58</v>
      </c>
      <c r="L1040">
        <v>2</v>
      </c>
      <c r="M1040" s="3" t="s">
        <v>56</v>
      </c>
      <c r="N1040" s="4" t="str">
        <f t="shared" si="68"/>
        <v/>
      </c>
      <c r="P1040">
        <v>47.49</v>
      </c>
      <c r="Q1040">
        <v>47.49</v>
      </c>
      <c r="R1040" s="3">
        <f>IF(ISNUMBER(Q1040),SUMIFS($Q$2:Q1040,$A$2:A1040,A1040,$J$2:J1040,J1040,$D$2:D1040,D1040),"")</f>
        <v>538.73</v>
      </c>
      <c r="AB1040">
        <v>19.3</v>
      </c>
      <c r="AC1040">
        <v>8.8000000000000007</v>
      </c>
      <c r="AD1040">
        <v>75.7</v>
      </c>
      <c r="AE1040">
        <v>23.6</v>
      </c>
      <c r="AF1040">
        <v>86.8</v>
      </c>
      <c r="AG1040">
        <v>19.399999999999999</v>
      </c>
      <c r="AH1040" s="3">
        <f t="shared" si="69"/>
        <v>3.1E-2</v>
      </c>
      <c r="AI1040">
        <v>3.1E-2</v>
      </c>
      <c r="AK1040">
        <v>12.1</v>
      </c>
      <c r="AQ1040" s="3">
        <f t="shared" si="70"/>
        <v>1.472</v>
      </c>
      <c r="AR1040" s="3">
        <f>IF(ISNUMBER(AQ1040),SUMIFS($AQ$2:AQ1040,$A$2:A1040,A1040,$J$2:J1040,J1040,$D$2:D1040,D1040),"")</f>
        <v>13.257</v>
      </c>
      <c r="AS1040">
        <f t="shared" si="71"/>
        <v>14</v>
      </c>
    </row>
    <row r="1041" spans="1:45" x14ac:dyDescent="0.25">
      <c r="A1041" s="9" t="s">
        <v>66</v>
      </c>
      <c r="B1041" t="s">
        <v>61</v>
      </c>
      <c r="C1041" s="6">
        <v>42046</v>
      </c>
      <c r="D1041">
        <v>2</v>
      </c>
      <c r="F1041">
        <v>50</v>
      </c>
      <c r="J1041" s="3" t="s">
        <v>96</v>
      </c>
      <c r="K1041" t="s">
        <v>58</v>
      </c>
      <c r="L1041">
        <v>2</v>
      </c>
      <c r="M1041" s="3" t="s">
        <v>56</v>
      </c>
      <c r="N1041" s="4" t="str">
        <f t="shared" si="68"/>
        <v/>
      </c>
      <c r="P1041">
        <v>113.46</v>
      </c>
      <c r="Q1041">
        <v>113.46</v>
      </c>
      <c r="R1041" s="3">
        <f>IF(ISNUMBER(Q1041),SUMIFS($Q$2:Q1041,$A$2:A1041,A1041,$J$2:J1041,J1041,$D$2:D1041,D1041),"")</f>
        <v>650.4</v>
      </c>
      <c r="AB1041">
        <v>18.8</v>
      </c>
      <c r="AC1041">
        <v>7</v>
      </c>
      <c r="AD1041">
        <v>78.099999999999994</v>
      </c>
      <c r="AE1041">
        <v>21.9</v>
      </c>
      <c r="AF1041">
        <v>86.7</v>
      </c>
      <c r="AG1041">
        <v>18.3</v>
      </c>
      <c r="AH1041" s="3">
        <f t="shared" si="69"/>
        <v>2.9000000000000001E-2</v>
      </c>
      <c r="AI1041">
        <v>2.9000000000000001E-2</v>
      </c>
      <c r="AK1041">
        <v>12.5</v>
      </c>
      <c r="AQ1041" s="3">
        <f t="shared" si="70"/>
        <v>3.29</v>
      </c>
      <c r="AR1041" s="3">
        <f>IF(ISNUMBER(AQ1041),SUMIFS($AQ$2:AQ1041,$A$2:A1041,A1041,$J$2:J1041,J1041,$D$2:D1041,D1041),"")</f>
        <v>15.751000000000001</v>
      </c>
      <c r="AS1041">
        <f t="shared" si="71"/>
        <v>14</v>
      </c>
    </row>
    <row r="1042" spans="1:45" x14ac:dyDescent="0.25">
      <c r="A1042" s="9" t="s">
        <v>64</v>
      </c>
      <c r="B1042" t="s">
        <v>61</v>
      </c>
      <c r="C1042" s="6">
        <v>42046</v>
      </c>
      <c r="D1042">
        <v>2</v>
      </c>
      <c r="F1042">
        <v>100</v>
      </c>
      <c r="J1042" s="3" t="s">
        <v>96</v>
      </c>
      <c r="K1042" t="s">
        <v>58</v>
      </c>
      <c r="L1042">
        <v>2</v>
      </c>
      <c r="M1042" s="3" t="s">
        <v>56</v>
      </c>
      <c r="N1042" s="4" t="str">
        <f t="shared" si="68"/>
        <v/>
      </c>
      <c r="P1042">
        <v>86.26</v>
      </c>
      <c r="Q1042">
        <v>86.26</v>
      </c>
      <c r="R1042" s="3">
        <f>IF(ISNUMBER(Q1042),SUMIFS($Q$2:Q1042,$A$2:A1042,A1042,$J$2:J1042,J1042,$D$2:D1042,D1042),"")</f>
        <v>639.69000000000005</v>
      </c>
      <c r="AB1042">
        <v>15.5</v>
      </c>
      <c r="AC1042">
        <v>11.4</v>
      </c>
      <c r="AD1042">
        <v>78.7</v>
      </c>
      <c r="AE1042">
        <v>19.8</v>
      </c>
      <c r="AF1042">
        <v>85.9</v>
      </c>
      <c r="AG1042">
        <v>21.3</v>
      </c>
      <c r="AH1042" s="3">
        <f t="shared" si="69"/>
        <v>3.4000000000000002E-2</v>
      </c>
      <c r="AI1042">
        <v>3.4000000000000002E-2</v>
      </c>
      <c r="AK1042">
        <v>12.6</v>
      </c>
      <c r="AQ1042" s="3">
        <f t="shared" si="70"/>
        <v>2.9329999999999998</v>
      </c>
      <c r="AR1042" s="3">
        <f>IF(ISNUMBER(AQ1042),SUMIFS($AQ$2:AQ1042,$A$2:A1042,A1042,$J$2:J1042,J1042,$D$2:D1042,D1042),"")</f>
        <v>17.594000000000001</v>
      </c>
      <c r="AS1042">
        <f t="shared" si="71"/>
        <v>14</v>
      </c>
    </row>
    <row r="1043" spans="1:45" x14ac:dyDescent="0.25">
      <c r="A1043" s="9" t="s">
        <v>60</v>
      </c>
      <c r="B1043" t="s">
        <v>61</v>
      </c>
      <c r="C1043" s="6">
        <v>42046</v>
      </c>
      <c r="D1043">
        <v>2</v>
      </c>
      <c r="F1043">
        <v>200</v>
      </c>
      <c r="J1043" s="3" t="s">
        <v>96</v>
      </c>
      <c r="K1043" t="s">
        <v>58</v>
      </c>
      <c r="L1043">
        <v>2</v>
      </c>
      <c r="M1043" s="3" t="s">
        <v>56</v>
      </c>
      <c r="N1043" s="4" t="str">
        <f t="shared" si="68"/>
        <v/>
      </c>
      <c r="P1043">
        <v>109.51</v>
      </c>
      <c r="Q1043">
        <v>109.51</v>
      </c>
      <c r="R1043" s="3">
        <f>IF(ISNUMBER(Q1043),SUMIFS($Q$2:Q1043,$A$2:A1043,A1043,$J$2:J1043,J1043,$D$2:D1043,D1043),"")</f>
        <v>970.82999999999993</v>
      </c>
      <c r="AB1043">
        <v>16.5</v>
      </c>
      <c r="AC1043">
        <v>9.3000000000000007</v>
      </c>
      <c r="AD1043">
        <v>79</v>
      </c>
      <c r="AE1043">
        <v>19.7</v>
      </c>
      <c r="AF1043">
        <v>85.9</v>
      </c>
      <c r="AG1043">
        <v>16.7</v>
      </c>
      <c r="AH1043" s="3">
        <f t="shared" si="69"/>
        <v>2.7E-2</v>
      </c>
      <c r="AI1043">
        <v>2.7E-2</v>
      </c>
      <c r="AK1043">
        <v>12.6</v>
      </c>
      <c r="AQ1043" s="3">
        <f t="shared" si="70"/>
        <v>2.9569999999999999</v>
      </c>
      <c r="AR1043" s="3">
        <f>IF(ISNUMBER(AQ1043),SUMIFS($AQ$2:AQ1043,$A$2:A1043,A1043,$J$2:J1043,J1043,$D$2:D1043,D1043),"")</f>
        <v>24.506</v>
      </c>
      <c r="AS1043">
        <f t="shared" si="71"/>
        <v>14</v>
      </c>
    </row>
    <row r="1044" spans="1:45" x14ac:dyDescent="0.25">
      <c r="A1044" s="9" t="s">
        <v>65</v>
      </c>
      <c r="B1044" t="s">
        <v>61</v>
      </c>
      <c r="C1044" s="6">
        <v>42046</v>
      </c>
      <c r="D1044">
        <v>2</v>
      </c>
      <c r="F1044">
        <v>350</v>
      </c>
      <c r="J1044" s="3" t="s">
        <v>96</v>
      </c>
      <c r="K1044" t="s">
        <v>58</v>
      </c>
      <c r="L1044">
        <v>2</v>
      </c>
      <c r="M1044" s="3" t="s">
        <v>56</v>
      </c>
      <c r="N1044" s="4" t="str">
        <f t="shared" si="68"/>
        <v/>
      </c>
      <c r="P1044">
        <v>88.13</v>
      </c>
      <c r="Q1044">
        <v>88.13</v>
      </c>
      <c r="R1044" s="3">
        <f>IF(ISNUMBER(Q1044),SUMIFS($Q$2:Q1044,$A$2:A1044,A1044,$J$2:J1044,J1044,$D$2:D1044,D1044),"")</f>
        <v>906.53000000000009</v>
      </c>
      <c r="AB1044">
        <v>15.5</v>
      </c>
      <c r="AC1044">
        <v>8.9</v>
      </c>
      <c r="AD1044">
        <v>79.5</v>
      </c>
      <c r="AE1044">
        <v>19.8</v>
      </c>
      <c r="AF1044">
        <v>87</v>
      </c>
      <c r="AG1044">
        <v>22.3</v>
      </c>
      <c r="AH1044" s="3">
        <f t="shared" si="69"/>
        <v>3.5999999999999997E-2</v>
      </c>
      <c r="AI1044">
        <v>3.5999999999999997E-2</v>
      </c>
      <c r="AK1044">
        <v>12.7</v>
      </c>
      <c r="AQ1044" s="3">
        <f t="shared" si="70"/>
        <v>3.173</v>
      </c>
      <c r="AR1044" s="3">
        <f>IF(ISNUMBER(AQ1044),SUMIFS($AQ$2:AQ1044,$A$2:A1044,A1044,$J$2:J1044,J1044,$D$2:D1044,D1044),"")</f>
        <v>26.442</v>
      </c>
      <c r="AS1044">
        <f t="shared" si="71"/>
        <v>14</v>
      </c>
    </row>
    <row r="1045" spans="1:45" x14ac:dyDescent="0.25">
      <c r="A1045" s="9" t="s">
        <v>62</v>
      </c>
      <c r="B1045" t="s">
        <v>61</v>
      </c>
      <c r="C1045" s="6">
        <v>42046</v>
      </c>
      <c r="D1045">
        <v>2</v>
      </c>
      <c r="F1045">
        <v>500</v>
      </c>
      <c r="J1045" s="3" t="s">
        <v>96</v>
      </c>
      <c r="K1045" t="s">
        <v>58</v>
      </c>
      <c r="L1045">
        <v>2</v>
      </c>
      <c r="M1045" s="3" t="s">
        <v>56</v>
      </c>
      <c r="N1045" s="4" t="str">
        <f t="shared" si="68"/>
        <v/>
      </c>
      <c r="P1045">
        <v>112.53</v>
      </c>
      <c r="Q1045">
        <v>112.53</v>
      </c>
      <c r="R1045" s="3">
        <f>IF(ISNUMBER(Q1045),SUMIFS($Q$2:Q1045,$A$2:A1045,A1045,$J$2:J1045,J1045,$D$2:D1045,D1045),"")</f>
        <v>849.05</v>
      </c>
      <c r="AB1045">
        <v>16.7</v>
      </c>
      <c r="AC1045">
        <v>11.1</v>
      </c>
      <c r="AD1045">
        <v>80.8</v>
      </c>
      <c r="AE1045">
        <v>20.8</v>
      </c>
      <c r="AF1045">
        <v>87.6</v>
      </c>
      <c r="AG1045">
        <v>23.1</v>
      </c>
      <c r="AH1045" s="3">
        <f t="shared" si="69"/>
        <v>3.6999999999999998E-2</v>
      </c>
      <c r="AI1045">
        <v>3.6999999999999998E-2</v>
      </c>
      <c r="AK1045">
        <v>12.9</v>
      </c>
      <c r="AQ1045" s="3">
        <f t="shared" si="70"/>
        <v>4.1639999999999997</v>
      </c>
      <c r="AR1045" s="3">
        <f>IF(ISNUMBER(AQ1045),SUMIFS($AQ$2:AQ1045,$A$2:A1045,A1045,$J$2:J1045,J1045,$D$2:D1045,D1045),"")</f>
        <v>26.122999999999998</v>
      </c>
      <c r="AS1045">
        <f t="shared" si="71"/>
        <v>14</v>
      </c>
    </row>
    <row r="1046" spans="1:45" x14ac:dyDescent="0.25">
      <c r="A1046" s="9" t="s">
        <v>63</v>
      </c>
      <c r="B1046" t="s">
        <v>61</v>
      </c>
      <c r="C1046" s="6">
        <v>42046</v>
      </c>
      <c r="D1046">
        <v>3</v>
      </c>
      <c r="F1046">
        <v>0</v>
      </c>
      <c r="J1046" s="3" t="s">
        <v>96</v>
      </c>
      <c r="K1046" t="s">
        <v>58</v>
      </c>
      <c r="L1046">
        <v>2</v>
      </c>
      <c r="M1046" s="3" t="s">
        <v>56</v>
      </c>
      <c r="N1046" s="4" t="str">
        <f t="shared" si="68"/>
        <v/>
      </c>
      <c r="P1046">
        <v>91.35</v>
      </c>
      <c r="Q1046">
        <v>91.35</v>
      </c>
      <c r="R1046" s="3">
        <f>IF(ISNUMBER(Q1046),SUMIFS($Q$2:Q1046,$A$2:A1046,A1046,$J$2:J1046,J1046,$D$2:D1046,D1046),"")</f>
        <v>625.84</v>
      </c>
      <c r="AB1046">
        <v>17.2</v>
      </c>
      <c r="AC1046">
        <v>9.1999999999999993</v>
      </c>
      <c r="AD1046">
        <v>78.3</v>
      </c>
      <c r="AE1046">
        <v>20.8</v>
      </c>
      <c r="AF1046">
        <v>86.1</v>
      </c>
      <c r="AG1046">
        <v>21.3</v>
      </c>
      <c r="AH1046" s="3">
        <f t="shared" si="69"/>
        <v>3.4000000000000002E-2</v>
      </c>
      <c r="AI1046">
        <v>3.4000000000000002E-2</v>
      </c>
      <c r="AK1046">
        <v>12.5</v>
      </c>
      <c r="AQ1046" s="3">
        <f t="shared" si="70"/>
        <v>3.1059999999999999</v>
      </c>
      <c r="AR1046" s="3">
        <f>IF(ISNUMBER(AQ1046),SUMIFS($AQ$2:AQ1046,$A$2:A1046,A1046,$J$2:J1046,J1046,$D$2:D1046,D1046),"")</f>
        <v>15.793999999999999</v>
      </c>
      <c r="AS1046">
        <f t="shared" si="71"/>
        <v>14</v>
      </c>
    </row>
    <row r="1047" spans="1:45" x14ac:dyDescent="0.25">
      <c r="A1047" s="9" t="s">
        <v>66</v>
      </c>
      <c r="B1047" t="s">
        <v>61</v>
      </c>
      <c r="C1047" s="6">
        <v>42046</v>
      </c>
      <c r="D1047">
        <v>3</v>
      </c>
      <c r="F1047">
        <v>50</v>
      </c>
      <c r="J1047" s="3" t="s">
        <v>96</v>
      </c>
      <c r="K1047" t="s">
        <v>58</v>
      </c>
      <c r="L1047">
        <v>2</v>
      </c>
      <c r="M1047" s="3" t="s">
        <v>56</v>
      </c>
      <c r="N1047" s="4" t="str">
        <f t="shared" si="68"/>
        <v/>
      </c>
      <c r="P1047">
        <v>126.94</v>
      </c>
      <c r="Q1047">
        <v>126.94</v>
      </c>
      <c r="R1047" s="3">
        <f>IF(ISNUMBER(Q1047),SUMIFS($Q$2:Q1047,$A$2:A1047,A1047,$J$2:J1047,J1047,$D$2:D1047,D1047),"")</f>
        <v>696.26</v>
      </c>
      <c r="AB1047">
        <v>16.600000000000001</v>
      </c>
      <c r="AC1047">
        <v>8.9</v>
      </c>
      <c r="AD1047">
        <v>79.2</v>
      </c>
      <c r="AE1047">
        <v>20.2</v>
      </c>
      <c r="AF1047">
        <v>86.5</v>
      </c>
      <c r="AG1047">
        <v>20.2</v>
      </c>
      <c r="AH1047" s="3">
        <f t="shared" si="69"/>
        <v>3.2000000000000001E-2</v>
      </c>
      <c r="AI1047">
        <v>3.2000000000000001E-2</v>
      </c>
      <c r="AK1047">
        <v>12.7</v>
      </c>
      <c r="AQ1047" s="3">
        <f t="shared" si="70"/>
        <v>4.0620000000000003</v>
      </c>
      <c r="AR1047" s="3">
        <f>IF(ISNUMBER(AQ1047),SUMIFS($AQ$2:AQ1047,$A$2:A1047,A1047,$J$2:J1047,J1047,$D$2:D1047,D1047),"")</f>
        <v>18.197000000000003</v>
      </c>
      <c r="AS1047">
        <f t="shared" si="71"/>
        <v>14</v>
      </c>
    </row>
    <row r="1048" spans="1:45" x14ac:dyDescent="0.25">
      <c r="A1048" s="9" t="s">
        <v>64</v>
      </c>
      <c r="B1048" t="s">
        <v>61</v>
      </c>
      <c r="C1048" s="6">
        <v>42046</v>
      </c>
      <c r="D1048">
        <v>3</v>
      </c>
      <c r="F1048">
        <v>100</v>
      </c>
      <c r="J1048" s="3" t="s">
        <v>96</v>
      </c>
      <c r="K1048" t="s">
        <v>58</v>
      </c>
      <c r="L1048">
        <v>2</v>
      </c>
      <c r="M1048" s="3" t="s">
        <v>56</v>
      </c>
      <c r="N1048" s="4" t="str">
        <f t="shared" si="68"/>
        <v/>
      </c>
      <c r="P1048">
        <v>67.22</v>
      </c>
      <c r="Q1048">
        <v>67.22</v>
      </c>
      <c r="R1048" s="3">
        <f>IF(ISNUMBER(Q1048),SUMIFS($Q$2:Q1048,$A$2:A1048,A1048,$J$2:J1048,J1048,$D$2:D1048,D1048),"")</f>
        <v>808.78</v>
      </c>
      <c r="AB1048">
        <v>17.7</v>
      </c>
      <c r="AC1048">
        <v>9.6</v>
      </c>
      <c r="AD1048">
        <v>77.7</v>
      </c>
      <c r="AE1048">
        <v>20.9</v>
      </c>
      <c r="AF1048">
        <v>85.8</v>
      </c>
      <c r="AG1048">
        <v>18.100000000000001</v>
      </c>
      <c r="AH1048" s="3">
        <f t="shared" si="69"/>
        <v>2.9000000000000001E-2</v>
      </c>
      <c r="AI1048">
        <v>2.9000000000000001E-2</v>
      </c>
      <c r="AK1048">
        <v>12.4</v>
      </c>
      <c r="AQ1048" s="3">
        <f t="shared" si="70"/>
        <v>1.9490000000000001</v>
      </c>
      <c r="AR1048" s="3">
        <f>IF(ISNUMBER(AQ1048),SUMIFS($AQ$2:AQ1048,$A$2:A1048,A1048,$J$2:J1048,J1048,$D$2:D1048,D1048),"")</f>
        <v>20.696000000000002</v>
      </c>
      <c r="AS1048">
        <f t="shared" si="71"/>
        <v>14</v>
      </c>
    </row>
    <row r="1049" spans="1:45" x14ac:dyDescent="0.25">
      <c r="A1049" s="9" t="s">
        <v>60</v>
      </c>
      <c r="B1049" t="s">
        <v>61</v>
      </c>
      <c r="C1049" s="6">
        <v>42046</v>
      </c>
      <c r="D1049">
        <v>3</v>
      </c>
      <c r="F1049">
        <v>200</v>
      </c>
      <c r="J1049" s="3" t="s">
        <v>96</v>
      </c>
      <c r="K1049" t="s">
        <v>58</v>
      </c>
      <c r="L1049">
        <v>2</v>
      </c>
      <c r="M1049" s="3" t="s">
        <v>56</v>
      </c>
      <c r="N1049" s="4" t="str">
        <f t="shared" si="68"/>
        <v/>
      </c>
      <c r="P1049">
        <v>69.540000000000006</v>
      </c>
      <c r="Q1049">
        <v>69.540000000000006</v>
      </c>
      <c r="R1049" s="3">
        <f>IF(ISNUMBER(Q1049),SUMIFS($Q$2:Q1049,$A$2:A1049,A1049,$J$2:J1049,J1049,$D$2:D1049,D1049),"")</f>
        <v>854.86999999999989</v>
      </c>
      <c r="AB1049">
        <v>15.6</v>
      </c>
      <c r="AC1049">
        <v>11.6</v>
      </c>
      <c r="AD1049">
        <v>79.3</v>
      </c>
      <c r="AE1049">
        <v>19</v>
      </c>
      <c r="AF1049">
        <v>85.8</v>
      </c>
      <c r="AG1049">
        <v>25.4</v>
      </c>
      <c r="AH1049" s="3">
        <f t="shared" si="69"/>
        <v>4.1000000000000002E-2</v>
      </c>
      <c r="AI1049">
        <v>4.1000000000000002E-2</v>
      </c>
      <c r="AK1049">
        <v>12.7</v>
      </c>
      <c r="AQ1049" s="3">
        <f t="shared" si="70"/>
        <v>2.851</v>
      </c>
      <c r="AR1049" s="3">
        <f>IF(ISNUMBER(AQ1049),SUMIFS($AQ$2:AQ1049,$A$2:A1049,A1049,$J$2:J1049,J1049,$D$2:D1049,D1049),"")</f>
        <v>23.145</v>
      </c>
      <c r="AS1049">
        <f t="shared" si="71"/>
        <v>14</v>
      </c>
    </row>
    <row r="1050" spans="1:45" x14ac:dyDescent="0.25">
      <c r="A1050" s="9" t="s">
        <v>65</v>
      </c>
      <c r="B1050" t="s">
        <v>61</v>
      </c>
      <c r="C1050" s="6">
        <v>42046</v>
      </c>
      <c r="D1050">
        <v>3</v>
      </c>
      <c r="F1050">
        <v>350</v>
      </c>
      <c r="J1050" s="3" t="s">
        <v>96</v>
      </c>
      <c r="K1050" t="s">
        <v>58</v>
      </c>
      <c r="L1050">
        <v>2</v>
      </c>
      <c r="M1050" s="3" t="s">
        <v>56</v>
      </c>
      <c r="N1050" s="4" t="str">
        <f t="shared" si="68"/>
        <v/>
      </c>
      <c r="P1050">
        <v>90.42</v>
      </c>
      <c r="Q1050">
        <v>90.42</v>
      </c>
      <c r="R1050" s="3">
        <f>IF(ISNUMBER(Q1050),SUMIFS($Q$2:Q1050,$A$2:A1050,A1050,$J$2:J1050,J1050,$D$2:D1050,D1050),"")</f>
        <v>1001.4499999999999</v>
      </c>
      <c r="AB1050">
        <v>17</v>
      </c>
      <c r="AC1050">
        <v>10.5</v>
      </c>
      <c r="AD1050">
        <v>78.8</v>
      </c>
      <c r="AE1050">
        <v>19.899999999999999</v>
      </c>
      <c r="AF1050">
        <v>86.3</v>
      </c>
      <c r="AG1050">
        <v>19.399999999999999</v>
      </c>
      <c r="AH1050" s="3">
        <f t="shared" si="69"/>
        <v>3.1E-2</v>
      </c>
      <c r="AI1050">
        <v>3.1E-2</v>
      </c>
      <c r="AK1050">
        <v>12.6</v>
      </c>
      <c r="AQ1050" s="3">
        <f t="shared" si="70"/>
        <v>2.8029999999999999</v>
      </c>
      <c r="AR1050" s="3">
        <f>IF(ISNUMBER(AQ1050),SUMIFS($AQ$2:AQ1050,$A$2:A1050,A1050,$J$2:J1050,J1050,$D$2:D1050,D1050),"")</f>
        <v>28.641999999999999</v>
      </c>
      <c r="AS1050">
        <f t="shared" si="71"/>
        <v>14</v>
      </c>
    </row>
    <row r="1051" spans="1:45" x14ac:dyDescent="0.25">
      <c r="A1051" s="9" t="s">
        <v>62</v>
      </c>
      <c r="B1051" t="s">
        <v>61</v>
      </c>
      <c r="C1051" s="6">
        <v>42046</v>
      </c>
      <c r="D1051">
        <v>3</v>
      </c>
      <c r="F1051">
        <v>500</v>
      </c>
      <c r="J1051" s="3" t="s">
        <v>96</v>
      </c>
      <c r="K1051" t="s">
        <v>58</v>
      </c>
      <c r="L1051">
        <v>2</v>
      </c>
      <c r="M1051" s="3" t="s">
        <v>56</v>
      </c>
      <c r="N1051" s="4" t="str">
        <f t="shared" si="68"/>
        <v/>
      </c>
      <c r="P1051">
        <v>81.08</v>
      </c>
      <c r="Q1051">
        <v>81.08</v>
      </c>
      <c r="R1051" s="3">
        <f>IF(ISNUMBER(Q1051),SUMIFS($Q$2:Q1051,$A$2:A1051,A1051,$J$2:J1051,J1051,$D$2:D1051,D1051),"")</f>
        <v>792.86</v>
      </c>
      <c r="AB1051">
        <v>15.7</v>
      </c>
      <c r="AC1051">
        <v>9.5</v>
      </c>
      <c r="AD1051">
        <v>79.2</v>
      </c>
      <c r="AE1051">
        <v>19.2</v>
      </c>
      <c r="AF1051">
        <v>86.1</v>
      </c>
      <c r="AG1051">
        <v>23.3</v>
      </c>
      <c r="AH1051" s="3">
        <f t="shared" si="69"/>
        <v>3.6999999999999998E-2</v>
      </c>
      <c r="AI1051">
        <v>3.6999999999999998E-2</v>
      </c>
      <c r="AK1051">
        <v>12.7</v>
      </c>
      <c r="AQ1051" s="3">
        <f t="shared" si="70"/>
        <v>3</v>
      </c>
      <c r="AR1051" s="3">
        <f>IF(ISNUMBER(AQ1051),SUMIFS($AQ$2:AQ1051,$A$2:A1051,A1051,$J$2:J1051,J1051,$D$2:D1051,D1051),"")</f>
        <v>26.194000000000003</v>
      </c>
      <c r="AS1051">
        <f t="shared" si="71"/>
        <v>14</v>
      </c>
    </row>
    <row r="1052" spans="1:45" x14ac:dyDescent="0.25">
      <c r="A1052" s="9" t="s">
        <v>63</v>
      </c>
      <c r="B1052" t="s">
        <v>61</v>
      </c>
      <c r="C1052" s="6">
        <v>42046</v>
      </c>
      <c r="D1052">
        <v>4</v>
      </c>
      <c r="F1052">
        <v>0</v>
      </c>
      <c r="J1052" s="3" t="s">
        <v>96</v>
      </c>
      <c r="K1052" t="s">
        <v>58</v>
      </c>
      <c r="L1052">
        <v>2</v>
      </c>
      <c r="M1052" s="3" t="s">
        <v>56</v>
      </c>
      <c r="N1052" s="4" t="str">
        <f t="shared" si="68"/>
        <v/>
      </c>
      <c r="P1052">
        <v>79.430000000000007</v>
      </c>
      <c r="Q1052">
        <v>79.430000000000007</v>
      </c>
      <c r="R1052" s="3">
        <f>IF(ISNUMBER(Q1052),SUMIFS($Q$2:Q1052,$A$2:A1052,A1052,$J$2:J1052,J1052,$D$2:D1052,D1052),"")</f>
        <v>480.09000000000003</v>
      </c>
      <c r="AB1052">
        <v>19.3</v>
      </c>
      <c r="AC1052">
        <v>7.3</v>
      </c>
      <c r="AD1052">
        <v>78.099999999999994</v>
      </c>
      <c r="AE1052">
        <v>22.1</v>
      </c>
      <c r="AF1052">
        <v>86.7</v>
      </c>
      <c r="AG1052">
        <v>17.3</v>
      </c>
      <c r="AH1052" s="3">
        <f t="shared" si="69"/>
        <v>2.8000000000000001E-2</v>
      </c>
      <c r="AI1052">
        <v>2.8000000000000001E-2</v>
      </c>
      <c r="AK1052">
        <v>12.5</v>
      </c>
      <c r="AQ1052" s="3">
        <f t="shared" si="70"/>
        <v>2.2240000000000002</v>
      </c>
      <c r="AR1052" s="3">
        <f>IF(ISNUMBER(AQ1052),SUMIFS($AQ$2:AQ1052,$A$2:A1052,A1052,$J$2:J1052,J1052,$D$2:D1052,D1052),"")</f>
        <v>10.843</v>
      </c>
      <c r="AS1052">
        <f t="shared" si="71"/>
        <v>14</v>
      </c>
    </row>
    <row r="1053" spans="1:45" x14ac:dyDescent="0.25">
      <c r="A1053" s="9" t="s">
        <v>66</v>
      </c>
      <c r="B1053" t="s">
        <v>61</v>
      </c>
      <c r="C1053" s="6">
        <v>42046</v>
      </c>
      <c r="D1053">
        <v>4</v>
      </c>
      <c r="F1053">
        <v>50</v>
      </c>
      <c r="J1053" s="3" t="s">
        <v>96</v>
      </c>
      <c r="K1053" t="s">
        <v>58</v>
      </c>
      <c r="L1053">
        <v>2</v>
      </c>
      <c r="M1053" s="3" t="s">
        <v>56</v>
      </c>
      <c r="N1053" s="4" t="str">
        <f t="shared" si="68"/>
        <v/>
      </c>
      <c r="P1053">
        <v>41.52</v>
      </c>
      <c r="Q1053">
        <v>41.52</v>
      </c>
      <c r="R1053" s="3">
        <f>IF(ISNUMBER(Q1053),SUMIFS($Q$2:Q1053,$A$2:A1053,A1053,$J$2:J1053,J1053,$D$2:D1053,D1053),"")</f>
        <v>549.46</v>
      </c>
      <c r="AB1053">
        <v>16.5</v>
      </c>
      <c r="AC1053">
        <v>8.5</v>
      </c>
      <c r="AD1053">
        <v>80.2</v>
      </c>
      <c r="AE1053">
        <v>20.399999999999999</v>
      </c>
      <c r="AF1053">
        <v>87.5</v>
      </c>
      <c r="AG1053">
        <v>17.899999999999999</v>
      </c>
      <c r="AH1053" s="3">
        <f t="shared" si="69"/>
        <v>2.9000000000000001E-2</v>
      </c>
      <c r="AI1053">
        <v>2.9000000000000001E-2</v>
      </c>
      <c r="AK1053">
        <v>12.8</v>
      </c>
      <c r="AQ1053" s="3">
        <f t="shared" si="70"/>
        <v>1.204</v>
      </c>
      <c r="AR1053" s="3">
        <f>IF(ISNUMBER(AQ1053),SUMIFS($AQ$2:AQ1053,$A$2:A1053,A1053,$J$2:J1053,J1053,$D$2:D1053,D1053),"")</f>
        <v>13.009</v>
      </c>
      <c r="AS1053">
        <f t="shared" si="71"/>
        <v>14</v>
      </c>
    </row>
    <row r="1054" spans="1:45" x14ac:dyDescent="0.25">
      <c r="A1054" s="9" t="s">
        <v>64</v>
      </c>
      <c r="B1054" t="s">
        <v>61</v>
      </c>
      <c r="C1054" s="6">
        <v>42046</v>
      </c>
      <c r="D1054">
        <v>4</v>
      </c>
      <c r="F1054">
        <v>100</v>
      </c>
      <c r="J1054" s="3" t="s">
        <v>96</v>
      </c>
      <c r="K1054" t="s">
        <v>58</v>
      </c>
      <c r="L1054">
        <v>2</v>
      </c>
      <c r="M1054" s="3" t="s">
        <v>56</v>
      </c>
      <c r="N1054" s="4" t="str">
        <f t="shared" si="68"/>
        <v/>
      </c>
      <c r="P1054">
        <v>57.53</v>
      </c>
      <c r="Q1054">
        <v>57.53</v>
      </c>
      <c r="R1054" s="3">
        <f>IF(ISNUMBER(Q1054),SUMIFS($Q$2:Q1054,$A$2:A1054,A1054,$J$2:J1054,J1054,$D$2:D1054,D1054),"")</f>
        <v>587.79</v>
      </c>
      <c r="AB1054">
        <v>16</v>
      </c>
      <c r="AC1054">
        <v>8.5</v>
      </c>
      <c r="AD1054">
        <v>78.400000000000006</v>
      </c>
      <c r="AE1054">
        <v>19.7</v>
      </c>
      <c r="AF1054">
        <v>86</v>
      </c>
      <c r="AG1054">
        <v>21.3</v>
      </c>
      <c r="AH1054" s="3">
        <f t="shared" si="69"/>
        <v>3.4000000000000002E-2</v>
      </c>
      <c r="AI1054">
        <v>3.4000000000000002E-2</v>
      </c>
      <c r="AK1054">
        <v>12.5</v>
      </c>
      <c r="AQ1054" s="3">
        <f t="shared" si="70"/>
        <v>1.956</v>
      </c>
      <c r="AR1054" s="3">
        <f>IF(ISNUMBER(AQ1054),SUMIFS($AQ$2:AQ1054,$A$2:A1054,A1054,$J$2:J1054,J1054,$D$2:D1054,D1054),"")</f>
        <v>14.390999999999998</v>
      </c>
      <c r="AS1054">
        <f t="shared" si="71"/>
        <v>14</v>
      </c>
    </row>
    <row r="1055" spans="1:45" x14ac:dyDescent="0.25">
      <c r="A1055" s="9" t="s">
        <v>60</v>
      </c>
      <c r="B1055" t="s">
        <v>61</v>
      </c>
      <c r="C1055" s="6">
        <v>42046</v>
      </c>
      <c r="D1055">
        <v>4</v>
      </c>
      <c r="F1055">
        <v>200</v>
      </c>
      <c r="J1055" s="3" t="s">
        <v>96</v>
      </c>
      <c r="K1055" t="s">
        <v>58</v>
      </c>
      <c r="L1055">
        <v>2</v>
      </c>
      <c r="M1055" s="3" t="s">
        <v>56</v>
      </c>
      <c r="N1055" s="4" t="str">
        <f t="shared" si="68"/>
        <v/>
      </c>
      <c r="P1055">
        <v>85.47</v>
      </c>
      <c r="Q1055">
        <v>85.47</v>
      </c>
      <c r="R1055" s="3">
        <f>IF(ISNUMBER(Q1055),SUMIFS($Q$2:Q1055,$A$2:A1055,A1055,$J$2:J1055,J1055,$D$2:D1055,D1055),"")</f>
        <v>675.45</v>
      </c>
      <c r="AB1055">
        <v>17</v>
      </c>
      <c r="AC1055">
        <v>9.4</v>
      </c>
      <c r="AD1055">
        <v>79.8</v>
      </c>
      <c r="AE1055">
        <v>19.899999999999999</v>
      </c>
      <c r="AF1055">
        <v>85.6</v>
      </c>
      <c r="AG1055">
        <v>16.100000000000001</v>
      </c>
      <c r="AH1055" s="3">
        <f t="shared" si="69"/>
        <v>2.5999999999999999E-2</v>
      </c>
      <c r="AI1055">
        <v>2.5999999999999999E-2</v>
      </c>
      <c r="AK1055">
        <v>12.8</v>
      </c>
      <c r="AQ1055" s="3">
        <f t="shared" si="70"/>
        <v>2.222</v>
      </c>
      <c r="AR1055" s="3">
        <f>IF(ISNUMBER(AQ1055),SUMIFS($AQ$2:AQ1055,$A$2:A1055,A1055,$J$2:J1055,J1055,$D$2:D1055,D1055),"")</f>
        <v>16.331</v>
      </c>
      <c r="AS1055">
        <f t="shared" si="71"/>
        <v>14</v>
      </c>
    </row>
    <row r="1056" spans="1:45" x14ac:dyDescent="0.25">
      <c r="A1056" s="9" t="s">
        <v>65</v>
      </c>
      <c r="B1056" t="s">
        <v>61</v>
      </c>
      <c r="C1056" s="6">
        <v>42046</v>
      </c>
      <c r="D1056">
        <v>4</v>
      </c>
      <c r="F1056">
        <v>350</v>
      </c>
      <c r="J1056" s="3" t="s">
        <v>96</v>
      </c>
      <c r="K1056" t="s">
        <v>58</v>
      </c>
      <c r="L1056">
        <v>2</v>
      </c>
      <c r="M1056" s="3" t="s">
        <v>56</v>
      </c>
      <c r="N1056" s="4" t="str">
        <f t="shared" si="68"/>
        <v/>
      </c>
      <c r="P1056">
        <v>77.680000000000007</v>
      </c>
      <c r="Q1056">
        <v>77.680000000000007</v>
      </c>
      <c r="R1056" s="3">
        <f>IF(ISNUMBER(Q1056),SUMIFS($Q$2:Q1056,$A$2:A1056,A1056,$J$2:J1056,J1056,$D$2:D1056,D1056),"")</f>
        <v>895.81999999999994</v>
      </c>
      <c r="AB1056">
        <v>19.100000000000001</v>
      </c>
      <c r="AC1056">
        <v>10</v>
      </c>
      <c r="AD1056">
        <v>77.8</v>
      </c>
      <c r="AE1056">
        <v>25.1</v>
      </c>
      <c r="AF1056">
        <v>88.3</v>
      </c>
      <c r="AG1056">
        <v>19.399999999999999</v>
      </c>
      <c r="AH1056" s="3">
        <f t="shared" si="69"/>
        <v>3.1E-2</v>
      </c>
      <c r="AI1056">
        <v>3.1E-2</v>
      </c>
      <c r="AK1056">
        <v>12.4</v>
      </c>
      <c r="AQ1056" s="3">
        <f t="shared" si="70"/>
        <v>2.4079999999999999</v>
      </c>
      <c r="AR1056" s="3">
        <f>IF(ISNUMBER(AQ1056),SUMIFS($AQ$2:AQ1056,$A$2:A1056,A1056,$J$2:J1056,J1056,$D$2:D1056,D1056),"")</f>
        <v>22.713999999999999</v>
      </c>
      <c r="AS1056">
        <f t="shared" si="71"/>
        <v>14</v>
      </c>
    </row>
    <row r="1057" spans="1:45" x14ac:dyDescent="0.25">
      <c r="A1057" s="9" t="s">
        <v>62</v>
      </c>
      <c r="B1057" t="s">
        <v>61</v>
      </c>
      <c r="C1057" s="6">
        <v>42046</v>
      </c>
      <c r="D1057">
        <v>4</v>
      </c>
      <c r="F1057">
        <v>500</v>
      </c>
      <c r="J1057" s="3" t="s">
        <v>96</v>
      </c>
      <c r="K1057" t="s">
        <v>58</v>
      </c>
      <c r="L1057">
        <v>2</v>
      </c>
      <c r="M1057" s="3" t="s">
        <v>56</v>
      </c>
      <c r="N1057" s="4" t="str">
        <f t="shared" si="68"/>
        <v/>
      </c>
      <c r="P1057">
        <v>59.83</v>
      </c>
      <c r="Q1057">
        <v>59.83</v>
      </c>
      <c r="R1057" s="3">
        <f>IF(ISNUMBER(Q1057),SUMIFS($Q$2:Q1057,$A$2:A1057,A1057,$J$2:J1057,J1057,$D$2:D1057,D1057),"")</f>
        <v>942.00000000000011</v>
      </c>
      <c r="AB1057">
        <v>15.4</v>
      </c>
      <c r="AC1057">
        <v>12.2</v>
      </c>
      <c r="AD1057">
        <v>80.5</v>
      </c>
      <c r="AE1057">
        <v>19.899999999999999</v>
      </c>
      <c r="AF1057">
        <v>86.6</v>
      </c>
      <c r="AG1057">
        <v>22.7</v>
      </c>
      <c r="AH1057" s="3">
        <f t="shared" si="69"/>
        <v>3.5999999999999997E-2</v>
      </c>
      <c r="AI1057">
        <v>3.5999999999999997E-2</v>
      </c>
      <c r="AK1057">
        <v>12.9</v>
      </c>
      <c r="AQ1057" s="3">
        <f t="shared" si="70"/>
        <v>2.1539999999999999</v>
      </c>
      <c r="AR1057" s="3">
        <f>IF(ISNUMBER(AQ1057),SUMIFS($AQ$2:AQ1057,$A$2:A1057,A1057,$J$2:J1057,J1057,$D$2:D1057,D1057),"")</f>
        <v>28.402999999999999</v>
      </c>
      <c r="AS1057">
        <f t="shared" si="71"/>
        <v>14</v>
      </c>
    </row>
    <row r="1058" spans="1:45" x14ac:dyDescent="0.25">
      <c r="A1058" s="9" t="s">
        <v>63</v>
      </c>
      <c r="B1058" t="s">
        <v>61</v>
      </c>
      <c r="C1058" s="6">
        <v>42073</v>
      </c>
      <c r="D1058">
        <v>1</v>
      </c>
      <c r="F1058">
        <v>0</v>
      </c>
      <c r="J1058" s="3" t="s">
        <v>96</v>
      </c>
      <c r="K1058" t="s">
        <v>59</v>
      </c>
      <c r="L1058">
        <v>2</v>
      </c>
      <c r="M1058" s="3" t="s">
        <v>56</v>
      </c>
      <c r="N1058" s="4" t="str">
        <f t="shared" si="68"/>
        <v/>
      </c>
      <c r="P1058">
        <v>63.27</v>
      </c>
      <c r="Q1058">
        <v>63.27</v>
      </c>
      <c r="R1058" s="3">
        <f>IF(ISNUMBER(Q1058),SUMIFS($Q$2:Q1058,$A$2:A1058,A1058,$J$2:J1058,J1058,$D$2:D1058,D1058),"")</f>
        <v>492.07</v>
      </c>
      <c r="AB1058">
        <v>19.5</v>
      </c>
      <c r="AC1058">
        <v>6.4</v>
      </c>
      <c r="AD1058">
        <v>76.8</v>
      </c>
      <c r="AE1058">
        <v>21.9</v>
      </c>
      <c r="AF1058">
        <v>86.3</v>
      </c>
      <c r="AG1058">
        <v>19.100000000000001</v>
      </c>
      <c r="AH1058" s="3">
        <f t="shared" si="69"/>
        <v>3.1E-2</v>
      </c>
      <c r="AI1058">
        <v>3.1E-2</v>
      </c>
      <c r="AK1058">
        <v>12.3</v>
      </c>
      <c r="AQ1058" s="3">
        <f t="shared" si="70"/>
        <v>1.9610000000000001</v>
      </c>
      <c r="AR1058" s="3">
        <f>IF(ISNUMBER(AQ1058),SUMIFS($AQ$2:AQ1058,$A$2:A1058,A1058,$J$2:J1058,J1058,$D$2:D1058,D1058),"")</f>
        <v>11.803000000000001</v>
      </c>
      <c r="AS1058">
        <f t="shared" si="71"/>
        <v>14</v>
      </c>
    </row>
    <row r="1059" spans="1:45" x14ac:dyDescent="0.25">
      <c r="A1059" s="9" t="s">
        <v>66</v>
      </c>
      <c r="B1059" t="s">
        <v>61</v>
      </c>
      <c r="C1059" s="6">
        <v>42073</v>
      </c>
      <c r="D1059">
        <v>1</v>
      </c>
      <c r="F1059">
        <v>50</v>
      </c>
      <c r="J1059" s="3" t="s">
        <v>96</v>
      </c>
      <c r="K1059" t="s">
        <v>59</v>
      </c>
      <c r="L1059">
        <v>2</v>
      </c>
      <c r="M1059" s="3" t="s">
        <v>56</v>
      </c>
      <c r="N1059" s="4" t="str">
        <f t="shared" si="68"/>
        <v/>
      </c>
      <c r="P1059">
        <v>72.290000000000006</v>
      </c>
      <c r="Q1059">
        <v>72.290000000000006</v>
      </c>
      <c r="R1059" s="3">
        <f>IF(ISNUMBER(Q1059),SUMIFS($Q$2:Q1059,$A$2:A1059,A1059,$J$2:J1059,J1059,$D$2:D1059,D1059),"")</f>
        <v>586.36999999999989</v>
      </c>
      <c r="AB1059">
        <v>20.5</v>
      </c>
      <c r="AC1059">
        <v>13.7</v>
      </c>
      <c r="AD1059">
        <v>77.5</v>
      </c>
      <c r="AE1059">
        <v>24.4</v>
      </c>
      <c r="AF1059">
        <v>87</v>
      </c>
      <c r="AG1059">
        <v>19.600000000000001</v>
      </c>
      <c r="AH1059" s="3">
        <f t="shared" si="69"/>
        <v>3.1E-2</v>
      </c>
      <c r="AI1059">
        <v>3.1E-2</v>
      </c>
      <c r="AK1059">
        <v>12.4</v>
      </c>
      <c r="AQ1059" s="3">
        <f t="shared" si="70"/>
        <v>2.2410000000000001</v>
      </c>
      <c r="AR1059" s="3">
        <f>IF(ISNUMBER(AQ1059),SUMIFS($AQ$2:AQ1059,$A$2:A1059,A1059,$J$2:J1059,J1059,$D$2:D1059,D1059),"")</f>
        <v>15.276999999999999</v>
      </c>
      <c r="AS1059">
        <f t="shared" si="71"/>
        <v>14</v>
      </c>
    </row>
    <row r="1060" spans="1:45" x14ac:dyDescent="0.25">
      <c r="A1060" s="9" t="s">
        <v>64</v>
      </c>
      <c r="B1060" t="s">
        <v>61</v>
      </c>
      <c r="C1060" s="6">
        <v>42073</v>
      </c>
      <c r="D1060">
        <v>1</v>
      </c>
      <c r="F1060">
        <v>100</v>
      </c>
      <c r="J1060" s="3" t="s">
        <v>96</v>
      </c>
      <c r="K1060" t="s">
        <v>59</v>
      </c>
      <c r="L1060">
        <v>2</v>
      </c>
      <c r="M1060" s="3" t="s">
        <v>56</v>
      </c>
      <c r="N1060" s="4" t="str">
        <f t="shared" si="68"/>
        <v/>
      </c>
      <c r="P1060">
        <v>101.2</v>
      </c>
      <c r="Q1060">
        <v>101.2</v>
      </c>
      <c r="R1060" s="3">
        <f>IF(ISNUMBER(Q1060),SUMIFS($Q$2:Q1060,$A$2:A1060,A1060,$J$2:J1060,J1060,$D$2:D1060,D1060),"")</f>
        <v>652.88000000000011</v>
      </c>
      <c r="AB1060">
        <v>19.7</v>
      </c>
      <c r="AC1060">
        <v>7.2</v>
      </c>
      <c r="AD1060">
        <v>79</v>
      </c>
      <c r="AE1060">
        <v>21.8</v>
      </c>
      <c r="AF1060">
        <v>86.3</v>
      </c>
      <c r="AG1060">
        <v>19</v>
      </c>
      <c r="AH1060" s="3">
        <f t="shared" si="69"/>
        <v>0.03</v>
      </c>
      <c r="AI1060">
        <v>0.03</v>
      </c>
      <c r="AK1060">
        <v>12.6</v>
      </c>
      <c r="AQ1060" s="3">
        <f t="shared" si="70"/>
        <v>3.036</v>
      </c>
      <c r="AR1060" s="3">
        <f>IF(ISNUMBER(AQ1060),SUMIFS($AQ$2:AQ1060,$A$2:A1060,A1060,$J$2:J1060,J1060,$D$2:D1060,D1060),"")</f>
        <v>16.509</v>
      </c>
      <c r="AS1060">
        <f t="shared" si="71"/>
        <v>14</v>
      </c>
    </row>
    <row r="1061" spans="1:45" x14ac:dyDescent="0.25">
      <c r="A1061" s="9" t="s">
        <v>60</v>
      </c>
      <c r="B1061" t="s">
        <v>61</v>
      </c>
      <c r="C1061" s="6">
        <v>42073</v>
      </c>
      <c r="D1061">
        <v>1</v>
      </c>
      <c r="F1061">
        <v>200</v>
      </c>
      <c r="J1061" s="3" t="s">
        <v>96</v>
      </c>
      <c r="K1061" t="s">
        <v>59</v>
      </c>
      <c r="L1061">
        <v>2</v>
      </c>
      <c r="M1061" s="3" t="s">
        <v>56</v>
      </c>
      <c r="N1061" s="4" t="str">
        <f t="shared" si="68"/>
        <v/>
      </c>
      <c r="P1061">
        <v>114.88</v>
      </c>
      <c r="Q1061">
        <v>114.88</v>
      </c>
      <c r="R1061" s="3">
        <f>IF(ISNUMBER(Q1061),SUMIFS($Q$2:Q1061,$A$2:A1061,A1061,$J$2:J1061,J1061,$D$2:D1061,D1061),"")</f>
        <v>871.8</v>
      </c>
      <c r="AB1061">
        <v>22.1</v>
      </c>
      <c r="AC1061">
        <v>15.5</v>
      </c>
      <c r="AD1061">
        <v>72.400000000000006</v>
      </c>
      <c r="AE1061">
        <v>27.3</v>
      </c>
      <c r="AF1061">
        <v>86</v>
      </c>
      <c r="AG1061">
        <v>17.600000000000001</v>
      </c>
      <c r="AH1061" s="3">
        <f t="shared" si="69"/>
        <v>2.8000000000000001E-2</v>
      </c>
      <c r="AI1061">
        <v>2.8000000000000001E-2</v>
      </c>
      <c r="AK1061">
        <v>11.6</v>
      </c>
      <c r="AQ1061" s="3">
        <f t="shared" si="70"/>
        <v>3.2170000000000001</v>
      </c>
      <c r="AR1061" s="3">
        <f>IF(ISNUMBER(AQ1061),SUMIFS($AQ$2:AQ1061,$A$2:A1061,A1061,$J$2:J1061,J1061,$D$2:D1061,D1061),"")</f>
        <v>22.222999999999999</v>
      </c>
      <c r="AS1061">
        <f t="shared" si="71"/>
        <v>14</v>
      </c>
    </row>
    <row r="1062" spans="1:45" x14ac:dyDescent="0.25">
      <c r="A1062" s="9" t="s">
        <v>65</v>
      </c>
      <c r="B1062" t="s">
        <v>61</v>
      </c>
      <c r="C1062" s="6">
        <v>42073</v>
      </c>
      <c r="D1062">
        <v>1</v>
      </c>
      <c r="F1062">
        <v>350</v>
      </c>
      <c r="J1062" s="3" t="s">
        <v>96</v>
      </c>
      <c r="K1062" t="s">
        <v>59</v>
      </c>
      <c r="L1062">
        <v>2</v>
      </c>
      <c r="M1062" s="3" t="s">
        <v>56</v>
      </c>
      <c r="N1062" s="4" t="str">
        <f t="shared" si="68"/>
        <v/>
      </c>
      <c r="P1062">
        <v>127.64</v>
      </c>
      <c r="Q1062">
        <v>127.64</v>
      </c>
      <c r="R1062" s="3">
        <f>IF(ISNUMBER(Q1062),SUMIFS($Q$2:Q1062,$A$2:A1062,A1062,$J$2:J1062,J1062,$D$2:D1062,D1062),"")</f>
        <v>854.9899999999999</v>
      </c>
      <c r="AB1062">
        <v>18.100000000000001</v>
      </c>
      <c r="AC1062">
        <v>15.7</v>
      </c>
      <c r="AD1062">
        <v>80.7</v>
      </c>
      <c r="AE1062">
        <v>21.4</v>
      </c>
      <c r="AF1062">
        <v>87.8</v>
      </c>
      <c r="AG1062">
        <v>19.3</v>
      </c>
      <c r="AH1062" s="3">
        <f t="shared" si="69"/>
        <v>3.1E-2</v>
      </c>
      <c r="AI1062">
        <v>3.1E-2</v>
      </c>
      <c r="AK1062">
        <v>12.9</v>
      </c>
      <c r="AQ1062" s="3">
        <f t="shared" si="70"/>
        <v>3.9569999999999999</v>
      </c>
      <c r="AR1062" s="3">
        <f>IF(ISNUMBER(AQ1062),SUMIFS($AQ$2:AQ1062,$A$2:A1062,A1062,$J$2:J1062,J1062,$D$2:D1062,D1062),"")</f>
        <v>24.733000000000001</v>
      </c>
      <c r="AS1062">
        <f t="shared" si="71"/>
        <v>14</v>
      </c>
    </row>
    <row r="1063" spans="1:45" x14ac:dyDescent="0.25">
      <c r="A1063" s="9" t="s">
        <v>62</v>
      </c>
      <c r="B1063" t="s">
        <v>61</v>
      </c>
      <c r="C1063" s="6">
        <v>42073</v>
      </c>
      <c r="D1063">
        <v>1</v>
      </c>
      <c r="F1063">
        <v>500</v>
      </c>
      <c r="J1063" s="3" t="s">
        <v>96</v>
      </c>
      <c r="K1063" t="s">
        <v>59</v>
      </c>
      <c r="L1063">
        <v>2</v>
      </c>
      <c r="M1063" s="3" t="s">
        <v>56</v>
      </c>
      <c r="N1063" s="4" t="str">
        <f t="shared" si="68"/>
        <v/>
      </c>
      <c r="P1063">
        <v>129.88999999999999</v>
      </c>
      <c r="Q1063">
        <v>129.88999999999999</v>
      </c>
      <c r="R1063" s="3">
        <f>IF(ISNUMBER(Q1063),SUMIFS($Q$2:Q1063,$A$2:A1063,A1063,$J$2:J1063,J1063,$D$2:D1063,D1063),"")</f>
        <v>1010.6899999999999</v>
      </c>
      <c r="AB1063">
        <v>19.399999999999999</v>
      </c>
      <c r="AC1063">
        <v>8.4</v>
      </c>
      <c r="AD1063">
        <v>78</v>
      </c>
      <c r="AE1063">
        <v>21.9</v>
      </c>
      <c r="AF1063">
        <v>86.8</v>
      </c>
      <c r="AG1063">
        <v>18.7</v>
      </c>
      <c r="AH1063" s="3">
        <f t="shared" si="69"/>
        <v>0.03</v>
      </c>
      <c r="AI1063">
        <v>0.03</v>
      </c>
      <c r="AK1063">
        <v>12.5</v>
      </c>
      <c r="AQ1063" s="3">
        <f t="shared" si="70"/>
        <v>3.8969999999999998</v>
      </c>
      <c r="AR1063" s="3">
        <f>IF(ISNUMBER(AQ1063),SUMIFS($AQ$2:AQ1063,$A$2:A1063,A1063,$J$2:J1063,J1063,$D$2:D1063,D1063),"")</f>
        <v>29.734999999999999</v>
      </c>
      <c r="AS1063">
        <f t="shared" si="71"/>
        <v>14</v>
      </c>
    </row>
    <row r="1064" spans="1:45" x14ac:dyDescent="0.25">
      <c r="A1064" s="9" t="s">
        <v>63</v>
      </c>
      <c r="B1064" t="s">
        <v>61</v>
      </c>
      <c r="C1064" s="6">
        <v>42073</v>
      </c>
      <c r="D1064">
        <v>2</v>
      </c>
      <c r="F1064">
        <v>0</v>
      </c>
      <c r="J1064" s="3" t="s">
        <v>96</v>
      </c>
      <c r="K1064" t="s">
        <v>59</v>
      </c>
      <c r="L1064">
        <v>2</v>
      </c>
      <c r="M1064" s="3" t="s">
        <v>56</v>
      </c>
      <c r="N1064" s="4" t="str">
        <f t="shared" si="68"/>
        <v/>
      </c>
      <c r="P1064">
        <v>79.540000000000006</v>
      </c>
      <c r="Q1064">
        <v>79.540000000000006</v>
      </c>
      <c r="R1064" s="3">
        <f>IF(ISNUMBER(Q1064),SUMIFS($Q$2:Q1064,$A$2:A1064,A1064,$J$2:J1064,J1064,$D$2:D1064,D1064),"")</f>
        <v>618.27</v>
      </c>
      <c r="AB1064">
        <v>18.399999999999999</v>
      </c>
      <c r="AC1064">
        <v>7.2</v>
      </c>
      <c r="AD1064">
        <v>77.900000000000006</v>
      </c>
      <c r="AE1064">
        <v>21.6</v>
      </c>
      <c r="AF1064">
        <v>86.7</v>
      </c>
      <c r="AG1064">
        <v>20.399999999999999</v>
      </c>
      <c r="AH1064" s="3">
        <f t="shared" si="69"/>
        <v>3.3000000000000002E-2</v>
      </c>
      <c r="AI1064">
        <v>3.3000000000000002E-2</v>
      </c>
      <c r="AK1064">
        <v>12.5</v>
      </c>
      <c r="AQ1064" s="3">
        <f t="shared" si="70"/>
        <v>2.625</v>
      </c>
      <c r="AR1064" s="3">
        <f>IF(ISNUMBER(AQ1064),SUMIFS($AQ$2:AQ1064,$A$2:A1064,A1064,$J$2:J1064,J1064,$D$2:D1064,D1064),"")</f>
        <v>15.882</v>
      </c>
      <c r="AS1064">
        <f t="shared" si="71"/>
        <v>14</v>
      </c>
    </row>
    <row r="1065" spans="1:45" x14ac:dyDescent="0.25">
      <c r="A1065" s="9" t="s">
        <v>66</v>
      </c>
      <c r="B1065" t="s">
        <v>61</v>
      </c>
      <c r="C1065" s="6">
        <v>42073</v>
      </c>
      <c r="D1065">
        <v>2</v>
      </c>
      <c r="F1065">
        <v>50</v>
      </c>
      <c r="J1065" s="3" t="s">
        <v>96</v>
      </c>
      <c r="K1065" t="s">
        <v>59</v>
      </c>
      <c r="L1065">
        <v>2</v>
      </c>
      <c r="M1065" s="3" t="s">
        <v>56</v>
      </c>
      <c r="N1065" s="4" t="str">
        <f t="shared" si="68"/>
        <v/>
      </c>
      <c r="P1065">
        <v>111.49</v>
      </c>
      <c r="Q1065">
        <v>111.49</v>
      </c>
      <c r="R1065" s="3">
        <f>IF(ISNUMBER(Q1065),SUMIFS($Q$2:Q1065,$A$2:A1065,A1065,$J$2:J1065,J1065,$D$2:D1065,D1065),"")</f>
        <v>761.89</v>
      </c>
      <c r="AB1065">
        <v>19.600000000000001</v>
      </c>
      <c r="AC1065">
        <v>9.9</v>
      </c>
      <c r="AD1065">
        <v>78.099999999999994</v>
      </c>
      <c r="AE1065">
        <v>20.399999999999999</v>
      </c>
      <c r="AF1065">
        <v>85.6</v>
      </c>
      <c r="AG1065">
        <v>18.600000000000001</v>
      </c>
      <c r="AH1065" s="3">
        <f t="shared" si="69"/>
        <v>0.03</v>
      </c>
      <c r="AI1065">
        <v>0.03</v>
      </c>
      <c r="AK1065">
        <v>12.5</v>
      </c>
      <c r="AQ1065" s="3">
        <f t="shared" si="70"/>
        <v>3.3450000000000002</v>
      </c>
      <c r="AR1065" s="3">
        <f>IF(ISNUMBER(AQ1065),SUMIFS($AQ$2:AQ1065,$A$2:A1065,A1065,$J$2:J1065,J1065,$D$2:D1065,D1065),"")</f>
        <v>19.096</v>
      </c>
      <c r="AS1065">
        <f t="shared" si="71"/>
        <v>14</v>
      </c>
    </row>
    <row r="1066" spans="1:45" x14ac:dyDescent="0.25">
      <c r="A1066" s="9" t="s">
        <v>64</v>
      </c>
      <c r="B1066" t="s">
        <v>61</v>
      </c>
      <c r="C1066" s="6">
        <v>42073</v>
      </c>
      <c r="D1066">
        <v>2</v>
      </c>
      <c r="F1066">
        <v>100</v>
      </c>
      <c r="J1066" s="3" t="s">
        <v>96</v>
      </c>
      <c r="K1066" t="s">
        <v>59</v>
      </c>
      <c r="L1066">
        <v>2</v>
      </c>
      <c r="M1066" s="3" t="s">
        <v>56</v>
      </c>
      <c r="N1066" s="4" t="str">
        <f t="shared" si="68"/>
        <v/>
      </c>
      <c r="P1066">
        <v>123.87</v>
      </c>
      <c r="Q1066">
        <v>123.87</v>
      </c>
      <c r="R1066" s="3">
        <f>IF(ISNUMBER(Q1066),SUMIFS($Q$2:Q1066,$A$2:A1066,A1066,$J$2:J1066,J1066,$D$2:D1066,D1066),"")</f>
        <v>763.56000000000006</v>
      </c>
      <c r="AB1066">
        <v>18.7</v>
      </c>
      <c r="AC1066">
        <v>8.4</v>
      </c>
      <c r="AD1066">
        <v>79.599999999999994</v>
      </c>
      <c r="AE1066">
        <v>21.8</v>
      </c>
      <c r="AF1066">
        <v>86.6</v>
      </c>
      <c r="AG1066">
        <v>20.8</v>
      </c>
      <c r="AH1066" s="3">
        <f t="shared" si="69"/>
        <v>3.3000000000000002E-2</v>
      </c>
      <c r="AI1066">
        <v>3.3000000000000002E-2</v>
      </c>
      <c r="AK1066">
        <v>12.7</v>
      </c>
      <c r="AQ1066" s="3">
        <f t="shared" si="70"/>
        <v>4.0880000000000001</v>
      </c>
      <c r="AR1066" s="3">
        <f>IF(ISNUMBER(AQ1066),SUMIFS($AQ$2:AQ1066,$A$2:A1066,A1066,$J$2:J1066,J1066,$D$2:D1066,D1066),"")</f>
        <v>21.682000000000002</v>
      </c>
      <c r="AS1066">
        <f t="shared" si="71"/>
        <v>14</v>
      </c>
    </row>
    <row r="1067" spans="1:45" x14ac:dyDescent="0.25">
      <c r="A1067" s="9" t="s">
        <v>60</v>
      </c>
      <c r="B1067" t="s">
        <v>61</v>
      </c>
      <c r="C1067" s="6">
        <v>42073</v>
      </c>
      <c r="D1067">
        <v>2</v>
      </c>
      <c r="F1067">
        <v>200</v>
      </c>
      <c r="J1067" s="3" t="s">
        <v>96</v>
      </c>
      <c r="K1067" t="s">
        <v>59</v>
      </c>
      <c r="L1067">
        <v>2</v>
      </c>
      <c r="M1067" s="3" t="s">
        <v>56</v>
      </c>
      <c r="N1067" s="4" t="str">
        <f t="shared" si="68"/>
        <v/>
      </c>
      <c r="P1067">
        <v>104.09</v>
      </c>
      <c r="Q1067">
        <v>104.09</v>
      </c>
      <c r="R1067" s="3">
        <f>IF(ISNUMBER(Q1067),SUMIFS($Q$2:Q1067,$A$2:A1067,A1067,$J$2:J1067,J1067,$D$2:D1067,D1067),"")</f>
        <v>1074.9199999999998</v>
      </c>
      <c r="AB1067">
        <v>18.7</v>
      </c>
      <c r="AC1067">
        <v>6.7</v>
      </c>
      <c r="AD1067">
        <v>77.599999999999994</v>
      </c>
      <c r="AE1067">
        <v>20.399999999999999</v>
      </c>
      <c r="AF1067">
        <v>85.7</v>
      </c>
      <c r="AG1067">
        <v>19.100000000000001</v>
      </c>
      <c r="AH1067" s="3">
        <f t="shared" si="69"/>
        <v>3.1E-2</v>
      </c>
      <c r="AI1067">
        <v>3.1E-2</v>
      </c>
      <c r="AK1067">
        <v>12.4</v>
      </c>
      <c r="AQ1067" s="3">
        <f t="shared" si="70"/>
        <v>3.2269999999999999</v>
      </c>
      <c r="AR1067" s="3">
        <f>IF(ISNUMBER(AQ1067),SUMIFS($AQ$2:AQ1067,$A$2:A1067,A1067,$J$2:J1067,J1067,$D$2:D1067,D1067),"")</f>
        <v>27.733000000000001</v>
      </c>
      <c r="AS1067">
        <f t="shared" si="71"/>
        <v>14</v>
      </c>
    </row>
    <row r="1068" spans="1:45" x14ac:dyDescent="0.25">
      <c r="A1068" s="9" t="s">
        <v>65</v>
      </c>
      <c r="B1068" t="s">
        <v>61</v>
      </c>
      <c r="C1068" s="6">
        <v>42073</v>
      </c>
      <c r="D1068">
        <v>2</v>
      </c>
      <c r="F1068">
        <v>350</v>
      </c>
      <c r="J1068" s="3" t="s">
        <v>96</v>
      </c>
      <c r="K1068" t="s">
        <v>59</v>
      </c>
      <c r="L1068">
        <v>2</v>
      </c>
      <c r="M1068" s="3" t="s">
        <v>56</v>
      </c>
      <c r="N1068" s="4" t="str">
        <f t="shared" ref="N1068:N1131" si="72">IF(ISNUMBER(O1068),O1068*10,"")</f>
        <v/>
      </c>
      <c r="P1068">
        <v>122.34</v>
      </c>
      <c r="Q1068">
        <v>122.34</v>
      </c>
      <c r="R1068" s="3">
        <f>IF(ISNUMBER(Q1068),SUMIFS($Q$2:Q1068,$A$2:A1068,A1068,$J$2:J1068,J1068,$D$2:D1068,D1068),"")</f>
        <v>1028.8700000000001</v>
      </c>
      <c r="AB1068">
        <v>19.399999999999999</v>
      </c>
      <c r="AC1068">
        <v>17.8</v>
      </c>
      <c r="AD1068">
        <v>78.3</v>
      </c>
      <c r="AE1068">
        <v>23.8</v>
      </c>
      <c r="AF1068">
        <v>87.3</v>
      </c>
      <c r="AG1068">
        <v>19.899999999999999</v>
      </c>
      <c r="AH1068" s="3">
        <f t="shared" ref="AH1068:AH1131" si="73">IF(ISNUMBER(AI1068),AI1068,"")</f>
        <v>3.2000000000000001E-2</v>
      </c>
      <c r="AI1068">
        <v>3.2000000000000001E-2</v>
      </c>
      <c r="AK1068">
        <v>12.5</v>
      </c>
      <c r="AQ1068" s="3">
        <f t="shared" ref="AQ1068:AQ1131" si="74">IF(AND(ISNUMBER(AI1068),ISNUMBER(Q1068)),ROUND(Q1068*AI1068,3),"")</f>
        <v>3.915</v>
      </c>
      <c r="AR1068" s="3">
        <f>IF(ISNUMBER(AQ1068),SUMIFS($AQ$2:AQ1068,$A$2:A1068,A1068,$J$2:J1068,J1068,$D$2:D1068,D1068),"")</f>
        <v>30.356999999999999</v>
      </c>
      <c r="AS1068">
        <f t="shared" si="71"/>
        <v>14</v>
      </c>
    </row>
    <row r="1069" spans="1:45" x14ac:dyDescent="0.25">
      <c r="A1069" s="9" t="s">
        <v>62</v>
      </c>
      <c r="B1069" t="s">
        <v>61</v>
      </c>
      <c r="C1069" s="6">
        <v>42073</v>
      </c>
      <c r="D1069">
        <v>2</v>
      </c>
      <c r="F1069">
        <v>500</v>
      </c>
      <c r="J1069" s="3" t="s">
        <v>96</v>
      </c>
      <c r="K1069" t="s">
        <v>59</v>
      </c>
      <c r="L1069">
        <v>2</v>
      </c>
      <c r="M1069" s="3" t="s">
        <v>56</v>
      </c>
      <c r="N1069" s="4" t="str">
        <f t="shared" si="72"/>
        <v/>
      </c>
      <c r="P1069">
        <v>141.30000000000001</v>
      </c>
      <c r="Q1069">
        <v>141.30000000000001</v>
      </c>
      <c r="R1069" s="3">
        <f>IF(ISNUMBER(Q1069),SUMIFS($Q$2:Q1069,$A$2:A1069,A1069,$J$2:J1069,J1069,$D$2:D1069,D1069),"")</f>
        <v>990.34999999999991</v>
      </c>
      <c r="AB1069">
        <v>16.600000000000001</v>
      </c>
      <c r="AC1069">
        <v>14.1</v>
      </c>
      <c r="AD1069">
        <v>81.2</v>
      </c>
      <c r="AE1069">
        <v>20.7</v>
      </c>
      <c r="AF1069">
        <v>88.5</v>
      </c>
      <c r="AG1069">
        <v>24.4</v>
      </c>
      <c r="AH1069" s="3">
        <f t="shared" si="73"/>
        <v>3.9E-2</v>
      </c>
      <c r="AI1069">
        <v>3.9E-2</v>
      </c>
      <c r="AK1069">
        <v>13</v>
      </c>
      <c r="AQ1069" s="3">
        <f t="shared" si="74"/>
        <v>5.5110000000000001</v>
      </c>
      <c r="AR1069" s="3">
        <f>IF(ISNUMBER(AQ1069),SUMIFS($AQ$2:AQ1069,$A$2:A1069,A1069,$J$2:J1069,J1069,$D$2:D1069,D1069),"")</f>
        <v>31.633999999999997</v>
      </c>
      <c r="AS1069">
        <f t="shared" ref="AS1069:AS1132" si="75">COUNT(O1069:AR1069)</f>
        <v>14</v>
      </c>
    </row>
    <row r="1070" spans="1:45" x14ac:dyDescent="0.25">
      <c r="A1070" s="9" t="s">
        <v>63</v>
      </c>
      <c r="B1070" t="s">
        <v>61</v>
      </c>
      <c r="C1070" s="6">
        <v>42073</v>
      </c>
      <c r="D1070">
        <v>3</v>
      </c>
      <c r="F1070">
        <v>0</v>
      </c>
      <c r="J1070" s="3" t="s">
        <v>96</v>
      </c>
      <c r="K1070" t="s">
        <v>59</v>
      </c>
      <c r="L1070">
        <v>2</v>
      </c>
      <c r="M1070" s="3" t="s">
        <v>56</v>
      </c>
      <c r="N1070" s="4" t="str">
        <f t="shared" si="72"/>
        <v/>
      </c>
      <c r="P1070">
        <v>115.79</v>
      </c>
      <c r="Q1070">
        <v>115.79</v>
      </c>
      <c r="R1070" s="3">
        <f>IF(ISNUMBER(Q1070),SUMIFS($Q$2:Q1070,$A$2:A1070,A1070,$J$2:J1070,J1070,$D$2:D1070,D1070),"")</f>
        <v>741.63</v>
      </c>
      <c r="AB1070">
        <v>21.1</v>
      </c>
      <c r="AC1070">
        <v>6.5</v>
      </c>
      <c r="AD1070">
        <v>77.2</v>
      </c>
      <c r="AE1070">
        <v>22.4</v>
      </c>
      <c r="AF1070">
        <v>86.6</v>
      </c>
      <c r="AG1070">
        <v>18.399999999999999</v>
      </c>
      <c r="AH1070" s="3">
        <f t="shared" si="73"/>
        <v>2.9000000000000001E-2</v>
      </c>
      <c r="AI1070">
        <v>2.9000000000000001E-2</v>
      </c>
      <c r="AK1070">
        <v>12.3</v>
      </c>
      <c r="AQ1070" s="3">
        <f t="shared" si="74"/>
        <v>3.3580000000000001</v>
      </c>
      <c r="AR1070" s="3">
        <f>IF(ISNUMBER(AQ1070),SUMIFS($AQ$2:AQ1070,$A$2:A1070,A1070,$J$2:J1070,J1070,$D$2:D1070,D1070),"")</f>
        <v>19.151999999999997</v>
      </c>
      <c r="AS1070">
        <f t="shared" si="75"/>
        <v>14</v>
      </c>
    </row>
    <row r="1071" spans="1:45" x14ac:dyDescent="0.25">
      <c r="A1071" s="9" t="s">
        <v>66</v>
      </c>
      <c r="B1071" t="s">
        <v>61</v>
      </c>
      <c r="C1071" s="6">
        <v>42073</v>
      </c>
      <c r="D1071">
        <v>3</v>
      </c>
      <c r="F1071">
        <v>50</v>
      </c>
      <c r="J1071" s="3" t="s">
        <v>96</v>
      </c>
      <c r="K1071" t="s">
        <v>59</v>
      </c>
      <c r="L1071">
        <v>2</v>
      </c>
      <c r="M1071" s="3" t="s">
        <v>56</v>
      </c>
      <c r="N1071" s="4" t="str">
        <f t="shared" si="72"/>
        <v/>
      </c>
      <c r="P1071">
        <v>123.3</v>
      </c>
      <c r="Q1071">
        <v>123.3</v>
      </c>
      <c r="R1071" s="3">
        <f>IF(ISNUMBER(Q1071),SUMIFS($Q$2:Q1071,$A$2:A1071,A1071,$J$2:J1071,J1071,$D$2:D1071,D1071),"")</f>
        <v>819.56</v>
      </c>
      <c r="AB1071">
        <v>19.399999999999999</v>
      </c>
      <c r="AC1071">
        <v>8.6</v>
      </c>
      <c r="AD1071">
        <v>79</v>
      </c>
      <c r="AE1071">
        <v>22.5</v>
      </c>
      <c r="AF1071">
        <v>86.4</v>
      </c>
      <c r="AG1071">
        <v>20.6</v>
      </c>
      <c r="AH1071" s="3">
        <f t="shared" si="73"/>
        <v>3.3000000000000002E-2</v>
      </c>
      <c r="AI1071">
        <v>3.3000000000000002E-2</v>
      </c>
      <c r="AK1071">
        <v>12.6</v>
      </c>
      <c r="AQ1071" s="3">
        <f t="shared" si="74"/>
        <v>4.069</v>
      </c>
      <c r="AR1071" s="3">
        <f>IF(ISNUMBER(AQ1071),SUMIFS($AQ$2:AQ1071,$A$2:A1071,A1071,$J$2:J1071,J1071,$D$2:D1071,D1071),"")</f>
        <v>22.266000000000002</v>
      </c>
      <c r="AS1071">
        <f t="shared" si="75"/>
        <v>14</v>
      </c>
    </row>
    <row r="1072" spans="1:45" x14ac:dyDescent="0.25">
      <c r="A1072" s="9" t="s">
        <v>64</v>
      </c>
      <c r="B1072" t="s">
        <v>61</v>
      </c>
      <c r="C1072" s="6">
        <v>42073</v>
      </c>
      <c r="D1072">
        <v>3</v>
      </c>
      <c r="F1072">
        <v>100</v>
      </c>
      <c r="J1072" s="3" t="s">
        <v>96</v>
      </c>
      <c r="K1072" t="s">
        <v>59</v>
      </c>
      <c r="L1072">
        <v>2</v>
      </c>
      <c r="M1072" s="3" t="s">
        <v>56</v>
      </c>
      <c r="N1072" s="4" t="str">
        <f t="shared" si="72"/>
        <v/>
      </c>
      <c r="P1072">
        <v>86.69</v>
      </c>
      <c r="Q1072">
        <v>86.69</v>
      </c>
      <c r="R1072" s="3">
        <f>IF(ISNUMBER(Q1072),SUMIFS($Q$2:Q1072,$A$2:A1072,A1072,$J$2:J1072,J1072,$D$2:D1072,D1072),"")</f>
        <v>895.47</v>
      </c>
      <c r="AB1072">
        <v>19.2</v>
      </c>
      <c r="AC1072">
        <v>7.4</v>
      </c>
      <c r="AD1072">
        <v>78.8</v>
      </c>
      <c r="AE1072">
        <v>21.4</v>
      </c>
      <c r="AF1072">
        <v>86</v>
      </c>
      <c r="AG1072">
        <v>17.7</v>
      </c>
      <c r="AH1072" s="3">
        <f t="shared" si="73"/>
        <v>2.8000000000000001E-2</v>
      </c>
      <c r="AI1072">
        <v>2.8000000000000001E-2</v>
      </c>
      <c r="AK1072">
        <v>12.6</v>
      </c>
      <c r="AQ1072" s="3">
        <f t="shared" si="74"/>
        <v>2.427</v>
      </c>
      <c r="AR1072" s="3">
        <f>IF(ISNUMBER(AQ1072),SUMIFS($AQ$2:AQ1072,$A$2:A1072,A1072,$J$2:J1072,J1072,$D$2:D1072,D1072),"")</f>
        <v>23.123000000000001</v>
      </c>
      <c r="AS1072">
        <f t="shared" si="75"/>
        <v>14</v>
      </c>
    </row>
    <row r="1073" spans="1:45" x14ac:dyDescent="0.25">
      <c r="A1073" s="9" t="s">
        <v>60</v>
      </c>
      <c r="B1073" t="s">
        <v>61</v>
      </c>
      <c r="C1073" s="6">
        <v>42073</v>
      </c>
      <c r="D1073">
        <v>3</v>
      </c>
      <c r="F1073">
        <v>200</v>
      </c>
      <c r="J1073" s="3" t="s">
        <v>96</v>
      </c>
      <c r="K1073" t="s">
        <v>59</v>
      </c>
      <c r="L1073">
        <v>2</v>
      </c>
      <c r="M1073" s="3" t="s">
        <v>56</v>
      </c>
      <c r="N1073" s="4" t="str">
        <f t="shared" si="72"/>
        <v/>
      </c>
      <c r="P1073">
        <v>137.19</v>
      </c>
      <c r="Q1073">
        <v>137.19</v>
      </c>
      <c r="R1073" s="3">
        <f>IF(ISNUMBER(Q1073),SUMIFS($Q$2:Q1073,$A$2:A1073,A1073,$J$2:J1073,J1073,$D$2:D1073,D1073),"")</f>
        <v>992.06</v>
      </c>
      <c r="AB1073">
        <v>19.600000000000001</v>
      </c>
      <c r="AC1073">
        <v>9.9</v>
      </c>
      <c r="AD1073">
        <v>78.099999999999994</v>
      </c>
      <c r="AE1073">
        <v>21.9</v>
      </c>
      <c r="AF1073">
        <v>85.6</v>
      </c>
      <c r="AG1073">
        <v>16.899999999999999</v>
      </c>
      <c r="AH1073" s="3">
        <f t="shared" si="73"/>
        <v>2.7E-2</v>
      </c>
      <c r="AI1073">
        <v>2.7E-2</v>
      </c>
      <c r="AK1073">
        <v>12.5</v>
      </c>
      <c r="AQ1073" s="3">
        <f t="shared" si="74"/>
        <v>3.7040000000000002</v>
      </c>
      <c r="AR1073" s="3">
        <f>IF(ISNUMBER(AQ1073),SUMIFS($AQ$2:AQ1073,$A$2:A1073,A1073,$J$2:J1073,J1073,$D$2:D1073,D1073),"")</f>
        <v>26.849</v>
      </c>
      <c r="AS1073">
        <f t="shared" si="75"/>
        <v>14</v>
      </c>
    </row>
    <row r="1074" spans="1:45" x14ac:dyDescent="0.25">
      <c r="A1074" s="9" t="s">
        <v>65</v>
      </c>
      <c r="B1074" t="s">
        <v>61</v>
      </c>
      <c r="C1074" s="6">
        <v>42073</v>
      </c>
      <c r="D1074">
        <v>3</v>
      </c>
      <c r="F1074">
        <v>350</v>
      </c>
      <c r="J1074" s="3" t="s">
        <v>96</v>
      </c>
      <c r="K1074" t="s">
        <v>59</v>
      </c>
      <c r="L1074">
        <v>2</v>
      </c>
      <c r="M1074" s="3" t="s">
        <v>56</v>
      </c>
      <c r="N1074" s="4" t="str">
        <f t="shared" si="72"/>
        <v/>
      </c>
      <c r="P1074">
        <v>132.08000000000001</v>
      </c>
      <c r="Q1074">
        <v>132.08000000000001</v>
      </c>
      <c r="R1074" s="3">
        <f>IF(ISNUMBER(Q1074),SUMIFS($Q$2:Q1074,$A$2:A1074,A1074,$J$2:J1074,J1074,$D$2:D1074,D1074),"")</f>
        <v>1133.53</v>
      </c>
      <c r="AB1074">
        <v>18.2</v>
      </c>
      <c r="AC1074">
        <v>10.9</v>
      </c>
      <c r="AD1074">
        <v>80.400000000000006</v>
      </c>
      <c r="AE1074">
        <v>20.6</v>
      </c>
      <c r="AF1074">
        <v>87</v>
      </c>
      <c r="AG1074">
        <v>18.899999999999999</v>
      </c>
      <c r="AH1074" s="3">
        <f t="shared" si="73"/>
        <v>0.03</v>
      </c>
      <c r="AI1074">
        <v>0.03</v>
      </c>
      <c r="AK1074">
        <v>12.9</v>
      </c>
      <c r="AQ1074" s="3">
        <f t="shared" si="74"/>
        <v>3.9620000000000002</v>
      </c>
      <c r="AR1074" s="3">
        <f>IF(ISNUMBER(AQ1074),SUMIFS($AQ$2:AQ1074,$A$2:A1074,A1074,$J$2:J1074,J1074,$D$2:D1074,D1074),"")</f>
        <v>32.603999999999999</v>
      </c>
      <c r="AS1074">
        <f t="shared" si="75"/>
        <v>14</v>
      </c>
    </row>
    <row r="1075" spans="1:45" x14ac:dyDescent="0.25">
      <c r="A1075" s="9" t="s">
        <v>62</v>
      </c>
      <c r="B1075" t="s">
        <v>61</v>
      </c>
      <c r="C1075" s="6">
        <v>42073</v>
      </c>
      <c r="D1075">
        <v>3</v>
      </c>
      <c r="F1075">
        <v>500</v>
      </c>
      <c r="J1075" s="3" t="s">
        <v>96</v>
      </c>
      <c r="K1075" t="s">
        <v>59</v>
      </c>
      <c r="L1075">
        <v>2</v>
      </c>
      <c r="M1075" s="3" t="s">
        <v>56</v>
      </c>
      <c r="N1075" s="4" t="str">
        <f t="shared" si="72"/>
        <v/>
      </c>
      <c r="P1075">
        <v>136.75</v>
      </c>
      <c r="Q1075">
        <v>136.75</v>
      </c>
      <c r="R1075" s="3">
        <f>IF(ISNUMBER(Q1075),SUMIFS($Q$2:Q1075,$A$2:A1075,A1075,$J$2:J1075,J1075,$D$2:D1075,D1075),"")</f>
        <v>929.61</v>
      </c>
      <c r="AB1075">
        <v>17.5</v>
      </c>
      <c r="AC1075">
        <v>13.2</v>
      </c>
      <c r="AD1075">
        <v>81.2</v>
      </c>
      <c r="AE1075">
        <v>21.1</v>
      </c>
      <c r="AF1075">
        <v>87.7</v>
      </c>
      <c r="AG1075">
        <v>20</v>
      </c>
      <c r="AH1075" s="3">
        <f t="shared" si="73"/>
        <v>3.2000000000000001E-2</v>
      </c>
      <c r="AI1075">
        <v>3.2000000000000001E-2</v>
      </c>
      <c r="AK1075">
        <v>13</v>
      </c>
      <c r="AQ1075" s="3">
        <f t="shared" si="74"/>
        <v>4.3760000000000003</v>
      </c>
      <c r="AR1075" s="3">
        <f>IF(ISNUMBER(AQ1075),SUMIFS($AQ$2:AQ1075,$A$2:A1075,A1075,$J$2:J1075,J1075,$D$2:D1075,D1075),"")</f>
        <v>30.570000000000004</v>
      </c>
      <c r="AS1075">
        <f t="shared" si="75"/>
        <v>14</v>
      </c>
    </row>
    <row r="1076" spans="1:45" x14ac:dyDescent="0.25">
      <c r="A1076" s="9" t="s">
        <v>63</v>
      </c>
      <c r="B1076" t="s">
        <v>61</v>
      </c>
      <c r="C1076" s="6">
        <v>42073</v>
      </c>
      <c r="D1076">
        <v>4</v>
      </c>
      <c r="F1076">
        <v>0</v>
      </c>
      <c r="J1076" s="3" t="s">
        <v>96</v>
      </c>
      <c r="K1076" t="s">
        <v>59</v>
      </c>
      <c r="L1076">
        <v>2</v>
      </c>
      <c r="M1076" s="3" t="s">
        <v>56</v>
      </c>
      <c r="N1076" s="4" t="str">
        <f t="shared" si="72"/>
        <v/>
      </c>
      <c r="P1076">
        <v>108.44</v>
      </c>
      <c r="Q1076">
        <v>108.44</v>
      </c>
      <c r="R1076" s="3">
        <f>IF(ISNUMBER(Q1076),SUMIFS($Q$2:Q1076,$A$2:A1076,A1076,$J$2:J1076,J1076,$D$2:D1076,D1076),"")</f>
        <v>588.53</v>
      </c>
      <c r="AB1076">
        <v>21.1</v>
      </c>
      <c r="AC1076">
        <v>12</v>
      </c>
      <c r="AD1076">
        <v>77</v>
      </c>
      <c r="AE1076">
        <v>25.5</v>
      </c>
      <c r="AF1076">
        <v>87</v>
      </c>
      <c r="AG1076">
        <v>19.8</v>
      </c>
      <c r="AH1076" s="3">
        <f t="shared" si="73"/>
        <v>3.2000000000000001E-2</v>
      </c>
      <c r="AI1076">
        <v>3.2000000000000001E-2</v>
      </c>
      <c r="AK1076">
        <v>12.3</v>
      </c>
      <c r="AQ1076" s="3">
        <f t="shared" si="74"/>
        <v>3.47</v>
      </c>
      <c r="AR1076" s="3">
        <f>IF(ISNUMBER(AQ1076),SUMIFS($AQ$2:AQ1076,$A$2:A1076,A1076,$J$2:J1076,J1076,$D$2:D1076,D1076),"")</f>
        <v>14.313000000000001</v>
      </c>
      <c r="AS1076">
        <f t="shared" si="75"/>
        <v>14</v>
      </c>
    </row>
    <row r="1077" spans="1:45" x14ac:dyDescent="0.25">
      <c r="A1077" s="9" t="s">
        <v>66</v>
      </c>
      <c r="B1077" t="s">
        <v>61</v>
      </c>
      <c r="C1077" s="6">
        <v>42073</v>
      </c>
      <c r="D1077">
        <v>4</v>
      </c>
      <c r="F1077">
        <v>50</v>
      </c>
      <c r="J1077" s="3" t="s">
        <v>96</v>
      </c>
      <c r="K1077" t="s">
        <v>59</v>
      </c>
      <c r="L1077">
        <v>2</v>
      </c>
      <c r="M1077" s="3" t="s">
        <v>56</v>
      </c>
      <c r="N1077" s="4" t="str">
        <f t="shared" si="72"/>
        <v/>
      </c>
      <c r="P1077">
        <v>63.6</v>
      </c>
      <c r="Q1077">
        <v>63.6</v>
      </c>
      <c r="R1077" s="3">
        <f>IF(ISNUMBER(Q1077),SUMIFS($Q$2:Q1077,$A$2:A1077,A1077,$J$2:J1077,J1077,$D$2:D1077,D1077),"")</f>
        <v>613.06000000000006</v>
      </c>
      <c r="AB1077">
        <v>21</v>
      </c>
      <c r="AC1077">
        <v>4.0999999999999996</v>
      </c>
      <c r="AD1077">
        <v>77.2</v>
      </c>
      <c r="AE1077">
        <v>22</v>
      </c>
      <c r="AF1077">
        <v>86</v>
      </c>
      <c r="AG1077">
        <v>17.600000000000001</v>
      </c>
      <c r="AH1077" s="3">
        <f t="shared" si="73"/>
        <v>2.8000000000000001E-2</v>
      </c>
      <c r="AI1077">
        <v>2.8000000000000001E-2</v>
      </c>
      <c r="AK1077">
        <v>12.3</v>
      </c>
      <c r="AQ1077" s="3">
        <f t="shared" si="74"/>
        <v>1.7809999999999999</v>
      </c>
      <c r="AR1077" s="3">
        <f>IF(ISNUMBER(AQ1077),SUMIFS($AQ$2:AQ1077,$A$2:A1077,A1077,$J$2:J1077,J1077,$D$2:D1077,D1077),"")</f>
        <v>14.790000000000001</v>
      </c>
      <c r="AS1077">
        <f t="shared" si="75"/>
        <v>14</v>
      </c>
    </row>
    <row r="1078" spans="1:45" x14ac:dyDescent="0.25">
      <c r="A1078" s="9" t="s">
        <v>64</v>
      </c>
      <c r="B1078" t="s">
        <v>61</v>
      </c>
      <c r="C1078" s="6">
        <v>42073</v>
      </c>
      <c r="D1078">
        <v>4</v>
      </c>
      <c r="F1078">
        <v>100</v>
      </c>
      <c r="J1078" s="3" t="s">
        <v>96</v>
      </c>
      <c r="K1078" t="s">
        <v>59</v>
      </c>
      <c r="L1078">
        <v>2</v>
      </c>
      <c r="M1078" s="3" t="s">
        <v>56</v>
      </c>
      <c r="N1078" s="4" t="str">
        <f t="shared" si="72"/>
        <v/>
      </c>
      <c r="P1078">
        <v>99.39</v>
      </c>
      <c r="Q1078">
        <v>99.39</v>
      </c>
      <c r="R1078" s="3">
        <f>IF(ISNUMBER(Q1078),SUMIFS($Q$2:Q1078,$A$2:A1078,A1078,$J$2:J1078,J1078,$D$2:D1078,D1078),"")</f>
        <v>687.18</v>
      </c>
      <c r="AB1078">
        <v>20.8</v>
      </c>
      <c r="AC1078">
        <v>17.899999999999999</v>
      </c>
      <c r="AD1078">
        <v>78.400000000000006</v>
      </c>
      <c r="AE1078">
        <v>25.2</v>
      </c>
      <c r="AF1078">
        <v>87.2</v>
      </c>
      <c r="AG1078">
        <v>16.3</v>
      </c>
      <c r="AH1078" s="3">
        <f t="shared" si="73"/>
        <v>2.5999999999999999E-2</v>
      </c>
      <c r="AI1078">
        <v>2.5999999999999999E-2</v>
      </c>
      <c r="AK1078">
        <v>12.5</v>
      </c>
      <c r="AQ1078" s="3">
        <f t="shared" si="74"/>
        <v>2.5840000000000001</v>
      </c>
      <c r="AR1078" s="3">
        <f>IF(ISNUMBER(AQ1078),SUMIFS($AQ$2:AQ1078,$A$2:A1078,A1078,$J$2:J1078,J1078,$D$2:D1078,D1078),"")</f>
        <v>16.974999999999998</v>
      </c>
      <c r="AS1078">
        <f t="shared" si="75"/>
        <v>14</v>
      </c>
    </row>
    <row r="1079" spans="1:45" x14ac:dyDescent="0.25">
      <c r="A1079" s="28" t="s">
        <v>60</v>
      </c>
      <c r="B1079" t="s">
        <v>61</v>
      </c>
      <c r="C1079" s="6">
        <v>42073</v>
      </c>
      <c r="D1079">
        <v>4</v>
      </c>
      <c r="F1079">
        <v>200</v>
      </c>
      <c r="J1079" s="3" t="s">
        <v>96</v>
      </c>
      <c r="K1079" t="s">
        <v>59</v>
      </c>
      <c r="L1079">
        <v>2</v>
      </c>
      <c r="M1079" s="3"/>
      <c r="N1079" s="4" t="str">
        <f t="shared" si="72"/>
        <v/>
      </c>
      <c r="Q1079" s="30">
        <f>ROUND(AVERAGE(Q1061,Q1067,Q1073),1)</f>
        <v>118.7</v>
      </c>
      <c r="R1079" s="3">
        <f>IF(ISNUMBER(Q1079),SUMIFS($Q$2:Q1079,$A$2:A1079,A1079,$J$2:J1079,J1079,$D$2:D1079,D1079),"")</f>
        <v>794.15000000000009</v>
      </c>
      <c r="AB1079">
        <v>19.8</v>
      </c>
      <c r="AC1079">
        <v>11.2</v>
      </c>
      <c r="AD1079">
        <v>78</v>
      </c>
      <c r="AE1079">
        <v>22.1</v>
      </c>
      <c r="AF1079">
        <v>87.5</v>
      </c>
      <c r="AG1079">
        <v>18.399999999999999</v>
      </c>
      <c r="AH1079" s="3">
        <f t="shared" si="73"/>
        <v>2.9000000000000001E-2</v>
      </c>
      <c r="AI1079">
        <v>2.9000000000000001E-2</v>
      </c>
      <c r="AK1079">
        <v>12.5</v>
      </c>
      <c r="AQ1079" s="3">
        <f t="shared" si="74"/>
        <v>3.4420000000000002</v>
      </c>
      <c r="AR1079" s="3">
        <f>IF(ISNUMBER(AQ1079),SUMIFS($AQ$2:AQ1079,$A$2:A1079,A1079,$J$2:J1079,J1079,$D$2:D1079,D1079),"")</f>
        <v>19.773</v>
      </c>
      <c r="AS1079">
        <f t="shared" si="75"/>
        <v>13</v>
      </c>
    </row>
    <row r="1080" spans="1:45" x14ac:dyDescent="0.25">
      <c r="A1080" s="9" t="s">
        <v>65</v>
      </c>
      <c r="B1080" t="s">
        <v>61</v>
      </c>
      <c r="C1080" s="6">
        <v>42073</v>
      </c>
      <c r="D1080">
        <v>4</v>
      </c>
      <c r="F1080">
        <v>350</v>
      </c>
      <c r="J1080" s="3" t="s">
        <v>96</v>
      </c>
      <c r="K1080" t="s">
        <v>59</v>
      </c>
      <c r="L1080">
        <v>3</v>
      </c>
      <c r="M1080" s="3" t="s">
        <v>56</v>
      </c>
      <c r="N1080" s="4" t="str">
        <f t="shared" si="72"/>
        <v/>
      </c>
      <c r="P1080">
        <v>142.83000000000001</v>
      </c>
      <c r="Q1080">
        <v>142.83000000000001</v>
      </c>
      <c r="R1080" s="3">
        <f>IF(ISNUMBER(Q1080),SUMIFS($Q$2:Q1080,$A$2:A1080,A1080,$J$2:J1080,J1080,$D$2:D1080,D1080),"")</f>
        <v>1038.6499999999999</v>
      </c>
      <c r="AB1080">
        <v>18.899999999999999</v>
      </c>
      <c r="AC1080">
        <v>11.1</v>
      </c>
      <c r="AD1080">
        <v>78.7</v>
      </c>
      <c r="AE1080">
        <v>21.1</v>
      </c>
      <c r="AF1080">
        <v>86.8</v>
      </c>
      <c r="AG1080">
        <v>20.5</v>
      </c>
      <c r="AH1080" s="3">
        <f t="shared" si="73"/>
        <v>3.3000000000000002E-2</v>
      </c>
      <c r="AI1080">
        <v>3.3000000000000002E-2</v>
      </c>
      <c r="AK1080">
        <v>12.6</v>
      </c>
      <c r="AQ1080" s="3">
        <f t="shared" si="74"/>
        <v>4.7130000000000001</v>
      </c>
      <c r="AR1080" s="3">
        <f>IF(ISNUMBER(AQ1080),SUMIFS($AQ$2:AQ1080,$A$2:A1080,A1080,$J$2:J1080,J1080,$D$2:D1080,D1080),"")</f>
        <v>27.427</v>
      </c>
      <c r="AS1080">
        <f t="shared" si="75"/>
        <v>14</v>
      </c>
    </row>
    <row r="1081" spans="1:45" x14ac:dyDescent="0.25">
      <c r="A1081" s="9" t="s">
        <v>62</v>
      </c>
      <c r="B1081" t="s">
        <v>61</v>
      </c>
      <c r="C1081" s="6">
        <v>42073</v>
      </c>
      <c r="D1081">
        <v>4</v>
      </c>
      <c r="F1081">
        <v>500</v>
      </c>
      <c r="J1081" s="3" t="s">
        <v>96</v>
      </c>
      <c r="K1081" t="s">
        <v>59</v>
      </c>
      <c r="L1081">
        <v>3</v>
      </c>
      <c r="M1081" s="3" t="s">
        <v>56</v>
      </c>
      <c r="N1081" s="4" t="str">
        <f t="shared" si="72"/>
        <v/>
      </c>
      <c r="P1081">
        <v>182.9</v>
      </c>
      <c r="Q1081">
        <v>182.9</v>
      </c>
      <c r="R1081" s="3">
        <f>IF(ISNUMBER(Q1081),SUMIFS($Q$2:Q1081,$A$2:A1081,A1081,$J$2:J1081,J1081,$D$2:D1081,D1081),"")</f>
        <v>1124.9000000000001</v>
      </c>
      <c r="AB1081">
        <v>19.3</v>
      </c>
      <c r="AC1081">
        <v>13.7</v>
      </c>
      <c r="AD1081">
        <v>80.8</v>
      </c>
      <c r="AE1081">
        <v>22.7</v>
      </c>
      <c r="AF1081">
        <v>87.4</v>
      </c>
      <c r="AG1081">
        <v>20.7</v>
      </c>
      <c r="AH1081" s="3">
        <f t="shared" si="73"/>
        <v>3.3000000000000002E-2</v>
      </c>
      <c r="AI1081">
        <v>3.3000000000000002E-2</v>
      </c>
      <c r="AK1081">
        <v>12.9</v>
      </c>
      <c r="AQ1081" s="3">
        <f t="shared" si="74"/>
        <v>6.0359999999999996</v>
      </c>
      <c r="AR1081" s="3">
        <f>IF(ISNUMBER(AQ1081),SUMIFS($AQ$2:AQ1081,$A$2:A1081,A1081,$J$2:J1081,J1081,$D$2:D1081,D1081),"")</f>
        <v>34.439</v>
      </c>
      <c r="AS1081">
        <f t="shared" si="75"/>
        <v>14</v>
      </c>
    </row>
    <row r="1082" spans="1:45" x14ac:dyDescent="0.25">
      <c r="A1082" s="9" t="s">
        <v>63</v>
      </c>
      <c r="B1082" t="s">
        <v>61</v>
      </c>
      <c r="C1082" s="6">
        <v>42080</v>
      </c>
      <c r="D1082">
        <v>1</v>
      </c>
      <c r="F1082">
        <v>0</v>
      </c>
      <c r="J1082" s="3" t="s">
        <v>96</v>
      </c>
      <c r="K1082" t="s">
        <v>59</v>
      </c>
      <c r="L1082">
        <v>3</v>
      </c>
      <c r="M1082" s="3" t="s">
        <v>74</v>
      </c>
      <c r="N1082" s="4">
        <f t="shared" si="72"/>
        <v>563.80000000000007</v>
      </c>
      <c r="O1082">
        <v>56.38</v>
      </c>
      <c r="R1082" s="3" t="str">
        <f>IF(ISNUMBER(Q1082),SUMIFS($Q$2:Q1082,$A$2:A1082,A1082,$J$2:J1082,J1082,$D$2:D1082,D1082),"")</f>
        <v/>
      </c>
      <c r="AB1082">
        <v>17.399999999999999</v>
      </c>
      <c r="AC1082">
        <v>3</v>
      </c>
      <c r="AD1082">
        <v>75</v>
      </c>
      <c r="AE1082">
        <v>22.5</v>
      </c>
      <c r="AF1082">
        <v>85.6</v>
      </c>
      <c r="AG1082">
        <v>28.1</v>
      </c>
      <c r="AH1082" s="3">
        <f t="shared" si="73"/>
        <v>4.4999999999999998E-2</v>
      </c>
      <c r="AI1082">
        <v>4.4999999999999998E-2</v>
      </c>
      <c r="AK1082">
        <v>12</v>
      </c>
      <c r="AQ1082" s="3" t="str">
        <f t="shared" si="74"/>
        <v/>
      </c>
      <c r="AR1082" s="3" t="str">
        <f>IF(ISNUMBER(AQ1082),SUMIFS($AQ$2:AQ1082,$A$2:A1082,A1082,$J$2:J1082,J1082,$D$2:D1082,D1082),"")</f>
        <v/>
      </c>
      <c r="AS1082">
        <f t="shared" si="75"/>
        <v>10</v>
      </c>
    </row>
    <row r="1083" spans="1:45" x14ac:dyDescent="0.25">
      <c r="A1083" s="9" t="s">
        <v>66</v>
      </c>
      <c r="B1083" t="s">
        <v>61</v>
      </c>
      <c r="C1083" s="6">
        <v>42080</v>
      </c>
      <c r="D1083">
        <v>1</v>
      </c>
      <c r="F1083">
        <v>50</v>
      </c>
      <c r="J1083" s="3" t="s">
        <v>96</v>
      </c>
      <c r="K1083" t="s">
        <v>59</v>
      </c>
      <c r="L1083">
        <v>3</v>
      </c>
      <c r="M1083" s="3" t="s">
        <v>74</v>
      </c>
      <c r="N1083" s="4">
        <f t="shared" si="72"/>
        <v>574.80000000000007</v>
      </c>
      <c r="O1083">
        <v>57.480000000000004</v>
      </c>
      <c r="R1083" s="3" t="str">
        <f>IF(ISNUMBER(Q1083),SUMIFS($Q$2:Q1083,$A$2:A1083,A1083,$J$2:J1083,J1083,$D$2:D1083,D1083),"")</f>
        <v/>
      </c>
      <c r="AB1083">
        <v>19.5</v>
      </c>
      <c r="AC1083">
        <v>6.4</v>
      </c>
      <c r="AD1083">
        <v>72.2</v>
      </c>
      <c r="AE1083">
        <v>25.4</v>
      </c>
      <c r="AF1083">
        <v>83.9</v>
      </c>
      <c r="AG1083">
        <v>29.5</v>
      </c>
      <c r="AH1083" s="3">
        <f t="shared" si="73"/>
        <v>4.7E-2</v>
      </c>
      <c r="AI1083">
        <v>4.7E-2</v>
      </c>
      <c r="AK1083">
        <v>11.5</v>
      </c>
      <c r="AQ1083" s="3" t="str">
        <f t="shared" si="74"/>
        <v/>
      </c>
      <c r="AR1083" s="3" t="str">
        <f>IF(ISNUMBER(AQ1083),SUMIFS($AQ$2:AQ1083,$A$2:A1083,A1083,$J$2:J1083,J1083,$D$2:D1083,D1083),"")</f>
        <v/>
      </c>
      <c r="AS1083">
        <f t="shared" si="75"/>
        <v>10</v>
      </c>
    </row>
    <row r="1084" spans="1:45" x14ac:dyDescent="0.25">
      <c r="A1084" s="9" t="s">
        <v>64</v>
      </c>
      <c r="B1084" t="s">
        <v>61</v>
      </c>
      <c r="C1084" s="6">
        <v>42080</v>
      </c>
      <c r="D1084">
        <v>1</v>
      </c>
      <c r="F1084">
        <v>100</v>
      </c>
      <c r="J1084" s="3" t="s">
        <v>96</v>
      </c>
      <c r="K1084" t="s">
        <v>59</v>
      </c>
      <c r="L1084">
        <v>3</v>
      </c>
      <c r="M1084" s="3" t="s">
        <v>74</v>
      </c>
      <c r="N1084" s="4">
        <f t="shared" si="72"/>
        <v>597.79999999999995</v>
      </c>
      <c r="O1084">
        <v>59.78</v>
      </c>
      <c r="R1084" s="3" t="str">
        <f>IF(ISNUMBER(Q1084),SUMIFS($Q$2:Q1084,$A$2:A1084,A1084,$J$2:J1084,J1084,$D$2:D1084,D1084),"")</f>
        <v/>
      </c>
      <c r="AB1084">
        <v>17.2</v>
      </c>
      <c r="AC1084">
        <v>6.1</v>
      </c>
      <c r="AD1084">
        <v>78.400000000000006</v>
      </c>
      <c r="AE1084">
        <v>22.1</v>
      </c>
      <c r="AF1084">
        <v>87.4</v>
      </c>
      <c r="AG1084">
        <v>29.6</v>
      </c>
      <c r="AH1084" s="3">
        <f t="shared" si="73"/>
        <v>4.7E-2</v>
      </c>
      <c r="AI1084">
        <v>4.7E-2</v>
      </c>
      <c r="AK1084">
        <v>12.5</v>
      </c>
      <c r="AQ1084" s="3" t="str">
        <f t="shared" si="74"/>
        <v/>
      </c>
      <c r="AR1084" s="3" t="str">
        <f>IF(ISNUMBER(AQ1084),SUMIFS($AQ$2:AQ1084,$A$2:A1084,A1084,$J$2:J1084,J1084,$D$2:D1084,D1084),"")</f>
        <v/>
      </c>
      <c r="AS1084">
        <f t="shared" si="75"/>
        <v>10</v>
      </c>
    </row>
    <row r="1085" spans="1:45" x14ac:dyDescent="0.25">
      <c r="A1085" s="28" t="s">
        <v>60</v>
      </c>
      <c r="B1085" s="26" t="s">
        <v>61</v>
      </c>
      <c r="C1085" s="29">
        <v>42080</v>
      </c>
      <c r="D1085" s="26">
        <v>1</v>
      </c>
      <c r="F1085">
        <v>200</v>
      </c>
      <c r="J1085" s="3" t="s">
        <v>96</v>
      </c>
      <c r="K1085" t="s">
        <v>59</v>
      </c>
      <c r="L1085">
        <v>3</v>
      </c>
      <c r="M1085" s="3" t="s">
        <v>74</v>
      </c>
      <c r="N1085" s="4">
        <f t="shared" si="72"/>
        <v>531</v>
      </c>
      <c r="O1085">
        <v>53.1</v>
      </c>
      <c r="R1085" s="3" t="str">
        <f>IF(ISNUMBER(Q1085),SUMIFS($Q$2:Q1085,$A$2:A1085,A1085,$J$2:J1085,J1085,$D$2:D1085,D1085),"")</f>
        <v/>
      </c>
      <c r="AH1085" s="3">
        <f t="shared" si="73"/>
        <v>4.2999999999999997E-2</v>
      </c>
      <c r="AI1085" s="30">
        <f>ROUND(AVERAGE(AI1091,AI1097,AI1103),3)</f>
        <v>4.2999999999999997E-2</v>
      </c>
      <c r="AQ1085" s="3" t="str">
        <f t="shared" si="74"/>
        <v/>
      </c>
      <c r="AR1085" s="3" t="str">
        <f>IF(ISNUMBER(AQ1085),SUMIFS($AQ$2:AQ1085,$A$2:A1085,A1085,$J$2:J1085,J1085,$D$2:D1085,D1085),"")</f>
        <v/>
      </c>
      <c r="AS1085">
        <f t="shared" si="75"/>
        <v>3</v>
      </c>
    </row>
    <row r="1086" spans="1:45" x14ac:dyDescent="0.25">
      <c r="A1086" s="9" t="s">
        <v>65</v>
      </c>
      <c r="B1086" t="s">
        <v>61</v>
      </c>
      <c r="C1086" s="6">
        <v>42080</v>
      </c>
      <c r="D1086">
        <v>1</v>
      </c>
      <c r="F1086">
        <v>350</v>
      </c>
      <c r="J1086" s="3" t="s">
        <v>96</v>
      </c>
      <c r="K1086" t="s">
        <v>59</v>
      </c>
      <c r="L1086">
        <v>3</v>
      </c>
      <c r="M1086" s="3" t="s">
        <v>74</v>
      </c>
      <c r="N1086" s="4">
        <f t="shared" si="72"/>
        <v>621.5</v>
      </c>
      <c r="O1086">
        <v>62.15</v>
      </c>
      <c r="R1086" s="3" t="str">
        <f>IF(ISNUMBER(Q1086),SUMIFS($Q$2:Q1086,$A$2:A1086,A1086,$J$2:J1086,J1086,$D$2:D1086,D1086),"")</f>
        <v/>
      </c>
      <c r="AB1086">
        <v>16.899999999999999</v>
      </c>
      <c r="AC1086">
        <v>5.0999999999999996</v>
      </c>
      <c r="AD1086">
        <v>77.599999999999994</v>
      </c>
      <c r="AE1086">
        <v>23.4</v>
      </c>
      <c r="AF1086">
        <v>88.1</v>
      </c>
      <c r="AG1086">
        <v>31.1</v>
      </c>
      <c r="AH1086" s="3">
        <f t="shared" si="73"/>
        <v>0.05</v>
      </c>
      <c r="AI1086">
        <v>0.05</v>
      </c>
      <c r="AK1086">
        <v>12.4</v>
      </c>
      <c r="AQ1086" s="3" t="str">
        <f t="shared" si="74"/>
        <v/>
      </c>
      <c r="AR1086" s="3" t="str">
        <f>IF(ISNUMBER(AQ1086),SUMIFS($AQ$2:AQ1086,$A$2:A1086,A1086,$J$2:J1086,J1086,$D$2:D1086,D1086),"")</f>
        <v/>
      </c>
      <c r="AS1086">
        <f t="shared" si="75"/>
        <v>10</v>
      </c>
    </row>
    <row r="1087" spans="1:45" x14ac:dyDescent="0.25">
      <c r="A1087" s="9" t="s">
        <v>62</v>
      </c>
      <c r="B1087" t="s">
        <v>61</v>
      </c>
      <c r="C1087" s="6">
        <v>42080</v>
      </c>
      <c r="D1087">
        <v>1</v>
      </c>
      <c r="F1087">
        <v>500</v>
      </c>
      <c r="J1087" s="3" t="s">
        <v>96</v>
      </c>
      <c r="K1087" t="s">
        <v>59</v>
      </c>
      <c r="L1087">
        <v>3</v>
      </c>
      <c r="M1087" s="3" t="s">
        <v>74</v>
      </c>
      <c r="N1087" s="4">
        <f t="shared" si="72"/>
        <v>612.79999999999995</v>
      </c>
      <c r="O1087">
        <v>61.28</v>
      </c>
      <c r="R1087" s="3" t="str">
        <f>IF(ISNUMBER(Q1087),SUMIFS($Q$2:Q1087,$A$2:A1087,A1087,$J$2:J1087,J1087,$D$2:D1087,D1087),"")</f>
        <v/>
      </c>
      <c r="AB1087">
        <v>17.100000000000001</v>
      </c>
      <c r="AC1087">
        <v>3.8</v>
      </c>
      <c r="AD1087">
        <v>73.599999999999994</v>
      </c>
      <c r="AE1087">
        <v>23.3</v>
      </c>
      <c r="AF1087">
        <v>85.3</v>
      </c>
      <c r="AG1087">
        <v>31.2</v>
      </c>
      <c r="AH1087" s="3">
        <f t="shared" si="73"/>
        <v>0.05</v>
      </c>
      <c r="AI1087">
        <v>0.05</v>
      </c>
      <c r="AK1087">
        <v>11.8</v>
      </c>
      <c r="AQ1087" s="3" t="str">
        <f t="shared" si="74"/>
        <v/>
      </c>
      <c r="AR1087" s="3" t="str">
        <f>IF(ISNUMBER(AQ1087),SUMIFS($AQ$2:AQ1087,$A$2:A1087,A1087,$J$2:J1087,J1087,$D$2:D1087,D1087),"")</f>
        <v/>
      </c>
      <c r="AS1087">
        <f t="shared" si="75"/>
        <v>10</v>
      </c>
    </row>
    <row r="1088" spans="1:45" x14ac:dyDescent="0.25">
      <c r="A1088" s="9" t="s">
        <v>63</v>
      </c>
      <c r="B1088" t="s">
        <v>61</v>
      </c>
      <c r="C1088" s="6">
        <v>42080</v>
      </c>
      <c r="D1088">
        <v>2</v>
      </c>
      <c r="F1088">
        <v>0</v>
      </c>
      <c r="J1088" s="3" t="s">
        <v>96</v>
      </c>
      <c r="K1088" t="s">
        <v>59</v>
      </c>
      <c r="L1088">
        <v>3</v>
      </c>
      <c r="M1088" s="3" t="s">
        <v>74</v>
      </c>
      <c r="N1088" s="4">
        <f t="shared" si="72"/>
        <v>618.80000000000007</v>
      </c>
      <c r="O1088">
        <v>61.88</v>
      </c>
      <c r="R1088" s="3" t="str">
        <f>IF(ISNUMBER(Q1088),SUMIFS($Q$2:Q1088,$A$2:A1088,A1088,$J$2:J1088,J1088,$D$2:D1088,D1088),"")</f>
        <v/>
      </c>
      <c r="AB1088">
        <v>18.7</v>
      </c>
      <c r="AC1088">
        <v>7.2</v>
      </c>
      <c r="AD1088">
        <v>74.7</v>
      </c>
      <c r="AE1088">
        <v>23.5</v>
      </c>
      <c r="AF1088">
        <v>84.5</v>
      </c>
      <c r="AG1088">
        <v>24.8</v>
      </c>
      <c r="AH1088" s="3">
        <f t="shared" si="73"/>
        <v>0.04</v>
      </c>
      <c r="AI1088">
        <v>0.04</v>
      </c>
      <c r="AK1088">
        <v>12</v>
      </c>
      <c r="AQ1088" s="3" t="str">
        <f t="shared" si="74"/>
        <v/>
      </c>
      <c r="AR1088" s="3" t="str">
        <f>IF(ISNUMBER(AQ1088),SUMIFS($AQ$2:AQ1088,$A$2:A1088,A1088,$J$2:J1088,J1088,$D$2:D1088,D1088),"")</f>
        <v/>
      </c>
      <c r="AS1088">
        <f t="shared" si="75"/>
        <v>10</v>
      </c>
    </row>
    <row r="1089" spans="1:45" x14ac:dyDescent="0.25">
      <c r="A1089" s="9" t="s">
        <v>66</v>
      </c>
      <c r="B1089" t="s">
        <v>61</v>
      </c>
      <c r="C1089" s="6">
        <v>42080</v>
      </c>
      <c r="D1089">
        <v>2</v>
      </c>
      <c r="F1089">
        <v>50</v>
      </c>
      <c r="J1089" s="3" t="s">
        <v>96</v>
      </c>
      <c r="K1089" t="s">
        <v>59</v>
      </c>
      <c r="L1089">
        <v>3</v>
      </c>
      <c r="M1089" s="3" t="s">
        <v>74</v>
      </c>
      <c r="N1089" s="4">
        <f t="shared" si="72"/>
        <v>589</v>
      </c>
      <c r="O1089">
        <v>58.9</v>
      </c>
      <c r="R1089" s="3" t="str">
        <f>IF(ISNUMBER(Q1089),SUMIFS($Q$2:Q1089,$A$2:A1089,A1089,$J$2:J1089,J1089,$D$2:D1089,D1089),"")</f>
        <v/>
      </c>
      <c r="AB1089">
        <v>19.8</v>
      </c>
      <c r="AC1089">
        <v>9.8000000000000007</v>
      </c>
      <c r="AD1089">
        <v>72</v>
      </c>
      <c r="AE1089">
        <v>24</v>
      </c>
      <c r="AF1089">
        <v>83.2</v>
      </c>
      <c r="AG1089">
        <v>21.1</v>
      </c>
      <c r="AH1089" s="3">
        <f t="shared" si="73"/>
        <v>3.4000000000000002E-2</v>
      </c>
      <c r="AI1089">
        <v>3.4000000000000002E-2</v>
      </c>
      <c r="AK1089">
        <v>11.5</v>
      </c>
      <c r="AQ1089" s="3" t="str">
        <f t="shared" si="74"/>
        <v/>
      </c>
      <c r="AR1089" s="3" t="str">
        <f>IF(ISNUMBER(AQ1089),SUMIFS($AQ$2:AQ1089,$A$2:A1089,A1089,$J$2:J1089,J1089,$D$2:D1089,D1089),"")</f>
        <v/>
      </c>
      <c r="AS1089">
        <f t="shared" si="75"/>
        <v>10</v>
      </c>
    </row>
    <row r="1090" spans="1:45" x14ac:dyDescent="0.25">
      <c r="A1090" s="9" t="s">
        <v>64</v>
      </c>
      <c r="B1090" t="s">
        <v>61</v>
      </c>
      <c r="C1090" s="6">
        <v>42080</v>
      </c>
      <c r="D1090">
        <v>2</v>
      </c>
      <c r="F1090">
        <v>100</v>
      </c>
      <c r="J1090" s="3" t="s">
        <v>96</v>
      </c>
      <c r="K1090" t="s">
        <v>59</v>
      </c>
      <c r="L1090">
        <v>3</v>
      </c>
      <c r="M1090" s="3" t="s">
        <v>74</v>
      </c>
      <c r="N1090" s="4">
        <f t="shared" si="72"/>
        <v>668.5</v>
      </c>
      <c r="O1090">
        <v>66.849999999999994</v>
      </c>
      <c r="R1090" s="3" t="str">
        <f>IF(ISNUMBER(Q1090),SUMIFS($Q$2:Q1090,$A$2:A1090,A1090,$J$2:J1090,J1090,$D$2:D1090,D1090),"")</f>
        <v/>
      </c>
      <c r="AB1090">
        <v>19.5</v>
      </c>
      <c r="AC1090">
        <v>7.6</v>
      </c>
      <c r="AD1090">
        <v>71.599999999999994</v>
      </c>
      <c r="AE1090">
        <v>24.5</v>
      </c>
      <c r="AF1090">
        <v>82.7</v>
      </c>
      <c r="AG1090">
        <v>23.3</v>
      </c>
      <c r="AH1090" s="3">
        <f t="shared" si="73"/>
        <v>3.6999999999999998E-2</v>
      </c>
      <c r="AI1090">
        <v>3.6999999999999998E-2</v>
      </c>
      <c r="AK1090">
        <v>11.5</v>
      </c>
      <c r="AQ1090" s="3" t="str">
        <f t="shared" si="74"/>
        <v/>
      </c>
      <c r="AR1090" s="3" t="str">
        <f>IF(ISNUMBER(AQ1090),SUMIFS($AQ$2:AQ1090,$A$2:A1090,A1090,$J$2:J1090,J1090,$D$2:D1090,D1090),"")</f>
        <v/>
      </c>
      <c r="AS1090">
        <f t="shared" si="75"/>
        <v>10</v>
      </c>
    </row>
    <row r="1091" spans="1:45" x14ac:dyDescent="0.25">
      <c r="A1091" s="9" t="s">
        <v>60</v>
      </c>
      <c r="B1091" t="s">
        <v>61</v>
      </c>
      <c r="C1091" s="6">
        <v>42080</v>
      </c>
      <c r="D1091">
        <v>2</v>
      </c>
      <c r="F1091">
        <v>200</v>
      </c>
      <c r="J1091" s="3" t="s">
        <v>96</v>
      </c>
      <c r="K1091" t="s">
        <v>59</v>
      </c>
      <c r="L1091">
        <v>3</v>
      </c>
      <c r="M1091" s="3" t="s">
        <v>74</v>
      </c>
      <c r="N1091" s="4">
        <f t="shared" si="72"/>
        <v>681.5</v>
      </c>
      <c r="O1091">
        <v>68.150000000000006</v>
      </c>
      <c r="R1091" s="3" t="str">
        <f>IF(ISNUMBER(Q1091),SUMIFS($Q$2:Q1091,$A$2:A1091,A1091,$J$2:J1091,J1091,$D$2:D1091,D1091),"")</f>
        <v/>
      </c>
      <c r="AB1091">
        <v>18.8</v>
      </c>
      <c r="AC1091">
        <v>7</v>
      </c>
      <c r="AD1091">
        <v>72.400000000000006</v>
      </c>
      <c r="AE1091">
        <v>21.4</v>
      </c>
      <c r="AF1091">
        <v>82.8</v>
      </c>
      <c r="AG1091">
        <v>24.5</v>
      </c>
      <c r="AH1091" s="3">
        <f t="shared" si="73"/>
        <v>3.9E-2</v>
      </c>
      <c r="AI1091">
        <v>3.9E-2</v>
      </c>
      <c r="AK1091">
        <v>11.6</v>
      </c>
      <c r="AQ1091" s="3" t="str">
        <f t="shared" si="74"/>
        <v/>
      </c>
      <c r="AR1091" s="3" t="str">
        <f>IF(ISNUMBER(AQ1091),SUMIFS($AQ$2:AQ1091,$A$2:A1091,A1091,$J$2:J1091,J1091,$D$2:D1091,D1091),"")</f>
        <v/>
      </c>
      <c r="AS1091">
        <f t="shared" si="75"/>
        <v>10</v>
      </c>
    </row>
    <row r="1092" spans="1:45" x14ac:dyDescent="0.25">
      <c r="A1092" s="9" t="s">
        <v>65</v>
      </c>
      <c r="B1092" t="s">
        <v>61</v>
      </c>
      <c r="C1092" s="6">
        <v>42080</v>
      </c>
      <c r="D1092">
        <v>2</v>
      </c>
      <c r="F1092">
        <v>350</v>
      </c>
      <c r="J1092" s="3" t="s">
        <v>96</v>
      </c>
      <c r="K1092" t="s">
        <v>59</v>
      </c>
      <c r="L1092">
        <v>3</v>
      </c>
      <c r="M1092" s="3" t="s">
        <v>74</v>
      </c>
      <c r="N1092" s="4">
        <f t="shared" si="72"/>
        <v>607</v>
      </c>
      <c r="O1092">
        <v>60.7</v>
      </c>
      <c r="R1092" s="3" t="str">
        <f>IF(ISNUMBER(Q1092),SUMIFS($Q$2:Q1092,$A$2:A1092,A1092,$J$2:J1092,J1092,$D$2:D1092,D1092),"")</f>
        <v/>
      </c>
      <c r="AB1092">
        <v>22.6</v>
      </c>
      <c r="AC1092">
        <v>8.5</v>
      </c>
      <c r="AD1092">
        <v>70.5</v>
      </c>
      <c r="AE1092">
        <v>26.6</v>
      </c>
      <c r="AF1092">
        <v>83.3</v>
      </c>
      <c r="AG1092">
        <v>21.6</v>
      </c>
      <c r="AH1092" s="3">
        <f t="shared" si="73"/>
        <v>3.5000000000000003E-2</v>
      </c>
      <c r="AI1092">
        <v>3.5000000000000003E-2</v>
      </c>
      <c r="AK1092">
        <v>11.3</v>
      </c>
      <c r="AQ1092" s="3" t="str">
        <f t="shared" si="74"/>
        <v/>
      </c>
      <c r="AR1092" s="3" t="str">
        <f>IF(ISNUMBER(AQ1092),SUMIFS($AQ$2:AQ1092,$A$2:A1092,A1092,$J$2:J1092,J1092,$D$2:D1092,D1092),"")</f>
        <v/>
      </c>
      <c r="AS1092">
        <f t="shared" si="75"/>
        <v>10</v>
      </c>
    </row>
    <row r="1093" spans="1:45" x14ac:dyDescent="0.25">
      <c r="A1093" s="9" t="s">
        <v>62</v>
      </c>
      <c r="B1093" t="s">
        <v>61</v>
      </c>
      <c r="C1093" s="6">
        <v>42080</v>
      </c>
      <c r="D1093">
        <v>2</v>
      </c>
      <c r="F1093">
        <v>500</v>
      </c>
      <c r="J1093" s="3" t="s">
        <v>96</v>
      </c>
      <c r="K1093" t="s">
        <v>59</v>
      </c>
      <c r="L1093">
        <v>3</v>
      </c>
      <c r="M1093" s="3" t="s">
        <v>74</v>
      </c>
      <c r="N1093" s="4">
        <f t="shared" si="72"/>
        <v>598.5</v>
      </c>
      <c r="O1093">
        <v>59.85</v>
      </c>
      <c r="R1093" s="3" t="str">
        <f>IF(ISNUMBER(Q1093),SUMIFS($Q$2:Q1093,$A$2:A1093,A1093,$J$2:J1093,J1093,$D$2:D1093,D1093),"")</f>
        <v/>
      </c>
      <c r="AB1093">
        <v>19.100000000000001</v>
      </c>
      <c r="AC1093">
        <v>8.9</v>
      </c>
      <c r="AD1093">
        <v>73.400000000000006</v>
      </c>
      <c r="AE1093">
        <v>23.6</v>
      </c>
      <c r="AF1093">
        <v>82.7</v>
      </c>
      <c r="AG1093">
        <v>23.9</v>
      </c>
      <c r="AH1093" s="3">
        <f t="shared" si="73"/>
        <v>3.7999999999999999E-2</v>
      </c>
      <c r="AI1093">
        <v>3.7999999999999999E-2</v>
      </c>
      <c r="AK1093">
        <v>11.8</v>
      </c>
      <c r="AQ1093" s="3" t="str">
        <f t="shared" si="74"/>
        <v/>
      </c>
      <c r="AR1093" s="3" t="str">
        <f>IF(ISNUMBER(AQ1093),SUMIFS($AQ$2:AQ1093,$A$2:A1093,A1093,$J$2:J1093,J1093,$D$2:D1093,D1093),"")</f>
        <v/>
      </c>
      <c r="AS1093">
        <f t="shared" si="75"/>
        <v>10</v>
      </c>
    </row>
    <row r="1094" spans="1:45" x14ac:dyDescent="0.25">
      <c r="A1094" s="9" t="s">
        <v>63</v>
      </c>
      <c r="B1094" t="s">
        <v>61</v>
      </c>
      <c r="C1094" s="6">
        <v>42080</v>
      </c>
      <c r="D1094">
        <v>3</v>
      </c>
      <c r="F1094">
        <v>0</v>
      </c>
      <c r="J1094" s="3" t="s">
        <v>96</v>
      </c>
      <c r="K1094" t="s">
        <v>59</v>
      </c>
      <c r="L1094">
        <v>3</v>
      </c>
      <c r="M1094" s="3" t="s">
        <v>74</v>
      </c>
      <c r="N1094" s="4">
        <f t="shared" si="72"/>
        <v>677.5</v>
      </c>
      <c r="O1094">
        <v>67.75</v>
      </c>
      <c r="R1094" s="3" t="str">
        <f>IF(ISNUMBER(Q1094),SUMIFS($Q$2:Q1094,$A$2:A1094,A1094,$J$2:J1094,J1094,$D$2:D1094,D1094),"")</f>
        <v/>
      </c>
      <c r="AB1094">
        <v>19.5</v>
      </c>
      <c r="AC1094">
        <v>5.8</v>
      </c>
      <c r="AD1094">
        <v>77.3</v>
      </c>
      <c r="AE1094">
        <v>24.7</v>
      </c>
      <c r="AF1094">
        <v>87.5</v>
      </c>
      <c r="AG1094">
        <v>26.6</v>
      </c>
      <c r="AH1094" s="3">
        <f t="shared" si="73"/>
        <v>4.2999999999999997E-2</v>
      </c>
      <c r="AI1094">
        <v>4.2999999999999997E-2</v>
      </c>
      <c r="AK1094">
        <v>12.4</v>
      </c>
      <c r="AQ1094" s="3" t="str">
        <f t="shared" si="74"/>
        <v/>
      </c>
      <c r="AR1094" s="3" t="str">
        <f>IF(ISNUMBER(AQ1094),SUMIFS($AQ$2:AQ1094,$A$2:A1094,A1094,$J$2:J1094,J1094,$D$2:D1094,D1094),"")</f>
        <v/>
      </c>
      <c r="AS1094">
        <f t="shared" si="75"/>
        <v>10</v>
      </c>
    </row>
    <row r="1095" spans="1:45" x14ac:dyDescent="0.25">
      <c r="A1095" s="9" t="s">
        <v>66</v>
      </c>
      <c r="B1095" t="s">
        <v>61</v>
      </c>
      <c r="C1095" s="6">
        <v>42080</v>
      </c>
      <c r="D1095">
        <v>3</v>
      </c>
      <c r="F1095">
        <v>50</v>
      </c>
      <c r="J1095" s="3" t="s">
        <v>96</v>
      </c>
      <c r="K1095" t="s">
        <v>59</v>
      </c>
      <c r="L1095">
        <v>3</v>
      </c>
      <c r="M1095" s="3" t="s">
        <v>74</v>
      </c>
      <c r="N1095" s="4">
        <f t="shared" si="72"/>
        <v>590.5</v>
      </c>
      <c r="O1095">
        <v>59.05</v>
      </c>
      <c r="R1095" s="3" t="str">
        <f>IF(ISNUMBER(Q1095),SUMIFS($Q$2:Q1095,$A$2:A1095,A1095,$J$2:J1095,J1095,$D$2:D1095,D1095),"")</f>
        <v/>
      </c>
      <c r="AB1095">
        <v>18.2</v>
      </c>
      <c r="AC1095">
        <v>6</v>
      </c>
      <c r="AD1095">
        <v>78.599999999999994</v>
      </c>
      <c r="AE1095">
        <v>22.6</v>
      </c>
      <c r="AF1095">
        <v>87.7</v>
      </c>
      <c r="AG1095">
        <v>27.2</v>
      </c>
      <c r="AH1095" s="3">
        <f t="shared" si="73"/>
        <v>4.3999999999999997E-2</v>
      </c>
      <c r="AI1095">
        <v>4.3999999999999997E-2</v>
      </c>
      <c r="AK1095">
        <v>12.6</v>
      </c>
      <c r="AQ1095" s="3" t="str">
        <f t="shared" si="74"/>
        <v/>
      </c>
      <c r="AR1095" s="3" t="str">
        <f>IF(ISNUMBER(AQ1095),SUMIFS($AQ$2:AQ1095,$A$2:A1095,A1095,$J$2:J1095,J1095,$D$2:D1095,D1095),"")</f>
        <v/>
      </c>
      <c r="AS1095">
        <f t="shared" si="75"/>
        <v>10</v>
      </c>
    </row>
    <row r="1096" spans="1:45" x14ac:dyDescent="0.25">
      <c r="A1096" s="9" t="s">
        <v>64</v>
      </c>
      <c r="B1096" t="s">
        <v>61</v>
      </c>
      <c r="C1096" s="6">
        <v>42080</v>
      </c>
      <c r="D1096">
        <v>3</v>
      </c>
      <c r="F1096">
        <v>100</v>
      </c>
      <c r="J1096" s="3" t="s">
        <v>96</v>
      </c>
      <c r="K1096" t="s">
        <v>59</v>
      </c>
      <c r="L1096">
        <v>3</v>
      </c>
      <c r="M1096" s="3" t="s">
        <v>74</v>
      </c>
      <c r="N1096" s="4">
        <f t="shared" si="72"/>
        <v>699.30000000000007</v>
      </c>
      <c r="O1096">
        <v>69.930000000000007</v>
      </c>
      <c r="R1096" s="3" t="str">
        <f>IF(ISNUMBER(Q1096),SUMIFS($Q$2:Q1096,$A$2:A1096,A1096,$J$2:J1096,J1096,$D$2:D1096,D1096),"")</f>
        <v/>
      </c>
      <c r="AB1096">
        <v>18.8</v>
      </c>
      <c r="AC1096">
        <v>7.2</v>
      </c>
      <c r="AD1096">
        <v>70.599999999999994</v>
      </c>
      <c r="AE1096">
        <v>23.1</v>
      </c>
      <c r="AF1096">
        <v>82.2</v>
      </c>
      <c r="AG1096">
        <v>25.6</v>
      </c>
      <c r="AH1096" s="3">
        <f t="shared" si="73"/>
        <v>4.1000000000000002E-2</v>
      </c>
      <c r="AI1096">
        <v>4.1000000000000002E-2</v>
      </c>
      <c r="AK1096">
        <v>11.3</v>
      </c>
      <c r="AQ1096" s="3" t="str">
        <f t="shared" si="74"/>
        <v/>
      </c>
      <c r="AR1096" s="3" t="str">
        <f>IF(ISNUMBER(AQ1096),SUMIFS($AQ$2:AQ1096,$A$2:A1096,A1096,$J$2:J1096,J1096,$D$2:D1096,D1096),"")</f>
        <v/>
      </c>
      <c r="AS1096">
        <f t="shared" si="75"/>
        <v>10</v>
      </c>
    </row>
    <row r="1097" spans="1:45" x14ac:dyDescent="0.25">
      <c r="A1097" s="9" t="s">
        <v>60</v>
      </c>
      <c r="B1097" t="s">
        <v>61</v>
      </c>
      <c r="C1097" s="6">
        <v>42080</v>
      </c>
      <c r="D1097">
        <v>3</v>
      </c>
      <c r="F1097">
        <v>200</v>
      </c>
      <c r="J1097" s="3" t="s">
        <v>96</v>
      </c>
      <c r="K1097" t="s">
        <v>59</v>
      </c>
      <c r="L1097">
        <v>3</v>
      </c>
      <c r="M1097" s="3" t="s">
        <v>74</v>
      </c>
      <c r="N1097" s="4">
        <f t="shared" si="72"/>
        <v>641.5</v>
      </c>
      <c r="O1097">
        <v>64.150000000000006</v>
      </c>
      <c r="R1097" s="3" t="str">
        <f>IF(ISNUMBER(Q1097),SUMIFS($Q$2:Q1097,$A$2:A1097,A1097,$J$2:J1097,J1097,$D$2:D1097,D1097),"")</f>
        <v/>
      </c>
      <c r="AB1097">
        <v>18.3</v>
      </c>
      <c r="AC1097">
        <v>6.1</v>
      </c>
      <c r="AD1097">
        <v>73.099999999999994</v>
      </c>
      <c r="AE1097">
        <v>23.1</v>
      </c>
      <c r="AF1097">
        <v>84.2</v>
      </c>
      <c r="AG1097">
        <v>26.4</v>
      </c>
      <c r="AH1097" s="3">
        <f t="shared" si="73"/>
        <v>4.2000000000000003E-2</v>
      </c>
      <c r="AI1097">
        <v>4.2000000000000003E-2</v>
      </c>
      <c r="AK1097">
        <v>11.7</v>
      </c>
      <c r="AQ1097" s="3" t="str">
        <f t="shared" si="74"/>
        <v/>
      </c>
      <c r="AR1097" s="3" t="str">
        <f>IF(ISNUMBER(AQ1097),SUMIFS($AQ$2:AQ1097,$A$2:A1097,A1097,$J$2:J1097,J1097,$D$2:D1097,D1097),"")</f>
        <v/>
      </c>
      <c r="AS1097">
        <f t="shared" si="75"/>
        <v>10</v>
      </c>
    </row>
    <row r="1098" spans="1:45" x14ac:dyDescent="0.25">
      <c r="A1098" s="9" t="s">
        <v>65</v>
      </c>
      <c r="B1098" t="s">
        <v>61</v>
      </c>
      <c r="C1098" s="6">
        <v>42080</v>
      </c>
      <c r="D1098">
        <v>3</v>
      </c>
      <c r="F1098">
        <v>350</v>
      </c>
      <c r="J1098" s="3" t="s">
        <v>96</v>
      </c>
      <c r="K1098" t="s">
        <v>59</v>
      </c>
      <c r="L1098">
        <v>3</v>
      </c>
      <c r="M1098" s="3" t="s">
        <v>74</v>
      </c>
      <c r="N1098" s="4">
        <f t="shared" si="72"/>
        <v>1042.5</v>
      </c>
      <c r="O1098">
        <v>104.25</v>
      </c>
      <c r="R1098" s="3" t="str">
        <f>IF(ISNUMBER(Q1098),SUMIFS($Q$2:Q1098,$A$2:A1098,A1098,$J$2:J1098,J1098,$D$2:D1098,D1098),"")</f>
        <v/>
      </c>
      <c r="AB1098">
        <v>16.600000000000001</v>
      </c>
      <c r="AC1098">
        <v>5.6</v>
      </c>
      <c r="AD1098">
        <v>76.099999999999994</v>
      </c>
      <c r="AE1098">
        <v>23</v>
      </c>
      <c r="AF1098">
        <v>85.9</v>
      </c>
      <c r="AG1098">
        <v>30.1</v>
      </c>
      <c r="AH1098" s="3">
        <f t="shared" si="73"/>
        <v>4.8000000000000001E-2</v>
      </c>
      <c r="AI1098">
        <v>4.8000000000000001E-2</v>
      </c>
      <c r="AK1098">
        <v>12.2</v>
      </c>
      <c r="AQ1098" s="3" t="str">
        <f t="shared" si="74"/>
        <v/>
      </c>
      <c r="AR1098" s="3" t="str">
        <f>IF(ISNUMBER(AQ1098),SUMIFS($AQ$2:AQ1098,$A$2:A1098,A1098,$J$2:J1098,J1098,$D$2:D1098,D1098),"")</f>
        <v/>
      </c>
      <c r="AS1098">
        <f t="shared" si="75"/>
        <v>10</v>
      </c>
    </row>
    <row r="1099" spans="1:45" x14ac:dyDescent="0.25">
      <c r="A1099" s="9" t="s">
        <v>62</v>
      </c>
      <c r="B1099" t="s">
        <v>61</v>
      </c>
      <c r="C1099" s="6">
        <v>42080</v>
      </c>
      <c r="D1099">
        <v>3</v>
      </c>
      <c r="F1099">
        <v>500</v>
      </c>
      <c r="J1099" s="3" t="s">
        <v>96</v>
      </c>
      <c r="K1099" t="s">
        <v>59</v>
      </c>
      <c r="L1099">
        <v>3</v>
      </c>
      <c r="M1099" s="3" t="s">
        <v>74</v>
      </c>
      <c r="N1099" s="4">
        <f t="shared" si="72"/>
        <v>540.29999999999995</v>
      </c>
      <c r="O1099">
        <v>54.03</v>
      </c>
      <c r="R1099" s="3" t="str">
        <f>IF(ISNUMBER(Q1099),SUMIFS($Q$2:Q1099,$A$2:A1099,A1099,$J$2:J1099,J1099,$D$2:D1099,D1099),"")</f>
        <v/>
      </c>
      <c r="AB1099">
        <v>15.9</v>
      </c>
      <c r="AC1099">
        <v>7</v>
      </c>
      <c r="AD1099">
        <v>82.7</v>
      </c>
      <c r="AE1099">
        <v>30.6</v>
      </c>
      <c r="AF1099">
        <v>87.5</v>
      </c>
      <c r="AG1099">
        <v>28.9</v>
      </c>
      <c r="AH1099" s="3">
        <f t="shared" si="73"/>
        <v>4.5999999999999999E-2</v>
      </c>
      <c r="AI1099">
        <v>4.5999999999999999E-2</v>
      </c>
      <c r="AK1099">
        <v>13.2</v>
      </c>
      <c r="AQ1099" s="3" t="str">
        <f t="shared" si="74"/>
        <v/>
      </c>
      <c r="AR1099" s="3" t="str">
        <f>IF(ISNUMBER(AQ1099),SUMIFS($AQ$2:AQ1099,$A$2:A1099,A1099,$J$2:J1099,J1099,$D$2:D1099,D1099),"")</f>
        <v/>
      </c>
      <c r="AS1099">
        <f t="shared" si="75"/>
        <v>10</v>
      </c>
    </row>
    <row r="1100" spans="1:45" x14ac:dyDescent="0.25">
      <c r="A1100" s="9" t="s">
        <v>63</v>
      </c>
      <c r="B1100" t="s">
        <v>61</v>
      </c>
      <c r="C1100" s="6">
        <v>42087</v>
      </c>
      <c r="D1100">
        <v>1</v>
      </c>
      <c r="F1100">
        <v>0</v>
      </c>
      <c r="J1100" s="3" t="s">
        <v>96</v>
      </c>
      <c r="K1100" t="s">
        <v>59</v>
      </c>
      <c r="L1100">
        <v>3</v>
      </c>
      <c r="M1100" s="3" t="s">
        <v>75</v>
      </c>
      <c r="N1100" s="4">
        <f t="shared" si="72"/>
        <v>689.5</v>
      </c>
      <c r="O1100">
        <v>68.95</v>
      </c>
      <c r="R1100" s="3" t="str">
        <f>IF(ISNUMBER(Q1100),SUMIFS($Q$2:Q1100,$A$2:A1100,A1100,$J$2:J1100,J1100,$D$2:D1100,D1100),"")</f>
        <v/>
      </c>
      <c r="AB1100">
        <v>18.399999999999999</v>
      </c>
      <c r="AC1100">
        <v>11.6</v>
      </c>
      <c r="AD1100">
        <v>77.5</v>
      </c>
      <c r="AE1100">
        <v>21.2</v>
      </c>
      <c r="AF1100">
        <v>85.8</v>
      </c>
      <c r="AG1100">
        <v>23.5</v>
      </c>
      <c r="AH1100" s="3">
        <f t="shared" si="73"/>
        <v>3.7999999999999999E-2</v>
      </c>
      <c r="AI1100">
        <v>3.7999999999999999E-2</v>
      </c>
      <c r="AK1100">
        <v>12.4</v>
      </c>
      <c r="AQ1100" s="3" t="str">
        <f t="shared" si="74"/>
        <v/>
      </c>
      <c r="AR1100" s="3" t="str">
        <f>IF(ISNUMBER(AQ1100),SUMIFS($AQ$2:AQ1100,$A$2:A1100,A1100,$J$2:J1100,J1100,$D$2:D1100,D1100),"")</f>
        <v/>
      </c>
      <c r="AS1100">
        <f t="shared" si="75"/>
        <v>10</v>
      </c>
    </row>
    <row r="1101" spans="1:45" x14ac:dyDescent="0.25">
      <c r="A1101" s="9" t="s">
        <v>66</v>
      </c>
      <c r="B1101" t="s">
        <v>61</v>
      </c>
      <c r="C1101" s="6">
        <v>42087</v>
      </c>
      <c r="D1101">
        <v>1</v>
      </c>
      <c r="F1101">
        <v>50</v>
      </c>
      <c r="J1101" s="3" t="s">
        <v>96</v>
      </c>
      <c r="K1101" t="s">
        <v>59</v>
      </c>
      <c r="L1101">
        <v>3</v>
      </c>
      <c r="M1101" s="3" t="s">
        <v>75</v>
      </c>
      <c r="N1101" s="4">
        <f t="shared" si="72"/>
        <v>745.8</v>
      </c>
      <c r="O1101">
        <v>74.58</v>
      </c>
      <c r="R1101" s="3" t="str">
        <f>IF(ISNUMBER(Q1101),SUMIFS($Q$2:Q1101,$A$2:A1101,A1101,$J$2:J1101,J1101,$D$2:D1101,D1101),"")</f>
        <v/>
      </c>
      <c r="AB1101">
        <v>16.399999999999999</v>
      </c>
      <c r="AC1101">
        <v>5.9</v>
      </c>
      <c r="AD1101">
        <v>71.599999999999994</v>
      </c>
      <c r="AE1101">
        <v>21.4</v>
      </c>
      <c r="AF1101">
        <v>81.5</v>
      </c>
      <c r="AG1101">
        <v>26.9</v>
      </c>
      <c r="AH1101" s="3">
        <f t="shared" si="73"/>
        <v>4.2999999999999997E-2</v>
      </c>
      <c r="AI1101">
        <v>4.2999999999999997E-2</v>
      </c>
      <c r="AK1101">
        <v>11.4</v>
      </c>
      <c r="AQ1101" s="3" t="str">
        <f t="shared" si="74"/>
        <v/>
      </c>
      <c r="AR1101" s="3" t="str">
        <f>IF(ISNUMBER(AQ1101),SUMIFS($AQ$2:AQ1101,$A$2:A1101,A1101,$J$2:J1101,J1101,$D$2:D1101,D1101),"")</f>
        <v/>
      </c>
      <c r="AS1101">
        <f t="shared" si="75"/>
        <v>10</v>
      </c>
    </row>
    <row r="1102" spans="1:45" x14ac:dyDescent="0.25">
      <c r="A1102" s="9" t="s">
        <v>64</v>
      </c>
      <c r="B1102" t="s">
        <v>61</v>
      </c>
      <c r="C1102" s="6">
        <v>42087</v>
      </c>
      <c r="D1102">
        <v>1</v>
      </c>
      <c r="F1102">
        <v>100</v>
      </c>
      <c r="J1102" s="3" t="s">
        <v>96</v>
      </c>
      <c r="K1102" t="s">
        <v>59</v>
      </c>
      <c r="L1102">
        <v>3</v>
      </c>
      <c r="M1102" s="3" t="s">
        <v>75</v>
      </c>
      <c r="N1102" s="4">
        <f t="shared" si="72"/>
        <v>755</v>
      </c>
      <c r="O1102">
        <v>75.5</v>
      </c>
      <c r="R1102" s="3" t="str">
        <f>IF(ISNUMBER(Q1102),SUMIFS($Q$2:Q1102,$A$2:A1102,A1102,$J$2:J1102,J1102,$D$2:D1102,D1102),"")</f>
        <v/>
      </c>
      <c r="AB1102">
        <v>17.600000000000001</v>
      </c>
      <c r="AC1102">
        <v>10.3</v>
      </c>
      <c r="AD1102">
        <v>77.900000000000006</v>
      </c>
      <c r="AE1102">
        <v>19.8</v>
      </c>
      <c r="AF1102">
        <v>85.5</v>
      </c>
      <c r="AG1102">
        <v>26.7</v>
      </c>
      <c r="AH1102" s="3">
        <f t="shared" si="73"/>
        <v>4.2999999999999997E-2</v>
      </c>
      <c r="AI1102">
        <v>4.2999999999999997E-2</v>
      </c>
      <c r="AK1102">
        <v>12.5</v>
      </c>
      <c r="AQ1102" s="3" t="str">
        <f t="shared" si="74"/>
        <v/>
      </c>
      <c r="AR1102" s="3" t="str">
        <f>IF(ISNUMBER(AQ1102),SUMIFS($AQ$2:AQ1102,$A$2:A1102,A1102,$J$2:J1102,J1102,$D$2:D1102,D1102),"")</f>
        <v/>
      </c>
      <c r="AS1102">
        <f t="shared" si="75"/>
        <v>10</v>
      </c>
    </row>
    <row r="1103" spans="1:45" x14ac:dyDescent="0.25">
      <c r="A1103" s="9" t="s">
        <v>60</v>
      </c>
      <c r="B1103" t="s">
        <v>61</v>
      </c>
      <c r="C1103" s="6">
        <v>42087</v>
      </c>
      <c r="D1103">
        <v>1</v>
      </c>
      <c r="F1103">
        <v>200</v>
      </c>
      <c r="J1103" s="3" t="s">
        <v>96</v>
      </c>
      <c r="K1103" t="s">
        <v>59</v>
      </c>
      <c r="L1103">
        <v>3</v>
      </c>
      <c r="M1103" s="3" t="s">
        <v>75</v>
      </c>
      <c r="N1103" s="4">
        <f t="shared" si="72"/>
        <v>919</v>
      </c>
      <c r="O1103">
        <v>91.9</v>
      </c>
      <c r="R1103" s="3" t="str">
        <f>IF(ISNUMBER(Q1103),SUMIFS($Q$2:Q1103,$A$2:A1103,A1103,$J$2:J1103,J1103,$D$2:D1103,D1103),"")</f>
        <v/>
      </c>
      <c r="AB1103">
        <v>17.100000000000001</v>
      </c>
      <c r="AC1103">
        <v>9.1999999999999993</v>
      </c>
      <c r="AD1103">
        <v>78</v>
      </c>
      <c r="AE1103">
        <v>21.9</v>
      </c>
      <c r="AF1103">
        <v>86.2</v>
      </c>
      <c r="AG1103">
        <v>29.2</v>
      </c>
      <c r="AH1103" s="3">
        <f t="shared" si="73"/>
        <v>4.7E-2</v>
      </c>
      <c r="AI1103">
        <v>4.7E-2</v>
      </c>
      <c r="AK1103">
        <v>12.5</v>
      </c>
      <c r="AQ1103" s="3" t="str">
        <f t="shared" si="74"/>
        <v/>
      </c>
      <c r="AR1103" s="3" t="str">
        <f>IF(ISNUMBER(AQ1103),SUMIFS($AQ$2:AQ1103,$A$2:A1103,A1103,$J$2:J1103,J1103,$D$2:D1103,D1103),"")</f>
        <v/>
      </c>
      <c r="AS1103">
        <f t="shared" si="75"/>
        <v>10</v>
      </c>
    </row>
    <row r="1104" spans="1:45" x14ac:dyDescent="0.25">
      <c r="A1104" s="9" t="s">
        <v>65</v>
      </c>
      <c r="B1104" t="s">
        <v>61</v>
      </c>
      <c r="C1104" s="6">
        <v>42087</v>
      </c>
      <c r="D1104">
        <v>1</v>
      </c>
      <c r="F1104">
        <v>350</v>
      </c>
      <c r="J1104" s="3" t="s">
        <v>96</v>
      </c>
      <c r="K1104" t="s">
        <v>59</v>
      </c>
      <c r="L1104">
        <v>3</v>
      </c>
      <c r="M1104" s="3" t="s">
        <v>75</v>
      </c>
      <c r="N1104" s="4">
        <f t="shared" si="72"/>
        <v>789.80000000000007</v>
      </c>
      <c r="O1104">
        <v>78.98</v>
      </c>
      <c r="R1104" s="3" t="str">
        <f>IF(ISNUMBER(Q1104),SUMIFS($Q$2:Q1104,$A$2:A1104,A1104,$J$2:J1104,J1104,$D$2:D1104,D1104),"")</f>
        <v/>
      </c>
      <c r="AB1104">
        <v>19.3</v>
      </c>
      <c r="AC1104">
        <v>10.3</v>
      </c>
      <c r="AD1104">
        <v>75.3</v>
      </c>
      <c r="AE1104">
        <v>22.7</v>
      </c>
      <c r="AF1104">
        <v>85.5</v>
      </c>
      <c r="AG1104">
        <v>24.6</v>
      </c>
      <c r="AH1104" s="3">
        <f t="shared" si="73"/>
        <v>3.9E-2</v>
      </c>
      <c r="AI1104">
        <v>3.9E-2</v>
      </c>
      <c r="AK1104">
        <v>12.1</v>
      </c>
      <c r="AQ1104" s="3" t="str">
        <f t="shared" si="74"/>
        <v/>
      </c>
      <c r="AR1104" s="3" t="str">
        <f>IF(ISNUMBER(AQ1104),SUMIFS($AQ$2:AQ1104,$A$2:A1104,A1104,$J$2:J1104,J1104,$D$2:D1104,D1104),"")</f>
        <v/>
      </c>
      <c r="AS1104">
        <f t="shared" si="75"/>
        <v>10</v>
      </c>
    </row>
    <row r="1105" spans="1:45" x14ac:dyDescent="0.25">
      <c r="A1105" s="9" t="s">
        <v>62</v>
      </c>
      <c r="B1105" t="s">
        <v>61</v>
      </c>
      <c r="C1105" s="6">
        <v>42087</v>
      </c>
      <c r="D1105">
        <v>1</v>
      </c>
      <c r="F1105">
        <v>500</v>
      </c>
      <c r="J1105" s="3" t="s">
        <v>96</v>
      </c>
      <c r="K1105" t="s">
        <v>59</v>
      </c>
      <c r="L1105">
        <v>3</v>
      </c>
      <c r="M1105" s="3" t="s">
        <v>75</v>
      </c>
      <c r="N1105" s="4">
        <f t="shared" si="72"/>
        <v>941.80000000000007</v>
      </c>
      <c r="O1105">
        <v>94.18</v>
      </c>
      <c r="R1105" s="3" t="str">
        <f>IF(ISNUMBER(Q1105),SUMIFS($Q$2:Q1105,$A$2:A1105,A1105,$J$2:J1105,J1105,$D$2:D1105,D1105),"")</f>
        <v/>
      </c>
      <c r="AB1105">
        <v>16.899999999999999</v>
      </c>
      <c r="AC1105">
        <v>7.7</v>
      </c>
      <c r="AD1105">
        <v>72.8</v>
      </c>
      <c r="AE1105">
        <v>21</v>
      </c>
      <c r="AF1105">
        <v>83.7</v>
      </c>
      <c r="AG1105">
        <v>27.3</v>
      </c>
      <c r="AH1105" s="3">
        <f t="shared" si="73"/>
        <v>4.3999999999999997E-2</v>
      </c>
      <c r="AI1105">
        <v>4.3999999999999997E-2</v>
      </c>
      <c r="AK1105">
        <v>11.7</v>
      </c>
      <c r="AQ1105" s="3" t="str">
        <f t="shared" si="74"/>
        <v/>
      </c>
      <c r="AR1105" s="3" t="str">
        <f>IF(ISNUMBER(AQ1105),SUMIFS($AQ$2:AQ1105,$A$2:A1105,A1105,$J$2:J1105,J1105,$D$2:D1105,D1105),"")</f>
        <v/>
      </c>
      <c r="AS1105">
        <f t="shared" si="75"/>
        <v>10</v>
      </c>
    </row>
    <row r="1106" spans="1:45" x14ac:dyDescent="0.25">
      <c r="A1106" s="9" t="s">
        <v>63</v>
      </c>
      <c r="B1106" t="s">
        <v>61</v>
      </c>
      <c r="C1106" s="6">
        <v>42087</v>
      </c>
      <c r="D1106">
        <v>2</v>
      </c>
      <c r="F1106">
        <v>0</v>
      </c>
      <c r="J1106" s="3" t="s">
        <v>96</v>
      </c>
      <c r="K1106" t="s">
        <v>59</v>
      </c>
      <c r="L1106">
        <v>3</v>
      </c>
      <c r="M1106" s="3" t="s">
        <v>75</v>
      </c>
      <c r="N1106" s="4">
        <f t="shared" si="72"/>
        <v>805</v>
      </c>
      <c r="O1106">
        <v>80.5</v>
      </c>
      <c r="R1106" s="3" t="str">
        <f>IF(ISNUMBER(Q1106),SUMIFS($Q$2:Q1106,$A$2:A1106,A1106,$J$2:J1106,J1106,$D$2:D1106,D1106),"")</f>
        <v/>
      </c>
      <c r="AB1106">
        <v>18.2</v>
      </c>
      <c r="AC1106">
        <v>8.8000000000000007</v>
      </c>
      <c r="AD1106">
        <v>74.3</v>
      </c>
      <c r="AE1106">
        <v>20.6</v>
      </c>
      <c r="AF1106">
        <v>83.9</v>
      </c>
      <c r="AG1106">
        <v>24.5</v>
      </c>
      <c r="AH1106" s="3">
        <f t="shared" si="73"/>
        <v>3.9E-2</v>
      </c>
      <c r="AI1106">
        <v>3.9E-2</v>
      </c>
      <c r="AK1106">
        <v>11.9</v>
      </c>
      <c r="AQ1106" s="3" t="str">
        <f t="shared" si="74"/>
        <v/>
      </c>
      <c r="AR1106" s="3" t="str">
        <f>IF(ISNUMBER(AQ1106),SUMIFS($AQ$2:AQ1106,$A$2:A1106,A1106,$J$2:J1106,J1106,$D$2:D1106,D1106),"")</f>
        <v/>
      </c>
      <c r="AS1106">
        <f t="shared" si="75"/>
        <v>10</v>
      </c>
    </row>
    <row r="1107" spans="1:45" x14ac:dyDescent="0.25">
      <c r="A1107" s="9" t="s">
        <v>66</v>
      </c>
      <c r="B1107" t="s">
        <v>61</v>
      </c>
      <c r="C1107" s="6">
        <v>42087</v>
      </c>
      <c r="D1107">
        <v>2</v>
      </c>
      <c r="F1107">
        <v>50</v>
      </c>
      <c r="J1107" s="3" t="s">
        <v>96</v>
      </c>
      <c r="K1107" t="s">
        <v>59</v>
      </c>
      <c r="L1107">
        <v>3</v>
      </c>
      <c r="M1107" s="3" t="s">
        <v>75</v>
      </c>
      <c r="N1107" s="4">
        <f t="shared" si="72"/>
        <v>856.80000000000007</v>
      </c>
      <c r="O1107">
        <v>85.68</v>
      </c>
      <c r="R1107" s="3" t="str">
        <f>IF(ISNUMBER(Q1107),SUMIFS($Q$2:Q1107,$A$2:A1107,A1107,$J$2:J1107,J1107,$D$2:D1107,D1107),"")</f>
        <v/>
      </c>
      <c r="AB1107">
        <v>16.600000000000001</v>
      </c>
      <c r="AC1107">
        <v>10.7</v>
      </c>
      <c r="AD1107">
        <v>75.099999999999994</v>
      </c>
      <c r="AE1107">
        <v>23.3</v>
      </c>
      <c r="AF1107">
        <v>84.2</v>
      </c>
      <c r="AG1107">
        <v>24.4</v>
      </c>
      <c r="AH1107" s="3">
        <f t="shared" si="73"/>
        <v>3.9E-2</v>
      </c>
      <c r="AI1107">
        <v>3.9E-2</v>
      </c>
      <c r="AK1107">
        <v>12</v>
      </c>
      <c r="AQ1107" s="3" t="str">
        <f t="shared" si="74"/>
        <v/>
      </c>
      <c r="AR1107" s="3" t="str">
        <f>IF(ISNUMBER(AQ1107),SUMIFS($AQ$2:AQ1107,$A$2:A1107,A1107,$J$2:J1107,J1107,$D$2:D1107,D1107),"")</f>
        <v/>
      </c>
      <c r="AS1107">
        <f t="shared" si="75"/>
        <v>10</v>
      </c>
    </row>
    <row r="1108" spans="1:45" x14ac:dyDescent="0.25">
      <c r="A1108" s="9" t="s">
        <v>64</v>
      </c>
      <c r="B1108" t="s">
        <v>61</v>
      </c>
      <c r="C1108" s="6">
        <v>42087</v>
      </c>
      <c r="D1108">
        <v>2</v>
      </c>
      <c r="F1108">
        <v>100</v>
      </c>
      <c r="J1108" s="3" t="s">
        <v>96</v>
      </c>
      <c r="K1108" t="s">
        <v>59</v>
      </c>
      <c r="L1108">
        <v>3</v>
      </c>
      <c r="M1108" s="3" t="s">
        <v>75</v>
      </c>
      <c r="N1108" s="4">
        <f t="shared" si="72"/>
        <v>707.8</v>
      </c>
      <c r="O1108">
        <v>70.78</v>
      </c>
      <c r="R1108" s="3" t="str">
        <f>IF(ISNUMBER(Q1108),SUMIFS($Q$2:Q1108,$A$2:A1108,A1108,$J$2:J1108,J1108,$D$2:D1108,D1108),"")</f>
        <v/>
      </c>
      <c r="AB1108">
        <v>17.600000000000001</v>
      </c>
      <c r="AC1108">
        <v>10.3</v>
      </c>
      <c r="AD1108">
        <v>74.7</v>
      </c>
      <c r="AE1108">
        <v>21</v>
      </c>
      <c r="AF1108">
        <v>84.2</v>
      </c>
      <c r="AG1108">
        <v>25.3</v>
      </c>
      <c r="AH1108" s="3">
        <f t="shared" si="73"/>
        <v>0.04</v>
      </c>
      <c r="AI1108">
        <v>0.04</v>
      </c>
      <c r="AK1108">
        <v>12</v>
      </c>
      <c r="AQ1108" s="3" t="str">
        <f t="shared" si="74"/>
        <v/>
      </c>
      <c r="AR1108" s="3" t="str">
        <f>IF(ISNUMBER(AQ1108),SUMIFS($AQ$2:AQ1108,$A$2:A1108,A1108,$J$2:J1108,J1108,$D$2:D1108,D1108),"")</f>
        <v/>
      </c>
      <c r="AS1108">
        <f t="shared" si="75"/>
        <v>10</v>
      </c>
    </row>
    <row r="1109" spans="1:45" x14ac:dyDescent="0.25">
      <c r="A1109" s="9" t="s">
        <v>60</v>
      </c>
      <c r="B1109" t="s">
        <v>61</v>
      </c>
      <c r="C1109" s="6">
        <v>42087</v>
      </c>
      <c r="D1109">
        <v>2</v>
      </c>
      <c r="F1109">
        <v>200</v>
      </c>
      <c r="J1109" s="3" t="s">
        <v>96</v>
      </c>
      <c r="K1109" t="s">
        <v>59</v>
      </c>
      <c r="L1109">
        <v>3</v>
      </c>
      <c r="M1109" s="3" t="s">
        <v>75</v>
      </c>
      <c r="N1109" s="4">
        <f t="shared" si="72"/>
        <v>990.8</v>
      </c>
      <c r="O1109">
        <v>99.08</v>
      </c>
      <c r="R1109" s="3" t="str">
        <f>IF(ISNUMBER(Q1109),SUMIFS($Q$2:Q1109,$A$2:A1109,A1109,$J$2:J1109,J1109,$D$2:D1109,D1109),"")</f>
        <v/>
      </c>
      <c r="AB1109">
        <v>18.7</v>
      </c>
      <c r="AC1109">
        <v>4.7</v>
      </c>
      <c r="AD1109">
        <v>72.599999999999994</v>
      </c>
      <c r="AE1109">
        <v>18.5</v>
      </c>
      <c r="AF1109">
        <v>81.900000000000006</v>
      </c>
      <c r="AG1109">
        <v>23.2</v>
      </c>
      <c r="AH1109" s="3">
        <f t="shared" si="73"/>
        <v>3.6999999999999998E-2</v>
      </c>
      <c r="AI1109">
        <v>3.6999999999999998E-2</v>
      </c>
      <c r="AK1109">
        <v>11.6</v>
      </c>
      <c r="AQ1109" s="3" t="str">
        <f t="shared" si="74"/>
        <v/>
      </c>
      <c r="AR1109" s="3" t="str">
        <f>IF(ISNUMBER(AQ1109),SUMIFS($AQ$2:AQ1109,$A$2:A1109,A1109,$J$2:J1109,J1109,$D$2:D1109,D1109),"")</f>
        <v/>
      </c>
      <c r="AS1109">
        <f t="shared" si="75"/>
        <v>10</v>
      </c>
    </row>
    <row r="1110" spans="1:45" x14ac:dyDescent="0.25">
      <c r="A1110" s="9" t="s">
        <v>65</v>
      </c>
      <c r="B1110" t="s">
        <v>61</v>
      </c>
      <c r="C1110" s="6">
        <v>42087</v>
      </c>
      <c r="D1110">
        <v>2</v>
      </c>
      <c r="F1110">
        <v>350</v>
      </c>
      <c r="J1110" s="3" t="s">
        <v>96</v>
      </c>
      <c r="K1110" t="s">
        <v>59</v>
      </c>
      <c r="L1110">
        <v>3</v>
      </c>
      <c r="M1110" s="3" t="s">
        <v>75</v>
      </c>
      <c r="N1110" s="4">
        <f t="shared" si="72"/>
        <v>857.3</v>
      </c>
      <c r="O1110">
        <v>85.72999999999999</v>
      </c>
      <c r="R1110" s="3" t="str">
        <f>IF(ISNUMBER(Q1110),SUMIFS($Q$2:Q1110,$A$2:A1110,A1110,$J$2:J1110,J1110,$D$2:D1110,D1110),"")</f>
        <v/>
      </c>
      <c r="AB1110">
        <v>17.5</v>
      </c>
      <c r="AC1110">
        <v>7.5</v>
      </c>
      <c r="AD1110">
        <v>74.3</v>
      </c>
      <c r="AE1110">
        <v>16.8</v>
      </c>
      <c r="AF1110">
        <v>82.9</v>
      </c>
      <c r="AG1110">
        <v>24.5</v>
      </c>
      <c r="AH1110" s="3">
        <f t="shared" si="73"/>
        <v>3.9E-2</v>
      </c>
      <c r="AI1110">
        <v>3.9E-2</v>
      </c>
      <c r="AK1110">
        <v>11.9</v>
      </c>
      <c r="AQ1110" s="3" t="str">
        <f t="shared" si="74"/>
        <v/>
      </c>
      <c r="AR1110" s="3" t="str">
        <f>IF(ISNUMBER(AQ1110),SUMIFS($AQ$2:AQ1110,$A$2:A1110,A1110,$J$2:J1110,J1110,$D$2:D1110,D1110),"")</f>
        <v/>
      </c>
      <c r="AS1110">
        <f t="shared" si="75"/>
        <v>10</v>
      </c>
    </row>
    <row r="1111" spans="1:45" x14ac:dyDescent="0.25">
      <c r="A1111" s="9" t="s">
        <v>62</v>
      </c>
      <c r="B1111" t="s">
        <v>61</v>
      </c>
      <c r="C1111" s="6">
        <v>42087</v>
      </c>
      <c r="D1111">
        <v>2</v>
      </c>
      <c r="F1111">
        <v>500</v>
      </c>
      <c r="J1111" s="3" t="s">
        <v>96</v>
      </c>
      <c r="K1111" t="s">
        <v>59</v>
      </c>
      <c r="L1111">
        <v>3</v>
      </c>
      <c r="M1111" s="3" t="s">
        <v>75</v>
      </c>
      <c r="N1111" s="4">
        <f t="shared" si="72"/>
        <v>967.3</v>
      </c>
      <c r="O1111">
        <v>96.72999999999999</v>
      </c>
      <c r="R1111" s="3" t="str">
        <f>IF(ISNUMBER(Q1111),SUMIFS($Q$2:Q1111,$A$2:A1111,A1111,$J$2:J1111,J1111,$D$2:D1111,D1111),"")</f>
        <v/>
      </c>
      <c r="AB1111">
        <v>19.600000000000001</v>
      </c>
      <c r="AC1111">
        <v>7.5</v>
      </c>
      <c r="AD1111">
        <v>72.3</v>
      </c>
      <c r="AE1111">
        <v>22.4</v>
      </c>
      <c r="AF1111">
        <v>83.1</v>
      </c>
      <c r="AG1111">
        <v>23.9</v>
      </c>
      <c r="AH1111" s="3">
        <f t="shared" si="73"/>
        <v>3.7999999999999999E-2</v>
      </c>
      <c r="AI1111">
        <v>3.7999999999999999E-2</v>
      </c>
      <c r="AK1111">
        <v>11.6</v>
      </c>
      <c r="AQ1111" s="3" t="str">
        <f t="shared" si="74"/>
        <v/>
      </c>
      <c r="AR1111" s="3" t="str">
        <f>IF(ISNUMBER(AQ1111),SUMIFS($AQ$2:AQ1111,$A$2:A1111,A1111,$J$2:J1111,J1111,$D$2:D1111,D1111),"")</f>
        <v/>
      </c>
      <c r="AS1111">
        <f t="shared" si="75"/>
        <v>10</v>
      </c>
    </row>
    <row r="1112" spans="1:45" x14ac:dyDescent="0.25">
      <c r="A1112" s="9" t="s">
        <v>63</v>
      </c>
      <c r="B1112" t="s">
        <v>61</v>
      </c>
      <c r="C1112" s="6">
        <v>42087</v>
      </c>
      <c r="D1112">
        <v>3</v>
      </c>
      <c r="F1112">
        <v>0</v>
      </c>
      <c r="J1112" s="3" t="s">
        <v>96</v>
      </c>
      <c r="K1112" t="s">
        <v>59</v>
      </c>
      <c r="L1112">
        <v>3</v>
      </c>
      <c r="M1112" s="3" t="s">
        <v>75</v>
      </c>
      <c r="N1112" s="4">
        <f t="shared" si="72"/>
        <v>796.5</v>
      </c>
      <c r="O1112">
        <v>79.650000000000006</v>
      </c>
      <c r="R1112" s="3" t="str">
        <f>IF(ISNUMBER(Q1112),SUMIFS($Q$2:Q1112,$A$2:A1112,A1112,$J$2:J1112,J1112,$D$2:D1112,D1112),"")</f>
        <v/>
      </c>
      <c r="AB1112">
        <v>17.7</v>
      </c>
      <c r="AC1112">
        <v>10.7</v>
      </c>
      <c r="AD1112">
        <v>78.3</v>
      </c>
      <c r="AE1112">
        <v>19.7</v>
      </c>
      <c r="AF1112">
        <v>85.6</v>
      </c>
      <c r="AG1112">
        <v>25</v>
      </c>
      <c r="AH1112" s="3">
        <f t="shared" si="73"/>
        <v>0.04</v>
      </c>
      <c r="AI1112">
        <v>0.04</v>
      </c>
      <c r="AK1112">
        <v>12.5</v>
      </c>
      <c r="AQ1112" s="3" t="str">
        <f t="shared" si="74"/>
        <v/>
      </c>
      <c r="AR1112" s="3" t="str">
        <f>IF(ISNUMBER(AQ1112),SUMIFS($AQ$2:AQ1112,$A$2:A1112,A1112,$J$2:J1112,J1112,$D$2:D1112,D1112),"")</f>
        <v/>
      </c>
      <c r="AS1112">
        <f t="shared" si="75"/>
        <v>10</v>
      </c>
    </row>
    <row r="1113" spans="1:45" x14ac:dyDescent="0.25">
      <c r="A1113" s="9" t="s">
        <v>66</v>
      </c>
      <c r="B1113" t="s">
        <v>61</v>
      </c>
      <c r="C1113" s="6">
        <v>42087</v>
      </c>
      <c r="D1113">
        <v>3</v>
      </c>
      <c r="F1113">
        <v>50</v>
      </c>
      <c r="J1113" s="3" t="s">
        <v>96</v>
      </c>
      <c r="K1113" t="s">
        <v>59</v>
      </c>
      <c r="L1113">
        <v>3</v>
      </c>
      <c r="M1113" s="3" t="s">
        <v>75</v>
      </c>
      <c r="N1113" s="4">
        <f t="shared" si="72"/>
        <v>618.29999999999995</v>
      </c>
      <c r="O1113">
        <v>61.83</v>
      </c>
      <c r="R1113" s="3" t="str">
        <f>IF(ISNUMBER(Q1113),SUMIFS($Q$2:Q1113,$A$2:A1113,A1113,$J$2:J1113,J1113,$D$2:D1113,D1113),"")</f>
        <v/>
      </c>
      <c r="AB1113">
        <v>17.600000000000001</v>
      </c>
      <c r="AC1113">
        <v>3.9</v>
      </c>
      <c r="AD1113">
        <v>77.7</v>
      </c>
      <c r="AE1113">
        <v>23.6</v>
      </c>
      <c r="AF1113">
        <v>88.1</v>
      </c>
      <c r="AG1113">
        <v>28.1</v>
      </c>
      <c r="AH1113" s="3">
        <f t="shared" si="73"/>
        <v>4.4999999999999998E-2</v>
      </c>
      <c r="AI1113">
        <v>4.4999999999999998E-2</v>
      </c>
      <c r="AK1113">
        <v>12.4</v>
      </c>
      <c r="AQ1113" s="3" t="str">
        <f t="shared" si="74"/>
        <v/>
      </c>
      <c r="AR1113" s="3" t="str">
        <f>IF(ISNUMBER(AQ1113),SUMIFS($AQ$2:AQ1113,$A$2:A1113,A1113,$J$2:J1113,J1113,$D$2:D1113,D1113),"")</f>
        <v/>
      </c>
      <c r="AS1113">
        <f t="shared" si="75"/>
        <v>10</v>
      </c>
    </row>
    <row r="1114" spans="1:45" x14ac:dyDescent="0.25">
      <c r="A1114" s="9" t="s">
        <v>64</v>
      </c>
      <c r="B1114" t="s">
        <v>61</v>
      </c>
      <c r="C1114" s="6">
        <v>42087</v>
      </c>
      <c r="D1114">
        <v>3</v>
      </c>
      <c r="F1114">
        <v>100</v>
      </c>
      <c r="J1114" s="3" t="s">
        <v>96</v>
      </c>
      <c r="K1114" t="s">
        <v>59</v>
      </c>
      <c r="L1114">
        <v>3</v>
      </c>
      <c r="M1114" s="3" t="s">
        <v>75</v>
      </c>
      <c r="N1114" s="4">
        <f t="shared" si="72"/>
        <v>820.3</v>
      </c>
      <c r="O1114">
        <v>82.03</v>
      </c>
      <c r="R1114" s="3" t="str">
        <f>IF(ISNUMBER(Q1114),SUMIFS($Q$2:Q1114,$A$2:A1114,A1114,$J$2:J1114,J1114,$D$2:D1114,D1114),"")</f>
        <v/>
      </c>
      <c r="AB1114">
        <v>18.2</v>
      </c>
      <c r="AC1114">
        <v>9.6</v>
      </c>
      <c r="AD1114">
        <v>77.400000000000006</v>
      </c>
      <c r="AE1114">
        <v>20.3</v>
      </c>
      <c r="AF1114">
        <v>85.4</v>
      </c>
      <c r="AG1114">
        <v>24.7</v>
      </c>
      <c r="AH1114" s="3">
        <f t="shared" si="73"/>
        <v>3.9E-2</v>
      </c>
      <c r="AI1114">
        <v>3.9E-2</v>
      </c>
      <c r="AK1114">
        <v>12.4</v>
      </c>
      <c r="AQ1114" s="3" t="str">
        <f t="shared" si="74"/>
        <v/>
      </c>
      <c r="AR1114" s="3" t="str">
        <f>IF(ISNUMBER(AQ1114),SUMIFS($AQ$2:AQ1114,$A$2:A1114,A1114,$J$2:J1114,J1114,$D$2:D1114,D1114),"")</f>
        <v/>
      </c>
      <c r="AS1114">
        <f t="shared" si="75"/>
        <v>10</v>
      </c>
    </row>
    <row r="1115" spans="1:45" x14ac:dyDescent="0.25">
      <c r="A1115" s="9" t="s">
        <v>60</v>
      </c>
      <c r="B1115" t="s">
        <v>61</v>
      </c>
      <c r="C1115" s="6">
        <v>42087</v>
      </c>
      <c r="D1115">
        <v>3</v>
      </c>
      <c r="F1115">
        <v>200</v>
      </c>
      <c r="J1115" s="3" t="s">
        <v>96</v>
      </c>
      <c r="K1115" t="s">
        <v>59</v>
      </c>
      <c r="L1115">
        <v>3</v>
      </c>
      <c r="M1115" s="3" t="s">
        <v>75</v>
      </c>
      <c r="N1115" s="4">
        <f t="shared" si="72"/>
        <v>828.3</v>
      </c>
      <c r="O1115">
        <v>82.83</v>
      </c>
      <c r="R1115" s="3" t="str">
        <f>IF(ISNUMBER(Q1115),SUMIFS($Q$2:Q1115,$A$2:A1115,A1115,$J$2:J1115,J1115,$D$2:D1115,D1115),"")</f>
        <v/>
      </c>
      <c r="AB1115">
        <v>17</v>
      </c>
      <c r="AC1115">
        <v>11.1</v>
      </c>
      <c r="AD1115">
        <v>79</v>
      </c>
      <c r="AE1115">
        <v>20.399999999999999</v>
      </c>
      <c r="AF1115">
        <v>86.1</v>
      </c>
      <c r="AG1115">
        <v>27</v>
      </c>
      <c r="AH1115" s="3">
        <f t="shared" si="73"/>
        <v>4.2999999999999997E-2</v>
      </c>
      <c r="AI1115">
        <v>4.2999999999999997E-2</v>
      </c>
      <c r="AK1115">
        <v>12.6</v>
      </c>
      <c r="AQ1115" s="3" t="str">
        <f t="shared" si="74"/>
        <v/>
      </c>
      <c r="AR1115" s="3" t="str">
        <f>IF(ISNUMBER(AQ1115),SUMIFS($AQ$2:AQ1115,$A$2:A1115,A1115,$J$2:J1115,J1115,$D$2:D1115,D1115),"")</f>
        <v/>
      </c>
      <c r="AS1115">
        <f t="shared" si="75"/>
        <v>10</v>
      </c>
    </row>
    <row r="1116" spans="1:45" x14ac:dyDescent="0.25">
      <c r="A1116" s="9" t="s">
        <v>65</v>
      </c>
      <c r="B1116" t="s">
        <v>61</v>
      </c>
      <c r="C1116" s="6">
        <v>42087</v>
      </c>
      <c r="D1116">
        <v>3</v>
      </c>
      <c r="F1116">
        <v>350</v>
      </c>
      <c r="J1116" s="3" t="s">
        <v>96</v>
      </c>
      <c r="K1116" t="s">
        <v>59</v>
      </c>
      <c r="L1116">
        <v>3</v>
      </c>
      <c r="M1116" s="3" t="s">
        <v>75</v>
      </c>
      <c r="N1116" s="4">
        <f t="shared" si="72"/>
        <v>1046.5</v>
      </c>
      <c r="O1116">
        <v>104.65</v>
      </c>
      <c r="R1116" s="3" t="str">
        <f>IF(ISNUMBER(Q1116),SUMIFS($Q$2:Q1116,$A$2:A1116,A1116,$J$2:J1116,J1116,$D$2:D1116,D1116),"")</f>
        <v/>
      </c>
      <c r="AB1116">
        <v>18.3</v>
      </c>
      <c r="AC1116">
        <v>7</v>
      </c>
      <c r="AD1116">
        <v>75.3</v>
      </c>
      <c r="AE1116">
        <v>21.6</v>
      </c>
      <c r="AF1116">
        <v>85.3</v>
      </c>
      <c r="AG1116">
        <v>28.7</v>
      </c>
      <c r="AH1116" s="3">
        <f t="shared" si="73"/>
        <v>4.5999999999999999E-2</v>
      </c>
      <c r="AI1116">
        <v>4.5999999999999999E-2</v>
      </c>
      <c r="AK1116">
        <v>12.1</v>
      </c>
      <c r="AQ1116" s="3" t="str">
        <f t="shared" si="74"/>
        <v/>
      </c>
      <c r="AR1116" s="3" t="str">
        <f>IF(ISNUMBER(AQ1116),SUMIFS($AQ$2:AQ1116,$A$2:A1116,A1116,$J$2:J1116,J1116,$D$2:D1116,D1116),"")</f>
        <v/>
      </c>
      <c r="AS1116">
        <f t="shared" si="75"/>
        <v>10</v>
      </c>
    </row>
    <row r="1117" spans="1:45" x14ac:dyDescent="0.25">
      <c r="A1117" s="9" t="s">
        <v>62</v>
      </c>
      <c r="B1117" t="s">
        <v>61</v>
      </c>
      <c r="C1117" s="6">
        <v>42087</v>
      </c>
      <c r="D1117">
        <v>3</v>
      </c>
      <c r="F1117">
        <v>500</v>
      </c>
      <c r="J1117" s="3" t="s">
        <v>96</v>
      </c>
      <c r="K1117" t="s">
        <v>59</v>
      </c>
      <c r="L1117">
        <v>3</v>
      </c>
      <c r="M1117" s="3" t="s">
        <v>75</v>
      </c>
      <c r="N1117" s="4">
        <f t="shared" si="72"/>
        <v>634</v>
      </c>
      <c r="O1117">
        <v>63.4</v>
      </c>
      <c r="R1117" s="3" t="str">
        <f>IF(ISNUMBER(Q1117),SUMIFS($Q$2:Q1117,$A$2:A1117,A1117,$J$2:J1117,J1117,$D$2:D1117,D1117),"")</f>
        <v/>
      </c>
      <c r="AB1117">
        <v>17.100000000000001</v>
      </c>
      <c r="AC1117">
        <v>4.5999999999999996</v>
      </c>
      <c r="AD1117">
        <v>78.5</v>
      </c>
      <c r="AE1117">
        <v>22.5</v>
      </c>
      <c r="AF1117">
        <v>88</v>
      </c>
      <c r="AG1117">
        <v>30.7</v>
      </c>
      <c r="AH1117" s="3">
        <f t="shared" si="73"/>
        <v>4.9000000000000002E-2</v>
      </c>
      <c r="AI1117">
        <v>4.9000000000000002E-2</v>
      </c>
      <c r="AK1117">
        <v>12.6</v>
      </c>
      <c r="AQ1117" s="3" t="str">
        <f t="shared" si="74"/>
        <v/>
      </c>
      <c r="AR1117" s="3" t="str">
        <f>IF(ISNUMBER(AQ1117),SUMIFS($AQ$2:AQ1117,$A$2:A1117,A1117,$J$2:J1117,J1117,$D$2:D1117,D1117),"")</f>
        <v/>
      </c>
      <c r="AS1117">
        <f t="shared" si="75"/>
        <v>10</v>
      </c>
    </row>
    <row r="1118" spans="1:45" x14ac:dyDescent="0.25">
      <c r="A1118" s="9" t="s">
        <v>63</v>
      </c>
      <c r="B1118" t="s">
        <v>61</v>
      </c>
      <c r="C1118" s="6">
        <v>42101</v>
      </c>
      <c r="D1118">
        <v>1</v>
      </c>
      <c r="F1118">
        <v>0</v>
      </c>
      <c r="J1118" s="3" t="s">
        <v>96</v>
      </c>
      <c r="K1118" t="s">
        <v>59</v>
      </c>
      <c r="L1118">
        <v>3</v>
      </c>
      <c r="M1118" s="3" t="s">
        <v>76</v>
      </c>
      <c r="N1118" s="4">
        <f t="shared" si="72"/>
        <v>1261.8000000000002</v>
      </c>
      <c r="O1118">
        <v>126.18</v>
      </c>
      <c r="R1118" s="3" t="str">
        <f>IF(ISNUMBER(Q1118),SUMIFS($Q$2:Q1118,$A$2:A1118,A1118,$J$2:J1118,J1118,$D$2:D1118,D1118),"")</f>
        <v/>
      </c>
      <c r="AB1118">
        <v>18.5</v>
      </c>
      <c r="AC1118">
        <v>10.8</v>
      </c>
      <c r="AD1118">
        <v>79.3</v>
      </c>
      <c r="AE1118">
        <v>21.3</v>
      </c>
      <c r="AF1118">
        <v>86.5</v>
      </c>
      <c r="AG1118">
        <v>22.6</v>
      </c>
      <c r="AH1118" s="3">
        <f t="shared" si="73"/>
        <v>3.5999999999999997E-2</v>
      </c>
      <c r="AI1118">
        <v>3.5999999999999997E-2</v>
      </c>
      <c r="AK1118">
        <v>12.7</v>
      </c>
      <c r="AQ1118" s="3" t="str">
        <f t="shared" si="74"/>
        <v/>
      </c>
      <c r="AR1118" s="3" t="str">
        <f>IF(ISNUMBER(AQ1118),SUMIFS($AQ$2:AQ1118,$A$2:A1118,A1118,$J$2:J1118,J1118,$D$2:D1118,D1118),"")</f>
        <v/>
      </c>
      <c r="AS1118">
        <f t="shared" si="75"/>
        <v>10</v>
      </c>
    </row>
    <row r="1119" spans="1:45" x14ac:dyDescent="0.25">
      <c r="A1119" s="9" t="s">
        <v>66</v>
      </c>
      <c r="B1119" t="s">
        <v>61</v>
      </c>
      <c r="C1119" s="6">
        <v>42101</v>
      </c>
      <c r="D1119">
        <v>1</v>
      </c>
      <c r="F1119">
        <v>50</v>
      </c>
      <c r="J1119" s="3" t="s">
        <v>96</v>
      </c>
      <c r="K1119" t="s">
        <v>59</v>
      </c>
      <c r="L1119">
        <v>3</v>
      </c>
      <c r="M1119" s="3" t="s">
        <v>76</v>
      </c>
      <c r="N1119" s="4">
        <f t="shared" si="72"/>
        <v>976</v>
      </c>
      <c r="O1119">
        <v>97.6</v>
      </c>
      <c r="R1119" s="3" t="str">
        <f>IF(ISNUMBER(Q1119),SUMIFS($Q$2:Q1119,$A$2:A1119,A1119,$J$2:J1119,J1119,$D$2:D1119,D1119),"")</f>
        <v/>
      </c>
      <c r="AB1119">
        <v>18.399999999999999</v>
      </c>
      <c r="AC1119">
        <v>4.3</v>
      </c>
      <c r="AD1119">
        <v>69.5</v>
      </c>
      <c r="AE1119">
        <v>20</v>
      </c>
      <c r="AF1119">
        <v>78.099999999999994</v>
      </c>
      <c r="AG1119">
        <v>17.5</v>
      </c>
      <c r="AH1119" s="3">
        <f t="shared" si="73"/>
        <v>2.8000000000000001E-2</v>
      </c>
      <c r="AI1119">
        <v>2.8000000000000001E-2</v>
      </c>
      <c r="AK1119">
        <v>11.1</v>
      </c>
      <c r="AQ1119" s="3" t="str">
        <f t="shared" si="74"/>
        <v/>
      </c>
      <c r="AR1119" s="3" t="str">
        <f>IF(ISNUMBER(AQ1119),SUMIFS($AQ$2:AQ1119,$A$2:A1119,A1119,$J$2:J1119,J1119,$D$2:D1119,D1119),"")</f>
        <v/>
      </c>
      <c r="AS1119">
        <f t="shared" si="75"/>
        <v>10</v>
      </c>
    </row>
    <row r="1120" spans="1:45" x14ac:dyDescent="0.25">
      <c r="A1120" s="9" t="s">
        <v>64</v>
      </c>
      <c r="B1120" t="s">
        <v>61</v>
      </c>
      <c r="C1120" s="6">
        <v>42101</v>
      </c>
      <c r="D1120">
        <v>1</v>
      </c>
      <c r="F1120">
        <v>100</v>
      </c>
      <c r="J1120" s="3" t="s">
        <v>96</v>
      </c>
      <c r="K1120" t="s">
        <v>59</v>
      </c>
      <c r="L1120">
        <v>3</v>
      </c>
      <c r="M1120" s="3" t="s">
        <v>76</v>
      </c>
      <c r="N1120" s="4">
        <f t="shared" si="72"/>
        <v>1269.8</v>
      </c>
      <c r="O1120">
        <v>126.98</v>
      </c>
      <c r="R1120" s="3" t="str">
        <f>IF(ISNUMBER(Q1120),SUMIFS($Q$2:Q1120,$A$2:A1120,A1120,$J$2:J1120,J1120,$D$2:D1120,D1120),"")</f>
        <v/>
      </c>
      <c r="AB1120">
        <v>18.2</v>
      </c>
      <c r="AC1120">
        <v>14</v>
      </c>
      <c r="AD1120">
        <v>80.400000000000006</v>
      </c>
      <c r="AE1120">
        <v>20.6</v>
      </c>
      <c r="AF1120">
        <v>86.3</v>
      </c>
      <c r="AG1120">
        <v>21.2</v>
      </c>
      <c r="AH1120" s="3">
        <f t="shared" si="73"/>
        <v>3.4000000000000002E-2</v>
      </c>
      <c r="AI1120">
        <v>3.4000000000000002E-2</v>
      </c>
      <c r="AK1120">
        <v>12.9</v>
      </c>
      <c r="AQ1120" s="3" t="str">
        <f t="shared" si="74"/>
        <v/>
      </c>
      <c r="AR1120" s="3" t="str">
        <f>IF(ISNUMBER(AQ1120),SUMIFS($AQ$2:AQ1120,$A$2:A1120,A1120,$J$2:J1120,J1120,$D$2:D1120,D1120),"")</f>
        <v/>
      </c>
      <c r="AS1120">
        <f t="shared" si="75"/>
        <v>10</v>
      </c>
    </row>
    <row r="1121" spans="1:45" x14ac:dyDescent="0.25">
      <c r="A1121" s="9" t="s">
        <v>60</v>
      </c>
      <c r="B1121" t="s">
        <v>61</v>
      </c>
      <c r="C1121" s="6">
        <v>42101</v>
      </c>
      <c r="D1121">
        <v>1</v>
      </c>
      <c r="F1121">
        <v>200</v>
      </c>
      <c r="J1121" s="3" t="s">
        <v>96</v>
      </c>
      <c r="K1121" t="s">
        <v>59</v>
      </c>
      <c r="L1121">
        <v>3</v>
      </c>
      <c r="M1121" s="3" t="s">
        <v>76</v>
      </c>
      <c r="N1121" s="4">
        <f t="shared" si="72"/>
        <v>1475.7999999999997</v>
      </c>
      <c r="O1121">
        <v>147.57999999999998</v>
      </c>
      <c r="R1121" s="3" t="str">
        <f>IF(ISNUMBER(Q1121),SUMIFS($Q$2:Q1121,$A$2:A1121,A1121,$J$2:J1121,J1121,$D$2:D1121,D1121),"")</f>
        <v/>
      </c>
      <c r="AB1121">
        <v>18.2</v>
      </c>
      <c r="AC1121">
        <v>9.6999999999999993</v>
      </c>
      <c r="AD1121">
        <v>80.8</v>
      </c>
      <c r="AE1121">
        <v>20.8</v>
      </c>
      <c r="AF1121">
        <v>86.6</v>
      </c>
      <c r="AG1121">
        <v>21</v>
      </c>
      <c r="AH1121" s="3">
        <f t="shared" si="73"/>
        <v>3.4000000000000002E-2</v>
      </c>
      <c r="AI1121">
        <v>3.4000000000000002E-2</v>
      </c>
      <c r="AK1121">
        <v>12.9</v>
      </c>
      <c r="AQ1121" s="3" t="str">
        <f t="shared" si="74"/>
        <v/>
      </c>
      <c r="AR1121" s="3" t="str">
        <f>IF(ISNUMBER(AQ1121),SUMIFS($AQ$2:AQ1121,$A$2:A1121,A1121,$J$2:J1121,J1121,$D$2:D1121,D1121),"")</f>
        <v/>
      </c>
      <c r="AS1121">
        <f t="shared" si="75"/>
        <v>10</v>
      </c>
    </row>
    <row r="1122" spans="1:45" x14ac:dyDescent="0.25">
      <c r="A1122" s="9" t="s">
        <v>65</v>
      </c>
      <c r="B1122" t="s">
        <v>61</v>
      </c>
      <c r="C1122" s="6">
        <v>42101</v>
      </c>
      <c r="D1122">
        <v>1</v>
      </c>
      <c r="F1122">
        <v>350</v>
      </c>
      <c r="J1122" s="3" t="s">
        <v>96</v>
      </c>
      <c r="K1122" t="s">
        <v>59</v>
      </c>
      <c r="L1122">
        <v>3</v>
      </c>
      <c r="M1122" s="3" t="s">
        <v>76</v>
      </c>
      <c r="N1122" s="4">
        <f t="shared" si="72"/>
        <v>1499</v>
      </c>
      <c r="O1122">
        <v>149.9</v>
      </c>
      <c r="R1122" s="3" t="str">
        <f>IF(ISNUMBER(Q1122),SUMIFS($Q$2:Q1122,$A$2:A1122,A1122,$J$2:J1122,J1122,$D$2:D1122,D1122),"")</f>
        <v/>
      </c>
      <c r="AB1122">
        <v>17.8</v>
      </c>
      <c r="AC1122">
        <v>14.1</v>
      </c>
      <c r="AD1122">
        <v>81.2</v>
      </c>
      <c r="AE1122">
        <v>20</v>
      </c>
      <c r="AF1122">
        <v>86.7</v>
      </c>
      <c r="AG1122">
        <v>21.7</v>
      </c>
      <c r="AH1122" s="3">
        <f t="shared" si="73"/>
        <v>3.5000000000000003E-2</v>
      </c>
      <c r="AI1122">
        <v>3.5000000000000003E-2</v>
      </c>
      <c r="AK1122">
        <v>13</v>
      </c>
      <c r="AQ1122" s="3" t="str">
        <f t="shared" si="74"/>
        <v/>
      </c>
      <c r="AR1122" s="3" t="str">
        <f>IF(ISNUMBER(AQ1122),SUMIFS($AQ$2:AQ1122,$A$2:A1122,A1122,$J$2:J1122,J1122,$D$2:D1122,D1122),"")</f>
        <v/>
      </c>
      <c r="AS1122">
        <f t="shared" si="75"/>
        <v>10</v>
      </c>
    </row>
    <row r="1123" spans="1:45" x14ac:dyDescent="0.25">
      <c r="A1123" s="9" t="s">
        <v>62</v>
      </c>
      <c r="B1123" t="s">
        <v>61</v>
      </c>
      <c r="C1123" s="6">
        <v>42101</v>
      </c>
      <c r="D1123">
        <v>1</v>
      </c>
      <c r="F1123">
        <v>500</v>
      </c>
      <c r="J1123" s="3" t="s">
        <v>96</v>
      </c>
      <c r="K1123" t="s">
        <v>59</v>
      </c>
      <c r="L1123">
        <v>3</v>
      </c>
      <c r="M1123" s="3" t="s">
        <v>76</v>
      </c>
      <c r="N1123" s="4">
        <f t="shared" si="72"/>
        <v>1315.5</v>
      </c>
      <c r="O1123">
        <v>131.55000000000001</v>
      </c>
      <c r="R1123" s="3" t="str">
        <f>IF(ISNUMBER(Q1123),SUMIFS($Q$2:Q1123,$A$2:A1123,A1123,$J$2:J1123,J1123,$D$2:D1123,D1123),"")</f>
        <v/>
      </c>
      <c r="AB1123">
        <v>17</v>
      </c>
      <c r="AC1123">
        <v>9.4</v>
      </c>
      <c r="AD1123">
        <v>79.599999999999994</v>
      </c>
      <c r="AE1123">
        <v>21.9</v>
      </c>
      <c r="AF1123">
        <v>87.7</v>
      </c>
      <c r="AG1123">
        <v>26.1</v>
      </c>
      <c r="AH1123" s="3">
        <f t="shared" si="73"/>
        <v>4.2000000000000003E-2</v>
      </c>
      <c r="AI1123">
        <v>4.2000000000000003E-2</v>
      </c>
      <c r="AK1123">
        <v>12.7</v>
      </c>
      <c r="AQ1123" s="3" t="str">
        <f t="shared" si="74"/>
        <v/>
      </c>
      <c r="AR1123" s="3" t="str">
        <f>IF(ISNUMBER(AQ1123),SUMIFS($AQ$2:AQ1123,$A$2:A1123,A1123,$J$2:J1123,J1123,$D$2:D1123,D1123),"")</f>
        <v/>
      </c>
      <c r="AS1123">
        <f t="shared" si="75"/>
        <v>10</v>
      </c>
    </row>
    <row r="1124" spans="1:45" x14ac:dyDescent="0.25">
      <c r="A1124" s="9" t="s">
        <v>63</v>
      </c>
      <c r="B1124" t="s">
        <v>61</v>
      </c>
      <c r="C1124" s="6">
        <v>42101</v>
      </c>
      <c r="D1124">
        <v>2</v>
      </c>
      <c r="F1124">
        <v>0</v>
      </c>
      <c r="J1124" s="3" t="s">
        <v>96</v>
      </c>
      <c r="K1124" t="s">
        <v>59</v>
      </c>
      <c r="L1124">
        <v>3</v>
      </c>
      <c r="M1124" s="3" t="s">
        <v>76</v>
      </c>
      <c r="N1124" s="4">
        <f t="shared" si="72"/>
        <v>1315.7999999999997</v>
      </c>
      <c r="O1124">
        <v>131.57999999999998</v>
      </c>
      <c r="R1124" s="3" t="str">
        <f>IF(ISNUMBER(Q1124),SUMIFS($Q$2:Q1124,$A$2:A1124,A1124,$J$2:J1124,J1124,$D$2:D1124,D1124),"")</f>
        <v/>
      </c>
      <c r="AB1124">
        <v>18.3</v>
      </c>
      <c r="AC1124">
        <v>13.9</v>
      </c>
      <c r="AD1124">
        <v>80.2</v>
      </c>
      <c r="AE1124">
        <v>20.6</v>
      </c>
      <c r="AF1124">
        <v>86.3</v>
      </c>
      <c r="AG1124">
        <v>21.3</v>
      </c>
      <c r="AH1124" s="3">
        <f t="shared" si="73"/>
        <v>3.4000000000000002E-2</v>
      </c>
      <c r="AI1124">
        <v>3.4000000000000002E-2</v>
      </c>
      <c r="AK1124">
        <v>12.8</v>
      </c>
      <c r="AQ1124" s="3" t="str">
        <f t="shared" si="74"/>
        <v/>
      </c>
      <c r="AR1124" s="3" t="str">
        <f>IF(ISNUMBER(AQ1124),SUMIFS($AQ$2:AQ1124,$A$2:A1124,A1124,$J$2:J1124,J1124,$D$2:D1124,D1124),"")</f>
        <v/>
      </c>
      <c r="AS1124">
        <f t="shared" si="75"/>
        <v>10</v>
      </c>
    </row>
    <row r="1125" spans="1:45" x14ac:dyDescent="0.25">
      <c r="A1125" s="9" t="s">
        <v>66</v>
      </c>
      <c r="B1125" t="s">
        <v>61</v>
      </c>
      <c r="C1125" s="6">
        <v>42101</v>
      </c>
      <c r="D1125">
        <v>2</v>
      </c>
      <c r="F1125">
        <v>50</v>
      </c>
      <c r="J1125" s="3" t="s">
        <v>96</v>
      </c>
      <c r="K1125" t="s">
        <v>59</v>
      </c>
      <c r="L1125">
        <v>3</v>
      </c>
      <c r="M1125" s="3" t="s">
        <v>76</v>
      </c>
      <c r="N1125" s="4">
        <f t="shared" si="72"/>
        <v>1125.5</v>
      </c>
      <c r="O1125">
        <v>112.55</v>
      </c>
      <c r="R1125" s="3" t="str">
        <f>IF(ISNUMBER(Q1125),SUMIFS($Q$2:Q1125,$A$2:A1125,A1125,$J$2:J1125,J1125,$D$2:D1125,D1125),"")</f>
        <v/>
      </c>
      <c r="AB1125">
        <v>17.100000000000001</v>
      </c>
      <c r="AC1125">
        <v>9.1999999999999993</v>
      </c>
      <c r="AD1125">
        <v>79.099999999999994</v>
      </c>
      <c r="AE1125">
        <v>21.7</v>
      </c>
      <c r="AF1125">
        <v>87.5</v>
      </c>
      <c r="AG1125">
        <v>24.6</v>
      </c>
      <c r="AH1125" s="3">
        <f t="shared" si="73"/>
        <v>3.9E-2</v>
      </c>
      <c r="AI1125">
        <v>3.9E-2</v>
      </c>
      <c r="AK1125">
        <v>12.7</v>
      </c>
      <c r="AQ1125" s="3" t="str">
        <f t="shared" si="74"/>
        <v/>
      </c>
      <c r="AR1125" s="3" t="str">
        <f>IF(ISNUMBER(AQ1125),SUMIFS($AQ$2:AQ1125,$A$2:A1125,A1125,$J$2:J1125,J1125,$D$2:D1125,D1125),"")</f>
        <v/>
      </c>
      <c r="AS1125">
        <f t="shared" si="75"/>
        <v>10</v>
      </c>
    </row>
    <row r="1126" spans="1:45" x14ac:dyDescent="0.25">
      <c r="A1126" s="9" t="s">
        <v>64</v>
      </c>
      <c r="B1126" t="s">
        <v>61</v>
      </c>
      <c r="C1126" s="6">
        <v>42101</v>
      </c>
      <c r="D1126">
        <v>2</v>
      </c>
      <c r="F1126">
        <v>100</v>
      </c>
      <c r="J1126" s="3" t="s">
        <v>96</v>
      </c>
      <c r="K1126" t="s">
        <v>59</v>
      </c>
      <c r="L1126">
        <v>3</v>
      </c>
      <c r="M1126" s="3" t="s">
        <v>76</v>
      </c>
      <c r="N1126" s="4">
        <f t="shared" si="72"/>
        <v>1465.5</v>
      </c>
      <c r="O1126">
        <v>146.55000000000001</v>
      </c>
      <c r="R1126" s="3" t="str">
        <f>IF(ISNUMBER(Q1126),SUMIFS($Q$2:Q1126,$A$2:A1126,A1126,$J$2:J1126,J1126,$D$2:D1126,D1126),"")</f>
        <v/>
      </c>
      <c r="AB1126">
        <v>17.5</v>
      </c>
      <c r="AC1126">
        <v>17.2</v>
      </c>
      <c r="AD1126">
        <v>80.400000000000006</v>
      </c>
      <c r="AE1126">
        <v>21.6</v>
      </c>
      <c r="AF1126">
        <v>87.1</v>
      </c>
      <c r="AG1126">
        <v>23.3</v>
      </c>
      <c r="AH1126" s="3">
        <f t="shared" si="73"/>
        <v>3.6999999999999998E-2</v>
      </c>
      <c r="AI1126">
        <v>3.6999999999999998E-2</v>
      </c>
      <c r="AK1126">
        <v>12.9</v>
      </c>
      <c r="AQ1126" s="3" t="str">
        <f t="shared" si="74"/>
        <v/>
      </c>
      <c r="AR1126" s="3" t="str">
        <f>IF(ISNUMBER(AQ1126),SUMIFS($AQ$2:AQ1126,$A$2:A1126,A1126,$J$2:J1126,J1126,$D$2:D1126,D1126),"")</f>
        <v/>
      </c>
      <c r="AS1126">
        <f t="shared" si="75"/>
        <v>10</v>
      </c>
    </row>
    <row r="1127" spans="1:45" x14ac:dyDescent="0.25">
      <c r="A1127" s="9" t="s">
        <v>60</v>
      </c>
      <c r="B1127" t="s">
        <v>61</v>
      </c>
      <c r="C1127" s="6">
        <v>42101</v>
      </c>
      <c r="D1127">
        <v>2</v>
      </c>
      <c r="F1127">
        <v>200</v>
      </c>
      <c r="J1127" s="3" t="s">
        <v>96</v>
      </c>
      <c r="K1127" t="s">
        <v>59</v>
      </c>
      <c r="L1127">
        <v>3</v>
      </c>
      <c r="M1127" s="3" t="s">
        <v>76</v>
      </c>
      <c r="N1127" s="4">
        <f t="shared" si="72"/>
        <v>1900.3</v>
      </c>
      <c r="O1127">
        <v>190.03</v>
      </c>
      <c r="R1127" s="3" t="str">
        <f>IF(ISNUMBER(Q1127),SUMIFS($Q$2:Q1127,$A$2:A1127,A1127,$J$2:J1127,J1127,$D$2:D1127,D1127),"")</f>
        <v/>
      </c>
      <c r="AB1127">
        <v>16.7</v>
      </c>
      <c r="AC1127">
        <v>19.8</v>
      </c>
      <c r="AD1127">
        <v>83.3</v>
      </c>
      <c r="AE1127">
        <v>17.899999999999999</v>
      </c>
      <c r="AF1127">
        <v>86.6</v>
      </c>
      <c r="AG1127">
        <v>19.8</v>
      </c>
      <c r="AH1127" s="3">
        <f t="shared" si="73"/>
        <v>3.2000000000000001E-2</v>
      </c>
      <c r="AI1127">
        <v>3.2000000000000001E-2</v>
      </c>
      <c r="AK1127">
        <v>13.3</v>
      </c>
      <c r="AQ1127" s="3" t="str">
        <f t="shared" si="74"/>
        <v/>
      </c>
      <c r="AR1127" s="3" t="str">
        <f>IF(ISNUMBER(AQ1127),SUMIFS($AQ$2:AQ1127,$A$2:A1127,A1127,$J$2:J1127,J1127,$D$2:D1127,D1127),"")</f>
        <v/>
      </c>
      <c r="AS1127">
        <f t="shared" si="75"/>
        <v>10</v>
      </c>
    </row>
    <row r="1128" spans="1:45" x14ac:dyDescent="0.25">
      <c r="A1128" s="9" t="s">
        <v>65</v>
      </c>
      <c r="B1128" t="s">
        <v>61</v>
      </c>
      <c r="C1128" s="6">
        <v>42101</v>
      </c>
      <c r="D1128">
        <v>2</v>
      </c>
      <c r="F1128">
        <v>350</v>
      </c>
      <c r="J1128" s="3" t="s">
        <v>96</v>
      </c>
      <c r="K1128" t="s">
        <v>59</v>
      </c>
      <c r="L1128">
        <v>3</v>
      </c>
      <c r="M1128" s="3" t="s">
        <v>76</v>
      </c>
      <c r="N1128" s="4">
        <f t="shared" si="72"/>
        <v>1527.3000000000002</v>
      </c>
      <c r="O1128">
        <v>152.73000000000002</v>
      </c>
      <c r="R1128" s="3" t="str">
        <f>IF(ISNUMBER(Q1128),SUMIFS($Q$2:Q1128,$A$2:A1128,A1128,$J$2:J1128,J1128,$D$2:D1128,D1128),"")</f>
        <v/>
      </c>
      <c r="AB1128">
        <v>18.100000000000001</v>
      </c>
      <c r="AC1128">
        <v>12</v>
      </c>
      <c r="AD1128">
        <v>78.7</v>
      </c>
      <c r="AE1128">
        <v>20.3</v>
      </c>
      <c r="AF1128">
        <v>85.6</v>
      </c>
      <c r="AG1128">
        <v>23.8</v>
      </c>
      <c r="AH1128" s="3">
        <f t="shared" si="73"/>
        <v>3.7999999999999999E-2</v>
      </c>
      <c r="AI1128">
        <v>3.7999999999999999E-2</v>
      </c>
      <c r="AK1128">
        <v>12.6</v>
      </c>
      <c r="AQ1128" s="3" t="str">
        <f t="shared" si="74"/>
        <v/>
      </c>
      <c r="AR1128" s="3" t="str">
        <f>IF(ISNUMBER(AQ1128),SUMIFS($AQ$2:AQ1128,$A$2:A1128,A1128,$J$2:J1128,J1128,$D$2:D1128,D1128),"")</f>
        <v/>
      </c>
      <c r="AS1128">
        <f t="shared" si="75"/>
        <v>10</v>
      </c>
    </row>
    <row r="1129" spans="1:45" x14ac:dyDescent="0.25">
      <c r="A1129" s="9" t="s">
        <v>62</v>
      </c>
      <c r="B1129" t="s">
        <v>61</v>
      </c>
      <c r="C1129" s="6">
        <v>42101</v>
      </c>
      <c r="D1129">
        <v>2</v>
      </c>
      <c r="F1129">
        <v>500</v>
      </c>
      <c r="J1129" s="3" t="s">
        <v>96</v>
      </c>
      <c r="K1129" t="s">
        <v>59</v>
      </c>
      <c r="L1129">
        <v>3</v>
      </c>
      <c r="M1129" s="3" t="s">
        <v>76</v>
      </c>
      <c r="N1129" s="4">
        <f t="shared" si="72"/>
        <v>1613</v>
      </c>
      <c r="O1129">
        <v>161.30000000000001</v>
      </c>
      <c r="R1129" s="3" t="str">
        <f>IF(ISNUMBER(Q1129),SUMIFS($Q$2:Q1129,$A$2:A1129,A1129,$J$2:J1129,J1129,$D$2:D1129,D1129),"")</f>
        <v/>
      </c>
      <c r="AB1129">
        <v>16.2</v>
      </c>
      <c r="AC1129">
        <v>9.6999999999999993</v>
      </c>
      <c r="AD1129">
        <v>81.7</v>
      </c>
      <c r="AE1129">
        <v>21.1</v>
      </c>
      <c r="AF1129">
        <v>88.1</v>
      </c>
      <c r="AG1129">
        <v>24.9</v>
      </c>
      <c r="AH1129" s="3">
        <f t="shared" si="73"/>
        <v>0.04</v>
      </c>
      <c r="AI1129">
        <v>0.04</v>
      </c>
      <c r="AK1129">
        <v>13.1</v>
      </c>
      <c r="AQ1129" s="3" t="str">
        <f t="shared" si="74"/>
        <v/>
      </c>
      <c r="AR1129" s="3" t="str">
        <f>IF(ISNUMBER(AQ1129),SUMIFS($AQ$2:AQ1129,$A$2:A1129,A1129,$J$2:J1129,J1129,$D$2:D1129,D1129),"")</f>
        <v/>
      </c>
      <c r="AS1129">
        <f t="shared" si="75"/>
        <v>10</v>
      </c>
    </row>
    <row r="1130" spans="1:45" x14ac:dyDescent="0.25">
      <c r="A1130" s="9" t="s">
        <v>63</v>
      </c>
      <c r="B1130" t="s">
        <v>61</v>
      </c>
      <c r="C1130" s="6">
        <v>42101</v>
      </c>
      <c r="D1130">
        <v>3</v>
      </c>
      <c r="F1130">
        <v>0</v>
      </c>
      <c r="J1130" s="3" t="s">
        <v>96</v>
      </c>
      <c r="K1130" t="s">
        <v>59</v>
      </c>
      <c r="L1130">
        <v>3</v>
      </c>
      <c r="M1130" s="3" t="s">
        <v>76</v>
      </c>
      <c r="N1130" s="4">
        <f t="shared" si="72"/>
        <v>1339.8000000000002</v>
      </c>
      <c r="O1130">
        <v>133.98000000000002</v>
      </c>
      <c r="R1130" s="3" t="str">
        <f>IF(ISNUMBER(Q1130),SUMIFS($Q$2:Q1130,$A$2:A1130,A1130,$J$2:J1130,J1130,$D$2:D1130,D1130),"")</f>
        <v/>
      </c>
      <c r="AB1130">
        <v>17.7</v>
      </c>
      <c r="AC1130">
        <v>17.7</v>
      </c>
      <c r="AD1130">
        <v>81.099999999999994</v>
      </c>
      <c r="AE1130">
        <v>21.5</v>
      </c>
      <c r="AF1130">
        <v>87.3</v>
      </c>
      <c r="AG1130">
        <v>22.8</v>
      </c>
      <c r="AH1130" s="3">
        <f t="shared" si="73"/>
        <v>3.5999999999999997E-2</v>
      </c>
      <c r="AI1130">
        <v>3.5999999999999997E-2</v>
      </c>
      <c r="AK1130">
        <v>13</v>
      </c>
      <c r="AQ1130" s="3" t="str">
        <f t="shared" si="74"/>
        <v/>
      </c>
      <c r="AR1130" s="3" t="str">
        <f>IF(ISNUMBER(AQ1130),SUMIFS($AQ$2:AQ1130,$A$2:A1130,A1130,$J$2:J1130,J1130,$D$2:D1130,D1130),"")</f>
        <v/>
      </c>
      <c r="AS1130">
        <f t="shared" si="75"/>
        <v>10</v>
      </c>
    </row>
    <row r="1131" spans="1:45" x14ac:dyDescent="0.25">
      <c r="A1131" s="9" t="s">
        <v>66</v>
      </c>
      <c r="B1131" t="s">
        <v>61</v>
      </c>
      <c r="C1131" s="6">
        <v>42101</v>
      </c>
      <c r="D1131">
        <v>3</v>
      </c>
      <c r="F1131">
        <v>50</v>
      </c>
      <c r="J1131" s="3" t="s">
        <v>96</v>
      </c>
      <c r="K1131" t="s">
        <v>59</v>
      </c>
      <c r="L1131">
        <v>3</v>
      </c>
      <c r="M1131" s="3" t="s">
        <v>76</v>
      </c>
      <c r="N1131" s="4">
        <f t="shared" si="72"/>
        <v>1417.8</v>
      </c>
      <c r="O1131">
        <v>141.78</v>
      </c>
      <c r="R1131" s="3" t="str">
        <f>IF(ISNUMBER(Q1131),SUMIFS($Q$2:Q1131,$A$2:A1131,A1131,$J$2:J1131,J1131,$D$2:D1131,D1131),"")</f>
        <v/>
      </c>
      <c r="AB1131">
        <v>18.2</v>
      </c>
      <c r="AC1131">
        <v>9.1</v>
      </c>
      <c r="AD1131">
        <v>79.400000000000006</v>
      </c>
      <c r="AE1131">
        <v>21.7</v>
      </c>
      <c r="AF1131">
        <v>86.5</v>
      </c>
      <c r="AG1131">
        <v>23</v>
      </c>
      <c r="AH1131" s="3">
        <f t="shared" si="73"/>
        <v>3.6999999999999998E-2</v>
      </c>
      <c r="AI1131">
        <v>3.6999999999999998E-2</v>
      </c>
      <c r="AK1131">
        <v>12.7</v>
      </c>
      <c r="AQ1131" s="3" t="str">
        <f t="shared" si="74"/>
        <v/>
      </c>
      <c r="AR1131" s="3" t="str">
        <f>IF(ISNUMBER(AQ1131),SUMIFS($AQ$2:AQ1131,$A$2:A1131,A1131,$J$2:J1131,J1131,$D$2:D1131,D1131),"")</f>
        <v/>
      </c>
      <c r="AS1131">
        <f t="shared" si="75"/>
        <v>10</v>
      </c>
    </row>
    <row r="1132" spans="1:45" x14ac:dyDescent="0.25">
      <c r="A1132" s="9" t="s">
        <v>64</v>
      </c>
      <c r="B1132" t="s">
        <v>61</v>
      </c>
      <c r="C1132" s="6">
        <v>42101</v>
      </c>
      <c r="D1132">
        <v>3</v>
      </c>
      <c r="F1132">
        <v>100</v>
      </c>
      <c r="J1132" s="3" t="s">
        <v>96</v>
      </c>
      <c r="K1132" t="s">
        <v>59</v>
      </c>
      <c r="L1132">
        <v>3</v>
      </c>
      <c r="M1132" s="3" t="s">
        <v>76</v>
      </c>
      <c r="N1132" s="4">
        <f t="shared" ref="N1132:N1195" si="76">IF(ISNUMBER(O1132),O1132*10,"")</f>
        <v>1533</v>
      </c>
      <c r="O1132">
        <v>153.30000000000001</v>
      </c>
      <c r="R1132" s="3" t="str">
        <f>IF(ISNUMBER(Q1132),SUMIFS($Q$2:Q1132,$A$2:A1132,A1132,$J$2:J1132,J1132,$D$2:D1132,D1132),"")</f>
        <v/>
      </c>
      <c r="AB1132">
        <v>18</v>
      </c>
      <c r="AC1132">
        <v>12.5</v>
      </c>
      <c r="AD1132">
        <v>77.8</v>
      </c>
      <c r="AE1132">
        <v>18.2</v>
      </c>
      <c r="AF1132">
        <v>84.6</v>
      </c>
      <c r="AG1132">
        <v>19.899999999999999</v>
      </c>
      <c r="AH1132" s="3">
        <f t="shared" ref="AH1132:AH1195" si="77">IF(ISNUMBER(AI1132),AI1132,"")</f>
        <v>3.2000000000000001E-2</v>
      </c>
      <c r="AI1132">
        <v>3.2000000000000001E-2</v>
      </c>
      <c r="AK1132">
        <v>12.5</v>
      </c>
      <c r="AQ1132" s="3" t="str">
        <f t="shared" ref="AQ1132:AQ1195" si="78">IF(AND(ISNUMBER(AI1132),ISNUMBER(Q1132)),ROUND(Q1132*AI1132,3),"")</f>
        <v/>
      </c>
      <c r="AR1132" s="3" t="str">
        <f>IF(ISNUMBER(AQ1132),SUMIFS($AQ$2:AQ1132,$A$2:A1132,A1132,$J$2:J1132,J1132,$D$2:D1132,D1132),"")</f>
        <v/>
      </c>
      <c r="AS1132">
        <f t="shared" si="75"/>
        <v>10</v>
      </c>
    </row>
    <row r="1133" spans="1:45" x14ac:dyDescent="0.25">
      <c r="A1133" s="9" t="s">
        <v>60</v>
      </c>
      <c r="B1133" t="s">
        <v>61</v>
      </c>
      <c r="C1133" s="6">
        <v>42101</v>
      </c>
      <c r="D1133">
        <v>3</v>
      </c>
      <c r="F1133">
        <v>200</v>
      </c>
      <c r="J1133" s="3" t="s">
        <v>96</v>
      </c>
      <c r="K1133" t="s">
        <v>59</v>
      </c>
      <c r="L1133">
        <v>3</v>
      </c>
      <c r="M1133" s="3" t="s">
        <v>76</v>
      </c>
      <c r="N1133" s="4">
        <f t="shared" si="76"/>
        <v>1802.5</v>
      </c>
      <c r="O1133">
        <v>180.25</v>
      </c>
      <c r="R1133" s="3" t="str">
        <f>IF(ISNUMBER(Q1133),SUMIFS($Q$2:Q1133,$A$2:A1133,A1133,$J$2:J1133,J1133,$D$2:D1133,D1133),"")</f>
        <v/>
      </c>
      <c r="AB1133">
        <v>18.8</v>
      </c>
      <c r="AC1133">
        <v>18.8</v>
      </c>
      <c r="AD1133">
        <v>79.900000000000006</v>
      </c>
      <c r="AE1133">
        <v>22</v>
      </c>
      <c r="AF1133">
        <v>87</v>
      </c>
      <c r="AG1133">
        <v>19.7</v>
      </c>
      <c r="AH1133" s="3">
        <f t="shared" si="77"/>
        <v>3.1E-2</v>
      </c>
      <c r="AI1133">
        <v>3.1E-2</v>
      </c>
      <c r="AK1133">
        <v>12.8</v>
      </c>
      <c r="AQ1133" s="3" t="str">
        <f t="shared" si="78"/>
        <v/>
      </c>
      <c r="AR1133" s="3" t="str">
        <f>IF(ISNUMBER(AQ1133),SUMIFS($AQ$2:AQ1133,$A$2:A1133,A1133,$J$2:J1133,J1133,$D$2:D1133,D1133),"")</f>
        <v/>
      </c>
      <c r="AS1133">
        <f t="shared" ref="AS1133:AS1196" si="79">COUNT(O1133:AR1133)</f>
        <v>10</v>
      </c>
    </row>
    <row r="1134" spans="1:45" x14ac:dyDescent="0.25">
      <c r="A1134" s="9" t="s">
        <v>65</v>
      </c>
      <c r="B1134" t="s">
        <v>61</v>
      </c>
      <c r="C1134" s="6">
        <v>42101</v>
      </c>
      <c r="D1134">
        <v>3</v>
      </c>
      <c r="F1134">
        <v>350</v>
      </c>
      <c r="J1134" s="3" t="s">
        <v>96</v>
      </c>
      <c r="K1134" t="s">
        <v>59</v>
      </c>
      <c r="L1134">
        <v>3</v>
      </c>
      <c r="M1134" s="3" t="s">
        <v>76</v>
      </c>
      <c r="N1134" s="4">
        <f t="shared" si="76"/>
        <v>1828</v>
      </c>
      <c r="O1134">
        <v>182.8</v>
      </c>
      <c r="R1134" s="3" t="str">
        <f>IF(ISNUMBER(Q1134),SUMIFS($Q$2:Q1134,$A$2:A1134,A1134,$J$2:J1134,J1134,$D$2:D1134,D1134),"")</f>
        <v/>
      </c>
      <c r="AB1134">
        <v>17.399999999999999</v>
      </c>
      <c r="AC1134">
        <v>16.3</v>
      </c>
      <c r="AD1134">
        <v>79.3</v>
      </c>
      <c r="AE1134">
        <v>15.8</v>
      </c>
      <c r="AF1134">
        <v>84.5</v>
      </c>
      <c r="AG1134">
        <v>19.5</v>
      </c>
      <c r="AH1134" s="3">
        <f t="shared" si="77"/>
        <v>3.1E-2</v>
      </c>
      <c r="AI1134">
        <v>3.1E-2</v>
      </c>
      <c r="AK1134">
        <v>12.7</v>
      </c>
      <c r="AQ1134" s="3" t="str">
        <f t="shared" si="78"/>
        <v/>
      </c>
      <c r="AR1134" s="3" t="str">
        <f>IF(ISNUMBER(AQ1134),SUMIFS($AQ$2:AQ1134,$A$2:A1134,A1134,$J$2:J1134,J1134,$D$2:D1134,D1134),"")</f>
        <v/>
      </c>
      <c r="AS1134">
        <f t="shared" si="79"/>
        <v>10</v>
      </c>
    </row>
    <row r="1135" spans="1:45" x14ac:dyDescent="0.25">
      <c r="A1135" s="9" t="s">
        <v>62</v>
      </c>
      <c r="B1135" t="s">
        <v>61</v>
      </c>
      <c r="C1135" s="6">
        <v>42101</v>
      </c>
      <c r="D1135">
        <v>3</v>
      </c>
      <c r="F1135">
        <v>500</v>
      </c>
      <c r="J1135" s="3" t="s">
        <v>96</v>
      </c>
      <c r="K1135" t="s">
        <v>59</v>
      </c>
      <c r="L1135">
        <v>3</v>
      </c>
      <c r="M1135" s="3" t="s">
        <v>76</v>
      </c>
      <c r="N1135" s="4">
        <f t="shared" si="76"/>
        <v>1548</v>
      </c>
      <c r="O1135">
        <v>154.80000000000001</v>
      </c>
      <c r="R1135" s="3" t="str">
        <f>IF(ISNUMBER(Q1135),SUMIFS($Q$2:Q1135,$A$2:A1135,A1135,$J$2:J1135,J1135,$D$2:D1135,D1135),"")</f>
        <v/>
      </c>
      <c r="AB1135">
        <v>16.399999999999999</v>
      </c>
      <c r="AC1135">
        <v>9.8000000000000007</v>
      </c>
      <c r="AD1135">
        <v>81.2</v>
      </c>
      <c r="AE1135">
        <v>21.5</v>
      </c>
      <c r="AF1135">
        <v>87.7</v>
      </c>
      <c r="AG1135">
        <v>23.2</v>
      </c>
      <c r="AH1135" s="3">
        <f t="shared" si="77"/>
        <v>3.6999999999999998E-2</v>
      </c>
      <c r="AI1135">
        <v>3.6999999999999998E-2</v>
      </c>
      <c r="AK1135">
        <v>13</v>
      </c>
      <c r="AQ1135" s="3" t="str">
        <f t="shared" si="78"/>
        <v/>
      </c>
      <c r="AR1135" s="3" t="str">
        <f>IF(ISNUMBER(AQ1135),SUMIFS($AQ$2:AQ1135,$A$2:A1135,A1135,$J$2:J1135,J1135,$D$2:D1135,D1135),"")</f>
        <v/>
      </c>
      <c r="AS1135">
        <f t="shared" si="79"/>
        <v>10</v>
      </c>
    </row>
    <row r="1136" spans="1:45" x14ac:dyDescent="0.25">
      <c r="A1136" s="28" t="s">
        <v>63</v>
      </c>
      <c r="B1136" s="26" t="s">
        <v>61</v>
      </c>
      <c r="C1136" s="29">
        <v>42107</v>
      </c>
      <c r="D1136" s="26">
        <v>1</v>
      </c>
      <c r="F1136">
        <v>0</v>
      </c>
      <c r="J1136" s="3" t="s">
        <v>96</v>
      </c>
      <c r="K1136" t="s">
        <v>59</v>
      </c>
      <c r="L1136">
        <v>4</v>
      </c>
      <c r="M1136" s="3" t="s">
        <v>56</v>
      </c>
      <c r="N1136" s="4" t="str">
        <f t="shared" si="76"/>
        <v/>
      </c>
      <c r="P1136">
        <v>120.63</v>
      </c>
      <c r="Q1136">
        <v>120.63</v>
      </c>
      <c r="R1136" s="3">
        <f>IF(ISNUMBER(Q1136),SUMIFS($Q$2:Q1136,$A$2:A1136,A1136,$J$2:J1136,J1136,$D$2:D1136,D1136),"")</f>
        <v>612.70000000000005</v>
      </c>
      <c r="AH1136" s="3">
        <f t="shared" si="77"/>
        <v>3.5000000000000003E-2</v>
      </c>
      <c r="AI1136" s="30">
        <f>ROUND(AVERAGE(AI1118,AI1124,AI1130),3)</f>
        <v>3.5000000000000003E-2</v>
      </c>
      <c r="AQ1136" s="3">
        <f t="shared" si="78"/>
        <v>4.2220000000000004</v>
      </c>
      <c r="AR1136" s="3">
        <f>IF(ISNUMBER(AQ1136),SUMIFS($AQ$2:AQ1136,$A$2:A1136,A1136,$J$2:J1136,J1136,$D$2:D1136,D1136),"")</f>
        <v>16.025000000000002</v>
      </c>
      <c r="AS1136">
        <f t="shared" si="79"/>
        <v>7</v>
      </c>
    </row>
    <row r="1137" spans="1:45" x14ac:dyDescent="0.25">
      <c r="A1137" s="9" t="s">
        <v>66</v>
      </c>
      <c r="B1137" t="s">
        <v>61</v>
      </c>
      <c r="C1137" s="6">
        <v>42107</v>
      </c>
      <c r="D1137">
        <v>1</v>
      </c>
      <c r="F1137">
        <v>50</v>
      </c>
      <c r="J1137" s="3" t="s">
        <v>96</v>
      </c>
      <c r="K1137" t="s">
        <v>59</v>
      </c>
      <c r="L1137">
        <v>4</v>
      </c>
      <c r="M1137" s="3" t="s">
        <v>56</v>
      </c>
      <c r="N1137" s="4" t="str">
        <f t="shared" si="76"/>
        <v/>
      </c>
      <c r="P1137">
        <v>46.48</v>
      </c>
      <c r="Q1137">
        <v>46.48</v>
      </c>
      <c r="R1137" s="3">
        <f>IF(ISNUMBER(Q1137),SUMIFS($Q$2:Q1137,$A$2:A1137,A1137,$J$2:J1137,J1137,$D$2:D1137,D1137),"")</f>
        <v>632.84999999999991</v>
      </c>
      <c r="AB1137">
        <v>19.2</v>
      </c>
      <c r="AC1137">
        <v>4.5999999999999996</v>
      </c>
      <c r="AD1137">
        <v>76.8</v>
      </c>
      <c r="AE1137">
        <v>19.7</v>
      </c>
      <c r="AF1137">
        <v>85.7</v>
      </c>
      <c r="AG1137">
        <v>19.899999999999999</v>
      </c>
      <c r="AH1137" s="3">
        <f t="shared" si="77"/>
        <v>3.2000000000000001E-2</v>
      </c>
      <c r="AI1137">
        <v>3.2000000000000001E-2</v>
      </c>
      <c r="AK1137">
        <v>12.3</v>
      </c>
      <c r="AQ1137" s="3">
        <f t="shared" si="78"/>
        <v>1.4870000000000001</v>
      </c>
      <c r="AR1137" s="3">
        <f>IF(ISNUMBER(AQ1137),SUMIFS($AQ$2:AQ1137,$A$2:A1137,A1137,$J$2:J1137,J1137,$D$2:D1137,D1137),"")</f>
        <v>16.763999999999999</v>
      </c>
      <c r="AS1137">
        <f t="shared" si="79"/>
        <v>14</v>
      </c>
    </row>
    <row r="1138" spans="1:45" x14ac:dyDescent="0.25">
      <c r="A1138" s="28" t="s">
        <v>64</v>
      </c>
      <c r="B1138" s="26" t="s">
        <v>61</v>
      </c>
      <c r="C1138" s="29">
        <v>42107</v>
      </c>
      <c r="D1138" s="26">
        <v>1</v>
      </c>
      <c r="F1138">
        <v>100</v>
      </c>
      <c r="J1138" s="3" t="s">
        <v>96</v>
      </c>
      <c r="K1138" t="s">
        <v>59</v>
      </c>
      <c r="L1138">
        <v>4</v>
      </c>
      <c r="M1138" s="3" t="s">
        <v>56</v>
      </c>
      <c r="N1138" s="4" t="str">
        <f t="shared" si="76"/>
        <v/>
      </c>
      <c r="P1138">
        <v>107.59</v>
      </c>
      <c r="Q1138">
        <v>107.59</v>
      </c>
      <c r="R1138" s="3">
        <f>IF(ISNUMBER(Q1138),SUMIFS($Q$2:Q1138,$A$2:A1138,A1138,$J$2:J1138,J1138,$D$2:D1138,D1138),"")</f>
        <v>760.47000000000014</v>
      </c>
      <c r="AH1138" s="3">
        <f t="shared" si="77"/>
        <v>3.4000000000000002E-2</v>
      </c>
      <c r="AI1138" s="30">
        <f>ROUND(AVERAGE(AI1120,AI1126,AI1132),3)</f>
        <v>3.4000000000000002E-2</v>
      </c>
      <c r="AQ1138" s="3">
        <f t="shared" si="78"/>
        <v>3.6579999999999999</v>
      </c>
      <c r="AR1138" s="3">
        <f>IF(ISNUMBER(AQ1138),SUMIFS($AQ$2:AQ1138,$A$2:A1138,A1138,$J$2:J1138,J1138,$D$2:D1138,D1138),"")</f>
        <v>20.167000000000002</v>
      </c>
      <c r="AS1138">
        <f t="shared" si="79"/>
        <v>7</v>
      </c>
    </row>
    <row r="1139" spans="1:45" x14ac:dyDescent="0.25">
      <c r="A1139" s="9" t="s">
        <v>60</v>
      </c>
      <c r="B1139" t="s">
        <v>61</v>
      </c>
      <c r="C1139" s="6">
        <v>42107</v>
      </c>
      <c r="D1139">
        <v>1</v>
      </c>
      <c r="F1139">
        <v>200</v>
      </c>
      <c r="J1139" s="3" t="s">
        <v>96</v>
      </c>
      <c r="K1139" t="s">
        <v>59</v>
      </c>
      <c r="L1139">
        <v>4</v>
      </c>
      <c r="M1139" s="3" t="s">
        <v>56</v>
      </c>
      <c r="N1139" s="4" t="str">
        <f t="shared" si="76"/>
        <v/>
      </c>
      <c r="P1139">
        <v>121.91</v>
      </c>
      <c r="Q1139">
        <v>121.91</v>
      </c>
      <c r="R1139" s="3">
        <f>IF(ISNUMBER(Q1139),SUMIFS($Q$2:Q1139,$A$2:A1139,A1139,$J$2:J1139,J1139,$D$2:D1139,D1139),"")</f>
        <v>993.70999999999992</v>
      </c>
      <c r="AB1139">
        <v>17.7</v>
      </c>
      <c r="AC1139">
        <v>9.8000000000000007</v>
      </c>
      <c r="AD1139">
        <v>80</v>
      </c>
      <c r="AE1139">
        <v>20.100000000000001</v>
      </c>
      <c r="AF1139">
        <v>86.9</v>
      </c>
      <c r="AG1139">
        <v>18.7</v>
      </c>
      <c r="AH1139" s="3">
        <f t="shared" si="77"/>
        <v>0.03</v>
      </c>
      <c r="AI1139">
        <v>0.03</v>
      </c>
      <c r="AK1139">
        <v>12.8</v>
      </c>
      <c r="AQ1139" s="3">
        <f t="shared" si="78"/>
        <v>3.657</v>
      </c>
      <c r="AR1139" s="3">
        <f>IF(ISNUMBER(AQ1139),SUMIFS($AQ$2:AQ1139,$A$2:A1139,A1139,$J$2:J1139,J1139,$D$2:D1139,D1139),"")</f>
        <v>25.88</v>
      </c>
      <c r="AS1139">
        <f t="shared" si="79"/>
        <v>14</v>
      </c>
    </row>
    <row r="1140" spans="1:45" x14ac:dyDescent="0.25">
      <c r="A1140" s="9" t="s">
        <v>65</v>
      </c>
      <c r="B1140" t="s">
        <v>61</v>
      </c>
      <c r="C1140" s="6">
        <v>42107</v>
      </c>
      <c r="D1140">
        <v>1</v>
      </c>
      <c r="F1140">
        <v>350</v>
      </c>
      <c r="J1140" s="3" t="s">
        <v>96</v>
      </c>
      <c r="K1140" t="s">
        <v>59</v>
      </c>
      <c r="L1140">
        <v>4</v>
      </c>
      <c r="M1140" s="3" t="s">
        <v>56</v>
      </c>
      <c r="N1140" s="4" t="str">
        <f t="shared" si="76"/>
        <v/>
      </c>
      <c r="P1140">
        <v>99.67</v>
      </c>
      <c r="Q1140">
        <v>99.67</v>
      </c>
      <c r="R1140" s="3">
        <f>IF(ISNUMBER(Q1140),SUMIFS($Q$2:Q1140,$A$2:A1140,A1140,$J$2:J1140,J1140,$D$2:D1140,D1140),"")</f>
        <v>954.65999999999985</v>
      </c>
      <c r="AB1140">
        <v>17.600000000000001</v>
      </c>
      <c r="AC1140">
        <v>10.3</v>
      </c>
      <c r="AD1140">
        <v>78.8</v>
      </c>
      <c r="AE1140">
        <v>19.3</v>
      </c>
      <c r="AF1140">
        <v>85.5</v>
      </c>
      <c r="AG1140">
        <v>19.2</v>
      </c>
      <c r="AH1140" s="3">
        <f t="shared" si="77"/>
        <v>3.1E-2</v>
      </c>
      <c r="AI1140">
        <v>3.1E-2</v>
      </c>
      <c r="AK1140">
        <v>12.6</v>
      </c>
      <c r="AQ1140" s="3">
        <f t="shared" si="78"/>
        <v>3.09</v>
      </c>
      <c r="AR1140" s="3">
        <f>IF(ISNUMBER(AQ1140),SUMIFS($AQ$2:AQ1140,$A$2:A1140,A1140,$J$2:J1140,J1140,$D$2:D1140,D1140),"")</f>
        <v>27.823</v>
      </c>
      <c r="AS1140">
        <f t="shared" si="79"/>
        <v>14</v>
      </c>
    </row>
    <row r="1141" spans="1:45" x14ac:dyDescent="0.25">
      <c r="A1141" s="9" t="s">
        <v>62</v>
      </c>
      <c r="B1141" t="s">
        <v>61</v>
      </c>
      <c r="C1141" s="6">
        <v>42107</v>
      </c>
      <c r="D1141">
        <v>1</v>
      </c>
      <c r="F1141">
        <v>500</v>
      </c>
      <c r="J1141" s="3" t="s">
        <v>96</v>
      </c>
      <c r="K1141" t="s">
        <v>59</v>
      </c>
      <c r="L1141">
        <v>4</v>
      </c>
      <c r="M1141" s="3" t="s">
        <v>56</v>
      </c>
      <c r="N1141" s="4" t="str">
        <f t="shared" si="76"/>
        <v/>
      </c>
      <c r="P1141">
        <v>104.04</v>
      </c>
      <c r="Q1141">
        <v>104.04</v>
      </c>
      <c r="R1141" s="3">
        <f>IF(ISNUMBER(Q1141),SUMIFS($Q$2:Q1141,$A$2:A1141,A1141,$J$2:J1141,J1141,$D$2:D1141,D1141),"")</f>
        <v>1114.73</v>
      </c>
      <c r="AB1141">
        <v>17.5</v>
      </c>
      <c r="AC1141">
        <v>8.1999999999999993</v>
      </c>
      <c r="AD1141">
        <v>78.900000000000006</v>
      </c>
      <c r="AE1141">
        <v>19.399999999999999</v>
      </c>
      <c r="AF1141">
        <v>85.3</v>
      </c>
      <c r="AG1141">
        <v>20.2</v>
      </c>
      <c r="AH1141" s="3">
        <f t="shared" si="77"/>
        <v>3.2000000000000001E-2</v>
      </c>
      <c r="AI1141">
        <v>3.2000000000000001E-2</v>
      </c>
      <c r="AK1141">
        <v>12.6</v>
      </c>
      <c r="AQ1141" s="3">
        <f t="shared" si="78"/>
        <v>3.3290000000000002</v>
      </c>
      <c r="AR1141" s="3">
        <f>IF(ISNUMBER(AQ1141),SUMIFS($AQ$2:AQ1141,$A$2:A1141,A1141,$J$2:J1141,J1141,$D$2:D1141,D1141),"")</f>
        <v>33.064</v>
      </c>
      <c r="AS1141">
        <f t="shared" si="79"/>
        <v>14</v>
      </c>
    </row>
    <row r="1142" spans="1:45" x14ac:dyDescent="0.25">
      <c r="A1142" s="9" t="s">
        <v>63</v>
      </c>
      <c r="B1142" t="s">
        <v>61</v>
      </c>
      <c r="C1142" s="6">
        <v>42107</v>
      </c>
      <c r="D1142">
        <v>2</v>
      </c>
      <c r="F1142">
        <v>0</v>
      </c>
      <c r="J1142" s="3" t="s">
        <v>96</v>
      </c>
      <c r="K1142" t="s">
        <v>59</v>
      </c>
      <c r="L1142">
        <v>4</v>
      </c>
      <c r="M1142" s="3" t="s">
        <v>56</v>
      </c>
      <c r="N1142" s="4" t="str">
        <f t="shared" si="76"/>
        <v/>
      </c>
      <c r="P1142">
        <v>63.02</v>
      </c>
      <c r="Q1142">
        <v>63.02</v>
      </c>
      <c r="R1142" s="3">
        <f>IF(ISNUMBER(Q1142),SUMIFS($Q$2:Q1142,$A$2:A1142,A1142,$J$2:J1142,J1142,$D$2:D1142,D1142),"")</f>
        <v>681.29</v>
      </c>
      <c r="AB1142">
        <v>18.5</v>
      </c>
      <c r="AC1142">
        <v>3.9</v>
      </c>
      <c r="AD1142">
        <v>76.5</v>
      </c>
      <c r="AE1142">
        <v>19.600000000000001</v>
      </c>
      <c r="AF1142">
        <v>85.6</v>
      </c>
      <c r="AG1142">
        <v>19.399999999999999</v>
      </c>
      <c r="AH1142" s="3">
        <f t="shared" si="77"/>
        <v>3.1E-2</v>
      </c>
      <c r="AI1142">
        <v>3.1E-2</v>
      </c>
      <c r="AK1142">
        <v>12.2</v>
      </c>
      <c r="AQ1142" s="3">
        <f t="shared" si="78"/>
        <v>1.954</v>
      </c>
      <c r="AR1142" s="3">
        <f>IF(ISNUMBER(AQ1142),SUMIFS($AQ$2:AQ1142,$A$2:A1142,A1142,$J$2:J1142,J1142,$D$2:D1142,D1142),"")</f>
        <v>17.835999999999999</v>
      </c>
      <c r="AS1142">
        <f t="shared" si="79"/>
        <v>14</v>
      </c>
    </row>
    <row r="1143" spans="1:45" x14ac:dyDescent="0.25">
      <c r="A1143" s="9" t="s">
        <v>66</v>
      </c>
      <c r="B1143" t="s">
        <v>61</v>
      </c>
      <c r="C1143" s="6">
        <v>42107</v>
      </c>
      <c r="D1143">
        <v>2</v>
      </c>
      <c r="F1143">
        <v>50</v>
      </c>
      <c r="J1143" s="3" t="s">
        <v>96</v>
      </c>
      <c r="K1143" t="s">
        <v>59</v>
      </c>
      <c r="L1143">
        <v>4</v>
      </c>
      <c r="M1143" s="3" t="s">
        <v>56</v>
      </c>
      <c r="N1143" s="4" t="str">
        <f t="shared" si="76"/>
        <v/>
      </c>
      <c r="P1143">
        <v>43.79</v>
      </c>
      <c r="Q1143">
        <v>43.79</v>
      </c>
      <c r="R1143" s="3">
        <f>IF(ISNUMBER(Q1143),SUMIFS($Q$2:Q1143,$A$2:A1143,A1143,$J$2:J1143,J1143,$D$2:D1143,D1143),"")</f>
        <v>805.68</v>
      </c>
      <c r="AB1143">
        <v>17.100000000000001</v>
      </c>
      <c r="AC1143">
        <v>6.1</v>
      </c>
      <c r="AD1143">
        <v>76.599999999999994</v>
      </c>
      <c r="AE1143">
        <v>18.100000000000001</v>
      </c>
      <c r="AF1143">
        <v>85.1</v>
      </c>
      <c r="AG1143">
        <v>22.2</v>
      </c>
      <c r="AH1143" s="3">
        <f t="shared" si="77"/>
        <v>3.5000000000000003E-2</v>
      </c>
      <c r="AI1143">
        <v>3.5000000000000003E-2</v>
      </c>
      <c r="AK1143">
        <v>12.3</v>
      </c>
      <c r="AQ1143" s="3">
        <f t="shared" si="78"/>
        <v>1.5329999999999999</v>
      </c>
      <c r="AR1143" s="3">
        <f>IF(ISNUMBER(AQ1143),SUMIFS($AQ$2:AQ1143,$A$2:A1143,A1143,$J$2:J1143,J1143,$D$2:D1143,D1143),"")</f>
        <v>20.629000000000001</v>
      </c>
      <c r="AS1143">
        <f t="shared" si="79"/>
        <v>14</v>
      </c>
    </row>
    <row r="1144" spans="1:45" x14ac:dyDescent="0.25">
      <c r="A1144" s="9" t="s">
        <v>64</v>
      </c>
      <c r="B1144" t="s">
        <v>61</v>
      </c>
      <c r="C1144" s="6">
        <v>42107</v>
      </c>
      <c r="D1144">
        <v>2</v>
      </c>
      <c r="F1144">
        <v>100</v>
      </c>
      <c r="J1144" s="3" t="s">
        <v>96</v>
      </c>
      <c r="K1144" t="s">
        <v>59</v>
      </c>
      <c r="L1144">
        <v>4</v>
      </c>
      <c r="M1144" s="3" t="s">
        <v>56</v>
      </c>
      <c r="N1144" s="4" t="str">
        <f t="shared" si="76"/>
        <v/>
      </c>
      <c r="P1144">
        <v>72.45</v>
      </c>
      <c r="Q1144">
        <v>72.45</v>
      </c>
      <c r="R1144" s="3">
        <f>IF(ISNUMBER(Q1144),SUMIFS($Q$2:Q1144,$A$2:A1144,A1144,$J$2:J1144,J1144,$D$2:D1144,D1144),"")</f>
        <v>836.0100000000001</v>
      </c>
      <c r="AB1144">
        <v>17.7</v>
      </c>
      <c r="AC1144">
        <v>7.9</v>
      </c>
      <c r="AD1144">
        <v>80</v>
      </c>
      <c r="AE1144">
        <v>20.5</v>
      </c>
      <c r="AF1144">
        <v>87.2</v>
      </c>
      <c r="AG1144">
        <v>21.9</v>
      </c>
      <c r="AH1144" s="3">
        <f t="shared" si="77"/>
        <v>3.5000000000000003E-2</v>
      </c>
      <c r="AI1144">
        <v>3.5000000000000003E-2</v>
      </c>
      <c r="AK1144">
        <v>12.8</v>
      </c>
      <c r="AQ1144" s="3">
        <f t="shared" si="78"/>
        <v>2.536</v>
      </c>
      <c r="AR1144" s="3">
        <f>IF(ISNUMBER(AQ1144),SUMIFS($AQ$2:AQ1144,$A$2:A1144,A1144,$J$2:J1144,J1144,$D$2:D1144,D1144),"")</f>
        <v>24.218000000000004</v>
      </c>
      <c r="AS1144">
        <f t="shared" si="79"/>
        <v>14</v>
      </c>
    </row>
    <row r="1145" spans="1:45" x14ac:dyDescent="0.25">
      <c r="A1145" s="9" t="s">
        <v>60</v>
      </c>
      <c r="B1145" t="s">
        <v>61</v>
      </c>
      <c r="C1145" s="6">
        <v>42107</v>
      </c>
      <c r="D1145">
        <v>2</v>
      </c>
      <c r="F1145">
        <v>200</v>
      </c>
      <c r="J1145" s="3" t="s">
        <v>96</v>
      </c>
      <c r="K1145" t="s">
        <v>59</v>
      </c>
      <c r="L1145">
        <v>4</v>
      </c>
      <c r="M1145" s="3" t="s">
        <v>56</v>
      </c>
      <c r="N1145" s="4" t="str">
        <f t="shared" si="76"/>
        <v/>
      </c>
      <c r="P1145">
        <v>103.23</v>
      </c>
      <c r="Q1145">
        <v>103.23</v>
      </c>
      <c r="R1145" s="3">
        <f>IF(ISNUMBER(Q1145),SUMIFS($Q$2:Q1145,$A$2:A1145,A1145,$J$2:J1145,J1145,$D$2:D1145,D1145),"")</f>
        <v>1178.1499999999999</v>
      </c>
      <c r="AB1145">
        <v>20.3</v>
      </c>
      <c r="AC1145">
        <v>5.3</v>
      </c>
      <c r="AD1145">
        <v>76.900000000000006</v>
      </c>
      <c r="AE1145">
        <v>20.399999999999999</v>
      </c>
      <c r="AF1145">
        <v>86.1</v>
      </c>
      <c r="AG1145">
        <v>18.899999999999999</v>
      </c>
      <c r="AH1145" s="3">
        <f t="shared" si="77"/>
        <v>0.03</v>
      </c>
      <c r="AI1145">
        <v>0.03</v>
      </c>
      <c r="AK1145">
        <v>12.3</v>
      </c>
      <c r="AQ1145" s="3">
        <f t="shared" si="78"/>
        <v>3.097</v>
      </c>
      <c r="AR1145" s="3">
        <f>IF(ISNUMBER(AQ1145),SUMIFS($AQ$2:AQ1145,$A$2:A1145,A1145,$J$2:J1145,J1145,$D$2:D1145,D1145),"")</f>
        <v>30.830000000000002</v>
      </c>
      <c r="AS1145">
        <f t="shared" si="79"/>
        <v>14</v>
      </c>
    </row>
    <row r="1146" spans="1:45" x14ac:dyDescent="0.25">
      <c r="A1146" s="9" t="s">
        <v>65</v>
      </c>
      <c r="B1146" t="s">
        <v>61</v>
      </c>
      <c r="C1146" s="6">
        <v>42107</v>
      </c>
      <c r="D1146">
        <v>2</v>
      </c>
      <c r="F1146">
        <v>350</v>
      </c>
      <c r="J1146" s="3" t="s">
        <v>96</v>
      </c>
      <c r="K1146" t="s">
        <v>59</v>
      </c>
      <c r="L1146">
        <v>4</v>
      </c>
      <c r="M1146" s="3" t="s">
        <v>56</v>
      </c>
      <c r="N1146" s="4" t="str">
        <f t="shared" si="76"/>
        <v/>
      </c>
      <c r="P1146">
        <v>73.7</v>
      </c>
      <c r="Q1146">
        <v>73.7</v>
      </c>
      <c r="R1146" s="3">
        <f>IF(ISNUMBER(Q1146),SUMIFS($Q$2:Q1146,$A$2:A1146,A1146,$J$2:J1146,J1146,$D$2:D1146,D1146),"")</f>
        <v>1102.5700000000002</v>
      </c>
      <c r="AB1146">
        <v>17</v>
      </c>
      <c r="AC1146">
        <v>8.8000000000000007</v>
      </c>
      <c r="AD1146">
        <v>80.400000000000006</v>
      </c>
      <c r="AE1146">
        <v>19.399999999999999</v>
      </c>
      <c r="AF1146">
        <v>87.3</v>
      </c>
      <c r="AG1146">
        <v>22.3</v>
      </c>
      <c r="AH1146" s="3">
        <f t="shared" si="77"/>
        <v>3.5999999999999997E-2</v>
      </c>
      <c r="AI1146">
        <v>3.5999999999999997E-2</v>
      </c>
      <c r="AK1146">
        <v>12.9</v>
      </c>
      <c r="AQ1146" s="3">
        <f t="shared" si="78"/>
        <v>2.653</v>
      </c>
      <c r="AR1146" s="3">
        <f>IF(ISNUMBER(AQ1146),SUMIFS($AQ$2:AQ1146,$A$2:A1146,A1146,$J$2:J1146,J1146,$D$2:D1146,D1146),"")</f>
        <v>33.01</v>
      </c>
      <c r="AS1146">
        <f t="shared" si="79"/>
        <v>14</v>
      </c>
    </row>
    <row r="1147" spans="1:45" x14ac:dyDescent="0.25">
      <c r="A1147" s="9" t="s">
        <v>62</v>
      </c>
      <c r="B1147" t="s">
        <v>61</v>
      </c>
      <c r="C1147" s="6">
        <v>42107</v>
      </c>
      <c r="D1147">
        <v>2</v>
      </c>
      <c r="F1147">
        <v>500</v>
      </c>
      <c r="J1147" s="3" t="s">
        <v>96</v>
      </c>
      <c r="K1147" t="s">
        <v>59</v>
      </c>
      <c r="L1147">
        <v>4</v>
      </c>
      <c r="M1147" s="3" t="s">
        <v>56</v>
      </c>
      <c r="N1147" s="4" t="str">
        <f t="shared" si="76"/>
        <v/>
      </c>
      <c r="P1147">
        <v>100.63</v>
      </c>
      <c r="Q1147">
        <v>100.63</v>
      </c>
      <c r="R1147" s="3">
        <f>IF(ISNUMBER(Q1147),SUMIFS($Q$2:Q1147,$A$2:A1147,A1147,$J$2:J1147,J1147,$D$2:D1147,D1147),"")</f>
        <v>1090.98</v>
      </c>
      <c r="AB1147">
        <v>17.600000000000001</v>
      </c>
      <c r="AC1147">
        <v>9.8000000000000007</v>
      </c>
      <c r="AD1147">
        <v>80.099999999999994</v>
      </c>
      <c r="AE1147">
        <v>20.9</v>
      </c>
      <c r="AF1147">
        <v>87.1</v>
      </c>
      <c r="AG1147">
        <v>22.7</v>
      </c>
      <c r="AH1147" s="3">
        <f t="shared" si="77"/>
        <v>3.5999999999999997E-2</v>
      </c>
      <c r="AI1147">
        <v>3.5999999999999997E-2</v>
      </c>
      <c r="AK1147">
        <v>12.8</v>
      </c>
      <c r="AQ1147" s="3">
        <f t="shared" si="78"/>
        <v>3.6230000000000002</v>
      </c>
      <c r="AR1147" s="3">
        <f>IF(ISNUMBER(AQ1147),SUMIFS($AQ$2:AQ1147,$A$2:A1147,A1147,$J$2:J1147,J1147,$D$2:D1147,D1147),"")</f>
        <v>35.256999999999998</v>
      </c>
      <c r="AS1147">
        <f t="shared" si="79"/>
        <v>14</v>
      </c>
    </row>
    <row r="1148" spans="1:45" x14ac:dyDescent="0.25">
      <c r="A1148" s="9" t="s">
        <v>63</v>
      </c>
      <c r="B1148" t="s">
        <v>61</v>
      </c>
      <c r="C1148" s="6">
        <v>42107</v>
      </c>
      <c r="D1148">
        <v>3</v>
      </c>
      <c r="F1148">
        <v>0</v>
      </c>
      <c r="J1148" s="3" t="s">
        <v>96</v>
      </c>
      <c r="K1148" t="s">
        <v>59</v>
      </c>
      <c r="L1148">
        <v>4</v>
      </c>
      <c r="M1148" s="3" t="s">
        <v>56</v>
      </c>
      <c r="N1148" s="4" t="str">
        <f t="shared" si="76"/>
        <v/>
      </c>
      <c r="P1148">
        <v>76.55</v>
      </c>
      <c r="Q1148">
        <v>76.55</v>
      </c>
      <c r="R1148" s="3">
        <f>IF(ISNUMBER(Q1148),SUMIFS($Q$2:Q1148,$A$2:A1148,A1148,$J$2:J1148,J1148,$D$2:D1148,D1148),"")</f>
        <v>818.18</v>
      </c>
      <c r="AB1148">
        <v>19.3</v>
      </c>
      <c r="AC1148">
        <v>7.5</v>
      </c>
      <c r="AD1148">
        <v>76.8</v>
      </c>
      <c r="AE1148">
        <v>19.5</v>
      </c>
      <c r="AF1148">
        <v>86.1</v>
      </c>
      <c r="AG1148">
        <v>20.9</v>
      </c>
      <c r="AH1148" s="3">
        <f t="shared" si="77"/>
        <v>3.3000000000000002E-2</v>
      </c>
      <c r="AI1148">
        <v>3.3000000000000002E-2</v>
      </c>
      <c r="AK1148">
        <v>12.3</v>
      </c>
      <c r="AQ1148" s="3">
        <f t="shared" si="78"/>
        <v>2.5259999999999998</v>
      </c>
      <c r="AR1148" s="3">
        <f>IF(ISNUMBER(AQ1148),SUMIFS($AQ$2:AQ1148,$A$2:A1148,A1148,$J$2:J1148,J1148,$D$2:D1148,D1148),"")</f>
        <v>21.677999999999997</v>
      </c>
      <c r="AS1148">
        <f t="shared" si="79"/>
        <v>14</v>
      </c>
    </row>
    <row r="1149" spans="1:45" x14ac:dyDescent="0.25">
      <c r="A1149" s="9" t="s">
        <v>66</v>
      </c>
      <c r="B1149" t="s">
        <v>61</v>
      </c>
      <c r="C1149" s="6">
        <v>42107</v>
      </c>
      <c r="D1149">
        <v>3</v>
      </c>
      <c r="F1149">
        <v>50</v>
      </c>
      <c r="J1149" s="3" t="s">
        <v>96</v>
      </c>
      <c r="K1149" t="s">
        <v>59</v>
      </c>
      <c r="L1149">
        <v>4</v>
      </c>
      <c r="M1149" s="3" t="s">
        <v>56</v>
      </c>
      <c r="N1149" s="4" t="str">
        <f t="shared" si="76"/>
        <v/>
      </c>
      <c r="P1149">
        <v>103.77</v>
      </c>
      <c r="Q1149">
        <v>103.77</v>
      </c>
      <c r="R1149" s="3">
        <f>IF(ISNUMBER(Q1149),SUMIFS($Q$2:Q1149,$A$2:A1149,A1149,$J$2:J1149,J1149,$D$2:D1149,D1149),"")</f>
        <v>923.32999999999993</v>
      </c>
      <c r="AB1149">
        <v>18.8</v>
      </c>
      <c r="AC1149">
        <v>7.4</v>
      </c>
      <c r="AD1149">
        <v>79.599999999999994</v>
      </c>
      <c r="AE1149">
        <v>20.8</v>
      </c>
      <c r="AF1149">
        <v>86.7</v>
      </c>
      <c r="AG1149">
        <v>21.3</v>
      </c>
      <c r="AH1149" s="3">
        <f t="shared" si="77"/>
        <v>3.4000000000000002E-2</v>
      </c>
      <c r="AI1149">
        <v>3.4000000000000002E-2</v>
      </c>
      <c r="AK1149">
        <v>12.7</v>
      </c>
      <c r="AQ1149" s="3">
        <f t="shared" si="78"/>
        <v>3.528</v>
      </c>
      <c r="AR1149" s="3">
        <f>IF(ISNUMBER(AQ1149),SUMIFS($AQ$2:AQ1149,$A$2:A1149,A1149,$J$2:J1149,J1149,$D$2:D1149,D1149),"")</f>
        <v>25.794</v>
      </c>
      <c r="AS1149">
        <f t="shared" si="79"/>
        <v>14</v>
      </c>
    </row>
    <row r="1150" spans="1:45" x14ac:dyDescent="0.25">
      <c r="A1150" s="9" t="s">
        <v>64</v>
      </c>
      <c r="B1150" t="s">
        <v>61</v>
      </c>
      <c r="C1150" s="6">
        <v>42107</v>
      </c>
      <c r="D1150">
        <v>3</v>
      </c>
      <c r="F1150">
        <v>100</v>
      </c>
      <c r="J1150" s="3" t="s">
        <v>96</v>
      </c>
      <c r="K1150" t="s">
        <v>59</v>
      </c>
      <c r="L1150">
        <v>4</v>
      </c>
      <c r="M1150" s="3" t="s">
        <v>56</v>
      </c>
      <c r="N1150" s="4" t="str">
        <f t="shared" si="76"/>
        <v/>
      </c>
      <c r="P1150">
        <v>108.47</v>
      </c>
      <c r="Q1150">
        <v>108.47</v>
      </c>
      <c r="R1150" s="3">
        <f>IF(ISNUMBER(Q1150),SUMIFS($Q$2:Q1150,$A$2:A1150,A1150,$J$2:J1150,J1150,$D$2:D1150,D1150),"")</f>
        <v>1003.94</v>
      </c>
      <c r="AB1150">
        <v>17.7</v>
      </c>
      <c r="AC1150">
        <v>10</v>
      </c>
      <c r="AD1150">
        <v>78.3</v>
      </c>
      <c r="AE1150">
        <v>19.2</v>
      </c>
      <c r="AF1150">
        <v>85.1</v>
      </c>
      <c r="AG1150">
        <v>19</v>
      </c>
      <c r="AH1150" s="3">
        <f t="shared" si="77"/>
        <v>0.03</v>
      </c>
      <c r="AI1150">
        <v>0.03</v>
      </c>
      <c r="AK1150">
        <v>12.5</v>
      </c>
      <c r="AQ1150" s="3">
        <f t="shared" si="78"/>
        <v>3.254</v>
      </c>
      <c r="AR1150" s="3">
        <f>IF(ISNUMBER(AQ1150),SUMIFS($AQ$2:AQ1150,$A$2:A1150,A1150,$J$2:J1150,J1150,$D$2:D1150,D1150),"")</f>
        <v>26.377000000000002</v>
      </c>
      <c r="AS1150">
        <f t="shared" si="79"/>
        <v>14</v>
      </c>
    </row>
    <row r="1151" spans="1:45" x14ac:dyDescent="0.25">
      <c r="A1151" s="9" t="s">
        <v>60</v>
      </c>
      <c r="B1151" t="s">
        <v>61</v>
      </c>
      <c r="C1151" s="6">
        <v>42107</v>
      </c>
      <c r="D1151">
        <v>3</v>
      </c>
      <c r="F1151">
        <v>200</v>
      </c>
      <c r="J1151" s="3" t="s">
        <v>96</v>
      </c>
      <c r="K1151" t="s">
        <v>59</v>
      </c>
      <c r="L1151">
        <v>4</v>
      </c>
      <c r="M1151" s="3" t="s">
        <v>56</v>
      </c>
      <c r="N1151" s="4" t="str">
        <f t="shared" si="76"/>
        <v/>
      </c>
      <c r="P1151">
        <v>82.89</v>
      </c>
      <c r="Q1151">
        <v>82.89</v>
      </c>
      <c r="R1151" s="3">
        <f>IF(ISNUMBER(Q1151),SUMIFS($Q$2:Q1151,$A$2:A1151,A1151,$J$2:J1151,J1151,$D$2:D1151,D1151),"")</f>
        <v>1074.95</v>
      </c>
      <c r="AB1151">
        <v>18.3</v>
      </c>
      <c r="AC1151">
        <v>4.5999999999999996</v>
      </c>
      <c r="AD1151">
        <v>78.2</v>
      </c>
      <c r="AE1151">
        <v>19.8</v>
      </c>
      <c r="AF1151">
        <v>85.8</v>
      </c>
      <c r="AG1151">
        <v>20.8</v>
      </c>
      <c r="AH1151" s="3">
        <f t="shared" si="77"/>
        <v>3.3000000000000002E-2</v>
      </c>
      <c r="AI1151">
        <v>3.3000000000000002E-2</v>
      </c>
      <c r="AK1151">
        <v>12.5</v>
      </c>
      <c r="AQ1151" s="3">
        <f t="shared" si="78"/>
        <v>2.7349999999999999</v>
      </c>
      <c r="AR1151" s="3">
        <f>IF(ISNUMBER(AQ1151),SUMIFS($AQ$2:AQ1151,$A$2:A1151,A1151,$J$2:J1151,J1151,$D$2:D1151,D1151),"")</f>
        <v>29.584</v>
      </c>
      <c r="AS1151">
        <f t="shared" si="79"/>
        <v>14</v>
      </c>
    </row>
    <row r="1152" spans="1:45" x14ac:dyDescent="0.25">
      <c r="A1152" s="9" t="s">
        <v>65</v>
      </c>
      <c r="B1152" t="s">
        <v>61</v>
      </c>
      <c r="C1152" s="6">
        <v>42107</v>
      </c>
      <c r="D1152">
        <v>3</v>
      </c>
      <c r="F1152">
        <v>350</v>
      </c>
      <c r="J1152" s="3" t="s">
        <v>96</v>
      </c>
      <c r="K1152" t="s">
        <v>59</v>
      </c>
      <c r="L1152">
        <v>4</v>
      </c>
      <c r="M1152" s="3" t="s">
        <v>56</v>
      </c>
      <c r="N1152" s="4" t="str">
        <f t="shared" si="76"/>
        <v/>
      </c>
      <c r="P1152">
        <v>87.56</v>
      </c>
      <c r="Q1152">
        <v>87.56</v>
      </c>
      <c r="R1152" s="3">
        <f>IF(ISNUMBER(Q1152),SUMIFS($Q$2:Q1152,$A$2:A1152,A1152,$J$2:J1152,J1152,$D$2:D1152,D1152),"")</f>
        <v>1221.0899999999999</v>
      </c>
      <c r="AB1152">
        <v>19</v>
      </c>
      <c r="AC1152">
        <v>11.8</v>
      </c>
      <c r="AD1152">
        <v>80</v>
      </c>
      <c r="AE1152">
        <v>21.7</v>
      </c>
      <c r="AF1152">
        <v>88.1</v>
      </c>
      <c r="AG1152">
        <v>20.100000000000001</v>
      </c>
      <c r="AH1152" s="3">
        <f t="shared" si="77"/>
        <v>3.2000000000000001E-2</v>
      </c>
      <c r="AI1152">
        <v>3.2000000000000001E-2</v>
      </c>
      <c r="AK1152">
        <v>12.8</v>
      </c>
      <c r="AQ1152" s="3">
        <f t="shared" si="78"/>
        <v>2.802</v>
      </c>
      <c r="AR1152" s="3">
        <f>IF(ISNUMBER(AQ1152),SUMIFS($AQ$2:AQ1152,$A$2:A1152,A1152,$J$2:J1152,J1152,$D$2:D1152,D1152),"")</f>
        <v>35.405999999999999</v>
      </c>
      <c r="AS1152">
        <f t="shared" si="79"/>
        <v>14</v>
      </c>
    </row>
    <row r="1153" spans="1:45" x14ac:dyDescent="0.25">
      <c r="A1153" s="9" t="s">
        <v>62</v>
      </c>
      <c r="B1153" t="s">
        <v>61</v>
      </c>
      <c r="C1153" s="6">
        <v>42107</v>
      </c>
      <c r="D1153">
        <v>3</v>
      </c>
      <c r="F1153">
        <v>500</v>
      </c>
      <c r="J1153" s="3" t="s">
        <v>96</v>
      </c>
      <c r="K1153" t="s">
        <v>59</v>
      </c>
      <c r="L1153">
        <v>4</v>
      </c>
      <c r="M1153" s="3" t="s">
        <v>56</v>
      </c>
      <c r="N1153" s="4" t="str">
        <f t="shared" si="76"/>
        <v/>
      </c>
      <c r="P1153">
        <v>94.77</v>
      </c>
      <c r="Q1153">
        <v>94.77</v>
      </c>
      <c r="R1153" s="3">
        <f>IF(ISNUMBER(Q1153),SUMIFS($Q$2:Q1153,$A$2:A1153,A1153,$J$2:J1153,J1153,$D$2:D1153,D1153),"")</f>
        <v>1024.3800000000001</v>
      </c>
      <c r="AB1153">
        <v>18.7</v>
      </c>
      <c r="AC1153">
        <v>10</v>
      </c>
      <c r="AD1153">
        <v>79</v>
      </c>
      <c r="AE1153">
        <v>19.399999999999999</v>
      </c>
      <c r="AF1153">
        <v>85.8</v>
      </c>
      <c r="AG1153">
        <v>20</v>
      </c>
      <c r="AH1153" s="3">
        <f t="shared" si="77"/>
        <v>3.2000000000000001E-2</v>
      </c>
      <c r="AI1153">
        <v>3.2000000000000001E-2</v>
      </c>
      <c r="AK1153">
        <v>12.6</v>
      </c>
      <c r="AQ1153" s="3">
        <f t="shared" si="78"/>
        <v>3.0329999999999999</v>
      </c>
      <c r="AR1153" s="3">
        <f>IF(ISNUMBER(AQ1153),SUMIFS($AQ$2:AQ1153,$A$2:A1153,A1153,$J$2:J1153,J1153,$D$2:D1153,D1153),"")</f>
        <v>33.603000000000002</v>
      </c>
      <c r="AS1153">
        <f t="shared" si="79"/>
        <v>14</v>
      </c>
    </row>
    <row r="1154" spans="1:45" x14ac:dyDescent="0.25">
      <c r="A1154" s="9" t="s">
        <v>63</v>
      </c>
      <c r="B1154" t="s">
        <v>61</v>
      </c>
      <c r="C1154" s="6">
        <v>42107</v>
      </c>
      <c r="D1154">
        <v>4</v>
      </c>
      <c r="F1154">
        <v>0</v>
      </c>
      <c r="J1154" s="3" t="s">
        <v>96</v>
      </c>
      <c r="K1154" t="s">
        <v>59</v>
      </c>
      <c r="L1154">
        <v>4</v>
      </c>
      <c r="M1154" s="3" t="s">
        <v>56</v>
      </c>
      <c r="N1154" s="4" t="str">
        <f t="shared" si="76"/>
        <v/>
      </c>
      <c r="P1154">
        <v>82.75</v>
      </c>
      <c r="Q1154">
        <v>82.75</v>
      </c>
      <c r="R1154" s="3">
        <f>IF(ISNUMBER(Q1154),SUMIFS($Q$2:Q1154,$A$2:A1154,A1154,$J$2:J1154,J1154,$D$2:D1154,D1154),"")</f>
        <v>671.28</v>
      </c>
      <c r="AB1154">
        <v>19.2</v>
      </c>
      <c r="AC1154">
        <v>6.4</v>
      </c>
      <c r="AD1154">
        <v>77.5</v>
      </c>
      <c r="AE1154">
        <v>20.100000000000001</v>
      </c>
      <c r="AF1154">
        <v>86.3</v>
      </c>
      <c r="AG1154">
        <v>19.2</v>
      </c>
      <c r="AH1154" s="3">
        <f t="shared" si="77"/>
        <v>3.1E-2</v>
      </c>
      <c r="AI1154">
        <v>3.1E-2</v>
      </c>
      <c r="AK1154">
        <v>12.4</v>
      </c>
      <c r="AQ1154" s="3">
        <f t="shared" si="78"/>
        <v>2.5649999999999999</v>
      </c>
      <c r="AR1154" s="3">
        <f>IF(ISNUMBER(AQ1154),SUMIFS($AQ$2:AQ1154,$A$2:A1154,A1154,$J$2:J1154,J1154,$D$2:D1154,D1154),"")</f>
        <v>16.878</v>
      </c>
      <c r="AS1154">
        <f t="shared" si="79"/>
        <v>14</v>
      </c>
    </row>
    <row r="1155" spans="1:45" x14ac:dyDescent="0.25">
      <c r="A1155" s="9" t="s">
        <v>66</v>
      </c>
      <c r="B1155" t="s">
        <v>61</v>
      </c>
      <c r="C1155" s="6">
        <v>42107</v>
      </c>
      <c r="D1155">
        <v>4</v>
      </c>
      <c r="F1155">
        <v>50</v>
      </c>
      <c r="J1155" s="3" t="s">
        <v>96</v>
      </c>
      <c r="K1155" t="s">
        <v>59</v>
      </c>
      <c r="L1155">
        <v>4</v>
      </c>
      <c r="M1155" s="3" t="s">
        <v>56</v>
      </c>
      <c r="N1155" s="4" t="str">
        <f t="shared" si="76"/>
        <v/>
      </c>
      <c r="P1155">
        <v>64.03</v>
      </c>
      <c r="Q1155">
        <v>64.03</v>
      </c>
      <c r="R1155" s="3">
        <f>IF(ISNUMBER(Q1155),SUMIFS($Q$2:Q1155,$A$2:A1155,A1155,$J$2:J1155,J1155,$D$2:D1155,D1155),"")</f>
        <v>677.09</v>
      </c>
      <c r="AB1155">
        <v>18.600000000000001</v>
      </c>
      <c r="AC1155">
        <v>3.9</v>
      </c>
      <c r="AD1155">
        <v>78.8</v>
      </c>
      <c r="AE1155">
        <v>20.2</v>
      </c>
      <c r="AF1155">
        <v>86.4</v>
      </c>
      <c r="AG1155">
        <v>20</v>
      </c>
      <c r="AH1155" s="3">
        <f t="shared" si="77"/>
        <v>3.2000000000000001E-2</v>
      </c>
      <c r="AI1155">
        <v>3.2000000000000001E-2</v>
      </c>
      <c r="AK1155">
        <v>12.6</v>
      </c>
      <c r="AQ1155" s="3">
        <f t="shared" si="78"/>
        <v>2.0489999999999999</v>
      </c>
      <c r="AR1155" s="3">
        <f>IF(ISNUMBER(AQ1155),SUMIFS($AQ$2:AQ1155,$A$2:A1155,A1155,$J$2:J1155,J1155,$D$2:D1155,D1155),"")</f>
        <v>16.839000000000002</v>
      </c>
      <c r="AS1155">
        <f t="shared" si="79"/>
        <v>14</v>
      </c>
    </row>
    <row r="1156" spans="1:45" x14ac:dyDescent="0.25">
      <c r="A1156" s="9" t="s">
        <v>64</v>
      </c>
      <c r="B1156" t="s">
        <v>61</v>
      </c>
      <c r="C1156" s="6">
        <v>42107</v>
      </c>
      <c r="D1156">
        <v>4</v>
      </c>
      <c r="F1156">
        <v>100</v>
      </c>
      <c r="J1156" s="3" t="s">
        <v>96</v>
      </c>
      <c r="K1156" t="s">
        <v>59</v>
      </c>
      <c r="L1156">
        <v>4</v>
      </c>
      <c r="M1156" s="3" t="s">
        <v>56</v>
      </c>
      <c r="N1156" s="4" t="str">
        <f t="shared" si="76"/>
        <v/>
      </c>
      <c r="P1156">
        <v>76.650000000000006</v>
      </c>
      <c r="Q1156">
        <v>76.650000000000006</v>
      </c>
      <c r="R1156" s="3">
        <f>IF(ISNUMBER(Q1156),SUMIFS($Q$2:Q1156,$A$2:A1156,A1156,$J$2:J1156,J1156,$D$2:D1156,D1156),"")</f>
        <v>763.82999999999993</v>
      </c>
      <c r="AB1156">
        <v>18.399999999999999</v>
      </c>
      <c r="AC1156">
        <v>7.9</v>
      </c>
      <c r="AD1156">
        <v>78.8</v>
      </c>
      <c r="AE1156">
        <v>20.8</v>
      </c>
      <c r="AF1156">
        <v>85.5</v>
      </c>
      <c r="AG1156">
        <v>18.600000000000001</v>
      </c>
      <c r="AH1156" s="3">
        <f t="shared" si="77"/>
        <v>0.03</v>
      </c>
      <c r="AI1156">
        <v>0.03</v>
      </c>
      <c r="AK1156">
        <v>12.6</v>
      </c>
      <c r="AQ1156" s="3">
        <f t="shared" si="78"/>
        <v>2.2999999999999998</v>
      </c>
      <c r="AR1156" s="3">
        <f>IF(ISNUMBER(AQ1156),SUMIFS($AQ$2:AQ1156,$A$2:A1156,A1156,$J$2:J1156,J1156,$D$2:D1156,D1156),"")</f>
        <v>19.274999999999999</v>
      </c>
      <c r="AS1156">
        <f t="shared" si="79"/>
        <v>14</v>
      </c>
    </row>
    <row r="1157" spans="1:45" x14ac:dyDescent="0.25">
      <c r="A1157" s="9" t="s">
        <v>60</v>
      </c>
      <c r="B1157" t="s">
        <v>61</v>
      </c>
      <c r="C1157" s="6">
        <v>42107</v>
      </c>
      <c r="D1157">
        <v>4</v>
      </c>
      <c r="F1157">
        <v>200</v>
      </c>
      <c r="J1157" s="3" t="s">
        <v>96</v>
      </c>
      <c r="K1157" t="s">
        <v>59</v>
      </c>
      <c r="L1157">
        <v>4</v>
      </c>
      <c r="M1157" s="3" t="s">
        <v>56</v>
      </c>
      <c r="N1157" s="4" t="str">
        <f t="shared" si="76"/>
        <v/>
      </c>
      <c r="P1157">
        <v>63.01</v>
      </c>
      <c r="Q1157">
        <v>63.01</v>
      </c>
      <c r="R1157" s="3">
        <f>IF(ISNUMBER(Q1157),SUMIFS($Q$2:Q1157,$A$2:A1157,A1157,$J$2:J1157,J1157,$D$2:D1157,D1157),"")</f>
        <v>857.16000000000008</v>
      </c>
      <c r="AB1157">
        <v>18.2</v>
      </c>
      <c r="AC1157">
        <v>4.4000000000000004</v>
      </c>
      <c r="AD1157">
        <v>77.8</v>
      </c>
      <c r="AE1157">
        <v>20.100000000000001</v>
      </c>
      <c r="AF1157">
        <v>86.4</v>
      </c>
      <c r="AG1157">
        <v>22.3</v>
      </c>
      <c r="AH1157" s="3">
        <f t="shared" si="77"/>
        <v>3.5999999999999997E-2</v>
      </c>
      <c r="AI1157">
        <v>3.5999999999999997E-2</v>
      </c>
      <c r="AK1157">
        <v>12.4</v>
      </c>
      <c r="AQ1157" s="3">
        <f t="shared" si="78"/>
        <v>2.2679999999999998</v>
      </c>
      <c r="AR1157" s="3">
        <f>IF(ISNUMBER(AQ1157),SUMIFS($AQ$2:AQ1157,$A$2:A1157,A1157,$J$2:J1157,J1157,$D$2:D1157,D1157),"")</f>
        <v>22.041</v>
      </c>
      <c r="AS1157">
        <f t="shared" si="79"/>
        <v>14</v>
      </c>
    </row>
    <row r="1158" spans="1:45" x14ac:dyDescent="0.25">
      <c r="A1158" s="9" t="s">
        <v>65</v>
      </c>
      <c r="B1158" t="s">
        <v>61</v>
      </c>
      <c r="C1158" s="6">
        <v>42107</v>
      </c>
      <c r="D1158">
        <v>4</v>
      </c>
      <c r="F1158">
        <v>350</v>
      </c>
      <c r="J1158" s="3" t="s">
        <v>96</v>
      </c>
      <c r="K1158" t="s">
        <v>59</v>
      </c>
      <c r="L1158">
        <v>4</v>
      </c>
      <c r="M1158" s="3" t="s">
        <v>56</v>
      </c>
      <c r="N1158" s="4" t="str">
        <f t="shared" si="76"/>
        <v/>
      </c>
      <c r="P1158">
        <v>125.71</v>
      </c>
      <c r="Q1158">
        <v>125.71</v>
      </c>
      <c r="R1158" s="3">
        <f>IF(ISNUMBER(Q1158),SUMIFS($Q$2:Q1158,$A$2:A1158,A1158,$J$2:J1158,J1158,$D$2:D1158,D1158),"")</f>
        <v>1164.3599999999999</v>
      </c>
      <c r="AB1158">
        <v>18.100000000000001</v>
      </c>
      <c r="AC1158">
        <v>7.9</v>
      </c>
      <c r="AD1158">
        <v>77.400000000000006</v>
      </c>
      <c r="AE1158">
        <v>19.2</v>
      </c>
      <c r="AF1158">
        <v>85.3</v>
      </c>
      <c r="AG1158">
        <v>18.7</v>
      </c>
      <c r="AH1158" s="3">
        <f t="shared" si="77"/>
        <v>0.03</v>
      </c>
      <c r="AI1158">
        <v>0.03</v>
      </c>
      <c r="AK1158">
        <v>12.4</v>
      </c>
      <c r="AQ1158" s="3">
        <f t="shared" si="78"/>
        <v>3.7709999999999999</v>
      </c>
      <c r="AR1158" s="3">
        <f>IF(ISNUMBER(AQ1158),SUMIFS($AQ$2:AQ1158,$A$2:A1158,A1158,$J$2:J1158,J1158,$D$2:D1158,D1158),"")</f>
        <v>31.198</v>
      </c>
      <c r="AS1158">
        <f t="shared" si="79"/>
        <v>14</v>
      </c>
    </row>
    <row r="1159" spans="1:45" x14ac:dyDescent="0.25">
      <c r="A1159" s="9" t="s">
        <v>62</v>
      </c>
      <c r="B1159" t="s">
        <v>61</v>
      </c>
      <c r="C1159" s="6">
        <v>42107</v>
      </c>
      <c r="D1159">
        <v>4</v>
      </c>
      <c r="F1159">
        <v>500</v>
      </c>
      <c r="J1159" s="3" t="s">
        <v>96</v>
      </c>
      <c r="K1159" t="s">
        <v>59</v>
      </c>
      <c r="L1159">
        <v>4</v>
      </c>
      <c r="M1159" s="3" t="s">
        <v>56</v>
      </c>
      <c r="N1159" s="4" t="str">
        <f t="shared" si="76"/>
        <v/>
      </c>
      <c r="P1159">
        <v>80.790000000000006</v>
      </c>
      <c r="Q1159">
        <v>80.790000000000006</v>
      </c>
      <c r="R1159" s="3">
        <f>IF(ISNUMBER(Q1159),SUMIFS($Q$2:Q1159,$A$2:A1159,A1159,$J$2:J1159,J1159,$D$2:D1159,D1159),"")</f>
        <v>1205.69</v>
      </c>
      <c r="AB1159">
        <v>18.600000000000001</v>
      </c>
      <c r="AC1159">
        <v>9.1</v>
      </c>
      <c r="AD1159">
        <v>79.400000000000006</v>
      </c>
      <c r="AE1159">
        <v>20.9</v>
      </c>
      <c r="AF1159">
        <v>87.3</v>
      </c>
      <c r="AG1159">
        <v>21.4</v>
      </c>
      <c r="AH1159" s="3">
        <f t="shared" si="77"/>
        <v>3.4000000000000002E-2</v>
      </c>
      <c r="AI1159">
        <v>3.4000000000000002E-2</v>
      </c>
      <c r="AK1159">
        <v>12.7</v>
      </c>
      <c r="AQ1159" s="3">
        <f t="shared" si="78"/>
        <v>2.7469999999999999</v>
      </c>
      <c r="AR1159" s="3">
        <f>IF(ISNUMBER(AQ1159),SUMIFS($AQ$2:AQ1159,$A$2:A1159,A1159,$J$2:J1159,J1159,$D$2:D1159,D1159),"")</f>
        <v>37.186</v>
      </c>
      <c r="AS1159">
        <f t="shared" si="79"/>
        <v>14</v>
      </c>
    </row>
    <row r="1160" spans="1:45" x14ac:dyDescent="0.25">
      <c r="A1160" s="9" t="s">
        <v>63</v>
      </c>
      <c r="B1160" t="s">
        <v>61</v>
      </c>
      <c r="C1160" s="6">
        <v>42143</v>
      </c>
      <c r="D1160">
        <v>1</v>
      </c>
      <c r="F1160">
        <v>0</v>
      </c>
      <c r="J1160" s="3" t="s">
        <v>96</v>
      </c>
      <c r="K1160" t="s">
        <v>59</v>
      </c>
      <c r="L1160">
        <v>4</v>
      </c>
      <c r="M1160" s="3" t="s">
        <v>56</v>
      </c>
      <c r="N1160" s="4" t="str">
        <f t="shared" si="76"/>
        <v/>
      </c>
      <c r="P1160">
        <v>15.26</v>
      </c>
      <c r="Q1160">
        <v>15.26</v>
      </c>
      <c r="R1160" s="3">
        <f>IF(ISNUMBER(Q1160),SUMIFS($Q$2:Q1160,$A$2:A1160,A1160,$J$2:J1160,J1160,$D$2:D1160,D1160),"")</f>
        <v>627.96</v>
      </c>
      <c r="AB1160">
        <v>13.8</v>
      </c>
      <c r="AC1160">
        <v>8.4</v>
      </c>
      <c r="AD1160">
        <v>80.5</v>
      </c>
      <c r="AE1160">
        <v>18.600000000000001</v>
      </c>
      <c r="AF1160">
        <v>84.7</v>
      </c>
      <c r="AG1160">
        <v>24.7</v>
      </c>
      <c r="AH1160" s="3">
        <f t="shared" si="77"/>
        <v>3.9E-2</v>
      </c>
      <c r="AI1160">
        <v>3.9E-2</v>
      </c>
      <c r="AK1160">
        <v>12.9</v>
      </c>
      <c r="AQ1160" s="3">
        <f t="shared" si="78"/>
        <v>0.59499999999999997</v>
      </c>
      <c r="AR1160" s="3">
        <f>IF(ISNUMBER(AQ1160),SUMIFS($AQ$2:AQ1160,$A$2:A1160,A1160,$J$2:J1160,J1160,$D$2:D1160,D1160),"")</f>
        <v>16.62</v>
      </c>
      <c r="AS1160">
        <f t="shared" si="79"/>
        <v>14</v>
      </c>
    </row>
    <row r="1161" spans="1:45" x14ac:dyDescent="0.25">
      <c r="A1161" s="9" t="s">
        <v>66</v>
      </c>
      <c r="B1161" t="s">
        <v>61</v>
      </c>
      <c r="C1161" s="6">
        <v>42143</v>
      </c>
      <c r="D1161">
        <v>1</v>
      </c>
      <c r="F1161">
        <v>50</v>
      </c>
      <c r="J1161" s="3" t="s">
        <v>96</v>
      </c>
      <c r="K1161" t="s">
        <v>59</v>
      </c>
      <c r="L1161">
        <v>4</v>
      </c>
      <c r="M1161" s="3" t="s">
        <v>56</v>
      </c>
      <c r="N1161" s="4" t="str">
        <f t="shared" si="76"/>
        <v/>
      </c>
      <c r="P1161">
        <v>23.08</v>
      </c>
      <c r="Q1161">
        <v>23.08</v>
      </c>
      <c r="R1161" s="3">
        <f>IF(ISNUMBER(Q1161),SUMIFS($Q$2:Q1161,$A$2:A1161,A1161,$J$2:J1161,J1161,$D$2:D1161,D1161),"")</f>
        <v>655.93</v>
      </c>
      <c r="AB1161">
        <v>13.1</v>
      </c>
      <c r="AC1161">
        <v>8.5</v>
      </c>
      <c r="AD1161">
        <v>81.3</v>
      </c>
      <c r="AE1161">
        <v>18.100000000000001</v>
      </c>
      <c r="AF1161">
        <v>86.3</v>
      </c>
      <c r="AG1161">
        <v>26.9</v>
      </c>
      <c r="AH1161" s="3">
        <f t="shared" si="77"/>
        <v>4.2999999999999997E-2</v>
      </c>
      <c r="AI1161">
        <v>4.2999999999999997E-2</v>
      </c>
      <c r="AK1161">
        <v>13</v>
      </c>
      <c r="AQ1161" s="3">
        <f t="shared" si="78"/>
        <v>0.99199999999999999</v>
      </c>
      <c r="AR1161" s="3">
        <f>IF(ISNUMBER(AQ1161),SUMIFS($AQ$2:AQ1161,$A$2:A1161,A1161,$J$2:J1161,J1161,$D$2:D1161,D1161),"")</f>
        <v>17.756</v>
      </c>
      <c r="AS1161">
        <f t="shared" si="79"/>
        <v>14</v>
      </c>
    </row>
    <row r="1162" spans="1:45" x14ac:dyDescent="0.25">
      <c r="A1162" s="9" t="s">
        <v>64</v>
      </c>
      <c r="B1162" t="s">
        <v>61</v>
      </c>
      <c r="C1162" s="6">
        <v>42143</v>
      </c>
      <c r="D1162">
        <v>1</v>
      </c>
      <c r="F1162">
        <v>100</v>
      </c>
      <c r="J1162" s="3" t="s">
        <v>96</v>
      </c>
      <c r="K1162" t="s">
        <v>59</v>
      </c>
      <c r="L1162">
        <v>4</v>
      </c>
      <c r="M1162" s="3" t="s">
        <v>56</v>
      </c>
      <c r="N1162" s="4" t="str">
        <f t="shared" si="76"/>
        <v/>
      </c>
      <c r="P1162">
        <v>23.54</v>
      </c>
      <c r="Q1162">
        <v>23.54</v>
      </c>
      <c r="R1162" s="3">
        <f>IF(ISNUMBER(Q1162),SUMIFS($Q$2:Q1162,$A$2:A1162,A1162,$J$2:J1162,J1162,$D$2:D1162,D1162),"")</f>
        <v>784.0100000000001</v>
      </c>
      <c r="AB1162">
        <v>13.8</v>
      </c>
      <c r="AC1162">
        <v>8.4</v>
      </c>
      <c r="AD1162">
        <v>82.4</v>
      </c>
      <c r="AE1162">
        <v>18.3</v>
      </c>
      <c r="AF1162">
        <v>86.7</v>
      </c>
      <c r="AG1162">
        <v>26.4</v>
      </c>
      <c r="AH1162" s="3">
        <f t="shared" si="77"/>
        <v>4.2000000000000003E-2</v>
      </c>
      <c r="AI1162">
        <v>4.2000000000000003E-2</v>
      </c>
      <c r="AK1162">
        <v>13.2</v>
      </c>
      <c r="AQ1162" s="3">
        <f t="shared" si="78"/>
        <v>0.98899999999999999</v>
      </c>
      <c r="AR1162" s="3">
        <f>IF(ISNUMBER(AQ1162),SUMIFS($AQ$2:AQ1162,$A$2:A1162,A1162,$J$2:J1162,J1162,$D$2:D1162,D1162),"")</f>
        <v>21.156000000000002</v>
      </c>
      <c r="AS1162">
        <f t="shared" si="79"/>
        <v>14</v>
      </c>
    </row>
    <row r="1163" spans="1:45" x14ac:dyDescent="0.25">
      <c r="A1163" s="9" t="s">
        <v>60</v>
      </c>
      <c r="B1163" t="s">
        <v>61</v>
      </c>
      <c r="C1163" s="6">
        <v>42143</v>
      </c>
      <c r="D1163">
        <v>1</v>
      </c>
      <c r="F1163">
        <v>200</v>
      </c>
      <c r="J1163" s="3" t="s">
        <v>96</v>
      </c>
      <c r="K1163" t="s">
        <v>59</v>
      </c>
      <c r="L1163">
        <v>4</v>
      </c>
      <c r="M1163" s="3" t="s">
        <v>56</v>
      </c>
      <c r="N1163" s="4" t="str">
        <f t="shared" si="76"/>
        <v/>
      </c>
      <c r="P1163">
        <v>31.74</v>
      </c>
      <c r="Q1163">
        <v>31.74</v>
      </c>
      <c r="R1163" s="3">
        <f>IF(ISNUMBER(Q1163),SUMIFS($Q$2:Q1163,$A$2:A1163,A1163,$J$2:J1163,J1163,$D$2:D1163,D1163),"")</f>
        <v>1025.4499999999998</v>
      </c>
      <c r="AB1163">
        <v>12.7</v>
      </c>
      <c r="AC1163">
        <v>9.9</v>
      </c>
      <c r="AD1163">
        <v>84</v>
      </c>
      <c r="AE1163">
        <v>18.2</v>
      </c>
      <c r="AF1163">
        <v>86.9</v>
      </c>
      <c r="AG1163">
        <v>27.5</v>
      </c>
      <c r="AH1163" s="3">
        <f t="shared" si="77"/>
        <v>4.3999999999999997E-2</v>
      </c>
      <c r="AI1163">
        <v>4.3999999999999997E-2</v>
      </c>
      <c r="AK1163">
        <v>13.4</v>
      </c>
      <c r="AQ1163" s="3">
        <f t="shared" si="78"/>
        <v>1.397</v>
      </c>
      <c r="AR1163" s="3">
        <f>IF(ISNUMBER(AQ1163),SUMIFS($AQ$2:AQ1163,$A$2:A1163,A1163,$J$2:J1163,J1163,$D$2:D1163,D1163),"")</f>
        <v>27.276999999999997</v>
      </c>
      <c r="AS1163">
        <f t="shared" si="79"/>
        <v>14</v>
      </c>
    </row>
    <row r="1164" spans="1:45" x14ac:dyDescent="0.25">
      <c r="A1164" s="9" t="s">
        <v>65</v>
      </c>
      <c r="B1164" t="s">
        <v>61</v>
      </c>
      <c r="C1164" s="6">
        <v>42143</v>
      </c>
      <c r="D1164">
        <v>1</v>
      </c>
      <c r="F1164">
        <v>350</v>
      </c>
      <c r="J1164" s="3" t="s">
        <v>96</v>
      </c>
      <c r="K1164" t="s">
        <v>59</v>
      </c>
      <c r="L1164">
        <v>4</v>
      </c>
      <c r="M1164" s="3" t="s">
        <v>56</v>
      </c>
      <c r="N1164" s="4" t="str">
        <f t="shared" si="76"/>
        <v/>
      </c>
      <c r="P1164">
        <v>37.67</v>
      </c>
      <c r="Q1164">
        <v>37.67</v>
      </c>
      <c r="R1164" s="3">
        <f>IF(ISNUMBER(Q1164),SUMIFS($Q$2:Q1164,$A$2:A1164,A1164,$J$2:J1164,J1164,$D$2:D1164,D1164),"")</f>
        <v>992.32999999999981</v>
      </c>
      <c r="AB1164">
        <v>14.1</v>
      </c>
      <c r="AC1164">
        <v>10.3</v>
      </c>
      <c r="AD1164">
        <v>82.9</v>
      </c>
      <c r="AE1164">
        <v>19.600000000000001</v>
      </c>
      <c r="AF1164">
        <v>87.7</v>
      </c>
      <c r="AG1164">
        <v>28.9</v>
      </c>
      <c r="AH1164" s="3">
        <f t="shared" si="77"/>
        <v>4.5999999999999999E-2</v>
      </c>
      <c r="AI1164">
        <v>4.5999999999999999E-2</v>
      </c>
      <c r="AK1164">
        <v>13.3</v>
      </c>
      <c r="AQ1164" s="3">
        <f t="shared" si="78"/>
        <v>1.7330000000000001</v>
      </c>
      <c r="AR1164" s="3">
        <f>IF(ISNUMBER(AQ1164),SUMIFS($AQ$2:AQ1164,$A$2:A1164,A1164,$J$2:J1164,J1164,$D$2:D1164,D1164),"")</f>
        <v>29.556000000000001</v>
      </c>
      <c r="AS1164">
        <f t="shared" si="79"/>
        <v>14</v>
      </c>
    </row>
    <row r="1165" spans="1:45" x14ac:dyDescent="0.25">
      <c r="A1165" s="9" t="s">
        <v>62</v>
      </c>
      <c r="B1165" t="s">
        <v>61</v>
      </c>
      <c r="C1165" s="6">
        <v>42143</v>
      </c>
      <c r="D1165">
        <v>1</v>
      </c>
      <c r="F1165">
        <v>500</v>
      </c>
      <c r="J1165" s="3" t="s">
        <v>96</v>
      </c>
      <c r="K1165" t="s">
        <v>59</v>
      </c>
      <c r="L1165">
        <v>4</v>
      </c>
      <c r="M1165" s="3" t="s">
        <v>56</v>
      </c>
      <c r="N1165" s="4" t="str">
        <f t="shared" si="76"/>
        <v/>
      </c>
      <c r="P1165">
        <v>42.48</v>
      </c>
      <c r="Q1165">
        <v>42.48</v>
      </c>
      <c r="R1165" s="3">
        <f>IF(ISNUMBER(Q1165),SUMIFS($Q$2:Q1165,$A$2:A1165,A1165,$J$2:J1165,J1165,$D$2:D1165,D1165),"")</f>
        <v>1157.21</v>
      </c>
      <c r="AB1165">
        <v>13.8</v>
      </c>
      <c r="AC1165">
        <v>10.6</v>
      </c>
      <c r="AD1165">
        <v>82</v>
      </c>
      <c r="AE1165">
        <v>18.8</v>
      </c>
      <c r="AF1165">
        <v>87.6</v>
      </c>
      <c r="AG1165">
        <v>27.3</v>
      </c>
      <c r="AH1165" s="3">
        <f t="shared" si="77"/>
        <v>4.3999999999999997E-2</v>
      </c>
      <c r="AI1165">
        <v>4.3999999999999997E-2</v>
      </c>
      <c r="AK1165">
        <v>13.1</v>
      </c>
      <c r="AQ1165" s="3">
        <f t="shared" si="78"/>
        <v>1.869</v>
      </c>
      <c r="AR1165" s="3">
        <f>IF(ISNUMBER(AQ1165),SUMIFS($AQ$2:AQ1165,$A$2:A1165,A1165,$J$2:J1165,J1165,$D$2:D1165,D1165),"")</f>
        <v>34.933</v>
      </c>
      <c r="AS1165">
        <f t="shared" si="79"/>
        <v>14</v>
      </c>
    </row>
    <row r="1166" spans="1:45" x14ac:dyDescent="0.25">
      <c r="A1166" s="9" t="s">
        <v>63</v>
      </c>
      <c r="B1166" t="s">
        <v>61</v>
      </c>
      <c r="C1166" s="6">
        <v>42143</v>
      </c>
      <c r="D1166">
        <v>2</v>
      </c>
      <c r="F1166">
        <v>0</v>
      </c>
      <c r="J1166" s="3" t="s">
        <v>96</v>
      </c>
      <c r="K1166" t="s">
        <v>59</v>
      </c>
      <c r="L1166">
        <v>4</v>
      </c>
      <c r="M1166" s="3" t="s">
        <v>56</v>
      </c>
      <c r="N1166" s="4" t="str">
        <f t="shared" si="76"/>
        <v/>
      </c>
      <c r="P1166">
        <v>14.73</v>
      </c>
      <c r="Q1166">
        <v>14.73</v>
      </c>
      <c r="R1166" s="3">
        <f>IF(ISNUMBER(Q1166),SUMIFS($Q$2:Q1166,$A$2:A1166,A1166,$J$2:J1166,J1166,$D$2:D1166,D1166),"")</f>
        <v>696.02</v>
      </c>
      <c r="AB1166">
        <v>13.2</v>
      </c>
      <c r="AC1166">
        <v>9.6999999999999993</v>
      </c>
      <c r="AD1166">
        <v>80.900000000000006</v>
      </c>
      <c r="AE1166">
        <v>19.899999999999999</v>
      </c>
      <c r="AF1166">
        <v>85.5</v>
      </c>
      <c r="AG1166">
        <v>25.7</v>
      </c>
      <c r="AH1166" s="3">
        <f t="shared" si="77"/>
        <v>4.1000000000000002E-2</v>
      </c>
      <c r="AI1166">
        <v>4.1000000000000002E-2</v>
      </c>
      <c r="AK1166">
        <v>13</v>
      </c>
      <c r="AQ1166" s="3">
        <f t="shared" si="78"/>
        <v>0.60399999999999998</v>
      </c>
      <c r="AR1166" s="3">
        <f>IF(ISNUMBER(AQ1166),SUMIFS($AQ$2:AQ1166,$A$2:A1166,A1166,$J$2:J1166,J1166,$D$2:D1166,D1166),"")</f>
        <v>18.439999999999998</v>
      </c>
      <c r="AS1166">
        <f t="shared" si="79"/>
        <v>14</v>
      </c>
    </row>
    <row r="1167" spans="1:45" x14ac:dyDescent="0.25">
      <c r="A1167" s="9" t="s">
        <v>66</v>
      </c>
      <c r="B1167" t="s">
        <v>61</v>
      </c>
      <c r="C1167" s="6">
        <v>42143</v>
      </c>
      <c r="D1167">
        <v>2</v>
      </c>
      <c r="F1167">
        <v>50</v>
      </c>
      <c r="J1167" s="3" t="s">
        <v>96</v>
      </c>
      <c r="K1167" t="s">
        <v>59</v>
      </c>
      <c r="L1167">
        <v>4</v>
      </c>
      <c r="M1167" s="3" t="s">
        <v>56</v>
      </c>
      <c r="N1167" s="4" t="str">
        <f t="shared" si="76"/>
        <v/>
      </c>
      <c r="P1167">
        <v>13.3</v>
      </c>
      <c r="Q1167">
        <v>13.3</v>
      </c>
      <c r="R1167" s="3">
        <f>IF(ISNUMBER(Q1167),SUMIFS($Q$2:Q1167,$A$2:A1167,A1167,$J$2:J1167,J1167,$D$2:D1167,D1167),"")</f>
        <v>818.9799999999999</v>
      </c>
      <c r="AB1167">
        <v>14.7</v>
      </c>
      <c r="AC1167">
        <v>9.1</v>
      </c>
      <c r="AD1167">
        <v>77.7</v>
      </c>
      <c r="AE1167">
        <v>21.3</v>
      </c>
      <c r="AF1167">
        <v>84.7</v>
      </c>
      <c r="AG1167">
        <v>26</v>
      </c>
      <c r="AH1167" s="3">
        <f t="shared" si="77"/>
        <v>4.2000000000000003E-2</v>
      </c>
      <c r="AI1167">
        <v>4.2000000000000003E-2</v>
      </c>
      <c r="AK1167">
        <v>12.4</v>
      </c>
      <c r="AQ1167" s="3">
        <f t="shared" si="78"/>
        <v>0.55900000000000005</v>
      </c>
      <c r="AR1167" s="3">
        <f>IF(ISNUMBER(AQ1167),SUMIFS($AQ$2:AQ1167,$A$2:A1167,A1167,$J$2:J1167,J1167,$D$2:D1167,D1167),"")</f>
        <v>21.188000000000002</v>
      </c>
      <c r="AS1167">
        <f t="shared" si="79"/>
        <v>14</v>
      </c>
    </row>
    <row r="1168" spans="1:45" x14ac:dyDescent="0.25">
      <c r="A1168" s="9" t="s">
        <v>64</v>
      </c>
      <c r="B1168" t="s">
        <v>61</v>
      </c>
      <c r="C1168" s="6">
        <v>42143</v>
      </c>
      <c r="D1168">
        <v>2</v>
      </c>
      <c r="F1168">
        <v>100</v>
      </c>
      <c r="J1168" s="3" t="s">
        <v>96</v>
      </c>
      <c r="K1168" t="s">
        <v>59</v>
      </c>
      <c r="L1168">
        <v>4</v>
      </c>
      <c r="M1168" s="3" t="s">
        <v>56</v>
      </c>
      <c r="N1168" s="4" t="str">
        <f t="shared" si="76"/>
        <v/>
      </c>
      <c r="P1168">
        <v>12.25</v>
      </c>
      <c r="Q1168">
        <v>12.25</v>
      </c>
      <c r="R1168" s="3">
        <f>IF(ISNUMBER(Q1168),SUMIFS($Q$2:Q1168,$A$2:A1168,A1168,$J$2:J1168,J1168,$D$2:D1168,D1168),"")</f>
        <v>848.2600000000001</v>
      </c>
      <c r="AB1168">
        <v>12.2</v>
      </c>
      <c r="AC1168">
        <v>10</v>
      </c>
      <c r="AD1168">
        <v>78.5</v>
      </c>
      <c r="AE1168">
        <v>16.3</v>
      </c>
      <c r="AF1168">
        <v>83.3</v>
      </c>
      <c r="AG1168">
        <v>26.6</v>
      </c>
      <c r="AH1168" s="3">
        <f t="shared" si="77"/>
        <v>4.2999999999999997E-2</v>
      </c>
      <c r="AI1168">
        <v>4.2999999999999997E-2</v>
      </c>
      <c r="AK1168">
        <v>12.6</v>
      </c>
      <c r="AQ1168" s="3">
        <f t="shared" si="78"/>
        <v>0.52700000000000002</v>
      </c>
      <c r="AR1168" s="3">
        <f>IF(ISNUMBER(AQ1168),SUMIFS($AQ$2:AQ1168,$A$2:A1168,A1168,$J$2:J1168,J1168,$D$2:D1168,D1168),"")</f>
        <v>24.745000000000005</v>
      </c>
      <c r="AS1168">
        <f t="shared" si="79"/>
        <v>14</v>
      </c>
    </row>
    <row r="1169" spans="1:45" x14ac:dyDescent="0.25">
      <c r="A1169" s="9" t="s">
        <v>60</v>
      </c>
      <c r="B1169" t="s">
        <v>61</v>
      </c>
      <c r="C1169" s="6">
        <v>42143</v>
      </c>
      <c r="D1169">
        <v>2</v>
      </c>
      <c r="F1169">
        <v>200</v>
      </c>
      <c r="J1169" s="3" t="s">
        <v>96</v>
      </c>
      <c r="K1169" t="s">
        <v>59</v>
      </c>
      <c r="L1169">
        <v>4</v>
      </c>
      <c r="M1169" s="3" t="s">
        <v>56</v>
      </c>
      <c r="N1169" s="4" t="str">
        <f t="shared" si="76"/>
        <v/>
      </c>
      <c r="P1169">
        <v>45.77</v>
      </c>
      <c r="Q1169">
        <v>45.77</v>
      </c>
      <c r="R1169" s="3">
        <f>IF(ISNUMBER(Q1169),SUMIFS($Q$2:Q1169,$A$2:A1169,A1169,$J$2:J1169,J1169,$D$2:D1169,D1169),"")</f>
        <v>1223.9199999999998</v>
      </c>
      <c r="AB1169">
        <v>14.9</v>
      </c>
      <c r="AC1169">
        <v>10.1</v>
      </c>
      <c r="AD1169">
        <v>80.900000000000006</v>
      </c>
      <c r="AE1169">
        <v>22.2</v>
      </c>
      <c r="AF1169">
        <v>85.9</v>
      </c>
      <c r="AG1169">
        <v>26.1</v>
      </c>
      <c r="AH1169" s="3">
        <f t="shared" si="77"/>
        <v>4.2000000000000003E-2</v>
      </c>
      <c r="AI1169">
        <v>4.2000000000000003E-2</v>
      </c>
      <c r="AK1169">
        <v>12.9</v>
      </c>
      <c r="AQ1169" s="3">
        <f t="shared" si="78"/>
        <v>1.9219999999999999</v>
      </c>
      <c r="AR1169" s="3">
        <f>IF(ISNUMBER(AQ1169),SUMIFS($AQ$2:AQ1169,$A$2:A1169,A1169,$J$2:J1169,J1169,$D$2:D1169,D1169),"")</f>
        <v>32.752000000000002</v>
      </c>
      <c r="AS1169">
        <f t="shared" si="79"/>
        <v>14</v>
      </c>
    </row>
    <row r="1170" spans="1:45" x14ac:dyDescent="0.25">
      <c r="A1170" s="9" t="s">
        <v>65</v>
      </c>
      <c r="B1170" t="s">
        <v>61</v>
      </c>
      <c r="C1170" s="6">
        <v>42143</v>
      </c>
      <c r="D1170">
        <v>2</v>
      </c>
      <c r="F1170">
        <v>350</v>
      </c>
      <c r="J1170" s="3" t="s">
        <v>96</v>
      </c>
      <c r="K1170" t="s">
        <v>59</v>
      </c>
      <c r="L1170">
        <v>4</v>
      </c>
      <c r="M1170" s="3" t="s">
        <v>56</v>
      </c>
      <c r="N1170" s="4" t="str">
        <f t="shared" si="76"/>
        <v/>
      </c>
      <c r="P1170">
        <v>37.71</v>
      </c>
      <c r="Q1170">
        <v>37.71</v>
      </c>
      <c r="R1170" s="3">
        <f>IF(ISNUMBER(Q1170),SUMIFS($Q$2:Q1170,$A$2:A1170,A1170,$J$2:J1170,J1170,$D$2:D1170,D1170),"")</f>
        <v>1140.2800000000002</v>
      </c>
      <c r="AB1170">
        <v>14</v>
      </c>
      <c r="AC1170">
        <v>9.6999999999999993</v>
      </c>
      <c r="AD1170">
        <v>80.3</v>
      </c>
      <c r="AE1170">
        <v>20.399999999999999</v>
      </c>
      <c r="AF1170">
        <v>85.6</v>
      </c>
      <c r="AG1170">
        <v>27.7</v>
      </c>
      <c r="AH1170" s="3">
        <f t="shared" si="77"/>
        <v>4.3999999999999997E-2</v>
      </c>
      <c r="AI1170">
        <v>4.3999999999999997E-2</v>
      </c>
      <c r="AK1170">
        <v>12.8</v>
      </c>
      <c r="AQ1170" s="3">
        <f t="shared" si="78"/>
        <v>1.659</v>
      </c>
      <c r="AR1170" s="3">
        <f>IF(ISNUMBER(AQ1170),SUMIFS($AQ$2:AQ1170,$A$2:A1170,A1170,$J$2:J1170,J1170,$D$2:D1170,D1170),"")</f>
        <v>34.668999999999997</v>
      </c>
      <c r="AS1170">
        <f t="shared" si="79"/>
        <v>14</v>
      </c>
    </row>
    <row r="1171" spans="1:45" x14ac:dyDescent="0.25">
      <c r="A1171" s="9" t="s">
        <v>62</v>
      </c>
      <c r="B1171" t="s">
        <v>61</v>
      </c>
      <c r="C1171" s="6">
        <v>42143</v>
      </c>
      <c r="D1171">
        <v>2</v>
      </c>
      <c r="F1171">
        <v>500</v>
      </c>
      <c r="J1171" s="3" t="s">
        <v>96</v>
      </c>
      <c r="K1171" t="s">
        <v>59</v>
      </c>
      <c r="L1171">
        <v>4</v>
      </c>
      <c r="M1171" s="3" t="s">
        <v>56</v>
      </c>
      <c r="N1171" s="4" t="str">
        <f t="shared" si="76"/>
        <v/>
      </c>
      <c r="P1171">
        <v>42.17</v>
      </c>
      <c r="Q1171">
        <v>42.17</v>
      </c>
      <c r="R1171" s="3">
        <f>IF(ISNUMBER(Q1171),SUMIFS($Q$2:Q1171,$A$2:A1171,A1171,$J$2:J1171,J1171,$D$2:D1171,D1171),"")</f>
        <v>1133.1500000000001</v>
      </c>
      <c r="AB1171">
        <v>14.5</v>
      </c>
      <c r="AC1171">
        <v>10.7</v>
      </c>
      <c r="AD1171">
        <v>81</v>
      </c>
      <c r="AE1171">
        <v>22.9</v>
      </c>
      <c r="AF1171">
        <v>89</v>
      </c>
      <c r="AG1171">
        <v>29.4</v>
      </c>
      <c r="AH1171" s="3">
        <f t="shared" si="77"/>
        <v>4.7E-2</v>
      </c>
      <c r="AI1171">
        <v>4.7E-2</v>
      </c>
      <c r="AK1171">
        <v>13</v>
      </c>
      <c r="AQ1171" s="3">
        <f t="shared" si="78"/>
        <v>1.982</v>
      </c>
      <c r="AR1171" s="3">
        <f>IF(ISNUMBER(AQ1171),SUMIFS($AQ$2:AQ1171,$A$2:A1171,A1171,$J$2:J1171,J1171,$D$2:D1171,D1171),"")</f>
        <v>37.238999999999997</v>
      </c>
      <c r="AS1171">
        <f t="shared" si="79"/>
        <v>14</v>
      </c>
    </row>
    <row r="1172" spans="1:45" x14ac:dyDescent="0.25">
      <c r="A1172" s="9" t="s">
        <v>63</v>
      </c>
      <c r="B1172" t="s">
        <v>61</v>
      </c>
      <c r="C1172" s="6">
        <v>42143</v>
      </c>
      <c r="D1172">
        <v>3</v>
      </c>
      <c r="F1172">
        <v>0</v>
      </c>
      <c r="J1172" s="3" t="s">
        <v>96</v>
      </c>
      <c r="K1172" t="s">
        <v>59</v>
      </c>
      <c r="L1172">
        <v>4</v>
      </c>
      <c r="M1172" s="3" t="s">
        <v>56</v>
      </c>
      <c r="N1172" s="4" t="str">
        <f t="shared" si="76"/>
        <v/>
      </c>
      <c r="P1172">
        <v>19.22</v>
      </c>
      <c r="Q1172">
        <v>19.22</v>
      </c>
      <c r="R1172" s="3">
        <f>IF(ISNUMBER(Q1172),SUMIFS($Q$2:Q1172,$A$2:A1172,A1172,$J$2:J1172,J1172,$D$2:D1172,D1172),"")</f>
        <v>837.4</v>
      </c>
      <c r="AB1172">
        <v>14.3</v>
      </c>
      <c r="AC1172">
        <v>9.8000000000000007</v>
      </c>
      <c r="AD1172">
        <v>80.2</v>
      </c>
      <c r="AE1172">
        <v>18.7</v>
      </c>
      <c r="AF1172">
        <v>84.7</v>
      </c>
      <c r="AG1172">
        <v>25.4</v>
      </c>
      <c r="AH1172" s="3">
        <f t="shared" si="77"/>
        <v>4.1000000000000002E-2</v>
      </c>
      <c r="AI1172">
        <v>4.1000000000000002E-2</v>
      </c>
      <c r="AK1172">
        <v>12.8</v>
      </c>
      <c r="AQ1172" s="3">
        <f t="shared" si="78"/>
        <v>0.78800000000000003</v>
      </c>
      <c r="AR1172" s="3">
        <f>IF(ISNUMBER(AQ1172),SUMIFS($AQ$2:AQ1172,$A$2:A1172,A1172,$J$2:J1172,J1172,$D$2:D1172,D1172),"")</f>
        <v>22.465999999999998</v>
      </c>
      <c r="AS1172">
        <f t="shared" si="79"/>
        <v>14</v>
      </c>
    </row>
    <row r="1173" spans="1:45" x14ac:dyDescent="0.25">
      <c r="A1173" s="9" t="s">
        <v>66</v>
      </c>
      <c r="B1173" t="s">
        <v>61</v>
      </c>
      <c r="C1173" s="6">
        <v>42143</v>
      </c>
      <c r="D1173">
        <v>3</v>
      </c>
      <c r="F1173">
        <v>50</v>
      </c>
      <c r="J1173" s="3" t="s">
        <v>96</v>
      </c>
      <c r="K1173" t="s">
        <v>59</v>
      </c>
      <c r="L1173">
        <v>4</v>
      </c>
      <c r="M1173" s="3" t="s">
        <v>56</v>
      </c>
      <c r="N1173" s="4" t="str">
        <f t="shared" si="76"/>
        <v/>
      </c>
      <c r="P1173">
        <v>24.7</v>
      </c>
      <c r="Q1173">
        <v>24.7</v>
      </c>
      <c r="R1173" s="3">
        <f>IF(ISNUMBER(Q1173),SUMIFS($Q$2:Q1173,$A$2:A1173,A1173,$J$2:J1173,J1173,$D$2:D1173,D1173),"")</f>
        <v>948.03</v>
      </c>
      <c r="AB1173">
        <v>14</v>
      </c>
      <c r="AC1173">
        <v>8.8000000000000007</v>
      </c>
      <c r="AD1173">
        <v>81.3</v>
      </c>
      <c r="AE1173">
        <v>20.399999999999999</v>
      </c>
      <c r="AF1173">
        <v>87.4</v>
      </c>
      <c r="AG1173">
        <v>28.1</v>
      </c>
      <c r="AH1173" s="3">
        <f t="shared" si="77"/>
        <v>4.4999999999999998E-2</v>
      </c>
      <c r="AI1173">
        <v>4.4999999999999998E-2</v>
      </c>
      <c r="AK1173">
        <v>13</v>
      </c>
      <c r="AQ1173" s="3">
        <f t="shared" si="78"/>
        <v>1.1120000000000001</v>
      </c>
      <c r="AR1173" s="3">
        <f>IF(ISNUMBER(AQ1173),SUMIFS($AQ$2:AQ1173,$A$2:A1173,A1173,$J$2:J1173,J1173,$D$2:D1173,D1173),"")</f>
        <v>26.905999999999999</v>
      </c>
      <c r="AS1173">
        <f t="shared" si="79"/>
        <v>14</v>
      </c>
    </row>
    <row r="1174" spans="1:45" x14ac:dyDescent="0.25">
      <c r="A1174" s="9" t="s">
        <v>64</v>
      </c>
      <c r="B1174" t="s">
        <v>61</v>
      </c>
      <c r="C1174" s="6">
        <v>42143</v>
      </c>
      <c r="D1174">
        <v>3</v>
      </c>
      <c r="F1174">
        <v>100</v>
      </c>
      <c r="J1174" s="3" t="s">
        <v>96</v>
      </c>
      <c r="K1174" t="s">
        <v>59</v>
      </c>
      <c r="L1174">
        <v>4</v>
      </c>
      <c r="M1174" s="3" t="s">
        <v>56</v>
      </c>
      <c r="N1174" s="4" t="str">
        <f t="shared" si="76"/>
        <v/>
      </c>
      <c r="P1174">
        <v>34.15</v>
      </c>
      <c r="Q1174">
        <v>34.15</v>
      </c>
      <c r="R1174" s="3">
        <f>IF(ISNUMBER(Q1174),SUMIFS($Q$2:Q1174,$A$2:A1174,A1174,$J$2:J1174,J1174,$D$2:D1174,D1174),"")</f>
        <v>1038.0900000000001</v>
      </c>
      <c r="AB1174">
        <v>13</v>
      </c>
      <c r="AC1174">
        <v>8.1</v>
      </c>
      <c r="AD1174">
        <v>78.5</v>
      </c>
      <c r="AE1174">
        <v>16.899999999999999</v>
      </c>
      <c r="AF1174">
        <v>83.1</v>
      </c>
      <c r="AG1174">
        <v>25.4</v>
      </c>
      <c r="AH1174" s="3">
        <f t="shared" si="77"/>
        <v>4.1000000000000002E-2</v>
      </c>
      <c r="AI1174">
        <v>4.1000000000000002E-2</v>
      </c>
      <c r="AK1174">
        <v>12.6</v>
      </c>
      <c r="AQ1174" s="3">
        <f t="shared" si="78"/>
        <v>1.4</v>
      </c>
      <c r="AR1174" s="3">
        <f>IF(ISNUMBER(AQ1174),SUMIFS($AQ$2:AQ1174,$A$2:A1174,A1174,$J$2:J1174,J1174,$D$2:D1174,D1174),"")</f>
        <v>27.777000000000001</v>
      </c>
      <c r="AS1174">
        <f t="shared" si="79"/>
        <v>14</v>
      </c>
    </row>
    <row r="1175" spans="1:45" x14ac:dyDescent="0.25">
      <c r="A1175" s="9" t="s">
        <v>60</v>
      </c>
      <c r="B1175" t="s">
        <v>61</v>
      </c>
      <c r="C1175" s="6">
        <v>42143</v>
      </c>
      <c r="D1175">
        <v>3</v>
      </c>
      <c r="F1175">
        <v>200</v>
      </c>
      <c r="J1175" s="3" t="s">
        <v>96</v>
      </c>
      <c r="K1175" t="s">
        <v>59</v>
      </c>
      <c r="L1175">
        <v>4</v>
      </c>
      <c r="M1175" s="3" t="s">
        <v>56</v>
      </c>
      <c r="N1175" s="4" t="str">
        <f t="shared" si="76"/>
        <v/>
      </c>
      <c r="P1175">
        <v>39.340000000000003</v>
      </c>
      <c r="Q1175">
        <v>39.340000000000003</v>
      </c>
      <c r="R1175" s="3">
        <f>IF(ISNUMBER(Q1175),SUMIFS($Q$2:Q1175,$A$2:A1175,A1175,$J$2:J1175,J1175,$D$2:D1175,D1175),"")</f>
        <v>1114.29</v>
      </c>
      <c r="AB1175">
        <v>14.8</v>
      </c>
      <c r="AC1175">
        <v>9.6999999999999993</v>
      </c>
      <c r="AD1175">
        <v>78.900000000000006</v>
      </c>
      <c r="AE1175">
        <v>19.5</v>
      </c>
      <c r="AF1175">
        <v>84.6</v>
      </c>
      <c r="AG1175">
        <v>26.1</v>
      </c>
      <c r="AH1175" s="3">
        <f t="shared" si="77"/>
        <v>4.2000000000000003E-2</v>
      </c>
      <c r="AI1175">
        <v>4.2000000000000003E-2</v>
      </c>
      <c r="AK1175">
        <v>12.6</v>
      </c>
      <c r="AQ1175" s="3">
        <f t="shared" si="78"/>
        <v>1.6519999999999999</v>
      </c>
      <c r="AR1175" s="3">
        <f>IF(ISNUMBER(AQ1175),SUMIFS($AQ$2:AQ1175,$A$2:A1175,A1175,$J$2:J1175,J1175,$D$2:D1175,D1175),"")</f>
        <v>31.236000000000001</v>
      </c>
      <c r="AS1175">
        <f t="shared" si="79"/>
        <v>14</v>
      </c>
    </row>
    <row r="1176" spans="1:45" x14ac:dyDescent="0.25">
      <c r="A1176" s="9" t="s">
        <v>65</v>
      </c>
      <c r="B1176" t="s">
        <v>61</v>
      </c>
      <c r="C1176" s="6">
        <v>42143</v>
      </c>
      <c r="D1176">
        <v>3</v>
      </c>
      <c r="F1176">
        <v>350</v>
      </c>
      <c r="J1176" s="3" t="s">
        <v>96</v>
      </c>
      <c r="K1176" t="s">
        <v>59</v>
      </c>
      <c r="L1176">
        <v>4</v>
      </c>
      <c r="M1176" s="3" t="s">
        <v>56</v>
      </c>
      <c r="N1176" s="4" t="str">
        <f t="shared" si="76"/>
        <v/>
      </c>
      <c r="P1176">
        <v>40.31</v>
      </c>
      <c r="Q1176">
        <v>40.31</v>
      </c>
      <c r="R1176" s="3">
        <f>IF(ISNUMBER(Q1176),SUMIFS($Q$2:Q1176,$A$2:A1176,A1176,$J$2:J1176,J1176,$D$2:D1176,D1176),"")</f>
        <v>1261.3999999999999</v>
      </c>
      <c r="AB1176">
        <v>13</v>
      </c>
      <c r="AC1176">
        <v>11.3</v>
      </c>
      <c r="AD1176">
        <v>80.900000000000006</v>
      </c>
      <c r="AE1176">
        <v>18.600000000000001</v>
      </c>
      <c r="AF1176">
        <v>85.4</v>
      </c>
      <c r="AG1176">
        <v>28.3</v>
      </c>
      <c r="AH1176" s="3">
        <f t="shared" si="77"/>
        <v>4.4999999999999998E-2</v>
      </c>
      <c r="AI1176">
        <v>4.4999999999999998E-2</v>
      </c>
      <c r="AK1176">
        <v>12.9</v>
      </c>
      <c r="AQ1176" s="3">
        <f t="shared" si="78"/>
        <v>1.8140000000000001</v>
      </c>
      <c r="AR1176" s="3">
        <f>IF(ISNUMBER(AQ1176),SUMIFS($AQ$2:AQ1176,$A$2:A1176,A1176,$J$2:J1176,J1176,$D$2:D1176,D1176),"")</f>
        <v>37.22</v>
      </c>
      <c r="AS1176">
        <f t="shared" si="79"/>
        <v>14</v>
      </c>
    </row>
    <row r="1177" spans="1:45" x14ac:dyDescent="0.25">
      <c r="A1177" s="9" t="s">
        <v>62</v>
      </c>
      <c r="B1177" t="s">
        <v>61</v>
      </c>
      <c r="C1177" s="6">
        <v>42143</v>
      </c>
      <c r="D1177">
        <v>3</v>
      </c>
      <c r="F1177">
        <v>500</v>
      </c>
      <c r="J1177" s="3" t="s">
        <v>96</v>
      </c>
      <c r="K1177" t="s">
        <v>59</v>
      </c>
      <c r="L1177">
        <v>4</v>
      </c>
      <c r="M1177" s="3" t="s">
        <v>56</v>
      </c>
      <c r="N1177" s="4" t="str">
        <f t="shared" si="76"/>
        <v/>
      </c>
      <c r="P1177">
        <v>20.68</v>
      </c>
      <c r="Q1177">
        <v>20.68</v>
      </c>
      <c r="R1177" s="3">
        <f>IF(ISNUMBER(Q1177),SUMIFS($Q$2:Q1177,$A$2:A1177,A1177,$J$2:J1177,J1177,$D$2:D1177,D1177),"")</f>
        <v>1045.0600000000002</v>
      </c>
      <c r="AB1177">
        <v>13.5</v>
      </c>
      <c r="AC1177">
        <v>12.3</v>
      </c>
      <c r="AD1177">
        <v>80.5</v>
      </c>
      <c r="AE1177">
        <v>20.100000000000001</v>
      </c>
      <c r="AF1177">
        <v>86.1</v>
      </c>
      <c r="AG1177">
        <v>28</v>
      </c>
      <c r="AH1177" s="3">
        <f t="shared" si="77"/>
        <v>4.4999999999999998E-2</v>
      </c>
      <c r="AI1177">
        <v>4.4999999999999998E-2</v>
      </c>
      <c r="AK1177">
        <v>12.9</v>
      </c>
      <c r="AQ1177" s="3">
        <f t="shared" si="78"/>
        <v>0.93100000000000005</v>
      </c>
      <c r="AR1177" s="3">
        <f>IF(ISNUMBER(AQ1177),SUMIFS($AQ$2:AQ1177,$A$2:A1177,A1177,$J$2:J1177,J1177,$D$2:D1177,D1177),"")</f>
        <v>34.533999999999999</v>
      </c>
      <c r="AS1177">
        <f t="shared" si="79"/>
        <v>14</v>
      </c>
    </row>
    <row r="1178" spans="1:45" x14ac:dyDescent="0.25">
      <c r="A1178" s="9" t="s">
        <v>63</v>
      </c>
      <c r="B1178" t="s">
        <v>61</v>
      </c>
      <c r="C1178" s="6">
        <v>42143</v>
      </c>
      <c r="D1178">
        <v>4</v>
      </c>
      <c r="F1178">
        <v>0</v>
      </c>
      <c r="J1178" s="3" t="s">
        <v>96</v>
      </c>
      <c r="K1178" t="s">
        <v>59</v>
      </c>
      <c r="L1178">
        <v>4</v>
      </c>
      <c r="M1178" s="3" t="s">
        <v>56</v>
      </c>
      <c r="N1178" s="4" t="str">
        <f t="shared" si="76"/>
        <v/>
      </c>
      <c r="P1178">
        <v>20.85</v>
      </c>
      <c r="Q1178">
        <v>20.85</v>
      </c>
      <c r="R1178" s="3">
        <f>IF(ISNUMBER(Q1178),SUMIFS($Q$2:Q1178,$A$2:A1178,A1178,$J$2:J1178,J1178,$D$2:D1178,D1178),"")</f>
        <v>692.13</v>
      </c>
      <c r="AB1178">
        <v>11.9</v>
      </c>
      <c r="AC1178">
        <v>13.8</v>
      </c>
      <c r="AD1178">
        <v>79.099999999999994</v>
      </c>
      <c r="AE1178">
        <v>16.600000000000001</v>
      </c>
      <c r="AF1178">
        <v>84.5</v>
      </c>
      <c r="AG1178">
        <v>24.6</v>
      </c>
      <c r="AH1178" s="3">
        <f t="shared" si="77"/>
        <v>3.9E-2</v>
      </c>
      <c r="AI1178">
        <v>3.9E-2</v>
      </c>
      <c r="AK1178">
        <v>12.7</v>
      </c>
      <c r="AQ1178" s="3">
        <f t="shared" si="78"/>
        <v>0.81299999999999994</v>
      </c>
      <c r="AR1178" s="3">
        <f>IF(ISNUMBER(AQ1178),SUMIFS($AQ$2:AQ1178,$A$2:A1178,A1178,$J$2:J1178,J1178,$D$2:D1178,D1178),"")</f>
        <v>17.690999999999999</v>
      </c>
      <c r="AS1178">
        <f t="shared" si="79"/>
        <v>14</v>
      </c>
    </row>
    <row r="1179" spans="1:45" x14ac:dyDescent="0.25">
      <c r="A1179" s="9" t="s">
        <v>66</v>
      </c>
      <c r="B1179" t="s">
        <v>61</v>
      </c>
      <c r="C1179" s="6">
        <v>42143</v>
      </c>
      <c r="D1179">
        <v>4</v>
      </c>
      <c r="F1179">
        <v>50</v>
      </c>
      <c r="J1179" s="3" t="s">
        <v>96</v>
      </c>
      <c r="K1179" t="s">
        <v>59</v>
      </c>
      <c r="L1179">
        <v>4</v>
      </c>
      <c r="M1179" s="3" t="s">
        <v>56</v>
      </c>
      <c r="N1179" s="4" t="str">
        <f t="shared" si="76"/>
        <v/>
      </c>
      <c r="P1179">
        <v>17.07</v>
      </c>
      <c r="Q1179">
        <v>17.07</v>
      </c>
      <c r="R1179" s="3">
        <f>IF(ISNUMBER(Q1179),SUMIFS($Q$2:Q1179,$A$2:A1179,A1179,$J$2:J1179,J1179,$D$2:D1179,D1179),"")</f>
        <v>694.16000000000008</v>
      </c>
      <c r="AB1179">
        <v>12</v>
      </c>
      <c r="AC1179">
        <v>13.2</v>
      </c>
      <c r="AD1179">
        <v>79.3</v>
      </c>
      <c r="AE1179">
        <v>18</v>
      </c>
      <c r="AF1179">
        <v>84.3</v>
      </c>
      <c r="AG1179">
        <v>24.7</v>
      </c>
      <c r="AH1179" s="3">
        <f t="shared" si="77"/>
        <v>0.04</v>
      </c>
      <c r="AI1179">
        <v>0.04</v>
      </c>
      <c r="AK1179">
        <v>12.7</v>
      </c>
      <c r="AQ1179" s="3">
        <f t="shared" si="78"/>
        <v>0.68300000000000005</v>
      </c>
      <c r="AR1179" s="3">
        <f>IF(ISNUMBER(AQ1179),SUMIFS($AQ$2:AQ1179,$A$2:A1179,A1179,$J$2:J1179,J1179,$D$2:D1179,D1179),"")</f>
        <v>17.522000000000002</v>
      </c>
      <c r="AS1179">
        <f t="shared" si="79"/>
        <v>14</v>
      </c>
    </row>
    <row r="1180" spans="1:45" x14ac:dyDescent="0.25">
      <c r="A1180" s="9" t="s">
        <v>64</v>
      </c>
      <c r="B1180" t="s">
        <v>61</v>
      </c>
      <c r="C1180" s="6">
        <v>42143</v>
      </c>
      <c r="D1180">
        <v>4</v>
      </c>
      <c r="F1180">
        <v>100</v>
      </c>
      <c r="J1180" s="3" t="s">
        <v>96</v>
      </c>
      <c r="K1180" t="s">
        <v>59</v>
      </c>
      <c r="L1180">
        <v>4</v>
      </c>
      <c r="M1180" s="3" t="s">
        <v>56</v>
      </c>
      <c r="N1180" s="4" t="str">
        <f t="shared" si="76"/>
        <v/>
      </c>
      <c r="P1180">
        <v>31.82</v>
      </c>
      <c r="Q1180">
        <v>31.82</v>
      </c>
      <c r="R1180" s="3">
        <f>IF(ISNUMBER(Q1180),SUMIFS($Q$2:Q1180,$A$2:A1180,A1180,$J$2:J1180,J1180,$D$2:D1180,D1180),"")</f>
        <v>795.65</v>
      </c>
      <c r="AB1180">
        <v>12.5</v>
      </c>
      <c r="AC1180">
        <v>13.3</v>
      </c>
      <c r="AD1180">
        <v>81.099999999999994</v>
      </c>
      <c r="AE1180">
        <v>17.5</v>
      </c>
      <c r="AF1180">
        <v>86</v>
      </c>
      <c r="AG1180">
        <v>24.5</v>
      </c>
      <c r="AH1180" s="3">
        <f t="shared" si="77"/>
        <v>3.9E-2</v>
      </c>
      <c r="AI1180">
        <v>3.9E-2</v>
      </c>
      <c r="AK1180">
        <v>13</v>
      </c>
      <c r="AQ1180" s="3">
        <f t="shared" si="78"/>
        <v>1.2410000000000001</v>
      </c>
      <c r="AR1180" s="3">
        <f>IF(ISNUMBER(AQ1180),SUMIFS($AQ$2:AQ1180,$A$2:A1180,A1180,$J$2:J1180,J1180,$D$2:D1180,D1180),"")</f>
        <v>20.515999999999998</v>
      </c>
      <c r="AS1180">
        <f t="shared" si="79"/>
        <v>14</v>
      </c>
    </row>
    <row r="1181" spans="1:45" x14ac:dyDescent="0.25">
      <c r="A1181" s="9" t="s">
        <v>60</v>
      </c>
      <c r="B1181" t="s">
        <v>61</v>
      </c>
      <c r="C1181" s="6">
        <v>42143</v>
      </c>
      <c r="D1181">
        <v>4</v>
      </c>
      <c r="F1181">
        <v>200</v>
      </c>
      <c r="J1181" s="3" t="s">
        <v>96</v>
      </c>
      <c r="K1181" t="s">
        <v>59</v>
      </c>
      <c r="L1181">
        <v>4</v>
      </c>
      <c r="M1181" s="3" t="s">
        <v>56</v>
      </c>
      <c r="N1181" s="4" t="str">
        <f t="shared" si="76"/>
        <v/>
      </c>
      <c r="P1181">
        <v>16.7</v>
      </c>
      <c r="Q1181">
        <v>16.7</v>
      </c>
      <c r="R1181" s="3">
        <f>IF(ISNUMBER(Q1181),SUMIFS($Q$2:Q1181,$A$2:A1181,A1181,$J$2:J1181,J1181,$D$2:D1181,D1181),"")</f>
        <v>873.86000000000013</v>
      </c>
      <c r="AB1181">
        <v>11.9</v>
      </c>
      <c r="AC1181">
        <v>14.5</v>
      </c>
      <c r="AD1181">
        <v>80.099999999999994</v>
      </c>
      <c r="AE1181">
        <v>18.7</v>
      </c>
      <c r="AF1181">
        <v>86</v>
      </c>
      <c r="AG1181">
        <v>25.3</v>
      </c>
      <c r="AH1181" s="3">
        <f t="shared" si="77"/>
        <v>0.04</v>
      </c>
      <c r="AI1181">
        <v>0.04</v>
      </c>
      <c r="AK1181">
        <v>12.8</v>
      </c>
      <c r="AQ1181" s="3">
        <f t="shared" si="78"/>
        <v>0.66800000000000004</v>
      </c>
      <c r="AR1181" s="3">
        <f>IF(ISNUMBER(AQ1181),SUMIFS($AQ$2:AQ1181,$A$2:A1181,A1181,$J$2:J1181,J1181,$D$2:D1181,D1181),"")</f>
        <v>22.709</v>
      </c>
      <c r="AS1181">
        <f t="shared" si="79"/>
        <v>14</v>
      </c>
    </row>
    <row r="1182" spans="1:45" x14ac:dyDescent="0.25">
      <c r="A1182" s="9" t="s">
        <v>65</v>
      </c>
      <c r="B1182" t="s">
        <v>61</v>
      </c>
      <c r="C1182" s="6">
        <v>42143</v>
      </c>
      <c r="D1182">
        <v>4</v>
      </c>
      <c r="F1182">
        <v>350</v>
      </c>
      <c r="J1182" s="3" t="s">
        <v>96</v>
      </c>
      <c r="K1182" t="s">
        <v>59</v>
      </c>
      <c r="L1182">
        <v>4</v>
      </c>
      <c r="M1182" s="3" t="s">
        <v>56</v>
      </c>
      <c r="N1182" s="4" t="str">
        <f t="shared" si="76"/>
        <v/>
      </c>
      <c r="P1182">
        <v>34.53</v>
      </c>
      <c r="Q1182">
        <v>34.53</v>
      </c>
      <c r="R1182" s="3">
        <f>IF(ISNUMBER(Q1182),SUMIFS($Q$2:Q1182,$A$2:A1182,A1182,$J$2:J1182,J1182,$D$2:D1182,D1182),"")</f>
        <v>1198.8899999999999</v>
      </c>
      <c r="AB1182">
        <v>13.4</v>
      </c>
      <c r="AC1182">
        <v>14.2</v>
      </c>
      <c r="AD1182">
        <v>79.7</v>
      </c>
      <c r="AE1182">
        <v>19.7</v>
      </c>
      <c r="AF1182">
        <v>86.7</v>
      </c>
      <c r="AG1182">
        <v>27.1</v>
      </c>
      <c r="AH1182" s="3">
        <f t="shared" si="77"/>
        <v>4.2999999999999997E-2</v>
      </c>
      <c r="AI1182">
        <v>4.2999999999999997E-2</v>
      </c>
      <c r="AK1182">
        <v>12.8</v>
      </c>
      <c r="AQ1182" s="3">
        <f t="shared" si="78"/>
        <v>1.4850000000000001</v>
      </c>
      <c r="AR1182" s="3">
        <f>IF(ISNUMBER(AQ1182),SUMIFS($AQ$2:AQ1182,$A$2:A1182,A1182,$J$2:J1182,J1182,$D$2:D1182,D1182),"")</f>
        <v>32.683</v>
      </c>
      <c r="AS1182">
        <f t="shared" si="79"/>
        <v>14</v>
      </c>
    </row>
    <row r="1183" spans="1:45" x14ac:dyDescent="0.25">
      <c r="A1183" s="9" t="s">
        <v>62</v>
      </c>
      <c r="B1183" t="s">
        <v>61</v>
      </c>
      <c r="C1183" s="6">
        <v>42143</v>
      </c>
      <c r="D1183">
        <v>4</v>
      </c>
      <c r="F1183">
        <v>500</v>
      </c>
      <c r="J1183" s="3" t="s">
        <v>96</v>
      </c>
      <c r="K1183" t="s">
        <v>59</v>
      </c>
      <c r="L1183">
        <v>4</v>
      </c>
      <c r="M1183" s="3" t="s">
        <v>56</v>
      </c>
      <c r="N1183" s="4" t="str">
        <f t="shared" si="76"/>
        <v/>
      </c>
      <c r="P1183">
        <v>58.84</v>
      </c>
      <c r="Q1183">
        <v>58.84</v>
      </c>
      <c r="R1183" s="3">
        <f>IF(ISNUMBER(Q1183),SUMIFS($Q$2:Q1183,$A$2:A1183,A1183,$J$2:J1183,J1183,$D$2:D1183,D1183),"")</f>
        <v>1264.53</v>
      </c>
      <c r="AB1183">
        <v>13.5</v>
      </c>
      <c r="AC1183">
        <v>13</v>
      </c>
      <c r="AD1183">
        <v>82.2</v>
      </c>
      <c r="AE1183">
        <v>19.100000000000001</v>
      </c>
      <c r="AF1183">
        <v>87.8</v>
      </c>
      <c r="AG1183">
        <v>27.2</v>
      </c>
      <c r="AH1183" s="3">
        <f t="shared" si="77"/>
        <v>4.2999999999999997E-2</v>
      </c>
      <c r="AI1183">
        <v>4.2999999999999997E-2</v>
      </c>
      <c r="AK1183">
        <v>13.2</v>
      </c>
      <c r="AQ1183" s="3">
        <f t="shared" si="78"/>
        <v>2.5299999999999998</v>
      </c>
      <c r="AR1183" s="3">
        <f>IF(ISNUMBER(AQ1183),SUMIFS($AQ$2:AQ1183,$A$2:A1183,A1183,$J$2:J1183,J1183,$D$2:D1183,D1183),"")</f>
        <v>39.716000000000001</v>
      </c>
      <c r="AS1183">
        <f t="shared" si="79"/>
        <v>14</v>
      </c>
    </row>
    <row r="1184" spans="1:45" x14ac:dyDescent="0.25">
      <c r="A1184" s="9" t="s">
        <v>63</v>
      </c>
      <c r="B1184" t="s">
        <v>61</v>
      </c>
      <c r="C1184" s="6">
        <v>42249</v>
      </c>
      <c r="D1184">
        <v>1</v>
      </c>
      <c r="F1184">
        <v>0</v>
      </c>
      <c r="J1184" s="3" t="s">
        <v>97</v>
      </c>
      <c r="K1184" t="s">
        <v>79</v>
      </c>
      <c r="L1184">
        <v>4</v>
      </c>
      <c r="M1184" s="3" t="s">
        <v>56</v>
      </c>
      <c r="N1184" s="4" t="str">
        <f t="shared" si="76"/>
        <v/>
      </c>
      <c r="P1184">
        <v>6.76</v>
      </c>
      <c r="Q1184">
        <v>6.76</v>
      </c>
      <c r="R1184" s="3">
        <f>IF(ISNUMBER(Q1184),SUMIFS($Q$2:Q1184,$A$2:A1184,A1184,$J$2:J1184,J1184,$D$2:D1184,D1184),"")</f>
        <v>6.76</v>
      </c>
      <c r="AB1184">
        <v>13</v>
      </c>
      <c r="AC1184">
        <v>15.3</v>
      </c>
      <c r="AD1184">
        <v>84</v>
      </c>
      <c r="AE1184">
        <v>22.6</v>
      </c>
      <c r="AF1184">
        <v>90.6</v>
      </c>
      <c r="AG1184">
        <v>24.6</v>
      </c>
      <c r="AH1184" s="3">
        <f t="shared" si="77"/>
        <v>3.9E-2</v>
      </c>
      <c r="AI1184">
        <v>3.9E-2</v>
      </c>
      <c r="AK1184">
        <v>13.4</v>
      </c>
      <c r="AQ1184" s="3">
        <f t="shared" si="78"/>
        <v>0.26400000000000001</v>
      </c>
      <c r="AR1184" s="3">
        <f>IF(ISNUMBER(AQ1184),SUMIFS($AQ$2:AQ1184,$A$2:A1184,A1184,$J$2:J1184,J1184,$D$2:D1184,D1184),"")</f>
        <v>0.26400000000000001</v>
      </c>
      <c r="AS1184">
        <f t="shared" si="79"/>
        <v>14</v>
      </c>
    </row>
    <row r="1185" spans="1:45" x14ac:dyDescent="0.25">
      <c r="A1185" s="9" t="s">
        <v>66</v>
      </c>
      <c r="B1185" t="s">
        <v>61</v>
      </c>
      <c r="C1185" s="6">
        <v>42249</v>
      </c>
      <c r="D1185">
        <v>1</v>
      </c>
      <c r="F1185">
        <v>50</v>
      </c>
      <c r="J1185" s="3" t="s">
        <v>97</v>
      </c>
      <c r="K1185" t="s">
        <v>79</v>
      </c>
      <c r="L1185">
        <v>4</v>
      </c>
      <c r="M1185" s="3" t="s">
        <v>56</v>
      </c>
      <c r="N1185" s="4" t="str">
        <f t="shared" si="76"/>
        <v/>
      </c>
      <c r="P1185">
        <v>14.65</v>
      </c>
      <c r="Q1185">
        <v>14.65</v>
      </c>
      <c r="R1185" s="3">
        <f>IF(ISNUMBER(Q1185),SUMIFS($Q$2:Q1185,$A$2:A1185,A1185,$J$2:J1185,J1185,$D$2:D1185,D1185),"")</f>
        <v>14.65</v>
      </c>
      <c r="AB1185">
        <v>13</v>
      </c>
      <c r="AC1185">
        <v>11.8</v>
      </c>
      <c r="AD1185">
        <v>82.9</v>
      </c>
      <c r="AE1185">
        <v>20.9</v>
      </c>
      <c r="AF1185">
        <v>89.5</v>
      </c>
      <c r="AG1185">
        <v>26.9</v>
      </c>
      <c r="AH1185" s="3">
        <f t="shared" si="77"/>
        <v>4.2999999999999997E-2</v>
      </c>
      <c r="AI1185">
        <v>4.2999999999999997E-2</v>
      </c>
      <c r="AK1185">
        <v>13.3</v>
      </c>
      <c r="AQ1185" s="3">
        <f t="shared" si="78"/>
        <v>0.63</v>
      </c>
      <c r="AR1185" s="3">
        <f>IF(ISNUMBER(AQ1185),SUMIFS($AQ$2:AQ1185,$A$2:A1185,A1185,$J$2:J1185,J1185,$D$2:D1185,D1185),"")</f>
        <v>0.63</v>
      </c>
      <c r="AS1185">
        <f t="shared" si="79"/>
        <v>14</v>
      </c>
    </row>
    <row r="1186" spans="1:45" x14ac:dyDescent="0.25">
      <c r="A1186" s="9" t="s">
        <v>64</v>
      </c>
      <c r="B1186" t="s">
        <v>61</v>
      </c>
      <c r="C1186" s="6">
        <v>42249</v>
      </c>
      <c r="D1186">
        <v>1</v>
      </c>
      <c r="F1186">
        <v>100</v>
      </c>
      <c r="J1186" s="3" t="s">
        <v>97</v>
      </c>
      <c r="K1186" t="s">
        <v>79</v>
      </c>
      <c r="L1186">
        <v>4</v>
      </c>
      <c r="M1186" s="3" t="s">
        <v>56</v>
      </c>
      <c r="N1186" s="4" t="str">
        <f t="shared" si="76"/>
        <v/>
      </c>
      <c r="P1186">
        <v>9.5500000000000007</v>
      </c>
      <c r="Q1186">
        <v>9.5500000000000007</v>
      </c>
      <c r="R1186" s="3">
        <f>IF(ISNUMBER(Q1186),SUMIFS($Q$2:Q1186,$A$2:A1186,A1186,$J$2:J1186,J1186,$D$2:D1186,D1186),"")</f>
        <v>9.5500000000000007</v>
      </c>
      <c r="AB1186">
        <v>12.7</v>
      </c>
      <c r="AC1186">
        <v>15.1</v>
      </c>
      <c r="AD1186">
        <v>84.1</v>
      </c>
      <c r="AE1186">
        <v>21.8</v>
      </c>
      <c r="AF1186">
        <v>89.7</v>
      </c>
      <c r="AG1186">
        <v>24.4</v>
      </c>
      <c r="AH1186" s="3">
        <f t="shared" si="77"/>
        <v>3.9E-2</v>
      </c>
      <c r="AI1186">
        <v>3.9E-2</v>
      </c>
      <c r="AK1186">
        <v>13.5</v>
      </c>
      <c r="AQ1186" s="3">
        <f t="shared" si="78"/>
        <v>0.372</v>
      </c>
      <c r="AR1186" s="3">
        <f>IF(ISNUMBER(AQ1186),SUMIFS($AQ$2:AQ1186,$A$2:A1186,A1186,$J$2:J1186,J1186,$D$2:D1186,D1186),"")</f>
        <v>0.372</v>
      </c>
      <c r="AS1186">
        <f t="shared" si="79"/>
        <v>14</v>
      </c>
    </row>
    <row r="1187" spans="1:45" x14ac:dyDescent="0.25">
      <c r="A1187" s="9" t="s">
        <v>60</v>
      </c>
      <c r="B1187" t="s">
        <v>61</v>
      </c>
      <c r="C1187" s="6">
        <v>42249</v>
      </c>
      <c r="D1187">
        <v>1</v>
      </c>
      <c r="F1187">
        <v>200</v>
      </c>
      <c r="J1187" s="3" t="s">
        <v>97</v>
      </c>
      <c r="K1187" t="s">
        <v>79</v>
      </c>
      <c r="L1187">
        <v>4</v>
      </c>
      <c r="M1187" s="3" t="s">
        <v>56</v>
      </c>
      <c r="N1187" s="4" t="str">
        <f t="shared" si="76"/>
        <v/>
      </c>
      <c r="P1187">
        <v>10.75</v>
      </c>
      <c r="Q1187">
        <v>10.75</v>
      </c>
      <c r="R1187" s="3">
        <f>IF(ISNUMBER(Q1187),SUMIFS($Q$2:Q1187,$A$2:A1187,A1187,$J$2:J1187,J1187,$D$2:D1187,D1187),"")</f>
        <v>10.75</v>
      </c>
      <c r="AB1187">
        <v>14.1</v>
      </c>
      <c r="AC1187">
        <v>17.7</v>
      </c>
      <c r="AD1187">
        <v>83.9</v>
      </c>
      <c r="AE1187">
        <v>26.5</v>
      </c>
      <c r="AF1187">
        <v>90.3</v>
      </c>
      <c r="AG1187">
        <v>22.2</v>
      </c>
      <c r="AH1187" s="3">
        <f t="shared" si="77"/>
        <v>3.5999999999999997E-2</v>
      </c>
      <c r="AI1187">
        <v>3.5999999999999997E-2</v>
      </c>
      <c r="AK1187">
        <v>13.4</v>
      </c>
      <c r="AQ1187" s="3">
        <f t="shared" si="78"/>
        <v>0.38700000000000001</v>
      </c>
      <c r="AR1187" s="3">
        <f>IF(ISNUMBER(AQ1187),SUMIFS($AQ$2:AQ1187,$A$2:A1187,A1187,$J$2:J1187,J1187,$D$2:D1187,D1187),"")</f>
        <v>0.38700000000000001</v>
      </c>
      <c r="AS1187">
        <f t="shared" si="79"/>
        <v>14</v>
      </c>
    </row>
    <row r="1188" spans="1:45" x14ac:dyDescent="0.25">
      <c r="A1188" s="9" t="s">
        <v>65</v>
      </c>
      <c r="B1188" t="s">
        <v>61</v>
      </c>
      <c r="C1188" s="6">
        <v>42249</v>
      </c>
      <c r="D1188">
        <v>1</v>
      </c>
      <c r="F1188">
        <v>350</v>
      </c>
      <c r="J1188" s="3" t="s">
        <v>97</v>
      </c>
      <c r="K1188" t="s">
        <v>79</v>
      </c>
      <c r="L1188">
        <v>4</v>
      </c>
      <c r="M1188" s="3" t="s">
        <v>56</v>
      </c>
      <c r="N1188" s="4" t="str">
        <f t="shared" si="76"/>
        <v/>
      </c>
      <c r="P1188">
        <v>11.27</v>
      </c>
      <c r="Q1188">
        <v>11.27</v>
      </c>
      <c r="R1188" s="3">
        <f>IF(ISNUMBER(Q1188),SUMIFS($Q$2:Q1188,$A$2:A1188,A1188,$J$2:J1188,J1188,$D$2:D1188,D1188),"")</f>
        <v>11.27</v>
      </c>
      <c r="AB1188">
        <v>11.6</v>
      </c>
      <c r="AC1188">
        <v>12.4</v>
      </c>
      <c r="AD1188">
        <v>83.1</v>
      </c>
      <c r="AE1188">
        <v>19.399999999999999</v>
      </c>
      <c r="AF1188">
        <v>89.5</v>
      </c>
      <c r="AG1188">
        <v>27.2</v>
      </c>
      <c r="AH1188" s="3">
        <f t="shared" si="77"/>
        <v>4.2999999999999997E-2</v>
      </c>
      <c r="AI1188">
        <v>4.2999999999999997E-2</v>
      </c>
      <c r="AK1188">
        <v>13.3</v>
      </c>
      <c r="AQ1188" s="3">
        <f t="shared" si="78"/>
        <v>0.48499999999999999</v>
      </c>
      <c r="AR1188" s="3">
        <f>IF(ISNUMBER(AQ1188),SUMIFS($AQ$2:AQ1188,$A$2:A1188,A1188,$J$2:J1188,J1188,$D$2:D1188,D1188),"")</f>
        <v>0.48499999999999999</v>
      </c>
      <c r="AS1188">
        <f t="shared" si="79"/>
        <v>14</v>
      </c>
    </row>
    <row r="1189" spans="1:45" x14ac:dyDescent="0.25">
      <c r="A1189" s="9" t="s">
        <v>62</v>
      </c>
      <c r="B1189" t="s">
        <v>61</v>
      </c>
      <c r="C1189" s="6">
        <v>42249</v>
      </c>
      <c r="D1189">
        <v>1</v>
      </c>
      <c r="F1189">
        <v>500</v>
      </c>
      <c r="J1189" s="3" t="s">
        <v>97</v>
      </c>
      <c r="K1189" t="s">
        <v>79</v>
      </c>
      <c r="L1189">
        <v>4</v>
      </c>
      <c r="M1189" s="3" t="s">
        <v>56</v>
      </c>
      <c r="N1189" s="4" t="str">
        <f t="shared" si="76"/>
        <v/>
      </c>
      <c r="P1189">
        <v>16.66</v>
      </c>
      <c r="Q1189">
        <v>16.66</v>
      </c>
      <c r="R1189" s="3">
        <f>IF(ISNUMBER(Q1189),SUMIFS($Q$2:Q1189,$A$2:A1189,A1189,$J$2:J1189,J1189,$D$2:D1189,D1189),"")</f>
        <v>16.66</v>
      </c>
      <c r="AB1189">
        <v>13.1</v>
      </c>
      <c r="AC1189">
        <v>14.2</v>
      </c>
      <c r="AD1189">
        <v>82.5</v>
      </c>
      <c r="AE1189">
        <v>22.3</v>
      </c>
      <c r="AF1189">
        <v>88.9</v>
      </c>
      <c r="AG1189">
        <v>25.3</v>
      </c>
      <c r="AH1189" s="3">
        <f t="shared" si="77"/>
        <v>0.04</v>
      </c>
      <c r="AI1189">
        <v>0.04</v>
      </c>
      <c r="AK1189">
        <v>13.2</v>
      </c>
      <c r="AQ1189" s="3">
        <f t="shared" si="78"/>
        <v>0.66600000000000004</v>
      </c>
      <c r="AR1189" s="3">
        <f>IF(ISNUMBER(AQ1189),SUMIFS($AQ$2:AQ1189,$A$2:A1189,A1189,$J$2:J1189,J1189,$D$2:D1189,D1189),"")</f>
        <v>0.66600000000000004</v>
      </c>
      <c r="AS1189">
        <f t="shared" si="79"/>
        <v>14</v>
      </c>
    </row>
    <row r="1190" spans="1:45" x14ac:dyDescent="0.25">
      <c r="A1190" s="9" t="s">
        <v>63</v>
      </c>
      <c r="B1190" t="s">
        <v>61</v>
      </c>
      <c r="C1190" s="6">
        <v>42249</v>
      </c>
      <c r="D1190">
        <v>2</v>
      </c>
      <c r="F1190">
        <v>0</v>
      </c>
      <c r="J1190" s="3" t="s">
        <v>97</v>
      </c>
      <c r="K1190" t="s">
        <v>79</v>
      </c>
      <c r="L1190">
        <v>4</v>
      </c>
      <c r="M1190" s="3" t="s">
        <v>56</v>
      </c>
      <c r="N1190" s="4" t="str">
        <f t="shared" si="76"/>
        <v/>
      </c>
      <c r="P1190">
        <v>16.86</v>
      </c>
      <c r="Q1190">
        <v>16.86</v>
      </c>
      <c r="R1190" s="3">
        <f>IF(ISNUMBER(Q1190),SUMIFS($Q$2:Q1190,$A$2:A1190,A1190,$J$2:J1190,J1190,$D$2:D1190,D1190),"")</f>
        <v>16.86</v>
      </c>
      <c r="AB1190">
        <v>12.9</v>
      </c>
      <c r="AC1190">
        <v>13.1</v>
      </c>
      <c r="AD1190">
        <v>81.5</v>
      </c>
      <c r="AE1190">
        <v>20.7</v>
      </c>
      <c r="AF1190">
        <v>87.7</v>
      </c>
      <c r="AG1190">
        <v>24.7</v>
      </c>
      <c r="AH1190" s="3">
        <f t="shared" si="77"/>
        <v>3.9E-2</v>
      </c>
      <c r="AI1190">
        <v>3.9E-2</v>
      </c>
      <c r="AK1190">
        <v>13</v>
      </c>
      <c r="AQ1190" s="3">
        <f t="shared" si="78"/>
        <v>0.65800000000000003</v>
      </c>
      <c r="AR1190" s="3">
        <f>IF(ISNUMBER(AQ1190),SUMIFS($AQ$2:AQ1190,$A$2:A1190,A1190,$J$2:J1190,J1190,$D$2:D1190,D1190),"")</f>
        <v>0.65800000000000003</v>
      </c>
      <c r="AS1190">
        <f t="shared" si="79"/>
        <v>14</v>
      </c>
    </row>
    <row r="1191" spans="1:45" x14ac:dyDescent="0.25">
      <c r="A1191" s="9" t="s">
        <v>66</v>
      </c>
      <c r="B1191" t="s">
        <v>61</v>
      </c>
      <c r="C1191" s="6">
        <v>42249</v>
      </c>
      <c r="D1191">
        <v>2</v>
      </c>
      <c r="F1191">
        <v>50</v>
      </c>
      <c r="J1191" s="3" t="s">
        <v>97</v>
      </c>
      <c r="K1191" t="s">
        <v>79</v>
      </c>
      <c r="L1191">
        <v>4</v>
      </c>
      <c r="M1191" s="3" t="s">
        <v>56</v>
      </c>
      <c r="N1191" s="4" t="str">
        <f t="shared" si="76"/>
        <v/>
      </c>
      <c r="P1191">
        <v>13.85</v>
      </c>
      <c r="Q1191">
        <v>13.85</v>
      </c>
      <c r="R1191" s="3">
        <f>IF(ISNUMBER(Q1191),SUMIFS($Q$2:Q1191,$A$2:A1191,A1191,$J$2:J1191,J1191,$D$2:D1191,D1191),"")</f>
        <v>13.85</v>
      </c>
      <c r="AB1191">
        <v>14.4</v>
      </c>
      <c r="AC1191">
        <v>15.4</v>
      </c>
      <c r="AD1191">
        <v>81.599999999999994</v>
      </c>
      <c r="AE1191">
        <v>24.6</v>
      </c>
      <c r="AF1191">
        <v>88.3</v>
      </c>
      <c r="AG1191">
        <v>23.1</v>
      </c>
      <c r="AH1191" s="3">
        <f t="shared" si="77"/>
        <v>3.6999999999999998E-2</v>
      </c>
      <c r="AI1191">
        <v>3.6999999999999998E-2</v>
      </c>
      <c r="AK1191">
        <v>13.1</v>
      </c>
      <c r="AQ1191" s="3">
        <f t="shared" si="78"/>
        <v>0.51200000000000001</v>
      </c>
      <c r="AR1191" s="3">
        <f>IF(ISNUMBER(AQ1191),SUMIFS($AQ$2:AQ1191,$A$2:A1191,A1191,$J$2:J1191,J1191,$D$2:D1191,D1191),"")</f>
        <v>0.51200000000000001</v>
      </c>
      <c r="AS1191">
        <f t="shared" si="79"/>
        <v>14</v>
      </c>
    </row>
    <row r="1192" spans="1:45" x14ac:dyDescent="0.25">
      <c r="A1192" s="9" t="s">
        <v>64</v>
      </c>
      <c r="B1192" t="s">
        <v>61</v>
      </c>
      <c r="C1192" s="6">
        <v>42249</v>
      </c>
      <c r="D1192">
        <v>2</v>
      </c>
      <c r="F1192">
        <v>100</v>
      </c>
      <c r="J1192" s="3" t="s">
        <v>97</v>
      </c>
      <c r="K1192" t="s">
        <v>79</v>
      </c>
      <c r="L1192">
        <v>4</v>
      </c>
      <c r="M1192" s="3" t="s">
        <v>56</v>
      </c>
      <c r="N1192" s="4" t="str">
        <f t="shared" si="76"/>
        <v/>
      </c>
      <c r="P1192">
        <v>6.81</v>
      </c>
      <c r="Q1192">
        <v>6.81</v>
      </c>
      <c r="R1192" s="3">
        <f>IF(ISNUMBER(Q1192),SUMIFS($Q$2:Q1192,$A$2:A1192,A1192,$J$2:J1192,J1192,$D$2:D1192,D1192),"")</f>
        <v>6.81</v>
      </c>
      <c r="AB1192">
        <v>15.2</v>
      </c>
      <c r="AC1192">
        <v>15.8</v>
      </c>
      <c r="AD1192">
        <v>81</v>
      </c>
      <c r="AE1192">
        <v>25</v>
      </c>
      <c r="AF1192">
        <v>88.2</v>
      </c>
      <c r="AG1192">
        <v>22.5</v>
      </c>
      <c r="AH1192" s="3">
        <f t="shared" si="77"/>
        <v>3.5999999999999997E-2</v>
      </c>
      <c r="AI1192">
        <v>3.5999999999999997E-2</v>
      </c>
      <c r="AK1192">
        <v>13</v>
      </c>
      <c r="AQ1192" s="3">
        <f t="shared" si="78"/>
        <v>0.245</v>
      </c>
      <c r="AR1192" s="3">
        <f>IF(ISNUMBER(AQ1192),SUMIFS($AQ$2:AQ1192,$A$2:A1192,A1192,$J$2:J1192,J1192,$D$2:D1192,D1192),"")</f>
        <v>0.245</v>
      </c>
      <c r="AS1192">
        <f t="shared" si="79"/>
        <v>14</v>
      </c>
    </row>
    <row r="1193" spans="1:45" x14ac:dyDescent="0.25">
      <c r="A1193" s="9" t="s">
        <v>60</v>
      </c>
      <c r="B1193" t="s">
        <v>61</v>
      </c>
      <c r="C1193" s="6">
        <v>42249</v>
      </c>
      <c r="D1193">
        <v>2</v>
      </c>
      <c r="F1193">
        <v>200</v>
      </c>
      <c r="J1193" s="3" t="s">
        <v>97</v>
      </c>
      <c r="K1193" t="s">
        <v>79</v>
      </c>
      <c r="L1193">
        <v>4</v>
      </c>
      <c r="M1193" s="3" t="s">
        <v>56</v>
      </c>
      <c r="N1193" s="4" t="str">
        <f t="shared" si="76"/>
        <v/>
      </c>
      <c r="P1193">
        <v>19.63</v>
      </c>
      <c r="Q1193">
        <v>19.63</v>
      </c>
      <c r="R1193" s="3">
        <f>IF(ISNUMBER(Q1193),SUMIFS($Q$2:Q1193,$A$2:A1193,A1193,$J$2:J1193,J1193,$D$2:D1193,D1193),"")</f>
        <v>19.63</v>
      </c>
      <c r="AB1193">
        <v>13.9</v>
      </c>
      <c r="AC1193">
        <v>16.7</v>
      </c>
      <c r="AD1193">
        <v>84</v>
      </c>
      <c r="AE1193">
        <v>24.7</v>
      </c>
      <c r="AF1193">
        <v>90.7</v>
      </c>
      <c r="AG1193">
        <v>23.1</v>
      </c>
      <c r="AH1193" s="3">
        <f t="shared" si="77"/>
        <v>3.6999999999999998E-2</v>
      </c>
      <c r="AI1193">
        <v>3.6999999999999998E-2</v>
      </c>
      <c r="AK1193">
        <v>13.4</v>
      </c>
      <c r="AQ1193" s="3">
        <f t="shared" si="78"/>
        <v>0.72599999999999998</v>
      </c>
      <c r="AR1193" s="3">
        <f>IF(ISNUMBER(AQ1193),SUMIFS($AQ$2:AQ1193,$A$2:A1193,A1193,$J$2:J1193,J1193,$D$2:D1193,D1193),"")</f>
        <v>0.72599999999999998</v>
      </c>
      <c r="AS1193">
        <f t="shared" si="79"/>
        <v>14</v>
      </c>
    </row>
    <row r="1194" spans="1:45" x14ac:dyDescent="0.25">
      <c r="A1194" s="28" t="s">
        <v>65</v>
      </c>
      <c r="B1194" s="26" t="s">
        <v>61</v>
      </c>
      <c r="C1194" s="29">
        <v>42249</v>
      </c>
      <c r="D1194" s="26">
        <v>2</v>
      </c>
      <c r="F1194">
        <v>350</v>
      </c>
      <c r="J1194" s="3" t="s">
        <v>97</v>
      </c>
      <c r="K1194" t="s">
        <v>79</v>
      </c>
      <c r="L1194">
        <v>4</v>
      </c>
      <c r="M1194" s="3" t="s">
        <v>56</v>
      </c>
      <c r="N1194" s="4" t="str">
        <f t="shared" si="76"/>
        <v/>
      </c>
      <c r="Q1194" s="30">
        <f>ROUND(AVERAGE(Q1188,Q1200,Q1206),1)</f>
        <v>12.8</v>
      </c>
      <c r="R1194" s="3">
        <f>IF(ISNUMBER(Q1194),SUMIFS($Q$2:Q1194,$A$2:A1194,A1194,$J$2:J1194,J1194,$D$2:D1194,D1194),"")</f>
        <v>12.8</v>
      </c>
      <c r="AB1194">
        <v>14.2</v>
      </c>
      <c r="AC1194">
        <v>14.3</v>
      </c>
      <c r="AD1194">
        <v>81.8</v>
      </c>
      <c r="AE1194">
        <v>22.5</v>
      </c>
      <c r="AF1194">
        <v>88.5</v>
      </c>
      <c r="AG1194">
        <v>24.7</v>
      </c>
      <c r="AH1194" s="3">
        <f t="shared" si="77"/>
        <v>0.04</v>
      </c>
      <c r="AI1194">
        <v>0.04</v>
      </c>
      <c r="AK1194">
        <v>13.1</v>
      </c>
      <c r="AQ1194" s="3">
        <f t="shared" si="78"/>
        <v>0.51200000000000001</v>
      </c>
      <c r="AR1194" s="3">
        <f>IF(ISNUMBER(AQ1194),SUMIFS($AQ$2:AQ1194,$A$2:A1194,A1194,$J$2:J1194,J1194,$D$2:D1194,D1194),"")</f>
        <v>0.51200000000000001</v>
      </c>
      <c r="AS1194">
        <f t="shared" si="79"/>
        <v>13</v>
      </c>
    </row>
    <row r="1195" spans="1:45" x14ac:dyDescent="0.25">
      <c r="A1195" s="9" t="s">
        <v>62</v>
      </c>
      <c r="B1195" t="s">
        <v>61</v>
      </c>
      <c r="C1195" s="6">
        <v>42249</v>
      </c>
      <c r="D1195">
        <v>2</v>
      </c>
      <c r="F1195">
        <v>500</v>
      </c>
      <c r="J1195" s="3" t="s">
        <v>97</v>
      </c>
      <c r="K1195" t="s">
        <v>79</v>
      </c>
      <c r="L1195">
        <v>5</v>
      </c>
      <c r="M1195" s="3" t="s">
        <v>56</v>
      </c>
      <c r="N1195" s="4" t="str">
        <f t="shared" si="76"/>
        <v/>
      </c>
      <c r="P1195">
        <v>8.83</v>
      </c>
      <c r="Q1195">
        <v>8.83</v>
      </c>
      <c r="R1195" s="3">
        <f>IF(ISNUMBER(Q1195),SUMIFS($Q$2:Q1195,$A$2:A1195,A1195,$J$2:J1195,J1195,$D$2:D1195,D1195),"")</f>
        <v>8.83</v>
      </c>
      <c r="AB1195">
        <v>12.3</v>
      </c>
      <c r="AC1195">
        <v>13.7</v>
      </c>
      <c r="AD1195">
        <v>82.3</v>
      </c>
      <c r="AE1195">
        <v>20.3</v>
      </c>
      <c r="AF1195">
        <v>88.7</v>
      </c>
      <c r="AG1195">
        <v>28.1</v>
      </c>
      <c r="AH1195" s="3">
        <f t="shared" si="77"/>
        <v>4.4999999999999998E-2</v>
      </c>
      <c r="AI1195">
        <v>4.4999999999999998E-2</v>
      </c>
      <c r="AK1195">
        <v>13.2</v>
      </c>
      <c r="AQ1195" s="3">
        <f t="shared" si="78"/>
        <v>0.39700000000000002</v>
      </c>
      <c r="AR1195" s="3">
        <f>IF(ISNUMBER(AQ1195),SUMIFS($AQ$2:AQ1195,$A$2:A1195,A1195,$J$2:J1195,J1195,$D$2:D1195,D1195),"")</f>
        <v>0.39700000000000002</v>
      </c>
      <c r="AS1195">
        <f t="shared" si="79"/>
        <v>14</v>
      </c>
    </row>
    <row r="1196" spans="1:45" x14ac:dyDescent="0.25">
      <c r="A1196" s="9" t="s">
        <v>63</v>
      </c>
      <c r="B1196" t="s">
        <v>61</v>
      </c>
      <c r="C1196" s="6">
        <v>42249</v>
      </c>
      <c r="D1196">
        <v>3</v>
      </c>
      <c r="F1196">
        <v>0</v>
      </c>
      <c r="J1196" s="3" t="s">
        <v>97</v>
      </c>
      <c r="K1196" t="s">
        <v>79</v>
      </c>
      <c r="L1196">
        <v>5</v>
      </c>
      <c r="M1196" s="3" t="s">
        <v>56</v>
      </c>
      <c r="N1196" s="4" t="str">
        <f t="shared" ref="N1196:N1259" si="80">IF(ISNUMBER(O1196),O1196*10,"")</f>
        <v/>
      </c>
      <c r="P1196">
        <v>3.76</v>
      </c>
      <c r="Q1196">
        <v>3.76</v>
      </c>
      <c r="R1196" s="3">
        <f>IF(ISNUMBER(Q1196),SUMIFS($Q$2:Q1196,$A$2:A1196,A1196,$J$2:J1196,J1196,$D$2:D1196,D1196),"")</f>
        <v>3.76</v>
      </c>
      <c r="AB1196">
        <v>16</v>
      </c>
      <c r="AC1196">
        <v>14.3</v>
      </c>
      <c r="AD1196">
        <v>76.099999999999994</v>
      </c>
      <c r="AE1196">
        <v>26.3</v>
      </c>
      <c r="AF1196">
        <v>87</v>
      </c>
      <c r="AG1196">
        <v>22.3</v>
      </c>
      <c r="AH1196" s="3">
        <f t="shared" ref="AH1196:AH1259" si="81">IF(ISNUMBER(AI1196),AI1196,"")</f>
        <v>3.5999999999999997E-2</v>
      </c>
      <c r="AI1196">
        <v>3.5999999999999997E-2</v>
      </c>
      <c r="AK1196">
        <v>12.2</v>
      </c>
      <c r="AQ1196" s="3">
        <f t="shared" ref="AQ1196:AQ1259" si="82">IF(AND(ISNUMBER(AI1196),ISNUMBER(Q1196)),ROUND(Q1196*AI1196,3),"")</f>
        <v>0.13500000000000001</v>
      </c>
      <c r="AR1196" s="3">
        <f>IF(ISNUMBER(AQ1196),SUMIFS($AQ$2:AQ1196,$A$2:A1196,A1196,$J$2:J1196,J1196,$D$2:D1196,D1196),"")</f>
        <v>0.13500000000000001</v>
      </c>
      <c r="AS1196">
        <f t="shared" si="79"/>
        <v>14</v>
      </c>
    </row>
    <row r="1197" spans="1:45" x14ac:dyDescent="0.25">
      <c r="A1197" s="24" t="s">
        <v>63</v>
      </c>
      <c r="B1197" t="s">
        <v>61</v>
      </c>
      <c r="C1197" s="6">
        <v>42249</v>
      </c>
      <c r="D1197">
        <v>3</v>
      </c>
      <c r="F1197">
        <v>50</v>
      </c>
      <c r="J1197" s="3" t="s">
        <v>97</v>
      </c>
      <c r="K1197" t="s">
        <v>79</v>
      </c>
      <c r="L1197">
        <v>5</v>
      </c>
      <c r="M1197" s="3" t="s">
        <v>56</v>
      </c>
      <c r="N1197" s="4" t="str">
        <f t="shared" si="80"/>
        <v/>
      </c>
      <c r="Q1197" s="30">
        <f>ROUND(AVERAGE(Q1185,Q1191),1)</f>
        <v>14.3</v>
      </c>
      <c r="R1197" s="3">
        <f>IF(ISNUMBER(Q1197),SUMIFS($Q$2:Q1197,$A$2:A1197,A1197,$J$2:J1197,J1197,$D$2:D1197,D1197),"")</f>
        <v>18.060000000000002</v>
      </c>
      <c r="AH1197" s="3">
        <f t="shared" si="81"/>
        <v>0.04</v>
      </c>
      <c r="AI1197" s="30">
        <f>ROUND(AVERAGE(AI1185,AI1191),3)</f>
        <v>0.04</v>
      </c>
      <c r="AQ1197" s="3">
        <f t="shared" si="82"/>
        <v>0.57199999999999995</v>
      </c>
      <c r="AR1197" s="3">
        <f>IF(ISNUMBER(AQ1197),SUMIFS($AQ$2:AQ1197,$A$2:A1197,A1197,$J$2:J1197,J1197,$D$2:D1197,D1197),"")</f>
        <v>0.70699999999999996</v>
      </c>
      <c r="AS1197">
        <f t="shared" ref="AS1197:AS1260" si="83">COUNT(O1197:AR1197)</f>
        <v>6</v>
      </c>
    </row>
    <row r="1198" spans="1:45" x14ac:dyDescent="0.25">
      <c r="A1198" s="9" t="s">
        <v>64</v>
      </c>
      <c r="B1198" t="s">
        <v>61</v>
      </c>
      <c r="C1198" s="6">
        <v>42249</v>
      </c>
      <c r="D1198">
        <v>3</v>
      </c>
      <c r="F1198">
        <v>100</v>
      </c>
      <c r="J1198" s="3" t="s">
        <v>97</v>
      </c>
      <c r="K1198" t="s">
        <v>79</v>
      </c>
      <c r="L1198">
        <v>5</v>
      </c>
      <c r="M1198" s="3" t="s">
        <v>56</v>
      </c>
      <c r="N1198" s="4" t="str">
        <f t="shared" si="80"/>
        <v/>
      </c>
      <c r="P1198">
        <v>9.6</v>
      </c>
      <c r="Q1198">
        <v>9.6</v>
      </c>
      <c r="R1198" s="3">
        <f>IF(ISNUMBER(Q1198),SUMIFS($Q$2:Q1198,$A$2:A1198,A1198,$J$2:J1198,J1198,$D$2:D1198,D1198),"")</f>
        <v>9.6</v>
      </c>
      <c r="AB1198">
        <v>12.2</v>
      </c>
      <c r="AC1198">
        <v>13.4</v>
      </c>
      <c r="AD1198">
        <v>82</v>
      </c>
      <c r="AE1198">
        <v>18.399999999999999</v>
      </c>
      <c r="AF1198">
        <v>87.4</v>
      </c>
      <c r="AG1198">
        <v>25.9</v>
      </c>
      <c r="AH1198" s="3">
        <f t="shared" si="81"/>
        <v>4.1000000000000002E-2</v>
      </c>
      <c r="AI1198">
        <v>4.1000000000000002E-2</v>
      </c>
      <c r="AK1198">
        <v>13.1</v>
      </c>
      <c r="AQ1198" s="3">
        <f t="shared" si="82"/>
        <v>0.39400000000000002</v>
      </c>
      <c r="AR1198" s="3">
        <f>IF(ISNUMBER(AQ1198),SUMIFS($AQ$2:AQ1198,$A$2:A1198,A1198,$J$2:J1198,J1198,$D$2:D1198,D1198),"")</f>
        <v>0.39400000000000002</v>
      </c>
      <c r="AS1198">
        <f t="shared" si="83"/>
        <v>14</v>
      </c>
    </row>
    <row r="1199" spans="1:45" x14ac:dyDescent="0.25">
      <c r="A1199" s="9" t="s">
        <v>60</v>
      </c>
      <c r="B1199" t="s">
        <v>61</v>
      </c>
      <c r="C1199" s="6">
        <v>42249</v>
      </c>
      <c r="D1199">
        <v>3</v>
      </c>
      <c r="F1199">
        <v>200</v>
      </c>
      <c r="J1199" s="3" t="s">
        <v>97</v>
      </c>
      <c r="K1199" t="s">
        <v>79</v>
      </c>
      <c r="L1199">
        <v>5</v>
      </c>
      <c r="M1199" s="3" t="s">
        <v>56</v>
      </c>
      <c r="N1199" s="4" t="str">
        <f t="shared" si="80"/>
        <v/>
      </c>
      <c r="P1199">
        <v>3.84</v>
      </c>
      <c r="Q1199">
        <v>3.84</v>
      </c>
      <c r="R1199" s="3">
        <f>IF(ISNUMBER(Q1199),SUMIFS($Q$2:Q1199,$A$2:A1199,A1199,$J$2:J1199,J1199,$D$2:D1199,D1199),"")</f>
        <v>3.84</v>
      </c>
      <c r="AB1199">
        <v>15.1</v>
      </c>
      <c r="AC1199">
        <v>12.6</v>
      </c>
      <c r="AD1199">
        <v>79.8</v>
      </c>
      <c r="AE1199">
        <v>22.8</v>
      </c>
      <c r="AF1199">
        <v>87.6</v>
      </c>
      <c r="AG1199">
        <v>23.7</v>
      </c>
      <c r="AH1199" s="3">
        <f t="shared" si="81"/>
        <v>3.7999999999999999E-2</v>
      </c>
      <c r="AI1199">
        <v>3.7999999999999999E-2</v>
      </c>
      <c r="AK1199">
        <v>12.8</v>
      </c>
      <c r="AQ1199" s="3">
        <f t="shared" si="82"/>
        <v>0.14599999999999999</v>
      </c>
      <c r="AR1199" s="3">
        <f>IF(ISNUMBER(AQ1199),SUMIFS($AQ$2:AQ1199,$A$2:A1199,A1199,$J$2:J1199,J1199,$D$2:D1199,D1199),"")</f>
        <v>0.14599999999999999</v>
      </c>
      <c r="AS1199">
        <f t="shared" si="83"/>
        <v>14</v>
      </c>
    </row>
    <row r="1200" spans="1:45" x14ac:dyDescent="0.25">
      <c r="A1200" s="9" t="s">
        <v>65</v>
      </c>
      <c r="B1200" t="s">
        <v>61</v>
      </c>
      <c r="C1200" s="6">
        <v>42249</v>
      </c>
      <c r="D1200">
        <v>3</v>
      </c>
      <c r="F1200">
        <v>350</v>
      </c>
      <c r="J1200" s="3" t="s">
        <v>97</v>
      </c>
      <c r="K1200" t="s">
        <v>79</v>
      </c>
      <c r="L1200">
        <v>5</v>
      </c>
      <c r="M1200" s="3" t="s">
        <v>56</v>
      </c>
      <c r="N1200" s="4" t="str">
        <f t="shared" si="80"/>
        <v/>
      </c>
      <c r="P1200">
        <v>16.5</v>
      </c>
      <c r="Q1200">
        <v>16.5</v>
      </c>
      <c r="R1200" s="3">
        <f>IF(ISNUMBER(Q1200),SUMIFS($Q$2:Q1200,$A$2:A1200,A1200,$J$2:J1200,J1200,$D$2:D1200,D1200),"")</f>
        <v>16.5</v>
      </c>
      <c r="AB1200">
        <v>13</v>
      </c>
      <c r="AC1200">
        <v>12.7</v>
      </c>
      <c r="AD1200">
        <v>80.3</v>
      </c>
      <c r="AE1200">
        <v>19.899999999999999</v>
      </c>
      <c r="AF1200">
        <v>87.1</v>
      </c>
      <c r="AG1200">
        <v>26.2</v>
      </c>
      <c r="AH1200" s="3">
        <f t="shared" si="81"/>
        <v>4.2000000000000003E-2</v>
      </c>
      <c r="AI1200">
        <v>4.2000000000000003E-2</v>
      </c>
      <c r="AK1200">
        <v>12.9</v>
      </c>
      <c r="AQ1200" s="3">
        <f t="shared" si="82"/>
        <v>0.69299999999999995</v>
      </c>
      <c r="AR1200" s="3">
        <f>IF(ISNUMBER(AQ1200),SUMIFS($AQ$2:AQ1200,$A$2:A1200,A1200,$J$2:J1200,J1200,$D$2:D1200,D1200),"")</f>
        <v>0.69299999999999995</v>
      </c>
      <c r="AS1200">
        <f t="shared" si="83"/>
        <v>14</v>
      </c>
    </row>
    <row r="1201" spans="1:45" x14ac:dyDescent="0.25">
      <c r="A1201" s="9" t="s">
        <v>62</v>
      </c>
      <c r="B1201" t="s">
        <v>61</v>
      </c>
      <c r="C1201" s="6">
        <v>42249</v>
      </c>
      <c r="D1201">
        <v>3</v>
      </c>
      <c r="F1201">
        <v>500</v>
      </c>
      <c r="J1201" s="3" t="s">
        <v>97</v>
      </c>
      <c r="K1201" t="s">
        <v>79</v>
      </c>
      <c r="L1201">
        <v>5</v>
      </c>
      <c r="M1201" s="3" t="s">
        <v>56</v>
      </c>
      <c r="N1201" s="4" t="str">
        <f t="shared" si="80"/>
        <v/>
      </c>
      <c r="P1201">
        <v>3.56</v>
      </c>
      <c r="Q1201">
        <v>3.56</v>
      </c>
      <c r="R1201" s="3">
        <f>IF(ISNUMBER(Q1201),SUMIFS($Q$2:Q1201,$A$2:A1201,A1201,$J$2:J1201,J1201,$D$2:D1201,D1201),"")</f>
        <v>3.56</v>
      </c>
      <c r="AB1201">
        <v>16.5</v>
      </c>
      <c r="AC1201">
        <v>13.7</v>
      </c>
      <c r="AD1201">
        <v>77.3</v>
      </c>
      <c r="AE1201">
        <v>27.2</v>
      </c>
      <c r="AF1201">
        <v>87.4</v>
      </c>
      <c r="AG1201">
        <v>23.1</v>
      </c>
      <c r="AH1201" s="3">
        <f t="shared" si="81"/>
        <v>3.6999999999999998E-2</v>
      </c>
      <c r="AI1201">
        <v>3.6999999999999998E-2</v>
      </c>
      <c r="AK1201">
        <v>12.4</v>
      </c>
      <c r="AQ1201" s="3">
        <f t="shared" si="82"/>
        <v>0.13200000000000001</v>
      </c>
      <c r="AR1201" s="3">
        <f>IF(ISNUMBER(AQ1201),SUMIFS($AQ$2:AQ1201,$A$2:A1201,A1201,$J$2:J1201,J1201,$D$2:D1201,D1201),"")</f>
        <v>0.13200000000000001</v>
      </c>
      <c r="AS1201">
        <f t="shared" si="83"/>
        <v>14</v>
      </c>
    </row>
    <row r="1202" spans="1:45" x14ac:dyDescent="0.25">
      <c r="A1202" s="24" t="s">
        <v>63</v>
      </c>
      <c r="B1202" t="s">
        <v>61</v>
      </c>
      <c r="C1202" s="6">
        <v>42249</v>
      </c>
      <c r="D1202">
        <v>4</v>
      </c>
      <c r="F1202">
        <v>0</v>
      </c>
      <c r="J1202" s="3" t="s">
        <v>97</v>
      </c>
      <c r="K1202" t="s">
        <v>79</v>
      </c>
      <c r="L1202">
        <v>5</v>
      </c>
      <c r="M1202" s="3" t="s">
        <v>56</v>
      </c>
      <c r="N1202" s="4" t="str">
        <f t="shared" si="80"/>
        <v/>
      </c>
      <c r="Q1202" s="30">
        <f>ROUND(AVERAGE(Q1184,Q1190,Q1196),1)</f>
        <v>9.1</v>
      </c>
      <c r="R1202" s="3">
        <f>IF(ISNUMBER(Q1202),SUMIFS($Q$2:Q1202,$A$2:A1202,A1202,$J$2:J1202,J1202,$D$2:D1202,D1202),"")</f>
        <v>9.1</v>
      </c>
      <c r="AH1202" s="3">
        <f t="shared" si="81"/>
        <v>3.7999999999999999E-2</v>
      </c>
      <c r="AI1202" s="30">
        <f>ROUND(AVERAGE(AI1184,AI1190,AI1196),3)</f>
        <v>3.7999999999999999E-2</v>
      </c>
      <c r="AQ1202" s="3">
        <f t="shared" si="82"/>
        <v>0.34599999999999997</v>
      </c>
      <c r="AR1202" s="3">
        <f>IF(ISNUMBER(AQ1202),SUMIFS($AQ$2:AQ1202,$A$2:A1202,A1202,$J$2:J1202,J1202,$D$2:D1202,D1202),"")</f>
        <v>0.34599999999999997</v>
      </c>
      <c r="AS1202">
        <f t="shared" si="83"/>
        <v>6</v>
      </c>
    </row>
    <row r="1203" spans="1:45" x14ac:dyDescent="0.25">
      <c r="A1203" s="24" t="s">
        <v>66</v>
      </c>
      <c r="B1203" t="s">
        <v>61</v>
      </c>
      <c r="C1203" s="6">
        <v>42249</v>
      </c>
      <c r="D1203">
        <v>4</v>
      </c>
      <c r="F1203">
        <v>50</v>
      </c>
      <c r="J1203" s="3" t="s">
        <v>97</v>
      </c>
      <c r="K1203" t="s">
        <v>79</v>
      </c>
      <c r="L1203">
        <v>5</v>
      </c>
      <c r="M1203" s="3" t="s">
        <v>56</v>
      </c>
      <c r="N1203" s="4" t="str">
        <f t="shared" si="80"/>
        <v/>
      </c>
      <c r="Q1203" s="30">
        <f>ROUND(AVERAGE(Q1185,Q1191),1)</f>
        <v>14.3</v>
      </c>
      <c r="R1203" s="3">
        <f>IF(ISNUMBER(Q1203),SUMIFS($Q$2:Q1203,$A$2:A1203,A1203,$J$2:J1203,J1203,$D$2:D1203,D1203),"")</f>
        <v>14.3</v>
      </c>
      <c r="AH1203" s="3">
        <f t="shared" si="81"/>
        <v>0.04</v>
      </c>
      <c r="AI1203" s="30">
        <f>ROUND(AVERAGE(AI1185,AI1191),3)</f>
        <v>0.04</v>
      </c>
      <c r="AQ1203" s="3">
        <f t="shared" si="82"/>
        <v>0.57199999999999995</v>
      </c>
      <c r="AR1203" s="3">
        <f>IF(ISNUMBER(AQ1203),SUMIFS($AQ$2:AQ1203,$A$2:A1203,A1203,$J$2:J1203,J1203,$D$2:D1203,D1203),"")</f>
        <v>0.57199999999999995</v>
      </c>
      <c r="AS1203">
        <f t="shared" si="83"/>
        <v>6</v>
      </c>
    </row>
    <row r="1204" spans="1:45" x14ac:dyDescent="0.25">
      <c r="A1204" s="9" t="s">
        <v>64</v>
      </c>
      <c r="B1204" t="s">
        <v>61</v>
      </c>
      <c r="C1204" s="6">
        <v>42249</v>
      </c>
      <c r="D1204">
        <v>4</v>
      </c>
      <c r="F1204">
        <v>100</v>
      </c>
      <c r="J1204" s="3" t="s">
        <v>97</v>
      </c>
      <c r="K1204" t="s">
        <v>79</v>
      </c>
      <c r="L1204">
        <v>5</v>
      </c>
      <c r="M1204" s="3" t="s">
        <v>56</v>
      </c>
      <c r="N1204" s="4" t="str">
        <f t="shared" si="80"/>
        <v/>
      </c>
      <c r="P1204">
        <v>12.03</v>
      </c>
      <c r="Q1204">
        <v>12.03</v>
      </c>
      <c r="R1204" s="3">
        <f>IF(ISNUMBER(Q1204),SUMIFS($Q$2:Q1204,$A$2:A1204,A1204,$J$2:J1204,J1204,$D$2:D1204,D1204),"")</f>
        <v>12.03</v>
      </c>
      <c r="AB1204">
        <v>12.6</v>
      </c>
      <c r="AC1204">
        <v>13.7</v>
      </c>
      <c r="AD1204">
        <v>80.099999999999994</v>
      </c>
      <c r="AE1204">
        <v>19.100000000000001</v>
      </c>
      <c r="AF1204">
        <v>86.4</v>
      </c>
      <c r="AG1204">
        <v>24.6</v>
      </c>
      <c r="AH1204" s="3">
        <f t="shared" si="81"/>
        <v>3.9E-2</v>
      </c>
      <c r="AI1204">
        <v>3.9E-2</v>
      </c>
      <c r="AK1204">
        <v>12.8</v>
      </c>
      <c r="AQ1204" s="3">
        <f t="shared" si="82"/>
        <v>0.46899999999999997</v>
      </c>
      <c r="AR1204" s="3">
        <f>IF(ISNUMBER(AQ1204),SUMIFS($AQ$2:AQ1204,$A$2:A1204,A1204,$J$2:J1204,J1204,$D$2:D1204,D1204),"")</f>
        <v>0.46899999999999997</v>
      </c>
      <c r="AS1204">
        <f t="shared" si="83"/>
        <v>14</v>
      </c>
    </row>
    <row r="1205" spans="1:45" x14ac:dyDescent="0.25">
      <c r="A1205" s="9" t="s">
        <v>60</v>
      </c>
      <c r="B1205" t="s">
        <v>61</v>
      </c>
      <c r="C1205" s="6">
        <v>42249</v>
      </c>
      <c r="D1205">
        <v>4</v>
      </c>
      <c r="F1205">
        <v>200</v>
      </c>
      <c r="J1205" s="3" t="s">
        <v>97</v>
      </c>
      <c r="K1205" t="s">
        <v>79</v>
      </c>
      <c r="L1205">
        <v>5</v>
      </c>
      <c r="M1205" s="3" t="s">
        <v>56</v>
      </c>
      <c r="N1205" s="4" t="str">
        <f t="shared" si="80"/>
        <v/>
      </c>
      <c r="P1205">
        <v>5.29</v>
      </c>
      <c r="Q1205">
        <v>5.29</v>
      </c>
      <c r="R1205" s="3">
        <f>IF(ISNUMBER(Q1205),SUMIFS($Q$2:Q1205,$A$2:A1205,A1205,$J$2:J1205,J1205,$D$2:D1205,D1205),"")</f>
        <v>5.29</v>
      </c>
      <c r="AB1205">
        <v>13.2</v>
      </c>
      <c r="AC1205">
        <v>13.4</v>
      </c>
      <c r="AD1205">
        <v>78.400000000000006</v>
      </c>
      <c r="AE1205">
        <v>21.4</v>
      </c>
      <c r="AF1205">
        <v>86.5</v>
      </c>
      <c r="AG1205">
        <v>23.5</v>
      </c>
      <c r="AH1205" s="3">
        <f t="shared" si="81"/>
        <v>3.7999999999999999E-2</v>
      </c>
      <c r="AI1205">
        <v>3.7999999999999999E-2</v>
      </c>
      <c r="AK1205">
        <v>12.5</v>
      </c>
      <c r="AQ1205" s="3">
        <f t="shared" si="82"/>
        <v>0.20100000000000001</v>
      </c>
      <c r="AR1205" s="3">
        <f>IF(ISNUMBER(AQ1205),SUMIFS($AQ$2:AQ1205,$A$2:A1205,A1205,$J$2:J1205,J1205,$D$2:D1205,D1205),"")</f>
        <v>0.20100000000000001</v>
      </c>
      <c r="AS1205">
        <f t="shared" si="83"/>
        <v>14</v>
      </c>
    </row>
    <row r="1206" spans="1:45" x14ac:dyDescent="0.25">
      <c r="A1206" s="9" t="s">
        <v>65</v>
      </c>
      <c r="B1206" t="s">
        <v>61</v>
      </c>
      <c r="C1206" s="6">
        <v>42249</v>
      </c>
      <c r="D1206">
        <v>4</v>
      </c>
      <c r="F1206">
        <v>350</v>
      </c>
      <c r="J1206" s="3" t="s">
        <v>97</v>
      </c>
      <c r="K1206" t="s">
        <v>79</v>
      </c>
      <c r="L1206">
        <v>5</v>
      </c>
      <c r="M1206" s="3" t="s">
        <v>56</v>
      </c>
      <c r="N1206" s="4" t="str">
        <f t="shared" si="80"/>
        <v/>
      </c>
      <c r="P1206">
        <v>10.67</v>
      </c>
      <c r="Q1206">
        <v>10.67</v>
      </c>
      <c r="R1206" s="3">
        <f>IF(ISNUMBER(Q1206),SUMIFS($Q$2:Q1206,$A$2:A1206,A1206,$J$2:J1206,J1206,$D$2:D1206,D1206),"")</f>
        <v>10.67</v>
      </c>
      <c r="AB1206">
        <v>12.9</v>
      </c>
      <c r="AC1206">
        <v>13.4</v>
      </c>
      <c r="AD1206">
        <v>74.2</v>
      </c>
      <c r="AE1206">
        <v>21.3</v>
      </c>
      <c r="AF1206">
        <v>85.7</v>
      </c>
      <c r="AG1206">
        <v>25.4</v>
      </c>
      <c r="AH1206" s="3">
        <f t="shared" si="81"/>
        <v>4.1000000000000002E-2</v>
      </c>
      <c r="AI1206">
        <v>4.1000000000000002E-2</v>
      </c>
      <c r="AK1206">
        <v>11.9</v>
      </c>
      <c r="AQ1206" s="3">
        <f t="shared" si="82"/>
        <v>0.437</v>
      </c>
      <c r="AR1206" s="3">
        <f>IF(ISNUMBER(AQ1206),SUMIFS($AQ$2:AQ1206,$A$2:A1206,A1206,$J$2:J1206,J1206,$D$2:D1206,D1206),"")</f>
        <v>0.437</v>
      </c>
      <c r="AS1206">
        <f t="shared" si="83"/>
        <v>14</v>
      </c>
    </row>
    <row r="1207" spans="1:45" x14ac:dyDescent="0.25">
      <c r="A1207" s="9" t="s">
        <v>62</v>
      </c>
      <c r="B1207" t="s">
        <v>61</v>
      </c>
      <c r="C1207" s="6">
        <v>42249</v>
      </c>
      <c r="D1207">
        <v>4</v>
      </c>
      <c r="F1207">
        <v>500</v>
      </c>
      <c r="J1207" s="3" t="s">
        <v>97</v>
      </c>
      <c r="K1207" t="s">
        <v>79</v>
      </c>
      <c r="L1207">
        <v>5</v>
      </c>
      <c r="M1207" s="3" t="s">
        <v>56</v>
      </c>
      <c r="N1207" s="4" t="str">
        <f t="shared" si="80"/>
        <v/>
      </c>
      <c r="P1207">
        <v>15.02</v>
      </c>
      <c r="Q1207">
        <v>15.02</v>
      </c>
      <c r="R1207" s="3">
        <f>IF(ISNUMBER(Q1207),SUMIFS($Q$2:Q1207,$A$2:A1207,A1207,$J$2:J1207,J1207,$D$2:D1207,D1207),"")</f>
        <v>15.02</v>
      </c>
      <c r="AB1207">
        <v>12</v>
      </c>
      <c r="AC1207">
        <v>13</v>
      </c>
      <c r="AD1207">
        <v>78.7</v>
      </c>
      <c r="AE1207">
        <v>19.3</v>
      </c>
      <c r="AF1207">
        <v>86.5</v>
      </c>
      <c r="AG1207">
        <v>26.7</v>
      </c>
      <c r="AH1207" s="3">
        <f t="shared" si="81"/>
        <v>4.2999999999999997E-2</v>
      </c>
      <c r="AI1207">
        <v>4.2999999999999997E-2</v>
      </c>
      <c r="AK1207">
        <v>12.6</v>
      </c>
      <c r="AQ1207" s="3">
        <f t="shared" si="82"/>
        <v>0.64600000000000002</v>
      </c>
      <c r="AR1207" s="3">
        <f>IF(ISNUMBER(AQ1207),SUMIFS($AQ$2:AQ1207,$A$2:A1207,A1207,$J$2:J1207,J1207,$D$2:D1207,D1207),"")</f>
        <v>0.64600000000000002</v>
      </c>
      <c r="AS1207">
        <f t="shared" si="83"/>
        <v>14</v>
      </c>
    </row>
    <row r="1208" spans="1:45" x14ac:dyDescent="0.25">
      <c r="A1208" s="9" t="s">
        <v>63</v>
      </c>
      <c r="B1208" t="s">
        <v>61</v>
      </c>
      <c r="C1208" s="6">
        <v>42283</v>
      </c>
      <c r="D1208">
        <v>1</v>
      </c>
      <c r="F1208">
        <v>0</v>
      </c>
      <c r="J1208" s="3" t="s">
        <v>97</v>
      </c>
      <c r="K1208" t="s">
        <v>79</v>
      </c>
      <c r="L1208">
        <v>5</v>
      </c>
      <c r="M1208" s="3" t="s">
        <v>56</v>
      </c>
      <c r="N1208" s="4" t="str">
        <f t="shared" si="80"/>
        <v/>
      </c>
      <c r="P1208">
        <v>68.989999999999995</v>
      </c>
      <c r="Q1208">
        <v>68.989999999999995</v>
      </c>
      <c r="R1208" s="3">
        <f>IF(ISNUMBER(Q1208),SUMIFS($Q$2:Q1208,$A$2:A1208,A1208,$J$2:J1208,J1208,$D$2:D1208,D1208),"")</f>
        <v>75.75</v>
      </c>
      <c r="AB1208">
        <v>15.4</v>
      </c>
      <c r="AC1208">
        <v>12.7</v>
      </c>
      <c r="AD1208">
        <v>81.8</v>
      </c>
      <c r="AE1208">
        <v>16.5</v>
      </c>
      <c r="AF1208">
        <v>87.1</v>
      </c>
      <c r="AG1208">
        <v>17</v>
      </c>
      <c r="AH1208" s="3">
        <f t="shared" si="81"/>
        <v>2.7E-2</v>
      </c>
      <c r="AI1208">
        <v>2.7E-2</v>
      </c>
      <c r="AK1208">
        <v>13.1</v>
      </c>
      <c r="AQ1208" s="3">
        <f t="shared" si="82"/>
        <v>1.863</v>
      </c>
      <c r="AR1208" s="3">
        <f>IF(ISNUMBER(AQ1208),SUMIFS($AQ$2:AQ1208,$A$2:A1208,A1208,$J$2:J1208,J1208,$D$2:D1208,D1208),"")</f>
        <v>2.1269999999999998</v>
      </c>
      <c r="AS1208">
        <f t="shared" si="83"/>
        <v>14</v>
      </c>
    </row>
    <row r="1209" spans="1:45" x14ac:dyDescent="0.25">
      <c r="A1209" s="9" t="s">
        <v>66</v>
      </c>
      <c r="B1209" t="s">
        <v>61</v>
      </c>
      <c r="C1209" s="6">
        <v>42283</v>
      </c>
      <c r="D1209">
        <v>1</v>
      </c>
      <c r="F1209">
        <v>50</v>
      </c>
      <c r="J1209" s="3" t="s">
        <v>97</v>
      </c>
      <c r="K1209" t="s">
        <v>79</v>
      </c>
      <c r="L1209">
        <v>5</v>
      </c>
      <c r="M1209" s="3" t="s">
        <v>56</v>
      </c>
      <c r="N1209" s="4" t="str">
        <f t="shared" si="80"/>
        <v/>
      </c>
      <c r="P1209">
        <v>80.040000000000006</v>
      </c>
      <c r="Q1209">
        <v>80.040000000000006</v>
      </c>
      <c r="R1209" s="3">
        <f>IF(ISNUMBER(Q1209),SUMIFS($Q$2:Q1209,$A$2:A1209,A1209,$J$2:J1209,J1209,$D$2:D1209,D1209),"")</f>
        <v>94.690000000000012</v>
      </c>
      <c r="AB1209">
        <v>16.899999999999999</v>
      </c>
      <c r="AC1209">
        <v>11.3</v>
      </c>
      <c r="AD1209">
        <v>79.7</v>
      </c>
      <c r="AE1209">
        <v>18.7</v>
      </c>
      <c r="AF1209">
        <v>86.6</v>
      </c>
      <c r="AG1209">
        <v>21.2</v>
      </c>
      <c r="AH1209" s="3">
        <f t="shared" si="81"/>
        <v>3.4000000000000002E-2</v>
      </c>
      <c r="AI1209">
        <v>3.4000000000000002E-2</v>
      </c>
      <c r="AK1209">
        <v>12.8</v>
      </c>
      <c r="AQ1209" s="3">
        <f t="shared" si="82"/>
        <v>2.7210000000000001</v>
      </c>
      <c r="AR1209" s="3">
        <f>IF(ISNUMBER(AQ1209),SUMIFS($AQ$2:AQ1209,$A$2:A1209,A1209,$J$2:J1209,J1209,$D$2:D1209,D1209),"")</f>
        <v>3.351</v>
      </c>
      <c r="AS1209">
        <f t="shared" si="83"/>
        <v>14</v>
      </c>
    </row>
    <row r="1210" spans="1:45" x14ac:dyDescent="0.25">
      <c r="A1210" s="9" t="s">
        <v>64</v>
      </c>
      <c r="B1210" t="s">
        <v>61</v>
      </c>
      <c r="C1210" s="6">
        <v>42283</v>
      </c>
      <c r="D1210">
        <v>1</v>
      </c>
      <c r="F1210">
        <v>100</v>
      </c>
      <c r="J1210" s="3" t="s">
        <v>97</v>
      </c>
      <c r="K1210" t="s">
        <v>79</v>
      </c>
      <c r="L1210">
        <v>5</v>
      </c>
      <c r="M1210" s="3" t="s">
        <v>56</v>
      </c>
      <c r="N1210" s="4" t="str">
        <f t="shared" si="80"/>
        <v/>
      </c>
      <c r="P1210">
        <v>88.76</v>
      </c>
      <c r="Q1210">
        <v>88.76</v>
      </c>
      <c r="R1210" s="3">
        <f>IF(ISNUMBER(Q1210),SUMIFS($Q$2:Q1210,$A$2:A1210,A1210,$J$2:J1210,J1210,$D$2:D1210,D1210),"")</f>
        <v>98.31</v>
      </c>
      <c r="AB1210">
        <v>15.6</v>
      </c>
      <c r="AC1210">
        <v>12.1</v>
      </c>
      <c r="AD1210">
        <v>80.400000000000006</v>
      </c>
      <c r="AE1210">
        <v>16.7</v>
      </c>
      <c r="AF1210">
        <v>86.5</v>
      </c>
      <c r="AG1210">
        <v>19.100000000000001</v>
      </c>
      <c r="AH1210" s="3">
        <f t="shared" si="81"/>
        <v>3.1E-2</v>
      </c>
      <c r="AI1210">
        <v>3.1E-2</v>
      </c>
      <c r="AK1210">
        <v>12.9</v>
      </c>
      <c r="AQ1210" s="3">
        <f t="shared" si="82"/>
        <v>2.7519999999999998</v>
      </c>
      <c r="AR1210" s="3">
        <f>IF(ISNUMBER(AQ1210),SUMIFS($AQ$2:AQ1210,$A$2:A1210,A1210,$J$2:J1210,J1210,$D$2:D1210,D1210),"")</f>
        <v>3.1239999999999997</v>
      </c>
      <c r="AS1210">
        <f t="shared" si="83"/>
        <v>14</v>
      </c>
    </row>
    <row r="1211" spans="1:45" x14ac:dyDescent="0.25">
      <c r="A1211" s="9" t="s">
        <v>60</v>
      </c>
      <c r="B1211" t="s">
        <v>61</v>
      </c>
      <c r="C1211" s="6">
        <v>42283</v>
      </c>
      <c r="D1211">
        <v>1</v>
      </c>
      <c r="F1211">
        <v>200</v>
      </c>
      <c r="J1211" s="3" t="s">
        <v>97</v>
      </c>
      <c r="K1211" t="s">
        <v>79</v>
      </c>
      <c r="L1211">
        <v>5</v>
      </c>
      <c r="M1211" s="3" t="s">
        <v>56</v>
      </c>
      <c r="N1211" s="4" t="str">
        <f t="shared" si="80"/>
        <v/>
      </c>
      <c r="P1211">
        <v>20.96</v>
      </c>
      <c r="Q1211">
        <v>20.96</v>
      </c>
      <c r="R1211" s="3">
        <f>IF(ISNUMBER(Q1211),SUMIFS($Q$2:Q1211,$A$2:A1211,A1211,$J$2:J1211,J1211,$D$2:D1211,D1211),"")</f>
        <v>31.71</v>
      </c>
      <c r="AB1211">
        <v>15.1</v>
      </c>
      <c r="AC1211">
        <v>14</v>
      </c>
      <c r="AD1211">
        <v>82.2</v>
      </c>
      <c r="AE1211">
        <v>17.600000000000001</v>
      </c>
      <c r="AF1211">
        <v>87.1</v>
      </c>
      <c r="AG1211">
        <v>18.399999999999999</v>
      </c>
      <c r="AH1211" s="3">
        <f t="shared" si="81"/>
        <v>2.9000000000000001E-2</v>
      </c>
      <c r="AI1211">
        <v>2.9000000000000001E-2</v>
      </c>
      <c r="AK1211">
        <v>13.2</v>
      </c>
      <c r="AQ1211" s="3">
        <f t="shared" si="82"/>
        <v>0.60799999999999998</v>
      </c>
      <c r="AR1211" s="3">
        <f>IF(ISNUMBER(AQ1211),SUMIFS($AQ$2:AQ1211,$A$2:A1211,A1211,$J$2:J1211,J1211,$D$2:D1211,D1211),"")</f>
        <v>0.995</v>
      </c>
      <c r="AS1211">
        <f t="shared" si="83"/>
        <v>14</v>
      </c>
    </row>
    <row r="1212" spans="1:45" x14ac:dyDescent="0.25">
      <c r="A1212" s="9" t="s">
        <v>65</v>
      </c>
      <c r="B1212" t="s">
        <v>61</v>
      </c>
      <c r="C1212" s="6">
        <v>42283</v>
      </c>
      <c r="D1212">
        <v>1</v>
      </c>
      <c r="F1212">
        <v>350</v>
      </c>
      <c r="J1212" s="3" t="s">
        <v>97</v>
      </c>
      <c r="K1212" t="s">
        <v>79</v>
      </c>
      <c r="L1212">
        <v>5</v>
      </c>
      <c r="M1212" s="3" t="s">
        <v>56</v>
      </c>
      <c r="N1212" s="4" t="str">
        <f t="shared" si="80"/>
        <v/>
      </c>
      <c r="P1212">
        <v>120.42</v>
      </c>
      <c r="Q1212">
        <v>120.42</v>
      </c>
      <c r="R1212" s="3">
        <f>IF(ISNUMBER(Q1212),SUMIFS($Q$2:Q1212,$A$2:A1212,A1212,$J$2:J1212,J1212,$D$2:D1212,D1212),"")</f>
        <v>131.69</v>
      </c>
      <c r="AB1212">
        <v>16.7</v>
      </c>
      <c r="AC1212">
        <v>12.6</v>
      </c>
      <c r="AD1212">
        <v>81.7</v>
      </c>
      <c r="AE1212">
        <v>17.7</v>
      </c>
      <c r="AF1212">
        <v>88.3</v>
      </c>
      <c r="AG1212">
        <v>23.2</v>
      </c>
      <c r="AH1212" s="3">
        <f t="shared" si="81"/>
        <v>3.6999999999999998E-2</v>
      </c>
      <c r="AI1212">
        <v>3.6999999999999998E-2</v>
      </c>
      <c r="AK1212">
        <v>13.1</v>
      </c>
      <c r="AQ1212" s="3">
        <f t="shared" si="82"/>
        <v>4.4560000000000004</v>
      </c>
      <c r="AR1212" s="3">
        <f>IF(ISNUMBER(AQ1212),SUMIFS($AQ$2:AQ1212,$A$2:A1212,A1212,$J$2:J1212,J1212,$D$2:D1212,D1212),"")</f>
        <v>4.9410000000000007</v>
      </c>
      <c r="AS1212">
        <f t="shared" si="83"/>
        <v>14</v>
      </c>
    </row>
    <row r="1213" spans="1:45" x14ac:dyDescent="0.25">
      <c r="A1213" s="9" t="s">
        <v>62</v>
      </c>
      <c r="B1213" t="s">
        <v>61</v>
      </c>
      <c r="C1213" s="6">
        <v>42283</v>
      </c>
      <c r="D1213">
        <v>1</v>
      </c>
      <c r="F1213">
        <v>500</v>
      </c>
      <c r="J1213" s="3" t="s">
        <v>97</v>
      </c>
      <c r="K1213" t="s">
        <v>79</v>
      </c>
      <c r="L1213">
        <v>5</v>
      </c>
      <c r="M1213" s="3" t="s">
        <v>56</v>
      </c>
      <c r="N1213" s="4" t="str">
        <f t="shared" si="80"/>
        <v/>
      </c>
      <c r="P1213">
        <v>107.84</v>
      </c>
      <c r="Q1213">
        <v>107.84</v>
      </c>
      <c r="R1213" s="3">
        <f>IF(ISNUMBER(Q1213),SUMIFS($Q$2:Q1213,$A$2:A1213,A1213,$J$2:J1213,J1213,$D$2:D1213,D1213),"")</f>
        <v>124.5</v>
      </c>
      <c r="AB1213">
        <v>13.6</v>
      </c>
      <c r="AC1213">
        <v>15.4</v>
      </c>
      <c r="AD1213">
        <v>84.4</v>
      </c>
      <c r="AE1213">
        <v>16.8</v>
      </c>
      <c r="AF1213">
        <v>89.2</v>
      </c>
      <c r="AG1213">
        <v>24</v>
      </c>
      <c r="AH1213" s="3">
        <f t="shared" si="81"/>
        <v>3.7999999999999999E-2</v>
      </c>
      <c r="AI1213">
        <v>3.7999999999999999E-2</v>
      </c>
      <c r="AK1213">
        <v>13.5</v>
      </c>
      <c r="AQ1213" s="3">
        <f t="shared" si="82"/>
        <v>4.0979999999999999</v>
      </c>
      <c r="AR1213" s="3">
        <f>IF(ISNUMBER(AQ1213),SUMIFS($AQ$2:AQ1213,$A$2:A1213,A1213,$J$2:J1213,J1213,$D$2:D1213,D1213),"")</f>
        <v>4.7640000000000002</v>
      </c>
      <c r="AS1213">
        <f t="shared" si="83"/>
        <v>14</v>
      </c>
    </row>
    <row r="1214" spans="1:45" x14ac:dyDescent="0.25">
      <c r="A1214" s="9" t="s">
        <v>63</v>
      </c>
      <c r="B1214" t="s">
        <v>61</v>
      </c>
      <c r="C1214" s="6">
        <v>42283</v>
      </c>
      <c r="D1214">
        <v>2</v>
      </c>
      <c r="F1214">
        <v>0</v>
      </c>
      <c r="J1214" s="3" t="s">
        <v>97</v>
      </c>
      <c r="K1214" t="s">
        <v>79</v>
      </c>
      <c r="L1214">
        <v>5</v>
      </c>
      <c r="M1214" s="3" t="s">
        <v>56</v>
      </c>
      <c r="N1214" s="4" t="str">
        <f t="shared" si="80"/>
        <v/>
      </c>
      <c r="P1214">
        <v>83.04</v>
      </c>
      <c r="Q1214">
        <v>83.04</v>
      </c>
      <c r="R1214" s="3">
        <f>IF(ISNUMBER(Q1214),SUMIFS($Q$2:Q1214,$A$2:A1214,A1214,$J$2:J1214,J1214,$D$2:D1214,D1214),"")</f>
        <v>99.9</v>
      </c>
      <c r="AB1214">
        <v>16.8</v>
      </c>
      <c r="AC1214">
        <v>7.1</v>
      </c>
      <c r="AD1214">
        <v>79.3</v>
      </c>
      <c r="AE1214">
        <v>18.600000000000001</v>
      </c>
      <c r="AF1214">
        <v>86.9</v>
      </c>
      <c r="AG1214">
        <v>27</v>
      </c>
      <c r="AH1214" s="3">
        <f t="shared" si="81"/>
        <v>4.2999999999999997E-2</v>
      </c>
      <c r="AI1214">
        <v>4.2999999999999997E-2</v>
      </c>
      <c r="AK1214">
        <v>12.7</v>
      </c>
      <c r="AQ1214" s="3">
        <f t="shared" si="82"/>
        <v>3.5710000000000002</v>
      </c>
      <c r="AR1214" s="3">
        <f>IF(ISNUMBER(AQ1214),SUMIFS($AQ$2:AQ1214,$A$2:A1214,A1214,$J$2:J1214,J1214,$D$2:D1214,D1214),"")</f>
        <v>4.2290000000000001</v>
      </c>
      <c r="AS1214">
        <f t="shared" si="83"/>
        <v>14</v>
      </c>
    </row>
    <row r="1215" spans="1:45" x14ac:dyDescent="0.25">
      <c r="A1215" s="9" t="s">
        <v>66</v>
      </c>
      <c r="B1215" t="s">
        <v>61</v>
      </c>
      <c r="C1215" s="6">
        <v>42283</v>
      </c>
      <c r="D1215">
        <v>2</v>
      </c>
      <c r="F1215">
        <v>50</v>
      </c>
      <c r="J1215" s="3" t="s">
        <v>97</v>
      </c>
      <c r="K1215" t="s">
        <v>79</v>
      </c>
      <c r="L1215">
        <v>5</v>
      </c>
      <c r="M1215" s="3" t="s">
        <v>56</v>
      </c>
      <c r="N1215" s="4" t="str">
        <f t="shared" si="80"/>
        <v/>
      </c>
      <c r="P1215">
        <v>46.48</v>
      </c>
      <c r="Q1215">
        <v>46.48</v>
      </c>
      <c r="R1215" s="3">
        <f>IF(ISNUMBER(Q1215),SUMIFS($Q$2:Q1215,$A$2:A1215,A1215,$J$2:J1215,J1215,$D$2:D1215,D1215),"")</f>
        <v>60.33</v>
      </c>
      <c r="AB1215">
        <v>17.100000000000001</v>
      </c>
      <c r="AC1215">
        <v>8.3000000000000007</v>
      </c>
      <c r="AD1215">
        <v>78.099999999999994</v>
      </c>
      <c r="AE1215">
        <v>18.899999999999999</v>
      </c>
      <c r="AF1215">
        <v>87.1</v>
      </c>
      <c r="AG1215">
        <v>23.5</v>
      </c>
      <c r="AH1215" s="3">
        <f t="shared" si="81"/>
        <v>3.7999999999999999E-2</v>
      </c>
      <c r="AI1215">
        <v>3.7999999999999999E-2</v>
      </c>
      <c r="AK1215">
        <v>12.5</v>
      </c>
      <c r="AQ1215" s="3">
        <f t="shared" si="82"/>
        <v>1.766</v>
      </c>
      <c r="AR1215" s="3">
        <f>IF(ISNUMBER(AQ1215),SUMIFS($AQ$2:AQ1215,$A$2:A1215,A1215,$J$2:J1215,J1215,$D$2:D1215,D1215),"")</f>
        <v>2.278</v>
      </c>
      <c r="AS1215">
        <f t="shared" si="83"/>
        <v>14</v>
      </c>
    </row>
    <row r="1216" spans="1:45" x14ac:dyDescent="0.25">
      <c r="A1216" s="9" t="s">
        <v>64</v>
      </c>
      <c r="B1216" t="s">
        <v>61</v>
      </c>
      <c r="C1216" s="6">
        <v>42283</v>
      </c>
      <c r="D1216">
        <v>2</v>
      </c>
      <c r="F1216">
        <v>100</v>
      </c>
      <c r="J1216" s="3" t="s">
        <v>97</v>
      </c>
      <c r="K1216" t="s">
        <v>79</v>
      </c>
      <c r="L1216">
        <v>5</v>
      </c>
      <c r="M1216" s="3" t="s">
        <v>56</v>
      </c>
      <c r="N1216" s="4" t="str">
        <f t="shared" si="80"/>
        <v/>
      </c>
      <c r="P1216">
        <v>50.7</v>
      </c>
      <c r="Q1216">
        <v>50.7</v>
      </c>
      <c r="R1216" s="3">
        <f>IF(ISNUMBER(Q1216),SUMIFS($Q$2:Q1216,$A$2:A1216,A1216,$J$2:J1216,J1216,$D$2:D1216,D1216),"")</f>
        <v>57.510000000000005</v>
      </c>
      <c r="AB1216">
        <v>16.7</v>
      </c>
      <c r="AC1216">
        <v>7.2</v>
      </c>
      <c r="AD1216">
        <v>79.599999999999994</v>
      </c>
      <c r="AE1216">
        <v>18.100000000000001</v>
      </c>
      <c r="AF1216">
        <v>87.5</v>
      </c>
      <c r="AG1216">
        <v>26.2</v>
      </c>
      <c r="AH1216" s="3">
        <f t="shared" si="81"/>
        <v>4.2000000000000003E-2</v>
      </c>
      <c r="AI1216">
        <v>4.2000000000000003E-2</v>
      </c>
      <c r="AK1216">
        <v>12.7</v>
      </c>
      <c r="AQ1216" s="3">
        <f t="shared" si="82"/>
        <v>2.129</v>
      </c>
      <c r="AR1216" s="3">
        <f>IF(ISNUMBER(AQ1216),SUMIFS($AQ$2:AQ1216,$A$2:A1216,A1216,$J$2:J1216,J1216,$D$2:D1216,D1216),"")</f>
        <v>2.3740000000000001</v>
      </c>
      <c r="AS1216">
        <f t="shared" si="83"/>
        <v>14</v>
      </c>
    </row>
    <row r="1217" spans="1:45" x14ac:dyDescent="0.25">
      <c r="A1217" s="9" t="s">
        <v>60</v>
      </c>
      <c r="B1217" t="s">
        <v>61</v>
      </c>
      <c r="C1217" s="6">
        <v>42283</v>
      </c>
      <c r="D1217">
        <v>2</v>
      </c>
      <c r="F1217">
        <v>200</v>
      </c>
      <c r="J1217" s="3" t="s">
        <v>97</v>
      </c>
      <c r="K1217" t="s">
        <v>79</v>
      </c>
      <c r="L1217">
        <v>5</v>
      </c>
      <c r="M1217" s="3" t="s">
        <v>56</v>
      </c>
      <c r="N1217" s="4" t="str">
        <f t="shared" si="80"/>
        <v/>
      </c>
      <c r="P1217">
        <v>98.74</v>
      </c>
      <c r="Q1217">
        <v>98.74</v>
      </c>
      <c r="R1217" s="3">
        <f>IF(ISNUMBER(Q1217),SUMIFS($Q$2:Q1217,$A$2:A1217,A1217,$J$2:J1217,J1217,$D$2:D1217,D1217),"")</f>
        <v>118.36999999999999</v>
      </c>
      <c r="AB1217">
        <v>18.100000000000001</v>
      </c>
      <c r="AC1217">
        <v>11</v>
      </c>
      <c r="AD1217">
        <v>80.2</v>
      </c>
      <c r="AE1217">
        <v>19.5</v>
      </c>
      <c r="AF1217">
        <v>87.4</v>
      </c>
      <c r="AG1217">
        <v>22.1</v>
      </c>
      <c r="AH1217" s="3">
        <f t="shared" si="81"/>
        <v>3.5000000000000003E-2</v>
      </c>
      <c r="AI1217">
        <v>3.5000000000000003E-2</v>
      </c>
      <c r="AK1217">
        <v>12.8</v>
      </c>
      <c r="AQ1217" s="3">
        <f t="shared" si="82"/>
        <v>3.456</v>
      </c>
      <c r="AR1217" s="3">
        <f>IF(ISNUMBER(AQ1217),SUMIFS($AQ$2:AQ1217,$A$2:A1217,A1217,$J$2:J1217,J1217,$D$2:D1217,D1217),"")</f>
        <v>4.1820000000000004</v>
      </c>
      <c r="AS1217">
        <f t="shared" si="83"/>
        <v>14</v>
      </c>
    </row>
    <row r="1218" spans="1:45" x14ac:dyDescent="0.25">
      <c r="A1218" s="28" t="s">
        <v>65</v>
      </c>
      <c r="B1218" s="26" t="s">
        <v>61</v>
      </c>
      <c r="C1218" s="29">
        <v>42283</v>
      </c>
      <c r="D1218" s="26">
        <v>2</v>
      </c>
      <c r="F1218">
        <v>350</v>
      </c>
      <c r="J1218" s="3" t="s">
        <v>97</v>
      </c>
      <c r="K1218" t="s">
        <v>79</v>
      </c>
      <c r="L1218">
        <v>5</v>
      </c>
      <c r="M1218" s="3" t="s">
        <v>56</v>
      </c>
      <c r="N1218" s="4" t="str">
        <f t="shared" si="80"/>
        <v/>
      </c>
      <c r="P1218">
        <v>99.32</v>
      </c>
      <c r="Q1218">
        <v>99.32</v>
      </c>
      <c r="R1218" s="3">
        <f>IF(ISNUMBER(Q1218),SUMIFS($Q$2:Q1218,$A$2:A1218,A1218,$J$2:J1218,J1218,$D$2:D1218,D1218),"")</f>
        <v>112.11999999999999</v>
      </c>
      <c r="AH1218" s="3">
        <f t="shared" si="81"/>
        <v>3.9E-2</v>
      </c>
      <c r="AI1218" s="30">
        <f>ROUND(AVERAGE(AI1212,AI1224,AI1230),3)</f>
        <v>3.9E-2</v>
      </c>
      <c r="AQ1218" s="3">
        <f t="shared" si="82"/>
        <v>3.8730000000000002</v>
      </c>
      <c r="AR1218" s="3">
        <f>IF(ISNUMBER(AQ1218),SUMIFS($AQ$2:AQ1218,$A$2:A1218,A1218,$J$2:J1218,J1218,$D$2:D1218,D1218),"")</f>
        <v>4.3849999999999998</v>
      </c>
      <c r="AS1218">
        <f t="shared" si="83"/>
        <v>7</v>
      </c>
    </row>
    <row r="1219" spans="1:45" x14ac:dyDescent="0.25">
      <c r="A1219" s="9" t="s">
        <v>62</v>
      </c>
      <c r="B1219" t="s">
        <v>61</v>
      </c>
      <c r="C1219" s="6">
        <v>42283</v>
      </c>
      <c r="D1219">
        <v>2</v>
      </c>
      <c r="F1219">
        <v>500</v>
      </c>
      <c r="J1219" s="3" t="s">
        <v>97</v>
      </c>
      <c r="K1219" t="s">
        <v>79</v>
      </c>
      <c r="L1219">
        <v>5</v>
      </c>
      <c r="M1219" s="3" t="s">
        <v>56</v>
      </c>
      <c r="N1219" s="4" t="str">
        <f t="shared" si="80"/>
        <v/>
      </c>
      <c r="P1219">
        <v>128.12</v>
      </c>
      <c r="Q1219">
        <v>128.12</v>
      </c>
      <c r="R1219" s="3">
        <f>IF(ISNUMBER(Q1219),SUMIFS($Q$2:Q1219,$A$2:A1219,A1219,$J$2:J1219,J1219,$D$2:D1219,D1219),"")</f>
        <v>136.95000000000002</v>
      </c>
      <c r="AB1219">
        <v>17.100000000000001</v>
      </c>
      <c r="AC1219">
        <v>5.8</v>
      </c>
      <c r="AD1219">
        <v>79</v>
      </c>
      <c r="AE1219">
        <v>18.100000000000001</v>
      </c>
      <c r="AF1219">
        <v>86.4</v>
      </c>
      <c r="AG1219">
        <v>20.5</v>
      </c>
      <c r="AH1219" s="3">
        <f t="shared" si="81"/>
        <v>3.3000000000000002E-2</v>
      </c>
      <c r="AI1219">
        <v>3.3000000000000002E-2</v>
      </c>
      <c r="AK1219">
        <v>12.6</v>
      </c>
      <c r="AQ1219" s="3">
        <f t="shared" si="82"/>
        <v>4.2279999999999998</v>
      </c>
      <c r="AR1219" s="3">
        <f>IF(ISNUMBER(AQ1219),SUMIFS($AQ$2:AQ1219,$A$2:A1219,A1219,$J$2:J1219,J1219,$D$2:D1219,D1219),"")</f>
        <v>4.625</v>
      </c>
      <c r="AS1219">
        <f t="shared" si="83"/>
        <v>14</v>
      </c>
    </row>
    <row r="1220" spans="1:45" x14ac:dyDescent="0.25">
      <c r="A1220" s="9" t="s">
        <v>63</v>
      </c>
      <c r="B1220" t="s">
        <v>61</v>
      </c>
      <c r="C1220" s="6">
        <v>42283</v>
      </c>
      <c r="D1220">
        <v>3</v>
      </c>
      <c r="F1220">
        <v>0</v>
      </c>
      <c r="J1220" s="3" t="s">
        <v>97</v>
      </c>
      <c r="K1220" t="s">
        <v>79</v>
      </c>
      <c r="L1220">
        <v>5</v>
      </c>
      <c r="M1220" s="3" t="s">
        <v>56</v>
      </c>
      <c r="N1220" s="4" t="str">
        <f t="shared" si="80"/>
        <v/>
      </c>
      <c r="P1220">
        <v>30.45</v>
      </c>
      <c r="Q1220">
        <v>30.45</v>
      </c>
      <c r="R1220" s="3">
        <f>IF(ISNUMBER(Q1220),SUMIFS($Q$2:Q1220,$A$2:A1220,A1220,$J$2:J1220,J1220,$D$2:D1220,D1220),"")</f>
        <v>48.510000000000005</v>
      </c>
      <c r="AB1220">
        <v>16.3</v>
      </c>
      <c r="AC1220">
        <v>11</v>
      </c>
      <c r="AD1220">
        <v>81.599999999999994</v>
      </c>
      <c r="AE1220">
        <v>17.3</v>
      </c>
      <c r="AF1220">
        <v>87.5</v>
      </c>
      <c r="AG1220">
        <v>21.6</v>
      </c>
      <c r="AH1220" s="3">
        <f t="shared" si="81"/>
        <v>3.4000000000000002E-2</v>
      </c>
      <c r="AI1220">
        <v>3.4000000000000002E-2</v>
      </c>
      <c r="AK1220">
        <v>13.1</v>
      </c>
      <c r="AQ1220" s="3">
        <f t="shared" si="82"/>
        <v>1.0349999999999999</v>
      </c>
      <c r="AR1220" s="3">
        <f>IF(ISNUMBER(AQ1220),SUMIFS($AQ$2:AQ1220,$A$2:A1220,A1220,$J$2:J1220,J1220,$D$2:D1220,D1220),"")</f>
        <v>1.742</v>
      </c>
      <c r="AS1220">
        <f t="shared" si="83"/>
        <v>14</v>
      </c>
    </row>
    <row r="1221" spans="1:45" x14ac:dyDescent="0.25">
      <c r="A1221" s="9" t="s">
        <v>66</v>
      </c>
      <c r="B1221" t="s">
        <v>61</v>
      </c>
      <c r="C1221" s="6">
        <v>42283</v>
      </c>
      <c r="D1221">
        <v>3</v>
      </c>
      <c r="F1221">
        <v>50</v>
      </c>
      <c r="J1221" s="3" t="s">
        <v>97</v>
      </c>
      <c r="K1221" t="s">
        <v>79</v>
      </c>
      <c r="L1221">
        <v>5</v>
      </c>
      <c r="M1221" s="3" t="s">
        <v>56</v>
      </c>
      <c r="N1221" s="4" t="str">
        <f t="shared" si="80"/>
        <v/>
      </c>
      <c r="P1221">
        <v>97.07</v>
      </c>
      <c r="Q1221">
        <v>97.07</v>
      </c>
      <c r="R1221" s="3">
        <f>IF(ISNUMBER(Q1221),SUMIFS($Q$2:Q1221,$A$2:A1221,A1221,$J$2:J1221,J1221,$D$2:D1221,D1221),"")</f>
        <v>97.07</v>
      </c>
      <c r="AB1221">
        <v>14.9</v>
      </c>
      <c r="AC1221">
        <v>10.3</v>
      </c>
      <c r="AD1221">
        <v>81</v>
      </c>
      <c r="AE1221">
        <v>16.399999999999999</v>
      </c>
      <c r="AF1221">
        <v>87.4</v>
      </c>
      <c r="AG1221">
        <v>23.8</v>
      </c>
      <c r="AH1221" s="3">
        <f t="shared" si="81"/>
        <v>3.7999999999999999E-2</v>
      </c>
      <c r="AI1221">
        <v>3.7999999999999999E-2</v>
      </c>
      <c r="AK1221">
        <v>13</v>
      </c>
      <c r="AQ1221" s="3">
        <f t="shared" si="82"/>
        <v>3.6890000000000001</v>
      </c>
      <c r="AR1221" s="3">
        <f>IF(ISNUMBER(AQ1221),SUMIFS($AQ$2:AQ1221,$A$2:A1221,A1221,$J$2:J1221,J1221,$D$2:D1221,D1221),"")</f>
        <v>3.6890000000000001</v>
      </c>
      <c r="AS1221">
        <f t="shared" si="83"/>
        <v>14</v>
      </c>
    </row>
    <row r="1222" spans="1:45" x14ac:dyDescent="0.25">
      <c r="A1222" s="9" t="s">
        <v>64</v>
      </c>
      <c r="B1222" t="s">
        <v>61</v>
      </c>
      <c r="C1222" s="6">
        <v>42283</v>
      </c>
      <c r="D1222">
        <v>3</v>
      </c>
      <c r="F1222">
        <v>100</v>
      </c>
      <c r="J1222" s="3" t="s">
        <v>97</v>
      </c>
      <c r="K1222" t="s">
        <v>79</v>
      </c>
      <c r="L1222">
        <v>5</v>
      </c>
      <c r="M1222" s="3" t="s">
        <v>56</v>
      </c>
      <c r="N1222" s="4" t="str">
        <f t="shared" si="80"/>
        <v/>
      </c>
      <c r="P1222">
        <v>118.98</v>
      </c>
      <c r="Q1222">
        <v>118.98</v>
      </c>
      <c r="R1222" s="3">
        <f>IF(ISNUMBER(Q1222),SUMIFS($Q$2:Q1222,$A$2:A1222,A1222,$J$2:J1222,J1222,$D$2:D1222,D1222),"")</f>
        <v>128.58000000000001</v>
      </c>
      <c r="AB1222">
        <v>18.899999999999999</v>
      </c>
      <c r="AC1222">
        <v>6.1</v>
      </c>
      <c r="AD1222">
        <v>77.7</v>
      </c>
      <c r="AE1222">
        <v>19.100000000000001</v>
      </c>
      <c r="AF1222">
        <v>85.3</v>
      </c>
      <c r="AG1222">
        <v>17.399999999999999</v>
      </c>
      <c r="AH1222" s="3">
        <f t="shared" si="81"/>
        <v>2.8000000000000001E-2</v>
      </c>
      <c r="AI1222">
        <v>2.8000000000000001E-2</v>
      </c>
      <c r="AK1222">
        <v>12.4</v>
      </c>
      <c r="AQ1222" s="3">
        <f t="shared" si="82"/>
        <v>3.331</v>
      </c>
      <c r="AR1222" s="3">
        <f>IF(ISNUMBER(AQ1222),SUMIFS($AQ$2:AQ1222,$A$2:A1222,A1222,$J$2:J1222,J1222,$D$2:D1222,D1222),"")</f>
        <v>3.7250000000000001</v>
      </c>
      <c r="AS1222">
        <f t="shared" si="83"/>
        <v>14</v>
      </c>
    </row>
    <row r="1223" spans="1:45" x14ac:dyDescent="0.25">
      <c r="A1223" s="9" t="s">
        <v>60</v>
      </c>
      <c r="B1223" t="s">
        <v>61</v>
      </c>
      <c r="C1223" s="6">
        <v>42283</v>
      </c>
      <c r="D1223">
        <v>3</v>
      </c>
      <c r="F1223">
        <v>200</v>
      </c>
      <c r="J1223" s="3" t="s">
        <v>97</v>
      </c>
      <c r="K1223" t="s">
        <v>79</v>
      </c>
      <c r="L1223">
        <v>5</v>
      </c>
      <c r="M1223" s="3" t="s">
        <v>56</v>
      </c>
      <c r="N1223" s="4" t="str">
        <f t="shared" si="80"/>
        <v/>
      </c>
      <c r="P1223">
        <v>108.85</v>
      </c>
      <c r="Q1223">
        <v>108.85</v>
      </c>
      <c r="R1223" s="3">
        <f>IF(ISNUMBER(Q1223),SUMIFS($Q$2:Q1223,$A$2:A1223,A1223,$J$2:J1223,J1223,$D$2:D1223,D1223),"")</f>
        <v>112.69</v>
      </c>
      <c r="AB1223">
        <v>17.899999999999999</v>
      </c>
      <c r="AC1223">
        <v>10.6</v>
      </c>
      <c r="AD1223">
        <v>81.7</v>
      </c>
      <c r="AE1223">
        <v>19.100000000000001</v>
      </c>
      <c r="AF1223">
        <v>88.4</v>
      </c>
      <c r="AG1223">
        <v>24</v>
      </c>
      <c r="AH1223" s="3">
        <f t="shared" si="81"/>
        <v>3.7999999999999999E-2</v>
      </c>
      <c r="AI1223">
        <v>3.7999999999999999E-2</v>
      </c>
      <c r="AK1223">
        <v>13.1</v>
      </c>
      <c r="AQ1223" s="3">
        <f t="shared" si="82"/>
        <v>4.1360000000000001</v>
      </c>
      <c r="AR1223" s="3">
        <f>IF(ISNUMBER(AQ1223),SUMIFS($AQ$2:AQ1223,$A$2:A1223,A1223,$J$2:J1223,J1223,$D$2:D1223,D1223),"")</f>
        <v>4.282</v>
      </c>
      <c r="AS1223">
        <f t="shared" si="83"/>
        <v>14</v>
      </c>
    </row>
    <row r="1224" spans="1:45" x14ac:dyDescent="0.25">
      <c r="A1224" s="9" t="s">
        <v>65</v>
      </c>
      <c r="B1224" t="s">
        <v>61</v>
      </c>
      <c r="C1224" s="6">
        <v>42283</v>
      </c>
      <c r="D1224">
        <v>3</v>
      </c>
      <c r="F1224">
        <v>350</v>
      </c>
      <c r="J1224" s="3" t="s">
        <v>97</v>
      </c>
      <c r="K1224" t="s">
        <v>79</v>
      </c>
      <c r="L1224">
        <v>5</v>
      </c>
      <c r="M1224" s="3" t="s">
        <v>56</v>
      </c>
      <c r="N1224" s="4" t="str">
        <f t="shared" si="80"/>
        <v/>
      </c>
      <c r="P1224">
        <v>123.75</v>
      </c>
      <c r="Q1224">
        <v>123.75</v>
      </c>
      <c r="R1224" s="3">
        <f>IF(ISNUMBER(Q1224),SUMIFS($Q$2:Q1224,$A$2:A1224,A1224,$J$2:J1224,J1224,$D$2:D1224,D1224),"")</f>
        <v>140.25</v>
      </c>
      <c r="AB1224">
        <v>17.899999999999999</v>
      </c>
      <c r="AC1224">
        <v>11</v>
      </c>
      <c r="AD1224">
        <v>82.5</v>
      </c>
      <c r="AE1224">
        <v>19.100000000000001</v>
      </c>
      <c r="AF1224">
        <v>88.6</v>
      </c>
      <c r="AG1224">
        <v>23.6</v>
      </c>
      <c r="AH1224" s="3">
        <f t="shared" si="81"/>
        <v>3.7999999999999999E-2</v>
      </c>
      <c r="AI1224">
        <v>3.7999999999999999E-2</v>
      </c>
      <c r="AK1224">
        <v>13.2</v>
      </c>
      <c r="AQ1224" s="3">
        <f t="shared" si="82"/>
        <v>4.7030000000000003</v>
      </c>
      <c r="AR1224" s="3">
        <f>IF(ISNUMBER(AQ1224),SUMIFS($AQ$2:AQ1224,$A$2:A1224,A1224,$J$2:J1224,J1224,$D$2:D1224,D1224),"")</f>
        <v>5.3959999999999999</v>
      </c>
      <c r="AS1224">
        <f t="shared" si="83"/>
        <v>14</v>
      </c>
    </row>
    <row r="1225" spans="1:45" x14ac:dyDescent="0.25">
      <c r="A1225" s="9" t="s">
        <v>62</v>
      </c>
      <c r="B1225" t="s">
        <v>61</v>
      </c>
      <c r="C1225" s="6">
        <v>42283</v>
      </c>
      <c r="D1225">
        <v>3</v>
      </c>
      <c r="F1225">
        <v>500</v>
      </c>
      <c r="J1225" s="3" t="s">
        <v>97</v>
      </c>
      <c r="K1225" t="s">
        <v>79</v>
      </c>
      <c r="L1225">
        <v>5</v>
      </c>
      <c r="M1225" s="3" t="s">
        <v>56</v>
      </c>
      <c r="N1225" s="4" t="str">
        <f t="shared" si="80"/>
        <v/>
      </c>
      <c r="P1225">
        <v>74.260000000000005</v>
      </c>
      <c r="Q1225">
        <v>74.260000000000005</v>
      </c>
      <c r="R1225" s="3">
        <f>IF(ISNUMBER(Q1225),SUMIFS($Q$2:Q1225,$A$2:A1225,A1225,$J$2:J1225,J1225,$D$2:D1225,D1225),"")</f>
        <v>77.820000000000007</v>
      </c>
      <c r="AB1225">
        <v>15.4</v>
      </c>
      <c r="AC1225">
        <v>8.4</v>
      </c>
      <c r="AD1225">
        <v>81</v>
      </c>
      <c r="AE1225">
        <v>16.8</v>
      </c>
      <c r="AF1225">
        <v>88.1</v>
      </c>
      <c r="AG1225">
        <v>26.3</v>
      </c>
      <c r="AH1225" s="3">
        <f t="shared" si="81"/>
        <v>4.2000000000000003E-2</v>
      </c>
      <c r="AI1225">
        <v>4.2000000000000003E-2</v>
      </c>
      <c r="AK1225">
        <v>13</v>
      </c>
      <c r="AQ1225" s="3">
        <f t="shared" si="82"/>
        <v>3.1190000000000002</v>
      </c>
      <c r="AR1225" s="3">
        <f>IF(ISNUMBER(AQ1225),SUMIFS($AQ$2:AQ1225,$A$2:A1225,A1225,$J$2:J1225,J1225,$D$2:D1225,D1225),"")</f>
        <v>3.2510000000000003</v>
      </c>
      <c r="AS1225">
        <f t="shared" si="83"/>
        <v>14</v>
      </c>
    </row>
    <row r="1226" spans="1:45" x14ac:dyDescent="0.25">
      <c r="A1226" s="9" t="s">
        <v>63</v>
      </c>
      <c r="B1226" t="s">
        <v>61</v>
      </c>
      <c r="C1226" s="6">
        <v>42283</v>
      </c>
      <c r="D1226">
        <v>4</v>
      </c>
      <c r="F1226">
        <v>0</v>
      </c>
      <c r="J1226" s="3" t="s">
        <v>97</v>
      </c>
      <c r="K1226" t="s">
        <v>79</v>
      </c>
      <c r="L1226">
        <v>5</v>
      </c>
      <c r="M1226" s="3" t="s">
        <v>56</v>
      </c>
      <c r="N1226" s="4" t="str">
        <f t="shared" si="80"/>
        <v/>
      </c>
      <c r="P1226">
        <v>37.67</v>
      </c>
      <c r="Q1226">
        <v>37.67</v>
      </c>
      <c r="R1226" s="3">
        <f>IF(ISNUMBER(Q1226),SUMIFS($Q$2:Q1226,$A$2:A1226,A1226,$J$2:J1226,J1226,$D$2:D1226,D1226),"")</f>
        <v>46.77</v>
      </c>
      <c r="AB1226">
        <v>16.899999999999999</v>
      </c>
      <c r="AC1226">
        <v>9</v>
      </c>
      <c r="AD1226">
        <v>80.2</v>
      </c>
      <c r="AE1226">
        <v>19</v>
      </c>
      <c r="AF1226">
        <v>88</v>
      </c>
      <c r="AG1226">
        <v>20.9</v>
      </c>
      <c r="AH1226" s="3">
        <f t="shared" si="81"/>
        <v>3.3000000000000002E-2</v>
      </c>
      <c r="AI1226">
        <v>3.3000000000000002E-2</v>
      </c>
      <c r="AK1226">
        <v>12.8</v>
      </c>
      <c r="AQ1226" s="3">
        <f t="shared" si="82"/>
        <v>1.2430000000000001</v>
      </c>
      <c r="AR1226" s="3">
        <f>IF(ISNUMBER(AQ1226),SUMIFS($AQ$2:AQ1226,$A$2:A1226,A1226,$J$2:J1226,J1226,$D$2:D1226,D1226),"")</f>
        <v>1.589</v>
      </c>
      <c r="AS1226">
        <f t="shared" si="83"/>
        <v>14</v>
      </c>
    </row>
    <row r="1227" spans="1:45" x14ac:dyDescent="0.25">
      <c r="A1227" s="9" t="s">
        <v>66</v>
      </c>
      <c r="B1227" t="s">
        <v>61</v>
      </c>
      <c r="C1227" s="6">
        <v>42283</v>
      </c>
      <c r="D1227">
        <v>4</v>
      </c>
      <c r="F1227">
        <v>50</v>
      </c>
      <c r="J1227" s="3" t="s">
        <v>97</v>
      </c>
      <c r="K1227" t="s">
        <v>79</v>
      </c>
      <c r="L1227">
        <v>5</v>
      </c>
      <c r="M1227" s="3" t="s">
        <v>56</v>
      </c>
      <c r="N1227" s="4" t="str">
        <f t="shared" si="80"/>
        <v/>
      </c>
      <c r="P1227">
        <v>39.72</v>
      </c>
      <c r="Q1227">
        <v>39.72</v>
      </c>
      <c r="R1227" s="3">
        <f>IF(ISNUMBER(Q1227),SUMIFS($Q$2:Q1227,$A$2:A1227,A1227,$J$2:J1227,J1227,$D$2:D1227,D1227),"")</f>
        <v>54.019999999999996</v>
      </c>
      <c r="AB1227">
        <v>15.6</v>
      </c>
      <c r="AC1227">
        <v>7</v>
      </c>
      <c r="AD1227">
        <v>77.5</v>
      </c>
      <c r="AE1227">
        <v>16.899999999999999</v>
      </c>
      <c r="AF1227">
        <v>84.9</v>
      </c>
      <c r="AG1227">
        <v>22.7</v>
      </c>
      <c r="AH1227" s="3">
        <f t="shared" si="81"/>
        <v>3.5999999999999997E-2</v>
      </c>
      <c r="AI1227">
        <v>3.5999999999999997E-2</v>
      </c>
      <c r="AK1227">
        <v>12.4</v>
      </c>
      <c r="AQ1227" s="3">
        <f t="shared" si="82"/>
        <v>1.43</v>
      </c>
      <c r="AR1227" s="3">
        <f>IF(ISNUMBER(AQ1227),SUMIFS($AQ$2:AQ1227,$A$2:A1227,A1227,$J$2:J1227,J1227,$D$2:D1227,D1227),"")</f>
        <v>2.0019999999999998</v>
      </c>
      <c r="AS1227">
        <f t="shared" si="83"/>
        <v>14</v>
      </c>
    </row>
    <row r="1228" spans="1:45" x14ac:dyDescent="0.25">
      <c r="A1228" s="9" t="s">
        <v>64</v>
      </c>
      <c r="B1228" t="s">
        <v>61</v>
      </c>
      <c r="C1228" s="6">
        <v>42283</v>
      </c>
      <c r="D1228">
        <v>4</v>
      </c>
      <c r="F1228">
        <v>100</v>
      </c>
      <c r="J1228" s="3" t="s">
        <v>97</v>
      </c>
      <c r="K1228" t="s">
        <v>79</v>
      </c>
      <c r="L1228">
        <v>5</v>
      </c>
      <c r="M1228" s="3" t="s">
        <v>56</v>
      </c>
      <c r="N1228" s="4" t="str">
        <f t="shared" si="80"/>
        <v/>
      </c>
      <c r="P1228">
        <v>79.2</v>
      </c>
      <c r="Q1228">
        <v>79.2</v>
      </c>
      <c r="R1228" s="3">
        <f>IF(ISNUMBER(Q1228),SUMIFS($Q$2:Q1228,$A$2:A1228,A1228,$J$2:J1228,J1228,$D$2:D1228,D1228),"")</f>
        <v>91.23</v>
      </c>
      <c r="AB1228">
        <v>17.899999999999999</v>
      </c>
      <c r="AC1228">
        <v>7.6</v>
      </c>
      <c r="AD1228">
        <v>79.400000000000006</v>
      </c>
      <c r="AE1228">
        <v>19</v>
      </c>
      <c r="AF1228">
        <v>87</v>
      </c>
      <c r="AG1228">
        <v>19.600000000000001</v>
      </c>
      <c r="AH1228" s="3">
        <f t="shared" si="81"/>
        <v>3.1E-2</v>
      </c>
      <c r="AI1228">
        <v>3.1E-2</v>
      </c>
      <c r="AK1228">
        <v>12.7</v>
      </c>
      <c r="AQ1228" s="3">
        <f t="shared" si="82"/>
        <v>2.4550000000000001</v>
      </c>
      <c r="AR1228" s="3">
        <f>IF(ISNUMBER(AQ1228),SUMIFS($AQ$2:AQ1228,$A$2:A1228,A1228,$J$2:J1228,J1228,$D$2:D1228,D1228),"")</f>
        <v>2.9239999999999999</v>
      </c>
      <c r="AS1228">
        <f t="shared" si="83"/>
        <v>14</v>
      </c>
    </row>
    <row r="1229" spans="1:45" x14ac:dyDescent="0.25">
      <c r="A1229" s="9" t="s">
        <v>60</v>
      </c>
      <c r="B1229" t="s">
        <v>61</v>
      </c>
      <c r="C1229" s="6">
        <v>42283</v>
      </c>
      <c r="D1229">
        <v>4</v>
      </c>
      <c r="F1229">
        <v>200</v>
      </c>
      <c r="J1229" s="3" t="s">
        <v>97</v>
      </c>
      <c r="K1229" t="s">
        <v>79</v>
      </c>
      <c r="L1229">
        <v>5</v>
      </c>
      <c r="M1229" s="3" t="s">
        <v>56</v>
      </c>
      <c r="N1229" s="4" t="str">
        <f t="shared" si="80"/>
        <v/>
      </c>
      <c r="P1229">
        <v>47.76</v>
      </c>
      <c r="Q1229">
        <v>47.76</v>
      </c>
      <c r="R1229" s="3">
        <f>IF(ISNUMBER(Q1229),SUMIFS($Q$2:Q1229,$A$2:A1229,A1229,$J$2:J1229,J1229,$D$2:D1229,D1229),"")</f>
        <v>53.05</v>
      </c>
      <c r="AB1229">
        <v>17</v>
      </c>
      <c r="AC1229">
        <v>8</v>
      </c>
      <c r="AD1229">
        <v>79.3</v>
      </c>
      <c r="AE1229">
        <v>17.7</v>
      </c>
      <c r="AF1229">
        <v>87</v>
      </c>
      <c r="AG1229">
        <v>19.399999999999999</v>
      </c>
      <c r="AH1229" s="3">
        <f t="shared" si="81"/>
        <v>3.1E-2</v>
      </c>
      <c r="AI1229">
        <v>3.1E-2</v>
      </c>
      <c r="AK1229">
        <v>12.7</v>
      </c>
      <c r="AQ1229" s="3">
        <f t="shared" si="82"/>
        <v>1.4810000000000001</v>
      </c>
      <c r="AR1229" s="3">
        <f>IF(ISNUMBER(AQ1229),SUMIFS($AQ$2:AQ1229,$A$2:A1229,A1229,$J$2:J1229,J1229,$D$2:D1229,D1229),"")</f>
        <v>1.6820000000000002</v>
      </c>
      <c r="AS1229">
        <f t="shared" si="83"/>
        <v>14</v>
      </c>
    </row>
    <row r="1230" spans="1:45" x14ac:dyDescent="0.25">
      <c r="A1230" s="9" t="s">
        <v>65</v>
      </c>
      <c r="B1230" t="s">
        <v>61</v>
      </c>
      <c r="C1230" s="6">
        <v>42283</v>
      </c>
      <c r="D1230">
        <v>4</v>
      </c>
      <c r="F1230">
        <v>350</v>
      </c>
      <c r="J1230" s="3" t="s">
        <v>97</v>
      </c>
      <c r="K1230" t="s">
        <v>79</v>
      </c>
      <c r="L1230">
        <v>5</v>
      </c>
      <c r="M1230" s="3" t="s">
        <v>56</v>
      </c>
      <c r="N1230" s="4" t="str">
        <f t="shared" si="80"/>
        <v/>
      </c>
      <c r="P1230">
        <v>73.08</v>
      </c>
      <c r="Q1230">
        <v>73.08</v>
      </c>
      <c r="R1230" s="3">
        <f>IF(ISNUMBER(Q1230),SUMIFS($Q$2:Q1230,$A$2:A1230,A1230,$J$2:J1230,J1230,$D$2:D1230,D1230),"")</f>
        <v>83.75</v>
      </c>
      <c r="AB1230">
        <v>18.2</v>
      </c>
      <c r="AC1230">
        <v>7.2</v>
      </c>
      <c r="AD1230">
        <v>76.8</v>
      </c>
      <c r="AE1230">
        <v>19</v>
      </c>
      <c r="AF1230">
        <v>86.9</v>
      </c>
      <c r="AG1230">
        <v>27.2</v>
      </c>
      <c r="AH1230" s="3">
        <f t="shared" si="81"/>
        <v>4.2999999999999997E-2</v>
      </c>
      <c r="AI1230">
        <v>4.2999999999999997E-2</v>
      </c>
      <c r="AK1230">
        <v>12.3</v>
      </c>
      <c r="AQ1230" s="3">
        <f t="shared" si="82"/>
        <v>3.1419999999999999</v>
      </c>
      <c r="AR1230" s="3">
        <f>IF(ISNUMBER(AQ1230),SUMIFS($AQ$2:AQ1230,$A$2:A1230,A1230,$J$2:J1230,J1230,$D$2:D1230,D1230),"")</f>
        <v>3.5789999999999997</v>
      </c>
      <c r="AS1230">
        <f t="shared" si="83"/>
        <v>14</v>
      </c>
    </row>
    <row r="1231" spans="1:45" x14ac:dyDescent="0.25">
      <c r="A1231" s="9" t="s">
        <v>62</v>
      </c>
      <c r="B1231" t="s">
        <v>61</v>
      </c>
      <c r="C1231" s="6">
        <v>42283</v>
      </c>
      <c r="D1231">
        <v>4</v>
      </c>
      <c r="F1231">
        <v>500</v>
      </c>
      <c r="J1231" s="3" t="s">
        <v>97</v>
      </c>
      <c r="K1231" t="s">
        <v>79</v>
      </c>
      <c r="L1231">
        <v>5</v>
      </c>
      <c r="M1231" s="3" t="s">
        <v>56</v>
      </c>
      <c r="N1231" s="4" t="str">
        <f t="shared" si="80"/>
        <v/>
      </c>
      <c r="P1231">
        <v>97</v>
      </c>
      <c r="Q1231">
        <v>97</v>
      </c>
      <c r="R1231" s="3">
        <f>IF(ISNUMBER(Q1231),SUMIFS($Q$2:Q1231,$A$2:A1231,A1231,$J$2:J1231,J1231,$D$2:D1231,D1231),"")</f>
        <v>112.02</v>
      </c>
      <c r="AB1231">
        <v>15.8</v>
      </c>
      <c r="AC1231">
        <v>7.9</v>
      </c>
      <c r="AD1231">
        <v>80</v>
      </c>
      <c r="AE1231">
        <v>18.399999999999999</v>
      </c>
      <c r="AF1231">
        <v>87.8</v>
      </c>
      <c r="AG1231">
        <v>27.7</v>
      </c>
      <c r="AH1231" s="3">
        <f t="shared" si="81"/>
        <v>4.3999999999999997E-2</v>
      </c>
      <c r="AI1231">
        <v>4.3999999999999997E-2</v>
      </c>
      <c r="AK1231">
        <v>12.8</v>
      </c>
      <c r="AQ1231" s="3">
        <f t="shared" si="82"/>
        <v>4.2679999999999998</v>
      </c>
      <c r="AR1231" s="3">
        <f>IF(ISNUMBER(AQ1231),SUMIFS($AQ$2:AQ1231,$A$2:A1231,A1231,$J$2:J1231,J1231,$D$2:D1231,D1231),"")</f>
        <v>4.9139999999999997</v>
      </c>
      <c r="AS1231">
        <f t="shared" si="83"/>
        <v>14</v>
      </c>
    </row>
    <row r="1232" spans="1:45" x14ac:dyDescent="0.25">
      <c r="A1232" s="9" t="s">
        <v>63</v>
      </c>
      <c r="B1232" t="s">
        <v>61</v>
      </c>
      <c r="C1232" s="6">
        <v>42290</v>
      </c>
      <c r="D1232">
        <v>1</v>
      </c>
      <c r="F1232">
        <v>0</v>
      </c>
      <c r="J1232" s="3" t="s">
        <v>97</v>
      </c>
      <c r="K1232" t="s">
        <v>79</v>
      </c>
      <c r="L1232">
        <v>5</v>
      </c>
      <c r="M1232" s="3" t="s">
        <v>74</v>
      </c>
      <c r="N1232" s="4">
        <f t="shared" si="80"/>
        <v>641.80000000000007</v>
      </c>
      <c r="O1232">
        <v>64.180000000000007</v>
      </c>
      <c r="R1232" s="3" t="str">
        <f>IF(ISNUMBER(Q1232),SUMIFS($Q$2:Q1232,$A$2:A1232,A1232,$J$2:J1232,J1232,$D$2:D1232,D1232),"")</f>
        <v/>
      </c>
      <c r="AB1232">
        <v>17.600000000000001</v>
      </c>
      <c r="AC1232">
        <v>7.5</v>
      </c>
      <c r="AD1232">
        <v>76</v>
      </c>
      <c r="AE1232">
        <v>19.2</v>
      </c>
      <c r="AF1232">
        <v>85.4</v>
      </c>
      <c r="AG1232">
        <v>22.5</v>
      </c>
      <c r="AH1232" s="3">
        <f t="shared" si="81"/>
        <v>3.5999999999999997E-2</v>
      </c>
      <c r="AI1232">
        <v>3.5999999999999997E-2</v>
      </c>
      <c r="AK1232">
        <v>12.2</v>
      </c>
      <c r="AQ1232" s="3" t="str">
        <f t="shared" si="82"/>
        <v/>
      </c>
      <c r="AR1232" s="3" t="str">
        <f>IF(ISNUMBER(AQ1232),SUMIFS($AQ$2:AQ1232,$A$2:A1232,A1232,$J$2:J1232,J1232,$D$2:D1232,D1232),"")</f>
        <v/>
      </c>
      <c r="AS1232">
        <f t="shared" si="83"/>
        <v>10</v>
      </c>
    </row>
    <row r="1233" spans="1:45" x14ac:dyDescent="0.25">
      <c r="A1233" s="9" t="s">
        <v>66</v>
      </c>
      <c r="B1233" t="s">
        <v>61</v>
      </c>
      <c r="C1233" s="6">
        <v>42290</v>
      </c>
      <c r="D1233">
        <v>1</v>
      </c>
      <c r="F1233">
        <v>50</v>
      </c>
      <c r="J1233" s="3" t="s">
        <v>97</v>
      </c>
      <c r="K1233" t="s">
        <v>79</v>
      </c>
      <c r="L1233">
        <v>5</v>
      </c>
      <c r="M1233" s="3" t="s">
        <v>74</v>
      </c>
      <c r="N1233" s="4">
        <f t="shared" si="80"/>
        <v>735.3</v>
      </c>
      <c r="O1233">
        <v>73.53</v>
      </c>
      <c r="R1233" s="3" t="str">
        <f>IF(ISNUMBER(Q1233),SUMIFS($Q$2:Q1233,$A$2:A1233,A1233,$J$2:J1233,J1233,$D$2:D1233,D1233),"")</f>
        <v/>
      </c>
      <c r="AB1233">
        <v>17</v>
      </c>
      <c r="AC1233">
        <v>6.4</v>
      </c>
      <c r="AD1233">
        <v>76.3</v>
      </c>
      <c r="AE1233">
        <v>19.2</v>
      </c>
      <c r="AF1233">
        <v>85.2</v>
      </c>
      <c r="AG1233">
        <v>26.6</v>
      </c>
      <c r="AH1233" s="3">
        <f t="shared" si="81"/>
        <v>4.2999999999999997E-2</v>
      </c>
      <c r="AI1233">
        <v>4.2999999999999997E-2</v>
      </c>
      <c r="AK1233">
        <v>12.2</v>
      </c>
      <c r="AQ1233" s="3" t="str">
        <f t="shared" si="82"/>
        <v/>
      </c>
      <c r="AR1233" s="3" t="str">
        <f>IF(ISNUMBER(AQ1233),SUMIFS($AQ$2:AQ1233,$A$2:A1233,A1233,$J$2:J1233,J1233,$D$2:D1233,D1233),"")</f>
        <v/>
      </c>
      <c r="AS1233">
        <f t="shared" si="83"/>
        <v>10</v>
      </c>
    </row>
    <row r="1234" spans="1:45" x14ac:dyDescent="0.25">
      <c r="A1234" s="9" t="s">
        <v>64</v>
      </c>
      <c r="B1234" t="s">
        <v>61</v>
      </c>
      <c r="C1234" s="6">
        <v>42290</v>
      </c>
      <c r="D1234">
        <v>1</v>
      </c>
      <c r="F1234">
        <v>100</v>
      </c>
      <c r="J1234" s="3" t="s">
        <v>97</v>
      </c>
      <c r="K1234" t="s">
        <v>79</v>
      </c>
      <c r="L1234">
        <v>5</v>
      </c>
      <c r="M1234" s="3" t="s">
        <v>74</v>
      </c>
      <c r="N1234" s="4">
        <f t="shared" si="80"/>
        <v>823.3</v>
      </c>
      <c r="O1234">
        <v>82.33</v>
      </c>
      <c r="R1234" s="3" t="str">
        <f>IF(ISNUMBER(Q1234),SUMIFS($Q$2:Q1234,$A$2:A1234,A1234,$J$2:J1234,J1234,$D$2:D1234,D1234),"")</f>
        <v/>
      </c>
      <c r="AB1234">
        <v>16.7</v>
      </c>
      <c r="AC1234">
        <v>7.3</v>
      </c>
      <c r="AD1234">
        <v>78.5</v>
      </c>
      <c r="AE1234">
        <v>19.5</v>
      </c>
      <c r="AF1234">
        <v>86.3</v>
      </c>
      <c r="AG1234">
        <v>27.9</v>
      </c>
      <c r="AH1234" s="3">
        <f t="shared" si="81"/>
        <v>4.4999999999999998E-2</v>
      </c>
      <c r="AI1234">
        <v>4.4999999999999998E-2</v>
      </c>
      <c r="AK1234">
        <v>12.6</v>
      </c>
      <c r="AQ1234" s="3" t="str">
        <f t="shared" si="82"/>
        <v/>
      </c>
      <c r="AR1234" s="3" t="str">
        <f>IF(ISNUMBER(AQ1234),SUMIFS($AQ$2:AQ1234,$A$2:A1234,A1234,$J$2:J1234,J1234,$D$2:D1234,D1234),"")</f>
        <v/>
      </c>
      <c r="AS1234">
        <f t="shared" si="83"/>
        <v>10</v>
      </c>
    </row>
    <row r="1235" spans="1:45" x14ac:dyDescent="0.25">
      <c r="A1235" s="9" t="s">
        <v>60</v>
      </c>
      <c r="B1235" t="s">
        <v>61</v>
      </c>
      <c r="C1235" s="6">
        <v>42290</v>
      </c>
      <c r="D1235">
        <v>1</v>
      </c>
      <c r="F1235">
        <v>200</v>
      </c>
      <c r="J1235" s="3" t="s">
        <v>97</v>
      </c>
      <c r="K1235" t="s">
        <v>79</v>
      </c>
      <c r="L1235">
        <v>5</v>
      </c>
      <c r="M1235" s="3" t="s">
        <v>74</v>
      </c>
      <c r="N1235" s="4">
        <f t="shared" si="80"/>
        <v>638.80000000000007</v>
      </c>
      <c r="O1235">
        <v>63.88</v>
      </c>
      <c r="R1235" s="3" t="str">
        <f>IF(ISNUMBER(Q1235),SUMIFS($Q$2:Q1235,$A$2:A1235,A1235,$J$2:J1235,J1235,$D$2:D1235,D1235),"")</f>
        <v/>
      </c>
      <c r="AB1235">
        <v>17.5</v>
      </c>
      <c r="AC1235">
        <v>9.1999999999999993</v>
      </c>
      <c r="AD1235">
        <v>73.900000000000006</v>
      </c>
      <c r="AE1235">
        <v>22.4</v>
      </c>
      <c r="AF1235">
        <v>85.2</v>
      </c>
      <c r="AG1235">
        <v>29.2</v>
      </c>
      <c r="AH1235" s="3">
        <f t="shared" si="81"/>
        <v>4.7E-2</v>
      </c>
      <c r="AI1235">
        <v>4.7E-2</v>
      </c>
      <c r="AK1235">
        <v>11.8</v>
      </c>
      <c r="AQ1235" s="3" t="str">
        <f t="shared" si="82"/>
        <v/>
      </c>
      <c r="AR1235" s="3" t="str">
        <f>IF(ISNUMBER(AQ1235),SUMIFS($AQ$2:AQ1235,$A$2:A1235,A1235,$J$2:J1235,J1235,$D$2:D1235,D1235),"")</f>
        <v/>
      </c>
      <c r="AS1235">
        <f t="shared" si="83"/>
        <v>10</v>
      </c>
    </row>
    <row r="1236" spans="1:45" x14ac:dyDescent="0.25">
      <c r="A1236" s="9" t="s">
        <v>65</v>
      </c>
      <c r="B1236" t="s">
        <v>61</v>
      </c>
      <c r="C1236" s="6">
        <v>42290</v>
      </c>
      <c r="D1236">
        <v>1</v>
      </c>
      <c r="F1236">
        <v>350</v>
      </c>
      <c r="J1236" s="3" t="s">
        <v>97</v>
      </c>
      <c r="K1236" t="s">
        <v>79</v>
      </c>
      <c r="L1236">
        <v>5</v>
      </c>
      <c r="M1236" s="3" t="s">
        <v>74</v>
      </c>
      <c r="N1236" s="4">
        <f t="shared" si="80"/>
        <v>895.5</v>
      </c>
      <c r="O1236">
        <v>89.55</v>
      </c>
      <c r="R1236" s="3" t="str">
        <f>IF(ISNUMBER(Q1236),SUMIFS($Q$2:Q1236,$A$2:A1236,A1236,$J$2:J1236,J1236,$D$2:D1236,D1236),"")</f>
        <v/>
      </c>
      <c r="AB1236">
        <v>17.3</v>
      </c>
      <c r="AC1236">
        <v>8.1999999999999993</v>
      </c>
      <c r="AD1236">
        <v>78.3</v>
      </c>
      <c r="AE1236">
        <v>20.7</v>
      </c>
      <c r="AF1236">
        <v>87</v>
      </c>
      <c r="AG1236">
        <v>29.6</v>
      </c>
      <c r="AH1236" s="3">
        <f t="shared" si="81"/>
        <v>4.7E-2</v>
      </c>
      <c r="AI1236">
        <v>4.7E-2</v>
      </c>
      <c r="AK1236">
        <v>12.5</v>
      </c>
      <c r="AQ1236" s="3" t="str">
        <f t="shared" si="82"/>
        <v/>
      </c>
      <c r="AR1236" s="3" t="str">
        <f>IF(ISNUMBER(AQ1236),SUMIFS($AQ$2:AQ1236,$A$2:A1236,A1236,$J$2:J1236,J1236,$D$2:D1236,D1236),"")</f>
        <v/>
      </c>
      <c r="AS1236">
        <f t="shared" si="83"/>
        <v>10</v>
      </c>
    </row>
    <row r="1237" spans="1:45" x14ac:dyDescent="0.25">
      <c r="A1237" s="9" t="s">
        <v>62</v>
      </c>
      <c r="B1237" t="s">
        <v>61</v>
      </c>
      <c r="C1237" s="6">
        <v>42290</v>
      </c>
      <c r="D1237">
        <v>1</v>
      </c>
      <c r="F1237">
        <v>500</v>
      </c>
      <c r="J1237" s="3" t="s">
        <v>97</v>
      </c>
      <c r="K1237" t="s">
        <v>79</v>
      </c>
      <c r="L1237">
        <v>5</v>
      </c>
      <c r="M1237" s="3" t="s">
        <v>74</v>
      </c>
      <c r="N1237" s="4">
        <f t="shared" si="80"/>
        <v>956.5</v>
      </c>
      <c r="O1237">
        <v>95.65</v>
      </c>
      <c r="R1237" s="3" t="str">
        <f>IF(ISNUMBER(Q1237),SUMIFS($Q$2:Q1237,$A$2:A1237,A1237,$J$2:J1237,J1237,$D$2:D1237,D1237),"")</f>
        <v/>
      </c>
      <c r="AB1237">
        <v>16</v>
      </c>
      <c r="AC1237">
        <v>5</v>
      </c>
      <c r="AD1237">
        <v>62.7</v>
      </c>
      <c r="AE1237">
        <v>13.7</v>
      </c>
      <c r="AF1237">
        <v>72.099999999999994</v>
      </c>
      <c r="AG1237">
        <v>26.4</v>
      </c>
      <c r="AH1237" s="3">
        <f t="shared" si="81"/>
        <v>4.2000000000000003E-2</v>
      </c>
      <c r="AI1237">
        <v>4.2000000000000003E-2</v>
      </c>
      <c r="AK1237">
        <v>10</v>
      </c>
      <c r="AQ1237" s="3" t="str">
        <f t="shared" si="82"/>
        <v/>
      </c>
      <c r="AR1237" s="3" t="str">
        <f>IF(ISNUMBER(AQ1237),SUMIFS($AQ$2:AQ1237,$A$2:A1237,A1237,$J$2:J1237,J1237,$D$2:D1237,D1237),"")</f>
        <v/>
      </c>
      <c r="AS1237">
        <f t="shared" si="83"/>
        <v>10</v>
      </c>
    </row>
    <row r="1238" spans="1:45" x14ac:dyDescent="0.25">
      <c r="A1238" s="9" t="s">
        <v>63</v>
      </c>
      <c r="B1238" t="s">
        <v>61</v>
      </c>
      <c r="C1238" s="6">
        <v>42290</v>
      </c>
      <c r="D1238">
        <v>2</v>
      </c>
      <c r="F1238">
        <v>0</v>
      </c>
      <c r="J1238" s="3" t="s">
        <v>97</v>
      </c>
      <c r="K1238" t="s">
        <v>79</v>
      </c>
      <c r="L1238">
        <v>5</v>
      </c>
      <c r="M1238" s="3" t="s">
        <v>74</v>
      </c>
      <c r="N1238" s="4">
        <f t="shared" si="80"/>
        <v>634.29999999999995</v>
      </c>
      <c r="O1238">
        <v>63.43</v>
      </c>
      <c r="R1238" s="3" t="str">
        <f>IF(ISNUMBER(Q1238),SUMIFS($Q$2:Q1238,$A$2:A1238,A1238,$J$2:J1238,J1238,$D$2:D1238,D1238),"")</f>
        <v/>
      </c>
      <c r="AB1238">
        <v>17.600000000000001</v>
      </c>
      <c r="AC1238">
        <v>8.6999999999999993</v>
      </c>
      <c r="AD1238">
        <v>78.900000000000006</v>
      </c>
      <c r="AE1238">
        <v>21.2</v>
      </c>
      <c r="AF1238">
        <v>87.5</v>
      </c>
      <c r="AG1238">
        <v>26.5</v>
      </c>
      <c r="AH1238" s="3">
        <f t="shared" si="81"/>
        <v>4.2000000000000003E-2</v>
      </c>
      <c r="AI1238">
        <v>4.2000000000000003E-2</v>
      </c>
      <c r="AK1238">
        <v>12.6</v>
      </c>
      <c r="AQ1238" s="3" t="str">
        <f t="shared" si="82"/>
        <v/>
      </c>
      <c r="AR1238" s="3" t="str">
        <f>IF(ISNUMBER(AQ1238),SUMIFS($AQ$2:AQ1238,$A$2:A1238,A1238,$J$2:J1238,J1238,$D$2:D1238,D1238),"")</f>
        <v/>
      </c>
      <c r="AS1238">
        <f t="shared" si="83"/>
        <v>10</v>
      </c>
    </row>
    <row r="1239" spans="1:45" x14ac:dyDescent="0.25">
      <c r="A1239" s="9" t="s">
        <v>66</v>
      </c>
      <c r="B1239" t="s">
        <v>61</v>
      </c>
      <c r="C1239" s="6">
        <v>42290</v>
      </c>
      <c r="D1239">
        <v>2</v>
      </c>
      <c r="F1239">
        <v>50</v>
      </c>
      <c r="J1239" s="3" t="s">
        <v>97</v>
      </c>
      <c r="K1239" t="s">
        <v>79</v>
      </c>
      <c r="L1239">
        <v>5</v>
      </c>
      <c r="M1239" s="3" t="s">
        <v>74</v>
      </c>
      <c r="N1239" s="4">
        <f t="shared" si="80"/>
        <v>604.29999999999995</v>
      </c>
      <c r="O1239">
        <v>60.43</v>
      </c>
      <c r="R1239" s="3" t="str">
        <f>IF(ISNUMBER(Q1239),SUMIFS($Q$2:Q1239,$A$2:A1239,A1239,$J$2:J1239,J1239,$D$2:D1239,D1239),"")</f>
        <v/>
      </c>
      <c r="AB1239">
        <v>16.100000000000001</v>
      </c>
      <c r="AC1239">
        <v>8.9</v>
      </c>
      <c r="AD1239">
        <v>73.400000000000006</v>
      </c>
      <c r="AE1239">
        <v>18</v>
      </c>
      <c r="AF1239">
        <v>81.3</v>
      </c>
      <c r="AG1239">
        <v>26.8</v>
      </c>
      <c r="AH1239" s="3">
        <f t="shared" si="81"/>
        <v>4.2999999999999997E-2</v>
      </c>
      <c r="AI1239">
        <v>4.2999999999999997E-2</v>
      </c>
      <c r="AK1239">
        <v>11.7</v>
      </c>
      <c r="AQ1239" s="3" t="str">
        <f t="shared" si="82"/>
        <v/>
      </c>
      <c r="AR1239" s="3" t="str">
        <f>IF(ISNUMBER(AQ1239),SUMIFS($AQ$2:AQ1239,$A$2:A1239,A1239,$J$2:J1239,J1239,$D$2:D1239,D1239),"")</f>
        <v/>
      </c>
      <c r="AS1239">
        <f t="shared" si="83"/>
        <v>10</v>
      </c>
    </row>
    <row r="1240" spans="1:45" x14ac:dyDescent="0.25">
      <c r="A1240" s="9" t="s">
        <v>64</v>
      </c>
      <c r="B1240" t="s">
        <v>61</v>
      </c>
      <c r="C1240" s="6">
        <v>42290</v>
      </c>
      <c r="D1240">
        <v>2</v>
      </c>
      <c r="F1240">
        <v>100</v>
      </c>
      <c r="J1240" s="3" t="s">
        <v>97</v>
      </c>
      <c r="K1240" t="s">
        <v>79</v>
      </c>
      <c r="L1240">
        <v>5</v>
      </c>
      <c r="M1240" s="3" t="s">
        <v>74</v>
      </c>
      <c r="N1240" s="4">
        <f t="shared" si="80"/>
        <v>627.5</v>
      </c>
      <c r="O1240">
        <v>62.75</v>
      </c>
      <c r="R1240" s="3" t="str">
        <f>IF(ISNUMBER(Q1240),SUMIFS($Q$2:Q1240,$A$2:A1240,A1240,$J$2:J1240,J1240,$D$2:D1240,D1240),"")</f>
        <v/>
      </c>
      <c r="AB1240">
        <v>17.100000000000001</v>
      </c>
      <c r="AC1240">
        <v>9</v>
      </c>
      <c r="AD1240">
        <v>74.7</v>
      </c>
      <c r="AE1240">
        <v>19.399999999999999</v>
      </c>
      <c r="AF1240">
        <v>83.3</v>
      </c>
      <c r="AG1240">
        <v>26.4</v>
      </c>
      <c r="AH1240" s="3">
        <f t="shared" si="81"/>
        <v>4.2000000000000003E-2</v>
      </c>
      <c r="AI1240">
        <v>4.2000000000000003E-2</v>
      </c>
      <c r="AK1240">
        <v>12</v>
      </c>
      <c r="AQ1240" s="3" t="str">
        <f t="shared" si="82"/>
        <v/>
      </c>
      <c r="AR1240" s="3" t="str">
        <f>IF(ISNUMBER(AQ1240),SUMIFS($AQ$2:AQ1240,$A$2:A1240,A1240,$J$2:J1240,J1240,$D$2:D1240,D1240),"")</f>
        <v/>
      </c>
      <c r="AS1240">
        <f t="shared" si="83"/>
        <v>10</v>
      </c>
    </row>
    <row r="1241" spans="1:45" x14ac:dyDescent="0.25">
      <c r="A1241" s="9" t="s">
        <v>60</v>
      </c>
      <c r="B1241" t="s">
        <v>61</v>
      </c>
      <c r="C1241" s="6">
        <v>42290</v>
      </c>
      <c r="D1241">
        <v>2</v>
      </c>
      <c r="F1241">
        <v>200</v>
      </c>
      <c r="J1241" s="3" t="s">
        <v>97</v>
      </c>
      <c r="K1241" t="s">
        <v>79</v>
      </c>
      <c r="L1241">
        <v>5</v>
      </c>
      <c r="M1241" s="3" t="s">
        <v>74</v>
      </c>
      <c r="N1241" s="4">
        <f t="shared" si="80"/>
        <v>774.80000000000007</v>
      </c>
      <c r="O1241">
        <v>77.48</v>
      </c>
      <c r="R1241" s="3" t="str">
        <f>IF(ISNUMBER(Q1241),SUMIFS($Q$2:Q1241,$A$2:A1241,A1241,$J$2:J1241,J1241,$D$2:D1241,D1241),"")</f>
        <v/>
      </c>
      <c r="AB1241">
        <v>17</v>
      </c>
      <c r="AC1241">
        <v>9.9</v>
      </c>
      <c r="AD1241">
        <v>76.2</v>
      </c>
      <c r="AE1241">
        <v>19.899999999999999</v>
      </c>
      <c r="AF1241">
        <v>84.8</v>
      </c>
      <c r="AG1241">
        <v>27.3</v>
      </c>
      <c r="AH1241" s="3">
        <f t="shared" si="81"/>
        <v>4.3999999999999997E-2</v>
      </c>
      <c r="AI1241">
        <v>4.3999999999999997E-2</v>
      </c>
      <c r="AK1241">
        <v>12.2</v>
      </c>
      <c r="AQ1241" s="3" t="str">
        <f t="shared" si="82"/>
        <v/>
      </c>
      <c r="AR1241" s="3" t="str">
        <f>IF(ISNUMBER(AQ1241),SUMIFS($AQ$2:AQ1241,$A$2:A1241,A1241,$J$2:J1241,J1241,$D$2:D1241,D1241),"")</f>
        <v/>
      </c>
      <c r="AS1241">
        <f t="shared" si="83"/>
        <v>10</v>
      </c>
    </row>
    <row r="1242" spans="1:45" x14ac:dyDescent="0.25">
      <c r="A1242" s="9" t="s">
        <v>65</v>
      </c>
      <c r="B1242" t="s">
        <v>61</v>
      </c>
      <c r="C1242" s="6">
        <v>42290</v>
      </c>
      <c r="D1242">
        <v>2</v>
      </c>
      <c r="F1242">
        <v>350</v>
      </c>
      <c r="J1242" s="3" t="s">
        <v>97</v>
      </c>
      <c r="K1242" t="s">
        <v>79</v>
      </c>
      <c r="L1242">
        <v>5</v>
      </c>
      <c r="M1242" s="3" t="s">
        <v>74</v>
      </c>
      <c r="N1242" s="4">
        <f t="shared" si="80"/>
        <v>627.30000000000007</v>
      </c>
      <c r="O1242">
        <v>62.730000000000004</v>
      </c>
      <c r="R1242" s="3" t="str">
        <f>IF(ISNUMBER(Q1242),SUMIFS($Q$2:Q1242,$A$2:A1242,A1242,$J$2:J1242,J1242,$D$2:D1242,D1242),"")</f>
        <v/>
      </c>
      <c r="AB1242">
        <v>16.2</v>
      </c>
      <c r="AC1242">
        <v>8.3000000000000007</v>
      </c>
      <c r="AD1242">
        <v>78.400000000000006</v>
      </c>
      <c r="AE1242">
        <v>19.600000000000001</v>
      </c>
      <c r="AF1242">
        <v>87.3</v>
      </c>
      <c r="AG1242">
        <v>29.5</v>
      </c>
      <c r="AH1242" s="3">
        <f t="shared" si="81"/>
        <v>4.7E-2</v>
      </c>
      <c r="AI1242">
        <v>4.7E-2</v>
      </c>
      <c r="AK1242">
        <v>12.5</v>
      </c>
      <c r="AQ1242" s="3" t="str">
        <f t="shared" si="82"/>
        <v/>
      </c>
      <c r="AR1242" s="3" t="str">
        <f>IF(ISNUMBER(AQ1242),SUMIFS($AQ$2:AQ1242,$A$2:A1242,A1242,$J$2:J1242,J1242,$D$2:D1242,D1242),"")</f>
        <v/>
      </c>
      <c r="AS1242">
        <f t="shared" si="83"/>
        <v>10</v>
      </c>
    </row>
    <row r="1243" spans="1:45" x14ac:dyDescent="0.25">
      <c r="A1243" s="9" t="s">
        <v>62</v>
      </c>
      <c r="B1243" t="s">
        <v>61</v>
      </c>
      <c r="C1243" s="6">
        <v>42290</v>
      </c>
      <c r="D1243">
        <v>2</v>
      </c>
      <c r="F1243">
        <v>500</v>
      </c>
      <c r="J1243" s="3" t="s">
        <v>97</v>
      </c>
      <c r="K1243" t="s">
        <v>79</v>
      </c>
      <c r="L1243">
        <v>5</v>
      </c>
      <c r="M1243" s="3" t="s">
        <v>74</v>
      </c>
      <c r="N1243" s="4">
        <f t="shared" si="80"/>
        <v>627.79999999999995</v>
      </c>
      <c r="O1243">
        <v>62.78</v>
      </c>
      <c r="R1243" s="3" t="str">
        <f>IF(ISNUMBER(Q1243),SUMIFS($Q$2:Q1243,$A$2:A1243,A1243,$J$2:J1243,J1243,$D$2:D1243,D1243),"")</f>
        <v/>
      </c>
      <c r="AB1243">
        <v>16.8</v>
      </c>
      <c r="AC1243">
        <v>10.8</v>
      </c>
      <c r="AD1243">
        <v>79.7</v>
      </c>
      <c r="AE1243">
        <v>20.3</v>
      </c>
      <c r="AF1243">
        <v>87.7</v>
      </c>
      <c r="AG1243">
        <v>29.3</v>
      </c>
      <c r="AH1243" s="3">
        <f t="shared" si="81"/>
        <v>4.7E-2</v>
      </c>
      <c r="AI1243">
        <v>4.7E-2</v>
      </c>
      <c r="AK1243">
        <v>12.8</v>
      </c>
      <c r="AQ1243" s="3" t="str">
        <f t="shared" si="82"/>
        <v/>
      </c>
      <c r="AR1243" s="3" t="str">
        <f>IF(ISNUMBER(AQ1243),SUMIFS($AQ$2:AQ1243,$A$2:A1243,A1243,$J$2:J1243,J1243,$D$2:D1243,D1243),"")</f>
        <v/>
      </c>
      <c r="AS1243">
        <f t="shared" si="83"/>
        <v>10</v>
      </c>
    </row>
    <row r="1244" spans="1:45" x14ac:dyDescent="0.25">
      <c r="A1244" s="9" t="s">
        <v>63</v>
      </c>
      <c r="B1244" t="s">
        <v>61</v>
      </c>
      <c r="C1244" s="6">
        <v>42290</v>
      </c>
      <c r="D1244">
        <v>3</v>
      </c>
      <c r="F1244">
        <v>0</v>
      </c>
      <c r="J1244" s="3" t="s">
        <v>97</v>
      </c>
      <c r="K1244" t="s">
        <v>79</v>
      </c>
      <c r="L1244">
        <v>5</v>
      </c>
      <c r="M1244" s="3" t="s">
        <v>74</v>
      </c>
      <c r="N1244" s="4">
        <f t="shared" si="80"/>
        <v>594.80000000000007</v>
      </c>
      <c r="O1244">
        <v>59.480000000000004</v>
      </c>
      <c r="R1244" s="3" t="str">
        <f>IF(ISNUMBER(Q1244),SUMIFS($Q$2:Q1244,$A$2:A1244,A1244,$J$2:J1244,J1244,$D$2:D1244,D1244),"")</f>
        <v/>
      </c>
      <c r="AB1244">
        <v>17.600000000000001</v>
      </c>
      <c r="AC1244">
        <v>8.4</v>
      </c>
      <c r="AD1244">
        <v>73.3</v>
      </c>
      <c r="AE1244">
        <v>19.5</v>
      </c>
      <c r="AF1244">
        <v>84.1</v>
      </c>
      <c r="AG1244">
        <v>25.9</v>
      </c>
      <c r="AH1244" s="3">
        <f t="shared" si="81"/>
        <v>4.1000000000000002E-2</v>
      </c>
      <c r="AI1244">
        <v>4.1000000000000002E-2</v>
      </c>
      <c r="AK1244">
        <v>11.7</v>
      </c>
      <c r="AQ1244" s="3" t="str">
        <f t="shared" si="82"/>
        <v/>
      </c>
      <c r="AR1244" s="3" t="str">
        <f>IF(ISNUMBER(AQ1244),SUMIFS($AQ$2:AQ1244,$A$2:A1244,A1244,$J$2:J1244,J1244,$D$2:D1244,D1244),"")</f>
        <v/>
      </c>
      <c r="AS1244">
        <f t="shared" si="83"/>
        <v>10</v>
      </c>
    </row>
    <row r="1245" spans="1:45" x14ac:dyDescent="0.25">
      <c r="A1245" s="9" t="s">
        <v>66</v>
      </c>
      <c r="B1245" t="s">
        <v>61</v>
      </c>
      <c r="C1245" s="6">
        <v>42290</v>
      </c>
      <c r="D1245">
        <v>3</v>
      </c>
      <c r="F1245">
        <v>50</v>
      </c>
      <c r="J1245" s="3" t="s">
        <v>97</v>
      </c>
      <c r="K1245" t="s">
        <v>79</v>
      </c>
      <c r="L1245">
        <v>5</v>
      </c>
      <c r="M1245" s="3" t="s">
        <v>74</v>
      </c>
      <c r="N1245" s="4">
        <f t="shared" si="80"/>
        <v>535</v>
      </c>
      <c r="O1245">
        <v>53.5</v>
      </c>
      <c r="R1245" s="3" t="str">
        <f>IF(ISNUMBER(Q1245),SUMIFS($Q$2:Q1245,$A$2:A1245,A1245,$J$2:J1245,J1245,$D$2:D1245,D1245),"")</f>
        <v/>
      </c>
      <c r="AB1245">
        <v>17.2</v>
      </c>
      <c r="AC1245">
        <v>10.6</v>
      </c>
      <c r="AD1245">
        <v>75.7</v>
      </c>
      <c r="AE1245">
        <v>21</v>
      </c>
      <c r="AF1245">
        <v>85.6</v>
      </c>
      <c r="AG1245">
        <v>27.5</v>
      </c>
      <c r="AH1245" s="3">
        <f t="shared" si="81"/>
        <v>4.3999999999999997E-2</v>
      </c>
      <c r="AI1245">
        <v>4.3999999999999997E-2</v>
      </c>
      <c r="AK1245">
        <v>12.1</v>
      </c>
      <c r="AQ1245" s="3" t="str">
        <f t="shared" si="82"/>
        <v/>
      </c>
      <c r="AR1245" s="3" t="str">
        <f>IF(ISNUMBER(AQ1245),SUMIFS($AQ$2:AQ1245,$A$2:A1245,A1245,$J$2:J1245,J1245,$D$2:D1245,D1245),"")</f>
        <v/>
      </c>
      <c r="AS1245">
        <f t="shared" si="83"/>
        <v>10</v>
      </c>
    </row>
    <row r="1246" spans="1:45" x14ac:dyDescent="0.25">
      <c r="A1246" s="9" t="s">
        <v>64</v>
      </c>
      <c r="B1246" t="s">
        <v>61</v>
      </c>
      <c r="C1246" s="6">
        <v>42290</v>
      </c>
      <c r="D1246">
        <v>3</v>
      </c>
      <c r="F1246">
        <v>100</v>
      </c>
      <c r="J1246" s="3" t="s">
        <v>97</v>
      </c>
      <c r="K1246" t="s">
        <v>79</v>
      </c>
      <c r="L1246">
        <v>5</v>
      </c>
      <c r="M1246" s="3" t="s">
        <v>74</v>
      </c>
      <c r="N1246" s="4">
        <f t="shared" si="80"/>
        <v>596</v>
      </c>
      <c r="O1246">
        <v>59.6</v>
      </c>
      <c r="R1246" s="3" t="str">
        <f>IF(ISNUMBER(Q1246),SUMIFS($Q$2:Q1246,$A$2:A1246,A1246,$J$2:J1246,J1246,$D$2:D1246,D1246),"")</f>
        <v/>
      </c>
      <c r="AB1246">
        <v>15.7</v>
      </c>
      <c r="AC1246">
        <v>8.6999999999999993</v>
      </c>
      <c r="AD1246">
        <v>74.599999999999994</v>
      </c>
      <c r="AE1246">
        <v>17.600000000000001</v>
      </c>
      <c r="AF1246">
        <v>81.8</v>
      </c>
      <c r="AG1246">
        <v>26.7</v>
      </c>
      <c r="AH1246" s="3">
        <f t="shared" si="81"/>
        <v>4.2999999999999997E-2</v>
      </c>
      <c r="AI1246">
        <v>4.2999999999999997E-2</v>
      </c>
      <c r="AK1246">
        <v>11.9</v>
      </c>
      <c r="AQ1246" s="3" t="str">
        <f t="shared" si="82"/>
        <v/>
      </c>
      <c r="AR1246" s="3" t="str">
        <f>IF(ISNUMBER(AQ1246),SUMIFS($AQ$2:AQ1246,$A$2:A1246,A1246,$J$2:J1246,J1246,$D$2:D1246,D1246),"")</f>
        <v/>
      </c>
      <c r="AS1246">
        <f t="shared" si="83"/>
        <v>10</v>
      </c>
    </row>
    <row r="1247" spans="1:45" x14ac:dyDescent="0.25">
      <c r="A1247" s="9" t="s">
        <v>60</v>
      </c>
      <c r="B1247" t="s">
        <v>61</v>
      </c>
      <c r="C1247" s="6">
        <v>42290</v>
      </c>
      <c r="D1247">
        <v>3</v>
      </c>
      <c r="F1247">
        <v>200</v>
      </c>
      <c r="J1247" s="3" t="s">
        <v>97</v>
      </c>
      <c r="K1247" t="s">
        <v>79</v>
      </c>
      <c r="L1247">
        <v>5</v>
      </c>
      <c r="M1247" s="3" t="s">
        <v>74</v>
      </c>
      <c r="N1247" s="4">
        <f t="shared" si="80"/>
        <v>639.29999999999995</v>
      </c>
      <c r="O1247">
        <v>63.93</v>
      </c>
      <c r="R1247" s="3" t="str">
        <f>IF(ISNUMBER(Q1247),SUMIFS($Q$2:Q1247,$A$2:A1247,A1247,$J$2:J1247,J1247,$D$2:D1247,D1247),"")</f>
        <v/>
      </c>
      <c r="AB1247">
        <v>16.5</v>
      </c>
      <c r="AC1247">
        <v>8.9</v>
      </c>
      <c r="AD1247">
        <v>76.8</v>
      </c>
      <c r="AE1247">
        <v>19.899999999999999</v>
      </c>
      <c r="AF1247">
        <v>84.9</v>
      </c>
      <c r="AG1247">
        <v>28.9</v>
      </c>
      <c r="AH1247" s="3">
        <f t="shared" si="81"/>
        <v>4.5999999999999999E-2</v>
      </c>
      <c r="AI1247">
        <v>4.5999999999999999E-2</v>
      </c>
      <c r="AK1247">
        <v>12.3</v>
      </c>
      <c r="AQ1247" s="3" t="str">
        <f t="shared" si="82"/>
        <v/>
      </c>
      <c r="AR1247" s="3" t="str">
        <f>IF(ISNUMBER(AQ1247),SUMIFS($AQ$2:AQ1247,$A$2:A1247,A1247,$J$2:J1247,J1247,$D$2:D1247,D1247),"")</f>
        <v/>
      </c>
      <c r="AS1247">
        <f t="shared" si="83"/>
        <v>10</v>
      </c>
    </row>
    <row r="1248" spans="1:45" x14ac:dyDescent="0.25">
      <c r="A1248" s="9" t="s">
        <v>65</v>
      </c>
      <c r="B1248" t="s">
        <v>61</v>
      </c>
      <c r="C1248" s="6">
        <v>42290</v>
      </c>
      <c r="D1248">
        <v>3</v>
      </c>
      <c r="F1248">
        <v>350</v>
      </c>
      <c r="J1248" s="3" t="s">
        <v>97</v>
      </c>
      <c r="K1248" t="s">
        <v>79</v>
      </c>
      <c r="L1248">
        <v>5</v>
      </c>
      <c r="M1248" s="3" t="s">
        <v>74</v>
      </c>
      <c r="N1248" s="4">
        <f t="shared" si="80"/>
        <v>707.8</v>
      </c>
      <c r="O1248">
        <v>70.78</v>
      </c>
      <c r="R1248" s="3" t="str">
        <f>IF(ISNUMBER(Q1248),SUMIFS($Q$2:Q1248,$A$2:A1248,A1248,$J$2:J1248,J1248,$D$2:D1248,D1248),"")</f>
        <v/>
      </c>
      <c r="AB1248">
        <v>15.8</v>
      </c>
      <c r="AC1248">
        <v>9.1</v>
      </c>
      <c r="AD1248">
        <v>76.7</v>
      </c>
      <c r="AE1248">
        <v>18.600000000000001</v>
      </c>
      <c r="AF1248">
        <v>83.9</v>
      </c>
      <c r="AG1248">
        <v>29</v>
      </c>
      <c r="AH1248" s="3">
        <f t="shared" si="81"/>
        <v>4.5999999999999999E-2</v>
      </c>
      <c r="AI1248">
        <v>4.5999999999999999E-2</v>
      </c>
      <c r="AK1248">
        <v>12.3</v>
      </c>
      <c r="AQ1248" s="3" t="str">
        <f t="shared" si="82"/>
        <v/>
      </c>
      <c r="AR1248" s="3" t="str">
        <f>IF(ISNUMBER(AQ1248),SUMIFS($AQ$2:AQ1248,$A$2:A1248,A1248,$J$2:J1248,J1248,$D$2:D1248,D1248),"")</f>
        <v/>
      </c>
      <c r="AS1248">
        <f t="shared" si="83"/>
        <v>10</v>
      </c>
    </row>
    <row r="1249" spans="1:45" x14ac:dyDescent="0.25">
      <c r="A1249" s="9" t="s">
        <v>62</v>
      </c>
      <c r="B1249" t="s">
        <v>61</v>
      </c>
      <c r="C1249" s="6">
        <v>42290</v>
      </c>
      <c r="D1249">
        <v>3</v>
      </c>
      <c r="F1249">
        <v>500</v>
      </c>
      <c r="J1249" s="3" t="s">
        <v>97</v>
      </c>
      <c r="K1249" t="s">
        <v>79</v>
      </c>
      <c r="L1249">
        <v>5</v>
      </c>
      <c r="M1249" s="3" t="s">
        <v>74</v>
      </c>
      <c r="N1249" s="4">
        <f t="shared" si="80"/>
        <v>527.79999999999995</v>
      </c>
      <c r="O1249">
        <v>52.78</v>
      </c>
      <c r="R1249" s="3" t="str">
        <f>IF(ISNUMBER(Q1249),SUMIFS($Q$2:Q1249,$A$2:A1249,A1249,$J$2:J1249,J1249,$D$2:D1249,D1249),"")</f>
        <v/>
      </c>
      <c r="AB1249">
        <v>19.7</v>
      </c>
      <c r="AC1249">
        <v>12.5</v>
      </c>
      <c r="AD1249">
        <v>73.5</v>
      </c>
      <c r="AE1249">
        <v>21.3</v>
      </c>
      <c r="AF1249">
        <v>84.8</v>
      </c>
      <c r="AG1249">
        <v>28.1</v>
      </c>
      <c r="AH1249" s="3">
        <f t="shared" si="81"/>
        <v>4.4999999999999998E-2</v>
      </c>
      <c r="AI1249">
        <v>4.4999999999999998E-2</v>
      </c>
      <c r="AK1249">
        <v>11.8</v>
      </c>
      <c r="AQ1249" s="3" t="str">
        <f t="shared" si="82"/>
        <v/>
      </c>
      <c r="AR1249" s="3" t="str">
        <f>IF(ISNUMBER(AQ1249),SUMIFS($AQ$2:AQ1249,$A$2:A1249,A1249,$J$2:J1249,J1249,$D$2:D1249,D1249),"")</f>
        <v/>
      </c>
      <c r="AS1249">
        <f t="shared" si="83"/>
        <v>10</v>
      </c>
    </row>
    <row r="1250" spans="1:45" x14ac:dyDescent="0.25">
      <c r="A1250" s="9" t="s">
        <v>64</v>
      </c>
      <c r="B1250" t="s">
        <v>61</v>
      </c>
      <c r="C1250" s="6">
        <v>42290</v>
      </c>
      <c r="D1250">
        <v>4</v>
      </c>
      <c r="F1250">
        <v>100</v>
      </c>
      <c r="J1250" s="3" t="s">
        <v>97</v>
      </c>
      <c r="K1250" t="s">
        <v>79</v>
      </c>
      <c r="L1250">
        <v>5</v>
      </c>
      <c r="M1250" s="3" t="s">
        <v>74</v>
      </c>
      <c r="N1250" s="4">
        <f t="shared" si="80"/>
        <v>664.80000000000007</v>
      </c>
      <c r="O1250">
        <v>66.48</v>
      </c>
      <c r="R1250" s="3" t="str">
        <f>IF(ISNUMBER(Q1250),SUMIFS($Q$2:Q1250,$A$2:A1250,A1250,$J$2:J1250,J1250,$D$2:D1250,D1250),"")</f>
        <v/>
      </c>
      <c r="AB1250">
        <v>14.9</v>
      </c>
      <c r="AC1250">
        <v>11.9</v>
      </c>
      <c r="AD1250">
        <v>77.099999999999994</v>
      </c>
      <c r="AE1250">
        <v>18.399999999999999</v>
      </c>
      <c r="AF1250">
        <v>84.1</v>
      </c>
      <c r="AG1250">
        <v>29.1</v>
      </c>
      <c r="AH1250" s="3">
        <f t="shared" si="81"/>
        <v>4.7E-2</v>
      </c>
      <c r="AI1250">
        <v>4.7E-2</v>
      </c>
      <c r="AK1250">
        <v>12.3</v>
      </c>
      <c r="AQ1250" s="3" t="str">
        <f t="shared" si="82"/>
        <v/>
      </c>
      <c r="AR1250" s="3" t="str">
        <f>IF(ISNUMBER(AQ1250),SUMIFS($AQ$2:AQ1250,$A$2:A1250,A1250,$J$2:J1250,J1250,$D$2:D1250,D1250),"")</f>
        <v/>
      </c>
      <c r="AS1250">
        <f t="shared" si="83"/>
        <v>10</v>
      </c>
    </row>
    <row r="1251" spans="1:45" x14ac:dyDescent="0.25">
      <c r="A1251" s="9" t="s">
        <v>62</v>
      </c>
      <c r="B1251" t="s">
        <v>61</v>
      </c>
      <c r="C1251" s="6">
        <v>42290</v>
      </c>
      <c r="D1251">
        <v>4</v>
      </c>
      <c r="F1251">
        <v>500</v>
      </c>
      <c r="J1251" s="3" t="s">
        <v>97</v>
      </c>
      <c r="K1251" t="s">
        <v>79</v>
      </c>
      <c r="L1251">
        <v>5</v>
      </c>
      <c r="M1251" s="3" t="s">
        <v>74</v>
      </c>
      <c r="N1251" s="4">
        <f t="shared" si="80"/>
        <v>718.5</v>
      </c>
      <c r="O1251">
        <v>71.849999999999994</v>
      </c>
      <c r="R1251" s="3" t="str">
        <f>IF(ISNUMBER(Q1251),SUMIFS($Q$2:Q1251,$A$2:A1251,A1251,$J$2:J1251,J1251,$D$2:D1251,D1251),"")</f>
        <v/>
      </c>
      <c r="AB1251">
        <v>16.899999999999999</v>
      </c>
      <c r="AC1251">
        <v>10</v>
      </c>
      <c r="AD1251">
        <v>76.5</v>
      </c>
      <c r="AE1251">
        <v>19.7</v>
      </c>
      <c r="AF1251">
        <v>85.4</v>
      </c>
      <c r="AG1251">
        <v>25.6</v>
      </c>
      <c r="AH1251" s="3">
        <f t="shared" si="81"/>
        <v>4.1000000000000002E-2</v>
      </c>
      <c r="AI1251">
        <v>4.1000000000000002E-2</v>
      </c>
      <c r="AK1251">
        <v>12.2</v>
      </c>
      <c r="AQ1251" s="3" t="str">
        <f t="shared" si="82"/>
        <v/>
      </c>
      <c r="AR1251" s="3" t="str">
        <f>IF(ISNUMBER(AQ1251),SUMIFS($AQ$2:AQ1251,$A$2:A1251,A1251,$J$2:J1251,J1251,$D$2:D1251,D1251),"")</f>
        <v/>
      </c>
      <c r="AS1251">
        <f t="shared" si="83"/>
        <v>10</v>
      </c>
    </row>
    <row r="1252" spans="1:45" x14ac:dyDescent="0.25">
      <c r="A1252" s="9" t="s">
        <v>63</v>
      </c>
      <c r="B1252" t="s">
        <v>61</v>
      </c>
      <c r="C1252" s="6">
        <v>42304</v>
      </c>
      <c r="D1252">
        <v>1</v>
      </c>
      <c r="F1252">
        <v>0</v>
      </c>
      <c r="J1252" s="3" t="s">
        <v>97</v>
      </c>
      <c r="K1252" t="s">
        <v>79</v>
      </c>
      <c r="L1252">
        <v>5</v>
      </c>
      <c r="M1252" s="3" t="s">
        <v>75</v>
      </c>
      <c r="N1252" s="4">
        <f t="shared" si="80"/>
        <v>1343.5</v>
      </c>
      <c r="O1252">
        <v>134.35</v>
      </c>
      <c r="R1252" s="3" t="str">
        <f>IF(ISNUMBER(Q1252),SUMIFS($Q$2:Q1252,$A$2:A1252,A1252,$J$2:J1252,J1252,$D$2:D1252,D1252),"")</f>
        <v/>
      </c>
      <c r="AB1252">
        <v>17.3</v>
      </c>
      <c r="AC1252">
        <v>9</v>
      </c>
      <c r="AD1252">
        <v>78.099999999999994</v>
      </c>
      <c r="AE1252">
        <v>17.2</v>
      </c>
      <c r="AF1252">
        <v>84.7</v>
      </c>
      <c r="AG1252">
        <v>16.8</v>
      </c>
      <c r="AH1252" s="3">
        <f t="shared" si="81"/>
        <v>2.7E-2</v>
      </c>
      <c r="AI1252">
        <v>2.7E-2</v>
      </c>
      <c r="AK1252">
        <v>12.5</v>
      </c>
      <c r="AQ1252" s="3" t="str">
        <f t="shared" si="82"/>
        <v/>
      </c>
      <c r="AR1252" s="3" t="str">
        <f>IF(ISNUMBER(AQ1252),SUMIFS($AQ$2:AQ1252,$A$2:A1252,A1252,$J$2:J1252,J1252,$D$2:D1252,D1252),"")</f>
        <v/>
      </c>
      <c r="AS1252">
        <f t="shared" si="83"/>
        <v>10</v>
      </c>
    </row>
    <row r="1253" spans="1:45" x14ac:dyDescent="0.25">
      <c r="A1253" s="9" t="s">
        <v>66</v>
      </c>
      <c r="B1253" t="s">
        <v>61</v>
      </c>
      <c r="C1253" s="6">
        <v>42304</v>
      </c>
      <c r="D1253">
        <v>1</v>
      </c>
      <c r="F1253">
        <v>50</v>
      </c>
      <c r="J1253" s="3" t="s">
        <v>97</v>
      </c>
      <c r="K1253" t="s">
        <v>79</v>
      </c>
      <c r="L1253">
        <v>5</v>
      </c>
      <c r="M1253" s="3" t="s">
        <v>75</v>
      </c>
      <c r="N1253" s="4">
        <f t="shared" si="80"/>
        <v>1857.8</v>
      </c>
      <c r="O1253">
        <v>185.78</v>
      </c>
      <c r="R1253" s="3" t="str">
        <f>IF(ISNUMBER(Q1253),SUMIFS($Q$2:Q1253,$A$2:A1253,A1253,$J$2:J1253,J1253,$D$2:D1253,D1253),"")</f>
        <v/>
      </c>
      <c r="AB1253">
        <v>19.399999999999999</v>
      </c>
      <c r="AC1253">
        <v>7.5</v>
      </c>
      <c r="AD1253">
        <v>77.2</v>
      </c>
      <c r="AE1253">
        <v>20.399999999999999</v>
      </c>
      <c r="AF1253">
        <v>86.5</v>
      </c>
      <c r="AG1253">
        <v>16.8</v>
      </c>
      <c r="AH1253" s="3">
        <f t="shared" si="81"/>
        <v>2.7E-2</v>
      </c>
      <c r="AI1253">
        <v>2.7E-2</v>
      </c>
      <c r="AK1253">
        <v>12.4</v>
      </c>
      <c r="AQ1253" s="3" t="str">
        <f t="shared" si="82"/>
        <v/>
      </c>
      <c r="AR1253" s="3" t="str">
        <f>IF(ISNUMBER(AQ1253),SUMIFS($AQ$2:AQ1253,$A$2:A1253,A1253,$J$2:J1253,J1253,$D$2:D1253,D1253),"")</f>
        <v/>
      </c>
      <c r="AS1253">
        <f t="shared" si="83"/>
        <v>10</v>
      </c>
    </row>
    <row r="1254" spans="1:45" x14ac:dyDescent="0.25">
      <c r="A1254" s="9" t="s">
        <v>64</v>
      </c>
      <c r="B1254" t="s">
        <v>61</v>
      </c>
      <c r="C1254" s="6">
        <v>42304</v>
      </c>
      <c r="D1254">
        <v>1</v>
      </c>
      <c r="F1254">
        <v>100</v>
      </c>
      <c r="J1254" s="3" t="s">
        <v>97</v>
      </c>
      <c r="K1254" t="s">
        <v>79</v>
      </c>
      <c r="L1254">
        <v>5</v>
      </c>
      <c r="M1254" s="3" t="s">
        <v>75</v>
      </c>
      <c r="N1254" s="4">
        <f t="shared" si="80"/>
        <v>1432.8</v>
      </c>
      <c r="O1254">
        <v>143.28</v>
      </c>
      <c r="R1254" s="3" t="str">
        <f>IF(ISNUMBER(Q1254),SUMIFS($Q$2:Q1254,$A$2:A1254,A1254,$J$2:J1254,J1254,$D$2:D1254,D1254),"")</f>
        <v/>
      </c>
      <c r="AB1254">
        <v>19.7</v>
      </c>
      <c r="AC1254">
        <v>7.1</v>
      </c>
      <c r="AD1254">
        <v>75.400000000000006</v>
      </c>
      <c r="AE1254">
        <v>19.7</v>
      </c>
      <c r="AF1254">
        <v>85.9</v>
      </c>
      <c r="AG1254">
        <v>17</v>
      </c>
      <c r="AH1254" s="3">
        <f t="shared" si="81"/>
        <v>2.7E-2</v>
      </c>
      <c r="AI1254">
        <v>2.7E-2</v>
      </c>
      <c r="AK1254">
        <v>12.1</v>
      </c>
      <c r="AQ1254" s="3" t="str">
        <f t="shared" si="82"/>
        <v/>
      </c>
      <c r="AR1254" s="3" t="str">
        <f>IF(ISNUMBER(AQ1254),SUMIFS($AQ$2:AQ1254,$A$2:A1254,A1254,$J$2:J1254,J1254,$D$2:D1254,D1254),"")</f>
        <v/>
      </c>
      <c r="AS1254">
        <f t="shared" si="83"/>
        <v>10</v>
      </c>
    </row>
    <row r="1255" spans="1:45" x14ac:dyDescent="0.25">
      <c r="A1255" s="9" t="s">
        <v>60</v>
      </c>
      <c r="B1255" t="s">
        <v>61</v>
      </c>
      <c r="C1255" s="6">
        <v>42304</v>
      </c>
      <c r="D1255">
        <v>1</v>
      </c>
      <c r="F1255">
        <v>200</v>
      </c>
      <c r="J1255" s="3" t="s">
        <v>97</v>
      </c>
      <c r="K1255" t="s">
        <v>79</v>
      </c>
      <c r="L1255">
        <v>5</v>
      </c>
      <c r="M1255" s="3" t="s">
        <v>75</v>
      </c>
      <c r="N1255" s="4">
        <f t="shared" si="80"/>
        <v>1411</v>
      </c>
      <c r="O1255">
        <v>141.1</v>
      </c>
      <c r="R1255" s="3" t="str">
        <f>IF(ISNUMBER(Q1255),SUMIFS($Q$2:Q1255,$A$2:A1255,A1255,$J$2:J1255,J1255,$D$2:D1255,D1255),"")</f>
        <v/>
      </c>
      <c r="AB1255">
        <v>15.8</v>
      </c>
      <c r="AC1255">
        <v>11.3</v>
      </c>
      <c r="AD1255">
        <v>78.900000000000006</v>
      </c>
      <c r="AE1255">
        <v>16.600000000000001</v>
      </c>
      <c r="AF1255">
        <v>84.3</v>
      </c>
      <c r="AG1255">
        <v>17.7</v>
      </c>
      <c r="AH1255" s="3">
        <f t="shared" si="81"/>
        <v>2.8000000000000001E-2</v>
      </c>
      <c r="AI1255">
        <v>2.8000000000000001E-2</v>
      </c>
      <c r="AK1255">
        <v>12.6</v>
      </c>
      <c r="AQ1255" s="3" t="str">
        <f t="shared" si="82"/>
        <v/>
      </c>
      <c r="AR1255" s="3" t="str">
        <f>IF(ISNUMBER(AQ1255),SUMIFS($AQ$2:AQ1255,$A$2:A1255,A1255,$J$2:J1255,J1255,$D$2:D1255,D1255),"")</f>
        <v/>
      </c>
      <c r="AS1255">
        <f t="shared" si="83"/>
        <v>10</v>
      </c>
    </row>
    <row r="1256" spans="1:45" x14ac:dyDescent="0.25">
      <c r="A1256" s="9" t="s">
        <v>65</v>
      </c>
      <c r="B1256" t="s">
        <v>61</v>
      </c>
      <c r="C1256" s="6">
        <v>42304</v>
      </c>
      <c r="D1256">
        <v>1</v>
      </c>
      <c r="F1256">
        <v>350</v>
      </c>
      <c r="J1256" s="3" t="s">
        <v>97</v>
      </c>
      <c r="K1256" t="s">
        <v>79</v>
      </c>
      <c r="L1256">
        <v>5</v>
      </c>
      <c r="M1256" s="3" t="s">
        <v>75</v>
      </c>
      <c r="N1256" s="4">
        <f t="shared" si="80"/>
        <v>2005.8000000000002</v>
      </c>
      <c r="O1256">
        <v>200.58</v>
      </c>
      <c r="R1256" s="3" t="str">
        <f>IF(ISNUMBER(Q1256),SUMIFS($Q$2:Q1256,$A$2:A1256,A1256,$J$2:J1256,J1256,$D$2:D1256,D1256),"")</f>
        <v/>
      </c>
      <c r="AB1256">
        <v>20.5</v>
      </c>
      <c r="AC1256">
        <v>10.3</v>
      </c>
      <c r="AD1256">
        <v>75.8</v>
      </c>
      <c r="AE1256">
        <v>21.1</v>
      </c>
      <c r="AF1256">
        <v>87</v>
      </c>
      <c r="AG1256">
        <v>20.6</v>
      </c>
      <c r="AH1256" s="3">
        <f t="shared" si="81"/>
        <v>3.3000000000000002E-2</v>
      </c>
      <c r="AI1256">
        <v>3.3000000000000002E-2</v>
      </c>
      <c r="AK1256">
        <v>12.1</v>
      </c>
      <c r="AQ1256" s="3" t="str">
        <f t="shared" si="82"/>
        <v/>
      </c>
      <c r="AR1256" s="3" t="str">
        <f>IF(ISNUMBER(AQ1256),SUMIFS($AQ$2:AQ1256,$A$2:A1256,A1256,$J$2:J1256,J1256,$D$2:D1256,D1256),"")</f>
        <v/>
      </c>
      <c r="AS1256">
        <f t="shared" si="83"/>
        <v>10</v>
      </c>
    </row>
    <row r="1257" spans="1:45" x14ac:dyDescent="0.25">
      <c r="A1257" s="9" t="s">
        <v>62</v>
      </c>
      <c r="B1257" t="s">
        <v>61</v>
      </c>
      <c r="C1257" s="6">
        <v>42304</v>
      </c>
      <c r="D1257">
        <v>1</v>
      </c>
      <c r="F1257">
        <v>500</v>
      </c>
      <c r="J1257" s="3" t="s">
        <v>97</v>
      </c>
      <c r="K1257" t="s">
        <v>79</v>
      </c>
      <c r="L1257">
        <v>5</v>
      </c>
      <c r="M1257" s="3" t="s">
        <v>75</v>
      </c>
      <c r="N1257" s="4">
        <f t="shared" si="80"/>
        <v>2140</v>
      </c>
      <c r="O1257">
        <v>214</v>
      </c>
      <c r="R1257" s="3" t="str">
        <f>IF(ISNUMBER(Q1257),SUMIFS($Q$2:Q1257,$A$2:A1257,A1257,$J$2:J1257,J1257,$D$2:D1257,D1257),"")</f>
        <v/>
      </c>
      <c r="AB1257">
        <v>15.7</v>
      </c>
      <c r="AC1257">
        <v>12.2</v>
      </c>
      <c r="AD1257">
        <v>79.2</v>
      </c>
      <c r="AE1257">
        <v>18.600000000000001</v>
      </c>
      <c r="AF1257">
        <v>86.9</v>
      </c>
      <c r="AG1257">
        <v>24.8</v>
      </c>
      <c r="AH1257" s="3">
        <f t="shared" si="81"/>
        <v>0.04</v>
      </c>
      <c r="AI1257">
        <v>0.04</v>
      </c>
      <c r="AK1257">
        <v>12.7</v>
      </c>
      <c r="AQ1257" s="3" t="str">
        <f t="shared" si="82"/>
        <v/>
      </c>
      <c r="AR1257" s="3" t="str">
        <f>IF(ISNUMBER(AQ1257),SUMIFS($AQ$2:AQ1257,$A$2:A1257,A1257,$J$2:J1257,J1257,$D$2:D1257,D1257),"")</f>
        <v/>
      </c>
      <c r="AS1257">
        <f t="shared" si="83"/>
        <v>10</v>
      </c>
    </row>
    <row r="1258" spans="1:45" x14ac:dyDescent="0.25">
      <c r="A1258" s="9" t="s">
        <v>63</v>
      </c>
      <c r="B1258" t="s">
        <v>61</v>
      </c>
      <c r="C1258" s="6">
        <v>42304</v>
      </c>
      <c r="D1258">
        <v>2</v>
      </c>
      <c r="F1258">
        <v>0</v>
      </c>
      <c r="J1258" s="3" t="s">
        <v>97</v>
      </c>
      <c r="K1258" t="s">
        <v>79</v>
      </c>
      <c r="L1258">
        <v>5</v>
      </c>
      <c r="M1258" s="3" t="s">
        <v>75</v>
      </c>
      <c r="N1258" s="4">
        <f t="shared" si="80"/>
        <v>1434.8000000000002</v>
      </c>
      <c r="O1258">
        <v>143.48000000000002</v>
      </c>
      <c r="R1258" s="3" t="str">
        <f>IF(ISNUMBER(Q1258),SUMIFS($Q$2:Q1258,$A$2:A1258,A1258,$J$2:J1258,J1258,$D$2:D1258,D1258),"")</f>
        <v/>
      </c>
      <c r="AB1258">
        <v>17.899999999999999</v>
      </c>
      <c r="AC1258">
        <v>5.9</v>
      </c>
      <c r="AD1258">
        <v>77.7</v>
      </c>
      <c r="AE1258">
        <v>20.5</v>
      </c>
      <c r="AF1258">
        <v>86.3</v>
      </c>
      <c r="AG1258">
        <v>19.899999999999999</v>
      </c>
      <c r="AH1258" s="3">
        <f t="shared" si="81"/>
        <v>3.2000000000000001E-2</v>
      </c>
      <c r="AI1258">
        <v>3.2000000000000001E-2</v>
      </c>
      <c r="AK1258">
        <v>12.4</v>
      </c>
      <c r="AQ1258" s="3" t="str">
        <f t="shared" si="82"/>
        <v/>
      </c>
      <c r="AR1258" s="3" t="str">
        <f>IF(ISNUMBER(AQ1258),SUMIFS($AQ$2:AQ1258,$A$2:A1258,A1258,$J$2:J1258,J1258,$D$2:D1258,D1258),"")</f>
        <v/>
      </c>
      <c r="AS1258">
        <f t="shared" si="83"/>
        <v>10</v>
      </c>
    </row>
    <row r="1259" spans="1:45" x14ac:dyDescent="0.25">
      <c r="A1259" s="9" t="s">
        <v>66</v>
      </c>
      <c r="B1259" t="s">
        <v>61</v>
      </c>
      <c r="C1259" s="6">
        <v>42304</v>
      </c>
      <c r="D1259">
        <v>2</v>
      </c>
      <c r="F1259">
        <v>50</v>
      </c>
      <c r="J1259" s="3" t="s">
        <v>97</v>
      </c>
      <c r="K1259" t="s">
        <v>79</v>
      </c>
      <c r="L1259">
        <v>5</v>
      </c>
      <c r="M1259" s="3" t="s">
        <v>75</v>
      </c>
      <c r="N1259" s="4">
        <f t="shared" si="80"/>
        <v>882.3</v>
      </c>
      <c r="O1259">
        <v>88.22999999999999</v>
      </c>
      <c r="R1259" s="3" t="str">
        <f>IF(ISNUMBER(Q1259),SUMIFS($Q$2:Q1259,$A$2:A1259,A1259,$J$2:J1259,J1259,$D$2:D1259,D1259),"")</f>
        <v/>
      </c>
      <c r="AB1259">
        <v>16.399999999999999</v>
      </c>
      <c r="AC1259">
        <v>9.4</v>
      </c>
      <c r="AD1259">
        <v>70.5</v>
      </c>
      <c r="AE1259">
        <v>15</v>
      </c>
      <c r="AF1259">
        <v>79.599999999999994</v>
      </c>
      <c r="AG1259">
        <v>24.8</v>
      </c>
      <c r="AH1259" s="3">
        <f t="shared" si="81"/>
        <v>0.04</v>
      </c>
      <c r="AI1259">
        <v>0.04</v>
      </c>
      <c r="AK1259">
        <v>11.3</v>
      </c>
      <c r="AQ1259" s="3" t="str">
        <f t="shared" si="82"/>
        <v/>
      </c>
      <c r="AR1259" s="3" t="str">
        <f>IF(ISNUMBER(AQ1259),SUMIFS($AQ$2:AQ1259,$A$2:A1259,A1259,$J$2:J1259,J1259,$D$2:D1259,D1259),"")</f>
        <v/>
      </c>
      <c r="AS1259">
        <f t="shared" si="83"/>
        <v>10</v>
      </c>
    </row>
    <row r="1260" spans="1:45" x14ac:dyDescent="0.25">
      <c r="A1260" s="9" t="s">
        <v>64</v>
      </c>
      <c r="B1260" t="s">
        <v>61</v>
      </c>
      <c r="C1260" s="6">
        <v>42304</v>
      </c>
      <c r="D1260">
        <v>2</v>
      </c>
      <c r="F1260">
        <v>100</v>
      </c>
      <c r="J1260" s="3" t="s">
        <v>97</v>
      </c>
      <c r="K1260" t="s">
        <v>79</v>
      </c>
      <c r="L1260">
        <v>5</v>
      </c>
      <c r="M1260" s="3" t="s">
        <v>75</v>
      </c>
      <c r="N1260" s="4">
        <f t="shared" ref="N1260:N1323" si="84">IF(ISNUMBER(O1260),O1260*10,"")</f>
        <v>1244.3000000000002</v>
      </c>
      <c r="O1260">
        <v>124.43</v>
      </c>
      <c r="R1260" s="3" t="str">
        <f>IF(ISNUMBER(Q1260),SUMIFS($Q$2:Q1260,$A$2:A1260,A1260,$J$2:J1260,J1260,$D$2:D1260,D1260),"")</f>
        <v/>
      </c>
      <c r="AB1260">
        <v>17.399999999999999</v>
      </c>
      <c r="AC1260">
        <v>10.199999999999999</v>
      </c>
      <c r="AD1260">
        <v>77.5</v>
      </c>
      <c r="AE1260">
        <v>18.5</v>
      </c>
      <c r="AF1260">
        <v>85.3</v>
      </c>
      <c r="AG1260">
        <v>19.3</v>
      </c>
      <c r="AH1260" s="3">
        <f t="shared" ref="AH1260:AH1323" si="85">IF(ISNUMBER(AI1260),AI1260,"")</f>
        <v>3.1E-2</v>
      </c>
      <c r="AI1260">
        <v>3.1E-2</v>
      </c>
      <c r="AK1260">
        <v>12.4</v>
      </c>
      <c r="AQ1260" s="3" t="str">
        <f t="shared" ref="AQ1260:AQ1323" si="86">IF(AND(ISNUMBER(AI1260),ISNUMBER(Q1260)),ROUND(Q1260*AI1260,3),"")</f>
        <v/>
      </c>
      <c r="AR1260" s="3" t="str">
        <f>IF(ISNUMBER(AQ1260),SUMIFS($AQ$2:AQ1260,$A$2:A1260,A1260,$J$2:J1260,J1260,$D$2:D1260,D1260),"")</f>
        <v/>
      </c>
      <c r="AS1260">
        <f t="shared" si="83"/>
        <v>10</v>
      </c>
    </row>
    <row r="1261" spans="1:45" x14ac:dyDescent="0.25">
      <c r="A1261" s="9" t="s">
        <v>60</v>
      </c>
      <c r="B1261" t="s">
        <v>61</v>
      </c>
      <c r="C1261" s="6">
        <v>42304</v>
      </c>
      <c r="D1261">
        <v>2</v>
      </c>
      <c r="F1261">
        <v>200</v>
      </c>
      <c r="J1261" s="3" t="s">
        <v>97</v>
      </c>
      <c r="K1261" t="s">
        <v>79</v>
      </c>
      <c r="L1261">
        <v>5</v>
      </c>
      <c r="M1261" s="3" t="s">
        <v>75</v>
      </c>
      <c r="N1261" s="4">
        <f t="shared" si="84"/>
        <v>1939.8</v>
      </c>
      <c r="O1261">
        <v>193.98</v>
      </c>
      <c r="R1261" s="3" t="str">
        <f>IF(ISNUMBER(Q1261),SUMIFS($Q$2:Q1261,$A$2:A1261,A1261,$J$2:J1261,J1261,$D$2:D1261,D1261),"")</f>
        <v/>
      </c>
      <c r="AB1261">
        <v>18.3</v>
      </c>
      <c r="AC1261">
        <v>10.5</v>
      </c>
      <c r="AD1261">
        <v>76.900000000000006</v>
      </c>
      <c r="AE1261">
        <v>19.5</v>
      </c>
      <c r="AF1261">
        <v>85.9</v>
      </c>
      <c r="AG1261">
        <v>20.2</v>
      </c>
      <c r="AH1261" s="3">
        <f t="shared" si="85"/>
        <v>3.2000000000000001E-2</v>
      </c>
      <c r="AI1261">
        <v>3.2000000000000001E-2</v>
      </c>
      <c r="AK1261">
        <v>12.3</v>
      </c>
      <c r="AQ1261" s="3" t="str">
        <f t="shared" si="86"/>
        <v/>
      </c>
      <c r="AR1261" s="3" t="str">
        <f>IF(ISNUMBER(AQ1261),SUMIFS($AQ$2:AQ1261,$A$2:A1261,A1261,$J$2:J1261,J1261,$D$2:D1261,D1261),"")</f>
        <v/>
      </c>
      <c r="AS1261">
        <f t="shared" ref="AS1261:AS1324" si="87">COUNT(O1261:AR1261)</f>
        <v>10</v>
      </c>
    </row>
    <row r="1262" spans="1:45" x14ac:dyDescent="0.25">
      <c r="A1262" s="9" t="s">
        <v>65</v>
      </c>
      <c r="B1262" t="s">
        <v>61</v>
      </c>
      <c r="C1262" s="6">
        <v>42304</v>
      </c>
      <c r="D1262">
        <v>2</v>
      </c>
      <c r="F1262">
        <v>350</v>
      </c>
      <c r="J1262" s="3" t="s">
        <v>97</v>
      </c>
      <c r="K1262" t="s">
        <v>79</v>
      </c>
      <c r="L1262">
        <v>5</v>
      </c>
      <c r="M1262" s="3" t="s">
        <v>75</v>
      </c>
      <c r="N1262" s="4">
        <f t="shared" si="84"/>
        <v>1603.8</v>
      </c>
      <c r="O1262">
        <v>160.38</v>
      </c>
      <c r="R1262" s="3" t="str">
        <f>IF(ISNUMBER(Q1262),SUMIFS($Q$2:Q1262,$A$2:A1262,A1262,$J$2:J1262,J1262,$D$2:D1262,D1262),"")</f>
        <v/>
      </c>
      <c r="AB1262">
        <v>16.600000000000001</v>
      </c>
      <c r="AC1262">
        <v>11.6</v>
      </c>
      <c r="AD1262">
        <v>79.7</v>
      </c>
      <c r="AE1262">
        <v>18.7</v>
      </c>
      <c r="AF1262">
        <v>87.7</v>
      </c>
      <c r="AG1262">
        <v>25.2</v>
      </c>
      <c r="AH1262" s="3">
        <f t="shared" si="85"/>
        <v>0.04</v>
      </c>
      <c r="AI1262">
        <v>0.04</v>
      </c>
      <c r="AK1262">
        <v>12.8</v>
      </c>
      <c r="AQ1262" s="3" t="str">
        <f t="shared" si="86"/>
        <v/>
      </c>
      <c r="AR1262" s="3" t="str">
        <f>IF(ISNUMBER(AQ1262),SUMIFS($AQ$2:AQ1262,$A$2:A1262,A1262,$J$2:J1262,J1262,$D$2:D1262,D1262),"")</f>
        <v/>
      </c>
      <c r="AS1262">
        <f t="shared" si="87"/>
        <v>10</v>
      </c>
    </row>
    <row r="1263" spans="1:45" x14ac:dyDescent="0.25">
      <c r="A1263" s="9" t="s">
        <v>62</v>
      </c>
      <c r="B1263" t="s">
        <v>61</v>
      </c>
      <c r="C1263" s="6">
        <v>42304</v>
      </c>
      <c r="D1263">
        <v>2</v>
      </c>
      <c r="F1263">
        <v>500</v>
      </c>
      <c r="J1263" s="3" t="s">
        <v>97</v>
      </c>
      <c r="K1263" t="s">
        <v>79</v>
      </c>
      <c r="L1263">
        <v>5</v>
      </c>
      <c r="M1263" s="3" t="s">
        <v>75</v>
      </c>
      <c r="N1263" s="4">
        <f t="shared" si="84"/>
        <v>1577.5</v>
      </c>
      <c r="O1263">
        <v>157.75</v>
      </c>
      <c r="R1263" s="3" t="str">
        <f>IF(ISNUMBER(Q1263),SUMIFS($Q$2:Q1263,$A$2:A1263,A1263,$J$2:J1263,J1263,$D$2:D1263,D1263),"")</f>
        <v/>
      </c>
      <c r="AB1263">
        <v>16.8</v>
      </c>
      <c r="AC1263">
        <v>11</v>
      </c>
      <c r="AD1263">
        <v>78.8</v>
      </c>
      <c r="AE1263">
        <v>19.100000000000001</v>
      </c>
      <c r="AF1263">
        <v>87.4</v>
      </c>
      <c r="AG1263">
        <v>25.3</v>
      </c>
      <c r="AH1263" s="3">
        <f t="shared" si="85"/>
        <v>4.1000000000000002E-2</v>
      </c>
      <c r="AI1263">
        <v>4.1000000000000002E-2</v>
      </c>
      <c r="AK1263">
        <v>12.6</v>
      </c>
      <c r="AQ1263" s="3" t="str">
        <f t="shared" si="86"/>
        <v/>
      </c>
      <c r="AR1263" s="3" t="str">
        <f>IF(ISNUMBER(AQ1263),SUMIFS($AQ$2:AQ1263,$A$2:A1263,A1263,$J$2:J1263,J1263,$D$2:D1263,D1263),"")</f>
        <v/>
      </c>
      <c r="AS1263">
        <f t="shared" si="87"/>
        <v>10</v>
      </c>
    </row>
    <row r="1264" spans="1:45" x14ac:dyDescent="0.25">
      <c r="A1264" s="9" t="s">
        <v>63</v>
      </c>
      <c r="B1264" t="s">
        <v>61</v>
      </c>
      <c r="C1264" s="6">
        <v>42304</v>
      </c>
      <c r="D1264">
        <v>3</v>
      </c>
      <c r="F1264">
        <v>0</v>
      </c>
      <c r="J1264" s="3" t="s">
        <v>97</v>
      </c>
      <c r="K1264" t="s">
        <v>79</v>
      </c>
      <c r="L1264">
        <v>5</v>
      </c>
      <c r="M1264" s="3" t="s">
        <v>75</v>
      </c>
      <c r="N1264" s="4">
        <f t="shared" si="84"/>
        <v>1030</v>
      </c>
      <c r="O1264">
        <v>103</v>
      </c>
      <c r="R1264" s="3" t="str">
        <f>IF(ISNUMBER(Q1264),SUMIFS($Q$2:Q1264,$A$2:A1264,A1264,$J$2:J1264,J1264,$D$2:D1264,D1264),"")</f>
        <v/>
      </c>
      <c r="AB1264">
        <v>18.100000000000001</v>
      </c>
      <c r="AC1264">
        <v>6.6</v>
      </c>
      <c r="AD1264">
        <v>71.2</v>
      </c>
      <c r="AE1264">
        <v>16.7</v>
      </c>
      <c r="AF1264">
        <v>81.099999999999994</v>
      </c>
      <c r="AG1264">
        <v>21.8</v>
      </c>
      <c r="AH1264" s="3">
        <f t="shared" si="85"/>
        <v>3.5000000000000003E-2</v>
      </c>
      <c r="AI1264">
        <v>3.5000000000000003E-2</v>
      </c>
      <c r="AK1264">
        <v>11.4</v>
      </c>
      <c r="AQ1264" s="3" t="str">
        <f t="shared" si="86"/>
        <v/>
      </c>
      <c r="AR1264" s="3" t="str">
        <f>IF(ISNUMBER(AQ1264),SUMIFS($AQ$2:AQ1264,$A$2:A1264,A1264,$J$2:J1264,J1264,$D$2:D1264,D1264),"")</f>
        <v/>
      </c>
      <c r="AS1264">
        <f t="shared" si="87"/>
        <v>10</v>
      </c>
    </row>
    <row r="1265" spans="1:45" x14ac:dyDescent="0.25">
      <c r="A1265" s="9" t="s">
        <v>66</v>
      </c>
      <c r="B1265" t="s">
        <v>61</v>
      </c>
      <c r="C1265" s="6">
        <v>42304</v>
      </c>
      <c r="D1265">
        <v>3</v>
      </c>
      <c r="F1265">
        <v>50</v>
      </c>
      <c r="J1265" s="3" t="s">
        <v>97</v>
      </c>
      <c r="K1265" t="s">
        <v>79</v>
      </c>
      <c r="L1265">
        <v>5</v>
      </c>
      <c r="M1265" s="3" t="s">
        <v>75</v>
      </c>
      <c r="N1265" s="4">
        <f t="shared" si="84"/>
        <v>972.8</v>
      </c>
      <c r="O1265">
        <v>97.28</v>
      </c>
      <c r="R1265" s="3" t="str">
        <f>IF(ISNUMBER(Q1265),SUMIFS($Q$2:Q1265,$A$2:A1265,A1265,$J$2:J1265,J1265,$D$2:D1265,D1265),"")</f>
        <v/>
      </c>
      <c r="AB1265">
        <v>17.899999999999999</v>
      </c>
      <c r="AC1265">
        <v>5.4</v>
      </c>
      <c r="AD1265">
        <v>75.3</v>
      </c>
      <c r="AE1265">
        <v>19.8</v>
      </c>
      <c r="AF1265">
        <v>84.8</v>
      </c>
      <c r="AG1265">
        <v>23.3</v>
      </c>
      <c r="AH1265" s="3">
        <f t="shared" si="85"/>
        <v>3.6999999999999998E-2</v>
      </c>
      <c r="AI1265">
        <v>3.6999999999999998E-2</v>
      </c>
      <c r="AK1265">
        <v>12</v>
      </c>
      <c r="AQ1265" s="3" t="str">
        <f t="shared" si="86"/>
        <v/>
      </c>
      <c r="AR1265" s="3" t="str">
        <f>IF(ISNUMBER(AQ1265),SUMIFS($AQ$2:AQ1265,$A$2:A1265,A1265,$J$2:J1265,J1265,$D$2:D1265,D1265),"")</f>
        <v/>
      </c>
      <c r="AS1265">
        <f t="shared" si="87"/>
        <v>10</v>
      </c>
    </row>
    <row r="1266" spans="1:45" x14ac:dyDescent="0.25">
      <c r="A1266" s="9" t="s">
        <v>64</v>
      </c>
      <c r="B1266" t="s">
        <v>61</v>
      </c>
      <c r="C1266" s="6">
        <v>42304</v>
      </c>
      <c r="D1266">
        <v>3</v>
      </c>
      <c r="F1266">
        <v>100</v>
      </c>
      <c r="J1266" s="3" t="s">
        <v>97</v>
      </c>
      <c r="K1266" t="s">
        <v>79</v>
      </c>
      <c r="L1266">
        <v>5</v>
      </c>
      <c r="M1266" s="3" t="s">
        <v>75</v>
      </c>
      <c r="N1266" s="4">
        <f t="shared" si="84"/>
        <v>1579</v>
      </c>
      <c r="O1266">
        <v>157.9</v>
      </c>
      <c r="R1266" s="3" t="str">
        <f>IF(ISNUMBER(Q1266),SUMIFS($Q$2:Q1266,$A$2:A1266,A1266,$J$2:J1266,J1266,$D$2:D1266,D1266),"")</f>
        <v/>
      </c>
      <c r="AB1266">
        <v>17.2</v>
      </c>
      <c r="AC1266">
        <v>6.5</v>
      </c>
      <c r="AD1266">
        <v>77.3</v>
      </c>
      <c r="AE1266">
        <v>20.399999999999999</v>
      </c>
      <c r="AF1266">
        <v>84.3</v>
      </c>
      <c r="AG1266">
        <v>21</v>
      </c>
      <c r="AH1266" s="3">
        <f t="shared" si="85"/>
        <v>3.4000000000000002E-2</v>
      </c>
      <c r="AI1266">
        <v>3.4000000000000002E-2</v>
      </c>
      <c r="AK1266">
        <v>12.4</v>
      </c>
      <c r="AQ1266" s="3" t="str">
        <f t="shared" si="86"/>
        <v/>
      </c>
      <c r="AR1266" s="3" t="str">
        <f>IF(ISNUMBER(AQ1266),SUMIFS($AQ$2:AQ1266,$A$2:A1266,A1266,$J$2:J1266,J1266,$D$2:D1266,D1266),"")</f>
        <v/>
      </c>
      <c r="AS1266">
        <f t="shared" si="87"/>
        <v>10</v>
      </c>
    </row>
    <row r="1267" spans="1:45" x14ac:dyDescent="0.25">
      <c r="A1267" s="9" t="s">
        <v>60</v>
      </c>
      <c r="B1267" t="s">
        <v>61</v>
      </c>
      <c r="C1267" s="6">
        <v>42304</v>
      </c>
      <c r="D1267">
        <v>3</v>
      </c>
      <c r="F1267">
        <v>200</v>
      </c>
      <c r="J1267" s="3" t="s">
        <v>97</v>
      </c>
      <c r="K1267" t="s">
        <v>79</v>
      </c>
      <c r="L1267">
        <v>5</v>
      </c>
      <c r="M1267" s="3" t="s">
        <v>75</v>
      </c>
      <c r="N1267" s="4">
        <f t="shared" si="84"/>
        <v>1605</v>
      </c>
      <c r="O1267">
        <v>160.5</v>
      </c>
      <c r="R1267" s="3" t="str">
        <f>IF(ISNUMBER(Q1267),SUMIFS($Q$2:Q1267,$A$2:A1267,A1267,$J$2:J1267,J1267,$D$2:D1267,D1267),"")</f>
        <v/>
      </c>
      <c r="AB1267">
        <v>17.2</v>
      </c>
      <c r="AC1267">
        <v>8.5</v>
      </c>
      <c r="AD1267">
        <v>77.8</v>
      </c>
      <c r="AE1267">
        <v>19.100000000000001</v>
      </c>
      <c r="AF1267">
        <v>85.1</v>
      </c>
      <c r="AG1267">
        <v>24.1</v>
      </c>
      <c r="AH1267" s="3">
        <f t="shared" si="85"/>
        <v>3.9E-2</v>
      </c>
      <c r="AI1267">
        <v>3.9E-2</v>
      </c>
      <c r="AK1267">
        <v>12.4</v>
      </c>
      <c r="AQ1267" s="3" t="str">
        <f t="shared" si="86"/>
        <v/>
      </c>
      <c r="AR1267" s="3" t="str">
        <f>IF(ISNUMBER(AQ1267),SUMIFS($AQ$2:AQ1267,$A$2:A1267,A1267,$J$2:J1267,J1267,$D$2:D1267,D1267),"")</f>
        <v/>
      </c>
      <c r="AS1267">
        <f t="shared" si="87"/>
        <v>10</v>
      </c>
    </row>
    <row r="1268" spans="1:45" x14ac:dyDescent="0.25">
      <c r="A1268" s="9" t="s">
        <v>65</v>
      </c>
      <c r="B1268" t="s">
        <v>61</v>
      </c>
      <c r="C1268" s="6">
        <v>42304</v>
      </c>
      <c r="D1268">
        <v>3</v>
      </c>
      <c r="F1268">
        <v>350</v>
      </c>
      <c r="J1268" s="3" t="s">
        <v>97</v>
      </c>
      <c r="K1268" t="s">
        <v>79</v>
      </c>
      <c r="L1268">
        <v>5</v>
      </c>
      <c r="M1268" s="3" t="s">
        <v>75</v>
      </c>
      <c r="N1268" s="4">
        <f t="shared" si="84"/>
        <v>1816.5</v>
      </c>
      <c r="O1268">
        <v>181.65</v>
      </c>
      <c r="R1268" s="3" t="str">
        <f>IF(ISNUMBER(Q1268),SUMIFS($Q$2:Q1268,$A$2:A1268,A1268,$J$2:J1268,J1268,$D$2:D1268,D1268),"")</f>
        <v/>
      </c>
      <c r="AB1268">
        <v>17</v>
      </c>
      <c r="AC1268">
        <v>8.1</v>
      </c>
      <c r="AD1268">
        <v>77.2</v>
      </c>
      <c r="AE1268">
        <v>18.8</v>
      </c>
      <c r="AF1268">
        <v>85.4</v>
      </c>
      <c r="AG1268">
        <v>22.8</v>
      </c>
      <c r="AH1268" s="3">
        <f t="shared" si="85"/>
        <v>3.5999999999999997E-2</v>
      </c>
      <c r="AI1268">
        <v>3.5999999999999997E-2</v>
      </c>
      <c r="AK1268">
        <v>12.3</v>
      </c>
      <c r="AQ1268" s="3" t="str">
        <f t="shared" si="86"/>
        <v/>
      </c>
      <c r="AR1268" s="3" t="str">
        <f>IF(ISNUMBER(AQ1268),SUMIFS($AQ$2:AQ1268,$A$2:A1268,A1268,$J$2:J1268,J1268,$D$2:D1268,D1268),"")</f>
        <v/>
      </c>
      <c r="AS1268">
        <f t="shared" si="87"/>
        <v>10</v>
      </c>
    </row>
    <row r="1269" spans="1:45" x14ac:dyDescent="0.25">
      <c r="A1269" s="9" t="s">
        <v>62</v>
      </c>
      <c r="B1269" t="s">
        <v>61</v>
      </c>
      <c r="C1269" s="6">
        <v>42304</v>
      </c>
      <c r="D1269">
        <v>3</v>
      </c>
      <c r="F1269">
        <v>500</v>
      </c>
      <c r="J1269" s="3" t="s">
        <v>97</v>
      </c>
      <c r="K1269" t="s">
        <v>79</v>
      </c>
      <c r="L1269">
        <v>5</v>
      </c>
      <c r="M1269" s="3" t="s">
        <v>75</v>
      </c>
      <c r="N1269" s="4">
        <f t="shared" si="84"/>
        <v>1650.5</v>
      </c>
      <c r="O1269">
        <v>165.05</v>
      </c>
      <c r="R1269" s="3" t="str">
        <f>IF(ISNUMBER(Q1269),SUMIFS($Q$2:Q1269,$A$2:A1269,A1269,$J$2:J1269,J1269,$D$2:D1269,D1269),"")</f>
        <v/>
      </c>
      <c r="AB1269">
        <v>17.8</v>
      </c>
      <c r="AC1269">
        <v>5.2</v>
      </c>
      <c r="AD1269">
        <v>74.5</v>
      </c>
      <c r="AE1269">
        <v>20.100000000000001</v>
      </c>
      <c r="AF1269">
        <v>84.7</v>
      </c>
      <c r="AG1269">
        <v>28.6</v>
      </c>
      <c r="AH1269" s="3">
        <f t="shared" si="85"/>
        <v>4.5999999999999999E-2</v>
      </c>
      <c r="AI1269">
        <v>4.5999999999999999E-2</v>
      </c>
      <c r="AK1269">
        <v>11.9</v>
      </c>
      <c r="AQ1269" s="3" t="str">
        <f t="shared" si="86"/>
        <v/>
      </c>
      <c r="AR1269" s="3" t="str">
        <f>IF(ISNUMBER(AQ1269),SUMIFS($AQ$2:AQ1269,$A$2:A1269,A1269,$J$2:J1269,J1269,$D$2:D1269,D1269),"")</f>
        <v/>
      </c>
      <c r="AS1269">
        <f t="shared" si="87"/>
        <v>10</v>
      </c>
    </row>
    <row r="1270" spans="1:45" x14ac:dyDescent="0.25">
      <c r="A1270" s="9" t="s">
        <v>64</v>
      </c>
      <c r="B1270" t="s">
        <v>61</v>
      </c>
      <c r="C1270" s="6">
        <v>42304</v>
      </c>
      <c r="D1270">
        <v>4</v>
      </c>
      <c r="F1270">
        <v>100</v>
      </c>
      <c r="J1270" s="3" t="s">
        <v>97</v>
      </c>
      <c r="K1270" t="s">
        <v>79</v>
      </c>
      <c r="L1270">
        <v>5</v>
      </c>
      <c r="M1270" s="3" t="s">
        <v>75</v>
      </c>
      <c r="N1270" s="4">
        <f t="shared" si="84"/>
        <v>1635</v>
      </c>
      <c r="O1270">
        <v>163.5</v>
      </c>
      <c r="R1270" s="3" t="str">
        <f>IF(ISNUMBER(Q1270),SUMIFS($Q$2:Q1270,$A$2:A1270,A1270,$J$2:J1270,J1270,$D$2:D1270,D1270),"")</f>
        <v/>
      </c>
      <c r="AB1270">
        <v>18</v>
      </c>
      <c r="AC1270">
        <v>6.9</v>
      </c>
      <c r="AD1270">
        <v>77.099999999999994</v>
      </c>
      <c r="AE1270">
        <v>19.7</v>
      </c>
      <c r="AF1270">
        <v>86.6</v>
      </c>
      <c r="AG1270">
        <v>20.2</v>
      </c>
      <c r="AH1270" s="3">
        <f t="shared" si="85"/>
        <v>3.2000000000000001E-2</v>
      </c>
      <c r="AI1270">
        <v>3.2000000000000001E-2</v>
      </c>
      <c r="AK1270">
        <v>12.3</v>
      </c>
      <c r="AQ1270" s="3" t="str">
        <f t="shared" si="86"/>
        <v/>
      </c>
      <c r="AR1270" s="3" t="str">
        <f>IF(ISNUMBER(AQ1270),SUMIFS($AQ$2:AQ1270,$A$2:A1270,A1270,$J$2:J1270,J1270,$D$2:D1270,D1270),"")</f>
        <v/>
      </c>
      <c r="AS1270">
        <f t="shared" si="87"/>
        <v>10</v>
      </c>
    </row>
    <row r="1271" spans="1:45" x14ac:dyDescent="0.25">
      <c r="A1271" s="9" t="s">
        <v>62</v>
      </c>
      <c r="B1271" t="s">
        <v>61</v>
      </c>
      <c r="C1271" s="6">
        <v>42304</v>
      </c>
      <c r="D1271">
        <v>4</v>
      </c>
      <c r="F1271">
        <v>500</v>
      </c>
      <c r="J1271" s="3" t="s">
        <v>97</v>
      </c>
      <c r="K1271" t="s">
        <v>79</v>
      </c>
      <c r="L1271">
        <v>5</v>
      </c>
      <c r="M1271" s="3" t="s">
        <v>75</v>
      </c>
      <c r="N1271" s="4">
        <f t="shared" si="84"/>
        <v>2282.5</v>
      </c>
      <c r="O1271">
        <v>228.25</v>
      </c>
      <c r="R1271" s="3" t="str">
        <f>IF(ISNUMBER(Q1271),SUMIFS($Q$2:Q1271,$A$2:A1271,A1271,$J$2:J1271,J1271,$D$2:D1271,D1271),"")</f>
        <v/>
      </c>
      <c r="AB1271">
        <v>17.100000000000001</v>
      </c>
      <c r="AC1271">
        <v>9.1999999999999993</v>
      </c>
      <c r="AD1271">
        <v>76.599999999999994</v>
      </c>
      <c r="AE1271">
        <v>19.399999999999999</v>
      </c>
      <c r="AF1271">
        <v>85.6</v>
      </c>
      <c r="AG1271">
        <v>25.7</v>
      </c>
      <c r="AH1271" s="3">
        <f t="shared" si="85"/>
        <v>4.1000000000000002E-2</v>
      </c>
      <c r="AI1271">
        <v>4.1000000000000002E-2</v>
      </c>
      <c r="AK1271">
        <v>12.3</v>
      </c>
      <c r="AQ1271" s="3" t="str">
        <f t="shared" si="86"/>
        <v/>
      </c>
      <c r="AR1271" s="3" t="str">
        <f>IF(ISNUMBER(AQ1271),SUMIFS($AQ$2:AQ1271,$A$2:A1271,A1271,$J$2:J1271,J1271,$D$2:D1271,D1271),"")</f>
        <v/>
      </c>
      <c r="AS1271">
        <f t="shared" si="87"/>
        <v>10</v>
      </c>
    </row>
    <row r="1272" spans="1:45" x14ac:dyDescent="0.25">
      <c r="A1272" s="9" t="s">
        <v>63</v>
      </c>
      <c r="B1272" t="s">
        <v>61</v>
      </c>
      <c r="C1272" s="6">
        <v>42314</v>
      </c>
      <c r="D1272">
        <v>1</v>
      </c>
      <c r="F1272">
        <v>0</v>
      </c>
      <c r="J1272" s="3" t="s">
        <v>97</v>
      </c>
      <c r="K1272" t="s">
        <v>79</v>
      </c>
      <c r="L1272">
        <v>6</v>
      </c>
      <c r="M1272" s="3" t="s">
        <v>56</v>
      </c>
      <c r="N1272" s="4" t="str">
        <f t="shared" si="84"/>
        <v/>
      </c>
      <c r="P1272">
        <v>114.63</v>
      </c>
      <c r="Q1272">
        <v>114.63</v>
      </c>
      <c r="R1272" s="3">
        <f>IF(ISNUMBER(Q1272),SUMIFS($Q$2:Q1272,$A$2:A1272,A1272,$J$2:J1272,J1272,$D$2:D1272,D1272),"")</f>
        <v>190.38</v>
      </c>
      <c r="AB1272">
        <v>18</v>
      </c>
      <c r="AC1272">
        <v>7.1</v>
      </c>
      <c r="AD1272">
        <v>76.900000000000006</v>
      </c>
      <c r="AE1272">
        <v>18.3</v>
      </c>
      <c r="AF1272">
        <v>85.3</v>
      </c>
      <c r="AG1272">
        <v>13.1</v>
      </c>
      <c r="AH1272" s="3">
        <f t="shared" si="85"/>
        <v>2.1000000000000001E-2</v>
      </c>
      <c r="AI1272">
        <v>2.1000000000000001E-2</v>
      </c>
      <c r="AK1272">
        <v>12.3</v>
      </c>
      <c r="AQ1272" s="3">
        <f t="shared" si="86"/>
        <v>2.407</v>
      </c>
      <c r="AR1272" s="3">
        <f>IF(ISNUMBER(AQ1272),SUMIFS($AQ$2:AQ1272,$A$2:A1272,A1272,$J$2:J1272,J1272,$D$2:D1272,D1272),"")</f>
        <v>4.5339999999999998</v>
      </c>
      <c r="AS1272">
        <f t="shared" si="87"/>
        <v>14</v>
      </c>
    </row>
    <row r="1273" spans="1:45" x14ac:dyDescent="0.25">
      <c r="A1273" s="9" t="s">
        <v>66</v>
      </c>
      <c r="B1273" t="s">
        <v>61</v>
      </c>
      <c r="C1273" s="6">
        <v>42314</v>
      </c>
      <c r="D1273">
        <v>1</v>
      </c>
      <c r="F1273">
        <v>50</v>
      </c>
      <c r="J1273" s="3" t="s">
        <v>97</v>
      </c>
      <c r="K1273" t="s">
        <v>79</v>
      </c>
      <c r="L1273">
        <v>6</v>
      </c>
      <c r="M1273" s="3" t="s">
        <v>56</v>
      </c>
      <c r="N1273" s="4" t="str">
        <f t="shared" si="84"/>
        <v/>
      </c>
      <c r="P1273">
        <v>165.3</v>
      </c>
      <c r="Q1273">
        <v>165.3</v>
      </c>
      <c r="R1273" s="3">
        <f>IF(ISNUMBER(Q1273),SUMIFS($Q$2:Q1273,$A$2:A1273,A1273,$J$2:J1273,J1273,$D$2:D1273,D1273),"")</f>
        <v>259.99</v>
      </c>
      <c r="AB1273">
        <v>19.600000000000001</v>
      </c>
      <c r="AC1273">
        <v>10.3</v>
      </c>
      <c r="AD1273">
        <v>77</v>
      </c>
      <c r="AE1273">
        <v>20.7</v>
      </c>
      <c r="AF1273">
        <v>86.1</v>
      </c>
      <c r="AG1273">
        <v>13.2</v>
      </c>
      <c r="AH1273" s="3">
        <f t="shared" si="85"/>
        <v>2.1000000000000001E-2</v>
      </c>
      <c r="AI1273">
        <v>2.1000000000000001E-2</v>
      </c>
      <c r="AK1273">
        <v>12.3</v>
      </c>
      <c r="AQ1273" s="3">
        <f t="shared" si="86"/>
        <v>3.4710000000000001</v>
      </c>
      <c r="AR1273" s="3">
        <f>IF(ISNUMBER(AQ1273),SUMIFS($AQ$2:AQ1273,$A$2:A1273,A1273,$J$2:J1273,J1273,$D$2:D1273,D1273),"")</f>
        <v>6.8220000000000001</v>
      </c>
      <c r="AS1273">
        <f t="shared" si="87"/>
        <v>14</v>
      </c>
    </row>
    <row r="1274" spans="1:45" x14ac:dyDescent="0.25">
      <c r="A1274" s="9" t="s">
        <v>64</v>
      </c>
      <c r="B1274" t="s">
        <v>61</v>
      </c>
      <c r="C1274" s="6">
        <v>42314</v>
      </c>
      <c r="D1274">
        <v>1</v>
      </c>
      <c r="F1274">
        <v>100</v>
      </c>
      <c r="J1274" s="3" t="s">
        <v>97</v>
      </c>
      <c r="K1274" t="s">
        <v>79</v>
      </c>
      <c r="L1274">
        <v>6</v>
      </c>
      <c r="M1274" s="3" t="s">
        <v>56</v>
      </c>
      <c r="N1274" s="4" t="str">
        <f t="shared" si="84"/>
        <v/>
      </c>
      <c r="P1274">
        <v>37.72</v>
      </c>
      <c r="Q1274">
        <v>37.72</v>
      </c>
      <c r="R1274" s="3">
        <f>IF(ISNUMBER(Q1274),SUMIFS($Q$2:Q1274,$A$2:A1274,A1274,$J$2:J1274,J1274,$D$2:D1274,D1274),"")</f>
        <v>136.03</v>
      </c>
      <c r="AB1274">
        <v>19.2</v>
      </c>
      <c r="AC1274">
        <v>9.6999999999999993</v>
      </c>
      <c r="AD1274">
        <v>76.8</v>
      </c>
      <c r="AE1274">
        <v>20.7</v>
      </c>
      <c r="AF1274">
        <v>86.1</v>
      </c>
      <c r="AG1274">
        <v>14.1</v>
      </c>
      <c r="AH1274" s="3">
        <f t="shared" si="85"/>
        <v>2.3E-2</v>
      </c>
      <c r="AI1274">
        <v>2.3E-2</v>
      </c>
      <c r="AK1274">
        <v>12.3</v>
      </c>
      <c r="AQ1274" s="3">
        <f t="shared" si="86"/>
        <v>0.86799999999999999</v>
      </c>
      <c r="AR1274" s="3">
        <f>IF(ISNUMBER(AQ1274),SUMIFS($AQ$2:AQ1274,$A$2:A1274,A1274,$J$2:J1274,J1274,$D$2:D1274,D1274),"")</f>
        <v>3.9919999999999995</v>
      </c>
      <c r="AS1274">
        <f t="shared" si="87"/>
        <v>14</v>
      </c>
    </row>
    <row r="1275" spans="1:45" x14ac:dyDescent="0.25">
      <c r="A1275" s="9" t="s">
        <v>60</v>
      </c>
      <c r="B1275" t="s">
        <v>61</v>
      </c>
      <c r="C1275" s="6">
        <v>42314</v>
      </c>
      <c r="D1275">
        <v>1</v>
      </c>
      <c r="F1275">
        <v>200</v>
      </c>
      <c r="J1275" s="3" t="s">
        <v>97</v>
      </c>
      <c r="K1275" t="s">
        <v>79</v>
      </c>
      <c r="L1275">
        <v>6</v>
      </c>
      <c r="M1275" s="3" t="s">
        <v>56</v>
      </c>
      <c r="N1275" s="4" t="str">
        <f t="shared" si="84"/>
        <v/>
      </c>
      <c r="P1275">
        <v>142.97</v>
      </c>
      <c r="Q1275">
        <v>142.97</v>
      </c>
      <c r="R1275" s="3">
        <f>IF(ISNUMBER(Q1275),SUMIFS($Q$2:Q1275,$A$2:A1275,A1275,$J$2:J1275,J1275,$D$2:D1275,D1275),"")</f>
        <v>174.68</v>
      </c>
      <c r="AB1275">
        <v>17.7</v>
      </c>
      <c r="AC1275">
        <v>11.4</v>
      </c>
      <c r="AD1275">
        <v>79.900000000000006</v>
      </c>
      <c r="AE1275">
        <v>18.8</v>
      </c>
      <c r="AF1275">
        <v>86.7</v>
      </c>
      <c r="AG1275">
        <v>14.6</v>
      </c>
      <c r="AH1275" s="3">
        <f t="shared" si="85"/>
        <v>2.3E-2</v>
      </c>
      <c r="AI1275">
        <v>2.3E-2</v>
      </c>
      <c r="AK1275">
        <v>12.8</v>
      </c>
      <c r="AQ1275" s="3">
        <f t="shared" si="86"/>
        <v>3.2879999999999998</v>
      </c>
      <c r="AR1275" s="3">
        <f>IF(ISNUMBER(AQ1275),SUMIFS($AQ$2:AQ1275,$A$2:A1275,A1275,$J$2:J1275,J1275,$D$2:D1275,D1275),"")</f>
        <v>4.2829999999999995</v>
      </c>
      <c r="AS1275">
        <f t="shared" si="87"/>
        <v>14</v>
      </c>
    </row>
    <row r="1276" spans="1:45" x14ac:dyDescent="0.25">
      <c r="A1276" s="9" t="s">
        <v>65</v>
      </c>
      <c r="B1276" t="s">
        <v>61</v>
      </c>
      <c r="C1276" s="6">
        <v>42314</v>
      </c>
      <c r="D1276">
        <v>1</v>
      </c>
      <c r="F1276">
        <v>350</v>
      </c>
      <c r="J1276" s="3" t="s">
        <v>97</v>
      </c>
      <c r="K1276" t="s">
        <v>79</v>
      </c>
      <c r="L1276">
        <v>6</v>
      </c>
      <c r="M1276" s="3" t="s">
        <v>56</v>
      </c>
      <c r="N1276" s="4" t="str">
        <f t="shared" si="84"/>
        <v/>
      </c>
      <c r="P1276">
        <v>228.02</v>
      </c>
      <c r="Q1276">
        <v>228.02</v>
      </c>
      <c r="R1276" s="3">
        <f>IF(ISNUMBER(Q1276),SUMIFS($Q$2:Q1276,$A$2:A1276,A1276,$J$2:J1276,J1276,$D$2:D1276,D1276),"")</f>
        <v>359.71000000000004</v>
      </c>
      <c r="AB1276">
        <v>19.899999999999999</v>
      </c>
      <c r="AC1276">
        <v>12</v>
      </c>
      <c r="AD1276">
        <v>77</v>
      </c>
      <c r="AE1276">
        <v>21.3</v>
      </c>
      <c r="AF1276">
        <v>86.8</v>
      </c>
      <c r="AG1276">
        <v>16.2</v>
      </c>
      <c r="AH1276" s="3">
        <f t="shared" si="85"/>
        <v>2.5999999999999999E-2</v>
      </c>
      <c r="AI1276">
        <v>2.5999999999999999E-2</v>
      </c>
      <c r="AK1276">
        <v>12.3</v>
      </c>
      <c r="AQ1276" s="3">
        <f t="shared" si="86"/>
        <v>5.9290000000000003</v>
      </c>
      <c r="AR1276" s="3">
        <f>IF(ISNUMBER(AQ1276),SUMIFS($AQ$2:AQ1276,$A$2:A1276,A1276,$J$2:J1276,J1276,$D$2:D1276,D1276),"")</f>
        <v>10.870000000000001</v>
      </c>
      <c r="AS1276">
        <f t="shared" si="87"/>
        <v>14</v>
      </c>
    </row>
    <row r="1277" spans="1:45" x14ac:dyDescent="0.25">
      <c r="A1277" s="9" t="s">
        <v>62</v>
      </c>
      <c r="B1277" t="s">
        <v>61</v>
      </c>
      <c r="C1277" s="6">
        <v>42314</v>
      </c>
      <c r="D1277">
        <v>1</v>
      </c>
      <c r="F1277">
        <v>500</v>
      </c>
      <c r="J1277" s="3" t="s">
        <v>97</v>
      </c>
      <c r="K1277" t="s">
        <v>79</v>
      </c>
      <c r="L1277">
        <v>6</v>
      </c>
      <c r="M1277" s="3" t="s">
        <v>56</v>
      </c>
      <c r="N1277" s="4" t="str">
        <f t="shared" si="84"/>
        <v/>
      </c>
      <c r="P1277">
        <v>165.15</v>
      </c>
      <c r="Q1277">
        <v>165.15</v>
      </c>
      <c r="R1277" s="3">
        <f>IF(ISNUMBER(Q1277),SUMIFS($Q$2:Q1277,$A$2:A1277,A1277,$J$2:J1277,J1277,$D$2:D1277,D1277),"")</f>
        <v>289.64999999999998</v>
      </c>
      <c r="AB1277">
        <v>16.3</v>
      </c>
      <c r="AC1277">
        <v>15.6</v>
      </c>
      <c r="AD1277">
        <v>80.8</v>
      </c>
      <c r="AE1277">
        <v>19</v>
      </c>
      <c r="AF1277">
        <v>87.5</v>
      </c>
      <c r="AG1277">
        <v>18.600000000000001</v>
      </c>
      <c r="AH1277" s="3">
        <f t="shared" si="85"/>
        <v>0.03</v>
      </c>
      <c r="AI1277">
        <v>0.03</v>
      </c>
      <c r="AK1277">
        <v>12.9</v>
      </c>
      <c r="AQ1277" s="3">
        <f t="shared" si="86"/>
        <v>4.9550000000000001</v>
      </c>
      <c r="AR1277" s="3">
        <f>IF(ISNUMBER(AQ1277),SUMIFS($AQ$2:AQ1277,$A$2:A1277,A1277,$J$2:J1277,J1277,$D$2:D1277,D1277),"")</f>
        <v>9.7190000000000012</v>
      </c>
      <c r="AS1277">
        <f t="shared" si="87"/>
        <v>14</v>
      </c>
    </row>
    <row r="1278" spans="1:45" x14ac:dyDescent="0.25">
      <c r="A1278" s="9" t="s">
        <v>63</v>
      </c>
      <c r="B1278" t="s">
        <v>61</v>
      </c>
      <c r="C1278" s="6">
        <v>42314</v>
      </c>
      <c r="D1278">
        <v>2</v>
      </c>
      <c r="F1278">
        <v>0</v>
      </c>
      <c r="J1278" s="3" t="s">
        <v>97</v>
      </c>
      <c r="K1278" t="s">
        <v>79</v>
      </c>
      <c r="L1278">
        <v>6</v>
      </c>
      <c r="M1278" s="3" t="s">
        <v>56</v>
      </c>
      <c r="N1278" s="4" t="str">
        <f t="shared" si="84"/>
        <v/>
      </c>
      <c r="P1278">
        <v>143.66999999999999</v>
      </c>
      <c r="Q1278">
        <v>143.66999999999999</v>
      </c>
      <c r="R1278" s="3">
        <f>IF(ISNUMBER(Q1278),SUMIFS($Q$2:Q1278,$A$2:A1278,A1278,$J$2:J1278,J1278,$D$2:D1278,D1278),"")</f>
        <v>243.57</v>
      </c>
      <c r="AB1278">
        <v>18.600000000000001</v>
      </c>
      <c r="AC1278">
        <v>12</v>
      </c>
      <c r="AD1278">
        <v>78.099999999999994</v>
      </c>
      <c r="AE1278">
        <v>20.100000000000001</v>
      </c>
      <c r="AF1278">
        <v>87.3</v>
      </c>
      <c r="AG1278">
        <v>18.100000000000001</v>
      </c>
      <c r="AH1278" s="3">
        <f t="shared" si="85"/>
        <v>2.9000000000000001E-2</v>
      </c>
      <c r="AI1278">
        <v>2.9000000000000001E-2</v>
      </c>
      <c r="AK1278">
        <v>12.5</v>
      </c>
      <c r="AQ1278" s="3">
        <f t="shared" si="86"/>
        <v>4.1660000000000004</v>
      </c>
      <c r="AR1278" s="3">
        <f>IF(ISNUMBER(AQ1278),SUMIFS($AQ$2:AQ1278,$A$2:A1278,A1278,$J$2:J1278,J1278,$D$2:D1278,D1278),"")</f>
        <v>8.3949999999999996</v>
      </c>
      <c r="AS1278">
        <f t="shared" si="87"/>
        <v>14</v>
      </c>
    </row>
    <row r="1279" spans="1:45" x14ac:dyDescent="0.25">
      <c r="A1279" s="9" t="s">
        <v>66</v>
      </c>
      <c r="B1279" t="s">
        <v>61</v>
      </c>
      <c r="C1279" s="6">
        <v>42314</v>
      </c>
      <c r="D1279">
        <v>2</v>
      </c>
      <c r="F1279">
        <v>50</v>
      </c>
      <c r="J1279" s="3" t="s">
        <v>97</v>
      </c>
      <c r="K1279" t="s">
        <v>79</v>
      </c>
      <c r="L1279">
        <v>6</v>
      </c>
      <c r="M1279" s="3" t="s">
        <v>56</v>
      </c>
      <c r="N1279" s="4" t="str">
        <f t="shared" si="84"/>
        <v/>
      </c>
      <c r="P1279">
        <v>71.540000000000006</v>
      </c>
      <c r="Q1279">
        <v>71.540000000000006</v>
      </c>
      <c r="R1279" s="3">
        <f>IF(ISNUMBER(Q1279),SUMIFS($Q$2:Q1279,$A$2:A1279,A1279,$J$2:J1279,J1279,$D$2:D1279,D1279),"")</f>
        <v>131.87</v>
      </c>
      <c r="AB1279">
        <v>17.2</v>
      </c>
      <c r="AC1279">
        <v>11.6</v>
      </c>
      <c r="AD1279">
        <v>76.599999999999994</v>
      </c>
      <c r="AE1279">
        <v>17.600000000000001</v>
      </c>
      <c r="AF1279">
        <v>84.5</v>
      </c>
      <c r="AG1279">
        <v>19.100000000000001</v>
      </c>
      <c r="AH1279" s="3">
        <f t="shared" si="85"/>
        <v>0.03</v>
      </c>
      <c r="AI1279">
        <v>0.03</v>
      </c>
      <c r="AK1279">
        <v>12.3</v>
      </c>
      <c r="AQ1279" s="3">
        <f t="shared" si="86"/>
        <v>2.1459999999999999</v>
      </c>
      <c r="AR1279" s="3">
        <f>IF(ISNUMBER(AQ1279),SUMIFS($AQ$2:AQ1279,$A$2:A1279,A1279,$J$2:J1279,J1279,$D$2:D1279,D1279),"")</f>
        <v>4.4239999999999995</v>
      </c>
      <c r="AS1279">
        <f t="shared" si="87"/>
        <v>14</v>
      </c>
    </row>
    <row r="1280" spans="1:45" x14ac:dyDescent="0.25">
      <c r="A1280" s="9" t="s">
        <v>64</v>
      </c>
      <c r="B1280" t="s">
        <v>61</v>
      </c>
      <c r="C1280" s="6">
        <v>42314</v>
      </c>
      <c r="D1280">
        <v>2</v>
      </c>
      <c r="F1280">
        <v>100</v>
      </c>
      <c r="J1280" s="3" t="s">
        <v>97</v>
      </c>
      <c r="K1280" t="s">
        <v>79</v>
      </c>
      <c r="L1280">
        <v>6</v>
      </c>
      <c r="M1280" s="3" t="s">
        <v>56</v>
      </c>
      <c r="N1280" s="4" t="str">
        <f t="shared" si="84"/>
        <v/>
      </c>
      <c r="P1280">
        <v>82.53</v>
      </c>
      <c r="Q1280">
        <v>82.53</v>
      </c>
      <c r="R1280" s="3">
        <f>IF(ISNUMBER(Q1280),SUMIFS($Q$2:Q1280,$A$2:A1280,A1280,$J$2:J1280,J1280,$D$2:D1280,D1280),"")</f>
        <v>140.04000000000002</v>
      </c>
      <c r="AB1280">
        <v>17.600000000000001</v>
      </c>
      <c r="AC1280">
        <v>8.6999999999999993</v>
      </c>
      <c r="AD1280">
        <v>76</v>
      </c>
      <c r="AE1280">
        <v>18.7</v>
      </c>
      <c r="AF1280">
        <v>84.5</v>
      </c>
      <c r="AG1280">
        <v>20.2</v>
      </c>
      <c r="AH1280" s="3">
        <f t="shared" si="85"/>
        <v>3.2000000000000001E-2</v>
      </c>
      <c r="AI1280">
        <v>3.2000000000000001E-2</v>
      </c>
      <c r="AK1280">
        <v>12.2</v>
      </c>
      <c r="AQ1280" s="3">
        <f t="shared" si="86"/>
        <v>2.641</v>
      </c>
      <c r="AR1280" s="3">
        <f>IF(ISNUMBER(AQ1280),SUMIFS($AQ$2:AQ1280,$A$2:A1280,A1280,$J$2:J1280,J1280,$D$2:D1280,D1280),"")</f>
        <v>5.0150000000000006</v>
      </c>
      <c r="AS1280">
        <f t="shared" si="87"/>
        <v>14</v>
      </c>
    </row>
    <row r="1281" spans="1:45" x14ac:dyDescent="0.25">
      <c r="A1281" s="9" t="s">
        <v>60</v>
      </c>
      <c r="B1281" t="s">
        <v>61</v>
      </c>
      <c r="C1281" s="6">
        <v>42314</v>
      </c>
      <c r="D1281">
        <v>2</v>
      </c>
      <c r="F1281">
        <v>200</v>
      </c>
      <c r="J1281" s="3" t="s">
        <v>97</v>
      </c>
      <c r="K1281" t="s">
        <v>79</v>
      </c>
      <c r="L1281">
        <v>6</v>
      </c>
      <c r="M1281" s="3" t="s">
        <v>56</v>
      </c>
      <c r="N1281" s="4" t="str">
        <f t="shared" si="84"/>
        <v/>
      </c>
      <c r="P1281">
        <v>160.01</v>
      </c>
      <c r="Q1281">
        <v>160.01</v>
      </c>
      <c r="R1281" s="3">
        <f>IF(ISNUMBER(Q1281),SUMIFS($Q$2:Q1281,$A$2:A1281,A1281,$J$2:J1281,J1281,$D$2:D1281,D1281),"")</f>
        <v>278.38</v>
      </c>
      <c r="AB1281">
        <v>18.7</v>
      </c>
      <c r="AC1281">
        <v>11.8</v>
      </c>
      <c r="AD1281">
        <v>74.2</v>
      </c>
      <c r="AE1281">
        <v>20.6</v>
      </c>
      <c r="AF1281">
        <v>82.8</v>
      </c>
      <c r="AG1281">
        <v>17</v>
      </c>
      <c r="AH1281" s="3">
        <f t="shared" si="85"/>
        <v>2.7E-2</v>
      </c>
      <c r="AI1281">
        <v>2.7E-2</v>
      </c>
      <c r="AK1281">
        <v>11.9</v>
      </c>
      <c r="AQ1281" s="3">
        <f t="shared" si="86"/>
        <v>4.32</v>
      </c>
      <c r="AR1281" s="3">
        <f>IF(ISNUMBER(AQ1281),SUMIFS($AQ$2:AQ1281,$A$2:A1281,A1281,$J$2:J1281,J1281,$D$2:D1281,D1281),"")</f>
        <v>8.5020000000000007</v>
      </c>
      <c r="AS1281">
        <f t="shared" si="87"/>
        <v>14</v>
      </c>
    </row>
    <row r="1282" spans="1:45" x14ac:dyDescent="0.25">
      <c r="A1282" s="9" t="s">
        <v>65</v>
      </c>
      <c r="B1282" t="s">
        <v>61</v>
      </c>
      <c r="C1282" s="6">
        <v>42314</v>
      </c>
      <c r="D1282">
        <v>2</v>
      </c>
      <c r="F1282">
        <v>350</v>
      </c>
      <c r="J1282" s="3" t="s">
        <v>97</v>
      </c>
      <c r="K1282" t="s">
        <v>79</v>
      </c>
      <c r="L1282">
        <v>6</v>
      </c>
      <c r="M1282" s="3" t="s">
        <v>56</v>
      </c>
      <c r="N1282" s="4" t="str">
        <f t="shared" si="84"/>
        <v/>
      </c>
      <c r="P1282">
        <v>151.30000000000001</v>
      </c>
      <c r="Q1282">
        <v>151.30000000000001</v>
      </c>
      <c r="R1282" s="3">
        <f>IF(ISNUMBER(Q1282),SUMIFS($Q$2:Q1282,$A$2:A1282,A1282,$J$2:J1282,J1282,$D$2:D1282,D1282),"")</f>
        <v>263.42</v>
      </c>
      <c r="AB1282">
        <v>17.3</v>
      </c>
      <c r="AC1282">
        <v>12</v>
      </c>
      <c r="AD1282">
        <v>78.8</v>
      </c>
      <c r="AE1282">
        <v>19.3</v>
      </c>
      <c r="AF1282">
        <v>86.9</v>
      </c>
      <c r="AG1282">
        <v>21.7</v>
      </c>
      <c r="AH1282" s="3">
        <f t="shared" si="85"/>
        <v>3.5000000000000003E-2</v>
      </c>
      <c r="AI1282">
        <v>3.5000000000000003E-2</v>
      </c>
      <c r="AK1282">
        <v>12.6</v>
      </c>
      <c r="AQ1282" s="3">
        <f t="shared" si="86"/>
        <v>5.2960000000000003</v>
      </c>
      <c r="AR1282" s="3">
        <f>IF(ISNUMBER(AQ1282),SUMIFS($AQ$2:AQ1282,$A$2:A1282,A1282,$J$2:J1282,J1282,$D$2:D1282,D1282),"")</f>
        <v>9.6810000000000009</v>
      </c>
      <c r="AS1282">
        <f t="shared" si="87"/>
        <v>14</v>
      </c>
    </row>
    <row r="1283" spans="1:45" x14ac:dyDescent="0.25">
      <c r="A1283" s="9" t="s">
        <v>62</v>
      </c>
      <c r="B1283" t="s">
        <v>61</v>
      </c>
      <c r="C1283" s="6">
        <v>42314</v>
      </c>
      <c r="D1283">
        <v>2</v>
      </c>
      <c r="F1283">
        <v>500</v>
      </c>
      <c r="J1283" s="3" t="s">
        <v>97</v>
      </c>
      <c r="K1283" t="s">
        <v>79</v>
      </c>
      <c r="L1283">
        <v>6</v>
      </c>
      <c r="M1283" s="3" t="s">
        <v>56</v>
      </c>
      <c r="N1283" s="4" t="str">
        <f t="shared" si="84"/>
        <v/>
      </c>
      <c r="P1283">
        <v>143.79</v>
      </c>
      <c r="Q1283">
        <v>143.79</v>
      </c>
      <c r="R1283" s="3">
        <f>IF(ISNUMBER(Q1283),SUMIFS($Q$2:Q1283,$A$2:A1283,A1283,$J$2:J1283,J1283,$D$2:D1283,D1283),"")</f>
        <v>280.74</v>
      </c>
      <c r="AB1283">
        <v>17</v>
      </c>
      <c r="AC1283">
        <v>10.5</v>
      </c>
      <c r="AD1283">
        <v>77.900000000000006</v>
      </c>
      <c r="AE1283">
        <v>19.7</v>
      </c>
      <c r="AF1283">
        <v>86.7</v>
      </c>
      <c r="AG1283">
        <v>21.5</v>
      </c>
      <c r="AH1283" s="3">
        <f t="shared" si="85"/>
        <v>3.4000000000000002E-2</v>
      </c>
      <c r="AI1283">
        <v>3.4000000000000002E-2</v>
      </c>
      <c r="AK1283">
        <v>12.5</v>
      </c>
      <c r="AQ1283" s="3">
        <f t="shared" si="86"/>
        <v>4.8890000000000002</v>
      </c>
      <c r="AR1283" s="3">
        <f>IF(ISNUMBER(AQ1283),SUMIFS($AQ$2:AQ1283,$A$2:A1283,A1283,$J$2:J1283,J1283,$D$2:D1283,D1283),"")</f>
        <v>9.5139999999999993</v>
      </c>
      <c r="AS1283">
        <f t="shared" si="87"/>
        <v>14</v>
      </c>
    </row>
    <row r="1284" spans="1:45" x14ac:dyDescent="0.25">
      <c r="A1284" s="9" t="s">
        <v>63</v>
      </c>
      <c r="B1284" t="s">
        <v>61</v>
      </c>
      <c r="C1284" s="6">
        <v>42314</v>
      </c>
      <c r="D1284">
        <v>3</v>
      </c>
      <c r="F1284">
        <v>0</v>
      </c>
      <c r="J1284" s="3" t="s">
        <v>97</v>
      </c>
      <c r="K1284" t="s">
        <v>79</v>
      </c>
      <c r="L1284">
        <v>6</v>
      </c>
      <c r="M1284" s="3" t="s">
        <v>56</v>
      </c>
      <c r="N1284" s="4" t="str">
        <f t="shared" si="84"/>
        <v/>
      </c>
      <c r="P1284">
        <v>35.65</v>
      </c>
      <c r="Q1284">
        <v>35.65</v>
      </c>
      <c r="R1284" s="3">
        <f>IF(ISNUMBER(Q1284),SUMIFS($Q$2:Q1284,$A$2:A1284,A1284,$J$2:J1284,J1284,$D$2:D1284,D1284),"")</f>
        <v>84.16</v>
      </c>
      <c r="AB1284">
        <v>15</v>
      </c>
      <c r="AC1284">
        <v>16.100000000000001</v>
      </c>
      <c r="AD1284">
        <v>76.400000000000006</v>
      </c>
      <c r="AE1284">
        <v>16.7</v>
      </c>
      <c r="AF1284">
        <v>84.1</v>
      </c>
      <c r="AG1284">
        <v>19.100000000000001</v>
      </c>
      <c r="AH1284" s="3">
        <f t="shared" si="85"/>
        <v>3.1E-2</v>
      </c>
      <c r="AI1284">
        <v>3.1E-2</v>
      </c>
      <c r="AK1284">
        <v>12.2</v>
      </c>
      <c r="AQ1284" s="3">
        <f t="shared" si="86"/>
        <v>1.105</v>
      </c>
      <c r="AR1284" s="3">
        <f>IF(ISNUMBER(AQ1284),SUMIFS($AQ$2:AQ1284,$A$2:A1284,A1284,$J$2:J1284,J1284,$D$2:D1284,D1284),"")</f>
        <v>2.847</v>
      </c>
      <c r="AS1284">
        <f t="shared" si="87"/>
        <v>14</v>
      </c>
    </row>
    <row r="1285" spans="1:45" x14ac:dyDescent="0.25">
      <c r="A1285" s="9" t="s">
        <v>66</v>
      </c>
      <c r="B1285" t="s">
        <v>61</v>
      </c>
      <c r="C1285" s="6">
        <v>42314</v>
      </c>
      <c r="D1285">
        <v>3</v>
      </c>
      <c r="F1285">
        <v>50</v>
      </c>
      <c r="J1285" s="3" t="s">
        <v>97</v>
      </c>
      <c r="K1285" t="s">
        <v>79</v>
      </c>
      <c r="L1285">
        <v>6</v>
      </c>
      <c r="M1285" s="3" t="s">
        <v>56</v>
      </c>
      <c r="N1285" s="4" t="str">
        <f t="shared" si="84"/>
        <v/>
      </c>
      <c r="P1285">
        <v>104.09</v>
      </c>
      <c r="Q1285">
        <v>104.09</v>
      </c>
      <c r="R1285" s="3">
        <f>IF(ISNUMBER(Q1285),SUMIFS($Q$2:Q1285,$A$2:A1285,A1285,$J$2:J1285,J1285,$D$2:D1285,D1285),"")</f>
        <v>201.16</v>
      </c>
      <c r="AB1285">
        <v>16.899999999999999</v>
      </c>
      <c r="AC1285">
        <v>12.8</v>
      </c>
      <c r="AD1285">
        <v>75.5</v>
      </c>
      <c r="AE1285">
        <v>17.7</v>
      </c>
      <c r="AF1285">
        <v>84.3</v>
      </c>
      <c r="AG1285">
        <v>18.5</v>
      </c>
      <c r="AH1285" s="3">
        <f t="shared" si="85"/>
        <v>0.03</v>
      </c>
      <c r="AI1285">
        <v>0.03</v>
      </c>
      <c r="AK1285">
        <v>12.1</v>
      </c>
      <c r="AQ1285" s="3">
        <f t="shared" si="86"/>
        <v>3.1230000000000002</v>
      </c>
      <c r="AR1285" s="3">
        <f>IF(ISNUMBER(AQ1285),SUMIFS($AQ$2:AQ1285,$A$2:A1285,A1285,$J$2:J1285,J1285,$D$2:D1285,D1285),"")</f>
        <v>6.8120000000000003</v>
      </c>
      <c r="AS1285">
        <f t="shared" si="87"/>
        <v>14</v>
      </c>
    </row>
    <row r="1286" spans="1:45" x14ac:dyDescent="0.25">
      <c r="A1286" s="9" t="s">
        <v>64</v>
      </c>
      <c r="B1286" t="s">
        <v>61</v>
      </c>
      <c r="C1286" s="6">
        <v>42314</v>
      </c>
      <c r="D1286">
        <v>3</v>
      </c>
      <c r="F1286">
        <v>100</v>
      </c>
      <c r="J1286" s="3" t="s">
        <v>97</v>
      </c>
      <c r="K1286" t="s">
        <v>79</v>
      </c>
      <c r="L1286">
        <v>6</v>
      </c>
      <c r="M1286" s="3" t="s">
        <v>56</v>
      </c>
      <c r="N1286" s="4" t="str">
        <f t="shared" si="84"/>
        <v/>
      </c>
      <c r="P1286">
        <v>154.06</v>
      </c>
      <c r="Q1286">
        <v>154.06</v>
      </c>
      <c r="R1286" s="3">
        <f>IF(ISNUMBER(Q1286),SUMIFS($Q$2:Q1286,$A$2:A1286,A1286,$J$2:J1286,J1286,$D$2:D1286,D1286),"")</f>
        <v>282.64</v>
      </c>
      <c r="AB1286">
        <v>17.3</v>
      </c>
      <c r="AC1286">
        <v>14.8</v>
      </c>
      <c r="AD1286">
        <v>77.400000000000006</v>
      </c>
      <c r="AE1286">
        <v>18</v>
      </c>
      <c r="AF1286">
        <v>85.2</v>
      </c>
      <c r="AG1286">
        <v>13.7</v>
      </c>
      <c r="AH1286" s="3">
        <f t="shared" si="85"/>
        <v>2.1999999999999999E-2</v>
      </c>
      <c r="AI1286">
        <v>2.1999999999999999E-2</v>
      </c>
      <c r="AK1286">
        <v>12.4</v>
      </c>
      <c r="AQ1286" s="3">
        <f t="shared" si="86"/>
        <v>3.3889999999999998</v>
      </c>
      <c r="AR1286" s="3">
        <f>IF(ISNUMBER(AQ1286),SUMIFS($AQ$2:AQ1286,$A$2:A1286,A1286,$J$2:J1286,J1286,$D$2:D1286,D1286),"")</f>
        <v>7.1139999999999999</v>
      </c>
      <c r="AS1286">
        <f t="shared" si="87"/>
        <v>14</v>
      </c>
    </row>
    <row r="1287" spans="1:45" x14ac:dyDescent="0.25">
      <c r="A1287" s="9" t="s">
        <v>60</v>
      </c>
      <c r="B1287" t="s">
        <v>61</v>
      </c>
      <c r="C1287" s="6">
        <v>42314</v>
      </c>
      <c r="D1287">
        <v>3</v>
      </c>
      <c r="F1287">
        <v>200</v>
      </c>
      <c r="J1287" s="3" t="s">
        <v>97</v>
      </c>
      <c r="K1287" t="s">
        <v>79</v>
      </c>
      <c r="L1287">
        <v>6</v>
      </c>
      <c r="M1287" s="3" t="s">
        <v>56</v>
      </c>
      <c r="N1287" s="4" t="str">
        <f t="shared" si="84"/>
        <v/>
      </c>
      <c r="P1287">
        <v>123.11</v>
      </c>
      <c r="Q1287">
        <v>123.11</v>
      </c>
      <c r="R1287" s="3">
        <f>IF(ISNUMBER(Q1287),SUMIFS($Q$2:Q1287,$A$2:A1287,A1287,$J$2:J1287,J1287,$D$2:D1287,D1287),"")</f>
        <v>235.8</v>
      </c>
      <c r="AB1287">
        <v>16.8</v>
      </c>
      <c r="AC1287">
        <v>15.7</v>
      </c>
      <c r="AD1287">
        <v>76.599999999999994</v>
      </c>
      <c r="AE1287">
        <v>19.399999999999999</v>
      </c>
      <c r="AF1287">
        <v>85.7</v>
      </c>
      <c r="AG1287">
        <v>15.9</v>
      </c>
      <c r="AH1287" s="3">
        <f t="shared" si="85"/>
        <v>2.5000000000000001E-2</v>
      </c>
      <c r="AI1287">
        <v>2.5000000000000001E-2</v>
      </c>
      <c r="AK1287">
        <v>12.3</v>
      </c>
      <c r="AQ1287" s="3">
        <f t="shared" si="86"/>
        <v>3.0779999999999998</v>
      </c>
      <c r="AR1287" s="3">
        <f>IF(ISNUMBER(AQ1287),SUMIFS($AQ$2:AQ1287,$A$2:A1287,A1287,$J$2:J1287,J1287,$D$2:D1287,D1287),"")</f>
        <v>7.3599999999999994</v>
      </c>
      <c r="AS1287">
        <f t="shared" si="87"/>
        <v>14</v>
      </c>
    </row>
    <row r="1288" spans="1:45" x14ac:dyDescent="0.25">
      <c r="A1288" s="9" t="s">
        <v>65</v>
      </c>
      <c r="B1288" t="s">
        <v>61</v>
      </c>
      <c r="C1288" s="6">
        <v>42314</v>
      </c>
      <c r="D1288">
        <v>3</v>
      </c>
      <c r="F1288">
        <v>350</v>
      </c>
      <c r="J1288" s="3" t="s">
        <v>97</v>
      </c>
      <c r="K1288" t="s">
        <v>79</v>
      </c>
      <c r="L1288">
        <v>6</v>
      </c>
      <c r="M1288" s="3" t="s">
        <v>56</v>
      </c>
      <c r="N1288" s="4" t="str">
        <f t="shared" si="84"/>
        <v/>
      </c>
      <c r="P1288">
        <v>163.52000000000001</v>
      </c>
      <c r="Q1288">
        <v>163.52000000000001</v>
      </c>
      <c r="R1288" s="3">
        <f>IF(ISNUMBER(Q1288),SUMIFS($Q$2:Q1288,$A$2:A1288,A1288,$J$2:J1288,J1288,$D$2:D1288,D1288),"")</f>
        <v>303.77</v>
      </c>
      <c r="AB1288">
        <v>16.5</v>
      </c>
      <c r="AC1288">
        <v>18.3</v>
      </c>
      <c r="AD1288">
        <v>78.3</v>
      </c>
      <c r="AE1288">
        <v>18.8</v>
      </c>
      <c r="AF1288">
        <v>85.8</v>
      </c>
      <c r="AG1288">
        <v>16.399999999999999</v>
      </c>
      <c r="AH1288" s="3">
        <f t="shared" si="85"/>
        <v>2.5999999999999999E-2</v>
      </c>
      <c r="AI1288">
        <v>2.5999999999999999E-2</v>
      </c>
      <c r="AK1288">
        <v>12.5</v>
      </c>
      <c r="AQ1288" s="3">
        <f t="shared" si="86"/>
        <v>4.2519999999999998</v>
      </c>
      <c r="AR1288" s="3">
        <f>IF(ISNUMBER(AQ1288),SUMIFS($AQ$2:AQ1288,$A$2:A1288,A1288,$J$2:J1288,J1288,$D$2:D1288,D1288),"")</f>
        <v>9.6479999999999997</v>
      </c>
      <c r="AS1288">
        <f t="shared" si="87"/>
        <v>14</v>
      </c>
    </row>
    <row r="1289" spans="1:45" x14ac:dyDescent="0.25">
      <c r="A1289" s="9" t="s">
        <v>62</v>
      </c>
      <c r="B1289" t="s">
        <v>61</v>
      </c>
      <c r="C1289" s="6">
        <v>42314</v>
      </c>
      <c r="D1289">
        <v>3</v>
      </c>
      <c r="F1289">
        <v>500</v>
      </c>
      <c r="J1289" s="3" t="s">
        <v>97</v>
      </c>
      <c r="K1289" t="s">
        <v>79</v>
      </c>
      <c r="L1289">
        <v>6</v>
      </c>
      <c r="M1289" s="3" t="s">
        <v>56</v>
      </c>
      <c r="N1289" s="4" t="str">
        <f t="shared" si="84"/>
        <v/>
      </c>
      <c r="P1289">
        <v>162.86000000000001</v>
      </c>
      <c r="Q1289">
        <v>162.86000000000001</v>
      </c>
      <c r="R1289" s="3">
        <f>IF(ISNUMBER(Q1289),SUMIFS($Q$2:Q1289,$A$2:A1289,A1289,$J$2:J1289,J1289,$D$2:D1289,D1289),"")</f>
        <v>240.68</v>
      </c>
      <c r="AB1289">
        <v>14</v>
      </c>
      <c r="AC1289">
        <v>17.3</v>
      </c>
      <c r="AD1289">
        <v>80.5</v>
      </c>
      <c r="AE1289">
        <v>17.7</v>
      </c>
      <c r="AF1289">
        <v>87.2</v>
      </c>
      <c r="AG1289">
        <v>18.399999999999999</v>
      </c>
      <c r="AH1289" s="3">
        <f t="shared" si="85"/>
        <v>2.9000000000000001E-2</v>
      </c>
      <c r="AI1289">
        <v>2.9000000000000001E-2</v>
      </c>
      <c r="AK1289">
        <v>12.9</v>
      </c>
      <c r="AQ1289" s="3">
        <f t="shared" si="86"/>
        <v>4.7229999999999999</v>
      </c>
      <c r="AR1289" s="3">
        <f>IF(ISNUMBER(AQ1289),SUMIFS($AQ$2:AQ1289,$A$2:A1289,A1289,$J$2:J1289,J1289,$D$2:D1289,D1289),"")</f>
        <v>7.9740000000000002</v>
      </c>
      <c r="AS1289">
        <f t="shared" si="87"/>
        <v>14</v>
      </c>
    </row>
    <row r="1290" spans="1:45" x14ac:dyDescent="0.25">
      <c r="A1290" s="9" t="s">
        <v>63</v>
      </c>
      <c r="B1290" t="s">
        <v>61</v>
      </c>
      <c r="C1290" s="6">
        <v>42314</v>
      </c>
      <c r="D1290">
        <v>4</v>
      </c>
      <c r="F1290">
        <v>0</v>
      </c>
      <c r="J1290" s="3" t="s">
        <v>97</v>
      </c>
      <c r="K1290" t="s">
        <v>79</v>
      </c>
      <c r="L1290">
        <v>6</v>
      </c>
      <c r="M1290" s="3" t="s">
        <v>56</v>
      </c>
      <c r="N1290" s="4" t="str">
        <f t="shared" si="84"/>
        <v/>
      </c>
      <c r="P1290">
        <v>89.11</v>
      </c>
      <c r="Q1290">
        <v>89.11</v>
      </c>
      <c r="R1290" s="3">
        <f>IF(ISNUMBER(Q1290),SUMIFS($Q$2:Q1290,$A$2:A1290,A1290,$J$2:J1290,J1290,$D$2:D1290,D1290),"")</f>
        <v>135.88</v>
      </c>
      <c r="AB1290">
        <v>16.3</v>
      </c>
      <c r="AC1290">
        <v>14.3</v>
      </c>
      <c r="AD1290">
        <v>72.7</v>
      </c>
      <c r="AE1290">
        <v>20.7</v>
      </c>
      <c r="AF1290">
        <v>81.7</v>
      </c>
      <c r="AG1290">
        <v>17.399999999999999</v>
      </c>
      <c r="AH1290" s="3">
        <f t="shared" si="85"/>
        <v>2.8000000000000001E-2</v>
      </c>
      <c r="AI1290">
        <v>2.8000000000000001E-2</v>
      </c>
      <c r="AK1290">
        <v>11.6</v>
      </c>
      <c r="AQ1290" s="3">
        <f t="shared" si="86"/>
        <v>2.4950000000000001</v>
      </c>
      <c r="AR1290" s="3">
        <f>IF(ISNUMBER(AQ1290),SUMIFS($AQ$2:AQ1290,$A$2:A1290,A1290,$J$2:J1290,J1290,$D$2:D1290,D1290),"")</f>
        <v>4.0839999999999996</v>
      </c>
      <c r="AS1290">
        <f t="shared" si="87"/>
        <v>14</v>
      </c>
    </row>
    <row r="1291" spans="1:45" x14ac:dyDescent="0.25">
      <c r="A1291" s="9" t="s">
        <v>66</v>
      </c>
      <c r="B1291" t="s">
        <v>61</v>
      </c>
      <c r="C1291" s="6">
        <v>42314</v>
      </c>
      <c r="D1291">
        <v>4</v>
      </c>
      <c r="F1291">
        <v>50</v>
      </c>
      <c r="J1291" s="3" t="s">
        <v>97</v>
      </c>
      <c r="K1291" t="s">
        <v>79</v>
      </c>
      <c r="L1291">
        <v>6</v>
      </c>
      <c r="M1291" s="3" t="s">
        <v>56</v>
      </c>
      <c r="N1291" s="4" t="str">
        <f t="shared" si="84"/>
        <v/>
      </c>
      <c r="P1291">
        <v>61.26</v>
      </c>
      <c r="Q1291">
        <v>61.26</v>
      </c>
      <c r="R1291" s="3">
        <f>IF(ISNUMBER(Q1291),SUMIFS($Q$2:Q1291,$A$2:A1291,A1291,$J$2:J1291,J1291,$D$2:D1291,D1291),"")</f>
        <v>115.28</v>
      </c>
      <c r="AB1291">
        <v>16.8</v>
      </c>
      <c r="AC1291">
        <v>13.4</v>
      </c>
      <c r="AD1291">
        <v>74.2</v>
      </c>
      <c r="AE1291">
        <v>22.7</v>
      </c>
      <c r="AF1291">
        <v>84.1</v>
      </c>
      <c r="AG1291">
        <v>18.2</v>
      </c>
      <c r="AH1291" s="3">
        <f t="shared" si="85"/>
        <v>2.9000000000000001E-2</v>
      </c>
      <c r="AI1291">
        <v>2.9000000000000001E-2</v>
      </c>
      <c r="AK1291">
        <v>11.9</v>
      </c>
      <c r="AQ1291" s="3">
        <f t="shared" si="86"/>
        <v>1.7769999999999999</v>
      </c>
      <c r="AR1291" s="3">
        <f>IF(ISNUMBER(AQ1291),SUMIFS($AQ$2:AQ1291,$A$2:A1291,A1291,$J$2:J1291,J1291,$D$2:D1291,D1291),"")</f>
        <v>3.7789999999999999</v>
      </c>
      <c r="AS1291">
        <f t="shared" si="87"/>
        <v>14</v>
      </c>
    </row>
    <row r="1292" spans="1:45" x14ac:dyDescent="0.25">
      <c r="A1292" s="9" t="s">
        <v>64</v>
      </c>
      <c r="B1292" t="s">
        <v>61</v>
      </c>
      <c r="C1292" s="6">
        <v>42314</v>
      </c>
      <c r="D1292">
        <v>4</v>
      </c>
      <c r="F1292">
        <v>100</v>
      </c>
      <c r="J1292" s="3" t="s">
        <v>97</v>
      </c>
      <c r="K1292" t="s">
        <v>79</v>
      </c>
      <c r="L1292">
        <v>6</v>
      </c>
      <c r="M1292" s="3" t="s">
        <v>56</v>
      </c>
      <c r="N1292" s="4" t="str">
        <f t="shared" si="84"/>
        <v/>
      </c>
      <c r="P1292">
        <v>122.45</v>
      </c>
      <c r="Q1292">
        <v>122.45</v>
      </c>
      <c r="R1292" s="3">
        <f>IF(ISNUMBER(Q1292),SUMIFS($Q$2:Q1292,$A$2:A1292,A1292,$J$2:J1292,J1292,$D$2:D1292,D1292),"")</f>
        <v>213.68</v>
      </c>
      <c r="AB1292">
        <v>16.3</v>
      </c>
      <c r="AC1292">
        <v>14.7</v>
      </c>
      <c r="AD1292">
        <v>78.5</v>
      </c>
      <c r="AE1292">
        <v>17.8</v>
      </c>
      <c r="AF1292">
        <v>85.2</v>
      </c>
      <c r="AG1292">
        <v>14.2</v>
      </c>
      <c r="AH1292" s="3">
        <f t="shared" si="85"/>
        <v>2.3E-2</v>
      </c>
      <c r="AI1292">
        <v>2.3E-2</v>
      </c>
      <c r="AK1292">
        <v>12.6</v>
      </c>
      <c r="AQ1292" s="3">
        <f t="shared" si="86"/>
        <v>2.8159999999999998</v>
      </c>
      <c r="AR1292" s="3">
        <f>IF(ISNUMBER(AQ1292),SUMIFS($AQ$2:AQ1292,$A$2:A1292,A1292,$J$2:J1292,J1292,$D$2:D1292,D1292),"")</f>
        <v>5.74</v>
      </c>
      <c r="AS1292">
        <f t="shared" si="87"/>
        <v>14</v>
      </c>
    </row>
    <row r="1293" spans="1:45" x14ac:dyDescent="0.25">
      <c r="A1293" s="9" t="s">
        <v>60</v>
      </c>
      <c r="B1293" t="s">
        <v>61</v>
      </c>
      <c r="C1293" s="6">
        <v>42314</v>
      </c>
      <c r="D1293">
        <v>4</v>
      </c>
      <c r="F1293">
        <v>200</v>
      </c>
      <c r="J1293" s="3" t="s">
        <v>97</v>
      </c>
      <c r="K1293" t="s">
        <v>79</v>
      </c>
      <c r="L1293">
        <v>6</v>
      </c>
      <c r="M1293" s="3" t="s">
        <v>56</v>
      </c>
      <c r="N1293" s="4" t="str">
        <f t="shared" si="84"/>
        <v/>
      </c>
      <c r="P1293">
        <v>88.33</v>
      </c>
      <c r="Q1293">
        <v>88.33</v>
      </c>
      <c r="R1293" s="3">
        <f>IF(ISNUMBER(Q1293),SUMIFS($Q$2:Q1293,$A$2:A1293,A1293,$J$2:J1293,J1293,$D$2:D1293,D1293),"")</f>
        <v>141.38</v>
      </c>
      <c r="AB1293">
        <v>16.8</v>
      </c>
      <c r="AC1293">
        <v>15.6</v>
      </c>
      <c r="AD1293">
        <v>76.8</v>
      </c>
      <c r="AE1293">
        <v>22.2</v>
      </c>
      <c r="AF1293">
        <v>85.1</v>
      </c>
      <c r="AG1293">
        <v>18.3</v>
      </c>
      <c r="AH1293" s="3">
        <f t="shared" si="85"/>
        <v>2.9000000000000001E-2</v>
      </c>
      <c r="AI1293">
        <v>2.9000000000000001E-2</v>
      </c>
      <c r="AK1293">
        <v>12.3</v>
      </c>
      <c r="AQ1293" s="3">
        <f t="shared" si="86"/>
        <v>2.5619999999999998</v>
      </c>
      <c r="AR1293" s="3">
        <f>IF(ISNUMBER(AQ1293),SUMIFS($AQ$2:AQ1293,$A$2:A1293,A1293,$J$2:J1293,J1293,$D$2:D1293,D1293),"")</f>
        <v>4.2439999999999998</v>
      </c>
      <c r="AS1293">
        <f t="shared" si="87"/>
        <v>14</v>
      </c>
    </row>
    <row r="1294" spans="1:45" x14ac:dyDescent="0.25">
      <c r="A1294" s="9" t="s">
        <v>65</v>
      </c>
      <c r="B1294" t="s">
        <v>61</v>
      </c>
      <c r="C1294" s="6">
        <v>42314</v>
      </c>
      <c r="D1294">
        <v>4</v>
      </c>
      <c r="F1294">
        <v>350</v>
      </c>
      <c r="J1294" s="3" t="s">
        <v>97</v>
      </c>
      <c r="K1294" t="s">
        <v>79</v>
      </c>
      <c r="L1294">
        <v>6</v>
      </c>
      <c r="M1294" s="3" t="s">
        <v>56</v>
      </c>
      <c r="N1294" s="4" t="str">
        <f t="shared" si="84"/>
        <v/>
      </c>
      <c r="P1294">
        <v>112.92</v>
      </c>
      <c r="Q1294">
        <v>112.92</v>
      </c>
      <c r="R1294" s="3">
        <f>IF(ISNUMBER(Q1294),SUMIFS($Q$2:Q1294,$A$2:A1294,A1294,$J$2:J1294,J1294,$D$2:D1294,D1294),"")</f>
        <v>196.67000000000002</v>
      </c>
      <c r="AB1294">
        <v>14.1</v>
      </c>
      <c r="AC1294">
        <v>16</v>
      </c>
      <c r="AD1294">
        <v>76.900000000000006</v>
      </c>
      <c r="AE1294">
        <v>19</v>
      </c>
      <c r="AF1294">
        <v>84.7</v>
      </c>
      <c r="AG1294">
        <v>20.100000000000001</v>
      </c>
      <c r="AH1294" s="3">
        <f t="shared" si="85"/>
        <v>3.2000000000000001E-2</v>
      </c>
      <c r="AI1294">
        <v>3.2000000000000001E-2</v>
      </c>
      <c r="AK1294">
        <v>12.3</v>
      </c>
      <c r="AQ1294" s="3">
        <f t="shared" si="86"/>
        <v>3.613</v>
      </c>
      <c r="AR1294" s="3">
        <f>IF(ISNUMBER(AQ1294),SUMIFS($AQ$2:AQ1294,$A$2:A1294,A1294,$J$2:J1294,J1294,$D$2:D1294,D1294),"")</f>
        <v>7.1920000000000002</v>
      </c>
      <c r="AS1294">
        <f t="shared" si="87"/>
        <v>14</v>
      </c>
    </row>
    <row r="1295" spans="1:45" x14ac:dyDescent="0.25">
      <c r="A1295" s="9" t="s">
        <v>62</v>
      </c>
      <c r="B1295" t="s">
        <v>61</v>
      </c>
      <c r="C1295" s="6">
        <v>42314</v>
      </c>
      <c r="D1295">
        <v>4</v>
      </c>
      <c r="F1295">
        <v>500</v>
      </c>
      <c r="J1295" s="3" t="s">
        <v>97</v>
      </c>
      <c r="K1295" t="s">
        <v>79</v>
      </c>
      <c r="L1295">
        <v>6</v>
      </c>
      <c r="M1295" s="3" t="s">
        <v>56</v>
      </c>
      <c r="N1295" s="4" t="str">
        <f t="shared" si="84"/>
        <v/>
      </c>
      <c r="P1295">
        <v>147.80000000000001</v>
      </c>
      <c r="Q1295">
        <v>147.80000000000001</v>
      </c>
      <c r="R1295" s="3">
        <f>IF(ISNUMBER(Q1295),SUMIFS($Q$2:Q1295,$A$2:A1295,A1295,$J$2:J1295,J1295,$D$2:D1295,D1295),"")</f>
        <v>259.82</v>
      </c>
      <c r="AB1295">
        <v>15.9</v>
      </c>
      <c r="AC1295">
        <v>16.3</v>
      </c>
      <c r="AD1295">
        <v>79.5</v>
      </c>
      <c r="AE1295">
        <v>19.3</v>
      </c>
      <c r="AF1295">
        <v>87.3</v>
      </c>
      <c r="AG1295">
        <v>20</v>
      </c>
      <c r="AH1295" s="3">
        <f t="shared" si="85"/>
        <v>3.2000000000000001E-2</v>
      </c>
      <c r="AI1295">
        <v>3.2000000000000001E-2</v>
      </c>
      <c r="AK1295">
        <v>12.7</v>
      </c>
      <c r="AQ1295" s="3">
        <f t="shared" si="86"/>
        <v>4.7300000000000004</v>
      </c>
      <c r="AR1295" s="3">
        <f>IF(ISNUMBER(AQ1295),SUMIFS($AQ$2:AQ1295,$A$2:A1295,A1295,$J$2:J1295,J1295,$D$2:D1295,D1295),"")</f>
        <v>9.6440000000000001</v>
      </c>
      <c r="AS1295">
        <f t="shared" si="87"/>
        <v>14</v>
      </c>
    </row>
    <row r="1296" spans="1:45" x14ac:dyDescent="0.25">
      <c r="A1296" s="9" t="s">
        <v>63</v>
      </c>
      <c r="B1296" t="s">
        <v>61</v>
      </c>
      <c r="C1296" s="6">
        <v>42345</v>
      </c>
      <c r="D1296">
        <v>1</v>
      </c>
      <c r="F1296">
        <v>0</v>
      </c>
      <c r="J1296" s="3" t="s">
        <v>97</v>
      </c>
      <c r="K1296" t="s">
        <v>58</v>
      </c>
      <c r="L1296">
        <v>6</v>
      </c>
      <c r="M1296" s="3" t="s">
        <v>56</v>
      </c>
      <c r="N1296" s="4" t="str">
        <f t="shared" si="84"/>
        <v/>
      </c>
      <c r="P1296">
        <v>134.06</v>
      </c>
      <c r="Q1296">
        <v>134.06</v>
      </c>
      <c r="R1296" s="3">
        <f>IF(ISNUMBER(Q1296),SUMIFS($Q$2:Q1296,$A$2:A1296,A1296,$J$2:J1296,J1296,$D$2:D1296,D1296),"")</f>
        <v>324.44</v>
      </c>
      <c r="AB1296">
        <v>18.899999999999999</v>
      </c>
      <c r="AC1296">
        <v>8.4</v>
      </c>
      <c r="AD1296">
        <v>75.3</v>
      </c>
      <c r="AE1296">
        <v>19.5</v>
      </c>
      <c r="AF1296">
        <v>84.8</v>
      </c>
      <c r="AG1296">
        <v>13.2</v>
      </c>
      <c r="AH1296" s="3">
        <f t="shared" si="85"/>
        <v>2.1000000000000001E-2</v>
      </c>
      <c r="AI1296">
        <v>2.1000000000000001E-2</v>
      </c>
      <c r="AK1296">
        <v>12.1</v>
      </c>
      <c r="AQ1296" s="3">
        <f t="shared" si="86"/>
        <v>2.8149999999999999</v>
      </c>
      <c r="AR1296" s="3">
        <f>IF(ISNUMBER(AQ1296),SUMIFS($AQ$2:AQ1296,$A$2:A1296,A1296,$J$2:J1296,J1296,$D$2:D1296,D1296),"")</f>
        <v>7.3490000000000002</v>
      </c>
      <c r="AS1296">
        <f t="shared" si="87"/>
        <v>14</v>
      </c>
    </row>
    <row r="1297" spans="1:45" x14ac:dyDescent="0.25">
      <c r="A1297" s="9" t="s">
        <v>66</v>
      </c>
      <c r="B1297" t="s">
        <v>61</v>
      </c>
      <c r="C1297" s="6">
        <v>42345</v>
      </c>
      <c r="D1297">
        <v>1</v>
      </c>
      <c r="F1297">
        <v>50</v>
      </c>
      <c r="J1297" s="3" t="s">
        <v>97</v>
      </c>
      <c r="K1297" t="s">
        <v>58</v>
      </c>
      <c r="L1297">
        <v>6</v>
      </c>
      <c r="M1297" s="3" t="s">
        <v>56</v>
      </c>
      <c r="N1297" s="4" t="str">
        <f t="shared" si="84"/>
        <v/>
      </c>
      <c r="P1297">
        <v>180.96</v>
      </c>
      <c r="Q1297">
        <v>180.96</v>
      </c>
      <c r="R1297" s="3">
        <f>IF(ISNUMBER(Q1297),SUMIFS($Q$2:Q1297,$A$2:A1297,A1297,$J$2:J1297,J1297,$D$2:D1297,D1297),"")</f>
        <v>440.95000000000005</v>
      </c>
      <c r="AB1297">
        <v>19.600000000000001</v>
      </c>
      <c r="AC1297">
        <v>8.5</v>
      </c>
      <c r="AD1297">
        <v>77.3</v>
      </c>
      <c r="AE1297">
        <v>20.8</v>
      </c>
      <c r="AF1297">
        <v>86</v>
      </c>
      <c r="AG1297">
        <v>14.4</v>
      </c>
      <c r="AH1297" s="3">
        <f t="shared" si="85"/>
        <v>2.3E-2</v>
      </c>
      <c r="AI1297">
        <v>2.3E-2</v>
      </c>
      <c r="AK1297">
        <v>12.4</v>
      </c>
      <c r="AQ1297" s="3">
        <f t="shared" si="86"/>
        <v>4.1619999999999999</v>
      </c>
      <c r="AR1297" s="3">
        <f>IF(ISNUMBER(AQ1297),SUMIFS($AQ$2:AQ1297,$A$2:A1297,A1297,$J$2:J1297,J1297,$D$2:D1297,D1297),"")</f>
        <v>10.984</v>
      </c>
      <c r="AS1297">
        <f t="shared" si="87"/>
        <v>14</v>
      </c>
    </row>
    <row r="1298" spans="1:45" x14ac:dyDescent="0.25">
      <c r="A1298" s="9" t="s">
        <v>64</v>
      </c>
      <c r="B1298" t="s">
        <v>61</v>
      </c>
      <c r="C1298" s="6">
        <v>42345</v>
      </c>
      <c r="D1298">
        <v>1</v>
      </c>
      <c r="F1298">
        <v>100</v>
      </c>
      <c r="J1298" s="3" t="s">
        <v>97</v>
      </c>
      <c r="K1298" t="s">
        <v>58</v>
      </c>
      <c r="L1298">
        <v>6</v>
      </c>
      <c r="M1298" s="3" t="s">
        <v>56</v>
      </c>
      <c r="N1298" s="4" t="str">
        <f t="shared" si="84"/>
        <v/>
      </c>
      <c r="P1298">
        <v>166.84</v>
      </c>
      <c r="Q1298">
        <v>166.84</v>
      </c>
      <c r="R1298" s="3">
        <f>IF(ISNUMBER(Q1298),SUMIFS($Q$2:Q1298,$A$2:A1298,A1298,$J$2:J1298,J1298,$D$2:D1298,D1298),"")</f>
        <v>302.87</v>
      </c>
      <c r="AB1298">
        <v>19.7</v>
      </c>
      <c r="AC1298">
        <v>10.5</v>
      </c>
      <c r="AD1298">
        <v>76.099999999999994</v>
      </c>
      <c r="AE1298">
        <v>21.6</v>
      </c>
      <c r="AF1298">
        <v>85.9</v>
      </c>
      <c r="AG1298">
        <v>14.2</v>
      </c>
      <c r="AH1298" s="3">
        <f t="shared" si="85"/>
        <v>2.3E-2</v>
      </c>
      <c r="AI1298">
        <v>2.3E-2</v>
      </c>
      <c r="AK1298">
        <v>12.2</v>
      </c>
      <c r="AQ1298" s="3">
        <f t="shared" si="86"/>
        <v>3.8370000000000002</v>
      </c>
      <c r="AR1298" s="3">
        <f>IF(ISNUMBER(AQ1298),SUMIFS($AQ$2:AQ1298,$A$2:A1298,A1298,$J$2:J1298,J1298,$D$2:D1298,D1298),"")</f>
        <v>7.8289999999999997</v>
      </c>
      <c r="AS1298">
        <f t="shared" si="87"/>
        <v>14</v>
      </c>
    </row>
    <row r="1299" spans="1:45" x14ac:dyDescent="0.25">
      <c r="A1299" s="9" t="s">
        <v>60</v>
      </c>
      <c r="B1299" t="s">
        <v>61</v>
      </c>
      <c r="C1299" s="6">
        <v>42345</v>
      </c>
      <c r="D1299">
        <v>1</v>
      </c>
      <c r="F1299">
        <v>200</v>
      </c>
      <c r="J1299" s="3" t="s">
        <v>97</v>
      </c>
      <c r="K1299" t="s">
        <v>58</v>
      </c>
      <c r="L1299">
        <v>6</v>
      </c>
      <c r="M1299" s="3" t="s">
        <v>56</v>
      </c>
      <c r="N1299" s="4" t="str">
        <f t="shared" si="84"/>
        <v/>
      </c>
      <c r="P1299">
        <v>119.68</v>
      </c>
      <c r="Q1299">
        <v>119.68</v>
      </c>
      <c r="R1299" s="3">
        <f>IF(ISNUMBER(Q1299),SUMIFS($Q$2:Q1299,$A$2:A1299,A1299,$J$2:J1299,J1299,$D$2:D1299,D1299),"")</f>
        <v>294.36</v>
      </c>
      <c r="AB1299">
        <v>21.3</v>
      </c>
      <c r="AC1299">
        <v>8.6</v>
      </c>
      <c r="AD1299">
        <v>73.7</v>
      </c>
      <c r="AE1299">
        <v>23.6</v>
      </c>
      <c r="AF1299">
        <v>85.3</v>
      </c>
      <c r="AG1299">
        <v>13.2</v>
      </c>
      <c r="AH1299" s="3">
        <f t="shared" si="85"/>
        <v>2.1000000000000001E-2</v>
      </c>
      <c r="AI1299">
        <v>2.1000000000000001E-2</v>
      </c>
      <c r="AK1299">
        <v>11.8</v>
      </c>
      <c r="AQ1299" s="3">
        <f t="shared" si="86"/>
        <v>2.5129999999999999</v>
      </c>
      <c r="AR1299" s="3">
        <f>IF(ISNUMBER(AQ1299),SUMIFS($AQ$2:AQ1299,$A$2:A1299,A1299,$J$2:J1299,J1299,$D$2:D1299,D1299),"")</f>
        <v>6.7959999999999994</v>
      </c>
      <c r="AS1299">
        <f t="shared" si="87"/>
        <v>14</v>
      </c>
    </row>
    <row r="1300" spans="1:45" x14ac:dyDescent="0.25">
      <c r="A1300" s="9" t="s">
        <v>65</v>
      </c>
      <c r="B1300" t="s">
        <v>61</v>
      </c>
      <c r="C1300" s="6">
        <v>42345</v>
      </c>
      <c r="D1300">
        <v>1</v>
      </c>
      <c r="F1300">
        <v>350</v>
      </c>
      <c r="J1300" s="3" t="s">
        <v>97</v>
      </c>
      <c r="K1300" t="s">
        <v>58</v>
      </c>
      <c r="L1300">
        <v>6</v>
      </c>
      <c r="M1300" s="3" t="s">
        <v>56</v>
      </c>
      <c r="N1300" s="4" t="str">
        <f t="shared" si="84"/>
        <v/>
      </c>
      <c r="P1300">
        <v>127.75</v>
      </c>
      <c r="Q1300">
        <v>127.75</v>
      </c>
      <c r="R1300" s="3">
        <f>IF(ISNUMBER(Q1300),SUMIFS($Q$2:Q1300,$A$2:A1300,A1300,$J$2:J1300,J1300,$D$2:D1300,D1300),"")</f>
        <v>487.46000000000004</v>
      </c>
      <c r="AB1300">
        <v>17.899999999999999</v>
      </c>
      <c r="AC1300">
        <v>11.4</v>
      </c>
      <c r="AD1300">
        <v>79</v>
      </c>
      <c r="AE1300">
        <v>19.399999999999999</v>
      </c>
      <c r="AF1300">
        <v>86.4</v>
      </c>
      <c r="AG1300">
        <v>18.7</v>
      </c>
      <c r="AH1300" s="3">
        <f t="shared" si="85"/>
        <v>0.03</v>
      </c>
      <c r="AI1300">
        <v>0.03</v>
      </c>
      <c r="AK1300">
        <v>12.6</v>
      </c>
      <c r="AQ1300" s="3">
        <f t="shared" si="86"/>
        <v>3.8330000000000002</v>
      </c>
      <c r="AR1300" s="3">
        <f>IF(ISNUMBER(AQ1300),SUMIFS($AQ$2:AQ1300,$A$2:A1300,A1300,$J$2:J1300,J1300,$D$2:D1300,D1300),"")</f>
        <v>14.703000000000001</v>
      </c>
      <c r="AS1300">
        <f t="shared" si="87"/>
        <v>14</v>
      </c>
    </row>
    <row r="1301" spans="1:45" x14ac:dyDescent="0.25">
      <c r="A1301" s="9" t="s">
        <v>62</v>
      </c>
      <c r="B1301" t="s">
        <v>61</v>
      </c>
      <c r="C1301" s="6">
        <v>42345</v>
      </c>
      <c r="D1301">
        <v>1</v>
      </c>
      <c r="F1301">
        <v>500</v>
      </c>
      <c r="J1301" s="3" t="s">
        <v>97</v>
      </c>
      <c r="K1301" t="s">
        <v>58</v>
      </c>
      <c r="L1301">
        <v>6</v>
      </c>
      <c r="M1301" s="3" t="s">
        <v>56</v>
      </c>
      <c r="N1301" s="4" t="str">
        <f t="shared" si="84"/>
        <v/>
      </c>
      <c r="P1301">
        <v>175.73</v>
      </c>
      <c r="Q1301">
        <v>175.73</v>
      </c>
      <c r="R1301" s="3">
        <f>IF(ISNUMBER(Q1301),SUMIFS($Q$2:Q1301,$A$2:A1301,A1301,$J$2:J1301,J1301,$D$2:D1301,D1301),"")</f>
        <v>465.38</v>
      </c>
      <c r="AB1301">
        <v>18.100000000000001</v>
      </c>
      <c r="AC1301">
        <v>10.1</v>
      </c>
      <c r="AD1301">
        <v>78.2</v>
      </c>
      <c r="AE1301">
        <v>19</v>
      </c>
      <c r="AF1301">
        <v>85.8</v>
      </c>
      <c r="AG1301">
        <v>16.8</v>
      </c>
      <c r="AH1301" s="3">
        <f t="shared" si="85"/>
        <v>2.7E-2</v>
      </c>
      <c r="AI1301">
        <v>2.7E-2</v>
      </c>
      <c r="AK1301">
        <v>12.5</v>
      </c>
      <c r="AQ1301" s="3">
        <f t="shared" si="86"/>
        <v>4.7450000000000001</v>
      </c>
      <c r="AR1301" s="3">
        <f>IF(ISNUMBER(AQ1301),SUMIFS($AQ$2:AQ1301,$A$2:A1301,A1301,$J$2:J1301,J1301,$D$2:D1301,D1301),"")</f>
        <v>14.464000000000002</v>
      </c>
      <c r="AS1301">
        <f t="shared" si="87"/>
        <v>14</v>
      </c>
    </row>
    <row r="1302" spans="1:45" x14ac:dyDescent="0.25">
      <c r="A1302" s="9" t="s">
        <v>63</v>
      </c>
      <c r="B1302" t="s">
        <v>61</v>
      </c>
      <c r="C1302" s="6">
        <v>42345</v>
      </c>
      <c r="D1302">
        <v>2</v>
      </c>
      <c r="F1302">
        <v>0</v>
      </c>
      <c r="J1302" s="3" t="s">
        <v>97</v>
      </c>
      <c r="K1302" t="s">
        <v>58</v>
      </c>
      <c r="L1302">
        <v>6</v>
      </c>
      <c r="M1302" s="3" t="s">
        <v>56</v>
      </c>
      <c r="N1302" s="4" t="str">
        <f t="shared" si="84"/>
        <v/>
      </c>
      <c r="P1302">
        <v>150.56</v>
      </c>
      <c r="Q1302">
        <v>150.56</v>
      </c>
      <c r="R1302" s="3">
        <f>IF(ISNUMBER(Q1302),SUMIFS($Q$2:Q1302,$A$2:A1302,A1302,$J$2:J1302,J1302,$D$2:D1302,D1302),"")</f>
        <v>394.13</v>
      </c>
      <c r="AB1302">
        <v>17.8</v>
      </c>
      <c r="AC1302">
        <v>9.4</v>
      </c>
      <c r="AD1302">
        <v>77.400000000000006</v>
      </c>
      <c r="AE1302">
        <v>19.2</v>
      </c>
      <c r="AF1302">
        <v>86.4</v>
      </c>
      <c r="AG1302">
        <v>19.2</v>
      </c>
      <c r="AH1302" s="3">
        <f t="shared" si="85"/>
        <v>3.1E-2</v>
      </c>
      <c r="AI1302">
        <v>3.1E-2</v>
      </c>
      <c r="AK1302">
        <v>12.4</v>
      </c>
      <c r="AQ1302" s="3">
        <f t="shared" si="86"/>
        <v>4.6669999999999998</v>
      </c>
      <c r="AR1302" s="3">
        <f>IF(ISNUMBER(AQ1302),SUMIFS($AQ$2:AQ1302,$A$2:A1302,A1302,$J$2:J1302,J1302,$D$2:D1302,D1302),"")</f>
        <v>13.061999999999999</v>
      </c>
      <c r="AS1302">
        <f t="shared" si="87"/>
        <v>14</v>
      </c>
    </row>
    <row r="1303" spans="1:45" x14ac:dyDescent="0.25">
      <c r="A1303" s="9" t="s">
        <v>66</v>
      </c>
      <c r="B1303" t="s">
        <v>61</v>
      </c>
      <c r="C1303" s="6">
        <v>42345</v>
      </c>
      <c r="D1303">
        <v>2</v>
      </c>
      <c r="F1303">
        <v>50</v>
      </c>
      <c r="J1303" s="3" t="s">
        <v>97</v>
      </c>
      <c r="K1303" t="s">
        <v>58</v>
      </c>
      <c r="L1303">
        <v>6</v>
      </c>
      <c r="M1303" s="3" t="s">
        <v>56</v>
      </c>
      <c r="N1303" s="4" t="str">
        <f t="shared" si="84"/>
        <v/>
      </c>
      <c r="P1303">
        <v>87.57</v>
      </c>
      <c r="Q1303">
        <v>87.57</v>
      </c>
      <c r="R1303" s="3">
        <f>IF(ISNUMBER(Q1303),SUMIFS($Q$2:Q1303,$A$2:A1303,A1303,$J$2:J1303,J1303,$D$2:D1303,D1303),"")</f>
        <v>219.44</v>
      </c>
      <c r="AB1303">
        <v>19.2</v>
      </c>
      <c r="AC1303">
        <v>3.9</v>
      </c>
      <c r="AD1303">
        <v>74.2</v>
      </c>
      <c r="AE1303">
        <v>21.2</v>
      </c>
      <c r="AF1303">
        <v>85.6</v>
      </c>
      <c r="AG1303">
        <v>18.5</v>
      </c>
      <c r="AH1303" s="3">
        <f t="shared" si="85"/>
        <v>0.03</v>
      </c>
      <c r="AI1303">
        <v>0.03</v>
      </c>
      <c r="AK1303">
        <v>11.9</v>
      </c>
      <c r="AQ1303" s="3">
        <f t="shared" si="86"/>
        <v>2.6269999999999998</v>
      </c>
      <c r="AR1303" s="3">
        <f>IF(ISNUMBER(AQ1303),SUMIFS($AQ$2:AQ1303,$A$2:A1303,A1303,$J$2:J1303,J1303,$D$2:D1303,D1303),"")</f>
        <v>7.0509999999999993</v>
      </c>
      <c r="AS1303">
        <f t="shared" si="87"/>
        <v>14</v>
      </c>
    </row>
    <row r="1304" spans="1:45" x14ac:dyDescent="0.25">
      <c r="A1304" s="9" t="s">
        <v>64</v>
      </c>
      <c r="B1304" t="s">
        <v>61</v>
      </c>
      <c r="C1304" s="6">
        <v>42345</v>
      </c>
      <c r="D1304">
        <v>2</v>
      </c>
      <c r="F1304">
        <v>100</v>
      </c>
      <c r="J1304" s="3" t="s">
        <v>97</v>
      </c>
      <c r="K1304" t="s">
        <v>58</v>
      </c>
      <c r="L1304">
        <v>6</v>
      </c>
      <c r="M1304" s="3" t="s">
        <v>56</v>
      </c>
      <c r="N1304" s="4" t="str">
        <f t="shared" si="84"/>
        <v/>
      </c>
      <c r="P1304">
        <v>117</v>
      </c>
      <c r="Q1304">
        <v>117</v>
      </c>
      <c r="R1304" s="3">
        <f>IF(ISNUMBER(Q1304),SUMIFS($Q$2:Q1304,$A$2:A1304,A1304,$J$2:J1304,J1304,$D$2:D1304,D1304),"")</f>
        <v>257.04000000000002</v>
      </c>
      <c r="AB1304">
        <v>19.5</v>
      </c>
      <c r="AC1304">
        <v>9.1</v>
      </c>
      <c r="AD1304">
        <v>75.599999999999994</v>
      </c>
      <c r="AE1304">
        <v>20.7</v>
      </c>
      <c r="AF1304">
        <v>85.8</v>
      </c>
      <c r="AG1304">
        <v>14.4</v>
      </c>
      <c r="AH1304" s="3">
        <f t="shared" si="85"/>
        <v>2.3E-2</v>
      </c>
      <c r="AI1304">
        <v>2.3E-2</v>
      </c>
      <c r="AK1304">
        <v>12.1</v>
      </c>
      <c r="AQ1304" s="3">
        <f t="shared" si="86"/>
        <v>2.6909999999999998</v>
      </c>
      <c r="AR1304" s="3">
        <f>IF(ISNUMBER(AQ1304),SUMIFS($AQ$2:AQ1304,$A$2:A1304,A1304,$J$2:J1304,J1304,$D$2:D1304,D1304),"")</f>
        <v>7.7060000000000004</v>
      </c>
      <c r="AS1304">
        <f t="shared" si="87"/>
        <v>14</v>
      </c>
    </row>
    <row r="1305" spans="1:45" x14ac:dyDescent="0.25">
      <c r="A1305" s="9" t="s">
        <v>60</v>
      </c>
      <c r="B1305" t="s">
        <v>61</v>
      </c>
      <c r="C1305" s="6">
        <v>42345</v>
      </c>
      <c r="D1305">
        <v>2</v>
      </c>
      <c r="F1305">
        <v>200</v>
      </c>
      <c r="J1305" s="3" t="s">
        <v>97</v>
      </c>
      <c r="K1305" t="s">
        <v>58</v>
      </c>
      <c r="L1305">
        <v>6</v>
      </c>
      <c r="M1305" s="3" t="s">
        <v>56</v>
      </c>
      <c r="N1305" s="4" t="str">
        <f t="shared" si="84"/>
        <v/>
      </c>
      <c r="P1305">
        <v>181.33</v>
      </c>
      <c r="Q1305">
        <v>181.33</v>
      </c>
      <c r="R1305" s="3">
        <f>IF(ISNUMBER(Q1305),SUMIFS($Q$2:Q1305,$A$2:A1305,A1305,$J$2:J1305,J1305,$D$2:D1305,D1305),"")</f>
        <v>459.71000000000004</v>
      </c>
      <c r="AB1305">
        <v>20</v>
      </c>
      <c r="AC1305">
        <v>9.5</v>
      </c>
      <c r="AD1305">
        <v>75</v>
      </c>
      <c r="AE1305">
        <v>20.5</v>
      </c>
      <c r="AF1305">
        <v>85.9</v>
      </c>
      <c r="AG1305">
        <v>14.3</v>
      </c>
      <c r="AH1305" s="3">
        <f t="shared" si="85"/>
        <v>2.3E-2</v>
      </c>
      <c r="AI1305">
        <v>2.3E-2</v>
      </c>
      <c r="AK1305">
        <v>12</v>
      </c>
      <c r="AQ1305" s="3">
        <f t="shared" si="86"/>
        <v>4.1710000000000003</v>
      </c>
      <c r="AR1305" s="3">
        <f>IF(ISNUMBER(AQ1305),SUMIFS($AQ$2:AQ1305,$A$2:A1305,A1305,$J$2:J1305,J1305,$D$2:D1305,D1305),"")</f>
        <v>12.673000000000002</v>
      </c>
      <c r="AS1305">
        <f t="shared" si="87"/>
        <v>14</v>
      </c>
    </row>
    <row r="1306" spans="1:45" x14ac:dyDescent="0.25">
      <c r="A1306" s="9" t="s">
        <v>65</v>
      </c>
      <c r="B1306" t="s">
        <v>61</v>
      </c>
      <c r="C1306" s="6">
        <v>42345</v>
      </c>
      <c r="D1306">
        <v>2</v>
      </c>
      <c r="F1306">
        <v>350</v>
      </c>
      <c r="J1306" s="3" t="s">
        <v>97</v>
      </c>
      <c r="K1306" t="s">
        <v>58</v>
      </c>
      <c r="L1306">
        <v>6</v>
      </c>
      <c r="M1306" s="3" t="s">
        <v>56</v>
      </c>
      <c r="N1306" s="4" t="str">
        <f t="shared" si="84"/>
        <v/>
      </c>
      <c r="P1306">
        <v>170.93</v>
      </c>
      <c r="Q1306">
        <v>170.93</v>
      </c>
      <c r="R1306" s="3">
        <f>IF(ISNUMBER(Q1306),SUMIFS($Q$2:Q1306,$A$2:A1306,A1306,$J$2:J1306,J1306,$D$2:D1306,D1306),"")</f>
        <v>434.35</v>
      </c>
      <c r="AB1306">
        <v>17.7</v>
      </c>
      <c r="AC1306">
        <v>6.5</v>
      </c>
      <c r="AD1306">
        <v>77.8</v>
      </c>
      <c r="AE1306">
        <v>19.899999999999999</v>
      </c>
      <c r="AF1306">
        <v>87.4</v>
      </c>
      <c r="AG1306">
        <v>19.7</v>
      </c>
      <c r="AH1306" s="3">
        <f t="shared" si="85"/>
        <v>3.1E-2</v>
      </c>
      <c r="AI1306">
        <v>3.1E-2</v>
      </c>
      <c r="AK1306">
        <v>12.5</v>
      </c>
      <c r="AQ1306" s="3">
        <f t="shared" si="86"/>
        <v>5.2990000000000004</v>
      </c>
      <c r="AR1306" s="3">
        <f>IF(ISNUMBER(AQ1306),SUMIFS($AQ$2:AQ1306,$A$2:A1306,A1306,$J$2:J1306,J1306,$D$2:D1306,D1306),"")</f>
        <v>14.98</v>
      </c>
      <c r="AS1306">
        <f t="shared" si="87"/>
        <v>14</v>
      </c>
    </row>
    <row r="1307" spans="1:45" x14ac:dyDescent="0.25">
      <c r="A1307" s="9" t="s">
        <v>62</v>
      </c>
      <c r="B1307" t="s">
        <v>61</v>
      </c>
      <c r="C1307" s="6">
        <v>42345</v>
      </c>
      <c r="D1307">
        <v>2</v>
      </c>
      <c r="F1307">
        <v>500</v>
      </c>
      <c r="J1307" s="3" t="s">
        <v>97</v>
      </c>
      <c r="K1307" t="s">
        <v>58</v>
      </c>
      <c r="L1307">
        <v>6</v>
      </c>
      <c r="M1307" s="3" t="s">
        <v>56</v>
      </c>
      <c r="N1307" s="4" t="str">
        <f t="shared" si="84"/>
        <v/>
      </c>
      <c r="P1307">
        <v>184.28</v>
      </c>
      <c r="Q1307">
        <v>184.28</v>
      </c>
      <c r="R1307" s="3">
        <f>IF(ISNUMBER(Q1307),SUMIFS($Q$2:Q1307,$A$2:A1307,A1307,$J$2:J1307,J1307,$D$2:D1307,D1307),"")</f>
        <v>465.02</v>
      </c>
      <c r="AB1307">
        <v>16.5</v>
      </c>
      <c r="AC1307">
        <v>12.7</v>
      </c>
      <c r="AD1307">
        <v>79</v>
      </c>
      <c r="AE1307">
        <v>19.3</v>
      </c>
      <c r="AF1307">
        <v>86.9</v>
      </c>
      <c r="AG1307">
        <v>19.2</v>
      </c>
      <c r="AH1307" s="3">
        <f t="shared" si="85"/>
        <v>3.1E-2</v>
      </c>
      <c r="AI1307">
        <v>3.1E-2</v>
      </c>
      <c r="AK1307">
        <v>12.6</v>
      </c>
      <c r="AQ1307" s="3">
        <f t="shared" si="86"/>
        <v>5.7130000000000001</v>
      </c>
      <c r="AR1307" s="3">
        <f>IF(ISNUMBER(AQ1307),SUMIFS($AQ$2:AQ1307,$A$2:A1307,A1307,$J$2:J1307,J1307,$D$2:D1307,D1307),"")</f>
        <v>15.227</v>
      </c>
      <c r="AS1307">
        <f t="shared" si="87"/>
        <v>14</v>
      </c>
    </row>
    <row r="1308" spans="1:45" x14ac:dyDescent="0.25">
      <c r="A1308" s="9" t="s">
        <v>63</v>
      </c>
      <c r="B1308" t="s">
        <v>61</v>
      </c>
      <c r="C1308" s="6">
        <v>42345</v>
      </c>
      <c r="D1308">
        <v>3</v>
      </c>
      <c r="F1308">
        <v>0</v>
      </c>
      <c r="J1308" s="3" t="s">
        <v>97</v>
      </c>
      <c r="K1308" t="s">
        <v>58</v>
      </c>
      <c r="L1308">
        <v>6</v>
      </c>
      <c r="M1308" s="3" t="s">
        <v>56</v>
      </c>
      <c r="N1308" s="4" t="str">
        <f t="shared" si="84"/>
        <v/>
      </c>
      <c r="P1308">
        <v>107.93</v>
      </c>
      <c r="Q1308">
        <v>107.93</v>
      </c>
      <c r="R1308" s="3">
        <f>IF(ISNUMBER(Q1308),SUMIFS($Q$2:Q1308,$A$2:A1308,A1308,$J$2:J1308,J1308,$D$2:D1308,D1308),"")</f>
        <v>192.09</v>
      </c>
      <c r="AB1308">
        <v>18.899999999999999</v>
      </c>
      <c r="AC1308">
        <v>7.1</v>
      </c>
      <c r="AD1308">
        <v>75.400000000000006</v>
      </c>
      <c r="AE1308">
        <v>19.600000000000001</v>
      </c>
      <c r="AF1308">
        <v>85.4</v>
      </c>
      <c r="AG1308">
        <v>17.399999999999999</v>
      </c>
      <c r="AH1308" s="3">
        <f t="shared" si="85"/>
        <v>2.8000000000000001E-2</v>
      </c>
      <c r="AI1308">
        <v>2.8000000000000001E-2</v>
      </c>
      <c r="AK1308">
        <v>12.1</v>
      </c>
      <c r="AQ1308" s="3">
        <f t="shared" si="86"/>
        <v>3.0219999999999998</v>
      </c>
      <c r="AR1308" s="3">
        <f>IF(ISNUMBER(AQ1308),SUMIFS($AQ$2:AQ1308,$A$2:A1308,A1308,$J$2:J1308,J1308,$D$2:D1308,D1308),"")</f>
        <v>5.8689999999999998</v>
      </c>
      <c r="AS1308">
        <f t="shared" si="87"/>
        <v>14</v>
      </c>
    </row>
    <row r="1309" spans="1:45" x14ac:dyDescent="0.25">
      <c r="A1309" s="9" t="s">
        <v>66</v>
      </c>
      <c r="B1309" t="s">
        <v>61</v>
      </c>
      <c r="C1309" s="6">
        <v>42345</v>
      </c>
      <c r="D1309">
        <v>3</v>
      </c>
      <c r="F1309">
        <v>50</v>
      </c>
      <c r="J1309" s="3" t="s">
        <v>97</v>
      </c>
      <c r="K1309" t="s">
        <v>58</v>
      </c>
      <c r="L1309">
        <v>6</v>
      </c>
      <c r="M1309" s="3" t="s">
        <v>56</v>
      </c>
      <c r="N1309" s="4" t="str">
        <f t="shared" si="84"/>
        <v/>
      </c>
      <c r="P1309">
        <v>160.04</v>
      </c>
      <c r="Q1309">
        <v>160.04</v>
      </c>
      <c r="R1309" s="3">
        <f>IF(ISNUMBER(Q1309),SUMIFS($Q$2:Q1309,$A$2:A1309,A1309,$J$2:J1309,J1309,$D$2:D1309,D1309),"")</f>
        <v>361.2</v>
      </c>
      <c r="AB1309">
        <v>16.2</v>
      </c>
      <c r="AC1309">
        <v>13.6</v>
      </c>
      <c r="AD1309">
        <v>80.3</v>
      </c>
      <c r="AE1309">
        <v>19.100000000000001</v>
      </c>
      <c r="AF1309">
        <v>87.5</v>
      </c>
      <c r="AG1309">
        <v>16.3</v>
      </c>
      <c r="AH1309" s="3">
        <f t="shared" si="85"/>
        <v>2.5999999999999999E-2</v>
      </c>
      <c r="AI1309">
        <v>2.5999999999999999E-2</v>
      </c>
      <c r="AK1309">
        <v>12.8</v>
      </c>
      <c r="AQ1309" s="3">
        <f t="shared" si="86"/>
        <v>4.1609999999999996</v>
      </c>
      <c r="AR1309" s="3">
        <f>IF(ISNUMBER(AQ1309),SUMIFS($AQ$2:AQ1309,$A$2:A1309,A1309,$J$2:J1309,J1309,$D$2:D1309,D1309),"")</f>
        <v>10.972999999999999</v>
      </c>
      <c r="AS1309">
        <f t="shared" si="87"/>
        <v>14</v>
      </c>
    </row>
    <row r="1310" spans="1:45" x14ac:dyDescent="0.25">
      <c r="A1310" s="9" t="s">
        <v>64</v>
      </c>
      <c r="B1310" t="s">
        <v>61</v>
      </c>
      <c r="C1310" s="6">
        <v>42345</v>
      </c>
      <c r="D1310">
        <v>3</v>
      </c>
      <c r="F1310">
        <v>100</v>
      </c>
      <c r="J1310" s="3" t="s">
        <v>97</v>
      </c>
      <c r="K1310" t="s">
        <v>58</v>
      </c>
      <c r="L1310">
        <v>6</v>
      </c>
      <c r="M1310" s="3" t="s">
        <v>56</v>
      </c>
      <c r="N1310" s="4" t="str">
        <f t="shared" si="84"/>
        <v/>
      </c>
      <c r="P1310">
        <v>172.02</v>
      </c>
      <c r="Q1310">
        <v>172.02</v>
      </c>
      <c r="R1310" s="3">
        <f>IF(ISNUMBER(Q1310),SUMIFS($Q$2:Q1310,$A$2:A1310,A1310,$J$2:J1310,J1310,$D$2:D1310,D1310),"")</f>
        <v>454.65999999999997</v>
      </c>
      <c r="AB1310">
        <v>18.5</v>
      </c>
      <c r="AC1310">
        <v>10.7</v>
      </c>
      <c r="AD1310">
        <v>77.599999999999994</v>
      </c>
      <c r="AE1310">
        <v>19.5</v>
      </c>
      <c r="AF1310">
        <v>85.2</v>
      </c>
      <c r="AG1310">
        <v>17.399999999999999</v>
      </c>
      <c r="AH1310" s="3">
        <f t="shared" si="85"/>
        <v>2.8000000000000001E-2</v>
      </c>
      <c r="AI1310">
        <v>2.8000000000000001E-2</v>
      </c>
      <c r="AK1310">
        <v>12.4</v>
      </c>
      <c r="AQ1310" s="3">
        <f t="shared" si="86"/>
        <v>4.8170000000000002</v>
      </c>
      <c r="AR1310" s="3">
        <f>IF(ISNUMBER(AQ1310),SUMIFS($AQ$2:AQ1310,$A$2:A1310,A1310,$J$2:J1310,J1310,$D$2:D1310,D1310),"")</f>
        <v>11.931000000000001</v>
      </c>
      <c r="AS1310">
        <f t="shared" si="87"/>
        <v>14</v>
      </c>
    </row>
    <row r="1311" spans="1:45" x14ac:dyDescent="0.25">
      <c r="A1311" s="9" t="s">
        <v>60</v>
      </c>
      <c r="B1311" t="s">
        <v>61</v>
      </c>
      <c r="C1311" s="6">
        <v>42345</v>
      </c>
      <c r="D1311">
        <v>3</v>
      </c>
      <c r="F1311">
        <v>200</v>
      </c>
      <c r="J1311" s="3" t="s">
        <v>97</v>
      </c>
      <c r="K1311" t="s">
        <v>58</v>
      </c>
      <c r="L1311">
        <v>6</v>
      </c>
      <c r="M1311" s="3" t="s">
        <v>56</v>
      </c>
      <c r="N1311" s="4" t="str">
        <f t="shared" si="84"/>
        <v/>
      </c>
      <c r="P1311">
        <v>166.17</v>
      </c>
      <c r="Q1311">
        <v>166.17</v>
      </c>
      <c r="R1311" s="3">
        <f>IF(ISNUMBER(Q1311),SUMIFS($Q$2:Q1311,$A$2:A1311,A1311,$J$2:J1311,J1311,$D$2:D1311,D1311),"")</f>
        <v>401.97</v>
      </c>
      <c r="AB1311">
        <v>20.100000000000001</v>
      </c>
      <c r="AC1311">
        <v>7.3</v>
      </c>
      <c r="AD1311">
        <v>74.3</v>
      </c>
      <c r="AE1311">
        <v>22.1</v>
      </c>
      <c r="AF1311">
        <v>85.7</v>
      </c>
      <c r="AG1311">
        <v>14.7</v>
      </c>
      <c r="AH1311" s="3">
        <f t="shared" si="85"/>
        <v>2.4E-2</v>
      </c>
      <c r="AI1311">
        <v>2.4E-2</v>
      </c>
      <c r="AK1311">
        <v>11.9</v>
      </c>
      <c r="AQ1311" s="3">
        <f t="shared" si="86"/>
        <v>3.988</v>
      </c>
      <c r="AR1311" s="3">
        <f>IF(ISNUMBER(AQ1311),SUMIFS($AQ$2:AQ1311,$A$2:A1311,A1311,$J$2:J1311,J1311,$D$2:D1311,D1311),"")</f>
        <v>11.347999999999999</v>
      </c>
      <c r="AS1311">
        <f t="shared" si="87"/>
        <v>14</v>
      </c>
    </row>
    <row r="1312" spans="1:45" x14ac:dyDescent="0.25">
      <c r="A1312" s="9" t="s">
        <v>65</v>
      </c>
      <c r="B1312" t="s">
        <v>61</v>
      </c>
      <c r="C1312" s="6">
        <v>42345</v>
      </c>
      <c r="D1312">
        <v>3</v>
      </c>
      <c r="F1312">
        <v>350</v>
      </c>
      <c r="J1312" s="3" t="s">
        <v>97</v>
      </c>
      <c r="K1312" t="s">
        <v>58</v>
      </c>
      <c r="L1312">
        <v>6</v>
      </c>
      <c r="M1312" s="3" t="s">
        <v>56</v>
      </c>
      <c r="N1312" s="4" t="str">
        <f t="shared" si="84"/>
        <v/>
      </c>
      <c r="P1312">
        <v>203.91</v>
      </c>
      <c r="Q1312">
        <v>203.91</v>
      </c>
      <c r="R1312" s="3">
        <f>IF(ISNUMBER(Q1312),SUMIFS($Q$2:Q1312,$A$2:A1312,A1312,$J$2:J1312,J1312,$D$2:D1312,D1312),"")</f>
        <v>507.67999999999995</v>
      </c>
      <c r="AB1312">
        <v>16.899999999999999</v>
      </c>
      <c r="AC1312">
        <v>13.3</v>
      </c>
      <c r="AD1312">
        <v>80.099999999999994</v>
      </c>
      <c r="AE1312">
        <v>19.899999999999999</v>
      </c>
      <c r="AF1312">
        <v>87.6</v>
      </c>
      <c r="AG1312">
        <v>16.899999999999999</v>
      </c>
      <c r="AH1312" s="3">
        <f t="shared" si="85"/>
        <v>2.7E-2</v>
      </c>
      <c r="AI1312">
        <v>2.7E-2</v>
      </c>
      <c r="AK1312">
        <v>12.8</v>
      </c>
      <c r="AQ1312" s="3">
        <f t="shared" si="86"/>
        <v>5.5060000000000002</v>
      </c>
      <c r="AR1312" s="3">
        <f>IF(ISNUMBER(AQ1312),SUMIFS($AQ$2:AQ1312,$A$2:A1312,A1312,$J$2:J1312,J1312,$D$2:D1312,D1312),"")</f>
        <v>15.154</v>
      </c>
      <c r="AS1312">
        <f t="shared" si="87"/>
        <v>14</v>
      </c>
    </row>
    <row r="1313" spans="1:45" x14ac:dyDescent="0.25">
      <c r="A1313" s="9" t="s">
        <v>62</v>
      </c>
      <c r="B1313" t="s">
        <v>61</v>
      </c>
      <c r="C1313" s="6">
        <v>42345</v>
      </c>
      <c r="D1313">
        <v>3</v>
      </c>
      <c r="F1313">
        <v>500</v>
      </c>
      <c r="J1313" s="3" t="s">
        <v>97</v>
      </c>
      <c r="K1313" t="s">
        <v>58</v>
      </c>
      <c r="L1313">
        <v>6</v>
      </c>
      <c r="M1313" s="3" t="s">
        <v>56</v>
      </c>
      <c r="N1313" s="4" t="str">
        <f t="shared" si="84"/>
        <v/>
      </c>
      <c r="P1313">
        <v>129.22</v>
      </c>
      <c r="Q1313">
        <v>129.22</v>
      </c>
      <c r="R1313" s="3">
        <f>IF(ISNUMBER(Q1313),SUMIFS($Q$2:Q1313,$A$2:A1313,A1313,$J$2:J1313,J1313,$D$2:D1313,D1313),"")</f>
        <v>369.9</v>
      </c>
      <c r="AB1313">
        <v>17</v>
      </c>
      <c r="AC1313">
        <v>10.1</v>
      </c>
      <c r="AD1313">
        <v>76.8</v>
      </c>
      <c r="AE1313">
        <v>18.8</v>
      </c>
      <c r="AF1313">
        <v>87.5</v>
      </c>
      <c r="AG1313">
        <v>23.9</v>
      </c>
      <c r="AH1313" s="3">
        <f t="shared" si="85"/>
        <v>3.7999999999999999E-2</v>
      </c>
      <c r="AI1313">
        <v>3.7999999999999999E-2</v>
      </c>
      <c r="AK1313">
        <v>12.3</v>
      </c>
      <c r="AQ1313" s="3">
        <f t="shared" si="86"/>
        <v>4.91</v>
      </c>
      <c r="AR1313" s="3">
        <f>IF(ISNUMBER(AQ1313),SUMIFS($AQ$2:AQ1313,$A$2:A1313,A1313,$J$2:J1313,J1313,$D$2:D1313,D1313),"")</f>
        <v>12.884</v>
      </c>
      <c r="AS1313">
        <f t="shared" si="87"/>
        <v>14</v>
      </c>
    </row>
    <row r="1314" spans="1:45" x14ac:dyDescent="0.25">
      <c r="A1314" s="9" t="s">
        <v>63</v>
      </c>
      <c r="B1314" t="s">
        <v>61</v>
      </c>
      <c r="C1314" s="6">
        <v>42345</v>
      </c>
      <c r="D1314">
        <v>4</v>
      </c>
      <c r="F1314">
        <v>0</v>
      </c>
      <c r="J1314" s="3" t="s">
        <v>97</v>
      </c>
      <c r="K1314" t="s">
        <v>58</v>
      </c>
      <c r="L1314">
        <v>6</v>
      </c>
      <c r="M1314" s="3" t="s">
        <v>56</v>
      </c>
      <c r="N1314" s="4" t="str">
        <f t="shared" si="84"/>
        <v/>
      </c>
      <c r="P1314">
        <v>183.43</v>
      </c>
      <c r="Q1314">
        <v>183.43</v>
      </c>
      <c r="R1314" s="3">
        <f>IF(ISNUMBER(Q1314),SUMIFS($Q$2:Q1314,$A$2:A1314,A1314,$J$2:J1314,J1314,$D$2:D1314,D1314),"")</f>
        <v>319.31</v>
      </c>
      <c r="AB1314">
        <v>20.399999999999999</v>
      </c>
      <c r="AC1314">
        <v>7.2</v>
      </c>
      <c r="AD1314">
        <v>74.099999999999994</v>
      </c>
      <c r="AE1314">
        <v>22.8</v>
      </c>
      <c r="AF1314">
        <v>86.2</v>
      </c>
      <c r="AG1314">
        <v>17.5</v>
      </c>
      <c r="AH1314" s="3">
        <f t="shared" si="85"/>
        <v>2.8000000000000001E-2</v>
      </c>
      <c r="AI1314">
        <v>2.8000000000000001E-2</v>
      </c>
      <c r="AK1314">
        <v>11.9</v>
      </c>
      <c r="AQ1314" s="3">
        <f t="shared" si="86"/>
        <v>5.1360000000000001</v>
      </c>
      <c r="AR1314" s="3">
        <f>IF(ISNUMBER(AQ1314),SUMIFS($AQ$2:AQ1314,$A$2:A1314,A1314,$J$2:J1314,J1314,$D$2:D1314,D1314),"")</f>
        <v>9.2199999999999989</v>
      </c>
      <c r="AS1314">
        <f t="shared" si="87"/>
        <v>14</v>
      </c>
    </row>
    <row r="1315" spans="1:45" x14ac:dyDescent="0.25">
      <c r="A1315" s="9" t="s">
        <v>66</v>
      </c>
      <c r="B1315" t="s">
        <v>61</v>
      </c>
      <c r="C1315" s="6">
        <v>42345</v>
      </c>
      <c r="D1315">
        <v>4</v>
      </c>
      <c r="F1315">
        <v>50</v>
      </c>
      <c r="J1315" s="3" t="s">
        <v>97</v>
      </c>
      <c r="K1315" t="s">
        <v>58</v>
      </c>
      <c r="L1315">
        <v>6</v>
      </c>
      <c r="M1315" s="3" t="s">
        <v>56</v>
      </c>
      <c r="N1315" s="4" t="str">
        <f t="shared" si="84"/>
        <v/>
      </c>
      <c r="P1315">
        <v>117.71</v>
      </c>
      <c r="Q1315">
        <v>117.71</v>
      </c>
      <c r="R1315" s="3">
        <f>IF(ISNUMBER(Q1315),SUMIFS($Q$2:Q1315,$A$2:A1315,A1315,$J$2:J1315,J1315,$D$2:D1315,D1315),"")</f>
        <v>232.99</v>
      </c>
      <c r="AB1315">
        <v>19.2</v>
      </c>
      <c r="AC1315">
        <v>7.4</v>
      </c>
      <c r="AD1315">
        <v>69.900000000000006</v>
      </c>
      <c r="AE1315">
        <v>19.3</v>
      </c>
      <c r="AF1315">
        <v>81.400000000000006</v>
      </c>
      <c r="AG1315">
        <v>13.3</v>
      </c>
      <c r="AH1315" s="3">
        <f t="shared" si="85"/>
        <v>2.1000000000000001E-2</v>
      </c>
      <c r="AI1315">
        <v>2.1000000000000001E-2</v>
      </c>
      <c r="AK1315">
        <v>11.2</v>
      </c>
      <c r="AQ1315" s="3">
        <f t="shared" si="86"/>
        <v>2.472</v>
      </c>
      <c r="AR1315" s="3">
        <f>IF(ISNUMBER(AQ1315),SUMIFS($AQ$2:AQ1315,$A$2:A1315,A1315,$J$2:J1315,J1315,$D$2:D1315,D1315),"")</f>
        <v>6.2509999999999994</v>
      </c>
      <c r="AS1315">
        <f t="shared" si="87"/>
        <v>14</v>
      </c>
    </row>
    <row r="1316" spans="1:45" x14ac:dyDescent="0.25">
      <c r="A1316" s="9" t="s">
        <v>64</v>
      </c>
      <c r="B1316" t="s">
        <v>61</v>
      </c>
      <c r="C1316" s="6">
        <v>42345</v>
      </c>
      <c r="D1316">
        <v>4</v>
      </c>
      <c r="F1316">
        <v>100</v>
      </c>
      <c r="J1316" s="3" t="s">
        <v>97</v>
      </c>
      <c r="K1316" t="s">
        <v>58</v>
      </c>
      <c r="L1316">
        <v>6</v>
      </c>
      <c r="M1316" s="3" t="s">
        <v>56</v>
      </c>
      <c r="N1316" s="4" t="str">
        <f t="shared" si="84"/>
        <v/>
      </c>
      <c r="P1316">
        <v>170.84</v>
      </c>
      <c r="Q1316">
        <v>170.84</v>
      </c>
      <c r="R1316" s="3">
        <f>IF(ISNUMBER(Q1316),SUMIFS($Q$2:Q1316,$A$2:A1316,A1316,$J$2:J1316,J1316,$D$2:D1316,D1316),"")</f>
        <v>384.52</v>
      </c>
      <c r="AB1316">
        <v>19.399999999999999</v>
      </c>
      <c r="AC1316">
        <v>10.1</v>
      </c>
      <c r="AD1316">
        <v>76.8</v>
      </c>
      <c r="AE1316">
        <v>20.8</v>
      </c>
      <c r="AF1316">
        <v>86</v>
      </c>
      <c r="AG1316">
        <v>13.4</v>
      </c>
      <c r="AH1316" s="3">
        <f t="shared" si="85"/>
        <v>2.1000000000000001E-2</v>
      </c>
      <c r="AI1316">
        <v>2.1000000000000001E-2</v>
      </c>
      <c r="AK1316">
        <v>12.3</v>
      </c>
      <c r="AQ1316" s="3">
        <f t="shared" si="86"/>
        <v>3.5880000000000001</v>
      </c>
      <c r="AR1316" s="3">
        <f>IF(ISNUMBER(AQ1316),SUMIFS($AQ$2:AQ1316,$A$2:A1316,A1316,$J$2:J1316,J1316,$D$2:D1316,D1316),"")</f>
        <v>9.3279999999999994</v>
      </c>
      <c r="AS1316">
        <f t="shared" si="87"/>
        <v>14</v>
      </c>
    </row>
    <row r="1317" spans="1:45" x14ac:dyDescent="0.25">
      <c r="A1317" s="9" t="s">
        <v>60</v>
      </c>
      <c r="B1317" t="s">
        <v>61</v>
      </c>
      <c r="C1317" s="6">
        <v>42345</v>
      </c>
      <c r="D1317">
        <v>4</v>
      </c>
      <c r="F1317">
        <v>200</v>
      </c>
      <c r="J1317" s="3" t="s">
        <v>97</v>
      </c>
      <c r="K1317" t="s">
        <v>58</v>
      </c>
      <c r="L1317">
        <v>6</v>
      </c>
      <c r="M1317" s="3" t="s">
        <v>56</v>
      </c>
      <c r="N1317" s="4" t="str">
        <f t="shared" si="84"/>
        <v/>
      </c>
      <c r="P1317">
        <v>109.93</v>
      </c>
      <c r="Q1317">
        <v>109.93</v>
      </c>
      <c r="R1317" s="3">
        <f>IF(ISNUMBER(Q1317),SUMIFS($Q$2:Q1317,$A$2:A1317,A1317,$J$2:J1317,J1317,$D$2:D1317,D1317),"")</f>
        <v>251.31</v>
      </c>
      <c r="AB1317">
        <v>17.2</v>
      </c>
      <c r="AC1317">
        <v>9.6</v>
      </c>
      <c r="AD1317">
        <v>79</v>
      </c>
      <c r="AE1317">
        <v>18.600000000000001</v>
      </c>
      <c r="AF1317">
        <v>86.8</v>
      </c>
      <c r="AG1317">
        <v>21.4</v>
      </c>
      <c r="AH1317" s="3">
        <f t="shared" si="85"/>
        <v>3.4000000000000002E-2</v>
      </c>
      <c r="AI1317">
        <v>3.4000000000000002E-2</v>
      </c>
      <c r="AK1317">
        <v>12.6</v>
      </c>
      <c r="AQ1317" s="3">
        <f t="shared" si="86"/>
        <v>3.738</v>
      </c>
      <c r="AR1317" s="3">
        <f>IF(ISNUMBER(AQ1317),SUMIFS($AQ$2:AQ1317,$A$2:A1317,A1317,$J$2:J1317,J1317,$D$2:D1317,D1317),"")</f>
        <v>7.9819999999999993</v>
      </c>
      <c r="AS1317">
        <f t="shared" si="87"/>
        <v>14</v>
      </c>
    </row>
    <row r="1318" spans="1:45" x14ac:dyDescent="0.25">
      <c r="A1318" s="9" t="s">
        <v>65</v>
      </c>
      <c r="B1318" t="s">
        <v>61</v>
      </c>
      <c r="C1318" s="6">
        <v>42345</v>
      </c>
      <c r="D1318">
        <v>4</v>
      </c>
      <c r="F1318">
        <v>350</v>
      </c>
      <c r="J1318" s="3" t="s">
        <v>97</v>
      </c>
      <c r="K1318" t="s">
        <v>58</v>
      </c>
      <c r="L1318">
        <v>6</v>
      </c>
      <c r="M1318" s="3" t="s">
        <v>56</v>
      </c>
      <c r="N1318" s="4" t="str">
        <f t="shared" si="84"/>
        <v/>
      </c>
      <c r="P1318">
        <v>186.3</v>
      </c>
      <c r="Q1318">
        <v>186.3</v>
      </c>
      <c r="R1318" s="3">
        <f>IF(ISNUMBER(Q1318),SUMIFS($Q$2:Q1318,$A$2:A1318,A1318,$J$2:J1318,J1318,$D$2:D1318,D1318),"")</f>
        <v>382.97</v>
      </c>
      <c r="AB1318">
        <v>19.3</v>
      </c>
      <c r="AC1318">
        <v>10.7</v>
      </c>
      <c r="AD1318">
        <v>74.3</v>
      </c>
      <c r="AE1318">
        <v>19.5</v>
      </c>
      <c r="AF1318">
        <v>85.8</v>
      </c>
      <c r="AG1318">
        <v>21.4</v>
      </c>
      <c r="AH1318" s="3">
        <f t="shared" si="85"/>
        <v>3.4000000000000002E-2</v>
      </c>
      <c r="AI1318">
        <v>3.4000000000000002E-2</v>
      </c>
      <c r="AK1318">
        <v>11.9</v>
      </c>
      <c r="AQ1318" s="3">
        <f t="shared" si="86"/>
        <v>6.3339999999999996</v>
      </c>
      <c r="AR1318" s="3">
        <f>IF(ISNUMBER(AQ1318),SUMIFS($AQ$2:AQ1318,$A$2:A1318,A1318,$J$2:J1318,J1318,$D$2:D1318,D1318),"")</f>
        <v>13.526</v>
      </c>
      <c r="AS1318">
        <f t="shared" si="87"/>
        <v>14</v>
      </c>
    </row>
    <row r="1319" spans="1:45" x14ac:dyDescent="0.25">
      <c r="A1319" s="9" t="s">
        <v>62</v>
      </c>
      <c r="B1319" t="s">
        <v>61</v>
      </c>
      <c r="C1319" s="6">
        <v>42345</v>
      </c>
      <c r="D1319">
        <v>4</v>
      </c>
      <c r="F1319">
        <v>500</v>
      </c>
      <c r="J1319" s="3" t="s">
        <v>97</v>
      </c>
      <c r="K1319" t="s">
        <v>58</v>
      </c>
      <c r="L1319">
        <v>6</v>
      </c>
      <c r="M1319" s="3" t="s">
        <v>56</v>
      </c>
      <c r="N1319" s="4" t="str">
        <f t="shared" si="84"/>
        <v/>
      </c>
      <c r="P1319">
        <v>248.87</v>
      </c>
      <c r="Q1319">
        <v>248.87</v>
      </c>
      <c r="R1319" s="3">
        <f>IF(ISNUMBER(Q1319),SUMIFS($Q$2:Q1319,$A$2:A1319,A1319,$J$2:J1319,J1319,$D$2:D1319,D1319),"")</f>
        <v>508.69</v>
      </c>
      <c r="AB1319">
        <v>18.600000000000001</v>
      </c>
      <c r="AC1319">
        <v>18</v>
      </c>
      <c r="AD1319">
        <v>78.8</v>
      </c>
      <c r="AE1319">
        <v>22.6</v>
      </c>
      <c r="AF1319">
        <v>88.4</v>
      </c>
      <c r="AG1319">
        <v>17.8</v>
      </c>
      <c r="AH1319" s="3">
        <f t="shared" si="85"/>
        <v>2.8000000000000001E-2</v>
      </c>
      <c r="AI1319">
        <v>2.8000000000000001E-2</v>
      </c>
      <c r="AK1319">
        <v>12.6</v>
      </c>
      <c r="AQ1319" s="3">
        <f t="shared" si="86"/>
        <v>6.968</v>
      </c>
      <c r="AR1319" s="3">
        <f>IF(ISNUMBER(AQ1319),SUMIFS($AQ$2:AQ1319,$A$2:A1319,A1319,$J$2:J1319,J1319,$D$2:D1319,D1319),"")</f>
        <v>16.612000000000002</v>
      </c>
      <c r="AS1319">
        <f t="shared" si="87"/>
        <v>14</v>
      </c>
    </row>
    <row r="1320" spans="1:45" x14ac:dyDescent="0.25">
      <c r="A1320" s="9" t="s">
        <v>63</v>
      </c>
      <c r="B1320" t="s">
        <v>61</v>
      </c>
      <c r="C1320" s="6">
        <v>42376</v>
      </c>
      <c r="D1320">
        <v>1</v>
      </c>
      <c r="F1320">
        <v>0</v>
      </c>
      <c r="J1320" s="3" t="s">
        <v>97</v>
      </c>
      <c r="K1320" t="s">
        <v>58</v>
      </c>
      <c r="L1320">
        <v>6</v>
      </c>
      <c r="M1320" s="3" t="s">
        <v>56</v>
      </c>
      <c r="N1320" s="4" t="str">
        <f t="shared" si="84"/>
        <v/>
      </c>
      <c r="P1320">
        <v>114.63</v>
      </c>
      <c r="Q1320">
        <v>114.63</v>
      </c>
      <c r="R1320" s="3">
        <f>IF(ISNUMBER(Q1320),SUMIFS($Q$2:Q1320,$A$2:A1320,A1320,$J$2:J1320,J1320,$D$2:D1320,D1320),"")</f>
        <v>439.07</v>
      </c>
      <c r="AB1320">
        <v>15.7</v>
      </c>
      <c r="AC1320">
        <v>10.1</v>
      </c>
      <c r="AD1320">
        <v>79</v>
      </c>
      <c r="AE1320">
        <v>19.399999999999999</v>
      </c>
      <c r="AF1320">
        <v>86.2</v>
      </c>
      <c r="AG1320">
        <v>15.2</v>
      </c>
      <c r="AH1320" s="3">
        <f t="shared" si="85"/>
        <v>2.4E-2</v>
      </c>
      <c r="AI1320">
        <v>2.4E-2</v>
      </c>
      <c r="AK1320">
        <v>12.6</v>
      </c>
      <c r="AQ1320" s="3">
        <f t="shared" si="86"/>
        <v>2.7509999999999999</v>
      </c>
      <c r="AR1320" s="3">
        <f>IF(ISNUMBER(AQ1320),SUMIFS($AQ$2:AQ1320,$A$2:A1320,A1320,$J$2:J1320,J1320,$D$2:D1320,D1320),"")</f>
        <v>10.1</v>
      </c>
      <c r="AS1320">
        <f t="shared" si="87"/>
        <v>14</v>
      </c>
    </row>
    <row r="1321" spans="1:45" x14ac:dyDescent="0.25">
      <c r="A1321" s="9" t="s">
        <v>66</v>
      </c>
      <c r="B1321" t="s">
        <v>61</v>
      </c>
      <c r="C1321" s="6">
        <v>42376</v>
      </c>
      <c r="D1321">
        <v>1</v>
      </c>
      <c r="F1321">
        <v>50</v>
      </c>
      <c r="J1321" s="3" t="s">
        <v>97</v>
      </c>
      <c r="K1321" t="s">
        <v>58</v>
      </c>
      <c r="L1321">
        <v>6</v>
      </c>
      <c r="M1321" s="3" t="s">
        <v>56</v>
      </c>
      <c r="N1321" s="4" t="str">
        <f t="shared" si="84"/>
        <v/>
      </c>
      <c r="P1321">
        <v>136.93</v>
      </c>
      <c r="Q1321">
        <v>136.93</v>
      </c>
      <c r="R1321" s="3">
        <f>IF(ISNUMBER(Q1321),SUMIFS($Q$2:Q1321,$A$2:A1321,A1321,$J$2:J1321,J1321,$D$2:D1321,D1321),"")</f>
        <v>577.88000000000011</v>
      </c>
      <c r="AB1321">
        <v>16.5</v>
      </c>
      <c r="AC1321">
        <v>9.5</v>
      </c>
      <c r="AD1321">
        <v>76.5</v>
      </c>
      <c r="AE1321">
        <v>20.399999999999999</v>
      </c>
      <c r="AF1321">
        <v>86.4</v>
      </c>
      <c r="AG1321">
        <v>16.600000000000001</v>
      </c>
      <c r="AH1321" s="3">
        <f t="shared" si="85"/>
        <v>2.7E-2</v>
      </c>
      <c r="AI1321">
        <v>2.7E-2</v>
      </c>
      <c r="AK1321">
        <v>12.2</v>
      </c>
      <c r="AQ1321" s="3">
        <f t="shared" si="86"/>
        <v>3.6970000000000001</v>
      </c>
      <c r="AR1321" s="3">
        <f>IF(ISNUMBER(AQ1321),SUMIFS($AQ$2:AQ1321,$A$2:A1321,A1321,$J$2:J1321,J1321,$D$2:D1321,D1321),"")</f>
        <v>14.681000000000001</v>
      </c>
      <c r="AS1321">
        <f t="shared" si="87"/>
        <v>14</v>
      </c>
    </row>
    <row r="1322" spans="1:45" x14ac:dyDescent="0.25">
      <c r="A1322" s="9" t="s">
        <v>64</v>
      </c>
      <c r="B1322" t="s">
        <v>61</v>
      </c>
      <c r="C1322" s="6">
        <v>42376</v>
      </c>
      <c r="D1322">
        <v>1</v>
      </c>
      <c r="F1322">
        <v>100</v>
      </c>
      <c r="J1322" s="3" t="s">
        <v>97</v>
      </c>
      <c r="K1322" t="s">
        <v>58</v>
      </c>
      <c r="L1322">
        <v>6</v>
      </c>
      <c r="M1322" s="3" t="s">
        <v>56</v>
      </c>
      <c r="N1322" s="4" t="str">
        <f t="shared" si="84"/>
        <v/>
      </c>
      <c r="P1322">
        <v>138.74</v>
      </c>
      <c r="Q1322">
        <v>138.74</v>
      </c>
      <c r="R1322" s="3">
        <f>IF(ISNUMBER(Q1322),SUMIFS($Q$2:Q1322,$A$2:A1322,A1322,$J$2:J1322,J1322,$D$2:D1322,D1322),"")</f>
        <v>441.61</v>
      </c>
      <c r="AB1322">
        <v>18.100000000000001</v>
      </c>
      <c r="AC1322">
        <v>10.8</v>
      </c>
      <c r="AD1322">
        <v>75.400000000000006</v>
      </c>
      <c r="AE1322">
        <v>20.9</v>
      </c>
      <c r="AF1322">
        <v>86</v>
      </c>
      <c r="AG1322">
        <v>14.5</v>
      </c>
      <c r="AH1322" s="3">
        <f t="shared" si="85"/>
        <v>2.3E-2</v>
      </c>
      <c r="AI1322">
        <v>2.3E-2</v>
      </c>
      <c r="AK1322">
        <v>12.1</v>
      </c>
      <c r="AQ1322" s="3">
        <f t="shared" si="86"/>
        <v>3.1909999999999998</v>
      </c>
      <c r="AR1322" s="3">
        <f>IF(ISNUMBER(AQ1322),SUMIFS($AQ$2:AQ1322,$A$2:A1322,A1322,$J$2:J1322,J1322,$D$2:D1322,D1322),"")</f>
        <v>11.02</v>
      </c>
      <c r="AS1322">
        <f t="shared" si="87"/>
        <v>14</v>
      </c>
    </row>
    <row r="1323" spans="1:45" x14ac:dyDescent="0.25">
      <c r="A1323" s="9" t="s">
        <v>60</v>
      </c>
      <c r="B1323" t="s">
        <v>61</v>
      </c>
      <c r="C1323" s="6">
        <v>42376</v>
      </c>
      <c r="D1323">
        <v>1</v>
      </c>
      <c r="F1323">
        <v>200</v>
      </c>
      <c r="J1323" s="3" t="s">
        <v>97</v>
      </c>
      <c r="K1323" t="s">
        <v>58</v>
      </c>
      <c r="L1323">
        <v>6</v>
      </c>
      <c r="M1323" s="3" t="s">
        <v>56</v>
      </c>
      <c r="N1323" s="4" t="str">
        <f t="shared" si="84"/>
        <v/>
      </c>
      <c r="P1323">
        <v>135.22999999999999</v>
      </c>
      <c r="Q1323">
        <v>135.22999999999999</v>
      </c>
      <c r="R1323" s="3">
        <f>IF(ISNUMBER(Q1323),SUMIFS($Q$2:Q1323,$A$2:A1323,A1323,$J$2:J1323,J1323,$D$2:D1323,D1323),"")</f>
        <v>429.59000000000003</v>
      </c>
      <c r="AB1323">
        <v>17</v>
      </c>
      <c r="AC1323">
        <v>12.1</v>
      </c>
      <c r="AD1323">
        <v>78.2</v>
      </c>
      <c r="AE1323">
        <v>19.600000000000001</v>
      </c>
      <c r="AF1323">
        <v>86.2</v>
      </c>
      <c r="AG1323">
        <v>15.8</v>
      </c>
      <c r="AH1323" s="3">
        <f t="shared" si="85"/>
        <v>2.5000000000000001E-2</v>
      </c>
      <c r="AI1323">
        <v>2.5000000000000001E-2</v>
      </c>
      <c r="AK1323">
        <v>12.5</v>
      </c>
      <c r="AQ1323" s="3">
        <f t="shared" si="86"/>
        <v>3.3809999999999998</v>
      </c>
      <c r="AR1323" s="3">
        <f>IF(ISNUMBER(AQ1323),SUMIFS($AQ$2:AQ1323,$A$2:A1323,A1323,$J$2:J1323,J1323,$D$2:D1323,D1323),"")</f>
        <v>10.177</v>
      </c>
      <c r="AS1323">
        <f t="shared" si="87"/>
        <v>14</v>
      </c>
    </row>
    <row r="1324" spans="1:45" x14ac:dyDescent="0.25">
      <c r="A1324" s="9" t="s">
        <v>65</v>
      </c>
      <c r="B1324" t="s">
        <v>61</v>
      </c>
      <c r="C1324" s="6">
        <v>42376</v>
      </c>
      <c r="D1324">
        <v>1</v>
      </c>
      <c r="F1324">
        <v>350</v>
      </c>
      <c r="J1324" s="3" t="s">
        <v>97</v>
      </c>
      <c r="K1324" t="s">
        <v>58</v>
      </c>
      <c r="L1324">
        <v>6</v>
      </c>
      <c r="M1324" s="3" t="s">
        <v>56</v>
      </c>
      <c r="N1324" s="4" t="str">
        <f t="shared" ref="N1324:N1387" si="88">IF(ISNUMBER(O1324),O1324*10,"")</f>
        <v/>
      </c>
      <c r="P1324">
        <v>159.59</v>
      </c>
      <c r="Q1324">
        <v>159.59</v>
      </c>
      <c r="R1324" s="3">
        <f>IF(ISNUMBER(Q1324),SUMIFS($Q$2:Q1324,$A$2:A1324,A1324,$J$2:J1324,J1324,$D$2:D1324,D1324),"")</f>
        <v>647.05000000000007</v>
      </c>
      <c r="AB1324">
        <v>16</v>
      </c>
      <c r="AC1324">
        <v>16.600000000000001</v>
      </c>
      <c r="AD1324">
        <v>79.400000000000006</v>
      </c>
      <c r="AE1324">
        <v>20.2</v>
      </c>
      <c r="AF1324">
        <v>87.7</v>
      </c>
      <c r="AG1324">
        <v>16.2</v>
      </c>
      <c r="AH1324" s="3">
        <f t="shared" ref="AH1324:AH1387" si="89">IF(ISNUMBER(AI1324),AI1324,"")</f>
        <v>2.5999999999999999E-2</v>
      </c>
      <c r="AI1324">
        <v>2.5999999999999999E-2</v>
      </c>
      <c r="AK1324">
        <v>12.7</v>
      </c>
      <c r="AQ1324" s="3">
        <f t="shared" ref="AQ1324:AQ1387" si="90">IF(AND(ISNUMBER(AI1324),ISNUMBER(Q1324)),ROUND(Q1324*AI1324,3),"")</f>
        <v>4.149</v>
      </c>
      <c r="AR1324" s="3">
        <f>IF(ISNUMBER(AQ1324),SUMIFS($AQ$2:AQ1324,$A$2:A1324,A1324,$J$2:J1324,J1324,$D$2:D1324,D1324),"")</f>
        <v>18.852</v>
      </c>
      <c r="AS1324">
        <f t="shared" si="87"/>
        <v>14</v>
      </c>
    </row>
    <row r="1325" spans="1:45" x14ac:dyDescent="0.25">
      <c r="A1325" s="9" t="s">
        <v>62</v>
      </c>
      <c r="B1325" t="s">
        <v>61</v>
      </c>
      <c r="C1325" s="6">
        <v>42376</v>
      </c>
      <c r="D1325">
        <v>1</v>
      </c>
      <c r="F1325">
        <v>500</v>
      </c>
      <c r="J1325" s="3" t="s">
        <v>97</v>
      </c>
      <c r="K1325" t="s">
        <v>58</v>
      </c>
      <c r="L1325">
        <v>6</v>
      </c>
      <c r="M1325" s="3" t="s">
        <v>56</v>
      </c>
      <c r="N1325" s="4" t="str">
        <f t="shared" si="88"/>
        <v/>
      </c>
      <c r="P1325">
        <v>158.78</v>
      </c>
      <c r="Q1325">
        <v>158.78</v>
      </c>
      <c r="R1325" s="3">
        <f>IF(ISNUMBER(Q1325),SUMIFS($Q$2:Q1325,$A$2:A1325,A1325,$J$2:J1325,J1325,$D$2:D1325,D1325),"")</f>
        <v>624.16</v>
      </c>
      <c r="AB1325">
        <v>17.2</v>
      </c>
      <c r="AC1325">
        <v>15.2</v>
      </c>
      <c r="AD1325">
        <v>78.400000000000006</v>
      </c>
      <c r="AE1325">
        <v>20.6</v>
      </c>
      <c r="AF1325">
        <v>87</v>
      </c>
      <c r="AG1325">
        <v>14.7</v>
      </c>
      <c r="AH1325" s="3">
        <f t="shared" si="89"/>
        <v>2.4E-2</v>
      </c>
      <c r="AI1325">
        <v>2.4E-2</v>
      </c>
      <c r="AK1325">
        <v>12.5</v>
      </c>
      <c r="AQ1325" s="3">
        <f t="shared" si="90"/>
        <v>3.8109999999999999</v>
      </c>
      <c r="AR1325" s="3">
        <f>IF(ISNUMBER(AQ1325),SUMIFS($AQ$2:AQ1325,$A$2:A1325,A1325,$J$2:J1325,J1325,$D$2:D1325,D1325),"")</f>
        <v>18.275000000000002</v>
      </c>
      <c r="AS1325">
        <f t="shared" ref="AS1325:AS1388" si="91">COUNT(O1325:AR1325)</f>
        <v>14</v>
      </c>
    </row>
    <row r="1326" spans="1:45" x14ac:dyDescent="0.25">
      <c r="A1326" s="9" t="s">
        <v>63</v>
      </c>
      <c r="B1326" t="s">
        <v>61</v>
      </c>
      <c r="C1326" s="6">
        <v>42376</v>
      </c>
      <c r="D1326">
        <v>2</v>
      </c>
      <c r="F1326">
        <v>0</v>
      </c>
      <c r="J1326" s="3" t="s">
        <v>97</v>
      </c>
      <c r="K1326" t="s">
        <v>58</v>
      </c>
      <c r="L1326">
        <v>6</v>
      </c>
      <c r="M1326" s="3" t="s">
        <v>56</v>
      </c>
      <c r="N1326" s="4" t="str">
        <f t="shared" si="88"/>
        <v/>
      </c>
      <c r="P1326">
        <v>151.32</v>
      </c>
      <c r="Q1326">
        <v>151.32</v>
      </c>
      <c r="R1326" s="3">
        <f>IF(ISNUMBER(Q1326),SUMIFS($Q$2:Q1326,$A$2:A1326,A1326,$J$2:J1326,J1326,$D$2:D1326,D1326),"")</f>
        <v>545.45000000000005</v>
      </c>
      <c r="AB1326">
        <v>17.899999999999999</v>
      </c>
      <c r="AC1326">
        <v>11.9</v>
      </c>
      <c r="AD1326">
        <v>76.400000000000006</v>
      </c>
      <c r="AE1326">
        <v>22.1</v>
      </c>
      <c r="AF1326">
        <v>87.2</v>
      </c>
      <c r="AG1326">
        <v>15.8</v>
      </c>
      <c r="AH1326" s="3">
        <f t="shared" si="89"/>
        <v>2.5000000000000001E-2</v>
      </c>
      <c r="AI1326">
        <v>2.5000000000000001E-2</v>
      </c>
      <c r="AK1326">
        <v>12.2</v>
      </c>
      <c r="AQ1326" s="3">
        <f t="shared" si="90"/>
        <v>3.7829999999999999</v>
      </c>
      <c r="AR1326" s="3">
        <f>IF(ISNUMBER(AQ1326),SUMIFS($AQ$2:AQ1326,$A$2:A1326,A1326,$J$2:J1326,J1326,$D$2:D1326,D1326),"")</f>
        <v>16.844999999999999</v>
      </c>
      <c r="AS1326">
        <f t="shared" si="91"/>
        <v>14</v>
      </c>
    </row>
    <row r="1327" spans="1:45" x14ac:dyDescent="0.25">
      <c r="A1327" s="9" t="s">
        <v>66</v>
      </c>
      <c r="B1327" t="s">
        <v>61</v>
      </c>
      <c r="C1327" s="6">
        <v>42376</v>
      </c>
      <c r="D1327">
        <v>2</v>
      </c>
      <c r="F1327">
        <v>50</v>
      </c>
      <c r="J1327" s="3" t="s">
        <v>97</v>
      </c>
      <c r="K1327" t="s">
        <v>58</v>
      </c>
      <c r="L1327">
        <v>6</v>
      </c>
      <c r="M1327" s="3" t="s">
        <v>56</v>
      </c>
      <c r="N1327" s="4" t="str">
        <f t="shared" si="88"/>
        <v/>
      </c>
      <c r="P1327">
        <v>79.42</v>
      </c>
      <c r="Q1327">
        <v>79.42</v>
      </c>
      <c r="R1327" s="3">
        <f>IF(ISNUMBER(Q1327),SUMIFS($Q$2:Q1327,$A$2:A1327,A1327,$J$2:J1327,J1327,$D$2:D1327,D1327),"")</f>
        <v>298.86</v>
      </c>
      <c r="AB1327">
        <v>17.100000000000001</v>
      </c>
      <c r="AC1327">
        <v>12.2</v>
      </c>
      <c r="AD1327">
        <v>75.8</v>
      </c>
      <c r="AE1327">
        <v>20.6</v>
      </c>
      <c r="AF1327">
        <v>85.9</v>
      </c>
      <c r="AG1327">
        <v>16.3</v>
      </c>
      <c r="AH1327" s="3">
        <f t="shared" si="89"/>
        <v>2.5999999999999999E-2</v>
      </c>
      <c r="AI1327">
        <v>2.5999999999999999E-2</v>
      </c>
      <c r="AK1327">
        <v>12.1</v>
      </c>
      <c r="AQ1327" s="3">
        <f t="shared" si="90"/>
        <v>2.0649999999999999</v>
      </c>
      <c r="AR1327" s="3">
        <f>IF(ISNUMBER(AQ1327),SUMIFS($AQ$2:AQ1327,$A$2:A1327,A1327,$J$2:J1327,J1327,$D$2:D1327,D1327),"")</f>
        <v>9.1159999999999997</v>
      </c>
      <c r="AS1327">
        <f t="shared" si="91"/>
        <v>14</v>
      </c>
    </row>
    <row r="1328" spans="1:45" x14ac:dyDescent="0.25">
      <c r="A1328" s="28" t="s">
        <v>64</v>
      </c>
      <c r="B1328" s="26" t="s">
        <v>61</v>
      </c>
      <c r="C1328" s="29">
        <v>42376</v>
      </c>
      <c r="D1328" s="26">
        <v>2</v>
      </c>
      <c r="F1328">
        <v>100</v>
      </c>
      <c r="J1328" s="3" t="s">
        <v>97</v>
      </c>
      <c r="K1328" t="s">
        <v>58</v>
      </c>
      <c r="L1328">
        <v>6</v>
      </c>
      <c r="M1328" s="3"/>
      <c r="N1328" s="4" t="str">
        <f t="shared" si="88"/>
        <v/>
      </c>
      <c r="Q1328" s="30">
        <f>ROUND(AVERAGE(Q1322,Q1334,Q1340),1)</f>
        <v>151.80000000000001</v>
      </c>
      <c r="R1328" s="3">
        <f>IF(ISNUMBER(Q1328),SUMIFS($Q$2:Q1328,$A$2:A1328,A1328,$J$2:J1328,J1328,$D$2:D1328,D1328),"")</f>
        <v>408.84000000000003</v>
      </c>
      <c r="AB1328">
        <v>17.7</v>
      </c>
      <c r="AC1328">
        <v>12.5</v>
      </c>
      <c r="AD1328">
        <v>76.7</v>
      </c>
      <c r="AE1328">
        <v>20.9</v>
      </c>
      <c r="AF1328">
        <v>86.5</v>
      </c>
      <c r="AG1328">
        <v>13.1</v>
      </c>
      <c r="AH1328" s="3">
        <f t="shared" si="89"/>
        <v>2.1000000000000001E-2</v>
      </c>
      <c r="AI1328">
        <v>2.1000000000000001E-2</v>
      </c>
      <c r="AK1328">
        <v>12.3</v>
      </c>
      <c r="AQ1328" s="3">
        <f t="shared" si="90"/>
        <v>3.1880000000000002</v>
      </c>
      <c r="AR1328" s="3">
        <f>IF(ISNUMBER(AQ1328),SUMIFS($AQ$2:AQ1328,$A$2:A1328,A1328,$J$2:J1328,J1328,$D$2:D1328,D1328),"")</f>
        <v>10.894</v>
      </c>
      <c r="AS1328">
        <f t="shared" si="91"/>
        <v>13</v>
      </c>
    </row>
    <row r="1329" spans="1:45" x14ac:dyDescent="0.25">
      <c r="A1329" s="28" t="s">
        <v>60</v>
      </c>
      <c r="B1329" s="26" t="s">
        <v>61</v>
      </c>
      <c r="C1329" s="29">
        <v>42376</v>
      </c>
      <c r="D1329" s="26">
        <v>2</v>
      </c>
      <c r="F1329">
        <v>200</v>
      </c>
      <c r="J1329" s="3" t="s">
        <v>97</v>
      </c>
      <c r="K1329" t="s">
        <v>58</v>
      </c>
      <c r="L1329">
        <v>6</v>
      </c>
      <c r="M1329" s="3"/>
      <c r="N1329" s="4" t="str">
        <f t="shared" si="88"/>
        <v/>
      </c>
      <c r="Q1329" s="30">
        <f>ROUND(AVERAGE(Q1323,Q1335,Q1341),1)</f>
        <v>111.7</v>
      </c>
      <c r="R1329" s="3">
        <f>IF(ISNUMBER(Q1329),SUMIFS($Q$2:Q1329,$A$2:A1329,A1329,$J$2:J1329,J1329,$D$2:D1329,D1329),"")</f>
        <v>571.41000000000008</v>
      </c>
      <c r="AB1329">
        <v>16.5</v>
      </c>
      <c r="AC1329">
        <v>13.8</v>
      </c>
      <c r="AD1329">
        <v>76.900000000000006</v>
      </c>
      <c r="AE1329">
        <v>20.399999999999999</v>
      </c>
      <c r="AF1329">
        <v>87.5</v>
      </c>
      <c r="AG1329">
        <v>19.8</v>
      </c>
      <c r="AH1329" s="3">
        <f t="shared" si="89"/>
        <v>3.2000000000000001E-2</v>
      </c>
      <c r="AI1329">
        <v>3.2000000000000001E-2</v>
      </c>
      <c r="AK1329">
        <v>12.3</v>
      </c>
      <c r="AQ1329" s="3">
        <f t="shared" si="90"/>
        <v>3.5739999999999998</v>
      </c>
      <c r="AR1329" s="3">
        <f>IF(ISNUMBER(AQ1329),SUMIFS($AQ$2:AQ1329,$A$2:A1329,A1329,$J$2:J1329,J1329,$D$2:D1329,D1329),"")</f>
        <v>16.247</v>
      </c>
      <c r="AS1329">
        <f t="shared" si="91"/>
        <v>13</v>
      </c>
    </row>
    <row r="1330" spans="1:45" x14ac:dyDescent="0.25">
      <c r="A1330" s="9" t="s">
        <v>65</v>
      </c>
      <c r="B1330" t="s">
        <v>61</v>
      </c>
      <c r="C1330" s="6">
        <v>42376</v>
      </c>
      <c r="D1330">
        <v>2</v>
      </c>
      <c r="F1330">
        <v>350</v>
      </c>
      <c r="J1330" s="3" t="s">
        <v>97</v>
      </c>
      <c r="K1330" t="s">
        <v>58</v>
      </c>
      <c r="L1330">
        <v>7</v>
      </c>
      <c r="M1330" s="3" t="s">
        <v>56</v>
      </c>
      <c r="N1330" s="4" t="str">
        <f t="shared" si="88"/>
        <v/>
      </c>
      <c r="P1330">
        <v>136.04</v>
      </c>
      <c r="Q1330">
        <v>136.04</v>
      </c>
      <c r="R1330" s="3">
        <f>IF(ISNUMBER(Q1330),SUMIFS($Q$2:Q1330,$A$2:A1330,A1330,$J$2:J1330,J1330,$D$2:D1330,D1330),"")</f>
        <v>570.39</v>
      </c>
      <c r="AB1330">
        <v>17.3</v>
      </c>
      <c r="AC1330">
        <v>13.8</v>
      </c>
      <c r="AD1330">
        <v>76.599999999999994</v>
      </c>
      <c r="AE1330">
        <v>20.6</v>
      </c>
      <c r="AF1330">
        <v>86.3</v>
      </c>
      <c r="AG1330">
        <v>16.100000000000001</v>
      </c>
      <c r="AH1330" s="3">
        <f t="shared" si="89"/>
        <v>2.5999999999999999E-2</v>
      </c>
      <c r="AI1330">
        <v>2.5999999999999999E-2</v>
      </c>
      <c r="AK1330">
        <v>12.2</v>
      </c>
      <c r="AQ1330" s="3">
        <f t="shared" si="90"/>
        <v>3.5369999999999999</v>
      </c>
      <c r="AR1330" s="3">
        <f>IF(ISNUMBER(AQ1330),SUMIFS($AQ$2:AQ1330,$A$2:A1330,A1330,$J$2:J1330,J1330,$D$2:D1330,D1330),"")</f>
        <v>18.516999999999999</v>
      </c>
      <c r="AS1330">
        <f t="shared" si="91"/>
        <v>14</v>
      </c>
    </row>
    <row r="1331" spans="1:45" x14ac:dyDescent="0.25">
      <c r="A1331" s="9" t="s">
        <v>62</v>
      </c>
      <c r="B1331" t="s">
        <v>61</v>
      </c>
      <c r="C1331" s="6">
        <v>42376</v>
      </c>
      <c r="D1331">
        <v>2</v>
      </c>
      <c r="F1331">
        <v>500</v>
      </c>
      <c r="J1331" s="3" t="s">
        <v>97</v>
      </c>
      <c r="K1331" t="s">
        <v>58</v>
      </c>
      <c r="L1331">
        <v>7</v>
      </c>
      <c r="M1331" s="3" t="s">
        <v>56</v>
      </c>
      <c r="N1331" s="4" t="str">
        <f t="shared" si="88"/>
        <v/>
      </c>
      <c r="P1331">
        <v>123.59</v>
      </c>
      <c r="Q1331">
        <v>123.59</v>
      </c>
      <c r="R1331" s="3">
        <f>IF(ISNUMBER(Q1331),SUMIFS($Q$2:Q1331,$A$2:A1331,A1331,$J$2:J1331,J1331,$D$2:D1331,D1331),"")</f>
        <v>588.61</v>
      </c>
      <c r="AB1331">
        <v>15.7</v>
      </c>
      <c r="AC1331">
        <v>20.399999999999999</v>
      </c>
      <c r="AD1331">
        <v>79.400000000000006</v>
      </c>
      <c r="AE1331">
        <v>20.399999999999999</v>
      </c>
      <c r="AF1331">
        <v>88.6</v>
      </c>
      <c r="AG1331">
        <v>18.100000000000001</v>
      </c>
      <c r="AH1331" s="3">
        <f t="shared" si="89"/>
        <v>2.9000000000000001E-2</v>
      </c>
      <c r="AI1331">
        <v>2.9000000000000001E-2</v>
      </c>
      <c r="AK1331">
        <v>12.7</v>
      </c>
      <c r="AQ1331" s="3">
        <f t="shared" si="90"/>
        <v>3.5840000000000001</v>
      </c>
      <c r="AR1331" s="3">
        <f>IF(ISNUMBER(AQ1331),SUMIFS($AQ$2:AQ1331,$A$2:A1331,A1331,$J$2:J1331,J1331,$D$2:D1331,D1331),"")</f>
        <v>18.811</v>
      </c>
      <c r="AS1331">
        <f t="shared" si="91"/>
        <v>14</v>
      </c>
    </row>
    <row r="1332" spans="1:45" x14ac:dyDescent="0.25">
      <c r="A1332" s="9" t="s">
        <v>63</v>
      </c>
      <c r="B1332" t="s">
        <v>61</v>
      </c>
      <c r="C1332" s="6">
        <v>42376</v>
      </c>
      <c r="D1332">
        <v>3</v>
      </c>
      <c r="F1332">
        <v>0</v>
      </c>
      <c r="J1332" s="3" t="s">
        <v>97</v>
      </c>
      <c r="K1332" t="s">
        <v>58</v>
      </c>
      <c r="L1332">
        <v>7</v>
      </c>
      <c r="M1332" s="3" t="s">
        <v>56</v>
      </c>
      <c r="N1332" s="4" t="str">
        <f t="shared" si="88"/>
        <v/>
      </c>
      <c r="P1332">
        <v>81.290000000000006</v>
      </c>
      <c r="Q1332">
        <v>81.290000000000006</v>
      </c>
      <c r="R1332" s="3">
        <f>IF(ISNUMBER(Q1332),SUMIFS($Q$2:Q1332,$A$2:A1332,A1332,$J$2:J1332,J1332,$D$2:D1332,D1332),"")</f>
        <v>273.38</v>
      </c>
      <c r="AB1332">
        <v>17.7</v>
      </c>
      <c r="AC1332">
        <v>10.1</v>
      </c>
      <c r="AD1332">
        <v>74.7</v>
      </c>
      <c r="AE1332">
        <v>21.3</v>
      </c>
      <c r="AF1332">
        <v>86.4</v>
      </c>
      <c r="AG1332">
        <v>18.899999999999999</v>
      </c>
      <c r="AH1332" s="3">
        <f t="shared" si="89"/>
        <v>0.03</v>
      </c>
      <c r="AI1332">
        <v>0.03</v>
      </c>
      <c r="AK1332">
        <v>11.9</v>
      </c>
      <c r="AQ1332" s="3">
        <f t="shared" si="90"/>
        <v>2.4390000000000001</v>
      </c>
      <c r="AR1332" s="3">
        <f>IF(ISNUMBER(AQ1332),SUMIFS($AQ$2:AQ1332,$A$2:A1332,A1332,$J$2:J1332,J1332,$D$2:D1332,D1332),"")</f>
        <v>8.3079999999999998</v>
      </c>
      <c r="AS1332">
        <f t="shared" si="91"/>
        <v>14</v>
      </c>
    </row>
    <row r="1333" spans="1:45" x14ac:dyDescent="0.25">
      <c r="A1333" s="9" t="s">
        <v>66</v>
      </c>
      <c r="B1333" t="s">
        <v>61</v>
      </c>
      <c r="C1333" s="6">
        <v>42376</v>
      </c>
      <c r="D1333">
        <v>3</v>
      </c>
      <c r="F1333">
        <v>50</v>
      </c>
      <c r="J1333" s="3" t="s">
        <v>97</v>
      </c>
      <c r="K1333" t="s">
        <v>58</v>
      </c>
      <c r="L1333">
        <v>7</v>
      </c>
      <c r="M1333" s="3" t="s">
        <v>56</v>
      </c>
      <c r="N1333" s="4" t="str">
        <f t="shared" si="88"/>
        <v/>
      </c>
      <c r="P1333">
        <v>134.47999999999999</v>
      </c>
      <c r="Q1333">
        <v>134.47999999999999</v>
      </c>
      <c r="R1333" s="3">
        <f>IF(ISNUMBER(Q1333),SUMIFS($Q$2:Q1333,$A$2:A1333,A1333,$J$2:J1333,J1333,$D$2:D1333,D1333),"")</f>
        <v>495.67999999999995</v>
      </c>
      <c r="AB1333">
        <v>17.5</v>
      </c>
      <c r="AC1333">
        <v>11.2</v>
      </c>
      <c r="AD1333">
        <v>75.599999999999994</v>
      </c>
      <c r="AE1333">
        <v>19.3</v>
      </c>
      <c r="AF1333">
        <v>85</v>
      </c>
      <c r="AG1333">
        <v>16.5</v>
      </c>
      <c r="AH1333" s="3">
        <f t="shared" si="89"/>
        <v>2.5999999999999999E-2</v>
      </c>
      <c r="AI1333">
        <v>2.5999999999999999E-2</v>
      </c>
      <c r="AK1333">
        <v>12.1</v>
      </c>
      <c r="AQ1333" s="3">
        <f t="shared" si="90"/>
        <v>3.496</v>
      </c>
      <c r="AR1333" s="3">
        <f>IF(ISNUMBER(AQ1333),SUMIFS($AQ$2:AQ1333,$A$2:A1333,A1333,$J$2:J1333,J1333,$D$2:D1333,D1333),"")</f>
        <v>14.468999999999999</v>
      </c>
      <c r="AS1333">
        <f t="shared" si="91"/>
        <v>14</v>
      </c>
    </row>
    <row r="1334" spans="1:45" x14ac:dyDescent="0.25">
      <c r="A1334" s="9" t="s">
        <v>64</v>
      </c>
      <c r="B1334" t="s">
        <v>61</v>
      </c>
      <c r="C1334" s="6">
        <v>42376</v>
      </c>
      <c r="D1334">
        <v>3</v>
      </c>
      <c r="F1334">
        <v>100</v>
      </c>
      <c r="J1334" s="3" t="s">
        <v>97</v>
      </c>
      <c r="K1334" t="s">
        <v>58</v>
      </c>
      <c r="L1334">
        <v>7</v>
      </c>
      <c r="M1334" s="3" t="s">
        <v>56</v>
      </c>
      <c r="N1334" s="4" t="str">
        <f t="shared" si="88"/>
        <v/>
      </c>
      <c r="P1334">
        <v>174.73</v>
      </c>
      <c r="Q1334">
        <v>174.73</v>
      </c>
      <c r="R1334" s="3">
        <f>IF(ISNUMBER(Q1334),SUMIFS($Q$2:Q1334,$A$2:A1334,A1334,$J$2:J1334,J1334,$D$2:D1334,D1334),"")</f>
        <v>629.39</v>
      </c>
      <c r="AB1334">
        <v>16.3</v>
      </c>
      <c r="AC1334">
        <v>10.4</v>
      </c>
      <c r="AD1334">
        <v>77.400000000000006</v>
      </c>
      <c r="AE1334">
        <v>19.899999999999999</v>
      </c>
      <c r="AF1334">
        <v>86.1</v>
      </c>
      <c r="AG1334">
        <v>16.399999999999999</v>
      </c>
      <c r="AH1334" s="3">
        <f t="shared" si="89"/>
        <v>2.5999999999999999E-2</v>
      </c>
      <c r="AI1334">
        <v>2.5999999999999999E-2</v>
      </c>
      <c r="AK1334">
        <v>12.4</v>
      </c>
      <c r="AQ1334" s="3">
        <f t="shared" si="90"/>
        <v>4.5430000000000001</v>
      </c>
      <c r="AR1334" s="3">
        <f>IF(ISNUMBER(AQ1334),SUMIFS($AQ$2:AQ1334,$A$2:A1334,A1334,$J$2:J1334,J1334,$D$2:D1334,D1334),"")</f>
        <v>16.474</v>
      </c>
      <c r="AS1334">
        <f t="shared" si="91"/>
        <v>14</v>
      </c>
    </row>
    <row r="1335" spans="1:45" x14ac:dyDescent="0.25">
      <c r="A1335" s="9" t="s">
        <v>60</v>
      </c>
      <c r="B1335" t="s">
        <v>61</v>
      </c>
      <c r="C1335" s="6">
        <v>42376</v>
      </c>
      <c r="D1335">
        <v>3</v>
      </c>
      <c r="F1335">
        <v>200</v>
      </c>
      <c r="J1335" s="3" t="s">
        <v>97</v>
      </c>
      <c r="K1335" t="s">
        <v>58</v>
      </c>
      <c r="L1335">
        <v>7</v>
      </c>
      <c r="M1335" s="3" t="s">
        <v>56</v>
      </c>
      <c r="N1335" s="4" t="str">
        <f t="shared" si="88"/>
        <v/>
      </c>
      <c r="P1335">
        <v>134.25</v>
      </c>
      <c r="Q1335">
        <v>134.25</v>
      </c>
      <c r="R1335" s="3">
        <f>IF(ISNUMBER(Q1335),SUMIFS($Q$2:Q1335,$A$2:A1335,A1335,$J$2:J1335,J1335,$D$2:D1335,D1335),"")</f>
        <v>536.22</v>
      </c>
      <c r="AB1335">
        <v>15.4</v>
      </c>
      <c r="AC1335">
        <v>17.600000000000001</v>
      </c>
      <c r="AD1335">
        <v>79.3</v>
      </c>
      <c r="AE1335">
        <v>20.100000000000001</v>
      </c>
      <c r="AF1335">
        <v>87.8</v>
      </c>
      <c r="AG1335">
        <v>16</v>
      </c>
      <c r="AH1335" s="3">
        <f t="shared" si="89"/>
        <v>2.5999999999999999E-2</v>
      </c>
      <c r="AI1335">
        <v>2.5999999999999999E-2</v>
      </c>
      <c r="AK1335">
        <v>12.7</v>
      </c>
      <c r="AQ1335" s="3">
        <f t="shared" si="90"/>
        <v>3.4910000000000001</v>
      </c>
      <c r="AR1335" s="3">
        <f>IF(ISNUMBER(AQ1335),SUMIFS($AQ$2:AQ1335,$A$2:A1335,A1335,$J$2:J1335,J1335,$D$2:D1335,D1335),"")</f>
        <v>14.838999999999999</v>
      </c>
      <c r="AS1335">
        <f t="shared" si="91"/>
        <v>14</v>
      </c>
    </row>
    <row r="1336" spans="1:45" x14ac:dyDescent="0.25">
      <c r="A1336" s="9" t="s">
        <v>65</v>
      </c>
      <c r="B1336" t="s">
        <v>61</v>
      </c>
      <c r="C1336" s="6">
        <v>42376</v>
      </c>
      <c r="D1336">
        <v>3</v>
      </c>
      <c r="F1336">
        <v>350</v>
      </c>
      <c r="J1336" s="3" t="s">
        <v>97</v>
      </c>
      <c r="K1336" t="s">
        <v>58</v>
      </c>
      <c r="L1336">
        <v>7</v>
      </c>
      <c r="M1336" s="3" t="s">
        <v>56</v>
      </c>
      <c r="N1336" s="4" t="str">
        <f t="shared" si="88"/>
        <v/>
      </c>
      <c r="P1336">
        <v>167.6</v>
      </c>
      <c r="Q1336">
        <v>167.6</v>
      </c>
      <c r="R1336" s="3">
        <f>IF(ISNUMBER(Q1336),SUMIFS($Q$2:Q1336,$A$2:A1336,A1336,$J$2:J1336,J1336,$D$2:D1336,D1336),"")</f>
        <v>675.28</v>
      </c>
      <c r="AB1336">
        <v>15.6</v>
      </c>
      <c r="AC1336">
        <v>16.2</v>
      </c>
      <c r="AD1336">
        <v>79.5</v>
      </c>
      <c r="AE1336">
        <v>19.3</v>
      </c>
      <c r="AF1336">
        <v>86.7</v>
      </c>
      <c r="AG1336">
        <v>15.9</v>
      </c>
      <c r="AH1336" s="3">
        <f t="shared" si="89"/>
        <v>2.5000000000000001E-2</v>
      </c>
      <c r="AI1336">
        <v>2.5000000000000001E-2</v>
      </c>
      <c r="AK1336">
        <v>12.7</v>
      </c>
      <c r="AQ1336" s="3">
        <f t="shared" si="90"/>
        <v>4.1900000000000004</v>
      </c>
      <c r="AR1336" s="3">
        <f>IF(ISNUMBER(AQ1336),SUMIFS($AQ$2:AQ1336,$A$2:A1336,A1336,$J$2:J1336,J1336,$D$2:D1336,D1336),"")</f>
        <v>19.344000000000001</v>
      </c>
      <c r="AS1336">
        <f t="shared" si="91"/>
        <v>14</v>
      </c>
    </row>
    <row r="1337" spans="1:45" x14ac:dyDescent="0.25">
      <c r="A1337" s="9" t="s">
        <v>62</v>
      </c>
      <c r="B1337" t="s">
        <v>61</v>
      </c>
      <c r="C1337" s="6">
        <v>42376</v>
      </c>
      <c r="D1337">
        <v>3</v>
      </c>
      <c r="F1337">
        <v>500</v>
      </c>
      <c r="J1337" s="3" t="s">
        <v>97</v>
      </c>
      <c r="K1337" t="s">
        <v>58</v>
      </c>
      <c r="L1337">
        <v>7</v>
      </c>
      <c r="M1337" s="3" t="s">
        <v>56</v>
      </c>
      <c r="N1337" s="4" t="str">
        <f t="shared" si="88"/>
        <v/>
      </c>
      <c r="P1337">
        <v>84.88</v>
      </c>
      <c r="Q1337">
        <v>84.88</v>
      </c>
      <c r="R1337" s="3">
        <f>IF(ISNUMBER(Q1337),SUMIFS($Q$2:Q1337,$A$2:A1337,A1337,$J$2:J1337,J1337,$D$2:D1337,D1337),"")</f>
        <v>454.78</v>
      </c>
      <c r="AB1337">
        <v>15.7</v>
      </c>
      <c r="AC1337">
        <v>13.8</v>
      </c>
      <c r="AD1337">
        <v>78.8</v>
      </c>
      <c r="AE1337">
        <v>19.399999999999999</v>
      </c>
      <c r="AF1337">
        <v>87.1</v>
      </c>
      <c r="AG1337">
        <v>16.899999999999999</v>
      </c>
      <c r="AH1337" s="3">
        <f t="shared" si="89"/>
        <v>2.7E-2</v>
      </c>
      <c r="AI1337">
        <v>2.7E-2</v>
      </c>
      <c r="AK1337">
        <v>12.6</v>
      </c>
      <c r="AQ1337" s="3">
        <f t="shared" si="90"/>
        <v>2.2919999999999998</v>
      </c>
      <c r="AR1337" s="3">
        <f>IF(ISNUMBER(AQ1337),SUMIFS($AQ$2:AQ1337,$A$2:A1337,A1337,$J$2:J1337,J1337,$D$2:D1337,D1337),"")</f>
        <v>15.176</v>
      </c>
      <c r="AS1337">
        <f t="shared" si="91"/>
        <v>14</v>
      </c>
    </row>
    <row r="1338" spans="1:45" x14ac:dyDescent="0.25">
      <c r="A1338" s="9" t="s">
        <v>63</v>
      </c>
      <c r="B1338" t="s">
        <v>61</v>
      </c>
      <c r="C1338" s="6">
        <v>42376</v>
      </c>
      <c r="D1338">
        <v>4</v>
      </c>
      <c r="F1338">
        <v>0</v>
      </c>
      <c r="J1338" s="3" t="s">
        <v>97</v>
      </c>
      <c r="K1338" t="s">
        <v>58</v>
      </c>
      <c r="L1338">
        <v>7</v>
      </c>
      <c r="M1338" s="3" t="s">
        <v>56</v>
      </c>
      <c r="N1338" s="4" t="str">
        <f t="shared" si="88"/>
        <v/>
      </c>
      <c r="P1338">
        <v>200.32</v>
      </c>
      <c r="Q1338">
        <v>200.32</v>
      </c>
      <c r="R1338" s="3">
        <f>IF(ISNUMBER(Q1338),SUMIFS($Q$2:Q1338,$A$2:A1338,A1338,$J$2:J1338,J1338,$D$2:D1338,D1338),"")</f>
        <v>519.63</v>
      </c>
      <c r="AB1338">
        <v>16.5</v>
      </c>
      <c r="AC1338">
        <v>18.100000000000001</v>
      </c>
      <c r="AD1338">
        <v>77</v>
      </c>
      <c r="AE1338">
        <v>21.1</v>
      </c>
      <c r="AF1338">
        <v>86.8</v>
      </c>
      <c r="AG1338">
        <v>16.399999999999999</v>
      </c>
      <c r="AH1338" s="3">
        <f t="shared" si="89"/>
        <v>2.5999999999999999E-2</v>
      </c>
      <c r="AI1338">
        <v>2.5999999999999999E-2</v>
      </c>
      <c r="AK1338">
        <v>12.3</v>
      </c>
      <c r="AQ1338" s="3">
        <f t="shared" si="90"/>
        <v>5.2080000000000002</v>
      </c>
      <c r="AR1338" s="3">
        <f>IF(ISNUMBER(AQ1338),SUMIFS($AQ$2:AQ1338,$A$2:A1338,A1338,$J$2:J1338,J1338,$D$2:D1338,D1338),"")</f>
        <v>14.427999999999999</v>
      </c>
      <c r="AS1338">
        <f t="shared" si="91"/>
        <v>14</v>
      </c>
    </row>
    <row r="1339" spans="1:45" x14ac:dyDescent="0.25">
      <c r="A1339" s="9" t="s">
        <v>66</v>
      </c>
      <c r="B1339" t="s">
        <v>61</v>
      </c>
      <c r="C1339" s="6">
        <v>42376</v>
      </c>
      <c r="D1339">
        <v>4</v>
      </c>
      <c r="F1339">
        <v>50</v>
      </c>
      <c r="J1339" s="3" t="s">
        <v>97</v>
      </c>
      <c r="K1339" t="s">
        <v>58</v>
      </c>
      <c r="L1339">
        <v>7</v>
      </c>
      <c r="M1339" s="3" t="s">
        <v>56</v>
      </c>
      <c r="N1339" s="4" t="str">
        <f t="shared" si="88"/>
        <v/>
      </c>
      <c r="P1339">
        <v>103.97</v>
      </c>
      <c r="Q1339">
        <v>103.97</v>
      </c>
      <c r="R1339" s="3">
        <f>IF(ISNUMBER(Q1339),SUMIFS($Q$2:Q1339,$A$2:A1339,A1339,$J$2:J1339,J1339,$D$2:D1339,D1339),"")</f>
        <v>336.96000000000004</v>
      </c>
      <c r="AB1339">
        <v>17.100000000000001</v>
      </c>
      <c r="AC1339">
        <v>12.2</v>
      </c>
      <c r="AD1339">
        <v>75.7</v>
      </c>
      <c r="AE1339">
        <v>18.899999999999999</v>
      </c>
      <c r="AF1339">
        <v>84.6</v>
      </c>
      <c r="AG1339">
        <v>16.7</v>
      </c>
      <c r="AH1339" s="3">
        <f t="shared" si="89"/>
        <v>2.7E-2</v>
      </c>
      <c r="AI1339">
        <v>2.7E-2</v>
      </c>
      <c r="AK1339">
        <v>12.1</v>
      </c>
      <c r="AQ1339" s="3">
        <f t="shared" si="90"/>
        <v>2.8069999999999999</v>
      </c>
      <c r="AR1339" s="3">
        <f>IF(ISNUMBER(AQ1339),SUMIFS($AQ$2:AQ1339,$A$2:A1339,A1339,$J$2:J1339,J1339,$D$2:D1339,D1339),"")</f>
        <v>9.0579999999999998</v>
      </c>
      <c r="AS1339">
        <f t="shared" si="91"/>
        <v>14</v>
      </c>
    </row>
    <row r="1340" spans="1:45" x14ac:dyDescent="0.25">
      <c r="A1340" s="9" t="s">
        <v>64</v>
      </c>
      <c r="B1340" t="s">
        <v>61</v>
      </c>
      <c r="C1340" s="6">
        <v>42376</v>
      </c>
      <c r="D1340">
        <v>4</v>
      </c>
      <c r="F1340">
        <v>100</v>
      </c>
      <c r="J1340" s="3" t="s">
        <v>97</v>
      </c>
      <c r="K1340" t="s">
        <v>58</v>
      </c>
      <c r="L1340">
        <v>7</v>
      </c>
      <c r="M1340" s="3" t="s">
        <v>56</v>
      </c>
      <c r="N1340" s="4" t="str">
        <f t="shared" si="88"/>
        <v/>
      </c>
      <c r="P1340">
        <v>141.94</v>
      </c>
      <c r="Q1340">
        <v>141.94</v>
      </c>
      <c r="R1340" s="3">
        <f>IF(ISNUMBER(Q1340),SUMIFS($Q$2:Q1340,$A$2:A1340,A1340,$J$2:J1340,J1340,$D$2:D1340,D1340),"")</f>
        <v>526.46</v>
      </c>
      <c r="AB1340">
        <v>17.3</v>
      </c>
      <c r="AC1340">
        <v>14.7</v>
      </c>
      <c r="AD1340">
        <v>78</v>
      </c>
      <c r="AE1340">
        <v>20.6</v>
      </c>
      <c r="AF1340">
        <v>86.2</v>
      </c>
      <c r="AG1340">
        <v>13.7</v>
      </c>
      <c r="AH1340" s="3">
        <f t="shared" si="89"/>
        <v>2.1999999999999999E-2</v>
      </c>
      <c r="AI1340">
        <v>2.1999999999999999E-2</v>
      </c>
      <c r="AK1340">
        <v>12.5</v>
      </c>
      <c r="AQ1340" s="3">
        <f t="shared" si="90"/>
        <v>3.1230000000000002</v>
      </c>
      <c r="AR1340" s="3">
        <f>IF(ISNUMBER(AQ1340),SUMIFS($AQ$2:AQ1340,$A$2:A1340,A1340,$J$2:J1340,J1340,$D$2:D1340,D1340),"")</f>
        <v>12.451000000000001</v>
      </c>
      <c r="AS1340">
        <f t="shared" si="91"/>
        <v>14</v>
      </c>
    </row>
    <row r="1341" spans="1:45" x14ac:dyDescent="0.25">
      <c r="A1341" s="9" t="s">
        <v>60</v>
      </c>
      <c r="B1341" t="s">
        <v>61</v>
      </c>
      <c r="C1341" s="6">
        <v>42376</v>
      </c>
      <c r="D1341">
        <v>4</v>
      </c>
      <c r="F1341">
        <v>200</v>
      </c>
      <c r="J1341" s="3" t="s">
        <v>97</v>
      </c>
      <c r="K1341" t="s">
        <v>58</v>
      </c>
      <c r="L1341">
        <v>7</v>
      </c>
      <c r="M1341" s="3" t="s">
        <v>56</v>
      </c>
      <c r="N1341" s="4" t="str">
        <f t="shared" si="88"/>
        <v/>
      </c>
      <c r="P1341">
        <v>65.55</v>
      </c>
      <c r="Q1341">
        <v>65.55</v>
      </c>
      <c r="R1341" s="3">
        <f>IF(ISNUMBER(Q1341),SUMIFS($Q$2:Q1341,$A$2:A1341,A1341,$J$2:J1341,J1341,$D$2:D1341,D1341),"")</f>
        <v>316.86</v>
      </c>
      <c r="AB1341">
        <v>18</v>
      </c>
      <c r="AC1341">
        <v>13.3</v>
      </c>
      <c r="AD1341">
        <v>75.900000000000006</v>
      </c>
      <c r="AE1341">
        <v>22.2</v>
      </c>
      <c r="AF1341">
        <v>86.1</v>
      </c>
      <c r="AG1341">
        <v>14</v>
      </c>
      <c r="AH1341" s="3">
        <f t="shared" si="89"/>
        <v>2.1999999999999999E-2</v>
      </c>
      <c r="AI1341">
        <v>2.1999999999999999E-2</v>
      </c>
      <c r="AK1341">
        <v>12.1</v>
      </c>
      <c r="AQ1341" s="3">
        <f t="shared" si="90"/>
        <v>1.4419999999999999</v>
      </c>
      <c r="AR1341" s="3">
        <f>IF(ISNUMBER(AQ1341),SUMIFS($AQ$2:AQ1341,$A$2:A1341,A1341,$J$2:J1341,J1341,$D$2:D1341,D1341),"")</f>
        <v>9.4239999999999995</v>
      </c>
      <c r="AS1341">
        <f t="shared" si="91"/>
        <v>14</v>
      </c>
    </row>
    <row r="1342" spans="1:45" x14ac:dyDescent="0.25">
      <c r="A1342" s="9" t="s">
        <v>65</v>
      </c>
      <c r="B1342" t="s">
        <v>61</v>
      </c>
      <c r="C1342" s="6">
        <v>42376</v>
      </c>
      <c r="D1342">
        <v>4</v>
      </c>
      <c r="F1342">
        <v>350</v>
      </c>
      <c r="J1342" s="3" t="s">
        <v>97</v>
      </c>
      <c r="K1342" t="s">
        <v>58</v>
      </c>
      <c r="L1342">
        <v>7</v>
      </c>
      <c r="M1342" s="3" t="s">
        <v>56</v>
      </c>
      <c r="N1342" s="4" t="str">
        <f t="shared" si="88"/>
        <v/>
      </c>
      <c r="P1342">
        <v>99.48</v>
      </c>
      <c r="Q1342">
        <v>99.48</v>
      </c>
      <c r="R1342" s="3">
        <f>IF(ISNUMBER(Q1342),SUMIFS($Q$2:Q1342,$A$2:A1342,A1342,$J$2:J1342,J1342,$D$2:D1342,D1342),"")</f>
        <v>482.45000000000005</v>
      </c>
      <c r="AB1342">
        <v>17.3</v>
      </c>
      <c r="AC1342">
        <v>16.3</v>
      </c>
      <c r="AD1342">
        <v>77.8</v>
      </c>
      <c r="AE1342">
        <v>19.8</v>
      </c>
      <c r="AF1342">
        <v>87.3</v>
      </c>
      <c r="AG1342">
        <v>16.7</v>
      </c>
      <c r="AH1342" s="3">
        <f t="shared" si="89"/>
        <v>2.7E-2</v>
      </c>
      <c r="AI1342">
        <v>2.7E-2</v>
      </c>
      <c r="AK1342">
        <v>12.5</v>
      </c>
      <c r="AQ1342" s="3">
        <f t="shared" si="90"/>
        <v>2.6859999999999999</v>
      </c>
      <c r="AR1342" s="3">
        <f>IF(ISNUMBER(AQ1342),SUMIFS($AQ$2:AQ1342,$A$2:A1342,A1342,$J$2:J1342,J1342,$D$2:D1342,D1342),"")</f>
        <v>16.212</v>
      </c>
      <c r="AS1342">
        <f t="shared" si="91"/>
        <v>14</v>
      </c>
    </row>
    <row r="1343" spans="1:45" x14ac:dyDescent="0.25">
      <c r="A1343" s="9" t="s">
        <v>62</v>
      </c>
      <c r="B1343" t="s">
        <v>61</v>
      </c>
      <c r="C1343" s="6">
        <v>42376</v>
      </c>
      <c r="D1343">
        <v>4</v>
      </c>
      <c r="F1343">
        <v>500</v>
      </c>
      <c r="J1343" s="3" t="s">
        <v>97</v>
      </c>
      <c r="K1343" t="s">
        <v>58</v>
      </c>
      <c r="L1343">
        <v>7</v>
      </c>
      <c r="M1343" s="3" t="s">
        <v>56</v>
      </c>
      <c r="N1343" s="4" t="str">
        <f t="shared" si="88"/>
        <v/>
      </c>
      <c r="P1343">
        <v>137.83000000000001</v>
      </c>
      <c r="Q1343">
        <v>137.83000000000001</v>
      </c>
      <c r="R1343" s="3">
        <f>IF(ISNUMBER(Q1343),SUMIFS($Q$2:Q1343,$A$2:A1343,A1343,$J$2:J1343,J1343,$D$2:D1343,D1343),"")</f>
        <v>646.52</v>
      </c>
      <c r="AB1343">
        <v>15.7</v>
      </c>
      <c r="AC1343">
        <v>15.8</v>
      </c>
      <c r="AD1343">
        <v>78.8</v>
      </c>
      <c r="AE1343">
        <v>19.2</v>
      </c>
      <c r="AF1343">
        <v>86.9</v>
      </c>
      <c r="AG1343">
        <v>16.8</v>
      </c>
      <c r="AH1343" s="3">
        <f t="shared" si="89"/>
        <v>2.7E-2</v>
      </c>
      <c r="AI1343">
        <v>2.7E-2</v>
      </c>
      <c r="AK1343">
        <v>12.6</v>
      </c>
      <c r="AQ1343" s="3">
        <f t="shared" si="90"/>
        <v>3.7210000000000001</v>
      </c>
      <c r="AR1343" s="3">
        <f>IF(ISNUMBER(AQ1343),SUMIFS($AQ$2:AQ1343,$A$2:A1343,A1343,$J$2:J1343,J1343,$D$2:D1343,D1343),"")</f>
        <v>20.333000000000002</v>
      </c>
      <c r="AS1343">
        <f t="shared" si="91"/>
        <v>14</v>
      </c>
    </row>
    <row r="1344" spans="1:45" x14ac:dyDescent="0.25">
      <c r="A1344" s="28" t="s">
        <v>63</v>
      </c>
      <c r="B1344" s="26" t="s">
        <v>61</v>
      </c>
      <c r="C1344" s="29">
        <v>42404</v>
      </c>
      <c r="D1344" s="26">
        <v>1</v>
      </c>
      <c r="F1344">
        <v>0</v>
      </c>
      <c r="J1344" s="3" t="s">
        <v>97</v>
      </c>
      <c r="K1344" t="s">
        <v>58</v>
      </c>
      <c r="L1344">
        <v>7</v>
      </c>
      <c r="M1344" s="3" t="s">
        <v>56</v>
      </c>
      <c r="N1344" s="4" t="str">
        <f t="shared" si="88"/>
        <v/>
      </c>
      <c r="P1344">
        <v>105.2</v>
      </c>
      <c r="Q1344">
        <v>105.2</v>
      </c>
      <c r="R1344" s="3">
        <f>IF(ISNUMBER(Q1344),SUMIFS($Q$2:Q1344,$A$2:A1344,A1344,$J$2:J1344,J1344,$D$2:D1344,D1344),"")</f>
        <v>544.27</v>
      </c>
      <c r="AH1344" s="3">
        <f t="shared" si="89"/>
        <v>2.9000000000000001E-2</v>
      </c>
      <c r="AI1344" s="30">
        <f>ROUND(AVERAGE(AI1350,AI1356,AI1362),3)</f>
        <v>2.9000000000000001E-2</v>
      </c>
      <c r="AQ1344" s="3">
        <f t="shared" si="90"/>
        <v>3.0510000000000002</v>
      </c>
      <c r="AR1344" s="3">
        <f>IF(ISNUMBER(AQ1344),SUMIFS($AQ$2:AQ1344,$A$2:A1344,A1344,$J$2:J1344,J1344,$D$2:D1344,D1344),"")</f>
        <v>13.151</v>
      </c>
      <c r="AS1344">
        <f t="shared" si="91"/>
        <v>7</v>
      </c>
    </row>
    <row r="1345" spans="1:45" x14ac:dyDescent="0.25">
      <c r="A1345" s="9" t="s">
        <v>66</v>
      </c>
      <c r="B1345" t="s">
        <v>61</v>
      </c>
      <c r="C1345" s="6">
        <v>42404</v>
      </c>
      <c r="D1345">
        <v>1</v>
      </c>
      <c r="F1345">
        <v>50</v>
      </c>
      <c r="J1345" s="3" t="s">
        <v>97</v>
      </c>
      <c r="K1345" t="s">
        <v>58</v>
      </c>
      <c r="L1345">
        <v>7</v>
      </c>
      <c r="M1345" s="3" t="s">
        <v>56</v>
      </c>
      <c r="N1345" s="4" t="str">
        <f t="shared" si="88"/>
        <v/>
      </c>
      <c r="P1345">
        <v>77.86</v>
      </c>
      <c r="Q1345">
        <v>77.86</v>
      </c>
      <c r="R1345" s="3">
        <f>IF(ISNUMBER(Q1345),SUMIFS($Q$2:Q1345,$A$2:A1345,A1345,$J$2:J1345,J1345,$D$2:D1345,D1345),"")</f>
        <v>655.74000000000012</v>
      </c>
      <c r="AB1345">
        <v>21.7</v>
      </c>
      <c r="AC1345">
        <v>10.4</v>
      </c>
      <c r="AD1345">
        <v>75.3</v>
      </c>
      <c r="AE1345">
        <v>24</v>
      </c>
      <c r="AF1345">
        <v>86.3</v>
      </c>
      <c r="AG1345">
        <v>17.3</v>
      </c>
      <c r="AH1345" s="3">
        <f t="shared" si="89"/>
        <v>2.8000000000000001E-2</v>
      </c>
      <c r="AI1345">
        <v>2.8000000000000001E-2</v>
      </c>
      <c r="AK1345">
        <v>12.1</v>
      </c>
      <c r="AQ1345" s="3">
        <f t="shared" si="90"/>
        <v>2.1800000000000002</v>
      </c>
      <c r="AR1345" s="3">
        <f>IF(ISNUMBER(AQ1345),SUMIFS($AQ$2:AQ1345,$A$2:A1345,A1345,$J$2:J1345,J1345,$D$2:D1345,D1345),"")</f>
        <v>16.861000000000001</v>
      </c>
      <c r="AS1345">
        <f t="shared" si="91"/>
        <v>14</v>
      </c>
    </row>
    <row r="1346" spans="1:45" x14ac:dyDescent="0.25">
      <c r="A1346" s="9" t="s">
        <v>64</v>
      </c>
      <c r="B1346" t="s">
        <v>61</v>
      </c>
      <c r="C1346" s="6">
        <v>42404</v>
      </c>
      <c r="D1346">
        <v>1</v>
      </c>
      <c r="F1346">
        <v>100</v>
      </c>
      <c r="J1346" s="3" t="s">
        <v>97</v>
      </c>
      <c r="K1346" t="s">
        <v>58</v>
      </c>
      <c r="L1346">
        <v>7</v>
      </c>
      <c r="M1346" s="3" t="s">
        <v>56</v>
      </c>
      <c r="N1346" s="4" t="str">
        <f t="shared" si="88"/>
        <v/>
      </c>
      <c r="P1346">
        <v>134.59</v>
      </c>
      <c r="Q1346">
        <v>134.59</v>
      </c>
      <c r="R1346" s="3">
        <f>IF(ISNUMBER(Q1346),SUMIFS($Q$2:Q1346,$A$2:A1346,A1346,$J$2:J1346,J1346,$D$2:D1346,D1346),"")</f>
        <v>576.20000000000005</v>
      </c>
      <c r="AB1346">
        <v>20.100000000000001</v>
      </c>
      <c r="AC1346">
        <v>8.3000000000000007</v>
      </c>
      <c r="AD1346">
        <v>75.2</v>
      </c>
      <c r="AE1346">
        <v>23.4</v>
      </c>
      <c r="AF1346">
        <v>85.2</v>
      </c>
      <c r="AG1346">
        <v>18</v>
      </c>
      <c r="AH1346" s="3">
        <f t="shared" si="89"/>
        <v>2.9000000000000001E-2</v>
      </c>
      <c r="AI1346">
        <v>2.9000000000000001E-2</v>
      </c>
      <c r="AK1346">
        <v>12</v>
      </c>
      <c r="AQ1346" s="3">
        <f t="shared" si="90"/>
        <v>3.903</v>
      </c>
      <c r="AR1346" s="3">
        <f>IF(ISNUMBER(AQ1346),SUMIFS($AQ$2:AQ1346,$A$2:A1346,A1346,$J$2:J1346,J1346,$D$2:D1346,D1346),"")</f>
        <v>14.923</v>
      </c>
      <c r="AS1346">
        <f t="shared" si="91"/>
        <v>14</v>
      </c>
    </row>
    <row r="1347" spans="1:45" x14ac:dyDescent="0.25">
      <c r="A1347" s="9" t="s">
        <v>60</v>
      </c>
      <c r="B1347" t="s">
        <v>61</v>
      </c>
      <c r="C1347" s="6">
        <v>42404</v>
      </c>
      <c r="D1347">
        <v>1</v>
      </c>
      <c r="F1347">
        <v>200</v>
      </c>
      <c r="J1347" s="3" t="s">
        <v>97</v>
      </c>
      <c r="K1347" t="s">
        <v>58</v>
      </c>
      <c r="L1347">
        <v>7</v>
      </c>
      <c r="M1347" s="3" t="s">
        <v>56</v>
      </c>
      <c r="N1347" s="4" t="str">
        <f t="shared" si="88"/>
        <v/>
      </c>
      <c r="P1347">
        <v>136.37</v>
      </c>
      <c r="Q1347">
        <v>136.37</v>
      </c>
      <c r="R1347" s="3">
        <f>IF(ISNUMBER(Q1347),SUMIFS($Q$2:Q1347,$A$2:A1347,A1347,$J$2:J1347,J1347,$D$2:D1347,D1347),"")</f>
        <v>565.96</v>
      </c>
      <c r="AB1347">
        <v>18.899999999999999</v>
      </c>
      <c r="AC1347">
        <v>14.1</v>
      </c>
      <c r="AD1347">
        <v>78.099999999999994</v>
      </c>
      <c r="AE1347">
        <v>22.9</v>
      </c>
      <c r="AF1347">
        <v>87.2</v>
      </c>
      <c r="AG1347">
        <v>16.100000000000001</v>
      </c>
      <c r="AH1347" s="3">
        <f t="shared" si="89"/>
        <v>2.5999999999999999E-2</v>
      </c>
      <c r="AI1347">
        <v>2.5999999999999999E-2</v>
      </c>
      <c r="AK1347">
        <v>12.5</v>
      </c>
      <c r="AQ1347" s="3">
        <f t="shared" si="90"/>
        <v>3.5459999999999998</v>
      </c>
      <c r="AR1347" s="3">
        <f>IF(ISNUMBER(AQ1347),SUMIFS($AQ$2:AQ1347,$A$2:A1347,A1347,$J$2:J1347,J1347,$D$2:D1347,D1347),"")</f>
        <v>13.722999999999999</v>
      </c>
      <c r="AS1347">
        <f t="shared" si="91"/>
        <v>14</v>
      </c>
    </row>
    <row r="1348" spans="1:45" x14ac:dyDescent="0.25">
      <c r="A1348" s="9" t="s">
        <v>65</v>
      </c>
      <c r="B1348" t="s">
        <v>61</v>
      </c>
      <c r="C1348" s="6">
        <v>42404</v>
      </c>
      <c r="D1348">
        <v>1</v>
      </c>
      <c r="F1348">
        <v>350</v>
      </c>
      <c r="J1348" s="3" t="s">
        <v>97</v>
      </c>
      <c r="K1348" t="s">
        <v>58</v>
      </c>
      <c r="L1348">
        <v>7</v>
      </c>
      <c r="M1348" s="3" t="s">
        <v>56</v>
      </c>
      <c r="N1348" s="4" t="str">
        <f t="shared" si="88"/>
        <v/>
      </c>
      <c r="P1348">
        <v>123.03</v>
      </c>
      <c r="Q1348">
        <v>123.03</v>
      </c>
      <c r="R1348" s="3">
        <f>IF(ISNUMBER(Q1348),SUMIFS($Q$2:Q1348,$A$2:A1348,A1348,$J$2:J1348,J1348,$D$2:D1348,D1348),"")</f>
        <v>770.08</v>
      </c>
      <c r="AB1348">
        <v>17.899999999999999</v>
      </c>
      <c r="AC1348">
        <v>17.899999999999999</v>
      </c>
      <c r="AD1348">
        <v>77.2</v>
      </c>
      <c r="AE1348">
        <v>22.8</v>
      </c>
      <c r="AF1348">
        <v>87.3</v>
      </c>
      <c r="AG1348">
        <v>17</v>
      </c>
      <c r="AH1348" s="3">
        <f t="shared" si="89"/>
        <v>2.7E-2</v>
      </c>
      <c r="AI1348">
        <v>2.7E-2</v>
      </c>
      <c r="AK1348">
        <v>12.3</v>
      </c>
      <c r="AQ1348" s="3">
        <f t="shared" si="90"/>
        <v>3.3220000000000001</v>
      </c>
      <c r="AR1348" s="3">
        <f>IF(ISNUMBER(AQ1348),SUMIFS($AQ$2:AQ1348,$A$2:A1348,A1348,$J$2:J1348,J1348,$D$2:D1348,D1348),"")</f>
        <v>22.173999999999999</v>
      </c>
      <c r="AS1348">
        <f t="shared" si="91"/>
        <v>14</v>
      </c>
    </row>
    <row r="1349" spans="1:45" x14ac:dyDescent="0.25">
      <c r="A1349" s="9" t="s">
        <v>62</v>
      </c>
      <c r="B1349" t="s">
        <v>61</v>
      </c>
      <c r="C1349" s="6">
        <v>42404</v>
      </c>
      <c r="D1349">
        <v>1</v>
      </c>
      <c r="F1349">
        <v>500</v>
      </c>
      <c r="J1349" s="3" t="s">
        <v>97</v>
      </c>
      <c r="K1349" t="s">
        <v>58</v>
      </c>
      <c r="L1349">
        <v>7</v>
      </c>
      <c r="M1349" s="3" t="s">
        <v>56</v>
      </c>
      <c r="N1349" s="4" t="str">
        <f t="shared" si="88"/>
        <v/>
      </c>
      <c r="P1349">
        <v>109.05</v>
      </c>
      <c r="Q1349">
        <v>109.05</v>
      </c>
      <c r="R1349" s="3">
        <f>IF(ISNUMBER(Q1349),SUMIFS($Q$2:Q1349,$A$2:A1349,A1349,$J$2:J1349,J1349,$D$2:D1349,D1349),"")</f>
        <v>733.20999999999992</v>
      </c>
      <c r="AB1349">
        <v>17</v>
      </c>
      <c r="AC1349">
        <v>15.1</v>
      </c>
      <c r="AD1349">
        <v>78.3</v>
      </c>
      <c r="AE1349">
        <v>21.5</v>
      </c>
      <c r="AF1349">
        <v>88.3</v>
      </c>
      <c r="AG1349">
        <v>19.100000000000001</v>
      </c>
      <c r="AH1349" s="3">
        <f t="shared" si="89"/>
        <v>3.1E-2</v>
      </c>
      <c r="AI1349">
        <v>3.1E-2</v>
      </c>
      <c r="AK1349">
        <v>12.5</v>
      </c>
      <c r="AQ1349" s="3">
        <f t="shared" si="90"/>
        <v>3.3809999999999998</v>
      </c>
      <c r="AR1349" s="3">
        <f>IF(ISNUMBER(AQ1349),SUMIFS($AQ$2:AQ1349,$A$2:A1349,A1349,$J$2:J1349,J1349,$D$2:D1349,D1349),"")</f>
        <v>21.656000000000002</v>
      </c>
      <c r="AS1349">
        <f t="shared" si="91"/>
        <v>14</v>
      </c>
    </row>
    <row r="1350" spans="1:45" x14ac:dyDescent="0.25">
      <c r="A1350" s="9" t="s">
        <v>63</v>
      </c>
      <c r="B1350" t="s">
        <v>61</v>
      </c>
      <c r="C1350" s="6">
        <v>42404</v>
      </c>
      <c r="D1350">
        <v>2</v>
      </c>
      <c r="F1350">
        <v>0</v>
      </c>
      <c r="J1350" s="3" t="s">
        <v>97</v>
      </c>
      <c r="K1350" t="s">
        <v>58</v>
      </c>
      <c r="L1350">
        <v>7</v>
      </c>
      <c r="M1350" s="3" t="s">
        <v>56</v>
      </c>
      <c r="N1350" s="4" t="str">
        <f t="shared" si="88"/>
        <v/>
      </c>
      <c r="P1350">
        <v>84.46</v>
      </c>
      <c r="Q1350">
        <v>84.46</v>
      </c>
      <c r="R1350" s="3">
        <f>IF(ISNUMBER(Q1350),SUMIFS($Q$2:Q1350,$A$2:A1350,A1350,$J$2:J1350,J1350,$D$2:D1350,D1350),"")</f>
        <v>629.91000000000008</v>
      </c>
      <c r="AB1350">
        <v>18.8</v>
      </c>
      <c r="AC1350">
        <v>12.7</v>
      </c>
      <c r="AD1350">
        <v>76.8</v>
      </c>
      <c r="AE1350">
        <v>23.5</v>
      </c>
      <c r="AF1350">
        <v>87.4</v>
      </c>
      <c r="AG1350">
        <v>17.5</v>
      </c>
      <c r="AH1350" s="3">
        <f t="shared" si="89"/>
        <v>2.8000000000000001E-2</v>
      </c>
      <c r="AI1350">
        <v>2.8000000000000001E-2</v>
      </c>
      <c r="AK1350">
        <v>12.3</v>
      </c>
      <c r="AQ1350" s="3">
        <f t="shared" si="90"/>
        <v>2.3650000000000002</v>
      </c>
      <c r="AR1350" s="3">
        <f>IF(ISNUMBER(AQ1350),SUMIFS($AQ$2:AQ1350,$A$2:A1350,A1350,$J$2:J1350,J1350,$D$2:D1350,D1350),"")</f>
        <v>19.21</v>
      </c>
      <c r="AS1350">
        <f t="shared" si="91"/>
        <v>14</v>
      </c>
    </row>
    <row r="1351" spans="1:45" x14ac:dyDescent="0.25">
      <c r="A1351" s="9" t="s">
        <v>66</v>
      </c>
      <c r="B1351" t="s">
        <v>61</v>
      </c>
      <c r="C1351" s="6">
        <v>42404</v>
      </c>
      <c r="D1351">
        <v>2</v>
      </c>
      <c r="F1351">
        <v>50</v>
      </c>
      <c r="J1351" s="3" t="s">
        <v>97</v>
      </c>
      <c r="K1351" t="s">
        <v>58</v>
      </c>
      <c r="L1351">
        <v>7</v>
      </c>
      <c r="M1351" s="3" t="s">
        <v>56</v>
      </c>
      <c r="N1351" s="4" t="str">
        <f t="shared" si="88"/>
        <v/>
      </c>
      <c r="P1351">
        <v>52.69</v>
      </c>
      <c r="Q1351">
        <v>52.69</v>
      </c>
      <c r="R1351" s="3">
        <f>IF(ISNUMBER(Q1351),SUMIFS($Q$2:Q1351,$A$2:A1351,A1351,$J$2:J1351,J1351,$D$2:D1351,D1351),"")</f>
        <v>351.55</v>
      </c>
      <c r="AB1351">
        <v>20.5</v>
      </c>
      <c r="AC1351">
        <v>12.4</v>
      </c>
      <c r="AD1351">
        <v>73.7</v>
      </c>
      <c r="AE1351">
        <v>22.2</v>
      </c>
      <c r="AF1351">
        <v>85</v>
      </c>
      <c r="AG1351">
        <v>18.100000000000001</v>
      </c>
      <c r="AH1351" s="3">
        <f t="shared" si="89"/>
        <v>2.9000000000000001E-2</v>
      </c>
      <c r="AI1351">
        <v>2.9000000000000001E-2</v>
      </c>
      <c r="AK1351">
        <v>11.8</v>
      </c>
      <c r="AQ1351" s="3">
        <f t="shared" si="90"/>
        <v>1.528</v>
      </c>
      <c r="AR1351" s="3">
        <f>IF(ISNUMBER(AQ1351),SUMIFS($AQ$2:AQ1351,$A$2:A1351,A1351,$J$2:J1351,J1351,$D$2:D1351,D1351),"")</f>
        <v>10.644</v>
      </c>
      <c r="AS1351">
        <f t="shared" si="91"/>
        <v>14</v>
      </c>
    </row>
    <row r="1352" spans="1:45" x14ac:dyDescent="0.25">
      <c r="A1352" s="9" t="s">
        <v>64</v>
      </c>
      <c r="B1352" t="s">
        <v>61</v>
      </c>
      <c r="C1352" s="6">
        <v>42404</v>
      </c>
      <c r="D1352">
        <v>2</v>
      </c>
      <c r="F1352">
        <v>100</v>
      </c>
      <c r="J1352" s="3" t="s">
        <v>97</v>
      </c>
      <c r="K1352" t="s">
        <v>58</v>
      </c>
      <c r="L1352">
        <v>7</v>
      </c>
      <c r="M1352" s="3" t="s">
        <v>56</v>
      </c>
      <c r="N1352" s="4" t="str">
        <f t="shared" si="88"/>
        <v/>
      </c>
      <c r="P1352">
        <v>77.739999999999995</v>
      </c>
      <c r="Q1352">
        <v>77.739999999999995</v>
      </c>
      <c r="R1352" s="3">
        <f>IF(ISNUMBER(Q1352),SUMIFS($Q$2:Q1352,$A$2:A1352,A1352,$J$2:J1352,J1352,$D$2:D1352,D1352),"")</f>
        <v>486.58000000000004</v>
      </c>
      <c r="AB1352">
        <v>19.5</v>
      </c>
      <c r="AC1352">
        <v>9.5</v>
      </c>
      <c r="AD1352">
        <v>75.7</v>
      </c>
      <c r="AE1352">
        <v>22</v>
      </c>
      <c r="AF1352">
        <v>86.5</v>
      </c>
      <c r="AG1352">
        <v>19</v>
      </c>
      <c r="AH1352" s="3">
        <f t="shared" si="89"/>
        <v>0.03</v>
      </c>
      <c r="AI1352">
        <v>0.03</v>
      </c>
      <c r="AK1352">
        <v>12.1</v>
      </c>
      <c r="AQ1352" s="3">
        <f t="shared" si="90"/>
        <v>2.3319999999999999</v>
      </c>
      <c r="AR1352" s="3">
        <f>IF(ISNUMBER(AQ1352),SUMIFS($AQ$2:AQ1352,$A$2:A1352,A1352,$J$2:J1352,J1352,$D$2:D1352,D1352),"")</f>
        <v>13.225999999999999</v>
      </c>
      <c r="AS1352">
        <f t="shared" si="91"/>
        <v>14</v>
      </c>
    </row>
    <row r="1353" spans="1:45" x14ac:dyDescent="0.25">
      <c r="A1353" s="9" t="s">
        <v>60</v>
      </c>
      <c r="B1353" t="s">
        <v>61</v>
      </c>
      <c r="C1353" s="6">
        <v>42404</v>
      </c>
      <c r="D1353">
        <v>2</v>
      </c>
      <c r="F1353">
        <v>200</v>
      </c>
      <c r="J1353" s="3" t="s">
        <v>97</v>
      </c>
      <c r="K1353" t="s">
        <v>58</v>
      </c>
      <c r="L1353">
        <v>7</v>
      </c>
      <c r="M1353" s="3" t="s">
        <v>56</v>
      </c>
      <c r="N1353" s="4" t="str">
        <f t="shared" si="88"/>
        <v/>
      </c>
      <c r="P1353">
        <v>104.04</v>
      </c>
      <c r="Q1353">
        <v>104.04</v>
      </c>
      <c r="R1353" s="3">
        <f>IF(ISNUMBER(Q1353),SUMIFS($Q$2:Q1353,$A$2:A1353,A1353,$J$2:J1353,J1353,$D$2:D1353,D1353),"")</f>
        <v>675.45</v>
      </c>
      <c r="AB1353">
        <v>19.5</v>
      </c>
      <c r="AC1353">
        <v>13.1</v>
      </c>
      <c r="AD1353">
        <v>76</v>
      </c>
      <c r="AE1353">
        <v>22.7</v>
      </c>
      <c r="AF1353">
        <v>84.3</v>
      </c>
      <c r="AG1353">
        <v>16.8</v>
      </c>
      <c r="AH1353" s="3">
        <f t="shared" si="89"/>
        <v>2.7E-2</v>
      </c>
      <c r="AI1353">
        <v>2.7E-2</v>
      </c>
      <c r="AK1353">
        <v>12.2</v>
      </c>
      <c r="AQ1353" s="3">
        <f t="shared" si="90"/>
        <v>2.8090000000000002</v>
      </c>
      <c r="AR1353" s="3">
        <f>IF(ISNUMBER(AQ1353),SUMIFS($AQ$2:AQ1353,$A$2:A1353,A1353,$J$2:J1353,J1353,$D$2:D1353,D1353),"")</f>
        <v>19.056000000000001</v>
      </c>
      <c r="AS1353">
        <f t="shared" si="91"/>
        <v>14</v>
      </c>
    </row>
    <row r="1354" spans="1:45" x14ac:dyDescent="0.25">
      <c r="A1354" s="9" t="s">
        <v>65</v>
      </c>
      <c r="B1354" t="s">
        <v>61</v>
      </c>
      <c r="C1354" s="6">
        <v>42404</v>
      </c>
      <c r="D1354">
        <v>2</v>
      </c>
      <c r="F1354">
        <v>350</v>
      </c>
      <c r="J1354" s="3" t="s">
        <v>97</v>
      </c>
      <c r="K1354" t="s">
        <v>58</v>
      </c>
      <c r="L1354">
        <v>7</v>
      </c>
      <c r="M1354" s="3" t="s">
        <v>56</v>
      </c>
      <c r="N1354" s="4" t="str">
        <f t="shared" si="88"/>
        <v/>
      </c>
      <c r="P1354">
        <v>94.63</v>
      </c>
      <c r="Q1354">
        <v>94.63</v>
      </c>
      <c r="R1354" s="3">
        <f>IF(ISNUMBER(Q1354),SUMIFS($Q$2:Q1354,$A$2:A1354,A1354,$J$2:J1354,J1354,$D$2:D1354,D1354),"")</f>
        <v>665.02</v>
      </c>
      <c r="AB1354">
        <v>21.8</v>
      </c>
      <c r="AC1354">
        <v>8.1</v>
      </c>
      <c r="AD1354">
        <v>72.099999999999994</v>
      </c>
      <c r="AE1354">
        <v>26.7</v>
      </c>
      <c r="AF1354">
        <v>88.3</v>
      </c>
      <c r="AG1354">
        <v>23.3</v>
      </c>
      <c r="AH1354" s="3">
        <f t="shared" si="89"/>
        <v>3.6999999999999998E-2</v>
      </c>
      <c r="AI1354">
        <v>3.6999999999999998E-2</v>
      </c>
      <c r="AK1354">
        <v>11.5</v>
      </c>
      <c r="AQ1354" s="3">
        <f t="shared" si="90"/>
        <v>3.5009999999999999</v>
      </c>
      <c r="AR1354" s="3">
        <f>IF(ISNUMBER(AQ1354),SUMIFS($AQ$2:AQ1354,$A$2:A1354,A1354,$J$2:J1354,J1354,$D$2:D1354,D1354),"")</f>
        <v>22.018000000000001</v>
      </c>
      <c r="AS1354">
        <f t="shared" si="91"/>
        <v>14</v>
      </c>
    </row>
    <row r="1355" spans="1:45" x14ac:dyDescent="0.25">
      <c r="A1355" s="9" t="s">
        <v>62</v>
      </c>
      <c r="B1355" t="s">
        <v>61</v>
      </c>
      <c r="C1355" s="6">
        <v>42404</v>
      </c>
      <c r="D1355">
        <v>2</v>
      </c>
      <c r="F1355">
        <v>500</v>
      </c>
      <c r="J1355" s="3" t="s">
        <v>97</v>
      </c>
      <c r="K1355" t="s">
        <v>58</v>
      </c>
      <c r="L1355">
        <v>7</v>
      </c>
      <c r="M1355" s="3" t="s">
        <v>56</v>
      </c>
      <c r="N1355" s="4" t="str">
        <f t="shared" si="88"/>
        <v/>
      </c>
      <c r="P1355">
        <v>90.58</v>
      </c>
      <c r="Q1355">
        <v>90.58</v>
      </c>
      <c r="R1355" s="3">
        <f>IF(ISNUMBER(Q1355),SUMIFS($Q$2:Q1355,$A$2:A1355,A1355,$J$2:J1355,J1355,$D$2:D1355,D1355),"")</f>
        <v>679.19</v>
      </c>
      <c r="AB1355">
        <v>18.3</v>
      </c>
      <c r="AC1355">
        <v>15.2</v>
      </c>
      <c r="AD1355">
        <v>76</v>
      </c>
      <c r="AE1355">
        <v>22.4</v>
      </c>
      <c r="AF1355">
        <v>87.5</v>
      </c>
      <c r="AG1355">
        <v>20.7</v>
      </c>
      <c r="AH1355" s="3">
        <f t="shared" si="89"/>
        <v>3.3000000000000002E-2</v>
      </c>
      <c r="AI1355">
        <v>3.3000000000000002E-2</v>
      </c>
      <c r="AK1355">
        <v>12.2</v>
      </c>
      <c r="AQ1355" s="3">
        <f t="shared" si="90"/>
        <v>2.9889999999999999</v>
      </c>
      <c r="AR1355" s="3">
        <f>IF(ISNUMBER(AQ1355),SUMIFS($AQ$2:AQ1355,$A$2:A1355,A1355,$J$2:J1355,J1355,$D$2:D1355,D1355),"")</f>
        <v>21.8</v>
      </c>
      <c r="AS1355">
        <f t="shared" si="91"/>
        <v>14</v>
      </c>
    </row>
    <row r="1356" spans="1:45" x14ac:dyDescent="0.25">
      <c r="A1356" s="9" t="s">
        <v>63</v>
      </c>
      <c r="B1356" t="s">
        <v>61</v>
      </c>
      <c r="C1356" s="6">
        <v>42404</v>
      </c>
      <c r="D1356">
        <v>3</v>
      </c>
      <c r="F1356">
        <v>0</v>
      </c>
      <c r="J1356" s="3" t="s">
        <v>97</v>
      </c>
      <c r="K1356" t="s">
        <v>58</v>
      </c>
      <c r="L1356">
        <v>7</v>
      </c>
      <c r="M1356" s="3" t="s">
        <v>56</v>
      </c>
      <c r="N1356" s="4" t="str">
        <f t="shared" si="88"/>
        <v/>
      </c>
      <c r="P1356">
        <v>42.54</v>
      </c>
      <c r="Q1356">
        <v>42.54</v>
      </c>
      <c r="R1356" s="3">
        <f>IF(ISNUMBER(Q1356),SUMIFS($Q$2:Q1356,$A$2:A1356,A1356,$J$2:J1356,J1356,$D$2:D1356,D1356),"")</f>
        <v>315.92</v>
      </c>
      <c r="AB1356">
        <v>19.5</v>
      </c>
      <c r="AC1356">
        <v>7.2</v>
      </c>
      <c r="AD1356">
        <v>74.7</v>
      </c>
      <c r="AE1356">
        <v>22</v>
      </c>
      <c r="AF1356">
        <v>84.6</v>
      </c>
      <c r="AG1356">
        <v>19.3</v>
      </c>
      <c r="AH1356" s="3">
        <f t="shared" si="89"/>
        <v>3.1E-2</v>
      </c>
      <c r="AI1356">
        <v>3.1E-2</v>
      </c>
      <c r="AK1356">
        <v>12</v>
      </c>
      <c r="AQ1356" s="3">
        <f t="shared" si="90"/>
        <v>1.319</v>
      </c>
      <c r="AR1356" s="3">
        <f>IF(ISNUMBER(AQ1356),SUMIFS($AQ$2:AQ1356,$A$2:A1356,A1356,$J$2:J1356,J1356,$D$2:D1356,D1356),"")</f>
        <v>9.6269999999999989</v>
      </c>
      <c r="AS1356">
        <f t="shared" si="91"/>
        <v>14</v>
      </c>
    </row>
    <row r="1357" spans="1:45" x14ac:dyDescent="0.25">
      <c r="A1357" s="9" t="s">
        <v>66</v>
      </c>
      <c r="B1357" t="s">
        <v>61</v>
      </c>
      <c r="C1357" s="6">
        <v>42404</v>
      </c>
      <c r="D1357">
        <v>3</v>
      </c>
      <c r="F1357">
        <v>50</v>
      </c>
      <c r="J1357" s="3" t="s">
        <v>97</v>
      </c>
      <c r="K1357" t="s">
        <v>58</v>
      </c>
      <c r="L1357">
        <v>7</v>
      </c>
      <c r="M1357" s="3" t="s">
        <v>56</v>
      </c>
      <c r="N1357" s="4" t="str">
        <f t="shared" si="88"/>
        <v/>
      </c>
      <c r="P1357">
        <v>79.81</v>
      </c>
      <c r="Q1357">
        <v>79.81</v>
      </c>
      <c r="R1357" s="3">
        <f>IF(ISNUMBER(Q1357),SUMIFS($Q$2:Q1357,$A$2:A1357,A1357,$J$2:J1357,J1357,$D$2:D1357,D1357),"")</f>
        <v>575.49</v>
      </c>
      <c r="AB1357">
        <v>19.2</v>
      </c>
      <c r="AC1357">
        <v>7.4</v>
      </c>
      <c r="AD1357">
        <v>73.900000000000006</v>
      </c>
      <c r="AE1357">
        <v>23.1</v>
      </c>
      <c r="AF1357">
        <v>84.8</v>
      </c>
      <c r="AG1357">
        <v>19.7</v>
      </c>
      <c r="AH1357" s="3">
        <f t="shared" si="89"/>
        <v>3.2000000000000001E-2</v>
      </c>
      <c r="AI1357">
        <v>3.2000000000000001E-2</v>
      </c>
      <c r="AK1357">
        <v>11.8</v>
      </c>
      <c r="AQ1357" s="3">
        <f t="shared" si="90"/>
        <v>2.5539999999999998</v>
      </c>
      <c r="AR1357" s="3">
        <f>IF(ISNUMBER(AQ1357),SUMIFS($AQ$2:AQ1357,$A$2:A1357,A1357,$J$2:J1357,J1357,$D$2:D1357,D1357),"")</f>
        <v>17.023</v>
      </c>
      <c r="AS1357">
        <f t="shared" si="91"/>
        <v>14</v>
      </c>
    </row>
    <row r="1358" spans="1:45" x14ac:dyDescent="0.25">
      <c r="A1358" s="28" t="s">
        <v>64</v>
      </c>
      <c r="B1358" s="26" t="s">
        <v>61</v>
      </c>
      <c r="C1358" s="29">
        <v>42404</v>
      </c>
      <c r="D1358" s="26">
        <v>3</v>
      </c>
      <c r="F1358">
        <v>100</v>
      </c>
      <c r="J1358" s="3" t="s">
        <v>97</v>
      </c>
      <c r="K1358" t="s">
        <v>58</v>
      </c>
      <c r="L1358">
        <v>7</v>
      </c>
      <c r="M1358" s="3"/>
      <c r="N1358" s="4" t="str">
        <f t="shared" si="88"/>
        <v/>
      </c>
      <c r="Q1358" s="30">
        <f>ROUND(AVERAGE(Q1352,Q1364,Q1370),1)</f>
        <v>90.4</v>
      </c>
      <c r="R1358" s="3">
        <f>IF(ISNUMBER(Q1358),SUMIFS($Q$2:Q1358,$A$2:A1358,A1358,$J$2:J1358,J1358,$D$2:D1358,D1358),"")</f>
        <v>719.79</v>
      </c>
      <c r="AB1358">
        <v>19.2</v>
      </c>
      <c r="AC1358">
        <v>10.4</v>
      </c>
      <c r="AD1358">
        <v>75.3</v>
      </c>
      <c r="AE1358">
        <v>22.4</v>
      </c>
      <c r="AF1358">
        <v>84.6</v>
      </c>
      <c r="AG1358">
        <v>17.100000000000001</v>
      </c>
      <c r="AH1358" s="3">
        <f t="shared" si="89"/>
        <v>2.7E-2</v>
      </c>
      <c r="AI1358">
        <v>2.7E-2</v>
      </c>
      <c r="AK1358">
        <v>12</v>
      </c>
      <c r="AQ1358" s="3">
        <f t="shared" si="90"/>
        <v>2.4409999999999998</v>
      </c>
      <c r="AR1358" s="3">
        <f>IF(ISNUMBER(AQ1358),SUMIFS($AQ$2:AQ1358,$A$2:A1358,A1358,$J$2:J1358,J1358,$D$2:D1358,D1358),"")</f>
        <v>18.914999999999999</v>
      </c>
      <c r="AS1358">
        <f t="shared" si="91"/>
        <v>13</v>
      </c>
    </row>
    <row r="1359" spans="1:45" x14ac:dyDescent="0.25">
      <c r="A1359" s="9" t="s">
        <v>60</v>
      </c>
      <c r="B1359" t="s">
        <v>61</v>
      </c>
      <c r="C1359" s="6">
        <v>42404</v>
      </c>
      <c r="D1359">
        <v>3</v>
      </c>
      <c r="F1359">
        <v>200</v>
      </c>
      <c r="J1359" s="3" t="s">
        <v>97</v>
      </c>
      <c r="K1359" t="s">
        <v>58</v>
      </c>
      <c r="L1359">
        <v>8</v>
      </c>
      <c r="M1359" s="3" t="s">
        <v>56</v>
      </c>
      <c r="N1359" s="4" t="str">
        <f t="shared" si="88"/>
        <v/>
      </c>
      <c r="P1359">
        <v>94.36</v>
      </c>
      <c r="Q1359">
        <v>94.36</v>
      </c>
      <c r="R1359" s="3">
        <f>IF(ISNUMBER(Q1359),SUMIFS($Q$2:Q1359,$A$2:A1359,A1359,$J$2:J1359,J1359,$D$2:D1359,D1359),"")</f>
        <v>630.58000000000004</v>
      </c>
      <c r="AB1359">
        <v>17.8</v>
      </c>
      <c r="AC1359">
        <v>11.6</v>
      </c>
      <c r="AD1359">
        <v>78.400000000000006</v>
      </c>
      <c r="AE1359">
        <v>21.9</v>
      </c>
      <c r="AF1359">
        <v>86.7</v>
      </c>
      <c r="AG1359">
        <v>19</v>
      </c>
      <c r="AH1359" s="3">
        <f t="shared" si="89"/>
        <v>0.03</v>
      </c>
      <c r="AI1359">
        <v>0.03</v>
      </c>
      <c r="AK1359">
        <v>12.5</v>
      </c>
      <c r="AQ1359" s="3">
        <f t="shared" si="90"/>
        <v>2.831</v>
      </c>
      <c r="AR1359" s="3">
        <f>IF(ISNUMBER(AQ1359),SUMIFS($AQ$2:AQ1359,$A$2:A1359,A1359,$J$2:J1359,J1359,$D$2:D1359,D1359),"")</f>
        <v>17.669999999999998</v>
      </c>
      <c r="AS1359">
        <f t="shared" si="91"/>
        <v>14</v>
      </c>
    </row>
    <row r="1360" spans="1:45" x14ac:dyDescent="0.25">
      <c r="A1360" s="9" t="s">
        <v>65</v>
      </c>
      <c r="B1360" t="s">
        <v>61</v>
      </c>
      <c r="C1360" s="6">
        <v>42404</v>
      </c>
      <c r="D1360">
        <v>3</v>
      </c>
      <c r="F1360">
        <v>350</v>
      </c>
      <c r="J1360" s="3" t="s">
        <v>97</v>
      </c>
      <c r="K1360" t="s">
        <v>58</v>
      </c>
      <c r="L1360">
        <v>8</v>
      </c>
      <c r="M1360" s="3" t="s">
        <v>56</v>
      </c>
      <c r="N1360" s="4" t="str">
        <f t="shared" si="88"/>
        <v/>
      </c>
      <c r="P1360">
        <v>118.08</v>
      </c>
      <c r="Q1360">
        <v>118.08</v>
      </c>
      <c r="R1360" s="3">
        <f>IF(ISNUMBER(Q1360),SUMIFS($Q$2:Q1360,$A$2:A1360,A1360,$J$2:J1360,J1360,$D$2:D1360,D1360),"")</f>
        <v>793.36</v>
      </c>
      <c r="AB1360">
        <v>17.5</v>
      </c>
      <c r="AC1360">
        <v>12.6</v>
      </c>
      <c r="AD1360">
        <v>76.599999999999994</v>
      </c>
      <c r="AE1360">
        <v>22.3</v>
      </c>
      <c r="AF1360">
        <v>86.4</v>
      </c>
      <c r="AG1360">
        <v>21.4</v>
      </c>
      <c r="AH1360" s="3">
        <f t="shared" si="89"/>
        <v>3.4000000000000002E-2</v>
      </c>
      <c r="AI1360">
        <v>3.4000000000000002E-2</v>
      </c>
      <c r="AK1360">
        <v>12.3</v>
      </c>
      <c r="AQ1360" s="3">
        <f t="shared" si="90"/>
        <v>4.0149999999999997</v>
      </c>
      <c r="AR1360" s="3">
        <f>IF(ISNUMBER(AQ1360),SUMIFS($AQ$2:AQ1360,$A$2:A1360,A1360,$J$2:J1360,J1360,$D$2:D1360,D1360),"")</f>
        <v>23.359000000000002</v>
      </c>
      <c r="AS1360">
        <f t="shared" si="91"/>
        <v>14</v>
      </c>
    </row>
    <row r="1361" spans="1:45" x14ac:dyDescent="0.25">
      <c r="A1361" s="9" t="s">
        <v>62</v>
      </c>
      <c r="B1361" t="s">
        <v>61</v>
      </c>
      <c r="C1361" s="6">
        <v>42404</v>
      </c>
      <c r="D1361">
        <v>3</v>
      </c>
      <c r="F1361">
        <v>500</v>
      </c>
      <c r="J1361" s="3" t="s">
        <v>97</v>
      </c>
      <c r="K1361" t="s">
        <v>58</v>
      </c>
      <c r="L1361">
        <v>8</v>
      </c>
      <c r="M1361" s="3" t="s">
        <v>56</v>
      </c>
      <c r="N1361" s="4" t="str">
        <f t="shared" si="88"/>
        <v/>
      </c>
      <c r="P1361">
        <v>61.53</v>
      </c>
      <c r="Q1361">
        <v>61.53</v>
      </c>
      <c r="R1361" s="3">
        <f>IF(ISNUMBER(Q1361),SUMIFS($Q$2:Q1361,$A$2:A1361,A1361,$J$2:J1361,J1361,$D$2:D1361,D1361),"")</f>
        <v>516.30999999999995</v>
      </c>
      <c r="AB1361">
        <v>18.399999999999999</v>
      </c>
      <c r="AC1361">
        <v>11.3</v>
      </c>
      <c r="AD1361">
        <v>73.7</v>
      </c>
      <c r="AE1361">
        <v>23.5</v>
      </c>
      <c r="AF1361">
        <v>86.8</v>
      </c>
      <c r="AG1361">
        <v>23.8</v>
      </c>
      <c r="AH1361" s="3">
        <f t="shared" si="89"/>
        <v>3.7999999999999999E-2</v>
      </c>
      <c r="AI1361">
        <v>3.7999999999999999E-2</v>
      </c>
      <c r="AK1361">
        <v>11.8</v>
      </c>
      <c r="AQ1361" s="3">
        <f t="shared" si="90"/>
        <v>2.3380000000000001</v>
      </c>
      <c r="AR1361" s="3">
        <f>IF(ISNUMBER(AQ1361),SUMIFS($AQ$2:AQ1361,$A$2:A1361,A1361,$J$2:J1361,J1361,$D$2:D1361,D1361),"")</f>
        <v>17.513999999999999</v>
      </c>
      <c r="AS1361">
        <f t="shared" si="91"/>
        <v>14</v>
      </c>
    </row>
    <row r="1362" spans="1:45" x14ac:dyDescent="0.25">
      <c r="A1362" s="9" t="s">
        <v>63</v>
      </c>
      <c r="B1362" t="s">
        <v>61</v>
      </c>
      <c r="C1362" s="6">
        <v>42404</v>
      </c>
      <c r="D1362">
        <v>4</v>
      </c>
      <c r="F1362">
        <v>0</v>
      </c>
      <c r="J1362" s="3" t="s">
        <v>97</v>
      </c>
      <c r="K1362" t="s">
        <v>58</v>
      </c>
      <c r="L1362">
        <v>8</v>
      </c>
      <c r="M1362" s="3" t="s">
        <v>56</v>
      </c>
      <c r="N1362" s="4" t="str">
        <f t="shared" si="88"/>
        <v/>
      </c>
      <c r="P1362">
        <v>60.84</v>
      </c>
      <c r="Q1362">
        <v>60.84</v>
      </c>
      <c r="R1362" s="3">
        <f>IF(ISNUMBER(Q1362),SUMIFS($Q$2:Q1362,$A$2:A1362,A1362,$J$2:J1362,J1362,$D$2:D1362,D1362),"")</f>
        <v>580.47</v>
      </c>
      <c r="AB1362">
        <v>19.5</v>
      </c>
      <c r="AC1362">
        <v>13.5</v>
      </c>
      <c r="AD1362">
        <v>73.7</v>
      </c>
      <c r="AE1362">
        <v>21.7</v>
      </c>
      <c r="AF1362">
        <v>83.6</v>
      </c>
      <c r="AG1362">
        <v>17.5</v>
      </c>
      <c r="AH1362" s="3">
        <f t="shared" si="89"/>
        <v>2.8000000000000001E-2</v>
      </c>
      <c r="AI1362">
        <v>2.8000000000000001E-2</v>
      </c>
      <c r="AK1362">
        <v>11.8</v>
      </c>
      <c r="AQ1362" s="3">
        <f t="shared" si="90"/>
        <v>1.704</v>
      </c>
      <c r="AR1362" s="3">
        <f>IF(ISNUMBER(AQ1362),SUMIFS($AQ$2:AQ1362,$A$2:A1362,A1362,$J$2:J1362,J1362,$D$2:D1362,D1362),"")</f>
        <v>16.131999999999998</v>
      </c>
      <c r="AS1362">
        <f t="shared" si="91"/>
        <v>14</v>
      </c>
    </row>
    <row r="1363" spans="1:45" x14ac:dyDescent="0.25">
      <c r="A1363" s="9" t="s">
        <v>66</v>
      </c>
      <c r="B1363" t="s">
        <v>61</v>
      </c>
      <c r="C1363" s="6">
        <v>42404</v>
      </c>
      <c r="D1363">
        <v>4</v>
      </c>
      <c r="F1363">
        <v>50</v>
      </c>
      <c r="J1363" s="3" t="s">
        <v>97</v>
      </c>
      <c r="K1363" t="s">
        <v>58</v>
      </c>
      <c r="L1363">
        <v>8</v>
      </c>
      <c r="M1363" s="3" t="s">
        <v>56</v>
      </c>
      <c r="N1363" s="4" t="str">
        <f t="shared" si="88"/>
        <v/>
      </c>
      <c r="P1363">
        <v>58.87</v>
      </c>
      <c r="Q1363">
        <v>58.87</v>
      </c>
      <c r="R1363" s="3">
        <f>IF(ISNUMBER(Q1363),SUMIFS($Q$2:Q1363,$A$2:A1363,A1363,$J$2:J1363,J1363,$D$2:D1363,D1363),"")</f>
        <v>395.83000000000004</v>
      </c>
      <c r="AB1363">
        <v>18.600000000000001</v>
      </c>
      <c r="AC1363">
        <v>9.3000000000000007</v>
      </c>
      <c r="AD1363">
        <v>71.599999999999994</v>
      </c>
      <c r="AE1363">
        <v>20.100000000000001</v>
      </c>
      <c r="AF1363">
        <v>83.6</v>
      </c>
      <c r="AG1363">
        <v>19.600000000000001</v>
      </c>
      <c r="AH1363" s="3">
        <f t="shared" si="89"/>
        <v>3.1E-2</v>
      </c>
      <c r="AI1363">
        <v>3.1E-2</v>
      </c>
      <c r="AK1363">
        <v>11.5</v>
      </c>
      <c r="AQ1363" s="3">
        <f t="shared" si="90"/>
        <v>1.825</v>
      </c>
      <c r="AR1363" s="3">
        <f>IF(ISNUMBER(AQ1363),SUMIFS($AQ$2:AQ1363,$A$2:A1363,A1363,$J$2:J1363,J1363,$D$2:D1363,D1363),"")</f>
        <v>10.882999999999999</v>
      </c>
      <c r="AS1363">
        <f t="shared" si="91"/>
        <v>14</v>
      </c>
    </row>
    <row r="1364" spans="1:45" x14ac:dyDescent="0.25">
      <c r="A1364" s="9" t="s">
        <v>64</v>
      </c>
      <c r="B1364" t="s">
        <v>61</v>
      </c>
      <c r="C1364" s="6">
        <v>42404</v>
      </c>
      <c r="D1364">
        <v>4</v>
      </c>
      <c r="F1364">
        <v>100</v>
      </c>
      <c r="J1364" s="3" t="s">
        <v>97</v>
      </c>
      <c r="K1364" t="s">
        <v>58</v>
      </c>
      <c r="L1364">
        <v>8</v>
      </c>
      <c r="M1364" s="3" t="s">
        <v>56</v>
      </c>
      <c r="N1364" s="4" t="str">
        <f t="shared" si="88"/>
        <v/>
      </c>
      <c r="P1364">
        <v>99.73</v>
      </c>
      <c r="Q1364">
        <v>99.73</v>
      </c>
      <c r="R1364" s="3">
        <f>IF(ISNUMBER(Q1364),SUMIFS($Q$2:Q1364,$A$2:A1364,A1364,$J$2:J1364,J1364,$D$2:D1364,D1364),"")</f>
        <v>626.19000000000005</v>
      </c>
      <c r="AB1364">
        <v>19.7</v>
      </c>
      <c r="AC1364">
        <v>9.1999999999999993</v>
      </c>
      <c r="AD1364">
        <v>75.599999999999994</v>
      </c>
      <c r="AE1364">
        <v>23.1</v>
      </c>
      <c r="AF1364">
        <v>86.5</v>
      </c>
      <c r="AG1364">
        <v>19.3</v>
      </c>
      <c r="AH1364" s="3">
        <f t="shared" si="89"/>
        <v>3.1E-2</v>
      </c>
      <c r="AI1364">
        <v>3.1E-2</v>
      </c>
      <c r="AK1364">
        <v>12.1</v>
      </c>
      <c r="AQ1364" s="3">
        <f t="shared" si="90"/>
        <v>3.0920000000000001</v>
      </c>
      <c r="AR1364" s="3">
        <f>IF(ISNUMBER(AQ1364),SUMIFS($AQ$2:AQ1364,$A$2:A1364,A1364,$J$2:J1364,J1364,$D$2:D1364,D1364),"")</f>
        <v>15.543000000000001</v>
      </c>
      <c r="AS1364">
        <f t="shared" si="91"/>
        <v>14</v>
      </c>
    </row>
    <row r="1365" spans="1:45" x14ac:dyDescent="0.25">
      <c r="A1365" s="9" t="s">
        <v>60</v>
      </c>
      <c r="B1365" t="s">
        <v>61</v>
      </c>
      <c r="C1365" s="6">
        <v>42404</v>
      </c>
      <c r="D1365">
        <v>4</v>
      </c>
      <c r="F1365">
        <v>200</v>
      </c>
      <c r="J1365" s="3" t="s">
        <v>97</v>
      </c>
      <c r="K1365" t="s">
        <v>58</v>
      </c>
      <c r="L1365">
        <v>8</v>
      </c>
      <c r="M1365" s="3" t="s">
        <v>56</v>
      </c>
      <c r="N1365" s="4" t="str">
        <f t="shared" si="88"/>
        <v/>
      </c>
      <c r="P1365">
        <v>49.44</v>
      </c>
      <c r="Q1365">
        <v>49.44</v>
      </c>
      <c r="R1365" s="3">
        <f>IF(ISNUMBER(Q1365),SUMIFS($Q$2:Q1365,$A$2:A1365,A1365,$J$2:J1365,J1365,$D$2:D1365,D1365),"")</f>
        <v>366.3</v>
      </c>
      <c r="AB1365">
        <v>21.8</v>
      </c>
      <c r="AC1365">
        <v>8.1999999999999993</v>
      </c>
      <c r="AD1365">
        <v>73.8</v>
      </c>
      <c r="AE1365">
        <v>22.4</v>
      </c>
      <c r="AF1365">
        <v>84.1</v>
      </c>
      <c r="AG1365">
        <v>19</v>
      </c>
      <c r="AH1365" s="3">
        <f t="shared" si="89"/>
        <v>0.03</v>
      </c>
      <c r="AI1365">
        <v>0.03</v>
      </c>
      <c r="AK1365">
        <v>11.8</v>
      </c>
      <c r="AQ1365" s="3">
        <f t="shared" si="90"/>
        <v>1.4830000000000001</v>
      </c>
      <c r="AR1365" s="3">
        <f>IF(ISNUMBER(AQ1365),SUMIFS($AQ$2:AQ1365,$A$2:A1365,A1365,$J$2:J1365,J1365,$D$2:D1365,D1365),"")</f>
        <v>10.907</v>
      </c>
      <c r="AS1365">
        <f t="shared" si="91"/>
        <v>14</v>
      </c>
    </row>
    <row r="1366" spans="1:45" x14ac:dyDescent="0.25">
      <c r="A1366" s="9" t="s">
        <v>65</v>
      </c>
      <c r="B1366" t="s">
        <v>61</v>
      </c>
      <c r="C1366" s="6">
        <v>42404</v>
      </c>
      <c r="D1366">
        <v>4</v>
      </c>
      <c r="F1366">
        <v>350</v>
      </c>
      <c r="J1366" s="3" t="s">
        <v>97</v>
      </c>
      <c r="K1366" t="s">
        <v>58</v>
      </c>
      <c r="L1366">
        <v>8</v>
      </c>
      <c r="M1366" s="3" t="s">
        <v>56</v>
      </c>
      <c r="N1366" s="4" t="str">
        <f t="shared" si="88"/>
        <v/>
      </c>
      <c r="P1366">
        <v>100.98</v>
      </c>
      <c r="Q1366">
        <v>100.98</v>
      </c>
      <c r="R1366" s="3">
        <f>IF(ISNUMBER(Q1366),SUMIFS($Q$2:Q1366,$A$2:A1366,A1366,$J$2:J1366,J1366,$D$2:D1366,D1366),"")</f>
        <v>583.43000000000006</v>
      </c>
      <c r="AB1366">
        <v>20</v>
      </c>
      <c r="AC1366">
        <v>10.1</v>
      </c>
      <c r="AD1366">
        <v>72.2</v>
      </c>
      <c r="AE1366">
        <v>22.6</v>
      </c>
      <c r="AF1366">
        <v>85.1</v>
      </c>
      <c r="AG1366">
        <v>22.6</v>
      </c>
      <c r="AH1366" s="3">
        <f t="shared" si="89"/>
        <v>3.5999999999999997E-2</v>
      </c>
      <c r="AI1366">
        <v>3.5999999999999997E-2</v>
      </c>
      <c r="AK1366">
        <v>11.6</v>
      </c>
      <c r="AQ1366" s="3">
        <f t="shared" si="90"/>
        <v>3.6349999999999998</v>
      </c>
      <c r="AR1366" s="3">
        <f>IF(ISNUMBER(AQ1366),SUMIFS($AQ$2:AQ1366,$A$2:A1366,A1366,$J$2:J1366,J1366,$D$2:D1366,D1366),"")</f>
        <v>19.847000000000001</v>
      </c>
      <c r="AS1366">
        <f t="shared" si="91"/>
        <v>14</v>
      </c>
    </row>
    <row r="1367" spans="1:45" x14ac:dyDescent="0.25">
      <c r="A1367" s="9" t="s">
        <v>62</v>
      </c>
      <c r="B1367" t="s">
        <v>61</v>
      </c>
      <c r="C1367" s="6">
        <v>42404</v>
      </c>
      <c r="D1367">
        <v>4</v>
      </c>
      <c r="F1367">
        <v>500</v>
      </c>
      <c r="J1367" s="3" t="s">
        <v>97</v>
      </c>
      <c r="K1367" t="s">
        <v>58</v>
      </c>
      <c r="L1367">
        <v>8</v>
      </c>
      <c r="M1367" s="3" t="s">
        <v>56</v>
      </c>
      <c r="N1367" s="4" t="str">
        <f t="shared" si="88"/>
        <v/>
      </c>
      <c r="P1367">
        <v>48.88</v>
      </c>
      <c r="Q1367">
        <v>48.88</v>
      </c>
      <c r="R1367" s="3">
        <f>IF(ISNUMBER(Q1367),SUMIFS($Q$2:Q1367,$A$2:A1367,A1367,$J$2:J1367,J1367,$D$2:D1367,D1367),"")</f>
        <v>695.4</v>
      </c>
      <c r="AB1367">
        <v>18</v>
      </c>
      <c r="AC1367">
        <v>10.7</v>
      </c>
      <c r="AD1367">
        <v>72.7</v>
      </c>
      <c r="AE1367">
        <v>22.1</v>
      </c>
      <c r="AF1367">
        <v>85.4</v>
      </c>
      <c r="AG1367">
        <v>19.5</v>
      </c>
      <c r="AH1367" s="3">
        <f t="shared" si="89"/>
        <v>3.1E-2</v>
      </c>
      <c r="AI1367">
        <v>3.1E-2</v>
      </c>
      <c r="AK1367">
        <v>11.6</v>
      </c>
      <c r="AQ1367" s="3">
        <f t="shared" si="90"/>
        <v>1.5149999999999999</v>
      </c>
      <c r="AR1367" s="3">
        <f>IF(ISNUMBER(AQ1367),SUMIFS($AQ$2:AQ1367,$A$2:A1367,A1367,$J$2:J1367,J1367,$D$2:D1367,D1367),"")</f>
        <v>21.848000000000003</v>
      </c>
      <c r="AS1367">
        <f t="shared" si="91"/>
        <v>14</v>
      </c>
    </row>
    <row r="1368" spans="1:45" x14ac:dyDescent="0.25">
      <c r="A1368" s="9" t="s">
        <v>63</v>
      </c>
      <c r="B1368" t="s">
        <v>61</v>
      </c>
      <c r="C1368" s="6">
        <v>42433</v>
      </c>
      <c r="D1368">
        <v>1</v>
      </c>
      <c r="F1368">
        <v>0</v>
      </c>
      <c r="J1368" s="3" t="s">
        <v>97</v>
      </c>
      <c r="K1368" t="s">
        <v>59</v>
      </c>
      <c r="L1368">
        <v>8</v>
      </c>
      <c r="M1368" s="3" t="s">
        <v>56</v>
      </c>
      <c r="N1368" s="4" t="str">
        <f t="shared" si="88"/>
        <v/>
      </c>
      <c r="P1368">
        <v>63.29</v>
      </c>
      <c r="Q1368">
        <v>63.29</v>
      </c>
      <c r="R1368" s="3">
        <f>IF(ISNUMBER(Q1368),SUMIFS($Q$2:Q1368,$A$2:A1368,A1368,$J$2:J1368,J1368,$D$2:D1368,D1368),"")</f>
        <v>607.55999999999995</v>
      </c>
      <c r="AB1368">
        <v>15.9</v>
      </c>
      <c r="AC1368">
        <v>13.4</v>
      </c>
      <c r="AD1368">
        <v>79.099999999999994</v>
      </c>
      <c r="AE1368">
        <v>20.8</v>
      </c>
      <c r="AF1368">
        <v>87.7</v>
      </c>
      <c r="AG1368">
        <v>20.7</v>
      </c>
      <c r="AH1368" s="3">
        <f t="shared" si="89"/>
        <v>3.3000000000000002E-2</v>
      </c>
      <c r="AI1368">
        <v>3.3000000000000002E-2</v>
      </c>
      <c r="AK1368">
        <v>12.7</v>
      </c>
      <c r="AQ1368" s="3">
        <f t="shared" si="90"/>
        <v>2.089</v>
      </c>
      <c r="AR1368" s="3">
        <f>IF(ISNUMBER(AQ1368),SUMIFS($AQ$2:AQ1368,$A$2:A1368,A1368,$J$2:J1368,J1368,$D$2:D1368,D1368),"")</f>
        <v>15.24</v>
      </c>
      <c r="AS1368">
        <f t="shared" si="91"/>
        <v>14</v>
      </c>
    </row>
    <row r="1369" spans="1:45" x14ac:dyDescent="0.25">
      <c r="A1369" s="9" t="s">
        <v>66</v>
      </c>
      <c r="B1369" t="s">
        <v>61</v>
      </c>
      <c r="C1369" s="6">
        <v>42433</v>
      </c>
      <c r="D1369">
        <v>1</v>
      </c>
      <c r="F1369">
        <v>50</v>
      </c>
      <c r="J1369" s="3" t="s">
        <v>97</v>
      </c>
      <c r="K1369" t="s">
        <v>59</v>
      </c>
      <c r="L1369">
        <v>8</v>
      </c>
      <c r="M1369" s="3" t="s">
        <v>56</v>
      </c>
      <c r="N1369" s="4" t="str">
        <f t="shared" si="88"/>
        <v/>
      </c>
      <c r="P1369">
        <v>92.93</v>
      </c>
      <c r="Q1369">
        <v>92.93</v>
      </c>
      <c r="R1369" s="3">
        <f>IF(ISNUMBER(Q1369),SUMIFS($Q$2:Q1369,$A$2:A1369,A1369,$J$2:J1369,J1369,$D$2:D1369,D1369),"")</f>
        <v>748.67000000000007</v>
      </c>
      <c r="AB1369">
        <v>16.7</v>
      </c>
      <c r="AC1369">
        <v>7.9</v>
      </c>
      <c r="AD1369">
        <v>75.3</v>
      </c>
      <c r="AE1369">
        <v>21.5</v>
      </c>
      <c r="AF1369">
        <v>87.4</v>
      </c>
      <c r="AG1369">
        <v>21.1</v>
      </c>
      <c r="AH1369" s="3">
        <f t="shared" si="89"/>
        <v>3.4000000000000002E-2</v>
      </c>
      <c r="AI1369">
        <v>3.4000000000000002E-2</v>
      </c>
      <c r="AK1369">
        <v>12.1</v>
      </c>
      <c r="AQ1369" s="3">
        <f t="shared" si="90"/>
        <v>3.16</v>
      </c>
      <c r="AR1369" s="3">
        <f>IF(ISNUMBER(AQ1369),SUMIFS($AQ$2:AQ1369,$A$2:A1369,A1369,$J$2:J1369,J1369,$D$2:D1369,D1369),"")</f>
        <v>20.021000000000001</v>
      </c>
      <c r="AS1369">
        <f t="shared" si="91"/>
        <v>14</v>
      </c>
    </row>
    <row r="1370" spans="1:45" x14ac:dyDescent="0.25">
      <c r="A1370" s="9" t="s">
        <v>64</v>
      </c>
      <c r="B1370" t="s">
        <v>61</v>
      </c>
      <c r="C1370" s="6">
        <v>42433</v>
      </c>
      <c r="D1370">
        <v>1</v>
      </c>
      <c r="F1370">
        <v>100</v>
      </c>
      <c r="J1370" s="3" t="s">
        <v>97</v>
      </c>
      <c r="K1370" t="s">
        <v>59</v>
      </c>
      <c r="L1370">
        <v>8</v>
      </c>
      <c r="M1370" s="3" t="s">
        <v>56</v>
      </c>
      <c r="N1370" s="4" t="str">
        <f t="shared" si="88"/>
        <v/>
      </c>
      <c r="P1370">
        <v>93.87</v>
      </c>
      <c r="Q1370">
        <v>93.87</v>
      </c>
      <c r="R1370" s="3">
        <f>IF(ISNUMBER(Q1370),SUMIFS($Q$2:Q1370,$A$2:A1370,A1370,$J$2:J1370,J1370,$D$2:D1370,D1370),"")</f>
        <v>670.07</v>
      </c>
      <c r="AB1370">
        <v>17.8</v>
      </c>
      <c r="AC1370">
        <v>10.6</v>
      </c>
      <c r="AD1370">
        <v>75.3</v>
      </c>
      <c r="AE1370">
        <v>21.9</v>
      </c>
      <c r="AF1370">
        <v>87.4</v>
      </c>
      <c r="AG1370">
        <v>19.600000000000001</v>
      </c>
      <c r="AH1370" s="3">
        <f t="shared" si="89"/>
        <v>3.1E-2</v>
      </c>
      <c r="AI1370">
        <v>3.1E-2</v>
      </c>
      <c r="AK1370">
        <v>12</v>
      </c>
      <c r="AQ1370" s="3">
        <f t="shared" si="90"/>
        <v>2.91</v>
      </c>
      <c r="AR1370" s="3">
        <f>IF(ISNUMBER(AQ1370),SUMIFS($AQ$2:AQ1370,$A$2:A1370,A1370,$J$2:J1370,J1370,$D$2:D1370,D1370),"")</f>
        <v>17.832999999999998</v>
      </c>
      <c r="AS1370">
        <f t="shared" si="91"/>
        <v>14</v>
      </c>
    </row>
    <row r="1371" spans="1:45" x14ac:dyDescent="0.25">
      <c r="A1371" s="9" t="s">
        <v>60</v>
      </c>
      <c r="B1371" t="s">
        <v>61</v>
      </c>
      <c r="C1371" s="6">
        <v>42433</v>
      </c>
      <c r="D1371">
        <v>1</v>
      </c>
      <c r="F1371">
        <v>200</v>
      </c>
      <c r="J1371" s="3" t="s">
        <v>97</v>
      </c>
      <c r="K1371" t="s">
        <v>59</v>
      </c>
      <c r="L1371">
        <v>8</v>
      </c>
      <c r="M1371" s="3" t="s">
        <v>56</v>
      </c>
      <c r="N1371" s="4" t="str">
        <f t="shared" si="88"/>
        <v/>
      </c>
      <c r="P1371">
        <v>88.99</v>
      </c>
      <c r="Q1371">
        <v>88.99</v>
      </c>
      <c r="R1371" s="3">
        <f>IF(ISNUMBER(Q1371),SUMIFS($Q$2:Q1371,$A$2:A1371,A1371,$J$2:J1371,J1371,$D$2:D1371,D1371),"")</f>
        <v>654.95000000000005</v>
      </c>
      <c r="AB1371">
        <v>17.100000000000001</v>
      </c>
      <c r="AC1371">
        <v>10.7</v>
      </c>
      <c r="AD1371">
        <v>77.900000000000006</v>
      </c>
      <c r="AE1371">
        <v>21.6</v>
      </c>
      <c r="AF1371">
        <v>87.5</v>
      </c>
      <c r="AG1371">
        <v>19.8</v>
      </c>
      <c r="AH1371" s="3">
        <f t="shared" si="89"/>
        <v>3.2000000000000001E-2</v>
      </c>
      <c r="AI1371">
        <v>3.2000000000000001E-2</v>
      </c>
      <c r="AK1371">
        <v>12.5</v>
      </c>
      <c r="AQ1371" s="3">
        <f t="shared" si="90"/>
        <v>2.8479999999999999</v>
      </c>
      <c r="AR1371" s="3">
        <f>IF(ISNUMBER(AQ1371),SUMIFS($AQ$2:AQ1371,$A$2:A1371,A1371,$J$2:J1371,J1371,$D$2:D1371,D1371),"")</f>
        <v>16.570999999999998</v>
      </c>
      <c r="AS1371">
        <f t="shared" si="91"/>
        <v>14</v>
      </c>
    </row>
    <row r="1372" spans="1:45" x14ac:dyDescent="0.25">
      <c r="A1372" s="9" t="s">
        <v>65</v>
      </c>
      <c r="B1372" t="s">
        <v>61</v>
      </c>
      <c r="C1372" s="6">
        <v>42433</v>
      </c>
      <c r="D1372">
        <v>1</v>
      </c>
      <c r="F1372">
        <v>350</v>
      </c>
      <c r="J1372" s="3" t="s">
        <v>97</v>
      </c>
      <c r="K1372" t="s">
        <v>59</v>
      </c>
      <c r="L1372">
        <v>8</v>
      </c>
      <c r="M1372" s="3" t="s">
        <v>56</v>
      </c>
      <c r="N1372" s="4" t="str">
        <f t="shared" si="88"/>
        <v/>
      </c>
      <c r="P1372">
        <v>56.14</v>
      </c>
      <c r="Q1372">
        <v>56.14</v>
      </c>
      <c r="R1372" s="3">
        <f>IF(ISNUMBER(Q1372),SUMIFS($Q$2:Q1372,$A$2:A1372,A1372,$J$2:J1372,J1372,$D$2:D1372,D1372),"")</f>
        <v>826.22</v>
      </c>
      <c r="AB1372">
        <v>15.9</v>
      </c>
      <c r="AC1372">
        <v>13.8</v>
      </c>
      <c r="AD1372">
        <v>78.900000000000006</v>
      </c>
      <c r="AE1372">
        <v>21.7</v>
      </c>
      <c r="AF1372">
        <v>87.7</v>
      </c>
      <c r="AG1372">
        <v>21</v>
      </c>
      <c r="AH1372" s="3">
        <f t="shared" si="89"/>
        <v>3.4000000000000002E-2</v>
      </c>
      <c r="AI1372">
        <v>3.4000000000000002E-2</v>
      </c>
      <c r="AK1372">
        <v>12.6</v>
      </c>
      <c r="AQ1372" s="3">
        <f t="shared" si="90"/>
        <v>1.909</v>
      </c>
      <c r="AR1372" s="3">
        <f>IF(ISNUMBER(AQ1372),SUMIFS($AQ$2:AQ1372,$A$2:A1372,A1372,$J$2:J1372,J1372,$D$2:D1372,D1372),"")</f>
        <v>24.082999999999998</v>
      </c>
      <c r="AS1372">
        <f t="shared" si="91"/>
        <v>14</v>
      </c>
    </row>
    <row r="1373" spans="1:45" x14ac:dyDescent="0.25">
      <c r="A1373" s="9" t="s">
        <v>62</v>
      </c>
      <c r="B1373" t="s">
        <v>61</v>
      </c>
      <c r="C1373" s="6">
        <v>42433</v>
      </c>
      <c r="D1373">
        <v>1</v>
      </c>
      <c r="F1373">
        <v>500</v>
      </c>
      <c r="J1373" s="3" t="s">
        <v>97</v>
      </c>
      <c r="K1373" t="s">
        <v>59</v>
      </c>
      <c r="L1373">
        <v>8</v>
      </c>
      <c r="M1373" s="3" t="s">
        <v>56</v>
      </c>
      <c r="N1373" s="4" t="str">
        <f t="shared" si="88"/>
        <v/>
      </c>
      <c r="P1373">
        <v>73.27</v>
      </c>
      <c r="Q1373">
        <v>73.27</v>
      </c>
      <c r="R1373" s="3">
        <f>IF(ISNUMBER(Q1373),SUMIFS($Q$2:Q1373,$A$2:A1373,A1373,$J$2:J1373,J1373,$D$2:D1373,D1373),"")</f>
        <v>806.4799999999999</v>
      </c>
      <c r="AB1373">
        <v>16.3</v>
      </c>
      <c r="AC1373">
        <v>13.1</v>
      </c>
      <c r="AD1373">
        <v>77.900000000000006</v>
      </c>
      <c r="AE1373">
        <v>20.8</v>
      </c>
      <c r="AF1373">
        <v>88.2</v>
      </c>
      <c r="AG1373">
        <v>22.6</v>
      </c>
      <c r="AH1373" s="3">
        <f t="shared" si="89"/>
        <v>3.5999999999999997E-2</v>
      </c>
      <c r="AI1373">
        <v>3.5999999999999997E-2</v>
      </c>
      <c r="AK1373">
        <v>12.5</v>
      </c>
      <c r="AQ1373" s="3">
        <f t="shared" si="90"/>
        <v>2.6379999999999999</v>
      </c>
      <c r="AR1373" s="3">
        <f>IF(ISNUMBER(AQ1373),SUMIFS($AQ$2:AQ1373,$A$2:A1373,A1373,$J$2:J1373,J1373,$D$2:D1373,D1373),"")</f>
        <v>24.294000000000004</v>
      </c>
      <c r="AS1373">
        <f t="shared" si="91"/>
        <v>14</v>
      </c>
    </row>
    <row r="1374" spans="1:45" x14ac:dyDescent="0.25">
      <c r="A1374" s="9" t="s">
        <v>63</v>
      </c>
      <c r="B1374" t="s">
        <v>61</v>
      </c>
      <c r="C1374" s="6">
        <v>42433</v>
      </c>
      <c r="D1374">
        <v>2</v>
      </c>
      <c r="F1374">
        <v>0</v>
      </c>
      <c r="J1374" s="3" t="s">
        <v>97</v>
      </c>
      <c r="K1374" t="s">
        <v>59</v>
      </c>
      <c r="L1374">
        <v>8</v>
      </c>
      <c r="M1374" s="3" t="s">
        <v>56</v>
      </c>
      <c r="N1374" s="4" t="str">
        <f t="shared" si="88"/>
        <v/>
      </c>
      <c r="P1374">
        <v>77.489999999999995</v>
      </c>
      <c r="Q1374">
        <v>77.489999999999995</v>
      </c>
      <c r="R1374" s="3">
        <f>IF(ISNUMBER(Q1374),SUMIFS($Q$2:Q1374,$A$2:A1374,A1374,$J$2:J1374,J1374,$D$2:D1374,D1374),"")</f>
        <v>707.40000000000009</v>
      </c>
      <c r="AB1374">
        <v>16.600000000000001</v>
      </c>
      <c r="AC1374">
        <v>6.1</v>
      </c>
      <c r="AD1374">
        <v>74.400000000000006</v>
      </c>
      <c r="AE1374">
        <v>21.8</v>
      </c>
      <c r="AF1374">
        <v>87.5</v>
      </c>
      <c r="AG1374">
        <v>23.3</v>
      </c>
      <c r="AH1374" s="3">
        <f t="shared" si="89"/>
        <v>3.6999999999999998E-2</v>
      </c>
      <c r="AI1374">
        <v>3.6999999999999998E-2</v>
      </c>
      <c r="AK1374">
        <v>11.9</v>
      </c>
      <c r="AQ1374" s="3">
        <f t="shared" si="90"/>
        <v>2.867</v>
      </c>
      <c r="AR1374" s="3">
        <f>IF(ISNUMBER(AQ1374),SUMIFS($AQ$2:AQ1374,$A$2:A1374,A1374,$J$2:J1374,J1374,$D$2:D1374,D1374),"")</f>
        <v>22.077000000000002</v>
      </c>
      <c r="AS1374">
        <f t="shared" si="91"/>
        <v>14</v>
      </c>
    </row>
    <row r="1375" spans="1:45" x14ac:dyDescent="0.25">
      <c r="A1375" s="9" t="s">
        <v>66</v>
      </c>
      <c r="B1375" t="s">
        <v>61</v>
      </c>
      <c r="C1375" s="6">
        <v>42433</v>
      </c>
      <c r="D1375">
        <v>2</v>
      </c>
      <c r="F1375">
        <v>50</v>
      </c>
      <c r="J1375" s="3" t="s">
        <v>97</v>
      </c>
      <c r="K1375" t="s">
        <v>59</v>
      </c>
      <c r="L1375">
        <v>8</v>
      </c>
      <c r="M1375" s="3" t="s">
        <v>56</v>
      </c>
      <c r="N1375" s="4" t="str">
        <f t="shared" si="88"/>
        <v/>
      </c>
      <c r="P1375">
        <v>69.05</v>
      </c>
      <c r="Q1375">
        <v>69.05</v>
      </c>
      <c r="R1375" s="3">
        <f>IF(ISNUMBER(Q1375),SUMIFS($Q$2:Q1375,$A$2:A1375,A1375,$J$2:J1375,J1375,$D$2:D1375,D1375),"")</f>
        <v>420.6</v>
      </c>
      <c r="AB1375">
        <v>16.899999999999999</v>
      </c>
      <c r="AC1375">
        <v>8.3000000000000007</v>
      </c>
      <c r="AD1375">
        <v>73.5</v>
      </c>
      <c r="AE1375">
        <v>21.4</v>
      </c>
      <c r="AF1375">
        <v>86.1</v>
      </c>
      <c r="AG1375">
        <v>22</v>
      </c>
      <c r="AH1375" s="3">
        <f t="shared" si="89"/>
        <v>3.5000000000000003E-2</v>
      </c>
      <c r="AI1375">
        <v>3.5000000000000003E-2</v>
      </c>
      <c r="AK1375">
        <v>11.8</v>
      </c>
      <c r="AQ1375" s="3">
        <f t="shared" si="90"/>
        <v>2.4169999999999998</v>
      </c>
      <c r="AR1375" s="3">
        <f>IF(ISNUMBER(AQ1375),SUMIFS($AQ$2:AQ1375,$A$2:A1375,A1375,$J$2:J1375,J1375,$D$2:D1375,D1375),"")</f>
        <v>13.061</v>
      </c>
      <c r="AS1375">
        <f t="shared" si="91"/>
        <v>14</v>
      </c>
    </row>
    <row r="1376" spans="1:45" x14ac:dyDescent="0.25">
      <c r="A1376" s="9" t="s">
        <v>64</v>
      </c>
      <c r="B1376" t="s">
        <v>61</v>
      </c>
      <c r="C1376" s="6">
        <v>42433</v>
      </c>
      <c r="D1376">
        <v>2</v>
      </c>
      <c r="F1376">
        <v>100</v>
      </c>
      <c r="J1376" s="3" t="s">
        <v>97</v>
      </c>
      <c r="K1376" t="s">
        <v>59</v>
      </c>
      <c r="L1376">
        <v>8</v>
      </c>
      <c r="M1376" s="3" t="s">
        <v>56</v>
      </c>
      <c r="N1376" s="4" t="str">
        <f t="shared" si="88"/>
        <v/>
      </c>
      <c r="P1376">
        <v>82.86</v>
      </c>
      <c r="Q1376">
        <v>82.86</v>
      </c>
      <c r="R1376" s="3">
        <f>IF(ISNUMBER(Q1376),SUMIFS($Q$2:Q1376,$A$2:A1376,A1376,$J$2:J1376,J1376,$D$2:D1376,D1376),"")</f>
        <v>569.44000000000005</v>
      </c>
      <c r="AB1376">
        <v>16</v>
      </c>
      <c r="AC1376">
        <v>8.1999999999999993</v>
      </c>
      <c r="AD1376">
        <v>75.2</v>
      </c>
      <c r="AE1376">
        <v>21.1</v>
      </c>
      <c r="AF1376">
        <v>87.2</v>
      </c>
      <c r="AG1376">
        <v>23.3</v>
      </c>
      <c r="AH1376" s="3">
        <f t="shared" si="89"/>
        <v>3.6999999999999998E-2</v>
      </c>
      <c r="AI1376">
        <v>3.6999999999999998E-2</v>
      </c>
      <c r="AK1376">
        <v>12</v>
      </c>
      <c r="AQ1376" s="3">
        <f t="shared" si="90"/>
        <v>3.0659999999999998</v>
      </c>
      <c r="AR1376" s="3">
        <f>IF(ISNUMBER(AQ1376),SUMIFS($AQ$2:AQ1376,$A$2:A1376,A1376,$J$2:J1376,J1376,$D$2:D1376,D1376),"")</f>
        <v>16.291999999999998</v>
      </c>
      <c r="AS1376">
        <f t="shared" si="91"/>
        <v>14</v>
      </c>
    </row>
    <row r="1377" spans="1:45" x14ac:dyDescent="0.25">
      <c r="A1377" s="9" t="s">
        <v>60</v>
      </c>
      <c r="B1377" t="s">
        <v>61</v>
      </c>
      <c r="C1377" s="6">
        <v>42433</v>
      </c>
      <c r="D1377">
        <v>2</v>
      </c>
      <c r="F1377">
        <v>200</v>
      </c>
      <c r="J1377" s="3" t="s">
        <v>97</v>
      </c>
      <c r="K1377" t="s">
        <v>59</v>
      </c>
      <c r="L1377">
        <v>8</v>
      </c>
      <c r="M1377" s="3" t="s">
        <v>56</v>
      </c>
      <c r="N1377" s="4" t="str">
        <f t="shared" si="88"/>
        <v/>
      </c>
      <c r="P1377">
        <v>92.47</v>
      </c>
      <c r="Q1377">
        <v>92.47</v>
      </c>
      <c r="R1377" s="3">
        <f>IF(ISNUMBER(Q1377),SUMIFS($Q$2:Q1377,$A$2:A1377,A1377,$J$2:J1377,J1377,$D$2:D1377,D1377),"")</f>
        <v>767.92000000000007</v>
      </c>
      <c r="AB1377">
        <v>17.600000000000001</v>
      </c>
      <c r="AC1377">
        <v>9.8000000000000007</v>
      </c>
      <c r="AD1377">
        <v>74.400000000000006</v>
      </c>
      <c r="AE1377">
        <v>21.9</v>
      </c>
      <c r="AF1377">
        <v>86.9</v>
      </c>
      <c r="AG1377">
        <v>19.899999999999999</v>
      </c>
      <c r="AH1377" s="3">
        <f t="shared" si="89"/>
        <v>3.2000000000000001E-2</v>
      </c>
      <c r="AI1377">
        <v>3.2000000000000001E-2</v>
      </c>
      <c r="AK1377">
        <v>11.9</v>
      </c>
      <c r="AQ1377" s="3">
        <f t="shared" si="90"/>
        <v>2.9590000000000001</v>
      </c>
      <c r="AR1377" s="3">
        <f>IF(ISNUMBER(AQ1377),SUMIFS($AQ$2:AQ1377,$A$2:A1377,A1377,$J$2:J1377,J1377,$D$2:D1377,D1377),"")</f>
        <v>22.015000000000001</v>
      </c>
      <c r="AS1377">
        <f t="shared" si="91"/>
        <v>14</v>
      </c>
    </row>
    <row r="1378" spans="1:45" x14ac:dyDescent="0.25">
      <c r="A1378" s="9" t="s">
        <v>65</v>
      </c>
      <c r="B1378" t="s">
        <v>61</v>
      </c>
      <c r="C1378" s="6">
        <v>42433</v>
      </c>
      <c r="D1378">
        <v>2</v>
      </c>
      <c r="F1378">
        <v>350</v>
      </c>
      <c r="J1378" s="3" t="s">
        <v>97</v>
      </c>
      <c r="K1378" t="s">
        <v>59</v>
      </c>
      <c r="L1378">
        <v>8</v>
      </c>
      <c r="M1378" s="3" t="s">
        <v>56</v>
      </c>
      <c r="N1378" s="4" t="str">
        <f t="shared" si="88"/>
        <v/>
      </c>
      <c r="P1378">
        <v>73.12</v>
      </c>
      <c r="Q1378">
        <v>73.12</v>
      </c>
      <c r="R1378" s="3">
        <f>IF(ISNUMBER(Q1378),SUMIFS($Q$2:Q1378,$A$2:A1378,A1378,$J$2:J1378,J1378,$D$2:D1378,D1378),"")</f>
        <v>738.14</v>
      </c>
      <c r="AB1378">
        <v>15.3</v>
      </c>
      <c r="AC1378">
        <v>10</v>
      </c>
      <c r="AD1378">
        <v>75.400000000000006</v>
      </c>
      <c r="AE1378">
        <v>20.5</v>
      </c>
      <c r="AF1378">
        <v>87.4</v>
      </c>
      <c r="AG1378">
        <v>28</v>
      </c>
      <c r="AH1378" s="3">
        <f t="shared" si="89"/>
        <v>4.4999999999999998E-2</v>
      </c>
      <c r="AI1378">
        <v>4.4999999999999998E-2</v>
      </c>
      <c r="AK1378">
        <v>12.1</v>
      </c>
      <c r="AQ1378" s="3">
        <f t="shared" si="90"/>
        <v>3.29</v>
      </c>
      <c r="AR1378" s="3">
        <f>IF(ISNUMBER(AQ1378),SUMIFS($AQ$2:AQ1378,$A$2:A1378,A1378,$J$2:J1378,J1378,$D$2:D1378,D1378),"")</f>
        <v>25.308</v>
      </c>
      <c r="AS1378">
        <f t="shared" si="91"/>
        <v>14</v>
      </c>
    </row>
    <row r="1379" spans="1:45" x14ac:dyDescent="0.25">
      <c r="A1379" s="9" t="s">
        <v>62</v>
      </c>
      <c r="B1379" t="s">
        <v>61</v>
      </c>
      <c r="C1379" s="6">
        <v>42433</v>
      </c>
      <c r="D1379">
        <v>2</v>
      </c>
      <c r="F1379">
        <v>500</v>
      </c>
      <c r="J1379" s="3" t="s">
        <v>97</v>
      </c>
      <c r="K1379" t="s">
        <v>59</v>
      </c>
      <c r="L1379">
        <v>8</v>
      </c>
      <c r="M1379" s="3" t="s">
        <v>56</v>
      </c>
      <c r="N1379" s="4" t="str">
        <f t="shared" si="88"/>
        <v/>
      </c>
      <c r="P1379">
        <v>86.24</v>
      </c>
      <c r="Q1379">
        <v>86.24</v>
      </c>
      <c r="R1379" s="3">
        <f>IF(ISNUMBER(Q1379),SUMIFS($Q$2:Q1379,$A$2:A1379,A1379,$J$2:J1379,J1379,$D$2:D1379,D1379),"")</f>
        <v>765.43000000000006</v>
      </c>
      <c r="AB1379">
        <v>15.9</v>
      </c>
      <c r="AC1379">
        <v>6.7</v>
      </c>
      <c r="AD1379">
        <v>73.3</v>
      </c>
      <c r="AE1379">
        <v>21.3</v>
      </c>
      <c r="AF1379">
        <v>88.2</v>
      </c>
      <c r="AG1379">
        <v>30.4</v>
      </c>
      <c r="AH1379" s="3">
        <f t="shared" si="89"/>
        <v>4.9000000000000002E-2</v>
      </c>
      <c r="AI1379">
        <v>4.9000000000000002E-2</v>
      </c>
      <c r="AK1379">
        <v>11.7</v>
      </c>
      <c r="AQ1379" s="3">
        <f t="shared" si="90"/>
        <v>4.226</v>
      </c>
      <c r="AR1379" s="3">
        <f>IF(ISNUMBER(AQ1379),SUMIFS($AQ$2:AQ1379,$A$2:A1379,A1379,$J$2:J1379,J1379,$D$2:D1379,D1379),"")</f>
        <v>26.026</v>
      </c>
      <c r="AS1379">
        <f t="shared" si="91"/>
        <v>14</v>
      </c>
    </row>
    <row r="1380" spans="1:45" x14ac:dyDescent="0.25">
      <c r="A1380" s="9" t="s">
        <v>63</v>
      </c>
      <c r="B1380" t="s">
        <v>61</v>
      </c>
      <c r="C1380" s="6">
        <v>42433</v>
      </c>
      <c r="D1380">
        <v>3</v>
      </c>
      <c r="F1380">
        <v>0</v>
      </c>
      <c r="J1380" s="3" t="s">
        <v>97</v>
      </c>
      <c r="K1380" t="s">
        <v>59</v>
      </c>
      <c r="L1380">
        <v>8</v>
      </c>
      <c r="M1380" s="3" t="s">
        <v>56</v>
      </c>
      <c r="N1380" s="4" t="str">
        <f t="shared" si="88"/>
        <v/>
      </c>
      <c r="P1380">
        <v>60.58</v>
      </c>
      <c r="Q1380">
        <v>60.58</v>
      </c>
      <c r="R1380" s="3">
        <f>IF(ISNUMBER(Q1380),SUMIFS($Q$2:Q1380,$A$2:A1380,A1380,$J$2:J1380,J1380,$D$2:D1380,D1380),"")</f>
        <v>376.5</v>
      </c>
      <c r="AB1380">
        <v>16.899999999999999</v>
      </c>
      <c r="AC1380">
        <v>8.8000000000000007</v>
      </c>
      <c r="AD1380">
        <v>75.2</v>
      </c>
      <c r="AE1380">
        <v>22</v>
      </c>
      <c r="AF1380">
        <v>87.3</v>
      </c>
      <c r="AG1380">
        <v>22.3</v>
      </c>
      <c r="AH1380" s="3">
        <f t="shared" si="89"/>
        <v>3.5999999999999997E-2</v>
      </c>
      <c r="AI1380">
        <v>3.5999999999999997E-2</v>
      </c>
      <c r="AK1380">
        <v>12</v>
      </c>
      <c r="AQ1380" s="3">
        <f t="shared" si="90"/>
        <v>2.181</v>
      </c>
      <c r="AR1380" s="3">
        <f>IF(ISNUMBER(AQ1380),SUMIFS($AQ$2:AQ1380,$A$2:A1380,A1380,$J$2:J1380,J1380,$D$2:D1380,D1380),"")</f>
        <v>11.808</v>
      </c>
      <c r="AS1380">
        <f t="shared" si="91"/>
        <v>14</v>
      </c>
    </row>
    <row r="1381" spans="1:45" x14ac:dyDescent="0.25">
      <c r="A1381" s="9" t="s">
        <v>66</v>
      </c>
      <c r="B1381" t="s">
        <v>61</v>
      </c>
      <c r="C1381" s="6">
        <v>42433</v>
      </c>
      <c r="D1381">
        <v>3</v>
      </c>
      <c r="F1381">
        <v>50</v>
      </c>
      <c r="J1381" s="3" t="s">
        <v>97</v>
      </c>
      <c r="K1381" t="s">
        <v>59</v>
      </c>
      <c r="L1381">
        <v>8</v>
      </c>
      <c r="M1381" s="3" t="s">
        <v>56</v>
      </c>
      <c r="N1381" s="4" t="str">
        <f t="shared" si="88"/>
        <v/>
      </c>
      <c r="P1381">
        <v>104.82</v>
      </c>
      <c r="Q1381">
        <v>104.82</v>
      </c>
      <c r="R1381" s="3">
        <f>IF(ISNUMBER(Q1381),SUMIFS($Q$2:Q1381,$A$2:A1381,A1381,$J$2:J1381,J1381,$D$2:D1381,D1381),"")</f>
        <v>680.31</v>
      </c>
      <c r="AB1381">
        <v>17.2</v>
      </c>
      <c r="AC1381">
        <v>7.6</v>
      </c>
      <c r="AD1381">
        <v>73.900000000000006</v>
      </c>
      <c r="AE1381">
        <v>22</v>
      </c>
      <c r="AF1381">
        <v>87.7</v>
      </c>
      <c r="AG1381">
        <v>26</v>
      </c>
      <c r="AH1381" s="3">
        <f t="shared" si="89"/>
        <v>4.2000000000000003E-2</v>
      </c>
      <c r="AI1381">
        <v>4.2000000000000003E-2</v>
      </c>
      <c r="AK1381">
        <v>11.8</v>
      </c>
      <c r="AQ1381" s="3">
        <f t="shared" si="90"/>
        <v>4.4020000000000001</v>
      </c>
      <c r="AR1381" s="3">
        <f>IF(ISNUMBER(AQ1381),SUMIFS($AQ$2:AQ1381,$A$2:A1381,A1381,$J$2:J1381,J1381,$D$2:D1381,D1381),"")</f>
        <v>21.425000000000001</v>
      </c>
      <c r="AS1381">
        <f t="shared" si="91"/>
        <v>14</v>
      </c>
    </row>
    <row r="1382" spans="1:45" x14ac:dyDescent="0.25">
      <c r="A1382" s="9" t="s">
        <v>64</v>
      </c>
      <c r="B1382" t="s">
        <v>61</v>
      </c>
      <c r="C1382" s="6">
        <v>42433</v>
      </c>
      <c r="D1382">
        <v>3</v>
      </c>
      <c r="F1382">
        <v>100</v>
      </c>
      <c r="J1382" s="3" t="s">
        <v>97</v>
      </c>
      <c r="K1382" t="s">
        <v>59</v>
      </c>
      <c r="L1382">
        <v>8</v>
      </c>
      <c r="M1382" s="3" t="s">
        <v>56</v>
      </c>
      <c r="N1382" s="4" t="str">
        <f t="shared" si="88"/>
        <v/>
      </c>
      <c r="P1382">
        <v>97.6</v>
      </c>
      <c r="Q1382">
        <v>97.6</v>
      </c>
      <c r="R1382" s="3">
        <f>IF(ISNUMBER(Q1382),SUMIFS($Q$2:Q1382,$A$2:A1382,A1382,$J$2:J1382,J1382,$D$2:D1382,D1382),"")</f>
        <v>817.39</v>
      </c>
      <c r="AB1382">
        <v>16.399999999999999</v>
      </c>
      <c r="AC1382">
        <v>11.3</v>
      </c>
      <c r="AD1382">
        <v>76.400000000000006</v>
      </c>
      <c r="AE1382">
        <v>21.8</v>
      </c>
      <c r="AF1382">
        <v>88.4</v>
      </c>
      <c r="AG1382">
        <v>21.7</v>
      </c>
      <c r="AH1382" s="3">
        <f t="shared" si="89"/>
        <v>3.5000000000000003E-2</v>
      </c>
      <c r="AI1382">
        <v>3.5000000000000003E-2</v>
      </c>
      <c r="AK1382">
        <v>12.2</v>
      </c>
      <c r="AQ1382" s="3">
        <f t="shared" si="90"/>
        <v>3.4159999999999999</v>
      </c>
      <c r="AR1382" s="3">
        <f>IF(ISNUMBER(AQ1382),SUMIFS($AQ$2:AQ1382,$A$2:A1382,A1382,$J$2:J1382,J1382,$D$2:D1382,D1382),"")</f>
        <v>22.331</v>
      </c>
      <c r="AS1382">
        <f t="shared" si="91"/>
        <v>14</v>
      </c>
    </row>
    <row r="1383" spans="1:45" x14ac:dyDescent="0.25">
      <c r="A1383" s="9" t="s">
        <v>60</v>
      </c>
      <c r="B1383" t="s">
        <v>61</v>
      </c>
      <c r="C1383" s="6">
        <v>42433</v>
      </c>
      <c r="D1383">
        <v>3</v>
      </c>
      <c r="F1383">
        <v>200</v>
      </c>
      <c r="J1383" s="3" t="s">
        <v>97</v>
      </c>
      <c r="K1383" t="s">
        <v>59</v>
      </c>
      <c r="L1383">
        <v>8</v>
      </c>
      <c r="M1383" s="3" t="s">
        <v>56</v>
      </c>
      <c r="N1383" s="4" t="str">
        <f t="shared" si="88"/>
        <v/>
      </c>
      <c r="P1383">
        <v>102.97</v>
      </c>
      <c r="Q1383">
        <v>102.97</v>
      </c>
      <c r="R1383" s="3">
        <f>IF(ISNUMBER(Q1383),SUMIFS($Q$2:Q1383,$A$2:A1383,A1383,$J$2:J1383,J1383,$D$2:D1383,D1383),"")</f>
        <v>733.55000000000007</v>
      </c>
      <c r="AB1383">
        <v>16.3</v>
      </c>
      <c r="AC1383">
        <v>9.1999999999999993</v>
      </c>
      <c r="AD1383">
        <v>76.8</v>
      </c>
      <c r="AE1383">
        <v>20.9</v>
      </c>
      <c r="AF1383">
        <v>87.4</v>
      </c>
      <c r="AG1383">
        <v>22.3</v>
      </c>
      <c r="AH1383" s="3">
        <f t="shared" si="89"/>
        <v>3.5999999999999997E-2</v>
      </c>
      <c r="AI1383">
        <v>3.5999999999999997E-2</v>
      </c>
      <c r="AK1383">
        <v>12.3</v>
      </c>
      <c r="AQ1383" s="3">
        <f t="shared" si="90"/>
        <v>3.7069999999999999</v>
      </c>
      <c r="AR1383" s="3">
        <f>IF(ISNUMBER(AQ1383),SUMIFS($AQ$2:AQ1383,$A$2:A1383,A1383,$J$2:J1383,J1383,$D$2:D1383,D1383),"")</f>
        <v>21.376999999999999</v>
      </c>
      <c r="AS1383">
        <f t="shared" si="91"/>
        <v>14</v>
      </c>
    </row>
    <row r="1384" spans="1:45" x14ac:dyDescent="0.25">
      <c r="A1384" s="9" t="s">
        <v>65</v>
      </c>
      <c r="B1384" t="s">
        <v>61</v>
      </c>
      <c r="C1384" s="6">
        <v>42433</v>
      </c>
      <c r="D1384">
        <v>3</v>
      </c>
      <c r="F1384">
        <v>350</v>
      </c>
      <c r="J1384" s="3" t="s">
        <v>97</v>
      </c>
      <c r="K1384" t="s">
        <v>59</v>
      </c>
      <c r="L1384">
        <v>8</v>
      </c>
      <c r="M1384" s="3" t="s">
        <v>56</v>
      </c>
      <c r="N1384" s="4" t="str">
        <f t="shared" si="88"/>
        <v/>
      </c>
      <c r="P1384">
        <v>98.49</v>
      </c>
      <c r="Q1384">
        <v>98.49</v>
      </c>
      <c r="R1384" s="3">
        <f>IF(ISNUMBER(Q1384),SUMIFS($Q$2:Q1384,$A$2:A1384,A1384,$J$2:J1384,J1384,$D$2:D1384,D1384),"")</f>
        <v>891.85</v>
      </c>
      <c r="AB1384">
        <v>16.3</v>
      </c>
      <c r="AC1384">
        <v>10.5</v>
      </c>
      <c r="AD1384">
        <v>76.5</v>
      </c>
      <c r="AE1384">
        <v>20.399999999999999</v>
      </c>
      <c r="AF1384">
        <v>88</v>
      </c>
      <c r="AG1384">
        <v>22.6</v>
      </c>
      <c r="AH1384" s="3">
        <f t="shared" si="89"/>
        <v>3.5999999999999997E-2</v>
      </c>
      <c r="AI1384">
        <v>3.5999999999999997E-2</v>
      </c>
      <c r="AK1384">
        <v>12.2</v>
      </c>
      <c r="AQ1384" s="3">
        <f t="shared" si="90"/>
        <v>3.5459999999999998</v>
      </c>
      <c r="AR1384" s="3">
        <f>IF(ISNUMBER(AQ1384),SUMIFS($AQ$2:AQ1384,$A$2:A1384,A1384,$J$2:J1384,J1384,$D$2:D1384,D1384),"")</f>
        <v>26.905000000000001</v>
      </c>
      <c r="AS1384">
        <f t="shared" si="91"/>
        <v>14</v>
      </c>
    </row>
    <row r="1385" spans="1:45" x14ac:dyDescent="0.25">
      <c r="A1385" s="9" t="s">
        <v>62</v>
      </c>
      <c r="B1385" t="s">
        <v>61</v>
      </c>
      <c r="C1385" s="6">
        <v>42433</v>
      </c>
      <c r="D1385">
        <v>3</v>
      </c>
      <c r="F1385">
        <v>500</v>
      </c>
      <c r="J1385" s="3" t="s">
        <v>97</v>
      </c>
      <c r="K1385" t="s">
        <v>59</v>
      </c>
      <c r="L1385">
        <v>8</v>
      </c>
      <c r="M1385" s="3" t="s">
        <v>56</v>
      </c>
      <c r="N1385" s="4" t="str">
        <f t="shared" si="88"/>
        <v/>
      </c>
      <c r="P1385">
        <v>55.56</v>
      </c>
      <c r="Q1385">
        <v>55.56</v>
      </c>
      <c r="R1385" s="3">
        <f>IF(ISNUMBER(Q1385),SUMIFS($Q$2:Q1385,$A$2:A1385,A1385,$J$2:J1385,J1385,$D$2:D1385,D1385),"")</f>
        <v>571.86999999999989</v>
      </c>
      <c r="AB1385">
        <v>15.3</v>
      </c>
      <c r="AC1385">
        <v>13.2</v>
      </c>
      <c r="AD1385">
        <v>76.8</v>
      </c>
      <c r="AE1385">
        <v>20.5</v>
      </c>
      <c r="AF1385">
        <v>88.8</v>
      </c>
      <c r="AG1385">
        <v>25.6</v>
      </c>
      <c r="AH1385" s="3">
        <f t="shared" si="89"/>
        <v>4.1000000000000002E-2</v>
      </c>
      <c r="AI1385">
        <v>4.1000000000000002E-2</v>
      </c>
      <c r="AK1385">
        <v>12.3</v>
      </c>
      <c r="AQ1385" s="3">
        <f t="shared" si="90"/>
        <v>2.278</v>
      </c>
      <c r="AR1385" s="3">
        <f>IF(ISNUMBER(AQ1385),SUMIFS($AQ$2:AQ1385,$A$2:A1385,A1385,$J$2:J1385,J1385,$D$2:D1385,D1385),"")</f>
        <v>19.791999999999998</v>
      </c>
      <c r="AS1385">
        <f t="shared" si="91"/>
        <v>14</v>
      </c>
    </row>
    <row r="1386" spans="1:45" x14ac:dyDescent="0.25">
      <c r="A1386" s="9" t="s">
        <v>63</v>
      </c>
      <c r="B1386" t="s">
        <v>61</v>
      </c>
      <c r="C1386" s="6">
        <v>42433</v>
      </c>
      <c r="D1386">
        <v>4</v>
      </c>
      <c r="F1386">
        <v>0</v>
      </c>
      <c r="J1386" s="3" t="s">
        <v>97</v>
      </c>
      <c r="K1386" t="s">
        <v>59</v>
      </c>
      <c r="L1386">
        <v>8</v>
      </c>
      <c r="M1386" s="3" t="s">
        <v>56</v>
      </c>
      <c r="N1386" s="4" t="str">
        <f t="shared" si="88"/>
        <v/>
      </c>
      <c r="P1386">
        <v>71.959999999999994</v>
      </c>
      <c r="Q1386">
        <v>71.959999999999994</v>
      </c>
      <c r="R1386" s="3">
        <f>IF(ISNUMBER(Q1386),SUMIFS($Q$2:Q1386,$A$2:A1386,A1386,$J$2:J1386,J1386,$D$2:D1386,D1386),"")</f>
        <v>652.43000000000006</v>
      </c>
      <c r="AB1386">
        <v>19</v>
      </c>
      <c r="AC1386">
        <v>9.4</v>
      </c>
      <c r="AD1386">
        <v>75.400000000000006</v>
      </c>
      <c r="AE1386">
        <v>22.1</v>
      </c>
      <c r="AF1386">
        <v>87</v>
      </c>
      <c r="AG1386">
        <v>19.899999999999999</v>
      </c>
      <c r="AH1386" s="3">
        <f t="shared" si="89"/>
        <v>3.2000000000000001E-2</v>
      </c>
      <c r="AI1386">
        <v>3.2000000000000001E-2</v>
      </c>
      <c r="AK1386">
        <v>12.1</v>
      </c>
      <c r="AQ1386" s="3">
        <f t="shared" si="90"/>
        <v>2.3029999999999999</v>
      </c>
      <c r="AR1386" s="3">
        <f>IF(ISNUMBER(AQ1386),SUMIFS($AQ$2:AQ1386,$A$2:A1386,A1386,$J$2:J1386,J1386,$D$2:D1386,D1386),"")</f>
        <v>18.434999999999999</v>
      </c>
      <c r="AS1386">
        <f t="shared" si="91"/>
        <v>14</v>
      </c>
    </row>
    <row r="1387" spans="1:45" x14ac:dyDescent="0.25">
      <c r="A1387" s="9" t="s">
        <v>66</v>
      </c>
      <c r="B1387" t="s">
        <v>61</v>
      </c>
      <c r="C1387" s="6">
        <v>42433</v>
      </c>
      <c r="D1387">
        <v>4</v>
      </c>
      <c r="F1387">
        <v>50</v>
      </c>
      <c r="J1387" s="3" t="s">
        <v>97</v>
      </c>
      <c r="K1387" t="s">
        <v>59</v>
      </c>
      <c r="L1387">
        <v>8</v>
      </c>
      <c r="M1387" s="3" t="s">
        <v>56</v>
      </c>
      <c r="N1387" s="4" t="str">
        <f t="shared" si="88"/>
        <v/>
      </c>
      <c r="P1387">
        <v>45.96</v>
      </c>
      <c r="Q1387">
        <v>45.96</v>
      </c>
      <c r="R1387" s="3">
        <f>IF(ISNUMBER(Q1387),SUMIFS($Q$2:Q1387,$A$2:A1387,A1387,$J$2:J1387,J1387,$D$2:D1387,D1387),"")</f>
        <v>441.79</v>
      </c>
      <c r="AB1387">
        <v>16.2</v>
      </c>
      <c r="AC1387">
        <v>8.3000000000000007</v>
      </c>
      <c r="AD1387">
        <v>75.2</v>
      </c>
      <c r="AE1387">
        <v>20</v>
      </c>
      <c r="AF1387">
        <v>86.8</v>
      </c>
      <c r="AG1387">
        <v>24.8</v>
      </c>
      <c r="AH1387" s="3">
        <f t="shared" si="89"/>
        <v>0.04</v>
      </c>
      <c r="AI1387">
        <v>0.04</v>
      </c>
      <c r="AK1387">
        <v>12</v>
      </c>
      <c r="AQ1387" s="3">
        <f t="shared" si="90"/>
        <v>1.8380000000000001</v>
      </c>
      <c r="AR1387" s="3">
        <f>IF(ISNUMBER(AQ1387),SUMIFS($AQ$2:AQ1387,$A$2:A1387,A1387,$J$2:J1387,J1387,$D$2:D1387,D1387),"")</f>
        <v>12.721</v>
      </c>
      <c r="AS1387">
        <f t="shared" si="91"/>
        <v>14</v>
      </c>
    </row>
    <row r="1388" spans="1:45" x14ac:dyDescent="0.25">
      <c r="A1388" s="9" t="s">
        <v>64</v>
      </c>
      <c r="B1388" t="s">
        <v>61</v>
      </c>
      <c r="C1388" s="6">
        <v>42433</v>
      </c>
      <c r="D1388">
        <v>4</v>
      </c>
      <c r="F1388">
        <v>100</v>
      </c>
      <c r="J1388" s="3" t="s">
        <v>97</v>
      </c>
      <c r="K1388" t="s">
        <v>59</v>
      </c>
      <c r="L1388">
        <v>8</v>
      </c>
      <c r="M1388" s="3" t="s">
        <v>56</v>
      </c>
      <c r="N1388" s="4" t="str">
        <f t="shared" ref="N1388:N1451" si="92">IF(ISNUMBER(O1388),O1388*10,"")</f>
        <v/>
      </c>
      <c r="P1388">
        <v>102.97</v>
      </c>
      <c r="Q1388">
        <v>102.97</v>
      </c>
      <c r="R1388" s="3">
        <f>IF(ISNUMBER(Q1388),SUMIFS($Q$2:Q1388,$A$2:A1388,A1388,$J$2:J1388,J1388,$D$2:D1388,D1388),"")</f>
        <v>729.16000000000008</v>
      </c>
      <c r="AB1388">
        <v>17.899999999999999</v>
      </c>
      <c r="AC1388">
        <v>9.4</v>
      </c>
      <c r="AD1388">
        <v>76.099999999999994</v>
      </c>
      <c r="AE1388">
        <v>22.2</v>
      </c>
      <c r="AF1388">
        <v>87.5</v>
      </c>
      <c r="AG1388">
        <v>19.7</v>
      </c>
      <c r="AH1388" s="3">
        <f t="shared" ref="AH1388:AH1451" si="93">IF(ISNUMBER(AI1388),AI1388,"")</f>
        <v>3.2000000000000001E-2</v>
      </c>
      <c r="AI1388">
        <v>3.2000000000000001E-2</v>
      </c>
      <c r="AK1388">
        <v>12.2</v>
      </c>
      <c r="AQ1388" s="3">
        <f t="shared" ref="AQ1388:AQ1451" si="94">IF(AND(ISNUMBER(AI1388),ISNUMBER(Q1388)),ROUND(Q1388*AI1388,3),"")</f>
        <v>3.2949999999999999</v>
      </c>
      <c r="AR1388" s="3">
        <f>IF(ISNUMBER(AQ1388),SUMIFS($AQ$2:AQ1388,$A$2:A1388,A1388,$J$2:J1388,J1388,$D$2:D1388,D1388),"")</f>
        <v>18.838000000000001</v>
      </c>
      <c r="AS1388">
        <f t="shared" si="91"/>
        <v>14</v>
      </c>
    </row>
    <row r="1389" spans="1:45" x14ac:dyDescent="0.25">
      <c r="A1389" s="9" t="s">
        <v>60</v>
      </c>
      <c r="B1389" t="s">
        <v>61</v>
      </c>
      <c r="C1389" s="6">
        <v>42433</v>
      </c>
      <c r="D1389">
        <v>4</v>
      </c>
      <c r="F1389">
        <v>200</v>
      </c>
      <c r="J1389" s="3" t="s">
        <v>97</v>
      </c>
      <c r="K1389" t="s">
        <v>59</v>
      </c>
      <c r="L1389">
        <v>8</v>
      </c>
      <c r="M1389" s="3" t="s">
        <v>56</v>
      </c>
      <c r="N1389" s="4" t="str">
        <f t="shared" si="92"/>
        <v/>
      </c>
      <c r="P1389">
        <v>38.92</v>
      </c>
      <c r="Q1389">
        <v>38.92</v>
      </c>
      <c r="R1389" s="3">
        <f>IF(ISNUMBER(Q1389),SUMIFS($Q$2:Q1389,$A$2:A1389,A1389,$J$2:J1389,J1389,$D$2:D1389,D1389),"")</f>
        <v>405.22</v>
      </c>
      <c r="AB1389">
        <v>18.3</v>
      </c>
      <c r="AC1389">
        <v>7.6</v>
      </c>
      <c r="AD1389">
        <v>71.599999999999994</v>
      </c>
      <c r="AE1389">
        <v>23</v>
      </c>
      <c r="AF1389">
        <v>87.9</v>
      </c>
      <c r="AG1389">
        <v>24.2</v>
      </c>
      <c r="AH1389" s="3">
        <f t="shared" si="93"/>
        <v>3.9E-2</v>
      </c>
      <c r="AI1389">
        <v>3.9E-2</v>
      </c>
      <c r="AK1389">
        <v>11.5</v>
      </c>
      <c r="AQ1389" s="3">
        <f t="shared" si="94"/>
        <v>1.518</v>
      </c>
      <c r="AR1389" s="3">
        <f>IF(ISNUMBER(AQ1389),SUMIFS($AQ$2:AQ1389,$A$2:A1389,A1389,$J$2:J1389,J1389,$D$2:D1389,D1389),"")</f>
        <v>12.425000000000001</v>
      </c>
      <c r="AS1389">
        <f t="shared" ref="AS1389:AS1452" si="95">COUNT(O1389:AR1389)</f>
        <v>14</v>
      </c>
    </row>
    <row r="1390" spans="1:45" x14ac:dyDescent="0.25">
      <c r="A1390" s="9" t="s">
        <v>65</v>
      </c>
      <c r="B1390" t="s">
        <v>61</v>
      </c>
      <c r="C1390" s="6">
        <v>42433</v>
      </c>
      <c r="D1390">
        <v>4</v>
      </c>
      <c r="F1390">
        <v>350</v>
      </c>
      <c r="J1390" s="3" t="s">
        <v>97</v>
      </c>
      <c r="K1390" t="s">
        <v>59</v>
      </c>
      <c r="L1390">
        <v>8</v>
      </c>
      <c r="M1390" s="3" t="s">
        <v>56</v>
      </c>
      <c r="N1390" s="4" t="str">
        <f t="shared" si="92"/>
        <v/>
      </c>
      <c r="P1390">
        <v>75.16</v>
      </c>
      <c r="Q1390">
        <v>75.16</v>
      </c>
      <c r="R1390" s="3">
        <f>IF(ISNUMBER(Q1390),SUMIFS($Q$2:Q1390,$A$2:A1390,A1390,$J$2:J1390,J1390,$D$2:D1390,D1390),"")</f>
        <v>658.59</v>
      </c>
      <c r="AB1390">
        <v>16.7</v>
      </c>
      <c r="AC1390">
        <v>7.3</v>
      </c>
      <c r="AD1390">
        <v>75.599999999999994</v>
      </c>
      <c r="AE1390">
        <v>21.4</v>
      </c>
      <c r="AF1390">
        <v>87.6</v>
      </c>
      <c r="AG1390">
        <v>22.4</v>
      </c>
      <c r="AH1390" s="3">
        <f t="shared" si="93"/>
        <v>3.5999999999999997E-2</v>
      </c>
      <c r="AI1390">
        <v>3.5999999999999997E-2</v>
      </c>
      <c r="AK1390">
        <v>12.1</v>
      </c>
      <c r="AQ1390" s="3">
        <f t="shared" si="94"/>
        <v>2.706</v>
      </c>
      <c r="AR1390" s="3">
        <f>IF(ISNUMBER(AQ1390),SUMIFS($AQ$2:AQ1390,$A$2:A1390,A1390,$J$2:J1390,J1390,$D$2:D1390,D1390),"")</f>
        <v>22.553000000000001</v>
      </c>
      <c r="AS1390">
        <f t="shared" si="95"/>
        <v>14</v>
      </c>
    </row>
    <row r="1391" spans="1:45" x14ac:dyDescent="0.25">
      <c r="A1391" s="9" t="s">
        <v>62</v>
      </c>
      <c r="B1391" t="s">
        <v>61</v>
      </c>
      <c r="C1391" s="6">
        <v>42433</v>
      </c>
      <c r="D1391">
        <v>4</v>
      </c>
      <c r="F1391">
        <v>500</v>
      </c>
      <c r="J1391" s="3" t="s">
        <v>97</v>
      </c>
      <c r="K1391" t="s">
        <v>59</v>
      </c>
      <c r="L1391">
        <v>8</v>
      </c>
      <c r="M1391" s="3" t="s">
        <v>56</v>
      </c>
      <c r="N1391" s="4" t="str">
        <f t="shared" si="92"/>
        <v/>
      </c>
      <c r="P1391">
        <v>86.79</v>
      </c>
      <c r="Q1391">
        <v>86.79</v>
      </c>
      <c r="R1391" s="3">
        <f>IF(ISNUMBER(Q1391),SUMIFS($Q$2:Q1391,$A$2:A1391,A1391,$J$2:J1391,J1391,$D$2:D1391,D1391),"")</f>
        <v>782.18999999999994</v>
      </c>
      <c r="AB1391">
        <v>15.8</v>
      </c>
      <c r="AC1391">
        <v>12.8</v>
      </c>
      <c r="AD1391">
        <v>78.3</v>
      </c>
      <c r="AE1391">
        <v>20.3</v>
      </c>
      <c r="AF1391">
        <v>88</v>
      </c>
      <c r="AG1391">
        <v>22</v>
      </c>
      <c r="AH1391" s="3">
        <f t="shared" si="93"/>
        <v>3.5000000000000003E-2</v>
      </c>
      <c r="AI1391">
        <v>3.5000000000000003E-2</v>
      </c>
      <c r="AK1391">
        <v>12.5</v>
      </c>
      <c r="AQ1391" s="3">
        <f t="shared" si="94"/>
        <v>3.0379999999999998</v>
      </c>
      <c r="AR1391" s="3">
        <f>IF(ISNUMBER(AQ1391),SUMIFS($AQ$2:AQ1391,$A$2:A1391,A1391,$J$2:J1391,J1391,$D$2:D1391,D1391),"")</f>
        <v>24.886000000000003</v>
      </c>
      <c r="AS1391">
        <f t="shared" si="95"/>
        <v>14</v>
      </c>
    </row>
    <row r="1392" spans="1:45" x14ac:dyDescent="0.25">
      <c r="A1392" s="9" t="s">
        <v>63</v>
      </c>
      <c r="B1392" t="s">
        <v>61</v>
      </c>
      <c r="C1392" s="6">
        <v>42459</v>
      </c>
      <c r="D1392">
        <v>1</v>
      </c>
      <c r="F1392">
        <v>0</v>
      </c>
      <c r="J1392" s="3" t="s">
        <v>97</v>
      </c>
      <c r="K1392" t="s">
        <v>59</v>
      </c>
      <c r="L1392">
        <v>8</v>
      </c>
      <c r="M1392" s="3" t="s">
        <v>74</v>
      </c>
      <c r="N1392" s="4">
        <f t="shared" si="92"/>
        <v>1046.8000000000002</v>
      </c>
      <c r="O1392">
        <v>104.68</v>
      </c>
      <c r="R1392" s="3" t="str">
        <f>IF(ISNUMBER(Q1392),SUMIFS($Q$2:Q1392,$A$2:A1392,A1392,$J$2:J1392,J1392,$D$2:D1392,D1392),"")</f>
        <v/>
      </c>
      <c r="AB1392">
        <v>18.899999999999999</v>
      </c>
      <c r="AC1392">
        <v>9</v>
      </c>
      <c r="AD1392">
        <v>76.7</v>
      </c>
      <c r="AE1392">
        <v>19.7</v>
      </c>
      <c r="AF1392">
        <v>84.8</v>
      </c>
      <c r="AG1392">
        <v>21.2</v>
      </c>
      <c r="AH1392" s="3">
        <f t="shared" si="93"/>
        <v>3.4000000000000002E-2</v>
      </c>
      <c r="AI1392">
        <v>3.4000000000000002E-2</v>
      </c>
      <c r="AK1392">
        <v>12.3</v>
      </c>
      <c r="AQ1392" s="3" t="str">
        <f t="shared" si="94"/>
        <v/>
      </c>
      <c r="AR1392" s="3" t="str">
        <f>IF(ISNUMBER(AQ1392),SUMIFS($AQ$2:AQ1392,$A$2:A1392,A1392,$J$2:J1392,J1392,$D$2:D1392,D1392),"")</f>
        <v/>
      </c>
      <c r="AS1392">
        <f t="shared" si="95"/>
        <v>10</v>
      </c>
    </row>
    <row r="1393" spans="1:45" x14ac:dyDescent="0.25">
      <c r="A1393" s="9" t="s">
        <v>66</v>
      </c>
      <c r="B1393" t="s">
        <v>61</v>
      </c>
      <c r="C1393" s="6">
        <v>42459</v>
      </c>
      <c r="D1393">
        <v>1</v>
      </c>
      <c r="F1393">
        <v>50</v>
      </c>
      <c r="J1393" s="3" t="s">
        <v>97</v>
      </c>
      <c r="K1393" t="s">
        <v>59</v>
      </c>
      <c r="L1393">
        <v>8</v>
      </c>
      <c r="M1393" s="3" t="s">
        <v>74</v>
      </c>
      <c r="N1393" s="4">
        <f t="shared" si="92"/>
        <v>909.30000000000007</v>
      </c>
      <c r="O1393">
        <v>90.93</v>
      </c>
      <c r="R1393" s="3" t="str">
        <f>IF(ISNUMBER(Q1393),SUMIFS($Q$2:Q1393,$A$2:A1393,A1393,$J$2:J1393,J1393,$D$2:D1393,D1393),"")</f>
        <v/>
      </c>
      <c r="AB1393">
        <v>17.399999999999999</v>
      </c>
      <c r="AC1393">
        <v>6.4</v>
      </c>
      <c r="AD1393">
        <v>79.400000000000006</v>
      </c>
      <c r="AE1393">
        <v>21.7</v>
      </c>
      <c r="AF1393">
        <v>87</v>
      </c>
      <c r="AG1393">
        <v>22.6</v>
      </c>
      <c r="AH1393" s="3">
        <f t="shared" si="93"/>
        <v>3.5999999999999997E-2</v>
      </c>
      <c r="AI1393">
        <v>3.5999999999999997E-2</v>
      </c>
      <c r="AK1393">
        <v>12.7</v>
      </c>
      <c r="AQ1393" s="3" t="str">
        <f t="shared" si="94"/>
        <v/>
      </c>
      <c r="AR1393" s="3" t="str">
        <f>IF(ISNUMBER(AQ1393),SUMIFS($AQ$2:AQ1393,$A$2:A1393,A1393,$J$2:J1393,J1393,$D$2:D1393,D1393),"")</f>
        <v/>
      </c>
      <c r="AS1393">
        <f t="shared" si="95"/>
        <v>10</v>
      </c>
    </row>
    <row r="1394" spans="1:45" x14ac:dyDescent="0.25">
      <c r="A1394" s="9" t="s">
        <v>64</v>
      </c>
      <c r="B1394" t="s">
        <v>61</v>
      </c>
      <c r="C1394" s="6">
        <v>42459</v>
      </c>
      <c r="D1394">
        <v>1</v>
      </c>
      <c r="F1394">
        <v>100</v>
      </c>
      <c r="J1394" s="3" t="s">
        <v>97</v>
      </c>
      <c r="K1394" t="s">
        <v>59</v>
      </c>
      <c r="L1394">
        <v>8</v>
      </c>
      <c r="M1394" s="3" t="s">
        <v>74</v>
      </c>
      <c r="N1394" s="4">
        <f t="shared" si="92"/>
        <v>1110.3</v>
      </c>
      <c r="O1394">
        <v>111.03</v>
      </c>
      <c r="R1394" s="3" t="str">
        <f>IF(ISNUMBER(Q1394),SUMIFS($Q$2:Q1394,$A$2:A1394,A1394,$J$2:J1394,J1394,$D$2:D1394,D1394),"")</f>
        <v/>
      </c>
      <c r="AB1394">
        <v>17.5</v>
      </c>
      <c r="AC1394">
        <v>10.3</v>
      </c>
      <c r="AD1394">
        <v>79</v>
      </c>
      <c r="AE1394">
        <v>18.5</v>
      </c>
      <c r="AF1394">
        <v>85.1</v>
      </c>
      <c r="AG1394">
        <v>24.2</v>
      </c>
      <c r="AH1394" s="3">
        <f t="shared" si="93"/>
        <v>3.9E-2</v>
      </c>
      <c r="AI1394">
        <v>3.9E-2</v>
      </c>
      <c r="AK1394">
        <v>12.6</v>
      </c>
      <c r="AQ1394" s="3" t="str">
        <f t="shared" si="94"/>
        <v/>
      </c>
      <c r="AR1394" s="3" t="str">
        <f>IF(ISNUMBER(AQ1394),SUMIFS($AQ$2:AQ1394,$A$2:A1394,A1394,$J$2:J1394,J1394,$D$2:D1394,D1394),"")</f>
        <v/>
      </c>
      <c r="AS1394">
        <f t="shared" si="95"/>
        <v>10</v>
      </c>
    </row>
    <row r="1395" spans="1:45" x14ac:dyDescent="0.25">
      <c r="A1395" s="9" t="s">
        <v>60</v>
      </c>
      <c r="B1395" t="s">
        <v>61</v>
      </c>
      <c r="C1395" s="6">
        <v>42459</v>
      </c>
      <c r="D1395">
        <v>1</v>
      </c>
      <c r="F1395">
        <v>200</v>
      </c>
      <c r="J1395" s="3" t="s">
        <v>97</v>
      </c>
      <c r="K1395" t="s">
        <v>59</v>
      </c>
      <c r="L1395">
        <v>8</v>
      </c>
      <c r="M1395" s="3" t="s">
        <v>74</v>
      </c>
      <c r="N1395" s="4">
        <f t="shared" si="92"/>
        <v>1044</v>
      </c>
      <c r="O1395">
        <v>104.4</v>
      </c>
      <c r="R1395" s="3" t="str">
        <f>IF(ISNUMBER(Q1395),SUMIFS($Q$2:Q1395,$A$2:A1395,A1395,$J$2:J1395,J1395,$D$2:D1395,D1395),"")</f>
        <v/>
      </c>
      <c r="AB1395">
        <v>17.7</v>
      </c>
      <c r="AC1395">
        <v>9.6</v>
      </c>
      <c r="AD1395">
        <v>78.8</v>
      </c>
      <c r="AE1395">
        <v>19</v>
      </c>
      <c r="AF1395">
        <v>85.3</v>
      </c>
      <c r="AG1395">
        <v>24.1</v>
      </c>
      <c r="AH1395" s="3">
        <f t="shared" si="93"/>
        <v>3.9E-2</v>
      </c>
      <c r="AI1395">
        <v>3.9E-2</v>
      </c>
      <c r="AK1395">
        <v>12.6</v>
      </c>
      <c r="AQ1395" s="3" t="str">
        <f t="shared" si="94"/>
        <v/>
      </c>
      <c r="AR1395" s="3" t="str">
        <f>IF(ISNUMBER(AQ1395),SUMIFS($AQ$2:AQ1395,$A$2:A1395,A1395,$J$2:J1395,J1395,$D$2:D1395,D1395),"")</f>
        <v/>
      </c>
      <c r="AS1395">
        <f t="shared" si="95"/>
        <v>10</v>
      </c>
    </row>
    <row r="1396" spans="1:45" x14ac:dyDescent="0.25">
      <c r="A1396" s="9" t="s">
        <v>65</v>
      </c>
      <c r="B1396" t="s">
        <v>61</v>
      </c>
      <c r="C1396" s="6">
        <v>42459</v>
      </c>
      <c r="D1396">
        <v>1</v>
      </c>
      <c r="F1396">
        <v>350</v>
      </c>
      <c r="J1396" s="3" t="s">
        <v>97</v>
      </c>
      <c r="K1396" t="s">
        <v>59</v>
      </c>
      <c r="L1396">
        <v>8</v>
      </c>
      <c r="M1396" s="3" t="s">
        <v>74</v>
      </c>
      <c r="N1396" s="4">
        <f t="shared" si="92"/>
        <v>1175.8</v>
      </c>
      <c r="O1396">
        <v>117.58</v>
      </c>
      <c r="R1396" s="3" t="str">
        <f>IF(ISNUMBER(Q1396),SUMIFS($Q$2:Q1396,$A$2:A1396,A1396,$J$2:J1396,J1396,$D$2:D1396,D1396),"")</f>
        <v/>
      </c>
      <c r="AB1396">
        <v>17.399999999999999</v>
      </c>
      <c r="AC1396">
        <v>9</v>
      </c>
      <c r="AD1396">
        <v>77.2</v>
      </c>
      <c r="AE1396">
        <v>16.3</v>
      </c>
      <c r="AF1396">
        <v>83.8</v>
      </c>
      <c r="AG1396">
        <v>23.7</v>
      </c>
      <c r="AH1396" s="3">
        <f t="shared" si="93"/>
        <v>3.7999999999999999E-2</v>
      </c>
      <c r="AI1396">
        <v>3.7999999999999999E-2</v>
      </c>
      <c r="AK1396">
        <v>12.3</v>
      </c>
      <c r="AQ1396" s="3" t="str">
        <f t="shared" si="94"/>
        <v/>
      </c>
      <c r="AR1396" s="3" t="str">
        <f>IF(ISNUMBER(AQ1396),SUMIFS($AQ$2:AQ1396,$A$2:A1396,A1396,$J$2:J1396,J1396,$D$2:D1396,D1396),"")</f>
        <v/>
      </c>
      <c r="AS1396">
        <f t="shared" si="95"/>
        <v>10</v>
      </c>
    </row>
    <row r="1397" spans="1:45" x14ac:dyDescent="0.25">
      <c r="A1397" s="9" t="s">
        <v>62</v>
      </c>
      <c r="B1397" t="s">
        <v>61</v>
      </c>
      <c r="C1397" s="6">
        <v>42459</v>
      </c>
      <c r="D1397">
        <v>1</v>
      </c>
      <c r="F1397">
        <v>500</v>
      </c>
      <c r="J1397" s="3" t="s">
        <v>97</v>
      </c>
      <c r="K1397" t="s">
        <v>59</v>
      </c>
      <c r="L1397">
        <v>8</v>
      </c>
      <c r="M1397" s="3" t="s">
        <v>74</v>
      </c>
      <c r="N1397" s="4">
        <f t="shared" si="92"/>
        <v>1272.3</v>
      </c>
      <c r="O1397">
        <v>127.23</v>
      </c>
      <c r="R1397" s="3" t="str">
        <f>IF(ISNUMBER(Q1397),SUMIFS($Q$2:Q1397,$A$2:A1397,A1397,$J$2:J1397,J1397,$D$2:D1397,D1397),"")</f>
        <v/>
      </c>
      <c r="AB1397">
        <v>16.3</v>
      </c>
      <c r="AC1397">
        <v>6.2</v>
      </c>
      <c r="AD1397">
        <v>74</v>
      </c>
      <c r="AE1397">
        <v>21</v>
      </c>
      <c r="AF1397">
        <v>85.2</v>
      </c>
      <c r="AG1397">
        <v>27.4</v>
      </c>
      <c r="AH1397" s="3">
        <f t="shared" si="93"/>
        <v>4.3999999999999997E-2</v>
      </c>
      <c r="AI1397">
        <v>4.3999999999999997E-2</v>
      </c>
      <c r="AK1397">
        <v>11.8</v>
      </c>
      <c r="AQ1397" s="3" t="str">
        <f t="shared" si="94"/>
        <v/>
      </c>
      <c r="AR1397" s="3" t="str">
        <f>IF(ISNUMBER(AQ1397),SUMIFS($AQ$2:AQ1397,$A$2:A1397,A1397,$J$2:J1397,J1397,$D$2:D1397,D1397),"")</f>
        <v/>
      </c>
      <c r="AS1397">
        <f t="shared" si="95"/>
        <v>10</v>
      </c>
    </row>
    <row r="1398" spans="1:45" x14ac:dyDescent="0.25">
      <c r="A1398" s="9" t="s">
        <v>63</v>
      </c>
      <c r="B1398" t="s">
        <v>61</v>
      </c>
      <c r="C1398" s="6">
        <v>42459</v>
      </c>
      <c r="D1398">
        <v>2</v>
      </c>
      <c r="F1398">
        <v>0</v>
      </c>
      <c r="J1398" s="3" t="s">
        <v>97</v>
      </c>
      <c r="K1398" t="s">
        <v>59</v>
      </c>
      <c r="L1398">
        <v>8</v>
      </c>
      <c r="M1398" s="3" t="s">
        <v>74</v>
      </c>
      <c r="N1398" s="4">
        <f t="shared" si="92"/>
        <v>939.30000000000007</v>
      </c>
      <c r="O1398">
        <v>93.93</v>
      </c>
      <c r="R1398" s="3" t="str">
        <f>IF(ISNUMBER(Q1398),SUMIFS($Q$2:Q1398,$A$2:A1398,A1398,$J$2:J1398,J1398,$D$2:D1398,D1398),"")</f>
        <v/>
      </c>
      <c r="AB1398">
        <v>17.8</v>
      </c>
      <c r="AC1398">
        <v>12.6</v>
      </c>
      <c r="AD1398">
        <v>79.400000000000006</v>
      </c>
      <c r="AE1398">
        <v>21.1</v>
      </c>
      <c r="AF1398">
        <v>86.4</v>
      </c>
      <c r="AG1398">
        <v>23.4</v>
      </c>
      <c r="AH1398" s="3">
        <f t="shared" si="93"/>
        <v>3.6999999999999998E-2</v>
      </c>
      <c r="AI1398">
        <v>3.6999999999999998E-2</v>
      </c>
      <c r="AK1398">
        <v>12.7</v>
      </c>
      <c r="AQ1398" s="3" t="str">
        <f t="shared" si="94"/>
        <v/>
      </c>
      <c r="AR1398" s="3" t="str">
        <f>IF(ISNUMBER(AQ1398),SUMIFS($AQ$2:AQ1398,$A$2:A1398,A1398,$J$2:J1398,J1398,$D$2:D1398,D1398),"")</f>
        <v/>
      </c>
      <c r="AS1398">
        <f t="shared" si="95"/>
        <v>10</v>
      </c>
    </row>
    <row r="1399" spans="1:45" x14ac:dyDescent="0.25">
      <c r="A1399" s="9" t="s">
        <v>66</v>
      </c>
      <c r="B1399" t="s">
        <v>61</v>
      </c>
      <c r="C1399" s="6">
        <v>42459</v>
      </c>
      <c r="D1399">
        <v>2</v>
      </c>
      <c r="F1399">
        <v>50</v>
      </c>
      <c r="J1399" s="3" t="s">
        <v>97</v>
      </c>
      <c r="K1399" t="s">
        <v>59</v>
      </c>
      <c r="L1399">
        <v>8</v>
      </c>
      <c r="M1399" s="3" t="s">
        <v>74</v>
      </c>
      <c r="N1399" s="4">
        <f t="shared" si="92"/>
        <v>704.80000000000007</v>
      </c>
      <c r="O1399">
        <v>70.48</v>
      </c>
      <c r="R1399" s="3" t="str">
        <f>IF(ISNUMBER(Q1399),SUMIFS($Q$2:Q1399,$A$2:A1399,A1399,$J$2:J1399,J1399,$D$2:D1399,D1399),"")</f>
        <v/>
      </c>
      <c r="AB1399">
        <v>16.600000000000001</v>
      </c>
      <c r="AC1399">
        <v>9.1999999999999993</v>
      </c>
      <c r="AD1399">
        <v>80.599999999999994</v>
      </c>
      <c r="AE1399">
        <v>22.4</v>
      </c>
      <c r="AF1399">
        <v>88.4</v>
      </c>
      <c r="AG1399">
        <v>25.5</v>
      </c>
      <c r="AH1399" s="3">
        <f t="shared" si="93"/>
        <v>4.1000000000000002E-2</v>
      </c>
      <c r="AI1399">
        <v>4.1000000000000002E-2</v>
      </c>
      <c r="AK1399">
        <v>12.9</v>
      </c>
      <c r="AQ1399" s="3" t="str">
        <f t="shared" si="94"/>
        <v/>
      </c>
      <c r="AR1399" s="3" t="str">
        <f>IF(ISNUMBER(AQ1399),SUMIFS($AQ$2:AQ1399,$A$2:A1399,A1399,$J$2:J1399,J1399,$D$2:D1399,D1399),"")</f>
        <v/>
      </c>
      <c r="AS1399">
        <f t="shared" si="95"/>
        <v>10</v>
      </c>
    </row>
    <row r="1400" spans="1:45" x14ac:dyDescent="0.25">
      <c r="A1400" s="9" t="s">
        <v>64</v>
      </c>
      <c r="B1400" t="s">
        <v>61</v>
      </c>
      <c r="C1400" s="6">
        <v>42459</v>
      </c>
      <c r="D1400">
        <v>2</v>
      </c>
      <c r="F1400">
        <v>100</v>
      </c>
      <c r="J1400" s="3" t="s">
        <v>97</v>
      </c>
      <c r="K1400" t="s">
        <v>59</v>
      </c>
      <c r="L1400">
        <v>8</v>
      </c>
      <c r="M1400" s="3" t="s">
        <v>74</v>
      </c>
      <c r="N1400" s="4">
        <f t="shared" si="92"/>
        <v>902</v>
      </c>
      <c r="O1400">
        <v>90.2</v>
      </c>
      <c r="R1400" s="3" t="str">
        <f>IF(ISNUMBER(Q1400),SUMIFS($Q$2:Q1400,$A$2:A1400,A1400,$J$2:J1400,J1400,$D$2:D1400,D1400),"")</f>
        <v/>
      </c>
      <c r="AB1400">
        <v>17.3</v>
      </c>
      <c r="AC1400">
        <v>12.1</v>
      </c>
      <c r="AD1400">
        <v>78.400000000000006</v>
      </c>
      <c r="AE1400">
        <v>21.5</v>
      </c>
      <c r="AF1400">
        <v>86.1</v>
      </c>
      <c r="AG1400">
        <v>26.2</v>
      </c>
      <c r="AH1400" s="3">
        <f t="shared" si="93"/>
        <v>4.2000000000000003E-2</v>
      </c>
      <c r="AI1400">
        <v>4.2000000000000003E-2</v>
      </c>
      <c r="AK1400">
        <v>12.5</v>
      </c>
      <c r="AQ1400" s="3" t="str">
        <f t="shared" si="94"/>
        <v/>
      </c>
      <c r="AR1400" s="3" t="str">
        <f>IF(ISNUMBER(AQ1400),SUMIFS($AQ$2:AQ1400,$A$2:A1400,A1400,$J$2:J1400,J1400,$D$2:D1400,D1400),"")</f>
        <v/>
      </c>
      <c r="AS1400">
        <f t="shared" si="95"/>
        <v>10</v>
      </c>
    </row>
    <row r="1401" spans="1:45" x14ac:dyDescent="0.25">
      <c r="A1401" s="9" t="s">
        <v>60</v>
      </c>
      <c r="B1401" t="s">
        <v>61</v>
      </c>
      <c r="C1401" s="6">
        <v>42459</v>
      </c>
      <c r="D1401">
        <v>2</v>
      </c>
      <c r="F1401">
        <v>200</v>
      </c>
      <c r="J1401" s="3" t="s">
        <v>97</v>
      </c>
      <c r="K1401" t="s">
        <v>59</v>
      </c>
      <c r="L1401">
        <v>8</v>
      </c>
      <c r="M1401" s="3" t="s">
        <v>74</v>
      </c>
      <c r="N1401" s="4">
        <f t="shared" si="92"/>
        <v>1081.5</v>
      </c>
      <c r="O1401">
        <v>108.15</v>
      </c>
      <c r="R1401" s="3" t="str">
        <f>IF(ISNUMBER(Q1401),SUMIFS($Q$2:Q1401,$A$2:A1401,A1401,$J$2:J1401,J1401,$D$2:D1401,D1401),"")</f>
        <v/>
      </c>
      <c r="AB1401">
        <v>16.899999999999999</v>
      </c>
      <c r="AC1401">
        <v>12</v>
      </c>
      <c r="AD1401">
        <v>79.400000000000006</v>
      </c>
      <c r="AE1401">
        <v>20.100000000000001</v>
      </c>
      <c r="AF1401">
        <v>85.8</v>
      </c>
      <c r="AG1401">
        <v>24.6</v>
      </c>
      <c r="AH1401" s="3">
        <f t="shared" si="93"/>
        <v>3.9E-2</v>
      </c>
      <c r="AI1401">
        <v>3.9E-2</v>
      </c>
      <c r="AK1401">
        <v>12.7</v>
      </c>
      <c r="AQ1401" s="3" t="str">
        <f t="shared" si="94"/>
        <v/>
      </c>
      <c r="AR1401" s="3" t="str">
        <f>IF(ISNUMBER(AQ1401),SUMIFS($AQ$2:AQ1401,$A$2:A1401,A1401,$J$2:J1401,J1401,$D$2:D1401,D1401),"")</f>
        <v/>
      </c>
      <c r="AS1401">
        <f t="shared" si="95"/>
        <v>10</v>
      </c>
    </row>
    <row r="1402" spans="1:45" x14ac:dyDescent="0.25">
      <c r="A1402" s="9" t="s">
        <v>65</v>
      </c>
      <c r="B1402" t="s">
        <v>61</v>
      </c>
      <c r="C1402" s="6">
        <v>42459</v>
      </c>
      <c r="D1402">
        <v>2</v>
      </c>
      <c r="F1402">
        <v>350</v>
      </c>
      <c r="J1402" s="3" t="s">
        <v>97</v>
      </c>
      <c r="K1402" t="s">
        <v>59</v>
      </c>
      <c r="L1402">
        <v>8</v>
      </c>
      <c r="M1402" s="3" t="s">
        <v>74</v>
      </c>
      <c r="N1402" s="4">
        <f t="shared" si="92"/>
        <v>1003.3</v>
      </c>
      <c r="O1402">
        <v>100.33</v>
      </c>
      <c r="R1402" s="3" t="str">
        <f>IF(ISNUMBER(Q1402),SUMIFS($Q$2:Q1402,$A$2:A1402,A1402,$J$2:J1402,J1402,$D$2:D1402,D1402),"")</f>
        <v/>
      </c>
      <c r="AB1402">
        <v>16.600000000000001</v>
      </c>
      <c r="AC1402">
        <v>12.9</v>
      </c>
      <c r="AD1402">
        <v>80.3</v>
      </c>
      <c r="AE1402">
        <v>19.2</v>
      </c>
      <c r="AF1402">
        <v>86.3</v>
      </c>
      <c r="AG1402">
        <v>26.5</v>
      </c>
      <c r="AH1402" s="3">
        <f t="shared" si="93"/>
        <v>4.2000000000000003E-2</v>
      </c>
      <c r="AI1402">
        <v>4.2000000000000003E-2</v>
      </c>
      <c r="AK1402">
        <v>12.8</v>
      </c>
      <c r="AQ1402" s="3" t="str">
        <f t="shared" si="94"/>
        <v/>
      </c>
      <c r="AR1402" s="3" t="str">
        <f>IF(ISNUMBER(AQ1402),SUMIFS($AQ$2:AQ1402,$A$2:A1402,A1402,$J$2:J1402,J1402,$D$2:D1402,D1402),"")</f>
        <v/>
      </c>
      <c r="AS1402">
        <f t="shared" si="95"/>
        <v>10</v>
      </c>
    </row>
    <row r="1403" spans="1:45" x14ac:dyDescent="0.25">
      <c r="A1403" s="9" t="s">
        <v>62</v>
      </c>
      <c r="B1403" t="s">
        <v>61</v>
      </c>
      <c r="C1403" s="6">
        <v>42459</v>
      </c>
      <c r="D1403">
        <v>2</v>
      </c>
      <c r="F1403">
        <v>500</v>
      </c>
      <c r="J1403" s="3" t="s">
        <v>97</v>
      </c>
      <c r="K1403" t="s">
        <v>59</v>
      </c>
      <c r="L1403">
        <v>8</v>
      </c>
      <c r="M1403" s="3" t="s">
        <v>74</v>
      </c>
      <c r="N1403" s="4">
        <f t="shared" si="92"/>
        <v>1060.5</v>
      </c>
      <c r="O1403">
        <v>106.05</v>
      </c>
      <c r="R1403" s="3" t="str">
        <f>IF(ISNUMBER(Q1403),SUMIFS($Q$2:Q1403,$A$2:A1403,A1403,$J$2:J1403,J1403,$D$2:D1403,D1403),"")</f>
        <v/>
      </c>
      <c r="AB1403">
        <v>16.3</v>
      </c>
      <c r="AC1403">
        <v>5.6</v>
      </c>
      <c r="AD1403">
        <v>79.400000000000006</v>
      </c>
      <c r="AE1403">
        <v>19.899999999999999</v>
      </c>
      <c r="AF1403">
        <v>87.2</v>
      </c>
      <c r="AG1403">
        <v>31.2</v>
      </c>
      <c r="AH1403" s="3">
        <f t="shared" si="93"/>
        <v>0.05</v>
      </c>
      <c r="AI1403">
        <v>0.05</v>
      </c>
      <c r="AK1403">
        <v>12.7</v>
      </c>
      <c r="AQ1403" s="3" t="str">
        <f t="shared" si="94"/>
        <v/>
      </c>
      <c r="AR1403" s="3" t="str">
        <f>IF(ISNUMBER(AQ1403),SUMIFS($AQ$2:AQ1403,$A$2:A1403,A1403,$J$2:J1403,J1403,$D$2:D1403,D1403),"")</f>
        <v/>
      </c>
      <c r="AS1403">
        <f t="shared" si="95"/>
        <v>10</v>
      </c>
    </row>
    <row r="1404" spans="1:45" x14ac:dyDescent="0.25">
      <c r="A1404" s="9" t="s">
        <v>63</v>
      </c>
      <c r="B1404" t="s">
        <v>61</v>
      </c>
      <c r="C1404" s="6">
        <v>42459</v>
      </c>
      <c r="D1404">
        <v>3</v>
      </c>
      <c r="F1404">
        <v>0</v>
      </c>
      <c r="J1404" s="3" t="s">
        <v>97</v>
      </c>
      <c r="K1404" t="s">
        <v>59</v>
      </c>
      <c r="L1404">
        <v>8</v>
      </c>
      <c r="M1404" s="3" t="s">
        <v>74</v>
      </c>
      <c r="N1404" s="4">
        <f t="shared" si="92"/>
        <v>1074.5</v>
      </c>
      <c r="O1404">
        <v>107.45</v>
      </c>
      <c r="R1404" s="3" t="str">
        <f>IF(ISNUMBER(Q1404),SUMIFS($Q$2:Q1404,$A$2:A1404,A1404,$J$2:J1404,J1404,$D$2:D1404,D1404),"")</f>
        <v/>
      </c>
      <c r="AB1404">
        <v>18.5</v>
      </c>
      <c r="AC1404">
        <v>11</v>
      </c>
      <c r="AD1404">
        <v>80.2</v>
      </c>
      <c r="AE1404">
        <v>19.7</v>
      </c>
      <c r="AF1404">
        <v>86.1</v>
      </c>
      <c r="AG1404">
        <v>22.7</v>
      </c>
      <c r="AH1404" s="3">
        <f t="shared" si="93"/>
        <v>3.5999999999999997E-2</v>
      </c>
      <c r="AI1404">
        <v>3.5999999999999997E-2</v>
      </c>
      <c r="AK1404">
        <v>12.8</v>
      </c>
      <c r="AQ1404" s="3" t="str">
        <f t="shared" si="94"/>
        <v/>
      </c>
      <c r="AR1404" s="3" t="str">
        <f>IF(ISNUMBER(AQ1404),SUMIFS($AQ$2:AQ1404,$A$2:A1404,A1404,$J$2:J1404,J1404,$D$2:D1404,D1404),"")</f>
        <v/>
      </c>
      <c r="AS1404">
        <f t="shared" si="95"/>
        <v>10</v>
      </c>
    </row>
    <row r="1405" spans="1:45" x14ac:dyDescent="0.25">
      <c r="A1405" s="9" t="s">
        <v>66</v>
      </c>
      <c r="B1405" t="s">
        <v>61</v>
      </c>
      <c r="C1405" s="6">
        <v>42459</v>
      </c>
      <c r="D1405">
        <v>3</v>
      </c>
      <c r="F1405">
        <v>50</v>
      </c>
      <c r="J1405" s="3" t="s">
        <v>97</v>
      </c>
      <c r="K1405" t="s">
        <v>59</v>
      </c>
      <c r="L1405">
        <v>8</v>
      </c>
      <c r="M1405" s="3" t="s">
        <v>74</v>
      </c>
      <c r="N1405" s="4">
        <f t="shared" si="92"/>
        <v>701.3</v>
      </c>
      <c r="O1405">
        <v>70.13</v>
      </c>
      <c r="R1405" s="3" t="str">
        <f>IF(ISNUMBER(Q1405),SUMIFS($Q$2:Q1405,$A$2:A1405,A1405,$J$2:J1405,J1405,$D$2:D1405,D1405),"")</f>
        <v/>
      </c>
      <c r="AB1405">
        <v>15.6</v>
      </c>
      <c r="AC1405">
        <v>8.6</v>
      </c>
      <c r="AD1405">
        <v>79</v>
      </c>
      <c r="AE1405">
        <v>20.6</v>
      </c>
      <c r="AF1405">
        <v>86.7</v>
      </c>
      <c r="AG1405">
        <v>23.1</v>
      </c>
      <c r="AH1405" s="3">
        <f t="shared" si="93"/>
        <v>3.6999999999999998E-2</v>
      </c>
      <c r="AI1405">
        <v>3.6999999999999998E-2</v>
      </c>
      <c r="AK1405">
        <v>12.6</v>
      </c>
      <c r="AQ1405" s="3" t="str">
        <f t="shared" si="94"/>
        <v/>
      </c>
      <c r="AR1405" s="3" t="str">
        <f>IF(ISNUMBER(AQ1405),SUMIFS($AQ$2:AQ1405,$A$2:A1405,A1405,$J$2:J1405,J1405,$D$2:D1405,D1405),"")</f>
        <v/>
      </c>
      <c r="AS1405">
        <f t="shared" si="95"/>
        <v>10</v>
      </c>
    </row>
    <row r="1406" spans="1:45" x14ac:dyDescent="0.25">
      <c r="A1406" s="9" t="s">
        <v>64</v>
      </c>
      <c r="B1406" t="s">
        <v>61</v>
      </c>
      <c r="C1406" s="6">
        <v>42459</v>
      </c>
      <c r="D1406">
        <v>3</v>
      </c>
      <c r="F1406">
        <v>100</v>
      </c>
      <c r="J1406" s="3" t="s">
        <v>97</v>
      </c>
      <c r="K1406" t="s">
        <v>59</v>
      </c>
      <c r="L1406">
        <v>8</v>
      </c>
      <c r="M1406" s="3" t="s">
        <v>74</v>
      </c>
      <c r="N1406" s="4">
        <f t="shared" si="92"/>
        <v>1381.5</v>
      </c>
      <c r="O1406">
        <v>138.15</v>
      </c>
      <c r="R1406" s="3" t="str">
        <f>IF(ISNUMBER(Q1406),SUMIFS($Q$2:Q1406,$A$2:A1406,A1406,$J$2:J1406,J1406,$D$2:D1406,D1406),"")</f>
        <v/>
      </c>
      <c r="AB1406">
        <v>18.5</v>
      </c>
      <c r="AC1406">
        <v>11.2</v>
      </c>
      <c r="AD1406">
        <v>79.2</v>
      </c>
      <c r="AE1406">
        <v>17.600000000000001</v>
      </c>
      <c r="AF1406">
        <v>85.1</v>
      </c>
      <c r="AG1406">
        <v>20.3</v>
      </c>
      <c r="AH1406" s="3">
        <f t="shared" si="93"/>
        <v>3.2000000000000001E-2</v>
      </c>
      <c r="AI1406">
        <v>3.2000000000000001E-2</v>
      </c>
      <c r="AK1406">
        <v>12.7</v>
      </c>
      <c r="AQ1406" s="3" t="str">
        <f t="shared" si="94"/>
        <v/>
      </c>
      <c r="AR1406" s="3" t="str">
        <f>IF(ISNUMBER(AQ1406),SUMIFS($AQ$2:AQ1406,$A$2:A1406,A1406,$J$2:J1406,J1406,$D$2:D1406,D1406),"")</f>
        <v/>
      </c>
      <c r="AS1406">
        <f t="shared" si="95"/>
        <v>10</v>
      </c>
    </row>
    <row r="1407" spans="1:45" x14ac:dyDescent="0.25">
      <c r="A1407" s="9" t="s">
        <v>60</v>
      </c>
      <c r="B1407" t="s">
        <v>61</v>
      </c>
      <c r="C1407" s="6">
        <v>42459</v>
      </c>
      <c r="D1407">
        <v>3</v>
      </c>
      <c r="F1407">
        <v>200</v>
      </c>
      <c r="J1407" s="3" t="s">
        <v>97</v>
      </c>
      <c r="K1407" t="s">
        <v>59</v>
      </c>
      <c r="L1407">
        <v>8</v>
      </c>
      <c r="M1407" s="3" t="s">
        <v>74</v>
      </c>
      <c r="N1407" s="4">
        <f t="shared" si="92"/>
        <v>1528</v>
      </c>
      <c r="O1407">
        <v>152.80000000000001</v>
      </c>
      <c r="R1407" s="3" t="str">
        <f>IF(ISNUMBER(Q1407),SUMIFS($Q$2:Q1407,$A$2:A1407,A1407,$J$2:J1407,J1407,$D$2:D1407,D1407),"")</f>
        <v/>
      </c>
      <c r="AB1407">
        <v>18.100000000000001</v>
      </c>
      <c r="AC1407">
        <v>11.3</v>
      </c>
      <c r="AD1407">
        <v>78.5</v>
      </c>
      <c r="AE1407">
        <v>18</v>
      </c>
      <c r="AF1407">
        <v>85.2</v>
      </c>
      <c r="AG1407">
        <v>22.5</v>
      </c>
      <c r="AH1407" s="3">
        <f t="shared" si="93"/>
        <v>3.5999999999999997E-2</v>
      </c>
      <c r="AI1407">
        <v>3.5999999999999997E-2</v>
      </c>
      <c r="AK1407">
        <v>12.6</v>
      </c>
      <c r="AQ1407" s="3" t="str">
        <f t="shared" si="94"/>
        <v/>
      </c>
      <c r="AR1407" s="3" t="str">
        <f>IF(ISNUMBER(AQ1407),SUMIFS($AQ$2:AQ1407,$A$2:A1407,A1407,$J$2:J1407,J1407,$D$2:D1407,D1407),"")</f>
        <v/>
      </c>
      <c r="AS1407">
        <f t="shared" si="95"/>
        <v>10</v>
      </c>
    </row>
    <row r="1408" spans="1:45" x14ac:dyDescent="0.25">
      <c r="A1408" s="9" t="s">
        <v>65</v>
      </c>
      <c r="B1408" t="s">
        <v>61</v>
      </c>
      <c r="C1408" s="6">
        <v>42459</v>
      </c>
      <c r="D1408">
        <v>3</v>
      </c>
      <c r="F1408">
        <v>350</v>
      </c>
      <c r="J1408" s="3" t="s">
        <v>97</v>
      </c>
      <c r="K1408" t="s">
        <v>59</v>
      </c>
      <c r="L1408">
        <v>8</v>
      </c>
      <c r="M1408" s="3" t="s">
        <v>74</v>
      </c>
      <c r="N1408" s="4">
        <f t="shared" si="92"/>
        <v>1472.8</v>
      </c>
      <c r="O1408">
        <v>147.28</v>
      </c>
      <c r="R1408" s="3" t="str">
        <f>IF(ISNUMBER(Q1408),SUMIFS($Q$2:Q1408,$A$2:A1408,A1408,$J$2:J1408,J1408,$D$2:D1408,D1408),"")</f>
        <v/>
      </c>
      <c r="AB1408">
        <v>17.2</v>
      </c>
      <c r="AC1408">
        <v>9.4</v>
      </c>
      <c r="AD1408">
        <v>78.099999999999994</v>
      </c>
      <c r="AE1408">
        <v>16.600000000000001</v>
      </c>
      <c r="AF1408">
        <v>84.6</v>
      </c>
      <c r="AG1408">
        <v>25.2</v>
      </c>
      <c r="AH1408" s="3">
        <f t="shared" si="93"/>
        <v>0.04</v>
      </c>
      <c r="AI1408">
        <v>0.04</v>
      </c>
      <c r="AK1408">
        <v>12.5</v>
      </c>
      <c r="AQ1408" s="3" t="str">
        <f t="shared" si="94"/>
        <v/>
      </c>
      <c r="AR1408" s="3" t="str">
        <f>IF(ISNUMBER(AQ1408),SUMIFS($AQ$2:AQ1408,$A$2:A1408,A1408,$J$2:J1408,J1408,$D$2:D1408,D1408),"")</f>
        <v/>
      </c>
      <c r="AS1408">
        <f t="shared" si="95"/>
        <v>10</v>
      </c>
    </row>
    <row r="1409" spans="1:45" x14ac:dyDescent="0.25">
      <c r="A1409" s="9" t="s">
        <v>62</v>
      </c>
      <c r="B1409" t="s">
        <v>61</v>
      </c>
      <c r="C1409" s="6">
        <v>42459</v>
      </c>
      <c r="D1409">
        <v>3</v>
      </c>
      <c r="F1409">
        <v>500</v>
      </c>
      <c r="J1409" s="3" t="s">
        <v>97</v>
      </c>
      <c r="K1409" t="s">
        <v>59</v>
      </c>
      <c r="L1409">
        <v>8</v>
      </c>
      <c r="M1409" s="3" t="s">
        <v>74</v>
      </c>
      <c r="N1409" s="4">
        <f t="shared" si="92"/>
        <v>673.3</v>
      </c>
      <c r="O1409">
        <v>67.33</v>
      </c>
      <c r="R1409" s="3" t="str">
        <f>IF(ISNUMBER(Q1409),SUMIFS($Q$2:Q1409,$A$2:A1409,A1409,$J$2:J1409,J1409,$D$2:D1409,D1409),"")</f>
        <v/>
      </c>
      <c r="AB1409">
        <v>14.5</v>
      </c>
      <c r="AC1409">
        <v>9.1999999999999993</v>
      </c>
      <c r="AD1409">
        <v>79</v>
      </c>
      <c r="AE1409">
        <v>20.8</v>
      </c>
      <c r="AF1409">
        <v>87.6</v>
      </c>
      <c r="AG1409">
        <v>24.9</v>
      </c>
      <c r="AH1409" s="3">
        <f t="shared" si="93"/>
        <v>0.04</v>
      </c>
      <c r="AI1409">
        <v>0.04</v>
      </c>
      <c r="AK1409">
        <v>12.6</v>
      </c>
      <c r="AQ1409" s="3" t="str">
        <f t="shared" si="94"/>
        <v/>
      </c>
      <c r="AR1409" s="3" t="str">
        <f>IF(ISNUMBER(AQ1409),SUMIFS($AQ$2:AQ1409,$A$2:A1409,A1409,$J$2:J1409,J1409,$D$2:D1409,D1409),"")</f>
        <v/>
      </c>
      <c r="AS1409">
        <f t="shared" si="95"/>
        <v>10</v>
      </c>
    </row>
    <row r="1410" spans="1:45" x14ac:dyDescent="0.25">
      <c r="A1410" s="9" t="s">
        <v>63</v>
      </c>
      <c r="B1410" t="s">
        <v>61</v>
      </c>
      <c r="C1410" s="6">
        <v>42460</v>
      </c>
      <c r="D1410">
        <v>1</v>
      </c>
      <c r="F1410">
        <v>0</v>
      </c>
      <c r="J1410" s="3" t="s">
        <v>97</v>
      </c>
      <c r="K1410" t="s">
        <v>59</v>
      </c>
      <c r="L1410">
        <v>9</v>
      </c>
      <c r="M1410" s="3" t="s">
        <v>56</v>
      </c>
      <c r="N1410" s="4" t="str">
        <f t="shared" si="92"/>
        <v/>
      </c>
      <c r="P1410">
        <v>65.13</v>
      </c>
      <c r="Q1410">
        <v>65.13</v>
      </c>
      <c r="R1410" s="3">
        <f>IF(ISNUMBER(Q1410),SUMIFS($Q$2:Q1410,$A$2:A1410,A1410,$J$2:J1410,J1410,$D$2:D1410,D1410),"")</f>
        <v>672.68999999999994</v>
      </c>
      <c r="AB1410">
        <v>16.100000000000001</v>
      </c>
      <c r="AC1410">
        <v>8.8000000000000007</v>
      </c>
      <c r="AD1410">
        <v>77.8</v>
      </c>
      <c r="AE1410">
        <v>21.8</v>
      </c>
      <c r="AF1410">
        <v>86.5</v>
      </c>
      <c r="AG1410">
        <v>25.7</v>
      </c>
      <c r="AH1410" s="3">
        <f t="shared" si="93"/>
        <v>4.1000000000000002E-2</v>
      </c>
      <c r="AI1410">
        <v>4.1000000000000002E-2</v>
      </c>
      <c r="AK1410">
        <v>12.4</v>
      </c>
      <c r="AQ1410" s="3">
        <f t="shared" si="94"/>
        <v>2.67</v>
      </c>
      <c r="AR1410" s="3">
        <f>IF(ISNUMBER(AQ1410),SUMIFS($AQ$2:AQ1410,$A$2:A1410,A1410,$J$2:J1410,J1410,$D$2:D1410,D1410),"")</f>
        <v>17.91</v>
      </c>
      <c r="AS1410">
        <f t="shared" si="95"/>
        <v>14</v>
      </c>
    </row>
    <row r="1411" spans="1:45" x14ac:dyDescent="0.25">
      <c r="A1411" s="9" t="s">
        <v>66</v>
      </c>
      <c r="B1411" t="s">
        <v>61</v>
      </c>
      <c r="C1411" s="6">
        <v>42460</v>
      </c>
      <c r="D1411">
        <v>1</v>
      </c>
      <c r="F1411">
        <v>50</v>
      </c>
      <c r="J1411" s="3" t="s">
        <v>97</v>
      </c>
      <c r="K1411" t="s">
        <v>59</v>
      </c>
      <c r="L1411">
        <v>9</v>
      </c>
      <c r="M1411" s="3" t="s">
        <v>56</v>
      </c>
      <c r="N1411" s="4" t="str">
        <f t="shared" si="92"/>
        <v/>
      </c>
      <c r="P1411">
        <v>66.03</v>
      </c>
      <c r="Q1411">
        <v>66.03</v>
      </c>
      <c r="R1411" s="3">
        <f>IF(ISNUMBER(Q1411),SUMIFS($Q$2:Q1411,$A$2:A1411,A1411,$J$2:J1411,J1411,$D$2:D1411,D1411),"")</f>
        <v>814.7</v>
      </c>
      <c r="AB1411">
        <v>16.8</v>
      </c>
      <c r="AC1411">
        <v>9.8000000000000007</v>
      </c>
      <c r="AD1411">
        <v>76.2</v>
      </c>
      <c r="AE1411">
        <v>22.5</v>
      </c>
      <c r="AF1411">
        <v>86.8</v>
      </c>
      <c r="AG1411">
        <v>25.2</v>
      </c>
      <c r="AH1411" s="3">
        <f t="shared" si="93"/>
        <v>0.04</v>
      </c>
      <c r="AI1411">
        <v>0.04</v>
      </c>
      <c r="AK1411">
        <v>12.2</v>
      </c>
      <c r="AQ1411" s="3">
        <f t="shared" si="94"/>
        <v>2.641</v>
      </c>
      <c r="AR1411" s="3">
        <f>IF(ISNUMBER(AQ1411),SUMIFS($AQ$2:AQ1411,$A$2:A1411,A1411,$J$2:J1411,J1411,$D$2:D1411,D1411),"")</f>
        <v>22.661999999999999</v>
      </c>
      <c r="AS1411">
        <f t="shared" si="95"/>
        <v>14</v>
      </c>
    </row>
    <row r="1412" spans="1:45" x14ac:dyDescent="0.25">
      <c r="A1412" s="9" t="s">
        <v>64</v>
      </c>
      <c r="B1412" t="s">
        <v>61</v>
      </c>
      <c r="C1412" s="6">
        <v>42460</v>
      </c>
      <c r="D1412">
        <v>1</v>
      </c>
      <c r="F1412">
        <v>100</v>
      </c>
      <c r="J1412" s="3" t="s">
        <v>97</v>
      </c>
      <c r="K1412" t="s">
        <v>59</v>
      </c>
      <c r="L1412">
        <v>9</v>
      </c>
      <c r="M1412" s="3" t="s">
        <v>56</v>
      </c>
      <c r="N1412" s="4" t="str">
        <f t="shared" si="92"/>
        <v/>
      </c>
      <c r="P1412">
        <v>43.85</v>
      </c>
      <c r="Q1412">
        <v>43.85</v>
      </c>
      <c r="R1412" s="3">
        <f>IF(ISNUMBER(Q1412),SUMIFS($Q$2:Q1412,$A$2:A1412,A1412,$J$2:J1412,J1412,$D$2:D1412,D1412),"")</f>
        <v>713.92000000000007</v>
      </c>
      <c r="AB1412">
        <v>17.5</v>
      </c>
      <c r="AC1412">
        <v>5.8</v>
      </c>
      <c r="AD1412">
        <v>76.7</v>
      </c>
      <c r="AE1412">
        <v>22.7</v>
      </c>
      <c r="AF1412">
        <v>86</v>
      </c>
      <c r="AG1412">
        <v>23.6</v>
      </c>
      <c r="AH1412" s="3">
        <f t="shared" si="93"/>
        <v>3.7999999999999999E-2</v>
      </c>
      <c r="AI1412">
        <v>3.7999999999999999E-2</v>
      </c>
      <c r="AK1412">
        <v>12.3</v>
      </c>
      <c r="AQ1412" s="3">
        <f t="shared" si="94"/>
        <v>1.6659999999999999</v>
      </c>
      <c r="AR1412" s="3">
        <f>IF(ISNUMBER(AQ1412),SUMIFS($AQ$2:AQ1412,$A$2:A1412,A1412,$J$2:J1412,J1412,$D$2:D1412,D1412),"")</f>
        <v>19.498999999999999</v>
      </c>
      <c r="AS1412">
        <f t="shared" si="95"/>
        <v>14</v>
      </c>
    </row>
    <row r="1413" spans="1:45" x14ac:dyDescent="0.25">
      <c r="A1413" s="9" t="s">
        <v>60</v>
      </c>
      <c r="B1413" t="s">
        <v>61</v>
      </c>
      <c r="C1413" s="6">
        <v>42460</v>
      </c>
      <c r="D1413">
        <v>1</v>
      </c>
      <c r="F1413">
        <v>200</v>
      </c>
      <c r="J1413" s="3" t="s">
        <v>97</v>
      </c>
      <c r="K1413" t="s">
        <v>59</v>
      </c>
      <c r="L1413">
        <v>9</v>
      </c>
      <c r="M1413" s="3" t="s">
        <v>56</v>
      </c>
      <c r="N1413" s="4" t="str">
        <f t="shared" si="92"/>
        <v/>
      </c>
      <c r="P1413">
        <v>49.75</v>
      </c>
      <c r="Q1413">
        <v>49.75</v>
      </c>
      <c r="R1413" s="3">
        <f>IF(ISNUMBER(Q1413),SUMIFS($Q$2:Q1413,$A$2:A1413,A1413,$J$2:J1413,J1413,$D$2:D1413,D1413),"")</f>
        <v>704.7</v>
      </c>
      <c r="AB1413">
        <v>23.9</v>
      </c>
      <c r="AC1413">
        <v>12.6</v>
      </c>
      <c r="AD1413">
        <v>76.599999999999994</v>
      </c>
      <c r="AE1413">
        <v>43.1</v>
      </c>
      <c r="AF1413">
        <v>89.2</v>
      </c>
      <c r="AG1413">
        <v>20.7</v>
      </c>
      <c r="AH1413" s="3">
        <f t="shared" si="93"/>
        <v>3.3000000000000002E-2</v>
      </c>
      <c r="AI1413">
        <v>3.3000000000000002E-2</v>
      </c>
      <c r="AK1413">
        <v>12.2</v>
      </c>
      <c r="AQ1413" s="3">
        <f t="shared" si="94"/>
        <v>1.6419999999999999</v>
      </c>
      <c r="AR1413" s="3">
        <f>IF(ISNUMBER(AQ1413),SUMIFS($AQ$2:AQ1413,$A$2:A1413,A1413,$J$2:J1413,J1413,$D$2:D1413,D1413),"")</f>
        <v>18.212999999999997</v>
      </c>
      <c r="AS1413">
        <f t="shared" si="95"/>
        <v>14</v>
      </c>
    </row>
    <row r="1414" spans="1:45" x14ac:dyDescent="0.25">
      <c r="A1414" s="9" t="s">
        <v>65</v>
      </c>
      <c r="B1414" t="s">
        <v>61</v>
      </c>
      <c r="C1414" s="6">
        <v>42460</v>
      </c>
      <c r="D1414">
        <v>1</v>
      </c>
      <c r="F1414">
        <v>350</v>
      </c>
      <c r="J1414" s="3" t="s">
        <v>97</v>
      </c>
      <c r="K1414" t="s">
        <v>59</v>
      </c>
      <c r="L1414">
        <v>9</v>
      </c>
      <c r="M1414" s="3" t="s">
        <v>56</v>
      </c>
      <c r="N1414" s="4" t="str">
        <f t="shared" si="92"/>
        <v/>
      </c>
      <c r="P1414">
        <v>60.29</v>
      </c>
      <c r="Q1414">
        <v>60.29</v>
      </c>
      <c r="R1414" s="3">
        <f>IF(ISNUMBER(Q1414),SUMIFS($Q$2:Q1414,$A$2:A1414,A1414,$J$2:J1414,J1414,$D$2:D1414,D1414),"")</f>
        <v>886.51</v>
      </c>
      <c r="AB1414">
        <v>17.600000000000001</v>
      </c>
      <c r="AC1414">
        <v>7.4</v>
      </c>
      <c r="AD1414">
        <v>77.2</v>
      </c>
      <c r="AE1414">
        <v>21.3</v>
      </c>
      <c r="AF1414">
        <v>86.2</v>
      </c>
      <c r="AG1414">
        <v>22.8</v>
      </c>
      <c r="AH1414" s="3">
        <f t="shared" si="93"/>
        <v>3.6999999999999998E-2</v>
      </c>
      <c r="AI1414">
        <v>3.6999999999999998E-2</v>
      </c>
      <c r="AK1414">
        <v>12.3</v>
      </c>
      <c r="AQ1414" s="3">
        <f t="shared" si="94"/>
        <v>2.2309999999999999</v>
      </c>
      <c r="AR1414" s="3">
        <f>IF(ISNUMBER(AQ1414),SUMIFS($AQ$2:AQ1414,$A$2:A1414,A1414,$J$2:J1414,J1414,$D$2:D1414,D1414),"")</f>
        <v>26.314</v>
      </c>
      <c r="AS1414">
        <f t="shared" si="95"/>
        <v>14</v>
      </c>
    </row>
    <row r="1415" spans="1:45" x14ac:dyDescent="0.25">
      <c r="A1415" s="9" t="s">
        <v>62</v>
      </c>
      <c r="B1415" t="s">
        <v>61</v>
      </c>
      <c r="C1415" s="6">
        <v>42460</v>
      </c>
      <c r="D1415">
        <v>1</v>
      </c>
      <c r="F1415">
        <v>500</v>
      </c>
      <c r="J1415" s="3" t="s">
        <v>97</v>
      </c>
      <c r="K1415" t="s">
        <v>59</v>
      </c>
      <c r="L1415">
        <v>9</v>
      </c>
      <c r="M1415" s="3" t="s">
        <v>56</v>
      </c>
      <c r="N1415" s="4" t="str">
        <f t="shared" si="92"/>
        <v/>
      </c>
      <c r="P1415">
        <v>74.040000000000006</v>
      </c>
      <c r="Q1415">
        <v>74.040000000000006</v>
      </c>
      <c r="R1415" s="3">
        <f>IF(ISNUMBER(Q1415),SUMIFS($Q$2:Q1415,$A$2:A1415,A1415,$J$2:J1415,J1415,$D$2:D1415,D1415),"")</f>
        <v>880.51999999999987</v>
      </c>
      <c r="AB1415">
        <v>18.3</v>
      </c>
      <c r="AC1415">
        <v>10.1</v>
      </c>
      <c r="AD1415">
        <v>77.7</v>
      </c>
      <c r="AE1415">
        <v>24</v>
      </c>
      <c r="AF1415">
        <v>86.5</v>
      </c>
      <c r="AG1415">
        <v>21.9</v>
      </c>
      <c r="AH1415" s="3">
        <f t="shared" si="93"/>
        <v>3.5000000000000003E-2</v>
      </c>
      <c r="AI1415">
        <v>3.5000000000000003E-2</v>
      </c>
      <c r="AK1415">
        <v>12.4</v>
      </c>
      <c r="AQ1415" s="3">
        <f t="shared" si="94"/>
        <v>2.5910000000000002</v>
      </c>
      <c r="AR1415" s="3">
        <f>IF(ISNUMBER(AQ1415),SUMIFS($AQ$2:AQ1415,$A$2:A1415,A1415,$J$2:J1415,J1415,$D$2:D1415,D1415),"")</f>
        <v>26.885000000000005</v>
      </c>
      <c r="AS1415">
        <f t="shared" si="95"/>
        <v>14</v>
      </c>
    </row>
    <row r="1416" spans="1:45" x14ac:dyDescent="0.25">
      <c r="A1416" s="9" t="s">
        <v>63</v>
      </c>
      <c r="B1416" t="s">
        <v>61</v>
      </c>
      <c r="C1416" s="6">
        <v>42460</v>
      </c>
      <c r="D1416">
        <v>2</v>
      </c>
      <c r="F1416">
        <v>0</v>
      </c>
      <c r="J1416" s="3" t="s">
        <v>97</v>
      </c>
      <c r="K1416" t="s">
        <v>59</v>
      </c>
      <c r="L1416">
        <v>9</v>
      </c>
      <c r="M1416" s="3" t="s">
        <v>56</v>
      </c>
      <c r="N1416" s="4" t="str">
        <f t="shared" si="92"/>
        <v/>
      </c>
      <c r="P1416">
        <v>50.71</v>
      </c>
      <c r="Q1416">
        <v>50.71</v>
      </c>
      <c r="R1416" s="3">
        <f>IF(ISNUMBER(Q1416),SUMIFS($Q$2:Q1416,$A$2:A1416,A1416,$J$2:J1416,J1416,$D$2:D1416,D1416),"")</f>
        <v>758.11000000000013</v>
      </c>
      <c r="AB1416">
        <v>15.6</v>
      </c>
      <c r="AC1416">
        <v>6.3</v>
      </c>
      <c r="AD1416">
        <v>76.3</v>
      </c>
      <c r="AE1416">
        <v>22.1</v>
      </c>
      <c r="AF1416">
        <v>87.7</v>
      </c>
      <c r="AG1416">
        <v>26.4</v>
      </c>
      <c r="AH1416" s="3">
        <f t="shared" si="93"/>
        <v>4.2000000000000003E-2</v>
      </c>
      <c r="AI1416">
        <v>4.2000000000000003E-2</v>
      </c>
      <c r="AK1416">
        <v>12.2</v>
      </c>
      <c r="AQ1416" s="3">
        <f t="shared" si="94"/>
        <v>2.13</v>
      </c>
      <c r="AR1416" s="3">
        <f>IF(ISNUMBER(AQ1416),SUMIFS($AQ$2:AQ1416,$A$2:A1416,A1416,$J$2:J1416,J1416,$D$2:D1416,D1416),"")</f>
        <v>24.207000000000001</v>
      </c>
      <c r="AS1416">
        <f t="shared" si="95"/>
        <v>14</v>
      </c>
    </row>
    <row r="1417" spans="1:45" x14ac:dyDescent="0.25">
      <c r="A1417" s="9" t="s">
        <v>66</v>
      </c>
      <c r="B1417" t="s">
        <v>61</v>
      </c>
      <c r="C1417" s="6">
        <v>42460</v>
      </c>
      <c r="D1417">
        <v>2</v>
      </c>
      <c r="F1417">
        <v>50</v>
      </c>
      <c r="J1417" s="3" t="s">
        <v>97</v>
      </c>
      <c r="K1417" t="s">
        <v>59</v>
      </c>
      <c r="L1417">
        <v>9</v>
      </c>
      <c r="M1417" s="3" t="s">
        <v>56</v>
      </c>
      <c r="N1417" s="4" t="str">
        <f t="shared" si="92"/>
        <v/>
      </c>
      <c r="P1417">
        <v>47.31</v>
      </c>
      <c r="Q1417">
        <v>47.31</v>
      </c>
      <c r="R1417" s="3">
        <f>IF(ISNUMBER(Q1417),SUMIFS($Q$2:Q1417,$A$2:A1417,A1417,$J$2:J1417,J1417,$D$2:D1417,D1417),"")</f>
        <v>467.91</v>
      </c>
      <c r="AB1417">
        <v>18.7</v>
      </c>
      <c r="AC1417">
        <v>10.1</v>
      </c>
      <c r="AD1417">
        <v>74.8</v>
      </c>
      <c r="AE1417">
        <v>21.1</v>
      </c>
      <c r="AF1417">
        <v>83.5</v>
      </c>
      <c r="AG1417">
        <v>21.9</v>
      </c>
      <c r="AH1417" s="3">
        <f t="shared" si="93"/>
        <v>3.5000000000000003E-2</v>
      </c>
      <c r="AI1417">
        <v>3.5000000000000003E-2</v>
      </c>
      <c r="AK1417">
        <v>12</v>
      </c>
      <c r="AQ1417" s="3">
        <f t="shared" si="94"/>
        <v>1.6559999999999999</v>
      </c>
      <c r="AR1417" s="3">
        <f>IF(ISNUMBER(AQ1417),SUMIFS($AQ$2:AQ1417,$A$2:A1417,A1417,$J$2:J1417,J1417,$D$2:D1417,D1417),"")</f>
        <v>14.717000000000001</v>
      </c>
      <c r="AS1417">
        <f t="shared" si="95"/>
        <v>14</v>
      </c>
    </row>
    <row r="1418" spans="1:45" x14ac:dyDescent="0.25">
      <c r="A1418" s="9" t="s">
        <v>64</v>
      </c>
      <c r="B1418" t="s">
        <v>61</v>
      </c>
      <c r="C1418" s="6">
        <v>42460</v>
      </c>
      <c r="D1418">
        <v>2</v>
      </c>
      <c r="F1418">
        <v>100</v>
      </c>
      <c r="J1418" s="3" t="s">
        <v>97</v>
      </c>
      <c r="K1418" t="s">
        <v>59</v>
      </c>
      <c r="L1418">
        <v>9</v>
      </c>
      <c r="M1418" s="3" t="s">
        <v>56</v>
      </c>
      <c r="N1418" s="4" t="str">
        <f t="shared" si="92"/>
        <v/>
      </c>
      <c r="P1418">
        <v>51.65</v>
      </c>
      <c r="Q1418">
        <v>51.65</v>
      </c>
      <c r="R1418" s="3">
        <f>IF(ISNUMBER(Q1418),SUMIFS($Q$2:Q1418,$A$2:A1418,A1418,$J$2:J1418,J1418,$D$2:D1418,D1418),"")</f>
        <v>621.09</v>
      </c>
      <c r="AB1418">
        <v>16</v>
      </c>
      <c r="AC1418">
        <v>9</v>
      </c>
      <c r="AD1418">
        <v>77.3</v>
      </c>
      <c r="AE1418">
        <v>22.9</v>
      </c>
      <c r="AF1418">
        <v>86.9</v>
      </c>
      <c r="AG1418">
        <v>26.4</v>
      </c>
      <c r="AH1418" s="3">
        <f t="shared" si="93"/>
        <v>4.2000000000000003E-2</v>
      </c>
      <c r="AI1418">
        <v>4.2000000000000003E-2</v>
      </c>
      <c r="AK1418">
        <v>12.4</v>
      </c>
      <c r="AQ1418" s="3">
        <f t="shared" si="94"/>
        <v>2.169</v>
      </c>
      <c r="AR1418" s="3">
        <f>IF(ISNUMBER(AQ1418),SUMIFS($AQ$2:AQ1418,$A$2:A1418,A1418,$J$2:J1418,J1418,$D$2:D1418,D1418),"")</f>
        <v>18.460999999999999</v>
      </c>
      <c r="AS1418">
        <f t="shared" si="95"/>
        <v>14</v>
      </c>
    </row>
    <row r="1419" spans="1:45" x14ac:dyDescent="0.25">
      <c r="A1419" s="9" t="s">
        <v>60</v>
      </c>
      <c r="B1419" t="s">
        <v>61</v>
      </c>
      <c r="C1419" s="6">
        <v>42460</v>
      </c>
      <c r="D1419">
        <v>2</v>
      </c>
      <c r="F1419">
        <v>200</v>
      </c>
      <c r="J1419" s="3" t="s">
        <v>97</v>
      </c>
      <c r="K1419" t="s">
        <v>59</v>
      </c>
      <c r="L1419">
        <v>9</v>
      </c>
      <c r="M1419" s="3" t="s">
        <v>56</v>
      </c>
      <c r="N1419" s="4" t="str">
        <f t="shared" si="92"/>
        <v/>
      </c>
      <c r="P1419">
        <v>70.73</v>
      </c>
      <c r="Q1419">
        <v>70.73</v>
      </c>
      <c r="R1419" s="3">
        <f>IF(ISNUMBER(Q1419),SUMIFS($Q$2:Q1419,$A$2:A1419,A1419,$J$2:J1419,J1419,$D$2:D1419,D1419),"")</f>
        <v>838.65000000000009</v>
      </c>
      <c r="AB1419">
        <v>17.2</v>
      </c>
      <c r="AC1419">
        <v>8.6</v>
      </c>
      <c r="AD1419">
        <v>74.8</v>
      </c>
      <c r="AE1419">
        <v>21.7</v>
      </c>
      <c r="AF1419">
        <v>84.6</v>
      </c>
      <c r="AG1419">
        <v>21.6</v>
      </c>
      <c r="AH1419" s="3">
        <f t="shared" si="93"/>
        <v>3.5000000000000003E-2</v>
      </c>
      <c r="AI1419">
        <v>3.5000000000000003E-2</v>
      </c>
      <c r="AK1419">
        <v>12</v>
      </c>
      <c r="AQ1419" s="3">
        <f t="shared" si="94"/>
        <v>2.476</v>
      </c>
      <c r="AR1419" s="3">
        <f>IF(ISNUMBER(AQ1419),SUMIFS($AQ$2:AQ1419,$A$2:A1419,A1419,$J$2:J1419,J1419,$D$2:D1419,D1419),"")</f>
        <v>24.491</v>
      </c>
      <c r="AS1419">
        <f t="shared" si="95"/>
        <v>14</v>
      </c>
    </row>
    <row r="1420" spans="1:45" x14ac:dyDescent="0.25">
      <c r="A1420" s="9" t="s">
        <v>65</v>
      </c>
      <c r="B1420" t="s">
        <v>61</v>
      </c>
      <c r="C1420" s="6">
        <v>42460</v>
      </c>
      <c r="D1420">
        <v>2</v>
      </c>
      <c r="F1420">
        <v>350</v>
      </c>
      <c r="J1420" s="3" t="s">
        <v>97</v>
      </c>
      <c r="K1420" t="s">
        <v>59</v>
      </c>
      <c r="L1420">
        <v>9</v>
      </c>
      <c r="M1420" s="3" t="s">
        <v>56</v>
      </c>
      <c r="N1420" s="4" t="str">
        <f t="shared" si="92"/>
        <v/>
      </c>
      <c r="P1420">
        <v>56.84</v>
      </c>
      <c r="Q1420">
        <v>56.84</v>
      </c>
      <c r="R1420" s="3">
        <f>IF(ISNUMBER(Q1420),SUMIFS($Q$2:Q1420,$A$2:A1420,A1420,$J$2:J1420,J1420,$D$2:D1420,D1420),"")</f>
        <v>794.98</v>
      </c>
      <c r="AB1420">
        <v>15.3</v>
      </c>
      <c r="AC1420">
        <v>9</v>
      </c>
      <c r="AD1420">
        <v>76.2</v>
      </c>
      <c r="AE1420">
        <v>21.8</v>
      </c>
      <c r="AF1420">
        <v>87</v>
      </c>
      <c r="AG1420">
        <v>27.9</v>
      </c>
      <c r="AH1420" s="3">
        <f t="shared" si="93"/>
        <v>4.4999999999999998E-2</v>
      </c>
      <c r="AI1420">
        <v>4.4999999999999998E-2</v>
      </c>
      <c r="AK1420">
        <v>12.2</v>
      </c>
      <c r="AQ1420" s="3">
        <f t="shared" si="94"/>
        <v>2.5579999999999998</v>
      </c>
      <c r="AR1420" s="3">
        <f>IF(ISNUMBER(AQ1420),SUMIFS($AQ$2:AQ1420,$A$2:A1420,A1420,$J$2:J1420,J1420,$D$2:D1420,D1420),"")</f>
        <v>27.866</v>
      </c>
      <c r="AS1420">
        <f t="shared" si="95"/>
        <v>14</v>
      </c>
    </row>
    <row r="1421" spans="1:45" x14ac:dyDescent="0.25">
      <c r="A1421" s="9" t="s">
        <v>62</v>
      </c>
      <c r="B1421" t="s">
        <v>61</v>
      </c>
      <c r="C1421" s="6">
        <v>42460</v>
      </c>
      <c r="D1421">
        <v>2</v>
      </c>
      <c r="F1421">
        <v>500</v>
      </c>
      <c r="J1421" s="3" t="s">
        <v>97</v>
      </c>
      <c r="K1421" t="s">
        <v>59</v>
      </c>
      <c r="L1421">
        <v>9</v>
      </c>
      <c r="M1421" s="3" t="s">
        <v>56</v>
      </c>
      <c r="N1421" s="4" t="str">
        <f t="shared" si="92"/>
        <v/>
      </c>
      <c r="P1421">
        <v>70.7</v>
      </c>
      <c r="Q1421">
        <v>70.7</v>
      </c>
      <c r="R1421" s="3">
        <f>IF(ISNUMBER(Q1421),SUMIFS($Q$2:Q1421,$A$2:A1421,A1421,$J$2:J1421,J1421,$D$2:D1421,D1421),"")</f>
        <v>836.13000000000011</v>
      </c>
      <c r="AB1421">
        <v>15.8</v>
      </c>
      <c r="AC1421">
        <v>10</v>
      </c>
      <c r="AD1421">
        <v>76.3</v>
      </c>
      <c r="AE1421">
        <v>22.5</v>
      </c>
      <c r="AF1421">
        <v>87.7</v>
      </c>
      <c r="AG1421">
        <v>28.9</v>
      </c>
      <c r="AH1421" s="3">
        <f t="shared" si="93"/>
        <v>4.5999999999999999E-2</v>
      </c>
      <c r="AI1421">
        <v>4.5999999999999999E-2</v>
      </c>
      <c r="AK1421">
        <v>12.2</v>
      </c>
      <c r="AQ1421" s="3">
        <f t="shared" si="94"/>
        <v>3.2519999999999998</v>
      </c>
      <c r="AR1421" s="3">
        <f>IF(ISNUMBER(AQ1421),SUMIFS($AQ$2:AQ1421,$A$2:A1421,A1421,$J$2:J1421,J1421,$D$2:D1421,D1421),"")</f>
        <v>29.277999999999999</v>
      </c>
      <c r="AS1421">
        <f t="shared" si="95"/>
        <v>14</v>
      </c>
    </row>
    <row r="1422" spans="1:45" x14ac:dyDescent="0.25">
      <c r="A1422" s="9" t="s">
        <v>63</v>
      </c>
      <c r="B1422" t="s">
        <v>61</v>
      </c>
      <c r="C1422" s="6">
        <v>42460</v>
      </c>
      <c r="D1422">
        <v>3</v>
      </c>
      <c r="F1422">
        <v>0</v>
      </c>
      <c r="J1422" s="3" t="s">
        <v>97</v>
      </c>
      <c r="K1422" t="s">
        <v>59</v>
      </c>
      <c r="L1422">
        <v>9</v>
      </c>
      <c r="M1422" s="3" t="s">
        <v>56</v>
      </c>
      <c r="N1422" s="4" t="str">
        <f t="shared" si="92"/>
        <v/>
      </c>
      <c r="P1422">
        <v>36.94</v>
      </c>
      <c r="Q1422">
        <v>36.94</v>
      </c>
      <c r="R1422" s="3">
        <f>IF(ISNUMBER(Q1422),SUMIFS($Q$2:Q1422,$A$2:A1422,A1422,$J$2:J1422,J1422,$D$2:D1422,D1422),"")</f>
        <v>413.44</v>
      </c>
      <c r="AB1422">
        <v>17</v>
      </c>
      <c r="AC1422">
        <v>7.9</v>
      </c>
      <c r="AD1422">
        <v>76.7</v>
      </c>
      <c r="AE1422">
        <v>21.4</v>
      </c>
      <c r="AF1422">
        <v>85.8</v>
      </c>
      <c r="AG1422">
        <v>22.7</v>
      </c>
      <c r="AH1422" s="3">
        <f t="shared" si="93"/>
        <v>3.5999999999999997E-2</v>
      </c>
      <c r="AI1422">
        <v>3.5999999999999997E-2</v>
      </c>
      <c r="AK1422">
        <v>12.3</v>
      </c>
      <c r="AQ1422" s="3">
        <f t="shared" si="94"/>
        <v>1.33</v>
      </c>
      <c r="AR1422" s="3">
        <f>IF(ISNUMBER(AQ1422),SUMIFS($AQ$2:AQ1422,$A$2:A1422,A1422,$J$2:J1422,J1422,$D$2:D1422,D1422),"")</f>
        <v>13.138</v>
      </c>
      <c r="AS1422">
        <f t="shared" si="95"/>
        <v>14</v>
      </c>
    </row>
    <row r="1423" spans="1:45" x14ac:dyDescent="0.25">
      <c r="A1423" s="9" t="s">
        <v>66</v>
      </c>
      <c r="B1423" t="s">
        <v>61</v>
      </c>
      <c r="C1423" s="6">
        <v>42460</v>
      </c>
      <c r="D1423">
        <v>3</v>
      </c>
      <c r="F1423">
        <v>50</v>
      </c>
      <c r="J1423" s="3" t="s">
        <v>97</v>
      </c>
      <c r="K1423" t="s">
        <v>59</v>
      </c>
      <c r="L1423">
        <v>9</v>
      </c>
      <c r="M1423" s="3" t="s">
        <v>56</v>
      </c>
      <c r="N1423" s="4" t="str">
        <f t="shared" si="92"/>
        <v/>
      </c>
      <c r="P1423">
        <v>68.569999999999993</v>
      </c>
      <c r="Q1423">
        <v>68.569999999999993</v>
      </c>
      <c r="R1423" s="3">
        <f>IF(ISNUMBER(Q1423),SUMIFS($Q$2:Q1423,$A$2:A1423,A1423,$J$2:J1423,J1423,$D$2:D1423,D1423),"")</f>
        <v>748.87999999999988</v>
      </c>
      <c r="AB1423">
        <v>17.3</v>
      </c>
      <c r="AC1423">
        <v>9.1999999999999993</v>
      </c>
      <c r="AD1423">
        <v>77.3</v>
      </c>
      <c r="AE1423">
        <v>22.3</v>
      </c>
      <c r="AF1423">
        <v>87</v>
      </c>
      <c r="AG1423">
        <v>25</v>
      </c>
      <c r="AH1423" s="3">
        <f t="shared" si="93"/>
        <v>0.04</v>
      </c>
      <c r="AI1423">
        <v>0.04</v>
      </c>
      <c r="AK1423">
        <v>12.4</v>
      </c>
      <c r="AQ1423" s="3">
        <f t="shared" si="94"/>
        <v>2.7429999999999999</v>
      </c>
      <c r="AR1423" s="3">
        <f>IF(ISNUMBER(AQ1423),SUMIFS($AQ$2:AQ1423,$A$2:A1423,A1423,$J$2:J1423,J1423,$D$2:D1423,D1423),"")</f>
        <v>24.167999999999999</v>
      </c>
      <c r="AS1423">
        <f t="shared" si="95"/>
        <v>14</v>
      </c>
    </row>
    <row r="1424" spans="1:45" x14ac:dyDescent="0.25">
      <c r="A1424" s="9" t="s">
        <v>64</v>
      </c>
      <c r="B1424" t="s">
        <v>61</v>
      </c>
      <c r="C1424" s="6">
        <v>42460</v>
      </c>
      <c r="D1424">
        <v>3</v>
      </c>
      <c r="F1424">
        <v>100</v>
      </c>
      <c r="J1424" s="3" t="s">
        <v>97</v>
      </c>
      <c r="K1424" t="s">
        <v>59</v>
      </c>
      <c r="L1424">
        <v>9</v>
      </c>
      <c r="M1424" s="3" t="s">
        <v>56</v>
      </c>
      <c r="N1424" s="4" t="str">
        <f t="shared" si="92"/>
        <v/>
      </c>
      <c r="P1424">
        <v>49.82</v>
      </c>
      <c r="Q1424">
        <v>49.82</v>
      </c>
      <c r="R1424" s="3">
        <f>IF(ISNUMBER(Q1424),SUMIFS($Q$2:Q1424,$A$2:A1424,A1424,$J$2:J1424,J1424,$D$2:D1424,D1424),"")</f>
        <v>867.21</v>
      </c>
      <c r="AB1424">
        <v>17.100000000000001</v>
      </c>
      <c r="AC1424">
        <v>7.4</v>
      </c>
      <c r="AD1424">
        <v>76.400000000000006</v>
      </c>
      <c r="AE1424">
        <v>20.5</v>
      </c>
      <c r="AF1424">
        <v>85.7</v>
      </c>
      <c r="AG1424">
        <v>22.3</v>
      </c>
      <c r="AH1424" s="3">
        <f t="shared" si="93"/>
        <v>3.5999999999999997E-2</v>
      </c>
      <c r="AI1424">
        <v>3.5999999999999997E-2</v>
      </c>
      <c r="AK1424">
        <v>12.2</v>
      </c>
      <c r="AQ1424" s="3">
        <f t="shared" si="94"/>
        <v>1.794</v>
      </c>
      <c r="AR1424" s="3">
        <f>IF(ISNUMBER(AQ1424),SUMIFS($AQ$2:AQ1424,$A$2:A1424,A1424,$J$2:J1424,J1424,$D$2:D1424,D1424),"")</f>
        <v>24.125</v>
      </c>
      <c r="AS1424">
        <f t="shared" si="95"/>
        <v>14</v>
      </c>
    </row>
    <row r="1425" spans="1:45" x14ac:dyDescent="0.25">
      <c r="A1425" s="9" t="s">
        <v>60</v>
      </c>
      <c r="B1425" t="s">
        <v>61</v>
      </c>
      <c r="C1425" s="6">
        <v>42460</v>
      </c>
      <c r="D1425">
        <v>3</v>
      </c>
      <c r="F1425">
        <v>200</v>
      </c>
      <c r="J1425" s="3" t="s">
        <v>97</v>
      </c>
      <c r="K1425" t="s">
        <v>59</v>
      </c>
      <c r="L1425">
        <v>9</v>
      </c>
      <c r="M1425" s="3" t="s">
        <v>56</v>
      </c>
      <c r="N1425" s="4" t="str">
        <f t="shared" si="92"/>
        <v/>
      </c>
      <c r="P1425">
        <v>67.650000000000006</v>
      </c>
      <c r="Q1425">
        <v>67.650000000000006</v>
      </c>
      <c r="R1425" s="3">
        <f>IF(ISNUMBER(Q1425),SUMIFS($Q$2:Q1425,$A$2:A1425,A1425,$J$2:J1425,J1425,$D$2:D1425,D1425),"")</f>
        <v>801.2</v>
      </c>
      <c r="AB1425">
        <v>16</v>
      </c>
      <c r="AC1425">
        <v>11.6</v>
      </c>
      <c r="AD1425">
        <v>77.7</v>
      </c>
      <c r="AE1425">
        <v>20.9</v>
      </c>
      <c r="AF1425">
        <v>87.5</v>
      </c>
      <c r="AG1425">
        <v>24.2</v>
      </c>
      <c r="AH1425" s="3">
        <f t="shared" si="93"/>
        <v>3.9E-2</v>
      </c>
      <c r="AI1425">
        <v>3.9E-2</v>
      </c>
      <c r="AK1425">
        <v>12.4</v>
      </c>
      <c r="AQ1425" s="3">
        <f t="shared" si="94"/>
        <v>2.6379999999999999</v>
      </c>
      <c r="AR1425" s="3">
        <f>IF(ISNUMBER(AQ1425),SUMIFS($AQ$2:AQ1425,$A$2:A1425,A1425,$J$2:J1425,J1425,$D$2:D1425,D1425),"")</f>
        <v>24.015000000000001</v>
      </c>
      <c r="AS1425">
        <f t="shared" si="95"/>
        <v>14</v>
      </c>
    </row>
    <row r="1426" spans="1:45" x14ac:dyDescent="0.25">
      <c r="A1426" s="9" t="s">
        <v>65</v>
      </c>
      <c r="B1426" t="s">
        <v>61</v>
      </c>
      <c r="C1426" s="6">
        <v>42460</v>
      </c>
      <c r="D1426">
        <v>3</v>
      </c>
      <c r="F1426">
        <v>350</v>
      </c>
      <c r="J1426" s="3" t="s">
        <v>97</v>
      </c>
      <c r="K1426" t="s">
        <v>59</v>
      </c>
      <c r="L1426">
        <v>9</v>
      </c>
      <c r="M1426" s="3" t="s">
        <v>56</v>
      </c>
      <c r="N1426" s="4" t="str">
        <f t="shared" si="92"/>
        <v/>
      </c>
      <c r="P1426">
        <v>65.25</v>
      </c>
      <c r="Q1426">
        <v>65.25</v>
      </c>
      <c r="R1426" s="3">
        <f>IF(ISNUMBER(Q1426),SUMIFS($Q$2:Q1426,$A$2:A1426,A1426,$J$2:J1426,J1426,$D$2:D1426,D1426),"")</f>
        <v>957.1</v>
      </c>
      <c r="AB1426">
        <v>16</v>
      </c>
      <c r="AC1426">
        <v>10.8</v>
      </c>
      <c r="AD1426">
        <v>77.099999999999994</v>
      </c>
      <c r="AE1426">
        <v>21</v>
      </c>
      <c r="AF1426">
        <v>87.1</v>
      </c>
      <c r="AG1426">
        <v>25.7</v>
      </c>
      <c r="AH1426" s="3">
        <f t="shared" si="93"/>
        <v>4.1000000000000002E-2</v>
      </c>
      <c r="AI1426">
        <v>4.1000000000000002E-2</v>
      </c>
      <c r="AK1426">
        <v>12.3</v>
      </c>
      <c r="AQ1426" s="3">
        <f t="shared" si="94"/>
        <v>2.6749999999999998</v>
      </c>
      <c r="AR1426" s="3">
        <f>IF(ISNUMBER(AQ1426),SUMIFS($AQ$2:AQ1426,$A$2:A1426,A1426,$J$2:J1426,J1426,$D$2:D1426,D1426),"")</f>
        <v>29.580000000000002</v>
      </c>
      <c r="AS1426">
        <f t="shared" si="95"/>
        <v>14</v>
      </c>
    </row>
    <row r="1427" spans="1:45" x14ac:dyDescent="0.25">
      <c r="A1427" s="9" t="s">
        <v>62</v>
      </c>
      <c r="B1427" t="s">
        <v>61</v>
      </c>
      <c r="C1427" s="6">
        <v>42460</v>
      </c>
      <c r="D1427">
        <v>3</v>
      </c>
      <c r="F1427">
        <v>500</v>
      </c>
      <c r="J1427" s="3" t="s">
        <v>97</v>
      </c>
      <c r="K1427" t="s">
        <v>59</v>
      </c>
      <c r="L1427">
        <v>9</v>
      </c>
      <c r="M1427" s="3" t="s">
        <v>56</v>
      </c>
      <c r="N1427" s="4" t="str">
        <f t="shared" si="92"/>
        <v/>
      </c>
      <c r="P1427">
        <v>54.66</v>
      </c>
      <c r="Q1427">
        <v>54.66</v>
      </c>
      <c r="R1427" s="3">
        <f>IF(ISNUMBER(Q1427),SUMIFS($Q$2:Q1427,$A$2:A1427,A1427,$J$2:J1427,J1427,$D$2:D1427,D1427),"")</f>
        <v>626.52999999999986</v>
      </c>
      <c r="AB1427">
        <v>16.100000000000001</v>
      </c>
      <c r="AC1427">
        <v>7</v>
      </c>
      <c r="AD1427">
        <v>74.2</v>
      </c>
      <c r="AE1427">
        <v>23</v>
      </c>
      <c r="AF1427">
        <v>87.8</v>
      </c>
      <c r="AG1427">
        <v>30.7</v>
      </c>
      <c r="AH1427" s="3">
        <f t="shared" si="93"/>
        <v>4.9000000000000002E-2</v>
      </c>
      <c r="AI1427">
        <v>4.9000000000000002E-2</v>
      </c>
      <c r="AK1427">
        <v>11.9</v>
      </c>
      <c r="AQ1427" s="3">
        <f t="shared" si="94"/>
        <v>2.6779999999999999</v>
      </c>
      <c r="AR1427" s="3">
        <f>IF(ISNUMBER(AQ1427),SUMIFS($AQ$2:AQ1427,$A$2:A1427,A1427,$J$2:J1427,J1427,$D$2:D1427,D1427),"")</f>
        <v>22.47</v>
      </c>
      <c r="AS1427">
        <f t="shared" si="95"/>
        <v>14</v>
      </c>
    </row>
    <row r="1428" spans="1:45" x14ac:dyDescent="0.25">
      <c r="A1428" s="9" t="s">
        <v>63</v>
      </c>
      <c r="B1428" t="s">
        <v>61</v>
      </c>
      <c r="C1428" s="6">
        <v>42460</v>
      </c>
      <c r="D1428">
        <v>4</v>
      </c>
      <c r="F1428">
        <v>0</v>
      </c>
      <c r="J1428" s="3" t="s">
        <v>97</v>
      </c>
      <c r="K1428" t="s">
        <v>59</v>
      </c>
      <c r="L1428">
        <v>9</v>
      </c>
      <c r="M1428" s="3" t="s">
        <v>56</v>
      </c>
      <c r="N1428" s="4" t="str">
        <f t="shared" si="92"/>
        <v/>
      </c>
      <c r="P1428">
        <v>42.71</v>
      </c>
      <c r="Q1428">
        <v>42.71</v>
      </c>
      <c r="R1428" s="3">
        <f>IF(ISNUMBER(Q1428),SUMIFS($Q$2:Q1428,$A$2:A1428,A1428,$J$2:J1428,J1428,$D$2:D1428,D1428),"")</f>
        <v>695.1400000000001</v>
      </c>
      <c r="AB1428">
        <v>17.5</v>
      </c>
      <c r="AC1428">
        <v>7</v>
      </c>
      <c r="AD1428">
        <v>74.400000000000006</v>
      </c>
      <c r="AE1428">
        <v>21</v>
      </c>
      <c r="AF1428">
        <v>84</v>
      </c>
      <c r="AG1428">
        <v>22.7</v>
      </c>
      <c r="AH1428" s="3">
        <f t="shared" si="93"/>
        <v>3.5999999999999997E-2</v>
      </c>
      <c r="AI1428">
        <v>3.5999999999999997E-2</v>
      </c>
      <c r="AK1428">
        <v>11.9</v>
      </c>
      <c r="AQ1428" s="3">
        <f t="shared" si="94"/>
        <v>1.538</v>
      </c>
      <c r="AR1428" s="3">
        <f>IF(ISNUMBER(AQ1428),SUMIFS($AQ$2:AQ1428,$A$2:A1428,A1428,$J$2:J1428,J1428,$D$2:D1428,D1428),"")</f>
        <v>19.972999999999999</v>
      </c>
      <c r="AS1428">
        <f t="shared" si="95"/>
        <v>14</v>
      </c>
    </row>
    <row r="1429" spans="1:45" x14ac:dyDescent="0.25">
      <c r="A1429" s="9" t="s">
        <v>66</v>
      </c>
      <c r="B1429" t="s">
        <v>61</v>
      </c>
      <c r="C1429" s="6">
        <v>42460</v>
      </c>
      <c r="D1429">
        <v>4</v>
      </c>
      <c r="F1429">
        <v>50</v>
      </c>
      <c r="J1429" s="3" t="s">
        <v>97</v>
      </c>
      <c r="K1429" t="s">
        <v>59</v>
      </c>
      <c r="L1429">
        <v>9</v>
      </c>
      <c r="M1429" s="3" t="s">
        <v>56</v>
      </c>
      <c r="N1429" s="4" t="str">
        <f t="shared" si="92"/>
        <v/>
      </c>
      <c r="P1429">
        <v>52.49</v>
      </c>
      <c r="Q1429">
        <v>52.49</v>
      </c>
      <c r="R1429" s="3">
        <f>IF(ISNUMBER(Q1429),SUMIFS($Q$2:Q1429,$A$2:A1429,A1429,$J$2:J1429,J1429,$D$2:D1429,D1429),"")</f>
        <v>494.28000000000003</v>
      </c>
      <c r="AB1429">
        <v>17.100000000000001</v>
      </c>
      <c r="AC1429">
        <v>7</v>
      </c>
      <c r="AD1429">
        <v>70.099999999999994</v>
      </c>
      <c r="AE1429">
        <v>20</v>
      </c>
      <c r="AF1429">
        <v>82.3</v>
      </c>
      <c r="AG1429">
        <v>22.8</v>
      </c>
      <c r="AH1429" s="3">
        <f t="shared" si="93"/>
        <v>3.6999999999999998E-2</v>
      </c>
      <c r="AI1429">
        <v>3.6999999999999998E-2</v>
      </c>
      <c r="AK1429">
        <v>11.2</v>
      </c>
      <c r="AQ1429" s="3">
        <f t="shared" si="94"/>
        <v>1.9419999999999999</v>
      </c>
      <c r="AR1429" s="3">
        <f>IF(ISNUMBER(AQ1429),SUMIFS($AQ$2:AQ1429,$A$2:A1429,A1429,$J$2:J1429,J1429,$D$2:D1429,D1429),"")</f>
        <v>14.663</v>
      </c>
      <c r="AS1429">
        <f t="shared" si="95"/>
        <v>14</v>
      </c>
    </row>
    <row r="1430" spans="1:45" x14ac:dyDescent="0.25">
      <c r="A1430" s="9" t="s">
        <v>64</v>
      </c>
      <c r="B1430" t="s">
        <v>61</v>
      </c>
      <c r="C1430" s="6">
        <v>42460</v>
      </c>
      <c r="D1430">
        <v>4</v>
      </c>
      <c r="F1430">
        <v>100</v>
      </c>
      <c r="J1430" s="3" t="s">
        <v>97</v>
      </c>
      <c r="K1430" t="s">
        <v>59</v>
      </c>
      <c r="L1430">
        <v>9</v>
      </c>
      <c r="M1430" s="3" t="s">
        <v>56</v>
      </c>
      <c r="N1430" s="4" t="str">
        <f t="shared" si="92"/>
        <v/>
      </c>
      <c r="P1430">
        <v>55.91</v>
      </c>
      <c r="Q1430">
        <v>55.91</v>
      </c>
      <c r="R1430" s="3">
        <f>IF(ISNUMBER(Q1430),SUMIFS($Q$2:Q1430,$A$2:A1430,A1430,$J$2:J1430,J1430,$D$2:D1430,D1430),"")</f>
        <v>785.07</v>
      </c>
      <c r="AB1430">
        <v>17.399999999999999</v>
      </c>
      <c r="AC1430">
        <v>9.3000000000000007</v>
      </c>
      <c r="AD1430">
        <v>77</v>
      </c>
      <c r="AE1430">
        <v>20.7</v>
      </c>
      <c r="AF1430">
        <v>85.7</v>
      </c>
      <c r="AG1430">
        <v>22.9</v>
      </c>
      <c r="AH1430" s="3">
        <f t="shared" si="93"/>
        <v>3.6999999999999998E-2</v>
      </c>
      <c r="AI1430">
        <v>3.6999999999999998E-2</v>
      </c>
      <c r="AK1430">
        <v>12.3</v>
      </c>
      <c r="AQ1430" s="3">
        <f t="shared" si="94"/>
        <v>2.069</v>
      </c>
      <c r="AR1430" s="3">
        <f>IF(ISNUMBER(AQ1430),SUMIFS($AQ$2:AQ1430,$A$2:A1430,A1430,$J$2:J1430,J1430,$D$2:D1430,D1430),"")</f>
        <v>20.907</v>
      </c>
      <c r="AS1430">
        <f t="shared" si="95"/>
        <v>14</v>
      </c>
    </row>
    <row r="1431" spans="1:45" x14ac:dyDescent="0.25">
      <c r="A1431" s="9" t="s">
        <v>60</v>
      </c>
      <c r="B1431" t="s">
        <v>61</v>
      </c>
      <c r="C1431" s="6">
        <v>42460</v>
      </c>
      <c r="D1431">
        <v>4</v>
      </c>
      <c r="F1431">
        <v>200</v>
      </c>
      <c r="J1431" s="3" t="s">
        <v>97</v>
      </c>
      <c r="K1431" t="s">
        <v>59</v>
      </c>
      <c r="L1431">
        <v>9</v>
      </c>
      <c r="M1431" s="3" t="s">
        <v>56</v>
      </c>
      <c r="N1431" s="4" t="str">
        <f t="shared" si="92"/>
        <v/>
      </c>
      <c r="P1431">
        <v>39.07</v>
      </c>
      <c r="Q1431">
        <v>39.07</v>
      </c>
      <c r="R1431" s="3">
        <f>IF(ISNUMBER(Q1431),SUMIFS($Q$2:Q1431,$A$2:A1431,A1431,$J$2:J1431,J1431,$D$2:D1431,D1431),"")</f>
        <v>444.29</v>
      </c>
      <c r="AB1431">
        <v>15.6</v>
      </c>
      <c r="AC1431">
        <v>8.8000000000000007</v>
      </c>
      <c r="AD1431">
        <v>76</v>
      </c>
      <c r="AE1431">
        <v>19.8</v>
      </c>
      <c r="AF1431">
        <v>85.7</v>
      </c>
      <c r="AG1431">
        <v>25.6</v>
      </c>
      <c r="AH1431" s="3">
        <f t="shared" si="93"/>
        <v>4.1000000000000002E-2</v>
      </c>
      <c r="AI1431">
        <v>4.1000000000000002E-2</v>
      </c>
      <c r="AK1431">
        <v>12.2</v>
      </c>
      <c r="AQ1431" s="3">
        <f t="shared" si="94"/>
        <v>1.6020000000000001</v>
      </c>
      <c r="AR1431" s="3">
        <f>IF(ISNUMBER(AQ1431),SUMIFS($AQ$2:AQ1431,$A$2:A1431,A1431,$J$2:J1431,J1431,$D$2:D1431,D1431),"")</f>
        <v>14.027000000000001</v>
      </c>
      <c r="AS1431">
        <f t="shared" si="95"/>
        <v>14</v>
      </c>
    </row>
    <row r="1432" spans="1:45" x14ac:dyDescent="0.25">
      <c r="A1432" s="9" t="s">
        <v>65</v>
      </c>
      <c r="B1432" t="s">
        <v>61</v>
      </c>
      <c r="C1432" s="6">
        <v>42460</v>
      </c>
      <c r="D1432">
        <v>4</v>
      </c>
      <c r="F1432">
        <v>350</v>
      </c>
      <c r="J1432" s="3" t="s">
        <v>97</v>
      </c>
      <c r="K1432" t="s">
        <v>59</v>
      </c>
      <c r="L1432">
        <v>9</v>
      </c>
      <c r="M1432" s="3" t="s">
        <v>56</v>
      </c>
      <c r="N1432" s="4" t="str">
        <f t="shared" si="92"/>
        <v/>
      </c>
      <c r="P1432">
        <v>49.3</v>
      </c>
      <c r="Q1432">
        <v>49.3</v>
      </c>
      <c r="R1432" s="3">
        <f>IF(ISNUMBER(Q1432),SUMIFS($Q$2:Q1432,$A$2:A1432,A1432,$J$2:J1432,J1432,$D$2:D1432,D1432),"")</f>
        <v>707.89</v>
      </c>
      <c r="AB1432">
        <v>16.3</v>
      </c>
      <c r="AC1432">
        <v>9.3000000000000007</v>
      </c>
      <c r="AD1432">
        <v>72.900000000000006</v>
      </c>
      <c r="AE1432">
        <v>20</v>
      </c>
      <c r="AF1432">
        <v>84.1</v>
      </c>
      <c r="AG1432">
        <v>24.5</v>
      </c>
      <c r="AH1432" s="3">
        <f t="shared" si="93"/>
        <v>3.9E-2</v>
      </c>
      <c r="AI1432">
        <v>3.9E-2</v>
      </c>
      <c r="AK1432">
        <v>11.7</v>
      </c>
      <c r="AQ1432" s="3">
        <f t="shared" si="94"/>
        <v>1.923</v>
      </c>
      <c r="AR1432" s="3">
        <f>IF(ISNUMBER(AQ1432),SUMIFS($AQ$2:AQ1432,$A$2:A1432,A1432,$J$2:J1432,J1432,$D$2:D1432,D1432),"")</f>
        <v>24.475999999999999</v>
      </c>
      <c r="AS1432">
        <f t="shared" si="95"/>
        <v>14</v>
      </c>
    </row>
    <row r="1433" spans="1:45" x14ac:dyDescent="0.25">
      <c r="A1433" s="9" t="s">
        <v>62</v>
      </c>
      <c r="B1433" t="s">
        <v>61</v>
      </c>
      <c r="C1433" s="6">
        <v>42460</v>
      </c>
      <c r="D1433">
        <v>4</v>
      </c>
      <c r="F1433">
        <v>500</v>
      </c>
      <c r="J1433" s="3" t="s">
        <v>97</v>
      </c>
      <c r="K1433" t="s">
        <v>59</v>
      </c>
      <c r="L1433">
        <v>9</v>
      </c>
      <c r="M1433" s="3" t="s">
        <v>56</v>
      </c>
      <c r="N1433" s="4" t="str">
        <f t="shared" si="92"/>
        <v/>
      </c>
      <c r="P1433">
        <v>69.12</v>
      </c>
      <c r="Q1433">
        <v>69.12</v>
      </c>
      <c r="R1433" s="3">
        <f>IF(ISNUMBER(Q1433),SUMIFS($Q$2:Q1433,$A$2:A1433,A1433,$J$2:J1433,J1433,$D$2:D1433,D1433),"")</f>
        <v>851.31</v>
      </c>
      <c r="AB1433">
        <v>16</v>
      </c>
      <c r="AC1433">
        <v>11.1</v>
      </c>
      <c r="AD1433">
        <v>77.599999999999994</v>
      </c>
      <c r="AE1433">
        <v>21.6</v>
      </c>
      <c r="AF1433">
        <v>86.5</v>
      </c>
      <c r="AG1433">
        <v>25.9</v>
      </c>
      <c r="AH1433" s="3">
        <f t="shared" si="93"/>
        <v>4.1000000000000002E-2</v>
      </c>
      <c r="AI1433">
        <v>4.1000000000000002E-2</v>
      </c>
      <c r="AK1433">
        <v>12.4</v>
      </c>
      <c r="AQ1433" s="3">
        <f t="shared" si="94"/>
        <v>2.8340000000000001</v>
      </c>
      <c r="AR1433" s="3">
        <f>IF(ISNUMBER(AQ1433),SUMIFS($AQ$2:AQ1433,$A$2:A1433,A1433,$J$2:J1433,J1433,$D$2:D1433,D1433),"")</f>
        <v>27.720000000000002</v>
      </c>
      <c r="AS1433">
        <f t="shared" si="95"/>
        <v>14</v>
      </c>
    </row>
    <row r="1434" spans="1:45" x14ac:dyDescent="0.25">
      <c r="A1434" s="9" t="s">
        <v>63</v>
      </c>
      <c r="B1434" t="s">
        <v>61</v>
      </c>
      <c r="C1434" s="6">
        <v>42494</v>
      </c>
      <c r="D1434">
        <v>1</v>
      </c>
      <c r="F1434">
        <v>0</v>
      </c>
      <c r="J1434" s="3" t="s">
        <v>97</v>
      </c>
      <c r="K1434" t="s">
        <v>59</v>
      </c>
      <c r="L1434">
        <v>8</v>
      </c>
      <c r="M1434" s="3" t="s">
        <v>56</v>
      </c>
      <c r="N1434" s="4" t="str">
        <f t="shared" si="92"/>
        <v/>
      </c>
      <c r="P1434">
        <v>17.64</v>
      </c>
      <c r="Q1434">
        <v>17.64</v>
      </c>
      <c r="R1434" s="3">
        <f>IF(ISNUMBER(Q1434),SUMIFS($Q$2:Q1434,$A$2:A1434,A1434,$J$2:J1434,J1434,$D$2:D1434,D1434),"")</f>
        <v>690.32999999999993</v>
      </c>
      <c r="AH1434" s="3" t="str">
        <f t="shared" si="93"/>
        <v/>
      </c>
      <c r="AQ1434" s="3" t="str">
        <f t="shared" si="94"/>
        <v/>
      </c>
      <c r="AR1434" s="3" t="str">
        <f>IF(ISNUMBER(AQ1434),SUMIFS($AQ$2:AQ1434,$A$2:A1434,A1434,$J$2:J1434,J1434,$D$2:D1434,D1434),"")</f>
        <v/>
      </c>
      <c r="AS1434">
        <f t="shared" si="95"/>
        <v>3</v>
      </c>
    </row>
    <row r="1435" spans="1:45" x14ac:dyDescent="0.25">
      <c r="A1435" s="9" t="s">
        <v>66</v>
      </c>
      <c r="B1435" t="s">
        <v>61</v>
      </c>
      <c r="C1435" s="6">
        <v>42494</v>
      </c>
      <c r="D1435">
        <v>1</v>
      </c>
      <c r="F1435">
        <v>50</v>
      </c>
      <c r="J1435" s="3" t="s">
        <v>97</v>
      </c>
      <c r="K1435" t="s">
        <v>59</v>
      </c>
      <c r="L1435">
        <v>8</v>
      </c>
      <c r="M1435" s="3" t="s">
        <v>56</v>
      </c>
      <c r="N1435" s="4" t="str">
        <f t="shared" si="92"/>
        <v/>
      </c>
      <c r="P1435">
        <v>22.72</v>
      </c>
      <c r="Q1435">
        <v>22.72</v>
      </c>
      <c r="R1435" s="3">
        <f>IF(ISNUMBER(Q1435),SUMIFS($Q$2:Q1435,$A$2:A1435,A1435,$J$2:J1435,J1435,$D$2:D1435,D1435),"")</f>
        <v>837.42000000000007</v>
      </c>
      <c r="AH1435" s="3" t="str">
        <f t="shared" si="93"/>
        <v/>
      </c>
      <c r="AQ1435" s="3" t="str">
        <f t="shared" si="94"/>
        <v/>
      </c>
      <c r="AR1435" s="3" t="str">
        <f>IF(ISNUMBER(AQ1435),SUMIFS($AQ$2:AQ1435,$A$2:A1435,A1435,$J$2:J1435,J1435,$D$2:D1435,D1435),"")</f>
        <v/>
      </c>
      <c r="AS1435">
        <f t="shared" si="95"/>
        <v>3</v>
      </c>
    </row>
    <row r="1436" spans="1:45" x14ac:dyDescent="0.25">
      <c r="A1436" s="9" t="s">
        <v>64</v>
      </c>
      <c r="B1436" t="s">
        <v>61</v>
      </c>
      <c r="C1436" s="6">
        <v>42494</v>
      </c>
      <c r="D1436">
        <v>1</v>
      </c>
      <c r="F1436">
        <v>100</v>
      </c>
      <c r="J1436" s="3" t="s">
        <v>97</v>
      </c>
      <c r="K1436" t="s">
        <v>59</v>
      </c>
      <c r="L1436">
        <v>8</v>
      </c>
      <c r="M1436" s="3" t="s">
        <v>56</v>
      </c>
      <c r="N1436" s="4" t="str">
        <f t="shared" si="92"/>
        <v/>
      </c>
      <c r="P1436">
        <v>76.459999999999994</v>
      </c>
      <c r="Q1436">
        <v>76.459999999999994</v>
      </c>
      <c r="R1436" s="3">
        <f>IF(ISNUMBER(Q1436),SUMIFS($Q$2:Q1436,$A$2:A1436,A1436,$J$2:J1436,J1436,$D$2:D1436,D1436),"")</f>
        <v>790.38000000000011</v>
      </c>
      <c r="AH1436" s="3" t="str">
        <f t="shared" si="93"/>
        <v/>
      </c>
      <c r="AQ1436" s="3" t="str">
        <f t="shared" si="94"/>
        <v/>
      </c>
      <c r="AR1436" s="3" t="str">
        <f>IF(ISNUMBER(AQ1436),SUMIFS($AQ$2:AQ1436,$A$2:A1436,A1436,$J$2:J1436,J1436,$D$2:D1436,D1436),"")</f>
        <v/>
      </c>
      <c r="AS1436">
        <f t="shared" si="95"/>
        <v>3</v>
      </c>
    </row>
    <row r="1437" spans="1:45" x14ac:dyDescent="0.25">
      <c r="A1437" s="9" t="s">
        <v>60</v>
      </c>
      <c r="B1437" t="s">
        <v>61</v>
      </c>
      <c r="C1437" s="6">
        <v>42494</v>
      </c>
      <c r="D1437">
        <v>1</v>
      </c>
      <c r="F1437">
        <v>200</v>
      </c>
      <c r="J1437" s="3" t="s">
        <v>97</v>
      </c>
      <c r="K1437" t="s">
        <v>59</v>
      </c>
      <c r="L1437">
        <v>8</v>
      </c>
      <c r="M1437" s="3" t="s">
        <v>56</v>
      </c>
      <c r="N1437" s="4" t="str">
        <f t="shared" si="92"/>
        <v/>
      </c>
      <c r="P1437">
        <v>33.840000000000003</v>
      </c>
      <c r="Q1437">
        <v>33.840000000000003</v>
      </c>
      <c r="R1437" s="3">
        <f>IF(ISNUMBER(Q1437),SUMIFS($Q$2:Q1437,$A$2:A1437,A1437,$J$2:J1437,J1437,$D$2:D1437,D1437),"")</f>
        <v>738.54000000000008</v>
      </c>
      <c r="AH1437" s="3" t="str">
        <f t="shared" si="93"/>
        <v/>
      </c>
      <c r="AQ1437" s="3" t="str">
        <f t="shared" si="94"/>
        <v/>
      </c>
      <c r="AR1437" s="3" t="str">
        <f>IF(ISNUMBER(AQ1437),SUMIFS($AQ$2:AQ1437,$A$2:A1437,A1437,$J$2:J1437,J1437,$D$2:D1437,D1437),"")</f>
        <v/>
      </c>
      <c r="AS1437">
        <f t="shared" si="95"/>
        <v>3</v>
      </c>
    </row>
    <row r="1438" spans="1:45" x14ac:dyDescent="0.25">
      <c r="A1438" s="9" t="s">
        <v>65</v>
      </c>
      <c r="B1438" t="s">
        <v>61</v>
      </c>
      <c r="C1438" s="6">
        <v>42494</v>
      </c>
      <c r="D1438">
        <v>1</v>
      </c>
      <c r="F1438">
        <v>350</v>
      </c>
      <c r="J1438" s="3" t="s">
        <v>97</v>
      </c>
      <c r="K1438" t="s">
        <v>59</v>
      </c>
      <c r="L1438">
        <v>8</v>
      </c>
      <c r="M1438" s="3" t="s">
        <v>56</v>
      </c>
      <c r="N1438" s="4" t="str">
        <f t="shared" si="92"/>
        <v/>
      </c>
      <c r="P1438">
        <v>36.22</v>
      </c>
      <c r="Q1438">
        <v>36.22</v>
      </c>
      <c r="R1438" s="3">
        <f>IF(ISNUMBER(Q1438),SUMIFS($Q$2:Q1438,$A$2:A1438,A1438,$J$2:J1438,J1438,$D$2:D1438,D1438),"")</f>
        <v>922.73</v>
      </c>
      <c r="AH1438" s="3" t="str">
        <f t="shared" si="93"/>
        <v/>
      </c>
      <c r="AQ1438" s="3" t="str">
        <f t="shared" si="94"/>
        <v/>
      </c>
      <c r="AR1438" s="3" t="str">
        <f>IF(ISNUMBER(AQ1438),SUMIFS($AQ$2:AQ1438,$A$2:A1438,A1438,$J$2:J1438,J1438,$D$2:D1438,D1438),"")</f>
        <v/>
      </c>
      <c r="AS1438">
        <f t="shared" si="95"/>
        <v>3</v>
      </c>
    </row>
    <row r="1439" spans="1:45" x14ac:dyDescent="0.25">
      <c r="A1439" s="9" t="s">
        <v>62</v>
      </c>
      <c r="B1439" t="s">
        <v>61</v>
      </c>
      <c r="C1439" s="6">
        <v>42494</v>
      </c>
      <c r="D1439">
        <v>1</v>
      </c>
      <c r="F1439">
        <v>500</v>
      </c>
      <c r="J1439" s="3" t="s">
        <v>97</v>
      </c>
      <c r="K1439" t="s">
        <v>59</v>
      </c>
      <c r="L1439">
        <v>8</v>
      </c>
      <c r="M1439" s="3" t="s">
        <v>56</v>
      </c>
      <c r="N1439" s="4" t="str">
        <f t="shared" si="92"/>
        <v/>
      </c>
      <c r="P1439">
        <v>27.3</v>
      </c>
      <c r="Q1439">
        <v>27.3</v>
      </c>
      <c r="R1439" s="3">
        <f>IF(ISNUMBER(Q1439),SUMIFS($Q$2:Q1439,$A$2:A1439,A1439,$J$2:J1439,J1439,$D$2:D1439,D1439),"")</f>
        <v>907.81999999999982</v>
      </c>
      <c r="AH1439" s="3" t="str">
        <f t="shared" si="93"/>
        <v/>
      </c>
      <c r="AQ1439" s="3" t="str">
        <f t="shared" si="94"/>
        <v/>
      </c>
      <c r="AR1439" s="3" t="str">
        <f>IF(ISNUMBER(AQ1439),SUMIFS($AQ$2:AQ1439,$A$2:A1439,A1439,$J$2:J1439,J1439,$D$2:D1439,D1439),"")</f>
        <v/>
      </c>
      <c r="AS1439">
        <f t="shared" si="95"/>
        <v>3</v>
      </c>
    </row>
    <row r="1440" spans="1:45" x14ac:dyDescent="0.25">
      <c r="A1440" s="9" t="s">
        <v>63</v>
      </c>
      <c r="B1440" t="s">
        <v>61</v>
      </c>
      <c r="C1440" s="6">
        <v>42494</v>
      </c>
      <c r="D1440">
        <v>2</v>
      </c>
      <c r="F1440">
        <v>0</v>
      </c>
      <c r="J1440" s="3" t="s">
        <v>97</v>
      </c>
      <c r="K1440" t="s">
        <v>59</v>
      </c>
      <c r="L1440">
        <v>8</v>
      </c>
      <c r="M1440" s="3" t="s">
        <v>56</v>
      </c>
      <c r="N1440" s="4" t="str">
        <f t="shared" si="92"/>
        <v/>
      </c>
      <c r="P1440">
        <v>29.42</v>
      </c>
      <c r="Q1440">
        <v>29.42</v>
      </c>
      <c r="R1440" s="3">
        <f>IF(ISNUMBER(Q1440),SUMIFS($Q$2:Q1440,$A$2:A1440,A1440,$J$2:J1440,J1440,$D$2:D1440,D1440),"")</f>
        <v>787.53000000000009</v>
      </c>
      <c r="AH1440" s="3" t="str">
        <f t="shared" si="93"/>
        <v/>
      </c>
      <c r="AQ1440" s="3" t="str">
        <f t="shared" si="94"/>
        <v/>
      </c>
      <c r="AR1440" s="3" t="str">
        <f>IF(ISNUMBER(AQ1440),SUMIFS($AQ$2:AQ1440,$A$2:A1440,A1440,$J$2:J1440,J1440,$D$2:D1440,D1440),"")</f>
        <v/>
      </c>
      <c r="AS1440">
        <f t="shared" si="95"/>
        <v>3</v>
      </c>
    </row>
    <row r="1441" spans="1:45" x14ac:dyDescent="0.25">
      <c r="A1441" s="9" t="s">
        <v>66</v>
      </c>
      <c r="B1441" t="s">
        <v>61</v>
      </c>
      <c r="C1441" s="6">
        <v>42494</v>
      </c>
      <c r="D1441">
        <v>2</v>
      </c>
      <c r="F1441">
        <v>50</v>
      </c>
      <c r="J1441" s="3" t="s">
        <v>97</v>
      </c>
      <c r="K1441" t="s">
        <v>59</v>
      </c>
      <c r="L1441">
        <v>8</v>
      </c>
      <c r="M1441" s="3" t="s">
        <v>56</v>
      </c>
      <c r="N1441" s="4" t="str">
        <f t="shared" si="92"/>
        <v/>
      </c>
      <c r="P1441">
        <v>26.06</v>
      </c>
      <c r="Q1441">
        <v>26.06</v>
      </c>
      <c r="R1441" s="3">
        <f>IF(ISNUMBER(Q1441),SUMIFS($Q$2:Q1441,$A$2:A1441,A1441,$J$2:J1441,J1441,$D$2:D1441,D1441),"")</f>
        <v>493.97</v>
      </c>
      <c r="AH1441" s="3" t="str">
        <f t="shared" si="93"/>
        <v/>
      </c>
      <c r="AQ1441" s="3" t="str">
        <f t="shared" si="94"/>
        <v/>
      </c>
      <c r="AR1441" s="3" t="str">
        <f>IF(ISNUMBER(AQ1441),SUMIFS($AQ$2:AQ1441,$A$2:A1441,A1441,$J$2:J1441,J1441,$D$2:D1441,D1441),"")</f>
        <v/>
      </c>
      <c r="AS1441">
        <f t="shared" si="95"/>
        <v>3</v>
      </c>
    </row>
    <row r="1442" spans="1:45" x14ac:dyDescent="0.25">
      <c r="A1442" s="9" t="s">
        <v>64</v>
      </c>
      <c r="B1442" t="s">
        <v>61</v>
      </c>
      <c r="C1442" s="6">
        <v>42494</v>
      </c>
      <c r="D1442">
        <v>2</v>
      </c>
      <c r="F1442">
        <v>100</v>
      </c>
      <c r="J1442" s="3" t="s">
        <v>97</v>
      </c>
      <c r="K1442" t="s">
        <v>59</v>
      </c>
      <c r="L1442">
        <v>8</v>
      </c>
      <c r="M1442" s="3" t="s">
        <v>56</v>
      </c>
      <c r="N1442" s="4" t="str">
        <f t="shared" si="92"/>
        <v/>
      </c>
      <c r="P1442">
        <v>30.46</v>
      </c>
      <c r="Q1442">
        <v>30.46</v>
      </c>
      <c r="R1442" s="3">
        <f>IF(ISNUMBER(Q1442),SUMIFS($Q$2:Q1442,$A$2:A1442,A1442,$J$2:J1442,J1442,$D$2:D1442,D1442),"")</f>
        <v>651.55000000000007</v>
      </c>
      <c r="AH1442" s="3" t="str">
        <f t="shared" si="93"/>
        <v/>
      </c>
      <c r="AQ1442" s="3" t="str">
        <f t="shared" si="94"/>
        <v/>
      </c>
      <c r="AR1442" s="3" t="str">
        <f>IF(ISNUMBER(AQ1442),SUMIFS($AQ$2:AQ1442,$A$2:A1442,A1442,$J$2:J1442,J1442,$D$2:D1442,D1442),"")</f>
        <v/>
      </c>
      <c r="AS1442">
        <f t="shared" si="95"/>
        <v>3</v>
      </c>
    </row>
    <row r="1443" spans="1:45" x14ac:dyDescent="0.25">
      <c r="A1443" s="9" t="s">
        <v>60</v>
      </c>
      <c r="B1443" t="s">
        <v>61</v>
      </c>
      <c r="C1443" s="6">
        <v>42494</v>
      </c>
      <c r="D1443">
        <v>2</v>
      </c>
      <c r="F1443">
        <v>200</v>
      </c>
      <c r="J1443" s="3" t="s">
        <v>97</v>
      </c>
      <c r="K1443" t="s">
        <v>59</v>
      </c>
      <c r="L1443">
        <v>8</v>
      </c>
      <c r="M1443" s="3" t="s">
        <v>56</v>
      </c>
      <c r="N1443" s="4" t="str">
        <f t="shared" si="92"/>
        <v/>
      </c>
      <c r="P1443">
        <v>28.32</v>
      </c>
      <c r="Q1443">
        <v>28.32</v>
      </c>
      <c r="R1443" s="3">
        <f>IF(ISNUMBER(Q1443),SUMIFS($Q$2:Q1443,$A$2:A1443,A1443,$J$2:J1443,J1443,$D$2:D1443,D1443),"")</f>
        <v>866.97000000000014</v>
      </c>
      <c r="AH1443" s="3" t="str">
        <f t="shared" si="93"/>
        <v/>
      </c>
      <c r="AQ1443" s="3" t="str">
        <f t="shared" si="94"/>
        <v/>
      </c>
      <c r="AR1443" s="3" t="str">
        <f>IF(ISNUMBER(AQ1443),SUMIFS($AQ$2:AQ1443,$A$2:A1443,A1443,$J$2:J1443,J1443,$D$2:D1443,D1443),"")</f>
        <v/>
      </c>
      <c r="AS1443">
        <f t="shared" si="95"/>
        <v>3</v>
      </c>
    </row>
    <row r="1444" spans="1:45" x14ac:dyDescent="0.25">
      <c r="A1444" s="9" t="s">
        <v>65</v>
      </c>
      <c r="B1444" t="s">
        <v>61</v>
      </c>
      <c r="C1444" s="6">
        <v>42494</v>
      </c>
      <c r="D1444">
        <v>2</v>
      </c>
      <c r="F1444">
        <v>350</v>
      </c>
      <c r="J1444" s="3" t="s">
        <v>97</v>
      </c>
      <c r="K1444" t="s">
        <v>59</v>
      </c>
      <c r="L1444">
        <v>8</v>
      </c>
      <c r="M1444" s="3" t="s">
        <v>56</v>
      </c>
      <c r="N1444" s="4" t="str">
        <f t="shared" si="92"/>
        <v/>
      </c>
      <c r="P1444">
        <v>14.93</v>
      </c>
      <c r="Q1444">
        <v>14.93</v>
      </c>
      <c r="R1444" s="3">
        <f>IF(ISNUMBER(Q1444),SUMIFS($Q$2:Q1444,$A$2:A1444,A1444,$J$2:J1444,J1444,$D$2:D1444,D1444),"")</f>
        <v>809.91</v>
      </c>
      <c r="AH1444" s="3" t="str">
        <f t="shared" si="93"/>
        <v/>
      </c>
      <c r="AQ1444" s="3" t="str">
        <f t="shared" si="94"/>
        <v/>
      </c>
      <c r="AR1444" s="3" t="str">
        <f>IF(ISNUMBER(AQ1444),SUMIFS($AQ$2:AQ1444,$A$2:A1444,A1444,$J$2:J1444,J1444,$D$2:D1444,D1444),"")</f>
        <v/>
      </c>
      <c r="AS1444">
        <f t="shared" si="95"/>
        <v>3</v>
      </c>
    </row>
    <row r="1445" spans="1:45" x14ac:dyDescent="0.25">
      <c r="A1445" s="9" t="s">
        <v>62</v>
      </c>
      <c r="B1445" t="s">
        <v>61</v>
      </c>
      <c r="C1445" s="6">
        <v>42494</v>
      </c>
      <c r="D1445">
        <v>2</v>
      </c>
      <c r="F1445">
        <v>500</v>
      </c>
      <c r="J1445" s="3" t="s">
        <v>97</v>
      </c>
      <c r="K1445" t="s">
        <v>59</v>
      </c>
      <c r="L1445">
        <v>8</v>
      </c>
      <c r="M1445" s="3" t="s">
        <v>56</v>
      </c>
      <c r="N1445" s="4" t="str">
        <f t="shared" si="92"/>
        <v/>
      </c>
      <c r="P1445">
        <v>11.07</v>
      </c>
      <c r="Q1445">
        <v>11.07</v>
      </c>
      <c r="R1445" s="3">
        <f>IF(ISNUMBER(Q1445),SUMIFS($Q$2:Q1445,$A$2:A1445,A1445,$J$2:J1445,J1445,$D$2:D1445,D1445),"")</f>
        <v>847.20000000000016</v>
      </c>
      <c r="AH1445" s="3" t="str">
        <f t="shared" si="93"/>
        <v/>
      </c>
      <c r="AQ1445" s="3" t="str">
        <f t="shared" si="94"/>
        <v/>
      </c>
      <c r="AR1445" s="3" t="str">
        <f>IF(ISNUMBER(AQ1445),SUMIFS($AQ$2:AQ1445,$A$2:A1445,A1445,$J$2:J1445,J1445,$D$2:D1445,D1445),"")</f>
        <v/>
      </c>
      <c r="AS1445">
        <f t="shared" si="95"/>
        <v>3</v>
      </c>
    </row>
    <row r="1446" spans="1:45" x14ac:dyDescent="0.25">
      <c r="A1446" s="9" t="s">
        <v>63</v>
      </c>
      <c r="B1446" t="s">
        <v>61</v>
      </c>
      <c r="C1446" s="6">
        <v>42494</v>
      </c>
      <c r="D1446">
        <v>3</v>
      </c>
      <c r="F1446">
        <v>0</v>
      </c>
      <c r="J1446" s="3" t="s">
        <v>97</v>
      </c>
      <c r="K1446" t="s">
        <v>59</v>
      </c>
      <c r="L1446">
        <v>8</v>
      </c>
      <c r="M1446" s="3" t="s">
        <v>56</v>
      </c>
      <c r="N1446" s="4" t="str">
        <f t="shared" si="92"/>
        <v/>
      </c>
      <c r="P1446">
        <v>21.02</v>
      </c>
      <c r="Q1446">
        <v>21.02</v>
      </c>
      <c r="R1446" s="3">
        <f>IF(ISNUMBER(Q1446),SUMIFS($Q$2:Q1446,$A$2:A1446,A1446,$J$2:J1446,J1446,$D$2:D1446,D1446),"")</f>
        <v>434.46</v>
      </c>
      <c r="AH1446" s="3" t="str">
        <f t="shared" si="93"/>
        <v/>
      </c>
      <c r="AQ1446" s="3" t="str">
        <f t="shared" si="94"/>
        <v/>
      </c>
      <c r="AR1446" s="3" t="str">
        <f>IF(ISNUMBER(AQ1446),SUMIFS($AQ$2:AQ1446,$A$2:A1446,A1446,$J$2:J1446,J1446,$D$2:D1446,D1446),"")</f>
        <v/>
      </c>
      <c r="AS1446">
        <f t="shared" si="95"/>
        <v>3</v>
      </c>
    </row>
    <row r="1447" spans="1:45" x14ac:dyDescent="0.25">
      <c r="A1447" s="9" t="s">
        <v>66</v>
      </c>
      <c r="B1447" t="s">
        <v>61</v>
      </c>
      <c r="C1447" s="6">
        <v>42494</v>
      </c>
      <c r="D1447">
        <v>3</v>
      </c>
      <c r="F1447">
        <v>50</v>
      </c>
      <c r="J1447" s="3" t="s">
        <v>97</v>
      </c>
      <c r="K1447" t="s">
        <v>59</v>
      </c>
      <c r="L1447">
        <v>8</v>
      </c>
      <c r="M1447" s="3" t="s">
        <v>56</v>
      </c>
      <c r="N1447" s="4" t="str">
        <f t="shared" si="92"/>
        <v/>
      </c>
      <c r="P1447">
        <v>28.98</v>
      </c>
      <c r="Q1447">
        <v>28.98</v>
      </c>
      <c r="R1447" s="3">
        <f>IF(ISNUMBER(Q1447),SUMIFS($Q$2:Q1447,$A$2:A1447,A1447,$J$2:J1447,J1447,$D$2:D1447,D1447),"")</f>
        <v>777.8599999999999</v>
      </c>
      <c r="AH1447" s="3" t="str">
        <f t="shared" si="93"/>
        <v/>
      </c>
      <c r="AQ1447" s="3" t="str">
        <f t="shared" si="94"/>
        <v/>
      </c>
      <c r="AR1447" s="3" t="str">
        <f>IF(ISNUMBER(AQ1447),SUMIFS($AQ$2:AQ1447,$A$2:A1447,A1447,$J$2:J1447,J1447,$D$2:D1447,D1447),"")</f>
        <v/>
      </c>
      <c r="AS1447">
        <f t="shared" si="95"/>
        <v>3</v>
      </c>
    </row>
    <row r="1448" spans="1:45" x14ac:dyDescent="0.25">
      <c r="A1448" s="9" t="s">
        <v>64</v>
      </c>
      <c r="B1448" t="s">
        <v>61</v>
      </c>
      <c r="C1448" s="6">
        <v>42494</v>
      </c>
      <c r="D1448">
        <v>3</v>
      </c>
      <c r="F1448">
        <v>100</v>
      </c>
      <c r="J1448" s="3" t="s">
        <v>97</v>
      </c>
      <c r="K1448" t="s">
        <v>59</v>
      </c>
      <c r="L1448">
        <v>8</v>
      </c>
      <c r="M1448" s="3" t="s">
        <v>56</v>
      </c>
      <c r="N1448" s="4" t="str">
        <f t="shared" si="92"/>
        <v/>
      </c>
      <c r="P1448">
        <v>32.39</v>
      </c>
      <c r="Q1448">
        <v>32.39</v>
      </c>
      <c r="R1448" s="3">
        <f>IF(ISNUMBER(Q1448),SUMIFS($Q$2:Q1448,$A$2:A1448,A1448,$J$2:J1448,J1448,$D$2:D1448,D1448),"")</f>
        <v>899.6</v>
      </c>
      <c r="AH1448" s="3" t="str">
        <f t="shared" si="93"/>
        <v/>
      </c>
      <c r="AQ1448" s="3" t="str">
        <f t="shared" si="94"/>
        <v/>
      </c>
      <c r="AR1448" s="3" t="str">
        <f>IF(ISNUMBER(AQ1448),SUMIFS($AQ$2:AQ1448,$A$2:A1448,A1448,$J$2:J1448,J1448,$D$2:D1448,D1448),"")</f>
        <v/>
      </c>
      <c r="AS1448">
        <f t="shared" si="95"/>
        <v>3</v>
      </c>
    </row>
    <row r="1449" spans="1:45" x14ac:dyDescent="0.25">
      <c r="A1449" s="9" t="s">
        <v>60</v>
      </c>
      <c r="B1449" t="s">
        <v>61</v>
      </c>
      <c r="C1449" s="6">
        <v>42494</v>
      </c>
      <c r="D1449">
        <v>3</v>
      </c>
      <c r="F1449">
        <v>200</v>
      </c>
      <c r="J1449" s="3" t="s">
        <v>97</v>
      </c>
      <c r="K1449" t="s">
        <v>59</v>
      </c>
      <c r="L1449">
        <v>8</v>
      </c>
      <c r="M1449" s="3" t="s">
        <v>56</v>
      </c>
      <c r="N1449" s="4" t="str">
        <f t="shared" si="92"/>
        <v/>
      </c>
      <c r="P1449">
        <v>41.02</v>
      </c>
      <c r="Q1449">
        <v>41.02</v>
      </c>
      <c r="R1449" s="3">
        <f>IF(ISNUMBER(Q1449),SUMIFS($Q$2:Q1449,$A$2:A1449,A1449,$J$2:J1449,J1449,$D$2:D1449,D1449),"")</f>
        <v>842.22</v>
      </c>
      <c r="AH1449" s="3" t="str">
        <f t="shared" si="93"/>
        <v/>
      </c>
      <c r="AQ1449" s="3" t="str">
        <f t="shared" si="94"/>
        <v/>
      </c>
      <c r="AR1449" s="3" t="str">
        <f>IF(ISNUMBER(AQ1449),SUMIFS($AQ$2:AQ1449,$A$2:A1449,A1449,$J$2:J1449,J1449,$D$2:D1449,D1449),"")</f>
        <v/>
      </c>
      <c r="AS1449">
        <f t="shared" si="95"/>
        <v>3</v>
      </c>
    </row>
    <row r="1450" spans="1:45" x14ac:dyDescent="0.25">
      <c r="A1450" s="9" t="s">
        <v>65</v>
      </c>
      <c r="B1450" t="s">
        <v>61</v>
      </c>
      <c r="C1450" s="6">
        <v>42494</v>
      </c>
      <c r="D1450">
        <v>3</v>
      </c>
      <c r="F1450">
        <v>350</v>
      </c>
      <c r="J1450" s="3" t="s">
        <v>97</v>
      </c>
      <c r="K1450" t="s">
        <v>59</v>
      </c>
      <c r="L1450">
        <v>8</v>
      </c>
      <c r="M1450" s="3" t="s">
        <v>56</v>
      </c>
      <c r="N1450" s="4" t="str">
        <f t="shared" si="92"/>
        <v/>
      </c>
      <c r="P1450">
        <v>39.25</v>
      </c>
      <c r="Q1450">
        <v>39.25</v>
      </c>
      <c r="R1450" s="3">
        <f>IF(ISNUMBER(Q1450),SUMIFS($Q$2:Q1450,$A$2:A1450,A1450,$J$2:J1450,J1450,$D$2:D1450,D1450),"")</f>
        <v>996.35</v>
      </c>
      <c r="AH1450" s="3" t="str">
        <f t="shared" si="93"/>
        <v/>
      </c>
      <c r="AQ1450" s="3" t="str">
        <f t="shared" si="94"/>
        <v/>
      </c>
      <c r="AR1450" s="3" t="str">
        <f>IF(ISNUMBER(AQ1450),SUMIFS($AQ$2:AQ1450,$A$2:A1450,A1450,$J$2:J1450,J1450,$D$2:D1450,D1450),"")</f>
        <v/>
      </c>
      <c r="AS1450">
        <f t="shared" si="95"/>
        <v>3</v>
      </c>
    </row>
    <row r="1451" spans="1:45" x14ac:dyDescent="0.25">
      <c r="A1451" s="9" t="s">
        <v>62</v>
      </c>
      <c r="B1451" t="s">
        <v>61</v>
      </c>
      <c r="C1451" s="6">
        <v>42494</v>
      </c>
      <c r="D1451">
        <v>3</v>
      </c>
      <c r="F1451">
        <v>500</v>
      </c>
      <c r="J1451" s="3" t="s">
        <v>97</v>
      </c>
      <c r="K1451" t="s">
        <v>59</v>
      </c>
      <c r="L1451">
        <v>8</v>
      </c>
      <c r="M1451" s="3" t="s">
        <v>56</v>
      </c>
      <c r="N1451" s="4" t="str">
        <f t="shared" si="92"/>
        <v/>
      </c>
      <c r="P1451">
        <v>13.81</v>
      </c>
      <c r="Q1451">
        <v>13.81</v>
      </c>
      <c r="R1451" s="3">
        <f>IF(ISNUMBER(Q1451),SUMIFS($Q$2:Q1451,$A$2:A1451,A1451,$J$2:J1451,J1451,$D$2:D1451,D1451),"")</f>
        <v>640.3399999999998</v>
      </c>
      <c r="AH1451" s="3" t="str">
        <f t="shared" si="93"/>
        <v/>
      </c>
      <c r="AQ1451" s="3" t="str">
        <f t="shared" si="94"/>
        <v/>
      </c>
      <c r="AR1451" s="3" t="str">
        <f>IF(ISNUMBER(AQ1451),SUMIFS($AQ$2:AQ1451,$A$2:A1451,A1451,$J$2:J1451,J1451,$D$2:D1451,D1451),"")</f>
        <v/>
      </c>
      <c r="AS1451">
        <f t="shared" si="95"/>
        <v>3</v>
      </c>
    </row>
    <row r="1452" spans="1:45" x14ac:dyDescent="0.25">
      <c r="A1452" s="9" t="s">
        <v>63</v>
      </c>
      <c r="B1452" t="s">
        <v>61</v>
      </c>
      <c r="C1452" s="6">
        <v>42494</v>
      </c>
      <c r="D1452">
        <v>4</v>
      </c>
      <c r="F1452">
        <v>0</v>
      </c>
      <c r="J1452" s="3" t="s">
        <v>97</v>
      </c>
      <c r="K1452" t="s">
        <v>59</v>
      </c>
      <c r="L1452">
        <v>8</v>
      </c>
      <c r="M1452" s="3" t="s">
        <v>56</v>
      </c>
      <c r="N1452" s="4" t="str">
        <f t="shared" ref="N1452:N1515" si="96">IF(ISNUMBER(O1452),O1452*10,"")</f>
        <v/>
      </c>
      <c r="P1452">
        <v>26.53</v>
      </c>
      <c r="Q1452">
        <v>26.53</v>
      </c>
      <c r="R1452" s="3">
        <f>IF(ISNUMBER(Q1452),SUMIFS($Q$2:Q1452,$A$2:A1452,A1452,$J$2:J1452,J1452,$D$2:D1452,D1452),"")</f>
        <v>721.67000000000007</v>
      </c>
      <c r="AH1452" s="3" t="str">
        <f t="shared" ref="AH1452:AH1515" si="97">IF(ISNUMBER(AI1452),AI1452,"")</f>
        <v/>
      </c>
      <c r="AQ1452" s="3" t="str">
        <f t="shared" ref="AQ1452:AQ1515" si="98">IF(AND(ISNUMBER(AI1452),ISNUMBER(Q1452)),ROUND(Q1452*AI1452,3),"")</f>
        <v/>
      </c>
      <c r="AR1452" s="3" t="str">
        <f>IF(ISNUMBER(AQ1452),SUMIFS($AQ$2:AQ1452,$A$2:A1452,A1452,$J$2:J1452,J1452,$D$2:D1452,D1452),"")</f>
        <v/>
      </c>
      <c r="AS1452">
        <f t="shared" si="95"/>
        <v>3</v>
      </c>
    </row>
    <row r="1453" spans="1:45" x14ac:dyDescent="0.25">
      <c r="A1453" s="9" t="s">
        <v>66</v>
      </c>
      <c r="B1453" t="s">
        <v>61</v>
      </c>
      <c r="C1453" s="6">
        <v>42494</v>
      </c>
      <c r="D1453">
        <v>4</v>
      </c>
      <c r="F1453">
        <v>50</v>
      </c>
      <c r="J1453" s="3" t="s">
        <v>97</v>
      </c>
      <c r="K1453" t="s">
        <v>59</v>
      </c>
      <c r="L1453">
        <v>8</v>
      </c>
      <c r="M1453" s="3" t="s">
        <v>56</v>
      </c>
      <c r="N1453" s="4" t="str">
        <f t="shared" si="96"/>
        <v/>
      </c>
      <c r="P1453">
        <v>24.53</v>
      </c>
      <c r="Q1453">
        <v>24.53</v>
      </c>
      <c r="R1453" s="3">
        <f>IF(ISNUMBER(Q1453),SUMIFS($Q$2:Q1453,$A$2:A1453,A1453,$J$2:J1453,J1453,$D$2:D1453,D1453),"")</f>
        <v>518.81000000000006</v>
      </c>
      <c r="AH1453" s="3" t="str">
        <f t="shared" si="97"/>
        <v/>
      </c>
      <c r="AQ1453" s="3" t="str">
        <f t="shared" si="98"/>
        <v/>
      </c>
      <c r="AR1453" s="3" t="str">
        <f>IF(ISNUMBER(AQ1453),SUMIFS($AQ$2:AQ1453,$A$2:A1453,A1453,$J$2:J1453,J1453,$D$2:D1453,D1453),"")</f>
        <v/>
      </c>
      <c r="AS1453">
        <f t="shared" ref="AS1453:AS1516" si="99">COUNT(O1453:AR1453)</f>
        <v>3</v>
      </c>
    </row>
    <row r="1454" spans="1:45" x14ac:dyDescent="0.25">
      <c r="A1454" s="9" t="s">
        <v>64</v>
      </c>
      <c r="B1454" t="s">
        <v>61</v>
      </c>
      <c r="C1454" s="6">
        <v>42494</v>
      </c>
      <c r="D1454">
        <v>4</v>
      </c>
      <c r="F1454">
        <v>100</v>
      </c>
      <c r="J1454" s="3" t="s">
        <v>97</v>
      </c>
      <c r="K1454" t="s">
        <v>59</v>
      </c>
      <c r="L1454">
        <v>8</v>
      </c>
      <c r="M1454" s="3" t="s">
        <v>56</v>
      </c>
      <c r="N1454" s="4" t="str">
        <f t="shared" si="96"/>
        <v/>
      </c>
      <c r="P1454">
        <v>32.270000000000003</v>
      </c>
      <c r="Q1454">
        <v>32.270000000000003</v>
      </c>
      <c r="R1454" s="3">
        <f>IF(ISNUMBER(Q1454),SUMIFS($Q$2:Q1454,$A$2:A1454,A1454,$J$2:J1454,J1454,$D$2:D1454,D1454),"")</f>
        <v>817.34</v>
      </c>
      <c r="AH1454" s="3" t="str">
        <f t="shared" si="97"/>
        <v/>
      </c>
      <c r="AQ1454" s="3" t="str">
        <f t="shared" si="98"/>
        <v/>
      </c>
      <c r="AR1454" s="3" t="str">
        <f>IF(ISNUMBER(AQ1454),SUMIFS($AQ$2:AQ1454,$A$2:A1454,A1454,$J$2:J1454,J1454,$D$2:D1454,D1454),"")</f>
        <v/>
      </c>
      <c r="AS1454">
        <f t="shared" si="99"/>
        <v>3</v>
      </c>
    </row>
    <row r="1455" spans="1:45" x14ac:dyDescent="0.25">
      <c r="A1455" s="9" t="s">
        <v>60</v>
      </c>
      <c r="B1455" t="s">
        <v>61</v>
      </c>
      <c r="C1455" s="6">
        <v>42494</v>
      </c>
      <c r="D1455">
        <v>4</v>
      </c>
      <c r="F1455">
        <v>200</v>
      </c>
      <c r="J1455" s="3" t="s">
        <v>97</v>
      </c>
      <c r="K1455" t="s">
        <v>59</v>
      </c>
      <c r="L1455">
        <v>8</v>
      </c>
      <c r="M1455" s="3" t="s">
        <v>56</v>
      </c>
      <c r="N1455" s="4" t="str">
        <f t="shared" si="96"/>
        <v/>
      </c>
      <c r="P1455">
        <v>32.549999999999997</v>
      </c>
      <c r="Q1455">
        <v>32.549999999999997</v>
      </c>
      <c r="R1455" s="3">
        <f>IF(ISNUMBER(Q1455),SUMIFS($Q$2:Q1455,$A$2:A1455,A1455,$J$2:J1455,J1455,$D$2:D1455,D1455),"")</f>
        <v>476.84000000000003</v>
      </c>
      <c r="AH1455" s="3" t="str">
        <f t="shared" si="97"/>
        <v/>
      </c>
      <c r="AQ1455" s="3" t="str">
        <f t="shared" si="98"/>
        <v/>
      </c>
      <c r="AR1455" s="3" t="str">
        <f>IF(ISNUMBER(AQ1455),SUMIFS($AQ$2:AQ1455,$A$2:A1455,A1455,$J$2:J1455,J1455,$D$2:D1455,D1455),"")</f>
        <v/>
      </c>
      <c r="AS1455">
        <f t="shared" si="99"/>
        <v>3</v>
      </c>
    </row>
    <row r="1456" spans="1:45" x14ac:dyDescent="0.25">
      <c r="A1456" s="9" t="s">
        <v>65</v>
      </c>
      <c r="B1456" t="s">
        <v>61</v>
      </c>
      <c r="C1456" s="6">
        <v>42494</v>
      </c>
      <c r="D1456">
        <v>4</v>
      </c>
      <c r="F1456">
        <v>350</v>
      </c>
      <c r="J1456" s="3" t="s">
        <v>97</v>
      </c>
      <c r="K1456" t="s">
        <v>59</v>
      </c>
      <c r="L1456">
        <v>8</v>
      </c>
      <c r="M1456" s="3" t="s">
        <v>56</v>
      </c>
      <c r="N1456" s="4" t="str">
        <f t="shared" si="96"/>
        <v/>
      </c>
      <c r="P1456">
        <v>20.309999999999999</v>
      </c>
      <c r="Q1456">
        <v>20.309999999999999</v>
      </c>
      <c r="R1456" s="3">
        <f>IF(ISNUMBER(Q1456),SUMIFS($Q$2:Q1456,$A$2:A1456,A1456,$J$2:J1456,J1456,$D$2:D1456,D1456),"")</f>
        <v>728.19999999999993</v>
      </c>
      <c r="AH1456" s="3" t="str">
        <f t="shared" si="97"/>
        <v/>
      </c>
      <c r="AQ1456" s="3" t="str">
        <f t="shared" si="98"/>
        <v/>
      </c>
      <c r="AR1456" s="3" t="str">
        <f>IF(ISNUMBER(AQ1456),SUMIFS($AQ$2:AQ1456,$A$2:A1456,A1456,$J$2:J1456,J1456,$D$2:D1456,D1456),"")</f>
        <v/>
      </c>
      <c r="AS1456">
        <f t="shared" si="99"/>
        <v>3</v>
      </c>
    </row>
    <row r="1457" spans="1:45" x14ac:dyDescent="0.25">
      <c r="A1457" s="9" t="s">
        <v>62</v>
      </c>
      <c r="B1457" t="s">
        <v>61</v>
      </c>
      <c r="C1457" s="6">
        <v>42494</v>
      </c>
      <c r="D1457">
        <v>4</v>
      </c>
      <c r="F1457">
        <v>500</v>
      </c>
      <c r="J1457" s="3" t="s">
        <v>97</v>
      </c>
      <c r="K1457" t="s">
        <v>59</v>
      </c>
      <c r="L1457">
        <v>8</v>
      </c>
      <c r="M1457" s="3" t="s">
        <v>56</v>
      </c>
      <c r="N1457" s="4" t="str">
        <f t="shared" si="96"/>
        <v/>
      </c>
      <c r="P1457">
        <v>50.91</v>
      </c>
      <c r="Q1457">
        <v>50.91</v>
      </c>
      <c r="R1457" s="3">
        <f>IF(ISNUMBER(Q1457),SUMIFS($Q$2:Q1457,$A$2:A1457,A1457,$J$2:J1457,J1457,$D$2:D1457,D1457),"")</f>
        <v>902.21999999999991</v>
      </c>
      <c r="AH1457" s="3" t="str">
        <f t="shared" si="97"/>
        <v/>
      </c>
      <c r="AQ1457" s="3" t="str">
        <f t="shared" si="98"/>
        <v/>
      </c>
      <c r="AR1457" s="3" t="str">
        <f>IF(ISNUMBER(AQ1457),SUMIFS($AQ$2:AQ1457,$A$2:A1457,A1457,$J$2:J1457,J1457,$D$2:D1457,D1457),"")</f>
        <v/>
      </c>
      <c r="AS1457">
        <f t="shared" si="99"/>
        <v>3</v>
      </c>
    </row>
    <row r="1458" spans="1:45" x14ac:dyDescent="0.25">
      <c r="A1458" s="9" t="s">
        <v>69</v>
      </c>
      <c r="B1458" t="s">
        <v>68</v>
      </c>
      <c r="C1458" s="6">
        <v>42017</v>
      </c>
      <c r="D1458">
        <v>1</v>
      </c>
      <c r="F1458">
        <v>0</v>
      </c>
      <c r="J1458" s="3" t="s">
        <v>96</v>
      </c>
      <c r="K1458" t="s">
        <v>58</v>
      </c>
      <c r="L1458">
        <v>1</v>
      </c>
      <c r="M1458" s="3" t="s">
        <v>56</v>
      </c>
      <c r="N1458" s="4" t="str">
        <f t="shared" si="96"/>
        <v/>
      </c>
      <c r="P1458">
        <v>378.32</v>
      </c>
      <c r="Q1458">
        <v>378.32</v>
      </c>
      <c r="R1458" s="3">
        <f>IF(ISNUMBER(Q1458),SUMIFS($Q$2:Q1458,$A$2:A1458,A1458,$J$2:J1458,J1458,$D$2:D1458,D1458),"")</f>
        <v>378.32</v>
      </c>
      <c r="AA1458">
        <v>4.67</v>
      </c>
      <c r="AG1458">
        <v>1.68</v>
      </c>
      <c r="AH1458" s="3">
        <f t="shared" si="97"/>
        <v>2.7E-2</v>
      </c>
      <c r="AI1458">
        <v>2.7E-2</v>
      </c>
      <c r="AQ1458" s="3">
        <f t="shared" si="98"/>
        <v>10.215</v>
      </c>
      <c r="AR1458" s="3">
        <f>IF(ISNUMBER(AQ1458),SUMIFS($AQ$2:AQ1458,$A$2:A1458,A1458,$J$2:J1458,J1458,$D$2:D1458,D1458),"")</f>
        <v>10.215</v>
      </c>
      <c r="AS1458">
        <f t="shared" si="99"/>
        <v>9</v>
      </c>
    </row>
    <row r="1459" spans="1:45" x14ac:dyDescent="0.25">
      <c r="A1459" s="9" t="s">
        <v>71</v>
      </c>
      <c r="B1459" t="s">
        <v>68</v>
      </c>
      <c r="C1459" s="6">
        <v>42017</v>
      </c>
      <c r="D1459">
        <v>1</v>
      </c>
      <c r="F1459">
        <v>50</v>
      </c>
      <c r="J1459" s="3" t="s">
        <v>96</v>
      </c>
      <c r="K1459" t="s">
        <v>58</v>
      </c>
      <c r="L1459">
        <v>1</v>
      </c>
      <c r="M1459" s="3" t="s">
        <v>56</v>
      </c>
      <c r="N1459" s="4" t="str">
        <f t="shared" si="96"/>
        <v/>
      </c>
      <c r="P1459">
        <v>384.87</v>
      </c>
      <c r="Q1459">
        <v>384.87</v>
      </c>
      <c r="R1459" s="3">
        <f>IF(ISNUMBER(Q1459),SUMIFS($Q$2:Q1459,$A$2:A1459,A1459,$J$2:J1459,J1459,$D$2:D1459,D1459),"")</f>
        <v>384.87</v>
      </c>
      <c r="AA1459">
        <v>4.75</v>
      </c>
      <c r="AG1459">
        <v>1.52</v>
      </c>
      <c r="AH1459" s="3">
        <f t="shared" si="97"/>
        <v>2.4E-2</v>
      </c>
      <c r="AI1459">
        <v>2.4E-2</v>
      </c>
      <c r="AQ1459" s="3">
        <f t="shared" si="98"/>
        <v>9.2370000000000001</v>
      </c>
      <c r="AR1459" s="3">
        <f>IF(ISNUMBER(AQ1459),SUMIFS($AQ$2:AQ1459,$A$2:A1459,A1459,$J$2:J1459,J1459,$D$2:D1459,D1459),"")</f>
        <v>9.2370000000000001</v>
      </c>
      <c r="AS1459">
        <f t="shared" si="99"/>
        <v>9</v>
      </c>
    </row>
    <row r="1460" spans="1:45" x14ac:dyDescent="0.25">
      <c r="A1460" s="9" t="s">
        <v>70</v>
      </c>
      <c r="B1460" t="s">
        <v>68</v>
      </c>
      <c r="C1460" s="6">
        <v>42017</v>
      </c>
      <c r="D1460">
        <v>1</v>
      </c>
      <c r="F1460">
        <v>100</v>
      </c>
      <c r="J1460" s="3" t="s">
        <v>96</v>
      </c>
      <c r="K1460" t="s">
        <v>58</v>
      </c>
      <c r="L1460">
        <v>1</v>
      </c>
      <c r="M1460" s="3" t="s">
        <v>56</v>
      </c>
      <c r="N1460" s="4" t="str">
        <f t="shared" si="96"/>
        <v/>
      </c>
      <c r="P1460">
        <v>354.99</v>
      </c>
      <c r="Q1460">
        <v>354.99</v>
      </c>
      <c r="R1460" s="3">
        <f>IF(ISNUMBER(Q1460),SUMIFS($Q$2:Q1460,$A$2:A1460,A1460,$J$2:J1460,J1460,$D$2:D1460,D1460),"")</f>
        <v>354.99</v>
      </c>
      <c r="AA1460">
        <v>4.38</v>
      </c>
      <c r="AG1460">
        <v>1.95</v>
      </c>
      <c r="AH1460" s="3">
        <f t="shared" si="97"/>
        <v>3.1E-2</v>
      </c>
      <c r="AI1460">
        <v>3.1E-2</v>
      </c>
      <c r="AQ1460" s="3">
        <f t="shared" si="98"/>
        <v>11.005000000000001</v>
      </c>
      <c r="AR1460" s="3">
        <f>IF(ISNUMBER(AQ1460),SUMIFS($AQ$2:AQ1460,$A$2:A1460,A1460,$J$2:J1460,J1460,$D$2:D1460,D1460),"")</f>
        <v>11.005000000000001</v>
      </c>
      <c r="AS1460">
        <f t="shared" si="99"/>
        <v>9</v>
      </c>
    </row>
    <row r="1461" spans="1:45" x14ac:dyDescent="0.25">
      <c r="A1461" s="9" t="s">
        <v>67</v>
      </c>
      <c r="B1461" t="s">
        <v>68</v>
      </c>
      <c r="C1461" s="6">
        <v>42017</v>
      </c>
      <c r="D1461">
        <v>1</v>
      </c>
      <c r="F1461">
        <v>200</v>
      </c>
      <c r="J1461" s="3" t="s">
        <v>96</v>
      </c>
      <c r="K1461" t="s">
        <v>58</v>
      </c>
      <c r="L1461">
        <v>1</v>
      </c>
      <c r="M1461" s="3" t="s">
        <v>56</v>
      </c>
      <c r="N1461" s="4" t="str">
        <f t="shared" si="96"/>
        <v/>
      </c>
      <c r="P1461">
        <v>292.23</v>
      </c>
      <c r="Q1461">
        <v>292.23</v>
      </c>
      <c r="R1461" s="3">
        <f>IF(ISNUMBER(Q1461),SUMIFS($Q$2:Q1461,$A$2:A1461,A1461,$J$2:J1461,J1461,$D$2:D1461,D1461),"")</f>
        <v>292.23</v>
      </c>
      <c r="AA1461">
        <v>3.61</v>
      </c>
      <c r="AG1461">
        <v>2.08</v>
      </c>
      <c r="AH1461" s="3">
        <f t="shared" si="97"/>
        <v>3.3000000000000002E-2</v>
      </c>
      <c r="AI1461">
        <v>3.3000000000000002E-2</v>
      </c>
      <c r="AQ1461" s="3">
        <f t="shared" si="98"/>
        <v>9.6440000000000001</v>
      </c>
      <c r="AR1461" s="3">
        <f>IF(ISNUMBER(AQ1461),SUMIFS($AQ$2:AQ1461,$A$2:A1461,A1461,$J$2:J1461,J1461,$D$2:D1461,D1461),"")</f>
        <v>9.6440000000000001</v>
      </c>
      <c r="AS1461">
        <f t="shared" si="99"/>
        <v>9</v>
      </c>
    </row>
    <row r="1462" spans="1:45" x14ac:dyDescent="0.25">
      <c r="A1462" s="9" t="s">
        <v>73</v>
      </c>
      <c r="B1462" t="s">
        <v>68</v>
      </c>
      <c r="C1462" s="6">
        <v>42017</v>
      </c>
      <c r="D1462">
        <v>1</v>
      </c>
      <c r="F1462">
        <v>350</v>
      </c>
      <c r="J1462" s="3" t="s">
        <v>96</v>
      </c>
      <c r="K1462" t="s">
        <v>58</v>
      </c>
      <c r="L1462">
        <v>1</v>
      </c>
      <c r="M1462" s="3" t="s">
        <v>56</v>
      </c>
      <c r="N1462" s="4" t="str">
        <f t="shared" si="96"/>
        <v/>
      </c>
      <c r="P1462">
        <v>360.32</v>
      </c>
      <c r="Q1462">
        <v>360.32</v>
      </c>
      <c r="R1462" s="3">
        <f>IF(ISNUMBER(Q1462),SUMIFS($Q$2:Q1462,$A$2:A1462,A1462,$J$2:J1462,J1462,$D$2:D1462,D1462),"")</f>
        <v>360.32</v>
      </c>
      <c r="AA1462">
        <v>4.45</v>
      </c>
      <c r="AG1462">
        <v>1.65</v>
      </c>
      <c r="AH1462" s="3">
        <f t="shared" si="97"/>
        <v>2.5999999999999999E-2</v>
      </c>
      <c r="AI1462">
        <v>2.5999999999999999E-2</v>
      </c>
      <c r="AQ1462" s="3">
        <f t="shared" si="98"/>
        <v>9.3680000000000003</v>
      </c>
      <c r="AR1462" s="3">
        <f>IF(ISNUMBER(AQ1462),SUMIFS($AQ$2:AQ1462,$A$2:A1462,A1462,$J$2:J1462,J1462,$D$2:D1462,D1462),"")</f>
        <v>9.3680000000000003</v>
      </c>
      <c r="AS1462">
        <f t="shared" si="99"/>
        <v>9</v>
      </c>
    </row>
    <row r="1463" spans="1:45" x14ac:dyDescent="0.25">
      <c r="A1463" s="9" t="s">
        <v>72</v>
      </c>
      <c r="B1463" t="s">
        <v>68</v>
      </c>
      <c r="C1463" s="6">
        <v>42017</v>
      </c>
      <c r="D1463">
        <v>1</v>
      </c>
      <c r="F1463">
        <v>500</v>
      </c>
      <c r="J1463" s="3" t="s">
        <v>96</v>
      </c>
      <c r="K1463" t="s">
        <v>58</v>
      </c>
      <c r="L1463">
        <v>1</v>
      </c>
      <c r="M1463" s="3" t="s">
        <v>56</v>
      </c>
      <c r="N1463" s="4" t="str">
        <f t="shared" si="96"/>
        <v/>
      </c>
      <c r="P1463">
        <v>346.89</v>
      </c>
      <c r="Q1463">
        <v>346.89</v>
      </c>
      <c r="R1463" s="3">
        <f>IF(ISNUMBER(Q1463),SUMIFS($Q$2:Q1463,$A$2:A1463,A1463,$J$2:J1463,J1463,$D$2:D1463,D1463),"")</f>
        <v>346.89</v>
      </c>
      <c r="AA1463">
        <v>4.28</v>
      </c>
      <c r="AG1463">
        <v>1.74</v>
      </c>
      <c r="AH1463" s="3">
        <f t="shared" si="97"/>
        <v>2.8000000000000001E-2</v>
      </c>
      <c r="AI1463">
        <v>2.8000000000000001E-2</v>
      </c>
      <c r="AQ1463" s="3">
        <f t="shared" si="98"/>
        <v>9.7129999999999992</v>
      </c>
      <c r="AR1463" s="3">
        <f>IF(ISNUMBER(AQ1463),SUMIFS($AQ$2:AQ1463,$A$2:A1463,A1463,$J$2:J1463,J1463,$D$2:D1463,D1463),"")</f>
        <v>9.7129999999999992</v>
      </c>
      <c r="AS1463">
        <f t="shared" si="99"/>
        <v>9</v>
      </c>
    </row>
    <row r="1464" spans="1:45" x14ac:dyDescent="0.25">
      <c r="A1464" s="9" t="s">
        <v>69</v>
      </c>
      <c r="B1464" t="s">
        <v>68</v>
      </c>
      <c r="C1464" s="6">
        <v>42017</v>
      </c>
      <c r="D1464">
        <v>2</v>
      </c>
      <c r="F1464">
        <v>0</v>
      </c>
      <c r="J1464" s="3" t="s">
        <v>96</v>
      </c>
      <c r="K1464" t="s">
        <v>58</v>
      </c>
      <c r="L1464">
        <v>1</v>
      </c>
      <c r="M1464" s="3" t="s">
        <v>56</v>
      </c>
      <c r="N1464" s="4" t="str">
        <f t="shared" si="96"/>
        <v/>
      </c>
      <c r="P1464">
        <v>314.44</v>
      </c>
      <c r="Q1464">
        <v>314.44</v>
      </c>
      <c r="R1464" s="3">
        <f>IF(ISNUMBER(Q1464),SUMIFS($Q$2:Q1464,$A$2:A1464,A1464,$J$2:J1464,J1464,$D$2:D1464,D1464),"")</f>
        <v>314.44</v>
      </c>
      <c r="AA1464">
        <v>3.88</v>
      </c>
      <c r="AG1464">
        <v>1.82</v>
      </c>
      <c r="AH1464" s="3">
        <f t="shared" si="97"/>
        <v>2.9000000000000001E-2</v>
      </c>
      <c r="AI1464">
        <v>2.9000000000000001E-2</v>
      </c>
      <c r="AQ1464" s="3">
        <f t="shared" si="98"/>
        <v>9.1189999999999998</v>
      </c>
      <c r="AR1464" s="3">
        <f>IF(ISNUMBER(AQ1464),SUMIFS($AQ$2:AQ1464,$A$2:A1464,A1464,$J$2:J1464,J1464,$D$2:D1464,D1464),"")</f>
        <v>9.1189999999999998</v>
      </c>
      <c r="AS1464">
        <f t="shared" si="99"/>
        <v>9</v>
      </c>
    </row>
    <row r="1465" spans="1:45" x14ac:dyDescent="0.25">
      <c r="A1465" s="9" t="s">
        <v>71</v>
      </c>
      <c r="B1465" t="s">
        <v>68</v>
      </c>
      <c r="C1465" s="6">
        <v>42017</v>
      </c>
      <c r="D1465">
        <v>2</v>
      </c>
      <c r="F1465">
        <v>50</v>
      </c>
      <c r="J1465" s="3" t="s">
        <v>96</v>
      </c>
      <c r="K1465" t="s">
        <v>58</v>
      </c>
      <c r="L1465">
        <v>1</v>
      </c>
      <c r="M1465" s="3" t="s">
        <v>56</v>
      </c>
      <c r="N1465" s="4" t="str">
        <f t="shared" si="96"/>
        <v/>
      </c>
      <c r="P1465">
        <v>252.12</v>
      </c>
      <c r="Q1465">
        <v>252.12</v>
      </c>
      <c r="R1465" s="3">
        <f>IF(ISNUMBER(Q1465),SUMIFS($Q$2:Q1465,$A$2:A1465,A1465,$J$2:J1465,J1465,$D$2:D1465,D1465),"")</f>
        <v>252.12</v>
      </c>
      <c r="AA1465">
        <v>3.11</v>
      </c>
      <c r="AG1465">
        <v>2.1800000000000002</v>
      </c>
      <c r="AH1465" s="3">
        <f t="shared" si="97"/>
        <v>3.5000000000000003E-2</v>
      </c>
      <c r="AI1465">
        <v>3.5000000000000003E-2</v>
      </c>
      <c r="AQ1465" s="3">
        <f t="shared" si="98"/>
        <v>8.8239999999999998</v>
      </c>
      <c r="AR1465" s="3">
        <f>IF(ISNUMBER(AQ1465),SUMIFS($AQ$2:AQ1465,$A$2:A1465,A1465,$J$2:J1465,J1465,$D$2:D1465,D1465),"")</f>
        <v>8.8239999999999998</v>
      </c>
      <c r="AS1465">
        <f t="shared" si="99"/>
        <v>9</v>
      </c>
    </row>
    <row r="1466" spans="1:45" x14ac:dyDescent="0.25">
      <c r="A1466" s="9" t="s">
        <v>70</v>
      </c>
      <c r="B1466" t="s">
        <v>68</v>
      </c>
      <c r="C1466" s="6">
        <v>42017</v>
      </c>
      <c r="D1466">
        <v>2</v>
      </c>
      <c r="F1466">
        <v>100</v>
      </c>
      <c r="J1466" s="3" t="s">
        <v>96</v>
      </c>
      <c r="K1466" t="s">
        <v>58</v>
      </c>
      <c r="L1466">
        <v>1</v>
      </c>
      <c r="M1466" s="3" t="s">
        <v>56</v>
      </c>
      <c r="N1466" s="4" t="str">
        <f t="shared" si="96"/>
        <v/>
      </c>
      <c r="P1466">
        <v>272.14</v>
      </c>
      <c r="Q1466">
        <v>272.14</v>
      </c>
      <c r="R1466" s="3">
        <f>IF(ISNUMBER(Q1466),SUMIFS($Q$2:Q1466,$A$2:A1466,A1466,$J$2:J1466,J1466,$D$2:D1466,D1466),"")</f>
        <v>272.14</v>
      </c>
      <c r="AA1466">
        <v>3.36</v>
      </c>
      <c r="AG1466">
        <v>1.7</v>
      </c>
      <c r="AH1466" s="3">
        <f t="shared" si="97"/>
        <v>2.7E-2</v>
      </c>
      <c r="AI1466">
        <v>2.7E-2</v>
      </c>
      <c r="AQ1466" s="3">
        <f t="shared" si="98"/>
        <v>7.3479999999999999</v>
      </c>
      <c r="AR1466" s="3">
        <f>IF(ISNUMBER(AQ1466),SUMIFS($AQ$2:AQ1466,$A$2:A1466,A1466,$J$2:J1466,J1466,$D$2:D1466,D1466),"")</f>
        <v>7.3479999999999999</v>
      </c>
      <c r="AS1466">
        <f t="shared" si="99"/>
        <v>9</v>
      </c>
    </row>
    <row r="1467" spans="1:45" x14ac:dyDescent="0.25">
      <c r="A1467" s="9" t="s">
        <v>67</v>
      </c>
      <c r="B1467" t="s">
        <v>68</v>
      </c>
      <c r="C1467" s="6">
        <v>42017</v>
      </c>
      <c r="D1467">
        <v>2</v>
      </c>
      <c r="F1467">
        <v>200</v>
      </c>
      <c r="J1467" s="3" t="s">
        <v>96</v>
      </c>
      <c r="K1467" t="s">
        <v>58</v>
      </c>
      <c r="L1467">
        <v>1</v>
      </c>
      <c r="M1467" s="3" t="s">
        <v>56</v>
      </c>
      <c r="N1467" s="4" t="str">
        <f t="shared" si="96"/>
        <v/>
      </c>
      <c r="P1467">
        <v>268.58999999999997</v>
      </c>
      <c r="Q1467">
        <v>268.58999999999997</v>
      </c>
      <c r="R1467" s="3">
        <f>IF(ISNUMBER(Q1467),SUMIFS($Q$2:Q1467,$A$2:A1467,A1467,$J$2:J1467,J1467,$D$2:D1467,D1467),"")</f>
        <v>268.58999999999997</v>
      </c>
      <c r="AA1467">
        <v>3.32</v>
      </c>
      <c r="AG1467">
        <v>1.79</v>
      </c>
      <c r="AH1467" s="3">
        <f t="shared" si="97"/>
        <v>2.9000000000000001E-2</v>
      </c>
      <c r="AI1467">
        <v>2.9000000000000001E-2</v>
      </c>
      <c r="AQ1467" s="3">
        <f t="shared" si="98"/>
        <v>7.7889999999999997</v>
      </c>
      <c r="AR1467" s="3">
        <f>IF(ISNUMBER(AQ1467),SUMIFS($AQ$2:AQ1467,$A$2:A1467,A1467,$J$2:J1467,J1467,$D$2:D1467,D1467),"")</f>
        <v>7.7889999999999997</v>
      </c>
      <c r="AS1467">
        <f t="shared" si="99"/>
        <v>9</v>
      </c>
    </row>
    <row r="1468" spans="1:45" x14ac:dyDescent="0.25">
      <c r="A1468" s="9" t="s">
        <v>73</v>
      </c>
      <c r="B1468" t="s">
        <v>68</v>
      </c>
      <c r="C1468" s="6">
        <v>42017</v>
      </c>
      <c r="D1468">
        <v>2</v>
      </c>
      <c r="F1468">
        <v>350</v>
      </c>
      <c r="J1468" s="3" t="s">
        <v>96</v>
      </c>
      <c r="K1468" t="s">
        <v>58</v>
      </c>
      <c r="L1468">
        <v>1</v>
      </c>
      <c r="M1468" s="3" t="s">
        <v>56</v>
      </c>
      <c r="N1468" s="4" t="str">
        <f t="shared" si="96"/>
        <v/>
      </c>
      <c r="P1468">
        <v>320.16000000000003</v>
      </c>
      <c r="Q1468">
        <v>320.16000000000003</v>
      </c>
      <c r="R1468" s="3">
        <f>IF(ISNUMBER(Q1468),SUMIFS($Q$2:Q1468,$A$2:A1468,A1468,$J$2:J1468,J1468,$D$2:D1468,D1468),"")</f>
        <v>320.16000000000003</v>
      </c>
      <c r="AA1468">
        <v>3.95</v>
      </c>
      <c r="AG1468">
        <v>1.65</v>
      </c>
      <c r="AH1468" s="3">
        <f t="shared" si="97"/>
        <v>2.5999999999999999E-2</v>
      </c>
      <c r="AI1468">
        <v>2.5999999999999999E-2</v>
      </c>
      <c r="AQ1468" s="3">
        <f t="shared" si="98"/>
        <v>8.3239999999999998</v>
      </c>
      <c r="AR1468" s="3">
        <f>IF(ISNUMBER(AQ1468),SUMIFS($AQ$2:AQ1468,$A$2:A1468,A1468,$J$2:J1468,J1468,$D$2:D1468,D1468),"")</f>
        <v>8.3239999999999998</v>
      </c>
      <c r="AS1468">
        <f t="shared" si="99"/>
        <v>9</v>
      </c>
    </row>
    <row r="1469" spans="1:45" x14ac:dyDescent="0.25">
      <c r="A1469" s="9" t="s">
        <v>72</v>
      </c>
      <c r="B1469" t="s">
        <v>68</v>
      </c>
      <c r="C1469" s="6">
        <v>42017</v>
      </c>
      <c r="D1469">
        <v>2</v>
      </c>
      <c r="F1469">
        <v>500</v>
      </c>
      <c r="J1469" s="3" t="s">
        <v>96</v>
      </c>
      <c r="K1469" t="s">
        <v>58</v>
      </c>
      <c r="L1469">
        <v>1</v>
      </c>
      <c r="M1469" s="3" t="s">
        <v>56</v>
      </c>
      <c r="N1469" s="4" t="str">
        <f t="shared" si="96"/>
        <v/>
      </c>
      <c r="P1469">
        <v>248.47</v>
      </c>
      <c r="Q1469">
        <v>248.47</v>
      </c>
      <c r="R1469" s="3">
        <f>IF(ISNUMBER(Q1469),SUMIFS($Q$2:Q1469,$A$2:A1469,A1469,$J$2:J1469,J1469,$D$2:D1469,D1469),"")</f>
        <v>248.47</v>
      </c>
      <c r="AA1469">
        <v>3.07</v>
      </c>
      <c r="AG1469">
        <v>1.63</v>
      </c>
      <c r="AH1469" s="3">
        <f t="shared" si="97"/>
        <v>2.5999999999999999E-2</v>
      </c>
      <c r="AI1469">
        <v>2.5999999999999999E-2</v>
      </c>
      <c r="AQ1469" s="3">
        <f t="shared" si="98"/>
        <v>6.46</v>
      </c>
      <c r="AR1469" s="3">
        <f>IF(ISNUMBER(AQ1469),SUMIFS($AQ$2:AQ1469,$A$2:A1469,A1469,$J$2:J1469,J1469,$D$2:D1469,D1469),"")</f>
        <v>6.46</v>
      </c>
      <c r="AS1469">
        <f t="shared" si="99"/>
        <v>9</v>
      </c>
    </row>
    <row r="1470" spans="1:45" x14ac:dyDescent="0.25">
      <c r="A1470" s="9" t="s">
        <v>69</v>
      </c>
      <c r="B1470" t="s">
        <v>68</v>
      </c>
      <c r="C1470" s="6">
        <v>42017</v>
      </c>
      <c r="D1470">
        <v>3</v>
      </c>
      <c r="F1470">
        <v>0</v>
      </c>
      <c r="J1470" s="3" t="s">
        <v>96</v>
      </c>
      <c r="K1470" t="s">
        <v>58</v>
      </c>
      <c r="L1470">
        <v>1</v>
      </c>
      <c r="M1470" s="3" t="s">
        <v>56</v>
      </c>
      <c r="N1470" s="4" t="str">
        <f t="shared" si="96"/>
        <v/>
      </c>
      <c r="P1470">
        <v>333.83</v>
      </c>
      <c r="Q1470">
        <v>333.83</v>
      </c>
      <c r="R1470" s="3">
        <f>IF(ISNUMBER(Q1470),SUMIFS($Q$2:Q1470,$A$2:A1470,A1470,$J$2:J1470,J1470,$D$2:D1470,D1470),"")</f>
        <v>333.83</v>
      </c>
      <c r="AA1470">
        <v>4.12</v>
      </c>
      <c r="AG1470">
        <v>1.51</v>
      </c>
      <c r="AH1470" s="3">
        <f t="shared" si="97"/>
        <v>2.4E-2</v>
      </c>
      <c r="AI1470">
        <v>2.4E-2</v>
      </c>
      <c r="AQ1470" s="3">
        <f t="shared" si="98"/>
        <v>8.0120000000000005</v>
      </c>
      <c r="AR1470" s="3">
        <f>IF(ISNUMBER(AQ1470),SUMIFS($AQ$2:AQ1470,$A$2:A1470,A1470,$J$2:J1470,J1470,$D$2:D1470,D1470),"")</f>
        <v>8.0120000000000005</v>
      </c>
      <c r="AS1470">
        <f t="shared" si="99"/>
        <v>9</v>
      </c>
    </row>
    <row r="1471" spans="1:45" x14ac:dyDescent="0.25">
      <c r="A1471" s="9" t="s">
        <v>71</v>
      </c>
      <c r="B1471" t="s">
        <v>68</v>
      </c>
      <c r="C1471" s="6">
        <v>42017</v>
      </c>
      <c r="D1471">
        <v>3</v>
      </c>
      <c r="F1471">
        <v>50</v>
      </c>
      <c r="J1471" s="3" t="s">
        <v>96</v>
      </c>
      <c r="K1471" t="s">
        <v>58</v>
      </c>
      <c r="L1471">
        <v>1</v>
      </c>
      <c r="M1471" s="3" t="s">
        <v>56</v>
      </c>
      <c r="N1471" s="4" t="str">
        <f t="shared" si="96"/>
        <v/>
      </c>
      <c r="P1471">
        <v>364.41</v>
      </c>
      <c r="Q1471">
        <v>364.41</v>
      </c>
      <c r="R1471" s="3">
        <f>IF(ISNUMBER(Q1471),SUMIFS($Q$2:Q1471,$A$2:A1471,A1471,$J$2:J1471,J1471,$D$2:D1471,D1471),"")</f>
        <v>364.41</v>
      </c>
      <c r="AA1471">
        <v>4.5</v>
      </c>
      <c r="AG1471">
        <v>1.29</v>
      </c>
      <c r="AH1471" s="3">
        <f t="shared" si="97"/>
        <v>2.1000000000000001E-2</v>
      </c>
      <c r="AI1471">
        <v>2.1000000000000001E-2</v>
      </c>
      <c r="AQ1471" s="3">
        <f t="shared" si="98"/>
        <v>7.6529999999999996</v>
      </c>
      <c r="AR1471" s="3">
        <f>IF(ISNUMBER(AQ1471),SUMIFS($AQ$2:AQ1471,$A$2:A1471,A1471,$J$2:J1471,J1471,$D$2:D1471,D1471),"")</f>
        <v>7.6529999999999996</v>
      </c>
      <c r="AS1471">
        <f t="shared" si="99"/>
        <v>9</v>
      </c>
    </row>
    <row r="1472" spans="1:45" x14ac:dyDescent="0.25">
      <c r="A1472" s="9" t="s">
        <v>70</v>
      </c>
      <c r="B1472" t="s">
        <v>68</v>
      </c>
      <c r="C1472" s="6">
        <v>42017</v>
      </c>
      <c r="D1472">
        <v>3</v>
      </c>
      <c r="F1472">
        <v>100</v>
      </c>
      <c r="J1472" s="3" t="s">
        <v>96</v>
      </c>
      <c r="K1472" t="s">
        <v>58</v>
      </c>
      <c r="L1472">
        <v>1</v>
      </c>
      <c r="M1472" s="3" t="s">
        <v>56</v>
      </c>
      <c r="N1472" s="4" t="str">
        <f t="shared" si="96"/>
        <v/>
      </c>
      <c r="P1472">
        <v>375.54</v>
      </c>
      <c r="Q1472">
        <v>375.54</v>
      </c>
      <c r="R1472" s="3">
        <f>IF(ISNUMBER(Q1472),SUMIFS($Q$2:Q1472,$A$2:A1472,A1472,$J$2:J1472,J1472,$D$2:D1472,D1472),"")</f>
        <v>375.54</v>
      </c>
      <c r="AA1472">
        <v>4.6399999999999997</v>
      </c>
      <c r="AG1472">
        <v>1.46</v>
      </c>
      <c r="AH1472" s="3">
        <f t="shared" si="97"/>
        <v>2.3E-2</v>
      </c>
      <c r="AI1472">
        <v>2.3E-2</v>
      </c>
      <c r="AQ1472" s="3">
        <f t="shared" si="98"/>
        <v>8.6370000000000005</v>
      </c>
      <c r="AR1472" s="3">
        <f>IF(ISNUMBER(AQ1472),SUMIFS($AQ$2:AQ1472,$A$2:A1472,A1472,$J$2:J1472,J1472,$D$2:D1472,D1472),"")</f>
        <v>8.6370000000000005</v>
      </c>
      <c r="AS1472">
        <f t="shared" si="99"/>
        <v>9</v>
      </c>
    </row>
    <row r="1473" spans="1:45" x14ac:dyDescent="0.25">
      <c r="A1473" s="9" t="s">
        <v>67</v>
      </c>
      <c r="B1473" t="s">
        <v>68</v>
      </c>
      <c r="C1473" s="6">
        <v>42017</v>
      </c>
      <c r="D1473">
        <v>3</v>
      </c>
      <c r="F1473">
        <v>200</v>
      </c>
      <c r="J1473" s="3" t="s">
        <v>96</v>
      </c>
      <c r="K1473" t="s">
        <v>58</v>
      </c>
      <c r="L1473">
        <v>1</v>
      </c>
      <c r="M1473" s="3" t="s">
        <v>56</v>
      </c>
      <c r="N1473" s="4" t="str">
        <f t="shared" si="96"/>
        <v/>
      </c>
      <c r="P1473">
        <v>331.1</v>
      </c>
      <c r="Q1473">
        <v>331.1</v>
      </c>
      <c r="R1473" s="3">
        <f>IF(ISNUMBER(Q1473),SUMIFS($Q$2:Q1473,$A$2:A1473,A1473,$J$2:J1473,J1473,$D$2:D1473,D1473),"")</f>
        <v>331.1</v>
      </c>
      <c r="AA1473">
        <v>4.09</v>
      </c>
      <c r="AG1473">
        <v>1.1399999999999999</v>
      </c>
      <c r="AH1473" s="3">
        <f t="shared" si="97"/>
        <v>1.7999999999999999E-2</v>
      </c>
      <c r="AI1473">
        <v>1.7999999999999999E-2</v>
      </c>
      <c r="AQ1473" s="3">
        <f t="shared" si="98"/>
        <v>5.96</v>
      </c>
      <c r="AR1473" s="3">
        <f>IF(ISNUMBER(AQ1473),SUMIFS($AQ$2:AQ1473,$A$2:A1473,A1473,$J$2:J1473,J1473,$D$2:D1473,D1473),"")</f>
        <v>5.96</v>
      </c>
      <c r="AS1473">
        <f t="shared" si="99"/>
        <v>9</v>
      </c>
    </row>
    <row r="1474" spans="1:45" x14ac:dyDescent="0.25">
      <c r="A1474" s="9" t="s">
        <v>73</v>
      </c>
      <c r="B1474" t="s">
        <v>68</v>
      </c>
      <c r="C1474" s="6">
        <v>42017</v>
      </c>
      <c r="D1474">
        <v>3</v>
      </c>
      <c r="F1474">
        <v>350</v>
      </c>
      <c r="J1474" s="3" t="s">
        <v>96</v>
      </c>
      <c r="K1474" t="s">
        <v>58</v>
      </c>
      <c r="L1474">
        <v>1</v>
      </c>
      <c r="M1474" s="3" t="s">
        <v>56</v>
      </c>
      <c r="N1474" s="4" t="str">
        <f t="shared" si="96"/>
        <v/>
      </c>
      <c r="P1474">
        <v>314.02</v>
      </c>
      <c r="Q1474">
        <v>314.02</v>
      </c>
      <c r="R1474" s="3">
        <f>IF(ISNUMBER(Q1474),SUMIFS($Q$2:Q1474,$A$2:A1474,A1474,$J$2:J1474,J1474,$D$2:D1474,D1474),"")</f>
        <v>314.02</v>
      </c>
      <c r="AA1474">
        <v>3.88</v>
      </c>
      <c r="AG1474">
        <v>1.41</v>
      </c>
      <c r="AH1474" s="3">
        <f t="shared" si="97"/>
        <v>2.3E-2</v>
      </c>
      <c r="AI1474">
        <v>2.3E-2</v>
      </c>
      <c r="AQ1474" s="3">
        <f t="shared" si="98"/>
        <v>7.2220000000000004</v>
      </c>
      <c r="AR1474" s="3">
        <f>IF(ISNUMBER(AQ1474),SUMIFS($AQ$2:AQ1474,$A$2:A1474,A1474,$J$2:J1474,J1474,$D$2:D1474,D1474),"")</f>
        <v>7.2220000000000004</v>
      </c>
      <c r="AS1474">
        <f t="shared" si="99"/>
        <v>9</v>
      </c>
    </row>
    <row r="1475" spans="1:45" x14ac:dyDescent="0.25">
      <c r="A1475" s="9" t="s">
        <v>72</v>
      </c>
      <c r="B1475" t="s">
        <v>68</v>
      </c>
      <c r="C1475" s="6">
        <v>42017</v>
      </c>
      <c r="D1475">
        <v>3</v>
      </c>
      <c r="F1475">
        <v>500</v>
      </c>
      <c r="J1475" s="3" t="s">
        <v>96</v>
      </c>
      <c r="K1475" t="s">
        <v>58</v>
      </c>
      <c r="L1475">
        <v>1</v>
      </c>
      <c r="M1475" s="3" t="s">
        <v>56</v>
      </c>
      <c r="N1475" s="4" t="str">
        <f t="shared" si="96"/>
        <v/>
      </c>
      <c r="P1475">
        <v>296.8</v>
      </c>
      <c r="Q1475">
        <v>296.8</v>
      </c>
      <c r="R1475" s="3">
        <f>IF(ISNUMBER(Q1475),SUMIFS($Q$2:Q1475,$A$2:A1475,A1475,$J$2:J1475,J1475,$D$2:D1475,D1475),"")</f>
        <v>296.8</v>
      </c>
      <c r="AA1475">
        <v>3.66</v>
      </c>
      <c r="AG1475">
        <v>1.45</v>
      </c>
      <c r="AH1475" s="3">
        <f t="shared" si="97"/>
        <v>2.3E-2</v>
      </c>
      <c r="AI1475">
        <v>2.3E-2</v>
      </c>
      <c r="AQ1475" s="3">
        <f t="shared" si="98"/>
        <v>6.8259999999999996</v>
      </c>
      <c r="AR1475" s="3">
        <f>IF(ISNUMBER(AQ1475),SUMIFS($AQ$2:AQ1475,$A$2:A1475,A1475,$J$2:J1475,J1475,$D$2:D1475,D1475),"")</f>
        <v>6.8259999999999996</v>
      </c>
      <c r="AS1475">
        <f t="shared" si="99"/>
        <v>9</v>
      </c>
    </row>
    <row r="1476" spans="1:45" x14ac:dyDescent="0.25">
      <c r="A1476" s="9" t="s">
        <v>69</v>
      </c>
      <c r="B1476" t="s">
        <v>68</v>
      </c>
      <c r="C1476" s="6">
        <v>42024</v>
      </c>
      <c r="D1476">
        <v>1</v>
      </c>
      <c r="F1476">
        <v>0</v>
      </c>
      <c r="J1476" s="3" t="s">
        <v>96</v>
      </c>
      <c r="K1476" t="s">
        <v>58</v>
      </c>
      <c r="L1476">
        <v>1</v>
      </c>
      <c r="M1476" s="3" t="s">
        <v>74</v>
      </c>
      <c r="N1476" s="4">
        <f t="shared" si="96"/>
        <v>1163.8</v>
      </c>
      <c r="O1476">
        <v>116.38</v>
      </c>
      <c r="R1476" s="3" t="str">
        <f>IF(ISNUMBER(Q1476),SUMIFS($Q$2:Q1476,$A$2:A1476,A1476,$J$2:J1476,J1476,$D$2:D1476,D1476),"")</f>
        <v/>
      </c>
      <c r="AG1476">
        <v>3.13</v>
      </c>
      <c r="AH1476" s="3">
        <f t="shared" si="97"/>
        <v>0.05</v>
      </c>
      <c r="AI1476">
        <v>0.05</v>
      </c>
      <c r="AQ1476" s="3" t="str">
        <f t="shared" si="98"/>
        <v/>
      </c>
      <c r="AR1476" s="3" t="str">
        <f>IF(ISNUMBER(AQ1476),SUMIFS($AQ$2:AQ1476,$A$2:A1476,A1476,$J$2:J1476,J1476,$D$2:D1476,D1476),"")</f>
        <v/>
      </c>
      <c r="AS1476">
        <f t="shared" si="99"/>
        <v>4</v>
      </c>
    </row>
    <row r="1477" spans="1:45" x14ac:dyDescent="0.25">
      <c r="A1477" s="9" t="s">
        <v>71</v>
      </c>
      <c r="B1477" t="s">
        <v>68</v>
      </c>
      <c r="C1477" s="6">
        <v>42024</v>
      </c>
      <c r="D1477">
        <v>1</v>
      </c>
      <c r="F1477">
        <v>50</v>
      </c>
      <c r="J1477" s="3" t="s">
        <v>96</v>
      </c>
      <c r="K1477" t="s">
        <v>58</v>
      </c>
      <c r="L1477">
        <v>1</v>
      </c>
      <c r="M1477" s="3" t="s">
        <v>74</v>
      </c>
      <c r="N1477" s="4">
        <f t="shared" si="96"/>
        <v>1009</v>
      </c>
      <c r="O1477">
        <v>100.9</v>
      </c>
      <c r="R1477" s="3" t="str">
        <f>IF(ISNUMBER(Q1477),SUMIFS($Q$2:Q1477,$A$2:A1477,A1477,$J$2:J1477,J1477,$D$2:D1477,D1477),"")</f>
        <v/>
      </c>
      <c r="AG1477">
        <v>2.6</v>
      </c>
      <c r="AH1477" s="3">
        <f t="shared" si="97"/>
        <v>4.2000000000000003E-2</v>
      </c>
      <c r="AI1477">
        <v>4.2000000000000003E-2</v>
      </c>
      <c r="AQ1477" s="3" t="str">
        <f t="shared" si="98"/>
        <v/>
      </c>
      <c r="AR1477" s="3" t="str">
        <f>IF(ISNUMBER(AQ1477),SUMIFS($AQ$2:AQ1477,$A$2:A1477,A1477,$J$2:J1477,J1477,$D$2:D1477,D1477),"")</f>
        <v/>
      </c>
      <c r="AS1477">
        <f t="shared" si="99"/>
        <v>4</v>
      </c>
    </row>
    <row r="1478" spans="1:45" x14ac:dyDescent="0.25">
      <c r="A1478" s="9" t="s">
        <v>70</v>
      </c>
      <c r="B1478" t="s">
        <v>68</v>
      </c>
      <c r="C1478" s="6">
        <v>42024</v>
      </c>
      <c r="D1478">
        <v>1</v>
      </c>
      <c r="F1478">
        <v>100</v>
      </c>
      <c r="J1478" s="3" t="s">
        <v>96</v>
      </c>
      <c r="K1478" t="s">
        <v>58</v>
      </c>
      <c r="L1478">
        <v>1</v>
      </c>
      <c r="M1478" s="3" t="s">
        <v>74</v>
      </c>
      <c r="N1478" s="4">
        <f t="shared" si="96"/>
        <v>1146.5999999999999</v>
      </c>
      <c r="O1478">
        <v>114.66</v>
      </c>
      <c r="R1478" s="3" t="str">
        <f>IF(ISNUMBER(Q1478),SUMIFS($Q$2:Q1478,$A$2:A1478,A1478,$J$2:J1478,J1478,$D$2:D1478,D1478),"")</f>
        <v/>
      </c>
      <c r="AG1478">
        <v>3.25</v>
      </c>
      <c r="AH1478" s="3">
        <f t="shared" si="97"/>
        <v>5.1999999999999998E-2</v>
      </c>
      <c r="AI1478">
        <v>5.1999999999999998E-2</v>
      </c>
      <c r="AQ1478" s="3" t="str">
        <f t="shared" si="98"/>
        <v/>
      </c>
      <c r="AR1478" s="3" t="str">
        <f>IF(ISNUMBER(AQ1478),SUMIFS($AQ$2:AQ1478,$A$2:A1478,A1478,$J$2:J1478,J1478,$D$2:D1478,D1478),"")</f>
        <v/>
      </c>
      <c r="AS1478">
        <f t="shared" si="99"/>
        <v>4</v>
      </c>
    </row>
    <row r="1479" spans="1:45" x14ac:dyDescent="0.25">
      <c r="A1479" s="9" t="s">
        <v>67</v>
      </c>
      <c r="B1479" t="s">
        <v>68</v>
      </c>
      <c r="C1479" s="6">
        <v>42024</v>
      </c>
      <c r="D1479">
        <v>1</v>
      </c>
      <c r="F1479">
        <v>200</v>
      </c>
      <c r="J1479" s="3" t="s">
        <v>96</v>
      </c>
      <c r="K1479" t="s">
        <v>58</v>
      </c>
      <c r="L1479">
        <v>1</v>
      </c>
      <c r="M1479" s="3" t="s">
        <v>74</v>
      </c>
      <c r="N1479" s="4">
        <f t="shared" si="96"/>
        <v>1146.5999999999999</v>
      </c>
      <c r="O1479">
        <v>114.66</v>
      </c>
      <c r="R1479" s="3" t="str">
        <f>IF(ISNUMBER(Q1479),SUMIFS($Q$2:Q1479,$A$2:A1479,A1479,$J$2:J1479,J1479,$D$2:D1479,D1479),"")</f>
        <v/>
      </c>
      <c r="AG1479">
        <v>2.83</v>
      </c>
      <c r="AH1479" s="3">
        <f t="shared" si="97"/>
        <v>4.4999999999999998E-2</v>
      </c>
      <c r="AI1479">
        <v>4.4999999999999998E-2</v>
      </c>
      <c r="AQ1479" s="3" t="str">
        <f t="shared" si="98"/>
        <v/>
      </c>
      <c r="AR1479" s="3" t="str">
        <f>IF(ISNUMBER(AQ1479),SUMIFS($AQ$2:AQ1479,$A$2:A1479,A1479,$J$2:J1479,J1479,$D$2:D1479,D1479),"")</f>
        <v/>
      </c>
      <c r="AS1479">
        <f t="shared" si="99"/>
        <v>4</v>
      </c>
    </row>
    <row r="1480" spans="1:45" x14ac:dyDescent="0.25">
      <c r="A1480" s="9" t="s">
        <v>73</v>
      </c>
      <c r="B1480" t="s">
        <v>68</v>
      </c>
      <c r="C1480" s="6">
        <v>42024</v>
      </c>
      <c r="D1480">
        <v>1</v>
      </c>
      <c r="F1480">
        <v>350</v>
      </c>
      <c r="J1480" s="3" t="s">
        <v>96</v>
      </c>
      <c r="K1480" t="s">
        <v>58</v>
      </c>
      <c r="L1480">
        <v>1</v>
      </c>
      <c r="M1480" s="3" t="s">
        <v>74</v>
      </c>
      <c r="N1480" s="4">
        <f t="shared" si="96"/>
        <v>991.80000000000007</v>
      </c>
      <c r="O1480">
        <v>99.18</v>
      </c>
      <c r="R1480" s="3" t="str">
        <f>IF(ISNUMBER(Q1480),SUMIFS($Q$2:Q1480,$A$2:A1480,A1480,$J$2:J1480,J1480,$D$2:D1480,D1480),"")</f>
        <v/>
      </c>
      <c r="AG1480">
        <v>3.07</v>
      </c>
      <c r="AH1480" s="3">
        <f t="shared" si="97"/>
        <v>4.9000000000000002E-2</v>
      </c>
      <c r="AI1480">
        <v>4.9000000000000002E-2</v>
      </c>
      <c r="AQ1480" s="3" t="str">
        <f t="shared" si="98"/>
        <v/>
      </c>
      <c r="AR1480" s="3" t="str">
        <f>IF(ISNUMBER(AQ1480),SUMIFS($AQ$2:AQ1480,$A$2:A1480,A1480,$J$2:J1480,J1480,$D$2:D1480,D1480),"")</f>
        <v/>
      </c>
      <c r="AS1480">
        <f t="shared" si="99"/>
        <v>4</v>
      </c>
    </row>
    <row r="1481" spans="1:45" x14ac:dyDescent="0.25">
      <c r="A1481" s="9" t="s">
        <v>72</v>
      </c>
      <c r="B1481" t="s">
        <v>68</v>
      </c>
      <c r="C1481" s="6">
        <v>42024</v>
      </c>
      <c r="D1481">
        <v>1</v>
      </c>
      <c r="F1481">
        <v>500</v>
      </c>
      <c r="J1481" s="3" t="s">
        <v>96</v>
      </c>
      <c r="K1481" t="s">
        <v>58</v>
      </c>
      <c r="L1481">
        <v>1</v>
      </c>
      <c r="M1481" s="3" t="s">
        <v>74</v>
      </c>
      <c r="N1481" s="4">
        <f t="shared" si="96"/>
        <v>1060.5999999999999</v>
      </c>
      <c r="O1481">
        <v>106.06</v>
      </c>
      <c r="R1481" s="3" t="str">
        <f>IF(ISNUMBER(Q1481),SUMIFS($Q$2:Q1481,$A$2:A1481,A1481,$J$2:J1481,J1481,$D$2:D1481,D1481),"")</f>
        <v/>
      </c>
      <c r="AG1481">
        <v>3.2</v>
      </c>
      <c r="AH1481" s="3">
        <f t="shared" si="97"/>
        <v>5.0999999999999997E-2</v>
      </c>
      <c r="AI1481">
        <v>5.0999999999999997E-2</v>
      </c>
      <c r="AQ1481" s="3" t="str">
        <f t="shared" si="98"/>
        <v/>
      </c>
      <c r="AR1481" s="3" t="str">
        <f>IF(ISNUMBER(AQ1481),SUMIFS($AQ$2:AQ1481,$A$2:A1481,A1481,$J$2:J1481,J1481,$D$2:D1481,D1481),"")</f>
        <v/>
      </c>
      <c r="AS1481">
        <f t="shared" si="99"/>
        <v>4</v>
      </c>
    </row>
    <row r="1482" spans="1:45" x14ac:dyDescent="0.25">
      <c r="A1482" s="9" t="s">
        <v>69</v>
      </c>
      <c r="B1482" t="s">
        <v>68</v>
      </c>
      <c r="C1482" s="6">
        <v>42024</v>
      </c>
      <c r="D1482">
        <v>2</v>
      </c>
      <c r="F1482">
        <v>0</v>
      </c>
      <c r="J1482" s="3" t="s">
        <v>96</v>
      </c>
      <c r="K1482" t="s">
        <v>58</v>
      </c>
      <c r="L1482">
        <v>1</v>
      </c>
      <c r="M1482" s="3" t="s">
        <v>74</v>
      </c>
      <c r="N1482" s="4">
        <f t="shared" si="96"/>
        <v>1163.8</v>
      </c>
      <c r="O1482">
        <v>116.38</v>
      </c>
      <c r="R1482" s="3" t="str">
        <f>IF(ISNUMBER(Q1482),SUMIFS($Q$2:Q1482,$A$2:A1482,A1482,$J$2:J1482,J1482,$D$2:D1482,D1482),"")</f>
        <v/>
      </c>
      <c r="AG1482">
        <v>2.97</v>
      </c>
      <c r="AH1482" s="3">
        <f t="shared" si="97"/>
        <v>4.7E-2</v>
      </c>
      <c r="AI1482">
        <v>4.7E-2</v>
      </c>
      <c r="AQ1482" s="3" t="str">
        <f t="shared" si="98"/>
        <v/>
      </c>
      <c r="AR1482" s="3" t="str">
        <f>IF(ISNUMBER(AQ1482),SUMIFS($AQ$2:AQ1482,$A$2:A1482,A1482,$J$2:J1482,J1482,$D$2:D1482,D1482),"")</f>
        <v/>
      </c>
      <c r="AS1482">
        <f t="shared" si="99"/>
        <v>4</v>
      </c>
    </row>
    <row r="1483" spans="1:45" x14ac:dyDescent="0.25">
      <c r="A1483" s="9" t="s">
        <v>71</v>
      </c>
      <c r="B1483" t="s">
        <v>68</v>
      </c>
      <c r="C1483" s="6">
        <v>42024</v>
      </c>
      <c r="D1483">
        <v>2</v>
      </c>
      <c r="F1483">
        <v>50</v>
      </c>
      <c r="J1483" s="3" t="s">
        <v>96</v>
      </c>
      <c r="K1483" t="s">
        <v>58</v>
      </c>
      <c r="L1483">
        <v>1</v>
      </c>
      <c r="M1483" s="3" t="s">
        <v>74</v>
      </c>
      <c r="N1483" s="4">
        <f t="shared" si="96"/>
        <v>957.4</v>
      </c>
      <c r="O1483">
        <v>95.74</v>
      </c>
      <c r="R1483" s="3" t="str">
        <f>IF(ISNUMBER(Q1483),SUMIFS($Q$2:Q1483,$A$2:A1483,A1483,$J$2:J1483,J1483,$D$2:D1483,D1483),"")</f>
        <v/>
      </c>
      <c r="AG1483">
        <v>3.13</v>
      </c>
      <c r="AH1483" s="3">
        <f t="shared" si="97"/>
        <v>0.05</v>
      </c>
      <c r="AI1483">
        <v>0.05</v>
      </c>
      <c r="AQ1483" s="3" t="str">
        <f t="shared" si="98"/>
        <v/>
      </c>
      <c r="AR1483" s="3" t="str">
        <f>IF(ISNUMBER(AQ1483),SUMIFS($AQ$2:AQ1483,$A$2:A1483,A1483,$J$2:J1483,J1483,$D$2:D1483,D1483),"")</f>
        <v/>
      </c>
      <c r="AS1483">
        <f t="shared" si="99"/>
        <v>4</v>
      </c>
    </row>
    <row r="1484" spans="1:45" x14ac:dyDescent="0.25">
      <c r="A1484" s="9" t="s">
        <v>70</v>
      </c>
      <c r="B1484" t="s">
        <v>68</v>
      </c>
      <c r="C1484" s="6">
        <v>42024</v>
      </c>
      <c r="D1484">
        <v>2</v>
      </c>
      <c r="F1484">
        <v>100</v>
      </c>
      <c r="J1484" s="3" t="s">
        <v>96</v>
      </c>
      <c r="K1484" t="s">
        <v>58</v>
      </c>
      <c r="L1484">
        <v>1</v>
      </c>
      <c r="M1484" s="3" t="s">
        <v>74</v>
      </c>
      <c r="N1484" s="4">
        <f t="shared" si="96"/>
        <v>1095</v>
      </c>
      <c r="O1484">
        <v>109.5</v>
      </c>
      <c r="R1484" s="3" t="str">
        <f>IF(ISNUMBER(Q1484),SUMIFS($Q$2:Q1484,$A$2:A1484,A1484,$J$2:J1484,J1484,$D$2:D1484,D1484),"")</f>
        <v/>
      </c>
      <c r="AG1484">
        <v>3.14</v>
      </c>
      <c r="AH1484" s="3">
        <f t="shared" si="97"/>
        <v>0.05</v>
      </c>
      <c r="AI1484">
        <v>0.05</v>
      </c>
      <c r="AQ1484" s="3" t="str">
        <f t="shared" si="98"/>
        <v/>
      </c>
      <c r="AR1484" s="3" t="str">
        <f>IF(ISNUMBER(AQ1484),SUMIFS($AQ$2:AQ1484,$A$2:A1484,A1484,$J$2:J1484,J1484,$D$2:D1484,D1484),"")</f>
        <v/>
      </c>
      <c r="AS1484">
        <f t="shared" si="99"/>
        <v>4</v>
      </c>
    </row>
    <row r="1485" spans="1:45" x14ac:dyDescent="0.25">
      <c r="A1485" s="9" t="s">
        <v>67</v>
      </c>
      <c r="B1485" t="s">
        <v>68</v>
      </c>
      <c r="C1485" s="6">
        <v>42024</v>
      </c>
      <c r="D1485">
        <v>2</v>
      </c>
      <c r="F1485">
        <v>200</v>
      </c>
      <c r="J1485" s="3" t="s">
        <v>96</v>
      </c>
      <c r="K1485" t="s">
        <v>58</v>
      </c>
      <c r="L1485">
        <v>1</v>
      </c>
      <c r="M1485" s="3" t="s">
        <v>74</v>
      </c>
      <c r="N1485" s="4">
        <f t="shared" si="96"/>
        <v>1198.1999999999998</v>
      </c>
      <c r="O1485">
        <v>119.82</v>
      </c>
      <c r="R1485" s="3" t="str">
        <f>IF(ISNUMBER(Q1485),SUMIFS($Q$2:Q1485,$A$2:A1485,A1485,$J$2:J1485,J1485,$D$2:D1485,D1485),"")</f>
        <v/>
      </c>
      <c r="AG1485">
        <v>2.9</v>
      </c>
      <c r="AH1485" s="3">
        <f t="shared" si="97"/>
        <v>4.5999999999999999E-2</v>
      </c>
      <c r="AI1485">
        <v>4.5999999999999999E-2</v>
      </c>
      <c r="AQ1485" s="3" t="str">
        <f t="shared" si="98"/>
        <v/>
      </c>
      <c r="AR1485" s="3" t="str">
        <f>IF(ISNUMBER(AQ1485),SUMIFS($AQ$2:AQ1485,$A$2:A1485,A1485,$J$2:J1485,J1485,$D$2:D1485,D1485),"")</f>
        <v/>
      </c>
      <c r="AS1485">
        <f t="shared" si="99"/>
        <v>4</v>
      </c>
    </row>
    <row r="1486" spans="1:45" x14ac:dyDescent="0.25">
      <c r="A1486" s="9" t="s">
        <v>73</v>
      </c>
      <c r="B1486" t="s">
        <v>68</v>
      </c>
      <c r="C1486" s="6">
        <v>42024</v>
      </c>
      <c r="D1486">
        <v>2</v>
      </c>
      <c r="F1486">
        <v>350</v>
      </c>
      <c r="J1486" s="3" t="s">
        <v>96</v>
      </c>
      <c r="K1486" t="s">
        <v>58</v>
      </c>
      <c r="L1486">
        <v>1</v>
      </c>
      <c r="M1486" s="3" t="s">
        <v>74</v>
      </c>
      <c r="N1486" s="4">
        <f t="shared" si="96"/>
        <v>1267</v>
      </c>
      <c r="O1486">
        <v>126.7</v>
      </c>
      <c r="R1486" s="3" t="str">
        <f>IF(ISNUMBER(Q1486),SUMIFS($Q$2:Q1486,$A$2:A1486,A1486,$J$2:J1486,J1486,$D$2:D1486,D1486),"")</f>
        <v/>
      </c>
      <c r="AG1486">
        <v>2.59</v>
      </c>
      <c r="AH1486" s="3">
        <f t="shared" si="97"/>
        <v>4.1000000000000002E-2</v>
      </c>
      <c r="AI1486">
        <v>4.1000000000000002E-2</v>
      </c>
      <c r="AQ1486" s="3" t="str">
        <f t="shared" si="98"/>
        <v/>
      </c>
      <c r="AR1486" s="3" t="str">
        <f>IF(ISNUMBER(AQ1486),SUMIFS($AQ$2:AQ1486,$A$2:A1486,A1486,$J$2:J1486,J1486,$D$2:D1486,D1486),"")</f>
        <v/>
      </c>
      <c r="AS1486">
        <f t="shared" si="99"/>
        <v>4</v>
      </c>
    </row>
    <row r="1487" spans="1:45" x14ac:dyDescent="0.25">
      <c r="A1487" s="9" t="s">
        <v>72</v>
      </c>
      <c r="B1487" t="s">
        <v>68</v>
      </c>
      <c r="C1487" s="6">
        <v>42024</v>
      </c>
      <c r="D1487">
        <v>2</v>
      </c>
      <c r="F1487">
        <v>500</v>
      </c>
      <c r="J1487" s="3" t="s">
        <v>96</v>
      </c>
      <c r="K1487" t="s">
        <v>58</v>
      </c>
      <c r="L1487">
        <v>1</v>
      </c>
      <c r="M1487" s="3" t="s">
        <v>74</v>
      </c>
      <c r="N1487" s="4">
        <f t="shared" si="96"/>
        <v>1146.5999999999999</v>
      </c>
      <c r="O1487">
        <v>114.66</v>
      </c>
      <c r="R1487" s="3" t="str">
        <f>IF(ISNUMBER(Q1487),SUMIFS($Q$2:Q1487,$A$2:A1487,A1487,$J$2:J1487,J1487,$D$2:D1487,D1487),"")</f>
        <v/>
      </c>
      <c r="AG1487">
        <v>2.71</v>
      </c>
      <c r="AH1487" s="3">
        <f t="shared" si="97"/>
        <v>4.2999999999999997E-2</v>
      </c>
      <c r="AI1487">
        <v>4.2999999999999997E-2</v>
      </c>
      <c r="AQ1487" s="3" t="str">
        <f t="shared" si="98"/>
        <v/>
      </c>
      <c r="AR1487" s="3" t="str">
        <f>IF(ISNUMBER(AQ1487),SUMIFS($AQ$2:AQ1487,$A$2:A1487,A1487,$J$2:J1487,J1487,$D$2:D1487,D1487),"")</f>
        <v/>
      </c>
      <c r="AS1487">
        <f t="shared" si="99"/>
        <v>4</v>
      </c>
    </row>
    <row r="1488" spans="1:45" x14ac:dyDescent="0.25">
      <c r="A1488" s="9" t="s">
        <v>69</v>
      </c>
      <c r="B1488" t="s">
        <v>68</v>
      </c>
      <c r="C1488" s="6">
        <v>42024</v>
      </c>
      <c r="D1488">
        <v>3</v>
      </c>
      <c r="F1488">
        <v>0</v>
      </c>
      <c r="J1488" s="3" t="s">
        <v>96</v>
      </c>
      <c r="K1488" t="s">
        <v>58</v>
      </c>
      <c r="L1488">
        <v>1</v>
      </c>
      <c r="M1488" s="3" t="s">
        <v>74</v>
      </c>
      <c r="N1488" s="4">
        <f t="shared" si="96"/>
        <v>1129.4000000000001</v>
      </c>
      <c r="O1488">
        <v>112.94</v>
      </c>
      <c r="R1488" s="3" t="str">
        <f>IF(ISNUMBER(Q1488),SUMIFS($Q$2:Q1488,$A$2:A1488,A1488,$J$2:J1488,J1488,$D$2:D1488,D1488),"")</f>
        <v/>
      </c>
      <c r="AG1488">
        <v>2.66</v>
      </c>
      <c r="AH1488" s="3">
        <f t="shared" si="97"/>
        <v>4.2999999999999997E-2</v>
      </c>
      <c r="AI1488">
        <v>4.2999999999999997E-2</v>
      </c>
      <c r="AQ1488" s="3" t="str">
        <f t="shared" si="98"/>
        <v/>
      </c>
      <c r="AR1488" s="3" t="str">
        <f>IF(ISNUMBER(AQ1488),SUMIFS($AQ$2:AQ1488,$A$2:A1488,A1488,$J$2:J1488,J1488,$D$2:D1488,D1488),"")</f>
        <v/>
      </c>
      <c r="AS1488">
        <f t="shared" si="99"/>
        <v>4</v>
      </c>
    </row>
    <row r="1489" spans="1:45" x14ac:dyDescent="0.25">
      <c r="A1489" s="9" t="s">
        <v>71</v>
      </c>
      <c r="B1489" t="s">
        <v>68</v>
      </c>
      <c r="C1489" s="6">
        <v>42024</v>
      </c>
      <c r="D1489">
        <v>3</v>
      </c>
      <c r="F1489">
        <v>50</v>
      </c>
      <c r="J1489" s="3" t="s">
        <v>96</v>
      </c>
      <c r="K1489" t="s">
        <v>58</v>
      </c>
      <c r="L1489">
        <v>1</v>
      </c>
      <c r="M1489" s="3" t="s">
        <v>74</v>
      </c>
      <c r="N1489" s="4">
        <f t="shared" si="96"/>
        <v>991.80000000000007</v>
      </c>
      <c r="O1489">
        <v>99.18</v>
      </c>
      <c r="R1489" s="3" t="str">
        <f>IF(ISNUMBER(Q1489),SUMIFS($Q$2:Q1489,$A$2:A1489,A1489,$J$2:J1489,J1489,$D$2:D1489,D1489),"")</f>
        <v/>
      </c>
      <c r="AG1489">
        <v>2.85</v>
      </c>
      <c r="AH1489" s="3">
        <f t="shared" si="97"/>
        <v>4.5999999999999999E-2</v>
      </c>
      <c r="AI1489">
        <v>4.5999999999999999E-2</v>
      </c>
      <c r="AQ1489" s="3" t="str">
        <f t="shared" si="98"/>
        <v/>
      </c>
      <c r="AR1489" s="3" t="str">
        <f>IF(ISNUMBER(AQ1489),SUMIFS($AQ$2:AQ1489,$A$2:A1489,A1489,$J$2:J1489,J1489,$D$2:D1489,D1489),"")</f>
        <v/>
      </c>
      <c r="AS1489">
        <f t="shared" si="99"/>
        <v>4</v>
      </c>
    </row>
    <row r="1490" spans="1:45" x14ac:dyDescent="0.25">
      <c r="A1490" s="9" t="s">
        <v>70</v>
      </c>
      <c r="B1490" t="s">
        <v>68</v>
      </c>
      <c r="C1490" s="6">
        <v>42024</v>
      </c>
      <c r="D1490">
        <v>3</v>
      </c>
      <c r="F1490">
        <v>100</v>
      </c>
      <c r="J1490" s="3" t="s">
        <v>96</v>
      </c>
      <c r="K1490" t="s">
        <v>58</v>
      </c>
      <c r="L1490">
        <v>1</v>
      </c>
      <c r="M1490" s="3" t="s">
        <v>74</v>
      </c>
      <c r="N1490" s="4">
        <f t="shared" si="96"/>
        <v>1077.8</v>
      </c>
      <c r="O1490">
        <v>107.78</v>
      </c>
      <c r="R1490" s="3" t="str">
        <f>IF(ISNUMBER(Q1490),SUMIFS($Q$2:Q1490,$A$2:A1490,A1490,$J$2:J1490,J1490,$D$2:D1490,D1490),"")</f>
        <v/>
      </c>
      <c r="AG1490">
        <v>2.4500000000000002</v>
      </c>
      <c r="AH1490" s="3">
        <f t="shared" si="97"/>
        <v>3.9E-2</v>
      </c>
      <c r="AI1490">
        <v>3.9E-2</v>
      </c>
      <c r="AQ1490" s="3" t="str">
        <f t="shared" si="98"/>
        <v/>
      </c>
      <c r="AR1490" s="3" t="str">
        <f>IF(ISNUMBER(AQ1490),SUMIFS($AQ$2:AQ1490,$A$2:A1490,A1490,$J$2:J1490,J1490,$D$2:D1490,D1490),"")</f>
        <v/>
      </c>
      <c r="AS1490">
        <f t="shared" si="99"/>
        <v>4</v>
      </c>
    </row>
    <row r="1491" spans="1:45" x14ac:dyDescent="0.25">
      <c r="A1491" s="9" t="s">
        <v>67</v>
      </c>
      <c r="B1491" t="s">
        <v>68</v>
      </c>
      <c r="C1491" s="6">
        <v>42024</v>
      </c>
      <c r="D1491">
        <v>3</v>
      </c>
      <c r="F1491">
        <v>200</v>
      </c>
      <c r="J1491" s="3" t="s">
        <v>96</v>
      </c>
      <c r="K1491" t="s">
        <v>58</v>
      </c>
      <c r="L1491">
        <v>1</v>
      </c>
      <c r="M1491" s="3" t="s">
        <v>74</v>
      </c>
      <c r="N1491" s="4">
        <f t="shared" si="96"/>
        <v>1043.4000000000001</v>
      </c>
      <c r="O1491">
        <v>104.34</v>
      </c>
      <c r="R1491" s="3" t="str">
        <f>IF(ISNUMBER(Q1491),SUMIFS($Q$2:Q1491,$A$2:A1491,A1491,$J$2:J1491,J1491,$D$2:D1491,D1491),"")</f>
        <v/>
      </c>
      <c r="AG1491">
        <v>2.0099999999999998</v>
      </c>
      <c r="AH1491" s="3">
        <f t="shared" si="97"/>
        <v>3.2000000000000001E-2</v>
      </c>
      <c r="AI1491">
        <v>3.2000000000000001E-2</v>
      </c>
      <c r="AQ1491" s="3" t="str">
        <f t="shared" si="98"/>
        <v/>
      </c>
      <c r="AR1491" s="3" t="str">
        <f>IF(ISNUMBER(AQ1491),SUMIFS($AQ$2:AQ1491,$A$2:A1491,A1491,$J$2:J1491,J1491,$D$2:D1491,D1491),"")</f>
        <v/>
      </c>
      <c r="AS1491">
        <f t="shared" si="99"/>
        <v>4</v>
      </c>
    </row>
    <row r="1492" spans="1:45" x14ac:dyDescent="0.25">
      <c r="A1492" s="9" t="s">
        <v>73</v>
      </c>
      <c r="B1492" t="s">
        <v>68</v>
      </c>
      <c r="C1492" s="6">
        <v>42024</v>
      </c>
      <c r="D1492">
        <v>3</v>
      </c>
      <c r="F1492">
        <v>350</v>
      </c>
      <c r="J1492" s="3" t="s">
        <v>96</v>
      </c>
      <c r="K1492" t="s">
        <v>58</v>
      </c>
      <c r="L1492">
        <v>1</v>
      </c>
      <c r="M1492" s="3" t="s">
        <v>74</v>
      </c>
      <c r="N1492" s="4">
        <f t="shared" si="96"/>
        <v>1095</v>
      </c>
      <c r="O1492">
        <v>109.5</v>
      </c>
      <c r="R1492" s="3" t="str">
        <f>IF(ISNUMBER(Q1492),SUMIFS($Q$2:Q1492,$A$2:A1492,A1492,$J$2:J1492,J1492,$D$2:D1492,D1492),"")</f>
        <v/>
      </c>
      <c r="AG1492">
        <v>2.54</v>
      </c>
      <c r="AH1492" s="3">
        <f t="shared" si="97"/>
        <v>4.1000000000000002E-2</v>
      </c>
      <c r="AI1492">
        <v>4.1000000000000002E-2</v>
      </c>
      <c r="AQ1492" s="3" t="str">
        <f t="shared" si="98"/>
        <v/>
      </c>
      <c r="AR1492" s="3" t="str">
        <f>IF(ISNUMBER(AQ1492),SUMIFS($AQ$2:AQ1492,$A$2:A1492,A1492,$J$2:J1492,J1492,$D$2:D1492,D1492),"")</f>
        <v/>
      </c>
      <c r="AS1492">
        <f t="shared" si="99"/>
        <v>4</v>
      </c>
    </row>
    <row r="1493" spans="1:45" x14ac:dyDescent="0.25">
      <c r="A1493" s="9" t="s">
        <v>72</v>
      </c>
      <c r="B1493" t="s">
        <v>68</v>
      </c>
      <c r="C1493" s="6">
        <v>42024</v>
      </c>
      <c r="D1493">
        <v>3</v>
      </c>
      <c r="F1493">
        <v>500</v>
      </c>
      <c r="J1493" s="3" t="s">
        <v>96</v>
      </c>
      <c r="K1493" t="s">
        <v>58</v>
      </c>
      <c r="L1493">
        <v>1</v>
      </c>
      <c r="M1493" s="3" t="s">
        <v>74</v>
      </c>
      <c r="N1493" s="4">
        <f t="shared" si="96"/>
        <v>1009</v>
      </c>
      <c r="O1493">
        <v>100.9</v>
      </c>
      <c r="R1493" s="3" t="str">
        <f>IF(ISNUMBER(Q1493),SUMIFS($Q$2:Q1493,$A$2:A1493,A1493,$J$2:J1493,J1493,$D$2:D1493,D1493),"")</f>
        <v/>
      </c>
      <c r="AG1493">
        <v>2.54</v>
      </c>
      <c r="AH1493" s="3">
        <f t="shared" si="97"/>
        <v>4.1000000000000002E-2</v>
      </c>
      <c r="AI1493">
        <v>4.1000000000000002E-2</v>
      </c>
      <c r="AQ1493" s="3" t="str">
        <f t="shared" si="98"/>
        <v/>
      </c>
      <c r="AR1493" s="3" t="str">
        <f>IF(ISNUMBER(AQ1493),SUMIFS($AQ$2:AQ1493,$A$2:A1493,A1493,$J$2:J1493,J1493,$D$2:D1493,D1493),"")</f>
        <v/>
      </c>
      <c r="AS1493">
        <f t="shared" si="99"/>
        <v>4</v>
      </c>
    </row>
    <row r="1494" spans="1:45" x14ac:dyDescent="0.25">
      <c r="A1494" s="9" t="s">
        <v>69</v>
      </c>
      <c r="B1494" t="s">
        <v>68</v>
      </c>
      <c r="C1494" s="6">
        <v>42031</v>
      </c>
      <c r="D1494">
        <v>1</v>
      </c>
      <c r="F1494">
        <v>0</v>
      </c>
      <c r="J1494" s="3" t="s">
        <v>96</v>
      </c>
      <c r="K1494" t="s">
        <v>58</v>
      </c>
      <c r="L1494">
        <v>1</v>
      </c>
      <c r="M1494" s="3" t="s">
        <v>75</v>
      </c>
      <c r="N1494" s="4">
        <f t="shared" si="96"/>
        <v>1679.8</v>
      </c>
      <c r="O1494">
        <v>167.98</v>
      </c>
      <c r="R1494" s="3" t="str">
        <f>IF(ISNUMBER(Q1494),SUMIFS($Q$2:Q1494,$A$2:A1494,A1494,$J$2:J1494,J1494,$D$2:D1494,D1494),"")</f>
        <v/>
      </c>
      <c r="AG1494">
        <v>1.92</v>
      </c>
      <c r="AH1494" s="3">
        <f t="shared" si="97"/>
        <v>3.1E-2</v>
      </c>
      <c r="AI1494">
        <v>3.1E-2</v>
      </c>
      <c r="AQ1494" s="3" t="str">
        <f t="shared" si="98"/>
        <v/>
      </c>
      <c r="AR1494" s="3" t="str">
        <f>IF(ISNUMBER(AQ1494),SUMIFS($AQ$2:AQ1494,$A$2:A1494,A1494,$J$2:J1494,J1494,$D$2:D1494,D1494),"")</f>
        <v/>
      </c>
      <c r="AS1494">
        <f t="shared" si="99"/>
        <v>4</v>
      </c>
    </row>
    <row r="1495" spans="1:45" x14ac:dyDescent="0.25">
      <c r="A1495" s="9" t="s">
        <v>71</v>
      </c>
      <c r="B1495" t="s">
        <v>68</v>
      </c>
      <c r="C1495" s="6">
        <v>42031</v>
      </c>
      <c r="D1495">
        <v>1</v>
      </c>
      <c r="F1495">
        <v>50</v>
      </c>
      <c r="J1495" s="3" t="s">
        <v>96</v>
      </c>
      <c r="K1495" t="s">
        <v>58</v>
      </c>
      <c r="L1495">
        <v>1</v>
      </c>
      <c r="M1495" s="3" t="s">
        <v>75</v>
      </c>
      <c r="N1495" s="4">
        <f t="shared" si="96"/>
        <v>1490.6</v>
      </c>
      <c r="O1495">
        <v>149.06</v>
      </c>
      <c r="R1495" s="3" t="str">
        <f>IF(ISNUMBER(Q1495),SUMIFS($Q$2:Q1495,$A$2:A1495,A1495,$J$2:J1495,J1495,$D$2:D1495,D1495),"")</f>
        <v/>
      </c>
      <c r="AG1495">
        <v>2.0299999999999998</v>
      </c>
      <c r="AH1495" s="3">
        <f t="shared" si="97"/>
        <v>3.2000000000000001E-2</v>
      </c>
      <c r="AI1495">
        <v>3.2000000000000001E-2</v>
      </c>
      <c r="AQ1495" s="3" t="str">
        <f t="shared" si="98"/>
        <v/>
      </c>
      <c r="AR1495" s="3" t="str">
        <f>IF(ISNUMBER(AQ1495),SUMIFS($AQ$2:AQ1495,$A$2:A1495,A1495,$J$2:J1495,J1495,$D$2:D1495,D1495),"")</f>
        <v/>
      </c>
      <c r="AS1495">
        <f t="shared" si="99"/>
        <v>4</v>
      </c>
    </row>
    <row r="1496" spans="1:45" x14ac:dyDescent="0.25">
      <c r="A1496" s="9" t="s">
        <v>70</v>
      </c>
      <c r="B1496" t="s">
        <v>68</v>
      </c>
      <c r="C1496" s="6">
        <v>42031</v>
      </c>
      <c r="D1496">
        <v>1</v>
      </c>
      <c r="F1496">
        <v>100</v>
      </c>
      <c r="J1496" s="3" t="s">
        <v>96</v>
      </c>
      <c r="K1496" t="s">
        <v>58</v>
      </c>
      <c r="L1496">
        <v>1</v>
      </c>
      <c r="M1496" s="3" t="s">
        <v>75</v>
      </c>
      <c r="N1496" s="4">
        <f t="shared" si="96"/>
        <v>1937.8</v>
      </c>
      <c r="O1496">
        <v>193.78</v>
      </c>
      <c r="R1496" s="3" t="str">
        <f>IF(ISNUMBER(Q1496),SUMIFS($Q$2:Q1496,$A$2:A1496,A1496,$J$2:J1496,J1496,$D$2:D1496,D1496),"")</f>
        <v/>
      </c>
      <c r="AG1496">
        <v>2.2599999999999998</v>
      </c>
      <c r="AH1496" s="3">
        <f t="shared" si="97"/>
        <v>3.5999999999999997E-2</v>
      </c>
      <c r="AI1496">
        <v>3.5999999999999997E-2</v>
      </c>
      <c r="AQ1496" s="3" t="str">
        <f t="shared" si="98"/>
        <v/>
      </c>
      <c r="AR1496" s="3" t="str">
        <f>IF(ISNUMBER(AQ1496),SUMIFS($AQ$2:AQ1496,$A$2:A1496,A1496,$J$2:J1496,J1496,$D$2:D1496,D1496),"")</f>
        <v/>
      </c>
      <c r="AS1496">
        <f t="shared" si="99"/>
        <v>4</v>
      </c>
    </row>
    <row r="1497" spans="1:45" x14ac:dyDescent="0.25">
      <c r="A1497" s="9" t="s">
        <v>67</v>
      </c>
      <c r="B1497" t="s">
        <v>68</v>
      </c>
      <c r="C1497" s="6">
        <v>42031</v>
      </c>
      <c r="D1497">
        <v>1</v>
      </c>
      <c r="F1497">
        <v>200</v>
      </c>
      <c r="J1497" s="3" t="s">
        <v>96</v>
      </c>
      <c r="K1497" t="s">
        <v>58</v>
      </c>
      <c r="L1497">
        <v>1</v>
      </c>
      <c r="M1497" s="3" t="s">
        <v>75</v>
      </c>
      <c r="N1497" s="4">
        <f t="shared" si="96"/>
        <v>1576.6</v>
      </c>
      <c r="O1497">
        <v>157.66</v>
      </c>
      <c r="R1497" s="3" t="str">
        <f>IF(ISNUMBER(Q1497),SUMIFS($Q$2:Q1497,$A$2:A1497,A1497,$J$2:J1497,J1497,$D$2:D1497,D1497),"")</f>
        <v/>
      </c>
      <c r="AG1497">
        <v>2.16</v>
      </c>
      <c r="AH1497" s="3">
        <f t="shared" si="97"/>
        <v>3.5000000000000003E-2</v>
      </c>
      <c r="AI1497">
        <v>3.5000000000000003E-2</v>
      </c>
      <c r="AQ1497" s="3" t="str">
        <f t="shared" si="98"/>
        <v/>
      </c>
      <c r="AR1497" s="3" t="str">
        <f>IF(ISNUMBER(AQ1497),SUMIFS($AQ$2:AQ1497,$A$2:A1497,A1497,$J$2:J1497,J1497,$D$2:D1497,D1497),"")</f>
        <v/>
      </c>
      <c r="AS1497">
        <f t="shared" si="99"/>
        <v>4</v>
      </c>
    </row>
    <row r="1498" spans="1:45" x14ac:dyDescent="0.25">
      <c r="A1498" s="9" t="s">
        <v>73</v>
      </c>
      <c r="B1498" t="s">
        <v>68</v>
      </c>
      <c r="C1498" s="6">
        <v>42031</v>
      </c>
      <c r="D1498">
        <v>1</v>
      </c>
      <c r="F1498">
        <v>350</v>
      </c>
      <c r="J1498" s="3" t="s">
        <v>96</v>
      </c>
      <c r="K1498" t="s">
        <v>58</v>
      </c>
      <c r="L1498">
        <v>1</v>
      </c>
      <c r="M1498" s="3" t="s">
        <v>75</v>
      </c>
      <c r="N1498" s="4">
        <f t="shared" si="96"/>
        <v>1439</v>
      </c>
      <c r="O1498">
        <v>143.9</v>
      </c>
      <c r="R1498" s="3" t="str">
        <f>IF(ISNUMBER(Q1498),SUMIFS($Q$2:Q1498,$A$2:A1498,A1498,$J$2:J1498,J1498,$D$2:D1498,D1498),"")</f>
        <v/>
      </c>
      <c r="AG1498">
        <v>2.0299999999999998</v>
      </c>
      <c r="AH1498" s="3">
        <f t="shared" si="97"/>
        <v>3.2000000000000001E-2</v>
      </c>
      <c r="AI1498">
        <v>3.2000000000000001E-2</v>
      </c>
      <c r="AQ1498" s="3" t="str">
        <f t="shared" si="98"/>
        <v/>
      </c>
      <c r="AR1498" s="3" t="str">
        <f>IF(ISNUMBER(AQ1498),SUMIFS($AQ$2:AQ1498,$A$2:A1498,A1498,$J$2:J1498,J1498,$D$2:D1498,D1498),"")</f>
        <v/>
      </c>
      <c r="AS1498">
        <f t="shared" si="99"/>
        <v>4</v>
      </c>
    </row>
    <row r="1499" spans="1:45" x14ac:dyDescent="0.25">
      <c r="A1499" s="9" t="s">
        <v>72</v>
      </c>
      <c r="B1499" t="s">
        <v>68</v>
      </c>
      <c r="C1499" s="6">
        <v>42031</v>
      </c>
      <c r="D1499">
        <v>1</v>
      </c>
      <c r="F1499">
        <v>500</v>
      </c>
      <c r="J1499" s="3" t="s">
        <v>96</v>
      </c>
      <c r="K1499" t="s">
        <v>58</v>
      </c>
      <c r="L1499">
        <v>1</v>
      </c>
      <c r="M1499" s="3" t="s">
        <v>75</v>
      </c>
      <c r="N1499" s="4">
        <f t="shared" si="96"/>
        <v>1714.1999999999998</v>
      </c>
      <c r="O1499">
        <v>171.42</v>
      </c>
      <c r="R1499" s="3" t="str">
        <f>IF(ISNUMBER(Q1499),SUMIFS($Q$2:Q1499,$A$2:A1499,A1499,$J$2:J1499,J1499,$D$2:D1499,D1499),"")</f>
        <v/>
      </c>
      <c r="AG1499">
        <v>2.02</v>
      </c>
      <c r="AH1499" s="3">
        <f t="shared" si="97"/>
        <v>3.2000000000000001E-2</v>
      </c>
      <c r="AI1499">
        <v>3.2000000000000001E-2</v>
      </c>
      <c r="AQ1499" s="3" t="str">
        <f t="shared" si="98"/>
        <v/>
      </c>
      <c r="AR1499" s="3" t="str">
        <f>IF(ISNUMBER(AQ1499),SUMIFS($AQ$2:AQ1499,$A$2:A1499,A1499,$J$2:J1499,J1499,$D$2:D1499,D1499),"")</f>
        <v/>
      </c>
      <c r="AS1499">
        <f t="shared" si="99"/>
        <v>4</v>
      </c>
    </row>
    <row r="1500" spans="1:45" x14ac:dyDescent="0.25">
      <c r="A1500" s="9" t="s">
        <v>69</v>
      </c>
      <c r="B1500" t="s">
        <v>68</v>
      </c>
      <c r="C1500" s="6">
        <v>42031</v>
      </c>
      <c r="D1500">
        <v>2</v>
      </c>
      <c r="F1500">
        <v>0</v>
      </c>
      <c r="J1500" s="3" t="s">
        <v>96</v>
      </c>
      <c r="K1500" t="s">
        <v>58</v>
      </c>
      <c r="L1500">
        <v>1</v>
      </c>
      <c r="M1500" s="3" t="s">
        <v>75</v>
      </c>
      <c r="N1500" s="4">
        <f t="shared" si="96"/>
        <v>1146.5999999999999</v>
      </c>
      <c r="O1500">
        <v>114.66</v>
      </c>
      <c r="R1500" s="3" t="str">
        <f>IF(ISNUMBER(Q1500),SUMIFS($Q$2:Q1500,$A$2:A1500,A1500,$J$2:J1500,J1500,$D$2:D1500,D1500),"")</f>
        <v/>
      </c>
      <c r="AG1500">
        <v>1.84</v>
      </c>
      <c r="AH1500" s="3">
        <f t="shared" si="97"/>
        <v>2.9000000000000001E-2</v>
      </c>
      <c r="AI1500">
        <v>2.9000000000000001E-2</v>
      </c>
      <c r="AQ1500" s="3" t="str">
        <f t="shared" si="98"/>
        <v/>
      </c>
      <c r="AR1500" s="3" t="str">
        <f>IF(ISNUMBER(AQ1500),SUMIFS($AQ$2:AQ1500,$A$2:A1500,A1500,$J$2:J1500,J1500,$D$2:D1500,D1500),"")</f>
        <v/>
      </c>
      <c r="AS1500">
        <f t="shared" si="99"/>
        <v>4</v>
      </c>
    </row>
    <row r="1501" spans="1:45" x14ac:dyDescent="0.25">
      <c r="A1501" s="9" t="s">
        <v>71</v>
      </c>
      <c r="B1501" t="s">
        <v>68</v>
      </c>
      <c r="C1501" s="6">
        <v>42031</v>
      </c>
      <c r="D1501">
        <v>2</v>
      </c>
      <c r="F1501">
        <v>50</v>
      </c>
      <c r="J1501" s="3" t="s">
        <v>96</v>
      </c>
      <c r="K1501" t="s">
        <v>58</v>
      </c>
      <c r="L1501">
        <v>1</v>
      </c>
      <c r="M1501" s="3" t="s">
        <v>75</v>
      </c>
      <c r="N1501" s="4">
        <f t="shared" si="96"/>
        <v>1232.6000000000001</v>
      </c>
      <c r="O1501">
        <v>123.26</v>
      </c>
      <c r="R1501" s="3" t="str">
        <f>IF(ISNUMBER(Q1501),SUMIFS($Q$2:Q1501,$A$2:A1501,A1501,$J$2:J1501,J1501,$D$2:D1501,D1501),"")</f>
        <v/>
      </c>
      <c r="AG1501">
        <v>2.1</v>
      </c>
      <c r="AH1501" s="3">
        <f t="shared" si="97"/>
        <v>3.4000000000000002E-2</v>
      </c>
      <c r="AI1501">
        <v>3.4000000000000002E-2</v>
      </c>
      <c r="AQ1501" s="3" t="str">
        <f t="shared" si="98"/>
        <v/>
      </c>
      <c r="AR1501" s="3" t="str">
        <f>IF(ISNUMBER(AQ1501),SUMIFS($AQ$2:AQ1501,$A$2:A1501,A1501,$J$2:J1501,J1501,$D$2:D1501,D1501),"")</f>
        <v/>
      </c>
      <c r="AS1501">
        <f t="shared" si="99"/>
        <v>4</v>
      </c>
    </row>
    <row r="1502" spans="1:45" x14ac:dyDescent="0.25">
      <c r="A1502" s="9" t="s">
        <v>70</v>
      </c>
      <c r="B1502" t="s">
        <v>68</v>
      </c>
      <c r="C1502" s="6">
        <v>42031</v>
      </c>
      <c r="D1502">
        <v>2</v>
      </c>
      <c r="F1502">
        <v>100</v>
      </c>
      <c r="J1502" s="3" t="s">
        <v>96</v>
      </c>
      <c r="K1502" t="s">
        <v>58</v>
      </c>
      <c r="L1502">
        <v>1</v>
      </c>
      <c r="M1502" s="3" t="s">
        <v>75</v>
      </c>
      <c r="N1502" s="4">
        <f t="shared" si="96"/>
        <v>1009</v>
      </c>
      <c r="O1502">
        <v>100.9</v>
      </c>
      <c r="R1502" s="3" t="str">
        <f>IF(ISNUMBER(Q1502),SUMIFS($Q$2:Q1502,$A$2:A1502,A1502,$J$2:J1502,J1502,$D$2:D1502,D1502),"")</f>
        <v/>
      </c>
      <c r="AG1502">
        <v>1.93</v>
      </c>
      <c r="AH1502" s="3">
        <f t="shared" si="97"/>
        <v>3.1E-2</v>
      </c>
      <c r="AI1502">
        <v>3.1E-2</v>
      </c>
      <c r="AQ1502" s="3" t="str">
        <f t="shared" si="98"/>
        <v/>
      </c>
      <c r="AR1502" s="3" t="str">
        <f>IF(ISNUMBER(AQ1502),SUMIFS($AQ$2:AQ1502,$A$2:A1502,A1502,$J$2:J1502,J1502,$D$2:D1502,D1502),"")</f>
        <v/>
      </c>
      <c r="AS1502">
        <f t="shared" si="99"/>
        <v>4</v>
      </c>
    </row>
    <row r="1503" spans="1:45" x14ac:dyDescent="0.25">
      <c r="A1503" s="9" t="s">
        <v>67</v>
      </c>
      <c r="B1503" t="s">
        <v>68</v>
      </c>
      <c r="C1503" s="6">
        <v>42031</v>
      </c>
      <c r="D1503">
        <v>2</v>
      </c>
      <c r="F1503">
        <v>200</v>
      </c>
      <c r="J1503" s="3" t="s">
        <v>96</v>
      </c>
      <c r="K1503" t="s">
        <v>58</v>
      </c>
      <c r="L1503">
        <v>1</v>
      </c>
      <c r="M1503" s="3" t="s">
        <v>75</v>
      </c>
      <c r="N1503" s="4">
        <f t="shared" si="96"/>
        <v>1232.6000000000001</v>
      </c>
      <c r="O1503">
        <v>123.26</v>
      </c>
      <c r="R1503" s="3" t="str">
        <f>IF(ISNUMBER(Q1503),SUMIFS($Q$2:Q1503,$A$2:A1503,A1503,$J$2:J1503,J1503,$D$2:D1503,D1503),"")</f>
        <v/>
      </c>
      <c r="AG1503">
        <v>2.7</v>
      </c>
      <c r="AH1503" s="3">
        <f t="shared" si="97"/>
        <v>4.2999999999999997E-2</v>
      </c>
      <c r="AI1503">
        <v>4.2999999999999997E-2</v>
      </c>
      <c r="AQ1503" s="3" t="str">
        <f t="shared" si="98"/>
        <v/>
      </c>
      <c r="AR1503" s="3" t="str">
        <f>IF(ISNUMBER(AQ1503),SUMIFS($AQ$2:AQ1503,$A$2:A1503,A1503,$J$2:J1503,J1503,$D$2:D1503,D1503),"")</f>
        <v/>
      </c>
      <c r="AS1503">
        <f t="shared" si="99"/>
        <v>4</v>
      </c>
    </row>
    <row r="1504" spans="1:45" x14ac:dyDescent="0.25">
      <c r="A1504" s="9" t="s">
        <v>73</v>
      </c>
      <c r="B1504" t="s">
        <v>68</v>
      </c>
      <c r="C1504" s="6">
        <v>42031</v>
      </c>
      <c r="D1504">
        <v>2</v>
      </c>
      <c r="F1504">
        <v>350</v>
      </c>
      <c r="J1504" s="3" t="s">
        <v>96</v>
      </c>
      <c r="K1504" t="s">
        <v>58</v>
      </c>
      <c r="L1504">
        <v>1</v>
      </c>
      <c r="M1504" s="3" t="s">
        <v>75</v>
      </c>
      <c r="N1504" s="4">
        <f t="shared" si="96"/>
        <v>1542.2</v>
      </c>
      <c r="O1504">
        <v>154.22</v>
      </c>
      <c r="R1504" s="3" t="str">
        <f>IF(ISNUMBER(Q1504),SUMIFS($Q$2:Q1504,$A$2:A1504,A1504,$J$2:J1504,J1504,$D$2:D1504,D1504),"")</f>
        <v/>
      </c>
      <c r="AG1504">
        <v>2.16</v>
      </c>
      <c r="AH1504" s="3">
        <f t="shared" si="97"/>
        <v>3.5000000000000003E-2</v>
      </c>
      <c r="AI1504">
        <v>3.5000000000000003E-2</v>
      </c>
      <c r="AQ1504" s="3" t="str">
        <f t="shared" si="98"/>
        <v/>
      </c>
      <c r="AR1504" s="3" t="str">
        <f>IF(ISNUMBER(AQ1504),SUMIFS($AQ$2:AQ1504,$A$2:A1504,A1504,$J$2:J1504,J1504,$D$2:D1504,D1504),"")</f>
        <v/>
      </c>
      <c r="AS1504">
        <f t="shared" si="99"/>
        <v>4</v>
      </c>
    </row>
    <row r="1505" spans="1:45" x14ac:dyDescent="0.25">
      <c r="A1505" s="9" t="s">
        <v>72</v>
      </c>
      <c r="B1505" t="s">
        <v>68</v>
      </c>
      <c r="C1505" s="6">
        <v>42031</v>
      </c>
      <c r="D1505">
        <v>2</v>
      </c>
      <c r="F1505">
        <v>500</v>
      </c>
      <c r="J1505" s="3" t="s">
        <v>96</v>
      </c>
      <c r="K1505" t="s">
        <v>58</v>
      </c>
      <c r="L1505">
        <v>1</v>
      </c>
      <c r="M1505" s="3" t="s">
        <v>75</v>
      </c>
      <c r="N1505" s="4">
        <f t="shared" si="96"/>
        <v>1353</v>
      </c>
      <c r="O1505">
        <v>135.30000000000001</v>
      </c>
      <c r="R1505" s="3" t="str">
        <f>IF(ISNUMBER(Q1505),SUMIFS($Q$2:Q1505,$A$2:A1505,A1505,$J$2:J1505,J1505,$D$2:D1505,D1505),"")</f>
        <v/>
      </c>
      <c r="AG1505">
        <v>2.02</v>
      </c>
      <c r="AH1505" s="3">
        <f t="shared" si="97"/>
        <v>3.2000000000000001E-2</v>
      </c>
      <c r="AI1505">
        <v>3.2000000000000001E-2</v>
      </c>
      <c r="AQ1505" s="3" t="str">
        <f t="shared" si="98"/>
        <v/>
      </c>
      <c r="AR1505" s="3" t="str">
        <f>IF(ISNUMBER(AQ1505),SUMIFS($AQ$2:AQ1505,$A$2:A1505,A1505,$J$2:J1505,J1505,$D$2:D1505,D1505),"")</f>
        <v/>
      </c>
      <c r="AS1505">
        <f t="shared" si="99"/>
        <v>4</v>
      </c>
    </row>
    <row r="1506" spans="1:45" x14ac:dyDescent="0.25">
      <c r="A1506" s="9" t="s">
        <v>69</v>
      </c>
      <c r="B1506" t="s">
        <v>68</v>
      </c>
      <c r="C1506" s="6">
        <v>42031</v>
      </c>
      <c r="D1506">
        <v>3</v>
      </c>
      <c r="F1506">
        <v>0</v>
      </c>
      <c r="J1506" s="3" t="s">
        <v>96</v>
      </c>
      <c r="K1506" t="s">
        <v>58</v>
      </c>
      <c r="L1506">
        <v>1</v>
      </c>
      <c r="M1506" s="3" t="s">
        <v>75</v>
      </c>
      <c r="N1506" s="4">
        <f t="shared" si="96"/>
        <v>1026.2</v>
      </c>
      <c r="O1506">
        <v>102.62</v>
      </c>
      <c r="R1506" s="3" t="str">
        <f>IF(ISNUMBER(Q1506),SUMIFS($Q$2:Q1506,$A$2:A1506,A1506,$J$2:J1506,J1506,$D$2:D1506,D1506),"")</f>
        <v/>
      </c>
      <c r="AG1506">
        <v>1.77</v>
      </c>
      <c r="AH1506" s="3">
        <f t="shared" si="97"/>
        <v>2.8000000000000001E-2</v>
      </c>
      <c r="AI1506">
        <v>2.8000000000000001E-2</v>
      </c>
      <c r="AQ1506" s="3" t="str">
        <f t="shared" si="98"/>
        <v/>
      </c>
      <c r="AR1506" s="3" t="str">
        <f>IF(ISNUMBER(AQ1506),SUMIFS($AQ$2:AQ1506,$A$2:A1506,A1506,$J$2:J1506,J1506,$D$2:D1506,D1506),"")</f>
        <v/>
      </c>
      <c r="AS1506">
        <f t="shared" si="99"/>
        <v>4</v>
      </c>
    </row>
    <row r="1507" spans="1:45" x14ac:dyDescent="0.25">
      <c r="A1507" s="9" t="s">
        <v>71</v>
      </c>
      <c r="B1507" t="s">
        <v>68</v>
      </c>
      <c r="C1507" s="6">
        <v>42031</v>
      </c>
      <c r="D1507">
        <v>3</v>
      </c>
      <c r="F1507">
        <v>50</v>
      </c>
      <c r="J1507" s="3" t="s">
        <v>96</v>
      </c>
      <c r="K1507" t="s">
        <v>58</v>
      </c>
      <c r="L1507">
        <v>1</v>
      </c>
      <c r="M1507" s="3" t="s">
        <v>75</v>
      </c>
      <c r="N1507" s="4">
        <f t="shared" si="96"/>
        <v>1181</v>
      </c>
      <c r="O1507">
        <v>118.1</v>
      </c>
      <c r="R1507" s="3" t="str">
        <f>IF(ISNUMBER(Q1507),SUMIFS($Q$2:Q1507,$A$2:A1507,A1507,$J$2:J1507,J1507,$D$2:D1507,D1507),"")</f>
        <v/>
      </c>
      <c r="AG1507">
        <v>1.73</v>
      </c>
      <c r="AH1507" s="3">
        <f t="shared" si="97"/>
        <v>2.8000000000000001E-2</v>
      </c>
      <c r="AI1507">
        <v>2.8000000000000001E-2</v>
      </c>
      <c r="AQ1507" s="3" t="str">
        <f t="shared" si="98"/>
        <v/>
      </c>
      <c r="AR1507" s="3" t="str">
        <f>IF(ISNUMBER(AQ1507),SUMIFS($AQ$2:AQ1507,$A$2:A1507,A1507,$J$2:J1507,J1507,$D$2:D1507,D1507),"")</f>
        <v/>
      </c>
      <c r="AS1507">
        <f t="shared" si="99"/>
        <v>4</v>
      </c>
    </row>
    <row r="1508" spans="1:45" x14ac:dyDescent="0.25">
      <c r="A1508" s="9" t="s">
        <v>70</v>
      </c>
      <c r="B1508" t="s">
        <v>68</v>
      </c>
      <c r="C1508" s="6">
        <v>42031</v>
      </c>
      <c r="D1508">
        <v>3</v>
      </c>
      <c r="F1508">
        <v>100</v>
      </c>
      <c r="J1508" s="3" t="s">
        <v>96</v>
      </c>
      <c r="K1508" t="s">
        <v>58</v>
      </c>
      <c r="L1508">
        <v>1</v>
      </c>
      <c r="M1508" s="3" t="s">
        <v>75</v>
      </c>
      <c r="N1508" s="4">
        <f t="shared" si="96"/>
        <v>1060.5999999999999</v>
      </c>
      <c r="O1508">
        <v>106.06</v>
      </c>
      <c r="R1508" s="3" t="str">
        <f>IF(ISNUMBER(Q1508),SUMIFS($Q$2:Q1508,$A$2:A1508,A1508,$J$2:J1508,J1508,$D$2:D1508,D1508),"")</f>
        <v/>
      </c>
      <c r="AG1508">
        <v>1.71</v>
      </c>
      <c r="AH1508" s="3">
        <f t="shared" si="97"/>
        <v>2.7E-2</v>
      </c>
      <c r="AI1508">
        <v>2.7E-2</v>
      </c>
      <c r="AQ1508" s="3" t="str">
        <f t="shared" si="98"/>
        <v/>
      </c>
      <c r="AR1508" s="3" t="str">
        <f>IF(ISNUMBER(AQ1508),SUMIFS($AQ$2:AQ1508,$A$2:A1508,A1508,$J$2:J1508,J1508,$D$2:D1508,D1508),"")</f>
        <v/>
      </c>
      <c r="AS1508">
        <f t="shared" si="99"/>
        <v>4</v>
      </c>
    </row>
    <row r="1509" spans="1:45" x14ac:dyDescent="0.25">
      <c r="A1509" s="9" t="s">
        <v>67</v>
      </c>
      <c r="B1509" t="s">
        <v>68</v>
      </c>
      <c r="C1509" s="6">
        <v>42031</v>
      </c>
      <c r="D1509">
        <v>3</v>
      </c>
      <c r="F1509">
        <v>200</v>
      </c>
      <c r="J1509" s="3" t="s">
        <v>96</v>
      </c>
      <c r="K1509" t="s">
        <v>58</v>
      </c>
      <c r="L1509">
        <v>1</v>
      </c>
      <c r="M1509" s="3" t="s">
        <v>75</v>
      </c>
      <c r="N1509" s="4">
        <f t="shared" si="96"/>
        <v>1318.6000000000001</v>
      </c>
      <c r="O1509">
        <v>131.86000000000001</v>
      </c>
      <c r="R1509" s="3" t="str">
        <f>IF(ISNUMBER(Q1509),SUMIFS($Q$2:Q1509,$A$2:A1509,A1509,$J$2:J1509,J1509,$D$2:D1509,D1509),"")</f>
        <v/>
      </c>
      <c r="AG1509">
        <v>1.63</v>
      </c>
      <c r="AH1509" s="3">
        <f t="shared" si="97"/>
        <v>2.5999999999999999E-2</v>
      </c>
      <c r="AI1509">
        <v>2.5999999999999999E-2</v>
      </c>
      <c r="AQ1509" s="3" t="str">
        <f t="shared" si="98"/>
        <v/>
      </c>
      <c r="AR1509" s="3" t="str">
        <f>IF(ISNUMBER(AQ1509),SUMIFS($AQ$2:AQ1509,$A$2:A1509,A1509,$J$2:J1509,J1509,$D$2:D1509,D1509),"")</f>
        <v/>
      </c>
      <c r="AS1509">
        <f t="shared" si="99"/>
        <v>4</v>
      </c>
    </row>
    <row r="1510" spans="1:45" x14ac:dyDescent="0.25">
      <c r="A1510" s="9" t="s">
        <v>73</v>
      </c>
      <c r="B1510" t="s">
        <v>68</v>
      </c>
      <c r="C1510" s="6">
        <v>42031</v>
      </c>
      <c r="D1510">
        <v>3</v>
      </c>
      <c r="F1510">
        <v>350</v>
      </c>
      <c r="J1510" s="3" t="s">
        <v>96</v>
      </c>
      <c r="K1510" t="s">
        <v>58</v>
      </c>
      <c r="L1510">
        <v>1</v>
      </c>
      <c r="M1510" s="3" t="s">
        <v>75</v>
      </c>
      <c r="N1510" s="4">
        <f t="shared" si="96"/>
        <v>1215.4000000000001</v>
      </c>
      <c r="O1510">
        <v>121.54</v>
      </c>
      <c r="R1510" s="3" t="str">
        <f>IF(ISNUMBER(Q1510),SUMIFS($Q$2:Q1510,$A$2:A1510,A1510,$J$2:J1510,J1510,$D$2:D1510,D1510),"")</f>
        <v/>
      </c>
      <c r="AG1510">
        <v>1.76</v>
      </c>
      <c r="AH1510" s="3">
        <f t="shared" si="97"/>
        <v>2.8000000000000001E-2</v>
      </c>
      <c r="AI1510">
        <v>2.8000000000000001E-2</v>
      </c>
      <c r="AQ1510" s="3" t="str">
        <f t="shared" si="98"/>
        <v/>
      </c>
      <c r="AR1510" s="3" t="str">
        <f>IF(ISNUMBER(AQ1510),SUMIFS($AQ$2:AQ1510,$A$2:A1510,A1510,$J$2:J1510,J1510,$D$2:D1510,D1510),"")</f>
        <v/>
      </c>
      <c r="AS1510">
        <f t="shared" si="99"/>
        <v>4</v>
      </c>
    </row>
    <row r="1511" spans="1:45" x14ac:dyDescent="0.25">
      <c r="A1511" s="9" t="s">
        <v>72</v>
      </c>
      <c r="B1511" t="s">
        <v>68</v>
      </c>
      <c r="C1511" s="6">
        <v>42031</v>
      </c>
      <c r="D1511">
        <v>3</v>
      </c>
      <c r="F1511">
        <v>500</v>
      </c>
      <c r="J1511" s="3" t="s">
        <v>96</v>
      </c>
      <c r="K1511" t="s">
        <v>58</v>
      </c>
      <c r="L1511">
        <v>1</v>
      </c>
      <c r="M1511" s="3" t="s">
        <v>75</v>
      </c>
      <c r="N1511" s="4">
        <f t="shared" si="96"/>
        <v>1146.5999999999999</v>
      </c>
      <c r="O1511">
        <v>114.66</v>
      </c>
      <c r="R1511" s="3" t="str">
        <f>IF(ISNUMBER(Q1511),SUMIFS($Q$2:Q1511,$A$2:A1511,A1511,$J$2:J1511,J1511,$D$2:D1511,D1511),"")</f>
        <v/>
      </c>
      <c r="AG1511">
        <v>2.16</v>
      </c>
      <c r="AH1511" s="3">
        <f t="shared" si="97"/>
        <v>3.5000000000000003E-2</v>
      </c>
      <c r="AI1511">
        <v>3.5000000000000003E-2</v>
      </c>
      <c r="AQ1511" s="3" t="str">
        <f t="shared" si="98"/>
        <v/>
      </c>
      <c r="AR1511" s="3" t="str">
        <f>IF(ISNUMBER(AQ1511),SUMIFS($AQ$2:AQ1511,$A$2:A1511,A1511,$J$2:J1511,J1511,$D$2:D1511,D1511),"")</f>
        <v/>
      </c>
      <c r="AS1511">
        <f t="shared" si="99"/>
        <v>4</v>
      </c>
    </row>
    <row r="1512" spans="1:45" x14ac:dyDescent="0.25">
      <c r="A1512" s="9" t="s">
        <v>69</v>
      </c>
      <c r="B1512" t="s">
        <v>68</v>
      </c>
      <c r="C1512" s="6">
        <v>42034</v>
      </c>
      <c r="D1512">
        <v>1</v>
      </c>
      <c r="F1512">
        <v>0</v>
      </c>
      <c r="J1512" s="3" t="s">
        <v>96</v>
      </c>
      <c r="K1512" t="s">
        <v>58</v>
      </c>
      <c r="L1512">
        <v>1</v>
      </c>
      <c r="M1512" s="3" t="s">
        <v>76</v>
      </c>
      <c r="N1512" s="4">
        <f t="shared" si="96"/>
        <v>2023.8</v>
      </c>
      <c r="O1512">
        <v>202.38</v>
      </c>
      <c r="R1512" s="3" t="str">
        <f>IF(ISNUMBER(Q1512),SUMIFS($Q$2:Q1512,$A$2:A1512,A1512,$J$2:J1512,J1512,$D$2:D1512,D1512),"")</f>
        <v/>
      </c>
      <c r="AG1512">
        <v>1.87</v>
      </c>
      <c r="AH1512" s="3">
        <f t="shared" si="97"/>
        <v>0.03</v>
      </c>
      <c r="AI1512">
        <v>0.03</v>
      </c>
      <c r="AQ1512" s="3" t="str">
        <f t="shared" si="98"/>
        <v/>
      </c>
      <c r="AR1512" s="3" t="str">
        <f>IF(ISNUMBER(AQ1512),SUMIFS($AQ$2:AQ1512,$A$2:A1512,A1512,$J$2:J1512,J1512,$D$2:D1512,D1512),"")</f>
        <v/>
      </c>
      <c r="AS1512">
        <f t="shared" si="99"/>
        <v>4</v>
      </c>
    </row>
    <row r="1513" spans="1:45" x14ac:dyDescent="0.25">
      <c r="A1513" s="9" t="s">
        <v>71</v>
      </c>
      <c r="B1513" t="s">
        <v>68</v>
      </c>
      <c r="C1513" s="6">
        <v>42034</v>
      </c>
      <c r="D1513">
        <v>1</v>
      </c>
      <c r="F1513">
        <v>50</v>
      </c>
      <c r="J1513" s="3" t="s">
        <v>96</v>
      </c>
      <c r="K1513" t="s">
        <v>58</v>
      </c>
      <c r="L1513">
        <v>1</v>
      </c>
      <c r="M1513" s="3" t="s">
        <v>76</v>
      </c>
      <c r="N1513" s="4">
        <f t="shared" si="96"/>
        <v>2092.6</v>
      </c>
      <c r="O1513">
        <v>209.26</v>
      </c>
      <c r="R1513" s="3" t="str">
        <f>IF(ISNUMBER(Q1513),SUMIFS($Q$2:Q1513,$A$2:A1513,A1513,$J$2:J1513,J1513,$D$2:D1513,D1513),"")</f>
        <v/>
      </c>
      <c r="AG1513">
        <v>1.87</v>
      </c>
      <c r="AH1513" s="3">
        <f t="shared" si="97"/>
        <v>0.03</v>
      </c>
      <c r="AI1513">
        <v>0.03</v>
      </c>
      <c r="AQ1513" s="3" t="str">
        <f t="shared" si="98"/>
        <v/>
      </c>
      <c r="AR1513" s="3" t="str">
        <f>IF(ISNUMBER(AQ1513),SUMIFS($AQ$2:AQ1513,$A$2:A1513,A1513,$J$2:J1513,J1513,$D$2:D1513,D1513),"")</f>
        <v/>
      </c>
      <c r="AS1513">
        <f t="shared" si="99"/>
        <v>4</v>
      </c>
    </row>
    <row r="1514" spans="1:45" x14ac:dyDescent="0.25">
      <c r="A1514" s="9" t="s">
        <v>70</v>
      </c>
      <c r="B1514" t="s">
        <v>68</v>
      </c>
      <c r="C1514" s="6">
        <v>42034</v>
      </c>
      <c r="D1514">
        <v>1</v>
      </c>
      <c r="F1514">
        <v>100</v>
      </c>
      <c r="J1514" s="3" t="s">
        <v>96</v>
      </c>
      <c r="K1514" t="s">
        <v>58</v>
      </c>
      <c r="L1514">
        <v>1</v>
      </c>
      <c r="M1514" s="3" t="s">
        <v>76</v>
      </c>
      <c r="N1514" s="4">
        <f t="shared" si="96"/>
        <v>2419.4</v>
      </c>
      <c r="O1514">
        <v>241.94</v>
      </c>
      <c r="R1514" s="3" t="str">
        <f>IF(ISNUMBER(Q1514),SUMIFS($Q$2:Q1514,$A$2:A1514,A1514,$J$2:J1514,J1514,$D$2:D1514,D1514),"")</f>
        <v/>
      </c>
      <c r="AG1514">
        <v>1.82</v>
      </c>
      <c r="AH1514" s="3">
        <f t="shared" si="97"/>
        <v>2.9000000000000001E-2</v>
      </c>
      <c r="AI1514">
        <v>2.9000000000000001E-2</v>
      </c>
      <c r="AQ1514" s="3" t="str">
        <f t="shared" si="98"/>
        <v/>
      </c>
      <c r="AR1514" s="3" t="str">
        <f>IF(ISNUMBER(AQ1514),SUMIFS($AQ$2:AQ1514,$A$2:A1514,A1514,$J$2:J1514,J1514,$D$2:D1514,D1514),"")</f>
        <v/>
      </c>
      <c r="AS1514">
        <f t="shared" si="99"/>
        <v>4</v>
      </c>
    </row>
    <row r="1515" spans="1:45" x14ac:dyDescent="0.25">
      <c r="A1515" s="9" t="s">
        <v>67</v>
      </c>
      <c r="B1515" t="s">
        <v>68</v>
      </c>
      <c r="C1515" s="6">
        <v>42034</v>
      </c>
      <c r="D1515">
        <v>1</v>
      </c>
      <c r="F1515">
        <v>200</v>
      </c>
      <c r="J1515" s="3" t="s">
        <v>96</v>
      </c>
      <c r="K1515" t="s">
        <v>58</v>
      </c>
      <c r="L1515">
        <v>1</v>
      </c>
      <c r="M1515" s="3" t="s">
        <v>76</v>
      </c>
      <c r="N1515" s="4">
        <f t="shared" si="96"/>
        <v>1989.4</v>
      </c>
      <c r="O1515">
        <v>198.94</v>
      </c>
      <c r="R1515" s="3" t="str">
        <f>IF(ISNUMBER(Q1515),SUMIFS($Q$2:Q1515,$A$2:A1515,A1515,$J$2:J1515,J1515,$D$2:D1515,D1515),"")</f>
        <v/>
      </c>
      <c r="AG1515">
        <v>1.88</v>
      </c>
      <c r="AH1515" s="3">
        <f t="shared" si="97"/>
        <v>0.03</v>
      </c>
      <c r="AI1515">
        <v>0.03</v>
      </c>
      <c r="AQ1515" s="3" t="str">
        <f t="shared" si="98"/>
        <v/>
      </c>
      <c r="AR1515" s="3" t="str">
        <f>IF(ISNUMBER(AQ1515),SUMIFS($AQ$2:AQ1515,$A$2:A1515,A1515,$J$2:J1515,J1515,$D$2:D1515,D1515),"")</f>
        <v/>
      </c>
      <c r="AS1515">
        <f t="shared" si="99"/>
        <v>4</v>
      </c>
    </row>
    <row r="1516" spans="1:45" x14ac:dyDescent="0.25">
      <c r="A1516" s="9" t="s">
        <v>73</v>
      </c>
      <c r="B1516" t="s">
        <v>68</v>
      </c>
      <c r="C1516" s="6">
        <v>42034</v>
      </c>
      <c r="D1516">
        <v>1</v>
      </c>
      <c r="F1516">
        <v>350</v>
      </c>
      <c r="J1516" s="3" t="s">
        <v>96</v>
      </c>
      <c r="K1516" t="s">
        <v>58</v>
      </c>
      <c r="L1516">
        <v>1</v>
      </c>
      <c r="M1516" s="3" t="s">
        <v>76</v>
      </c>
      <c r="N1516" s="4">
        <f t="shared" ref="N1516:N1579" si="100">IF(ISNUMBER(O1516),O1516*10,"")</f>
        <v>1679.8</v>
      </c>
      <c r="O1516">
        <v>167.98</v>
      </c>
      <c r="R1516" s="3" t="str">
        <f>IF(ISNUMBER(Q1516),SUMIFS($Q$2:Q1516,$A$2:A1516,A1516,$J$2:J1516,J1516,$D$2:D1516,D1516),"")</f>
        <v/>
      </c>
      <c r="AG1516">
        <v>1.82</v>
      </c>
      <c r="AH1516" s="3">
        <f t="shared" ref="AH1516:AH1579" si="101">IF(ISNUMBER(AI1516),AI1516,"")</f>
        <v>2.9000000000000001E-2</v>
      </c>
      <c r="AI1516">
        <v>2.9000000000000001E-2</v>
      </c>
      <c r="AQ1516" s="3" t="str">
        <f t="shared" ref="AQ1516:AQ1579" si="102">IF(AND(ISNUMBER(AI1516),ISNUMBER(Q1516)),ROUND(Q1516*AI1516,3),"")</f>
        <v/>
      </c>
      <c r="AR1516" s="3" t="str">
        <f>IF(ISNUMBER(AQ1516),SUMIFS($AQ$2:AQ1516,$A$2:A1516,A1516,$J$2:J1516,J1516,$D$2:D1516,D1516),"")</f>
        <v/>
      </c>
      <c r="AS1516">
        <f t="shared" si="99"/>
        <v>4</v>
      </c>
    </row>
    <row r="1517" spans="1:45" x14ac:dyDescent="0.25">
      <c r="A1517" s="9" t="s">
        <v>72</v>
      </c>
      <c r="B1517" t="s">
        <v>68</v>
      </c>
      <c r="C1517" s="6">
        <v>42034</v>
      </c>
      <c r="D1517">
        <v>1</v>
      </c>
      <c r="F1517">
        <v>500</v>
      </c>
      <c r="J1517" s="3" t="s">
        <v>96</v>
      </c>
      <c r="K1517" t="s">
        <v>58</v>
      </c>
      <c r="L1517">
        <v>1</v>
      </c>
      <c r="M1517" s="3" t="s">
        <v>76</v>
      </c>
      <c r="N1517" s="4">
        <f t="shared" si="100"/>
        <v>1989.4</v>
      </c>
      <c r="O1517">
        <v>198.94</v>
      </c>
      <c r="R1517" s="3" t="str">
        <f>IF(ISNUMBER(Q1517),SUMIFS($Q$2:Q1517,$A$2:A1517,A1517,$J$2:J1517,J1517,$D$2:D1517,D1517),"")</f>
        <v/>
      </c>
      <c r="AG1517">
        <v>1.92</v>
      </c>
      <c r="AH1517" s="3">
        <f t="shared" si="101"/>
        <v>3.1E-2</v>
      </c>
      <c r="AI1517">
        <v>3.1E-2</v>
      </c>
      <c r="AQ1517" s="3" t="str">
        <f t="shared" si="102"/>
        <v/>
      </c>
      <c r="AR1517" s="3" t="str">
        <f>IF(ISNUMBER(AQ1517),SUMIFS($AQ$2:AQ1517,$A$2:A1517,A1517,$J$2:J1517,J1517,$D$2:D1517,D1517),"")</f>
        <v/>
      </c>
      <c r="AS1517">
        <f t="shared" ref="AS1517:AS1580" si="103">COUNT(O1517:AR1517)</f>
        <v>4</v>
      </c>
    </row>
    <row r="1518" spans="1:45" x14ac:dyDescent="0.25">
      <c r="A1518" s="9" t="s">
        <v>69</v>
      </c>
      <c r="B1518" t="s">
        <v>68</v>
      </c>
      <c r="C1518" s="6">
        <v>42034</v>
      </c>
      <c r="D1518">
        <v>2</v>
      </c>
      <c r="F1518">
        <v>0</v>
      </c>
      <c r="J1518" s="3" t="s">
        <v>96</v>
      </c>
      <c r="K1518" t="s">
        <v>58</v>
      </c>
      <c r="L1518">
        <v>1</v>
      </c>
      <c r="M1518" s="3" t="s">
        <v>76</v>
      </c>
      <c r="N1518" s="4">
        <f t="shared" si="100"/>
        <v>1697</v>
      </c>
      <c r="O1518">
        <v>169.7</v>
      </c>
      <c r="R1518" s="3" t="str">
        <f>IF(ISNUMBER(Q1518),SUMIFS($Q$2:Q1518,$A$2:A1518,A1518,$J$2:J1518,J1518,$D$2:D1518,D1518),"")</f>
        <v/>
      </c>
      <c r="AG1518">
        <v>2.34</v>
      </c>
      <c r="AH1518" s="3">
        <f t="shared" si="101"/>
        <v>3.6999999999999998E-2</v>
      </c>
      <c r="AI1518">
        <v>3.6999999999999998E-2</v>
      </c>
      <c r="AQ1518" s="3" t="str">
        <f t="shared" si="102"/>
        <v/>
      </c>
      <c r="AR1518" s="3" t="str">
        <f>IF(ISNUMBER(AQ1518),SUMIFS($AQ$2:AQ1518,$A$2:A1518,A1518,$J$2:J1518,J1518,$D$2:D1518,D1518),"")</f>
        <v/>
      </c>
      <c r="AS1518">
        <f t="shared" si="103"/>
        <v>4</v>
      </c>
    </row>
    <row r="1519" spans="1:45" x14ac:dyDescent="0.25">
      <c r="A1519" s="9" t="s">
        <v>71</v>
      </c>
      <c r="B1519" t="s">
        <v>68</v>
      </c>
      <c r="C1519" s="6">
        <v>42034</v>
      </c>
      <c r="D1519">
        <v>2</v>
      </c>
      <c r="F1519">
        <v>50</v>
      </c>
      <c r="J1519" s="3" t="s">
        <v>96</v>
      </c>
      <c r="K1519" t="s">
        <v>58</v>
      </c>
      <c r="L1519">
        <v>1</v>
      </c>
      <c r="M1519" s="3" t="s">
        <v>76</v>
      </c>
      <c r="N1519" s="4">
        <f t="shared" si="100"/>
        <v>1525</v>
      </c>
      <c r="O1519">
        <v>152.5</v>
      </c>
      <c r="R1519" s="3" t="str">
        <f>IF(ISNUMBER(Q1519),SUMIFS($Q$2:Q1519,$A$2:A1519,A1519,$J$2:J1519,J1519,$D$2:D1519,D1519),"")</f>
        <v/>
      </c>
      <c r="AG1519">
        <v>1.76</v>
      </c>
      <c r="AH1519" s="3">
        <f t="shared" si="101"/>
        <v>2.8000000000000001E-2</v>
      </c>
      <c r="AI1519">
        <v>2.8000000000000001E-2</v>
      </c>
      <c r="AQ1519" s="3" t="str">
        <f t="shared" si="102"/>
        <v/>
      </c>
      <c r="AR1519" s="3" t="str">
        <f>IF(ISNUMBER(AQ1519),SUMIFS($AQ$2:AQ1519,$A$2:A1519,A1519,$J$2:J1519,J1519,$D$2:D1519,D1519),"")</f>
        <v/>
      </c>
      <c r="AS1519">
        <f t="shared" si="103"/>
        <v>4</v>
      </c>
    </row>
    <row r="1520" spans="1:45" x14ac:dyDescent="0.25">
      <c r="A1520" s="9" t="s">
        <v>70</v>
      </c>
      <c r="B1520" t="s">
        <v>68</v>
      </c>
      <c r="C1520" s="6">
        <v>42034</v>
      </c>
      <c r="D1520">
        <v>2</v>
      </c>
      <c r="F1520">
        <v>100</v>
      </c>
      <c r="J1520" s="3" t="s">
        <v>96</v>
      </c>
      <c r="K1520" t="s">
        <v>58</v>
      </c>
      <c r="L1520">
        <v>1</v>
      </c>
      <c r="M1520" s="3" t="s">
        <v>76</v>
      </c>
      <c r="N1520" s="4">
        <f t="shared" si="100"/>
        <v>1353</v>
      </c>
      <c r="O1520">
        <v>135.30000000000001</v>
      </c>
      <c r="R1520" s="3" t="str">
        <f>IF(ISNUMBER(Q1520),SUMIFS($Q$2:Q1520,$A$2:A1520,A1520,$J$2:J1520,J1520,$D$2:D1520,D1520),"")</f>
        <v/>
      </c>
      <c r="AG1520">
        <v>1.91</v>
      </c>
      <c r="AH1520" s="3">
        <f t="shared" si="101"/>
        <v>0.03</v>
      </c>
      <c r="AI1520">
        <v>0.03</v>
      </c>
      <c r="AQ1520" s="3" t="str">
        <f t="shared" si="102"/>
        <v/>
      </c>
      <c r="AR1520" s="3" t="str">
        <f>IF(ISNUMBER(AQ1520),SUMIFS($AQ$2:AQ1520,$A$2:A1520,A1520,$J$2:J1520,J1520,$D$2:D1520,D1520),"")</f>
        <v/>
      </c>
      <c r="AS1520">
        <f t="shared" si="103"/>
        <v>4</v>
      </c>
    </row>
    <row r="1521" spans="1:45" x14ac:dyDescent="0.25">
      <c r="A1521" s="9" t="s">
        <v>67</v>
      </c>
      <c r="B1521" t="s">
        <v>68</v>
      </c>
      <c r="C1521" s="6">
        <v>42034</v>
      </c>
      <c r="D1521">
        <v>2</v>
      </c>
      <c r="F1521">
        <v>200</v>
      </c>
      <c r="J1521" s="3" t="s">
        <v>96</v>
      </c>
      <c r="K1521" t="s">
        <v>58</v>
      </c>
      <c r="L1521">
        <v>1</v>
      </c>
      <c r="M1521" s="3" t="s">
        <v>76</v>
      </c>
      <c r="N1521" s="4">
        <f t="shared" si="100"/>
        <v>1989.4</v>
      </c>
      <c r="O1521">
        <v>198.94</v>
      </c>
      <c r="R1521" s="3" t="str">
        <f>IF(ISNUMBER(Q1521),SUMIFS($Q$2:Q1521,$A$2:A1521,A1521,$J$2:J1521,J1521,$D$2:D1521,D1521),"")</f>
        <v/>
      </c>
      <c r="AG1521">
        <v>2.2599999999999998</v>
      </c>
      <c r="AH1521" s="3">
        <f t="shared" si="101"/>
        <v>3.5999999999999997E-2</v>
      </c>
      <c r="AI1521">
        <v>3.5999999999999997E-2</v>
      </c>
      <c r="AQ1521" s="3" t="str">
        <f t="shared" si="102"/>
        <v/>
      </c>
      <c r="AR1521" s="3" t="str">
        <f>IF(ISNUMBER(AQ1521),SUMIFS($AQ$2:AQ1521,$A$2:A1521,A1521,$J$2:J1521,J1521,$D$2:D1521,D1521),"")</f>
        <v/>
      </c>
      <c r="AS1521">
        <f t="shared" si="103"/>
        <v>4</v>
      </c>
    </row>
    <row r="1522" spans="1:45" x14ac:dyDescent="0.25">
      <c r="A1522" s="9" t="s">
        <v>73</v>
      </c>
      <c r="B1522" t="s">
        <v>68</v>
      </c>
      <c r="C1522" s="6">
        <v>42034</v>
      </c>
      <c r="D1522">
        <v>2</v>
      </c>
      <c r="F1522">
        <v>350</v>
      </c>
      <c r="J1522" s="3" t="s">
        <v>96</v>
      </c>
      <c r="K1522" t="s">
        <v>58</v>
      </c>
      <c r="L1522">
        <v>1</v>
      </c>
      <c r="M1522" s="3" t="s">
        <v>76</v>
      </c>
      <c r="N1522" s="4">
        <f t="shared" si="100"/>
        <v>2316.1999999999998</v>
      </c>
      <c r="O1522">
        <v>231.62</v>
      </c>
      <c r="R1522" s="3" t="str">
        <f>IF(ISNUMBER(Q1522),SUMIFS($Q$2:Q1522,$A$2:A1522,A1522,$J$2:J1522,J1522,$D$2:D1522,D1522),"")</f>
        <v/>
      </c>
      <c r="AG1522">
        <v>2.27</v>
      </c>
      <c r="AH1522" s="3">
        <f t="shared" si="101"/>
        <v>3.5999999999999997E-2</v>
      </c>
      <c r="AI1522">
        <v>3.5999999999999997E-2</v>
      </c>
      <c r="AQ1522" s="3" t="str">
        <f t="shared" si="102"/>
        <v/>
      </c>
      <c r="AR1522" s="3" t="str">
        <f>IF(ISNUMBER(AQ1522),SUMIFS($AQ$2:AQ1522,$A$2:A1522,A1522,$J$2:J1522,J1522,$D$2:D1522,D1522),"")</f>
        <v/>
      </c>
      <c r="AS1522">
        <f t="shared" si="103"/>
        <v>4</v>
      </c>
    </row>
    <row r="1523" spans="1:45" x14ac:dyDescent="0.25">
      <c r="A1523" s="9" t="s">
        <v>72</v>
      </c>
      <c r="B1523" t="s">
        <v>68</v>
      </c>
      <c r="C1523" s="6">
        <v>42034</v>
      </c>
      <c r="D1523">
        <v>2</v>
      </c>
      <c r="F1523">
        <v>500</v>
      </c>
      <c r="J1523" s="3" t="s">
        <v>96</v>
      </c>
      <c r="K1523" t="s">
        <v>58</v>
      </c>
      <c r="L1523">
        <v>1</v>
      </c>
      <c r="M1523" s="3" t="s">
        <v>76</v>
      </c>
      <c r="N1523" s="4">
        <f t="shared" si="100"/>
        <v>1972.2</v>
      </c>
      <c r="O1523">
        <v>197.22</v>
      </c>
      <c r="R1523" s="3" t="str">
        <f>IF(ISNUMBER(Q1523),SUMIFS($Q$2:Q1523,$A$2:A1523,A1523,$J$2:J1523,J1523,$D$2:D1523,D1523),"")</f>
        <v/>
      </c>
      <c r="AG1523">
        <v>1.94</v>
      </c>
      <c r="AH1523" s="3">
        <f t="shared" si="101"/>
        <v>3.1E-2</v>
      </c>
      <c r="AI1523">
        <v>3.1E-2</v>
      </c>
      <c r="AQ1523" s="3" t="str">
        <f t="shared" si="102"/>
        <v/>
      </c>
      <c r="AR1523" s="3" t="str">
        <f>IF(ISNUMBER(AQ1523),SUMIFS($AQ$2:AQ1523,$A$2:A1523,A1523,$J$2:J1523,J1523,$D$2:D1523,D1523),"")</f>
        <v/>
      </c>
      <c r="AS1523">
        <f t="shared" si="103"/>
        <v>4</v>
      </c>
    </row>
    <row r="1524" spans="1:45" x14ac:dyDescent="0.25">
      <c r="A1524" s="9" t="s">
        <v>69</v>
      </c>
      <c r="B1524" t="s">
        <v>68</v>
      </c>
      <c r="C1524" s="6">
        <v>42034</v>
      </c>
      <c r="D1524">
        <v>3</v>
      </c>
      <c r="F1524">
        <v>0</v>
      </c>
      <c r="J1524" s="3" t="s">
        <v>96</v>
      </c>
      <c r="K1524" t="s">
        <v>58</v>
      </c>
      <c r="L1524">
        <v>1</v>
      </c>
      <c r="M1524" s="3" t="s">
        <v>76</v>
      </c>
      <c r="N1524" s="4">
        <f t="shared" si="100"/>
        <v>1714.1999999999998</v>
      </c>
      <c r="O1524">
        <v>171.42</v>
      </c>
      <c r="R1524" s="3" t="str">
        <f>IF(ISNUMBER(Q1524),SUMIFS($Q$2:Q1524,$A$2:A1524,A1524,$J$2:J1524,J1524,$D$2:D1524,D1524),"")</f>
        <v/>
      </c>
      <c r="AG1524">
        <v>1.83</v>
      </c>
      <c r="AH1524" s="3">
        <f t="shared" si="101"/>
        <v>2.9000000000000001E-2</v>
      </c>
      <c r="AI1524">
        <v>2.9000000000000001E-2</v>
      </c>
      <c r="AQ1524" s="3" t="str">
        <f t="shared" si="102"/>
        <v/>
      </c>
      <c r="AR1524" s="3" t="str">
        <f>IF(ISNUMBER(AQ1524),SUMIFS($AQ$2:AQ1524,$A$2:A1524,A1524,$J$2:J1524,J1524,$D$2:D1524,D1524),"")</f>
        <v/>
      </c>
      <c r="AS1524">
        <f t="shared" si="103"/>
        <v>4</v>
      </c>
    </row>
    <row r="1525" spans="1:45" x14ac:dyDescent="0.25">
      <c r="A1525" s="9" t="s">
        <v>71</v>
      </c>
      <c r="B1525" t="s">
        <v>68</v>
      </c>
      <c r="C1525" s="6">
        <v>42034</v>
      </c>
      <c r="D1525">
        <v>3</v>
      </c>
      <c r="F1525">
        <v>50</v>
      </c>
      <c r="J1525" s="3" t="s">
        <v>96</v>
      </c>
      <c r="K1525" t="s">
        <v>58</v>
      </c>
      <c r="L1525">
        <v>1</v>
      </c>
      <c r="M1525" s="3" t="s">
        <v>76</v>
      </c>
      <c r="N1525" s="4">
        <f t="shared" si="100"/>
        <v>1421.8000000000002</v>
      </c>
      <c r="O1525">
        <v>142.18</v>
      </c>
      <c r="R1525" s="3" t="str">
        <f>IF(ISNUMBER(Q1525),SUMIFS($Q$2:Q1525,$A$2:A1525,A1525,$J$2:J1525,J1525,$D$2:D1525,D1525),"")</f>
        <v/>
      </c>
      <c r="AG1525">
        <v>1.64</v>
      </c>
      <c r="AH1525" s="3">
        <f t="shared" si="101"/>
        <v>2.5999999999999999E-2</v>
      </c>
      <c r="AI1525">
        <v>2.5999999999999999E-2</v>
      </c>
      <c r="AQ1525" s="3" t="str">
        <f t="shared" si="102"/>
        <v/>
      </c>
      <c r="AR1525" s="3" t="str">
        <f>IF(ISNUMBER(AQ1525),SUMIFS($AQ$2:AQ1525,$A$2:A1525,A1525,$J$2:J1525,J1525,$D$2:D1525,D1525),"")</f>
        <v/>
      </c>
      <c r="AS1525">
        <f t="shared" si="103"/>
        <v>4</v>
      </c>
    </row>
    <row r="1526" spans="1:45" x14ac:dyDescent="0.25">
      <c r="A1526" s="9" t="s">
        <v>70</v>
      </c>
      <c r="B1526" t="s">
        <v>68</v>
      </c>
      <c r="C1526" s="6">
        <v>42034</v>
      </c>
      <c r="D1526">
        <v>3</v>
      </c>
      <c r="F1526">
        <v>100</v>
      </c>
      <c r="J1526" s="3" t="s">
        <v>96</v>
      </c>
      <c r="K1526" t="s">
        <v>58</v>
      </c>
      <c r="L1526">
        <v>1</v>
      </c>
      <c r="M1526" s="3" t="s">
        <v>76</v>
      </c>
      <c r="N1526" s="4">
        <f t="shared" si="100"/>
        <v>1731.3999999999999</v>
      </c>
      <c r="O1526">
        <v>173.14</v>
      </c>
      <c r="R1526" s="3" t="str">
        <f>IF(ISNUMBER(Q1526),SUMIFS($Q$2:Q1526,$A$2:A1526,A1526,$J$2:J1526,J1526,$D$2:D1526,D1526),"")</f>
        <v/>
      </c>
      <c r="AG1526">
        <v>1.86</v>
      </c>
      <c r="AH1526" s="3">
        <f t="shared" si="101"/>
        <v>0.03</v>
      </c>
      <c r="AI1526">
        <v>0.03</v>
      </c>
      <c r="AQ1526" s="3" t="str">
        <f t="shared" si="102"/>
        <v/>
      </c>
      <c r="AR1526" s="3" t="str">
        <f>IF(ISNUMBER(AQ1526),SUMIFS($AQ$2:AQ1526,$A$2:A1526,A1526,$J$2:J1526,J1526,$D$2:D1526,D1526),"")</f>
        <v/>
      </c>
      <c r="AS1526">
        <f t="shared" si="103"/>
        <v>4</v>
      </c>
    </row>
    <row r="1527" spans="1:45" x14ac:dyDescent="0.25">
      <c r="A1527" s="9" t="s">
        <v>67</v>
      </c>
      <c r="B1527" t="s">
        <v>68</v>
      </c>
      <c r="C1527" s="6">
        <v>42034</v>
      </c>
      <c r="D1527">
        <v>3</v>
      </c>
      <c r="F1527">
        <v>200</v>
      </c>
      <c r="J1527" s="3" t="s">
        <v>96</v>
      </c>
      <c r="K1527" t="s">
        <v>58</v>
      </c>
      <c r="L1527">
        <v>1</v>
      </c>
      <c r="M1527" s="3" t="s">
        <v>76</v>
      </c>
      <c r="N1527" s="4">
        <f t="shared" si="100"/>
        <v>1817.4</v>
      </c>
      <c r="O1527">
        <v>181.74</v>
      </c>
      <c r="R1527" s="3" t="str">
        <f>IF(ISNUMBER(Q1527),SUMIFS($Q$2:Q1527,$A$2:A1527,A1527,$J$2:J1527,J1527,$D$2:D1527,D1527),"")</f>
        <v/>
      </c>
      <c r="AG1527">
        <v>1.71</v>
      </c>
      <c r="AH1527" s="3">
        <f t="shared" si="101"/>
        <v>2.7E-2</v>
      </c>
      <c r="AI1527">
        <v>2.7E-2</v>
      </c>
      <c r="AQ1527" s="3" t="str">
        <f t="shared" si="102"/>
        <v/>
      </c>
      <c r="AR1527" s="3" t="str">
        <f>IF(ISNUMBER(AQ1527),SUMIFS($AQ$2:AQ1527,$A$2:A1527,A1527,$J$2:J1527,J1527,$D$2:D1527,D1527),"")</f>
        <v/>
      </c>
      <c r="AS1527">
        <f t="shared" si="103"/>
        <v>4</v>
      </c>
    </row>
    <row r="1528" spans="1:45" x14ac:dyDescent="0.25">
      <c r="A1528" s="9" t="s">
        <v>73</v>
      </c>
      <c r="B1528" t="s">
        <v>68</v>
      </c>
      <c r="C1528" s="6">
        <v>42034</v>
      </c>
      <c r="D1528">
        <v>3</v>
      </c>
      <c r="F1528">
        <v>350</v>
      </c>
      <c r="J1528" s="3" t="s">
        <v>96</v>
      </c>
      <c r="K1528" t="s">
        <v>58</v>
      </c>
      <c r="L1528">
        <v>1</v>
      </c>
      <c r="M1528" s="3" t="s">
        <v>76</v>
      </c>
      <c r="N1528" s="4">
        <f t="shared" si="100"/>
        <v>1886.2</v>
      </c>
      <c r="O1528">
        <v>188.62</v>
      </c>
      <c r="R1528" s="3" t="str">
        <f>IF(ISNUMBER(Q1528),SUMIFS($Q$2:Q1528,$A$2:A1528,A1528,$J$2:J1528,J1528,$D$2:D1528,D1528),"")</f>
        <v/>
      </c>
      <c r="AG1528">
        <v>1.65</v>
      </c>
      <c r="AH1528" s="3">
        <f t="shared" si="101"/>
        <v>2.5999999999999999E-2</v>
      </c>
      <c r="AI1528">
        <v>2.5999999999999999E-2</v>
      </c>
      <c r="AQ1528" s="3" t="str">
        <f t="shared" si="102"/>
        <v/>
      </c>
      <c r="AR1528" s="3" t="str">
        <f>IF(ISNUMBER(AQ1528),SUMIFS($AQ$2:AQ1528,$A$2:A1528,A1528,$J$2:J1528,J1528,$D$2:D1528,D1528),"")</f>
        <v/>
      </c>
      <c r="AS1528">
        <f t="shared" si="103"/>
        <v>4</v>
      </c>
    </row>
    <row r="1529" spans="1:45" x14ac:dyDescent="0.25">
      <c r="A1529" s="9" t="s">
        <v>72</v>
      </c>
      <c r="B1529" t="s">
        <v>68</v>
      </c>
      <c r="C1529" s="6">
        <v>42034</v>
      </c>
      <c r="D1529">
        <v>3</v>
      </c>
      <c r="F1529">
        <v>500</v>
      </c>
      <c r="J1529" s="3" t="s">
        <v>96</v>
      </c>
      <c r="K1529" t="s">
        <v>58</v>
      </c>
      <c r="L1529">
        <v>1</v>
      </c>
      <c r="M1529" s="3" t="s">
        <v>76</v>
      </c>
      <c r="N1529" s="4">
        <f t="shared" si="100"/>
        <v>1387.4</v>
      </c>
      <c r="O1529">
        <v>138.74</v>
      </c>
      <c r="R1529" s="3" t="str">
        <f>IF(ISNUMBER(Q1529),SUMIFS($Q$2:Q1529,$A$2:A1529,A1529,$J$2:J1529,J1529,$D$2:D1529,D1529),"")</f>
        <v/>
      </c>
      <c r="AG1529">
        <v>1.96</v>
      </c>
      <c r="AH1529" s="3">
        <f t="shared" si="101"/>
        <v>3.1E-2</v>
      </c>
      <c r="AI1529">
        <v>3.1E-2</v>
      </c>
      <c r="AQ1529" s="3" t="str">
        <f t="shared" si="102"/>
        <v/>
      </c>
      <c r="AR1529" s="3" t="str">
        <f>IF(ISNUMBER(AQ1529),SUMIFS($AQ$2:AQ1529,$A$2:A1529,A1529,$J$2:J1529,J1529,$D$2:D1529,D1529),"")</f>
        <v/>
      </c>
      <c r="AS1529">
        <f t="shared" si="103"/>
        <v>4</v>
      </c>
    </row>
    <row r="1530" spans="1:45" x14ac:dyDescent="0.25">
      <c r="A1530" s="9" t="s">
        <v>69</v>
      </c>
      <c r="B1530" t="s">
        <v>68</v>
      </c>
      <c r="C1530" s="6">
        <v>42037</v>
      </c>
      <c r="D1530">
        <v>1</v>
      </c>
      <c r="F1530">
        <v>0</v>
      </c>
      <c r="J1530" s="3" t="s">
        <v>96</v>
      </c>
      <c r="K1530" t="s">
        <v>58</v>
      </c>
      <c r="L1530">
        <v>1</v>
      </c>
      <c r="M1530" s="3" t="s">
        <v>77</v>
      </c>
      <c r="N1530" s="4">
        <f t="shared" si="100"/>
        <v>1920.6</v>
      </c>
      <c r="O1530">
        <v>192.06</v>
      </c>
      <c r="R1530" s="3" t="str">
        <f>IF(ISNUMBER(Q1530),SUMIFS($Q$2:Q1530,$A$2:A1530,A1530,$J$2:J1530,J1530,$D$2:D1530,D1530),"")</f>
        <v/>
      </c>
      <c r="AH1530" s="3" t="str">
        <f t="shared" si="101"/>
        <v/>
      </c>
      <c r="AQ1530" s="3" t="str">
        <f t="shared" si="102"/>
        <v/>
      </c>
      <c r="AR1530" s="3" t="str">
        <f>IF(ISNUMBER(AQ1530),SUMIFS($AQ$2:AQ1530,$A$2:A1530,A1530,$J$2:J1530,J1530,$D$2:D1530,D1530),"")</f>
        <v/>
      </c>
      <c r="AS1530">
        <f t="shared" si="103"/>
        <v>1</v>
      </c>
    </row>
    <row r="1531" spans="1:45" x14ac:dyDescent="0.25">
      <c r="A1531" s="9" t="s">
        <v>71</v>
      </c>
      <c r="B1531" t="s">
        <v>68</v>
      </c>
      <c r="C1531" s="6">
        <v>42037</v>
      </c>
      <c r="D1531">
        <v>1</v>
      </c>
      <c r="F1531">
        <v>50</v>
      </c>
      <c r="J1531" s="3" t="s">
        <v>96</v>
      </c>
      <c r="K1531" t="s">
        <v>58</v>
      </c>
      <c r="L1531">
        <v>1</v>
      </c>
      <c r="M1531" s="3" t="s">
        <v>77</v>
      </c>
      <c r="N1531" s="4">
        <f t="shared" si="100"/>
        <v>1679.8</v>
      </c>
      <c r="O1531">
        <v>167.98</v>
      </c>
      <c r="R1531" s="3" t="str">
        <f>IF(ISNUMBER(Q1531),SUMIFS($Q$2:Q1531,$A$2:A1531,A1531,$J$2:J1531,J1531,$D$2:D1531,D1531),"")</f>
        <v/>
      </c>
      <c r="AH1531" s="3" t="str">
        <f t="shared" si="101"/>
        <v/>
      </c>
      <c r="AQ1531" s="3" t="str">
        <f t="shared" si="102"/>
        <v/>
      </c>
      <c r="AR1531" s="3" t="str">
        <f>IF(ISNUMBER(AQ1531),SUMIFS($AQ$2:AQ1531,$A$2:A1531,A1531,$J$2:J1531,J1531,$D$2:D1531,D1531),"")</f>
        <v/>
      </c>
      <c r="AS1531">
        <f t="shared" si="103"/>
        <v>1</v>
      </c>
    </row>
    <row r="1532" spans="1:45" x14ac:dyDescent="0.25">
      <c r="A1532" s="9" t="s">
        <v>70</v>
      </c>
      <c r="B1532" t="s">
        <v>68</v>
      </c>
      <c r="C1532" s="6">
        <v>42037</v>
      </c>
      <c r="D1532">
        <v>1</v>
      </c>
      <c r="F1532">
        <v>100</v>
      </c>
      <c r="J1532" s="3" t="s">
        <v>96</v>
      </c>
      <c r="K1532" t="s">
        <v>58</v>
      </c>
      <c r="L1532">
        <v>1</v>
      </c>
      <c r="M1532" s="3" t="s">
        <v>77</v>
      </c>
      <c r="N1532" s="4">
        <f t="shared" si="100"/>
        <v>1989.4</v>
      </c>
      <c r="O1532">
        <v>198.94</v>
      </c>
      <c r="R1532" s="3" t="str">
        <f>IF(ISNUMBER(Q1532),SUMIFS($Q$2:Q1532,$A$2:A1532,A1532,$J$2:J1532,J1532,$D$2:D1532,D1532),"")</f>
        <v/>
      </c>
      <c r="AH1532" s="3" t="str">
        <f t="shared" si="101"/>
        <v/>
      </c>
      <c r="AQ1532" s="3" t="str">
        <f t="shared" si="102"/>
        <v/>
      </c>
      <c r="AR1532" s="3" t="str">
        <f>IF(ISNUMBER(AQ1532),SUMIFS($AQ$2:AQ1532,$A$2:A1532,A1532,$J$2:J1532,J1532,$D$2:D1532,D1532),"")</f>
        <v/>
      </c>
      <c r="AS1532">
        <f t="shared" si="103"/>
        <v>1</v>
      </c>
    </row>
    <row r="1533" spans="1:45" x14ac:dyDescent="0.25">
      <c r="A1533" s="9" t="s">
        <v>67</v>
      </c>
      <c r="B1533" t="s">
        <v>68</v>
      </c>
      <c r="C1533" s="6">
        <v>42037</v>
      </c>
      <c r="D1533">
        <v>1</v>
      </c>
      <c r="F1533">
        <v>200</v>
      </c>
      <c r="J1533" s="3" t="s">
        <v>96</v>
      </c>
      <c r="K1533" t="s">
        <v>58</v>
      </c>
      <c r="L1533">
        <v>1</v>
      </c>
      <c r="M1533" s="3" t="s">
        <v>77</v>
      </c>
      <c r="N1533" s="4">
        <f t="shared" si="100"/>
        <v>2058.1999999999998</v>
      </c>
      <c r="O1533">
        <v>205.82</v>
      </c>
      <c r="R1533" s="3" t="str">
        <f>IF(ISNUMBER(Q1533),SUMIFS($Q$2:Q1533,$A$2:A1533,A1533,$J$2:J1533,J1533,$D$2:D1533,D1533),"")</f>
        <v/>
      </c>
      <c r="AH1533" s="3" t="str">
        <f t="shared" si="101"/>
        <v/>
      </c>
      <c r="AQ1533" s="3" t="str">
        <f t="shared" si="102"/>
        <v/>
      </c>
      <c r="AR1533" s="3" t="str">
        <f>IF(ISNUMBER(AQ1533),SUMIFS($AQ$2:AQ1533,$A$2:A1533,A1533,$J$2:J1533,J1533,$D$2:D1533,D1533),"")</f>
        <v/>
      </c>
      <c r="AS1533">
        <f t="shared" si="103"/>
        <v>1</v>
      </c>
    </row>
    <row r="1534" spans="1:45" x14ac:dyDescent="0.25">
      <c r="A1534" s="9" t="s">
        <v>73</v>
      </c>
      <c r="B1534" t="s">
        <v>68</v>
      </c>
      <c r="C1534" s="6">
        <v>42037</v>
      </c>
      <c r="D1534">
        <v>1</v>
      </c>
      <c r="F1534">
        <v>350</v>
      </c>
      <c r="J1534" s="3" t="s">
        <v>96</v>
      </c>
      <c r="K1534" t="s">
        <v>58</v>
      </c>
      <c r="L1534">
        <v>1</v>
      </c>
      <c r="M1534" s="3" t="s">
        <v>77</v>
      </c>
      <c r="N1534" s="4">
        <f t="shared" si="100"/>
        <v>1559.4</v>
      </c>
      <c r="O1534">
        <v>155.94</v>
      </c>
      <c r="R1534" s="3" t="str">
        <f>IF(ISNUMBER(Q1534),SUMIFS($Q$2:Q1534,$A$2:A1534,A1534,$J$2:J1534,J1534,$D$2:D1534,D1534),"")</f>
        <v/>
      </c>
      <c r="AH1534" s="3" t="str">
        <f t="shared" si="101"/>
        <v/>
      </c>
      <c r="AQ1534" s="3" t="str">
        <f t="shared" si="102"/>
        <v/>
      </c>
      <c r="AR1534" s="3" t="str">
        <f>IF(ISNUMBER(AQ1534),SUMIFS($AQ$2:AQ1534,$A$2:A1534,A1534,$J$2:J1534,J1534,$D$2:D1534,D1534),"")</f>
        <v/>
      </c>
      <c r="AS1534">
        <f t="shared" si="103"/>
        <v>1</v>
      </c>
    </row>
    <row r="1535" spans="1:45" x14ac:dyDescent="0.25">
      <c r="A1535" s="9" t="s">
        <v>72</v>
      </c>
      <c r="B1535" t="s">
        <v>68</v>
      </c>
      <c r="C1535" s="6">
        <v>42037</v>
      </c>
      <c r="D1535">
        <v>1</v>
      </c>
      <c r="F1535">
        <v>500</v>
      </c>
      <c r="J1535" s="3" t="s">
        <v>96</v>
      </c>
      <c r="K1535" t="s">
        <v>58</v>
      </c>
      <c r="L1535">
        <v>1</v>
      </c>
      <c r="M1535" s="3" t="s">
        <v>77</v>
      </c>
      <c r="N1535" s="4">
        <f t="shared" si="100"/>
        <v>2299</v>
      </c>
      <c r="O1535">
        <v>229.9</v>
      </c>
      <c r="R1535" s="3" t="str">
        <f>IF(ISNUMBER(Q1535),SUMIFS($Q$2:Q1535,$A$2:A1535,A1535,$J$2:J1535,J1535,$D$2:D1535,D1535),"")</f>
        <v/>
      </c>
      <c r="AH1535" s="3" t="str">
        <f t="shared" si="101"/>
        <v/>
      </c>
      <c r="AQ1535" s="3" t="str">
        <f t="shared" si="102"/>
        <v/>
      </c>
      <c r="AR1535" s="3" t="str">
        <f>IF(ISNUMBER(AQ1535),SUMIFS($AQ$2:AQ1535,$A$2:A1535,A1535,$J$2:J1535,J1535,$D$2:D1535,D1535),"")</f>
        <v/>
      </c>
      <c r="AS1535">
        <f t="shared" si="103"/>
        <v>1</v>
      </c>
    </row>
    <row r="1536" spans="1:45" x14ac:dyDescent="0.25">
      <c r="A1536" s="9" t="s">
        <v>69</v>
      </c>
      <c r="B1536" t="s">
        <v>68</v>
      </c>
      <c r="C1536" s="6">
        <v>42037</v>
      </c>
      <c r="D1536">
        <v>2</v>
      </c>
      <c r="F1536">
        <v>0</v>
      </c>
      <c r="J1536" s="3" t="s">
        <v>96</v>
      </c>
      <c r="K1536" t="s">
        <v>58</v>
      </c>
      <c r="L1536">
        <v>1</v>
      </c>
      <c r="M1536" s="3" t="s">
        <v>77</v>
      </c>
      <c r="N1536" s="4">
        <f t="shared" si="100"/>
        <v>1249.8</v>
      </c>
      <c r="O1536">
        <v>124.98</v>
      </c>
      <c r="R1536" s="3" t="str">
        <f>IF(ISNUMBER(Q1536),SUMIFS($Q$2:Q1536,$A$2:A1536,A1536,$J$2:J1536,J1536,$D$2:D1536,D1536),"")</f>
        <v/>
      </c>
      <c r="AH1536" s="3" t="str">
        <f t="shared" si="101"/>
        <v/>
      </c>
      <c r="AQ1536" s="3" t="str">
        <f t="shared" si="102"/>
        <v/>
      </c>
      <c r="AR1536" s="3" t="str">
        <f>IF(ISNUMBER(AQ1536),SUMIFS($AQ$2:AQ1536,$A$2:A1536,A1536,$J$2:J1536,J1536,$D$2:D1536,D1536),"")</f>
        <v/>
      </c>
      <c r="AS1536">
        <f t="shared" si="103"/>
        <v>1</v>
      </c>
    </row>
    <row r="1537" spans="1:45" x14ac:dyDescent="0.25">
      <c r="A1537" s="9" t="s">
        <v>71</v>
      </c>
      <c r="B1537" t="s">
        <v>68</v>
      </c>
      <c r="C1537" s="6">
        <v>42037</v>
      </c>
      <c r="D1537">
        <v>2</v>
      </c>
      <c r="F1537">
        <v>50</v>
      </c>
      <c r="J1537" s="3" t="s">
        <v>96</v>
      </c>
      <c r="K1537" t="s">
        <v>58</v>
      </c>
      <c r="L1537">
        <v>1</v>
      </c>
      <c r="M1537" s="3" t="s">
        <v>77</v>
      </c>
      <c r="N1537" s="4">
        <f t="shared" si="100"/>
        <v>1542.2</v>
      </c>
      <c r="O1537">
        <v>154.22</v>
      </c>
      <c r="R1537" s="3" t="str">
        <f>IF(ISNUMBER(Q1537),SUMIFS($Q$2:Q1537,$A$2:A1537,A1537,$J$2:J1537,J1537,$D$2:D1537,D1537),"")</f>
        <v/>
      </c>
      <c r="AH1537" s="3" t="str">
        <f t="shared" si="101"/>
        <v/>
      </c>
      <c r="AQ1537" s="3" t="str">
        <f t="shared" si="102"/>
        <v/>
      </c>
      <c r="AR1537" s="3" t="str">
        <f>IF(ISNUMBER(AQ1537),SUMIFS($AQ$2:AQ1537,$A$2:A1537,A1537,$J$2:J1537,J1537,$D$2:D1537,D1537),"")</f>
        <v/>
      </c>
      <c r="AS1537">
        <f t="shared" si="103"/>
        <v>1</v>
      </c>
    </row>
    <row r="1538" spans="1:45" x14ac:dyDescent="0.25">
      <c r="A1538" s="9" t="s">
        <v>70</v>
      </c>
      <c r="B1538" t="s">
        <v>68</v>
      </c>
      <c r="C1538" s="6">
        <v>42037</v>
      </c>
      <c r="D1538">
        <v>2</v>
      </c>
      <c r="F1538">
        <v>100</v>
      </c>
      <c r="J1538" s="3" t="s">
        <v>96</v>
      </c>
      <c r="K1538" t="s">
        <v>58</v>
      </c>
      <c r="L1538">
        <v>1</v>
      </c>
      <c r="M1538" s="3" t="s">
        <v>77</v>
      </c>
      <c r="N1538" s="4">
        <f t="shared" si="100"/>
        <v>1232.6000000000001</v>
      </c>
      <c r="O1538">
        <v>123.26</v>
      </c>
      <c r="R1538" s="3" t="str">
        <f>IF(ISNUMBER(Q1538),SUMIFS($Q$2:Q1538,$A$2:A1538,A1538,$J$2:J1538,J1538,$D$2:D1538,D1538),"")</f>
        <v/>
      </c>
      <c r="AH1538" s="3" t="str">
        <f t="shared" si="101"/>
        <v/>
      </c>
      <c r="AQ1538" s="3" t="str">
        <f t="shared" si="102"/>
        <v/>
      </c>
      <c r="AR1538" s="3" t="str">
        <f>IF(ISNUMBER(AQ1538),SUMIFS($AQ$2:AQ1538,$A$2:A1538,A1538,$J$2:J1538,J1538,$D$2:D1538,D1538),"")</f>
        <v/>
      </c>
      <c r="AS1538">
        <f t="shared" si="103"/>
        <v>1</v>
      </c>
    </row>
    <row r="1539" spans="1:45" x14ac:dyDescent="0.25">
      <c r="A1539" s="9" t="s">
        <v>67</v>
      </c>
      <c r="B1539" t="s">
        <v>68</v>
      </c>
      <c r="C1539" s="6">
        <v>42037</v>
      </c>
      <c r="D1539">
        <v>2</v>
      </c>
      <c r="F1539">
        <v>200</v>
      </c>
      <c r="J1539" s="3" t="s">
        <v>96</v>
      </c>
      <c r="K1539" t="s">
        <v>58</v>
      </c>
      <c r="L1539">
        <v>1</v>
      </c>
      <c r="M1539" s="3" t="s">
        <v>77</v>
      </c>
      <c r="N1539" s="4">
        <f t="shared" si="100"/>
        <v>1955</v>
      </c>
      <c r="O1539">
        <v>195.5</v>
      </c>
      <c r="R1539" s="3" t="str">
        <f>IF(ISNUMBER(Q1539),SUMIFS($Q$2:Q1539,$A$2:A1539,A1539,$J$2:J1539,J1539,$D$2:D1539,D1539),"")</f>
        <v/>
      </c>
      <c r="AH1539" s="3" t="str">
        <f t="shared" si="101"/>
        <v/>
      </c>
      <c r="AQ1539" s="3" t="str">
        <f t="shared" si="102"/>
        <v/>
      </c>
      <c r="AR1539" s="3" t="str">
        <f>IF(ISNUMBER(AQ1539),SUMIFS($AQ$2:AQ1539,$A$2:A1539,A1539,$J$2:J1539,J1539,$D$2:D1539,D1539),"")</f>
        <v/>
      </c>
      <c r="AS1539">
        <f t="shared" si="103"/>
        <v>1</v>
      </c>
    </row>
    <row r="1540" spans="1:45" x14ac:dyDescent="0.25">
      <c r="A1540" s="9" t="s">
        <v>73</v>
      </c>
      <c r="B1540" t="s">
        <v>68</v>
      </c>
      <c r="C1540" s="6">
        <v>42037</v>
      </c>
      <c r="D1540">
        <v>2</v>
      </c>
      <c r="F1540">
        <v>350</v>
      </c>
      <c r="J1540" s="3" t="s">
        <v>96</v>
      </c>
      <c r="K1540" t="s">
        <v>58</v>
      </c>
      <c r="L1540">
        <v>1</v>
      </c>
      <c r="M1540" s="3" t="s">
        <v>77</v>
      </c>
      <c r="N1540" s="4">
        <f t="shared" si="100"/>
        <v>2281.8000000000002</v>
      </c>
      <c r="O1540">
        <v>228.18</v>
      </c>
      <c r="R1540" s="3" t="str">
        <f>IF(ISNUMBER(Q1540),SUMIFS($Q$2:Q1540,$A$2:A1540,A1540,$J$2:J1540,J1540,$D$2:D1540,D1540),"")</f>
        <v/>
      </c>
      <c r="AH1540" s="3" t="str">
        <f t="shared" si="101"/>
        <v/>
      </c>
      <c r="AQ1540" s="3" t="str">
        <f t="shared" si="102"/>
        <v/>
      </c>
      <c r="AR1540" s="3" t="str">
        <f>IF(ISNUMBER(AQ1540),SUMIFS($AQ$2:AQ1540,$A$2:A1540,A1540,$J$2:J1540,J1540,$D$2:D1540,D1540),"")</f>
        <v/>
      </c>
      <c r="AS1540">
        <f t="shared" si="103"/>
        <v>1</v>
      </c>
    </row>
    <row r="1541" spans="1:45" x14ac:dyDescent="0.25">
      <c r="A1541" s="9" t="s">
        <v>72</v>
      </c>
      <c r="B1541" t="s">
        <v>68</v>
      </c>
      <c r="C1541" s="6">
        <v>42037</v>
      </c>
      <c r="D1541">
        <v>2</v>
      </c>
      <c r="F1541">
        <v>500</v>
      </c>
      <c r="J1541" s="3" t="s">
        <v>96</v>
      </c>
      <c r="K1541" t="s">
        <v>58</v>
      </c>
      <c r="L1541">
        <v>1</v>
      </c>
      <c r="M1541" s="3" t="s">
        <v>77</v>
      </c>
      <c r="N1541" s="4">
        <f t="shared" si="100"/>
        <v>2247.4</v>
      </c>
      <c r="O1541">
        <v>224.74</v>
      </c>
      <c r="R1541" s="3" t="str">
        <f>IF(ISNUMBER(Q1541),SUMIFS($Q$2:Q1541,$A$2:A1541,A1541,$J$2:J1541,J1541,$D$2:D1541,D1541),"")</f>
        <v/>
      </c>
      <c r="AH1541" s="3" t="str">
        <f t="shared" si="101"/>
        <v/>
      </c>
      <c r="AQ1541" s="3" t="str">
        <f t="shared" si="102"/>
        <v/>
      </c>
      <c r="AR1541" s="3" t="str">
        <f>IF(ISNUMBER(AQ1541),SUMIFS($AQ$2:AQ1541,$A$2:A1541,A1541,$J$2:J1541,J1541,$D$2:D1541,D1541),"")</f>
        <v/>
      </c>
      <c r="AS1541">
        <f t="shared" si="103"/>
        <v>1</v>
      </c>
    </row>
    <row r="1542" spans="1:45" x14ac:dyDescent="0.25">
      <c r="A1542" s="9" t="s">
        <v>69</v>
      </c>
      <c r="B1542" t="s">
        <v>68</v>
      </c>
      <c r="C1542" s="6">
        <v>42037</v>
      </c>
      <c r="D1542">
        <v>3</v>
      </c>
      <c r="F1542">
        <v>0</v>
      </c>
      <c r="J1542" s="3" t="s">
        <v>96</v>
      </c>
      <c r="K1542" t="s">
        <v>58</v>
      </c>
      <c r="L1542">
        <v>1</v>
      </c>
      <c r="M1542" s="3" t="s">
        <v>77</v>
      </c>
      <c r="N1542" s="4">
        <f t="shared" si="100"/>
        <v>1095</v>
      </c>
      <c r="O1542">
        <v>109.5</v>
      </c>
      <c r="R1542" s="3" t="str">
        <f>IF(ISNUMBER(Q1542),SUMIFS($Q$2:Q1542,$A$2:A1542,A1542,$J$2:J1542,J1542,$D$2:D1542,D1542),"")</f>
        <v/>
      </c>
      <c r="AH1542" s="3" t="str">
        <f t="shared" si="101"/>
        <v/>
      </c>
      <c r="AQ1542" s="3" t="str">
        <f t="shared" si="102"/>
        <v/>
      </c>
      <c r="AR1542" s="3" t="str">
        <f>IF(ISNUMBER(AQ1542),SUMIFS($AQ$2:AQ1542,$A$2:A1542,A1542,$J$2:J1542,J1542,$D$2:D1542,D1542),"")</f>
        <v/>
      </c>
      <c r="AS1542">
        <f t="shared" si="103"/>
        <v>1</v>
      </c>
    </row>
    <row r="1543" spans="1:45" x14ac:dyDescent="0.25">
      <c r="A1543" s="9" t="s">
        <v>71</v>
      </c>
      <c r="B1543" t="s">
        <v>68</v>
      </c>
      <c r="C1543" s="6">
        <v>42037</v>
      </c>
      <c r="D1543">
        <v>3</v>
      </c>
      <c r="F1543">
        <v>50</v>
      </c>
      <c r="J1543" s="3" t="s">
        <v>96</v>
      </c>
      <c r="K1543" t="s">
        <v>58</v>
      </c>
      <c r="L1543">
        <v>1</v>
      </c>
      <c r="M1543" s="3" t="s">
        <v>77</v>
      </c>
      <c r="N1543" s="4">
        <f t="shared" si="100"/>
        <v>1542.2</v>
      </c>
      <c r="O1543">
        <v>154.22</v>
      </c>
      <c r="R1543" s="3" t="str">
        <f>IF(ISNUMBER(Q1543),SUMIFS($Q$2:Q1543,$A$2:A1543,A1543,$J$2:J1543,J1543,$D$2:D1543,D1543),"")</f>
        <v/>
      </c>
      <c r="AH1543" s="3" t="str">
        <f t="shared" si="101"/>
        <v/>
      </c>
      <c r="AQ1543" s="3" t="str">
        <f t="shared" si="102"/>
        <v/>
      </c>
      <c r="AR1543" s="3" t="str">
        <f>IF(ISNUMBER(AQ1543),SUMIFS($AQ$2:AQ1543,$A$2:A1543,A1543,$J$2:J1543,J1543,$D$2:D1543,D1543),"")</f>
        <v/>
      </c>
      <c r="AS1543">
        <f t="shared" si="103"/>
        <v>1</v>
      </c>
    </row>
    <row r="1544" spans="1:45" x14ac:dyDescent="0.25">
      <c r="A1544" s="9" t="s">
        <v>70</v>
      </c>
      <c r="B1544" t="s">
        <v>68</v>
      </c>
      <c r="C1544" s="6">
        <v>42037</v>
      </c>
      <c r="D1544">
        <v>3</v>
      </c>
      <c r="F1544">
        <v>100</v>
      </c>
      <c r="J1544" s="3" t="s">
        <v>96</v>
      </c>
      <c r="K1544" t="s">
        <v>58</v>
      </c>
      <c r="L1544">
        <v>1</v>
      </c>
      <c r="M1544" s="3" t="s">
        <v>77</v>
      </c>
      <c r="N1544" s="4">
        <f t="shared" si="100"/>
        <v>1748.6000000000001</v>
      </c>
      <c r="O1544">
        <v>174.86</v>
      </c>
      <c r="R1544" s="3" t="str">
        <f>IF(ISNUMBER(Q1544),SUMIFS($Q$2:Q1544,$A$2:A1544,A1544,$J$2:J1544,J1544,$D$2:D1544,D1544),"")</f>
        <v/>
      </c>
      <c r="AH1544" s="3" t="str">
        <f t="shared" si="101"/>
        <v/>
      </c>
      <c r="AQ1544" s="3" t="str">
        <f t="shared" si="102"/>
        <v/>
      </c>
      <c r="AR1544" s="3" t="str">
        <f>IF(ISNUMBER(AQ1544),SUMIFS($AQ$2:AQ1544,$A$2:A1544,A1544,$J$2:J1544,J1544,$D$2:D1544,D1544),"")</f>
        <v/>
      </c>
      <c r="AS1544">
        <f t="shared" si="103"/>
        <v>1</v>
      </c>
    </row>
    <row r="1545" spans="1:45" x14ac:dyDescent="0.25">
      <c r="A1545" s="9" t="s">
        <v>67</v>
      </c>
      <c r="B1545" t="s">
        <v>68</v>
      </c>
      <c r="C1545" s="6">
        <v>42037</v>
      </c>
      <c r="D1545">
        <v>3</v>
      </c>
      <c r="F1545">
        <v>200</v>
      </c>
      <c r="J1545" s="3" t="s">
        <v>96</v>
      </c>
      <c r="K1545" t="s">
        <v>58</v>
      </c>
      <c r="L1545">
        <v>1</v>
      </c>
      <c r="M1545" s="3" t="s">
        <v>77</v>
      </c>
      <c r="N1545" s="4">
        <f t="shared" si="100"/>
        <v>1593.8</v>
      </c>
      <c r="O1545">
        <v>159.38</v>
      </c>
      <c r="R1545" s="3" t="str">
        <f>IF(ISNUMBER(Q1545),SUMIFS($Q$2:Q1545,$A$2:A1545,A1545,$J$2:J1545,J1545,$D$2:D1545,D1545),"")</f>
        <v/>
      </c>
      <c r="AH1545" s="3" t="str">
        <f t="shared" si="101"/>
        <v/>
      </c>
      <c r="AQ1545" s="3" t="str">
        <f t="shared" si="102"/>
        <v/>
      </c>
      <c r="AR1545" s="3" t="str">
        <f>IF(ISNUMBER(AQ1545),SUMIFS($AQ$2:AQ1545,$A$2:A1545,A1545,$J$2:J1545,J1545,$D$2:D1545,D1545),"")</f>
        <v/>
      </c>
      <c r="AS1545">
        <f t="shared" si="103"/>
        <v>1</v>
      </c>
    </row>
    <row r="1546" spans="1:45" x14ac:dyDescent="0.25">
      <c r="A1546" s="9" t="s">
        <v>73</v>
      </c>
      <c r="B1546" t="s">
        <v>68</v>
      </c>
      <c r="C1546" s="6">
        <v>42037</v>
      </c>
      <c r="D1546">
        <v>3</v>
      </c>
      <c r="F1546">
        <v>350</v>
      </c>
      <c r="J1546" s="3" t="s">
        <v>96</v>
      </c>
      <c r="K1546" t="s">
        <v>58</v>
      </c>
      <c r="L1546">
        <v>1</v>
      </c>
      <c r="M1546" s="3" t="s">
        <v>77</v>
      </c>
      <c r="N1546" s="4">
        <f t="shared" si="100"/>
        <v>1353</v>
      </c>
      <c r="O1546">
        <v>135.30000000000001</v>
      </c>
      <c r="R1546" s="3" t="str">
        <f>IF(ISNUMBER(Q1546),SUMIFS($Q$2:Q1546,$A$2:A1546,A1546,$J$2:J1546,J1546,$D$2:D1546,D1546),"")</f>
        <v/>
      </c>
      <c r="AH1546" s="3" t="str">
        <f t="shared" si="101"/>
        <v/>
      </c>
      <c r="AQ1546" s="3" t="str">
        <f t="shared" si="102"/>
        <v/>
      </c>
      <c r="AR1546" s="3" t="str">
        <f>IF(ISNUMBER(AQ1546),SUMIFS($AQ$2:AQ1546,$A$2:A1546,A1546,$J$2:J1546,J1546,$D$2:D1546,D1546),"")</f>
        <v/>
      </c>
      <c r="AS1546">
        <f t="shared" si="103"/>
        <v>1</v>
      </c>
    </row>
    <row r="1547" spans="1:45" x14ac:dyDescent="0.25">
      <c r="A1547" s="9" t="s">
        <v>72</v>
      </c>
      <c r="B1547" t="s">
        <v>68</v>
      </c>
      <c r="C1547" s="6">
        <v>42037</v>
      </c>
      <c r="D1547">
        <v>3</v>
      </c>
      <c r="F1547">
        <v>500</v>
      </c>
      <c r="J1547" s="3" t="s">
        <v>96</v>
      </c>
      <c r="K1547" t="s">
        <v>58</v>
      </c>
      <c r="L1547">
        <v>1</v>
      </c>
      <c r="M1547" s="3" t="s">
        <v>77</v>
      </c>
      <c r="N1547" s="4">
        <f t="shared" si="100"/>
        <v>1542.2</v>
      </c>
      <c r="O1547">
        <v>154.22</v>
      </c>
      <c r="R1547" s="3" t="str">
        <f>IF(ISNUMBER(Q1547),SUMIFS($Q$2:Q1547,$A$2:A1547,A1547,$J$2:J1547,J1547,$D$2:D1547,D1547),"")</f>
        <v/>
      </c>
      <c r="AH1547" s="3" t="str">
        <f t="shared" si="101"/>
        <v/>
      </c>
      <c r="AQ1547" s="3" t="str">
        <f t="shared" si="102"/>
        <v/>
      </c>
      <c r="AR1547" s="3" t="str">
        <f>IF(ISNUMBER(AQ1547),SUMIFS($AQ$2:AQ1547,$A$2:A1547,A1547,$J$2:J1547,J1547,$D$2:D1547,D1547),"")</f>
        <v/>
      </c>
      <c r="AS1547">
        <f t="shared" si="103"/>
        <v>1</v>
      </c>
    </row>
    <row r="1548" spans="1:45" x14ac:dyDescent="0.25">
      <c r="A1548" s="9" t="s">
        <v>69</v>
      </c>
      <c r="B1548" t="s">
        <v>68</v>
      </c>
      <c r="C1548" s="6">
        <v>42038</v>
      </c>
      <c r="D1548">
        <v>1</v>
      </c>
      <c r="F1548">
        <v>0</v>
      </c>
      <c r="J1548" s="3" t="s">
        <v>96</v>
      </c>
      <c r="K1548" t="s">
        <v>58</v>
      </c>
      <c r="L1548">
        <v>2</v>
      </c>
      <c r="M1548" s="3" t="s">
        <v>56</v>
      </c>
      <c r="N1548" s="4" t="str">
        <f t="shared" si="100"/>
        <v/>
      </c>
      <c r="P1548">
        <v>102.05</v>
      </c>
      <c r="Q1548">
        <v>102.05</v>
      </c>
      <c r="R1548" s="3">
        <f>IF(ISNUMBER(Q1548),SUMIFS($Q$2:Q1548,$A$2:A1548,A1548,$J$2:J1548,J1548,$D$2:D1548,D1548),"")</f>
        <v>480.37</v>
      </c>
      <c r="AA1548">
        <v>4.8600000000000003</v>
      </c>
      <c r="AG1548">
        <v>1.8</v>
      </c>
      <c r="AH1548" s="3">
        <f t="shared" si="101"/>
        <v>2.9000000000000001E-2</v>
      </c>
      <c r="AI1548">
        <v>2.9000000000000001E-2</v>
      </c>
      <c r="AQ1548" s="3">
        <f t="shared" si="102"/>
        <v>2.9590000000000001</v>
      </c>
      <c r="AR1548" s="3">
        <f>IF(ISNUMBER(AQ1548),SUMIFS($AQ$2:AQ1548,$A$2:A1548,A1548,$J$2:J1548,J1548,$D$2:D1548,D1548),"")</f>
        <v>13.173999999999999</v>
      </c>
      <c r="AS1548">
        <f t="shared" si="103"/>
        <v>9</v>
      </c>
    </row>
    <row r="1549" spans="1:45" x14ac:dyDescent="0.25">
      <c r="A1549" s="9" t="s">
        <v>71</v>
      </c>
      <c r="B1549" t="s">
        <v>68</v>
      </c>
      <c r="C1549" s="6">
        <v>42038</v>
      </c>
      <c r="D1549">
        <v>1</v>
      </c>
      <c r="F1549">
        <v>50</v>
      </c>
      <c r="J1549" s="3" t="s">
        <v>96</v>
      </c>
      <c r="K1549" t="s">
        <v>58</v>
      </c>
      <c r="L1549">
        <v>2</v>
      </c>
      <c r="M1549" s="3" t="s">
        <v>56</v>
      </c>
      <c r="N1549" s="4" t="str">
        <f t="shared" si="100"/>
        <v/>
      </c>
      <c r="P1549">
        <v>121.86</v>
      </c>
      <c r="Q1549">
        <v>121.86</v>
      </c>
      <c r="R1549" s="3">
        <f>IF(ISNUMBER(Q1549),SUMIFS($Q$2:Q1549,$A$2:A1549,A1549,$J$2:J1549,J1549,$D$2:D1549,D1549),"")</f>
        <v>506.73</v>
      </c>
      <c r="AA1549">
        <v>5.8</v>
      </c>
      <c r="AG1549">
        <v>1.71</v>
      </c>
      <c r="AH1549" s="3">
        <f t="shared" si="101"/>
        <v>2.7E-2</v>
      </c>
      <c r="AI1549">
        <v>2.7E-2</v>
      </c>
      <c r="AQ1549" s="3">
        <f t="shared" si="102"/>
        <v>3.29</v>
      </c>
      <c r="AR1549" s="3">
        <f>IF(ISNUMBER(AQ1549),SUMIFS($AQ$2:AQ1549,$A$2:A1549,A1549,$J$2:J1549,J1549,$D$2:D1549,D1549),"")</f>
        <v>12.527000000000001</v>
      </c>
      <c r="AS1549">
        <f t="shared" si="103"/>
        <v>9</v>
      </c>
    </row>
    <row r="1550" spans="1:45" x14ac:dyDescent="0.25">
      <c r="A1550" s="9" t="s">
        <v>70</v>
      </c>
      <c r="B1550" t="s">
        <v>68</v>
      </c>
      <c r="C1550" s="6">
        <v>42038</v>
      </c>
      <c r="D1550">
        <v>1</v>
      </c>
      <c r="F1550">
        <v>100</v>
      </c>
      <c r="J1550" s="3" t="s">
        <v>96</v>
      </c>
      <c r="K1550" t="s">
        <v>58</v>
      </c>
      <c r="L1550">
        <v>2</v>
      </c>
      <c r="M1550" s="3" t="s">
        <v>56</v>
      </c>
      <c r="N1550" s="4" t="str">
        <f t="shared" si="100"/>
        <v/>
      </c>
      <c r="P1550">
        <v>122.83</v>
      </c>
      <c r="Q1550">
        <v>122.83</v>
      </c>
      <c r="R1550" s="3">
        <f>IF(ISNUMBER(Q1550),SUMIFS($Q$2:Q1550,$A$2:A1550,A1550,$J$2:J1550,J1550,$D$2:D1550,D1550),"")</f>
        <v>477.82</v>
      </c>
      <c r="AA1550">
        <v>5.85</v>
      </c>
      <c r="AG1550">
        <v>1.97</v>
      </c>
      <c r="AH1550" s="3">
        <f t="shared" si="101"/>
        <v>3.2000000000000001E-2</v>
      </c>
      <c r="AI1550">
        <v>3.2000000000000001E-2</v>
      </c>
      <c r="AQ1550" s="3">
        <f t="shared" si="102"/>
        <v>3.931</v>
      </c>
      <c r="AR1550" s="3">
        <f>IF(ISNUMBER(AQ1550),SUMIFS($AQ$2:AQ1550,$A$2:A1550,A1550,$J$2:J1550,J1550,$D$2:D1550,D1550),"")</f>
        <v>14.936</v>
      </c>
      <c r="AS1550">
        <f t="shared" si="103"/>
        <v>9</v>
      </c>
    </row>
    <row r="1551" spans="1:45" x14ac:dyDescent="0.25">
      <c r="A1551" s="9" t="s">
        <v>67</v>
      </c>
      <c r="B1551" t="s">
        <v>68</v>
      </c>
      <c r="C1551" s="6">
        <v>42038</v>
      </c>
      <c r="D1551">
        <v>1</v>
      </c>
      <c r="F1551">
        <v>200</v>
      </c>
      <c r="J1551" s="3" t="s">
        <v>96</v>
      </c>
      <c r="K1551" t="s">
        <v>58</v>
      </c>
      <c r="L1551">
        <v>2</v>
      </c>
      <c r="M1551" s="3" t="s">
        <v>56</v>
      </c>
      <c r="N1551" s="4" t="str">
        <f t="shared" si="100"/>
        <v/>
      </c>
      <c r="P1551">
        <v>116.52</v>
      </c>
      <c r="Q1551">
        <v>116.52</v>
      </c>
      <c r="R1551" s="3">
        <f>IF(ISNUMBER(Q1551),SUMIFS($Q$2:Q1551,$A$2:A1551,A1551,$J$2:J1551,J1551,$D$2:D1551,D1551),"")</f>
        <v>408.75</v>
      </c>
      <c r="AA1551">
        <v>5.55</v>
      </c>
      <c r="AG1551">
        <v>2.29</v>
      </c>
      <c r="AH1551" s="3">
        <f t="shared" si="101"/>
        <v>3.6999999999999998E-2</v>
      </c>
      <c r="AI1551">
        <v>3.6999999999999998E-2</v>
      </c>
      <c r="AQ1551" s="3">
        <f t="shared" si="102"/>
        <v>4.3109999999999999</v>
      </c>
      <c r="AR1551" s="3">
        <f>IF(ISNUMBER(AQ1551),SUMIFS($AQ$2:AQ1551,$A$2:A1551,A1551,$J$2:J1551,J1551,$D$2:D1551,D1551),"")</f>
        <v>13.955</v>
      </c>
      <c r="AS1551">
        <f t="shared" si="103"/>
        <v>9</v>
      </c>
    </row>
    <row r="1552" spans="1:45" x14ac:dyDescent="0.25">
      <c r="A1552" s="9" t="s">
        <v>73</v>
      </c>
      <c r="B1552" t="s">
        <v>68</v>
      </c>
      <c r="C1552" s="6">
        <v>42038</v>
      </c>
      <c r="D1552">
        <v>1</v>
      </c>
      <c r="F1552">
        <v>350</v>
      </c>
      <c r="J1552" s="3" t="s">
        <v>96</v>
      </c>
      <c r="K1552" t="s">
        <v>58</v>
      </c>
      <c r="L1552">
        <v>2</v>
      </c>
      <c r="M1552" s="3" t="s">
        <v>56</v>
      </c>
      <c r="N1552" s="4" t="str">
        <f t="shared" si="100"/>
        <v/>
      </c>
      <c r="P1552">
        <v>85.02</v>
      </c>
      <c r="Q1552">
        <v>85.02</v>
      </c>
      <c r="R1552" s="3">
        <f>IF(ISNUMBER(Q1552),SUMIFS($Q$2:Q1552,$A$2:A1552,A1552,$J$2:J1552,J1552,$D$2:D1552,D1552),"")</f>
        <v>445.34</v>
      </c>
      <c r="AA1552">
        <v>4.05</v>
      </c>
      <c r="AG1552">
        <v>2.02</v>
      </c>
      <c r="AH1552" s="3">
        <f t="shared" si="101"/>
        <v>3.2000000000000001E-2</v>
      </c>
      <c r="AI1552">
        <v>3.2000000000000001E-2</v>
      </c>
      <c r="AQ1552" s="3">
        <f t="shared" si="102"/>
        <v>2.7210000000000001</v>
      </c>
      <c r="AR1552" s="3">
        <f>IF(ISNUMBER(AQ1552),SUMIFS($AQ$2:AQ1552,$A$2:A1552,A1552,$J$2:J1552,J1552,$D$2:D1552,D1552),"")</f>
        <v>12.089</v>
      </c>
      <c r="AS1552">
        <f t="shared" si="103"/>
        <v>9</v>
      </c>
    </row>
    <row r="1553" spans="1:45" x14ac:dyDescent="0.25">
      <c r="A1553" s="9" t="s">
        <v>72</v>
      </c>
      <c r="B1553" t="s">
        <v>68</v>
      </c>
      <c r="C1553" s="6">
        <v>42038</v>
      </c>
      <c r="D1553">
        <v>1</v>
      </c>
      <c r="F1553">
        <v>500</v>
      </c>
      <c r="J1553" s="3" t="s">
        <v>96</v>
      </c>
      <c r="K1553" t="s">
        <v>58</v>
      </c>
      <c r="L1553">
        <v>2</v>
      </c>
      <c r="M1553" s="3" t="s">
        <v>56</v>
      </c>
      <c r="N1553" s="4" t="str">
        <f t="shared" si="100"/>
        <v/>
      </c>
      <c r="P1553">
        <v>128.04</v>
      </c>
      <c r="Q1553">
        <v>128.04</v>
      </c>
      <c r="R1553" s="3">
        <f>IF(ISNUMBER(Q1553),SUMIFS($Q$2:Q1553,$A$2:A1553,A1553,$J$2:J1553,J1553,$D$2:D1553,D1553),"")</f>
        <v>474.92999999999995</v>
      </c>
      <c r="AA1553">
        <v>6.1</v>
      </c>
      <c r="AG1553">
        <v>2.0699999999999998</v>
      </c>
      <c r="AH1553" s="3">
        <f t="shared" si="101"/>
        <v>3.3000000000000002E-2</v>
      </c>
      <c r="AI1553">
        <v>3.3000000000000002E-2</v>
      </c>
      <c r="AQ1553" s="3">
        <f t="shared" si="102"/>
        <v>4.2249999999999996</v>
      </c>
      <c r="AR1553" s="3">
        <f>IF(ISNUMBER(AQ1553),SUMIFS($AQ$2:AQ1553,$A$2:A1553,A1553,$J$2:J1553,J1553,$D$2:D1553,D1553),"")</f>
        <v>13.937999999999999</v>
      </c>
      <c r="AS1553">
        <f t="shared" si="103"/>
        <v>9</v>
      </c>
    </row>
    <row r="1554" spans="1:45" x14ac:dyDescent="0.25">
      <c r="A1554" s="9" t="s">
        <v>69</v>
      </c>
      <c r="B1554" t="s">
        <v>68</v>
      </c>
      <c r="C1554" s="6">
        <v>42038</v>
      </c>
      <c r="D1554">
        <v>2</v>
      </c>
      <c r="F1554">
        <v>0</v>
      </c>
      <c r="J1554" s="3" t="s">
        <v>96</v>
      </c>
      <c r="K1554" t="s">
        <v>58</v>
      </c>
      <c r="L1554">
        <v>2</v>
      </c>
      <c r="M1554" s="3" t="s">
        <v>56</v>
      </c>
      <c r="N1554" s="4" t="str">
        <f t="shared" si="100"/>
        <v/>
      </c>
      <c r="P1554">
        <v>65.48</v>
      </c>
      <c r="Q1554">
        <v>65.48</v>
      </c>
      <c r="R1554" s="3">
        <f>IF(ISNUMBER(Q1554),SUMIFS($Q$2:Q1554,$A$2:A1554,A1554,$J$2:J1554,J1554,$D$2:D1554,D1554),"")</f>
        <v>379.92</v>
      </c>
      <c r="AA1554">
        <v>3.12</v>
      </c>
      <c r="AG1554">
        <v>1.9</v>
      </c>
      <c r="AH1554" s="3">
        <f t="shared" si="101"/>
        <v>0.03</v>
      </c>
      <c r="AI1554">
        <v>0.03</v>
      </c>
      <c r="AQ1554" s="3">
        <f t="shared" si="102"/>
        <v>1.964</v>
      </c>
      <c r="AR1554" s="3">
        <f>IF(ISNUMBER(AQ1554),SUMIFS($AQ$2:AQ1554,$A$2:A1554,A1554,$J$2:J1554,J1554,$D$2:D1554,D1554),"")</f>
        <v>11.083</v>
      </c>
      <c r="AS1554">
        <f t="shared" si="103"/>
        <v>9</v>
      </c>
    </row>
    <row r="1555" spans="1:45" x14ac:dyDescent="0.25">
      <c r="A1555" s="9" t="s">
        <v>71</v>
      </c>
      <c r="B1555" t="s">
        <v>68</v>
      </c>
      <c r="C1555" s="6">
        <v>42038</v>
      </c>
      <c r="D1555">
        <v>2</v>
      </c>
      <c r="F1555">
        <v>50</v>
      </c>
      <c r="J1555" s="3" t="s">
        <v>96</v>
      </c>
      <c r="K1555" t="s">
        <v>58</v>
      </c>
      <c r="L1555">
        <v>2</v>
      </c>
      <c r="M1555" s="3" t="s">
        <v>56</v>
      </c>
      <c r="N1555" s="4" t="str">
        <f t="shared" si="100"/>
        <v/>
      </c>
      <c r="P1555">
        <v>95.33</v>
      </c>
      <c r="Q1555">
        <v>95.33</v>
      </c>
      <c r="R1555" s="3">
        <f>IF(ISNUMBER(Q1555),SUMIFS($Q$2:Q1555,$A$2:A1555,A1555,$J$2:J1555,J1555,$D$2:D1555,D1555),"")</f>
        <v>347.45</v>
      </c>
      <c r="AA1555">
        <v>4.54</v>
      </c>
      <c r="AG1555">
        <v>1.93</v>
      </c>
      <c r="AH1555" s="3">
        <f t="shared" si="101"/>
        <v>3.1E-2</v>
      </c>
      <c r="AI1555">
        <v>3.1E-2</v>
      </c>
      <c r="AQ1555" s="3">
        <f t="shared" si="102"/>
        <v>2.9550000000000001</v>
      </c>
      <c r="AR1555" s="3">
        <f>IF(ISNUMBER(AQ1555),SUMIFS($AQ$2:AQ1555,$A$2:A1555,A1555,$J$2:J1555,J1555,$D$2:D1555,D1555),"")</f>
        <v>11.779</v>
      </c>
      <c r="AS1555">
        <f t="shared" si="103"/>
        <v>9</v>
      </c>
    </row>
    <row r="1556" spans="1:45" x14ac:dyDescent="0.25">
      <c r="A1556" s="9" t="s">
        <v>70</v>
      </c>
      <c r="B1556" t="s">
        <v>68</v>
      </c>
      <c r="C1556" s="6">
        <v>42038</v>
      </c>
      <c r="D1556">
        <v>2</v>
      </c>
      <c r="F1556">
        <v>100</v>
      </c>
      <c r="J1556" s="3" t="s">
        <v>96</v>
      </c>
      <c r="K1556" t="s">
        <v>58</v>
      </c>
      <c r="L1556">
        <v>2</v>
      </c>
      <c r="M1556" s="3" t="s">
        <v>56</v>
      </c>
      <c r="N1556" s="4" t="str">
        <f t="shared" si="100"/>
        <v/>
      </c>
      <c r="P1556">
        <v>52.15</v>
      </c>
      <c r="Q1556">
        <v>52.15</v>
      </c>
      <c r="R1556" s="3">
        <f>IF(ISNUMBER(Q1556),SUMIFS($Q$2:Q1556,$A$2:A1556,A1556,$J$2:J1556,J1556,$D$2:D1556,D1556),"")</f>
        <v>324.28999999999996</v>
      </c>
      <c r="AA1556">
        <v>2.48</v>
      </c>
      <c r="AG1556">
        <v>2.11</v>
      </c>
      <c r="AH1556" s="3">
        <f t="shared" si="101"/>
        <v>3.4000000000000002E-2</v>
      </c>
      <c r="AI1556">
        <v>3.4000000000000002E-2</v>
      </c>
      <c r="AQ1556" s="3">
        <f t="shared" si="102"/>
        <v>1.7729999999999999</v>
      </c>
      <c r="AR1556" s="3">
        <f>IF(ISNUMBER(AQ1556),SUMIFS($AQ$2:AQ1556,$A$2:A1556,A1556,$J$2:J1556,J1556,$D$2:D1556,D1556),"")</f>
        <v>9.1210000000000004</v>
      </c>
      <c r="AS1556">
        <f t="shared" si="103"/>
        <v>9</v>
      </c>
    </row>
    <row r="1557" spans="1:45" x14ac:dyDescent="0.25">
      <c r="A1557" s="9" t="s">
        <v>67</v>
      </c>
      <c r="B1557" t="s">
        <v>68</v>
      </c>
      <c r="C1557" s="6">
        <v>42038</v>
      </c>
      <c r="D1557">
        <v>2</v>
      </c>
      <c r="F1557">
        <v>200</v>
      </c>
      <c r="J1557" s="3" t="s">
        <v>96</v>
      </c>
      <c r="K1557" t="s">
        <v>58</v>
      </c>
      <c r="L1557">
        <v>2</v>
      </c>
      <c r="M1557" s="3" t="s">
        <v>56</v>
      </c>
      <c r="N1557" s="4" t="str">
        <f t="shared" si="100"/>
        <v/>
      </c>
      <c r="P1557">
        <v>127.57</v>
      </c>
      <c r="Q1557">
        <v>127.57</v>
      </c>
      <c r="R1557" s="3">
        <f>IF(ISNUMBER(Q1557),SUMIFS($Q$2:Q1557,$A$2:A1557,A1557,$J$2:J1557,J1557,$D$2:D1557,D1557),"")</f>
        <v>396.15999999999997</v>
      </c>
      <c r="AA1557">
        <v>6.07</v>
      </c>
      <c r="AG1557">
        <v>1.92</v>
      </c>
      <c r="AH1557" s="3">
        <f t="shared" si="101"/>
        <v>3.1E-2</v>
      </c>
      <c r="AI1557">
        <v>3.1E-2</v>
      </c>
      <c r="AQ1557" s="3">
        <f t="shared" si="102"/>
        <v>3.9550000000000001</v>
      </c>
      <c r="AR1557" s="3">
        <f>IF(ISNUMBER(AQ1557),SUMIFS($AQ$2:AQ1557,$A$2:A1557,A1557,$J$2:J1557,J1557,$D$2:D1557,D1557),"")</f>
        <v>11.744</v>
      </c>
      <c r="AS1557">
        <f t="shared" si="103"/>
        <v>9</v>
      </c>
    </row>
    <row r="1558" spans="1:45" x14ac:dyDescent="0.25">
      <c r="A1558" s="9" t="s">
        <v>73</v>
      </c>
      <c r="B1558" t="s">
        <v>68</v>
      </c>
      <c r="C1558" s="6">
        <v>42038</v>
      </c>
      <c r="D1558">
        <v>2</v>
      </c>
      <c r="F1558">
        <v>350</v>
      </c>
      <c r="J1558" s="3" t="s">
        <v>96</v>
      </c>
      <c r="K1558" t="s">
        <v>58</v>
      </c>
      <c r="L1558">
        <v>2</v>
      </c>
      <c r="M1558" s="3" t="s">
        <v>56</v>
      </c>
      <c r="N1558" s="4" t="str">
        <f t="shared" si="100"/>
        <v/>
      </c>
      <c r="P1558">
        <v>122.97</v>
      </c>
      <c r="Q1558">
        <v>122.97</v>
      </c>
      <c r="R1558" s="3">
        <f>IF(ISNUMBER(Q1558),SUMIFS($Q$2:Q1558,$A$2:A1558,A1558,$J$2:J1558,J1558,$D$2:D1558,D1558),"")</f>
        <v>443.13</v>
      </c>
      <c r="AA1558">
        <v>5.86</v>
      </c>
      <c r="AG1558">
        <v>2.2799999999999998</v>
      </c>
      <c r="AH1558" s="3">
        <f t="shared" si="101"/>
        <v>3.5999999999999997E-2</v>
      </c>
      <c r="AI1558">
        <v>3.5999999999999997E-2</v>
      </c>
      <c r="AQ1558" s="3">
        <f t="shared" si="102"/>
        <v>4.4269999999999996</v>
      </c>
      <c r="AR1558" s="3">
        <f>IF(ISNUMBER(AQ1558),SUMIFS($AQ$2:AQ1558,$A$2:A1558,A1558,$J$2:J1558,J1558,$D$2:D1558,D1558),"")</f>
        <v>12.750999999999999</v>
      </c>
      <c r="AS1558">
        <f t="shared" si="103"/>
        <v>9</v>
      </c>
    </row>
    <row r="1559" spans="1:45" x14ac:dyDescent="0.25">
      <c r="A1559" s="9" t="s">
        <v>72</v>
      </c>
      <c r="B1559" t="s">
        <v>68</v>
      </c>
      <c r="C1559" s="6">
        <v>42038</v>
      </c>
      <c r="D1559">
        <v>2</v>
      </c>
      <c r="F1559">
        <v>500</v>
      </c>
      <c r="J1559" s="3" t="s">
        <v>96</v>
      </c>
      <c r="K1559" t="s">
        <v>58</v>
      </c>
      <c r="L1559">
        <v>2</v>
      </c>
      <c r="M1559" s="3" t="s">
        <v>56</v>
      </c>
      <c r="N1559" s="4" t="str">
        <f t="shared" si="100"/>
        <v/>
      </c>
      <c r="P1559">
        <v>129.62</v>
      </c>
      <c r="Q1559">
        <v>129.62</v>
      </c>
      <c r="R1559" s="3">
        <f>IF(ISNUMBER(Q1559),SUMIFS($Q$2:Q1559,$A$2:A1559,A1559,$J$2:J1559,J1559,$D$2:D1559,D1559),"")</f>
        <v>378.09000000000003</v>
      </c>
      <c r="AA1559">
        <v>6.17</v>
      </c>
      <c r="AG1559">
        <v>2.27</v>
      </c>
      <c r="AH1559" s="3">
        <f t="shared" si="101"/>
        <v>3.5999999999999997E-2</v>
      </c>
      <c r="AI1559">
        <v>3.5999999999999997E-2</v>
      </c>
      <c r="AQ1559" s="3">
        <f t="shared" si="102"/>
        <v>4.6660000000000004</v>
      </c>
      <c r="AR1559" s="3">
        <f>IF(ISNUMBER(AQ1559),SUMIFS($AQ$2:AQ1559,$A$2:A1559,A1559,$J$2:J1559,J1559,$D$2:D1559,D1559),"")</f>
        <v>11.126000000000001</v>
      </c>
      <c r="AS1559">
        <f t="shared" si="103"/>
        <v>9</v>
      </c>
    </row>
    <row r="1560" spans="1:45" x14ac:dyDescent="0.25">
      <c r="A1560" s="9" t="s">
        <v>69</v>
      </c>
      <c r="B1560" t="s">
        <v>68</v>
      </c>
      <c r="C1560" s="6">
        <v>42038</v>
      </c>
      <c r="D1560">
        <v>3</v>
      </c>
      <c r="F1560">
        <v>0</v>
      </c>
      <c r="J1560" s="3" t="s">
        <v>96</v>
      </c>
      <c r="K1560" t="s">
        <v>58</v>
      </c>
      <c r="L1560">
        <v>2</v>
      </c>
      <c r="M1560" s="3" t="s">
        <v>56</v>
      </c>
      <c r="N1560" s="4" t="str">
        <f t="shared" si="100"/>
        <v/>
      </c>
      <c r="P1560">
        <v>50.91</v>
      </c>
      <c r="Q1560">
        <v>50.91</v>
      </c>
      <c r="R1560" s="3">
        <f>IF(ISNUMBER(Q1560),SUMIFS($Q$2:Q1560,$A$2:A1560,A1560,$J$2:J1560,J1560,$D$2:D1560,D1560),"")</f>
        <v>384.74</v>
      </c>
      <c r="AA1560">
        <v>2.42</v>
      </c>
      <c r="AG1560">
        <v>1.85</v>
      </c>
      <c r="AH1560" s="3">
        <f t="shared" si="101"/>
        <v>0.03</v>
      </c>
      <c r="AI1560">
        <v>0.03</v>
      </c>
      <c r="AQ1560" s="3">
        <f t="shared" si="102"/>
        <v>1.5269999999999999</v>
      </c>
      <c r="AR1560" s="3">
        <f>IF(ISNUMBER(AQ1560),SUMIFS($AQ$2:AQ1560,$A$2:A1560,A1560,$J$2:J1560,J1560,$D$2:D1560,D1560),"")</f>
        <v>9.5389999999999997</v>
      </c>
      <c r="AS1560">
        <f t="shared" si="103"/>
        <v>9</v>
      </c>
    </row>
    <row r="1561" spans="1:45" x14ac:dyDescent="0.25">
      <c r="A1561" s="9" t="s">
        <v>71</v>
      </c>
      <c r="B1561" t="s">
        <v>68</v>
      </c>
      <c r="C1561" s="6">
        <v>42038</v>
      </c>
      <c r="D1561">
        <v>3</v>
      </c>
      <c r="F1561">
        <v>50</v>
      </c>
      <c r="J1561" s="3" t="s">
        <v>96</v>
      </c>
      <c r="K1561" t="s">
        <v>58</v>
      </c>
      <c r="L1561">
        <v>2</v>
      </c>
      <c r="M1561" s="3" t="s">
        <v>56</v>
      </c>
      <c r="N1561" s="4" t="str">
        <f t="shared" si="100"/>
        <v/>
      </c>
      <c r="P1561">
        <v>112.78</v>
      </c>
      <c r="Q1561">
        <v>112.78</v>
      </c>
      <c r="R1561" s="3">
        <f>IF(ISNUMBER(Q1561),SUMIFS($Q$2:Q1561,$A$2:A1561,A1561,$J$2:J1561,J1561,$D$2:D1561,D1561),"")</f>
        <v>477.19000000000005</v>
      </c>
      <c r="AA1561">
        <v>5.37</v>
      </c>
      <c r="AG1561">
        <v>1.73</v>
      </c>
      <c r="AH1561" s="3">
        <f t="shared" si="101"/>
        <v>2.8000000000000001E-2</v>
      </c>
      <c r="AI1561">
        <v>2.8000000000000001E-2</v>
      </c>
      <c r="AQ1561" s="3">
        <f t="shared" si="102"/>
        <v>3.1579999999999999</v>
      </c>
      <c r="AR1561" s="3">
        <f>IF(ISNUMBER(AQ1561),SUMIFS($AQ$2:AQ1561,$A$2:A1561,A1561,$J$2:J1561,J1561,$D$2:D1561,D1561),"")</f>
        <v>10.811</v>
      </c>
      <c r="AS1561">
        <f t="shared" si="103"/>
        <v>9</v>
      </c>
    </row>
    <row r="1562" spans="1:45" x14ac:dyDescent="0.25">
      <c r="A1562" s="9" t="s">
        <v>70</v>
      </c>
      <c r="B1562" t="s">
        <v>68</v>
      </c>
      <c r="C1562" s="6">
        <v>42038</v>
      </c>
      <c r="D1562">
        <v>3</v>
      </c>
      <c r="F1562">
        <v>100</v>
      </c>
      <c r="J1562" s="3" t="s">
        <v>96</v>
      </c>
      <c r="K1562" t="s">
        <v>58</v>
      </c>
      <c r="L1562">
        <v>2</v>
      </c>
      <c r="M1562" s="3" t="s">
        <v>56</v>
      </c>
      <c r="N1562" s="4" t="str">
        <f t="shared" si="100"/>
        <v/>
      </c>
      <c r="P1562">
        <v>133.56</v>
      </c>
      <c r="Q1562">
        <v>133.56</v>
      </c>
      <c r="R1562" s="3">
        <f>IF(ISNUMBER(Q1562),SUMIFS($Q$2:Q1562,$A$2:A1562,A1562,$J$2:J1562,J1562,$D$2:D1562,D1562),"")</f>
        <v>509.1</v>
      </c>
      <c r="AA1562">
        <v>6.36</v>
      </c>
      <c r="AG1562">
        <v>1.74</v>
      </c>
      <c r="AH1562" s="3">
        <f t="shared" si="101"/>
        <v>2.8000000000000001E-2</v>
      </c>
      <c r="AI1562">
        <v>2.8000000000000001E-2</v>
      </c>
      <c r="AQ1562" s="3">
        <f t="shared" si="102"/>
        <v>3.74</v>
      </c>
      <c r="AR1562" s="3">
        <f>IF(ISNUMBER(AQ1562),SUMIFS($AQ$2:AQ1562,$A$2:A1562,A1562,$J$2:J1562,J1562,$D$2:D1562,D1562),"")</f>
        <v>12.377000000000001</v>
      </c>
      <c r="AS1562">
        <f t="shared" si="103"/>
        <v>9</v>
      </c>
    </row>
    <row r="1563" spans="1:45" x14ac:dyDescent="0.25">
      <c r="A1563" s="9" t="s">
        <v>67</v>
      </c>
      <c r="B1563" t="s">
        <v>68</v>
      </c>
      <c r="C1563" s="6">
        <v>42038</v>
      </c>
      <c r="D1563">
        <v>3</v>
      </c>
      <c r="F1563">
        <v>200</v>
      </c>
      <c r="J1563" s="3" t="s">
        <v>96</v>
      </c>
      <c r="K1563" t="s">
        <v>58</v>
      </c>
      <c r="L1563">
        <v>2</v>
      </c>
      <c r="M1563" s="3" t="s">
        <v>56</v>
      </c>
      <c r="N1563" s="4" t="str">
        <f t="shared" si="100"/>
        <v/>
      </c>
      <c r="P1563">
        <v>99.16</v>
      </c>
      <c r="Q1563">
        <v>99.16</v>
      </c>
      <c r="R1563" s="3">
        <f>IF(ISNUMBER(Q1563),SUMIFS($Q$2:Q1563,$A$2:A1563,A1563,$J$2:J1563,J1563,$D$2:D1563,D1563),"")</f>
        <v>430.26</v>
      </c>
      <c r="AA1563">
        <v>4.72</v>
      </c>
      <c r="AG1563">
        <v>1.66</v>
      </c>
      <c r="AH1563" s="3">
        <f t="shared" si="101"/>
        <v>2.7E-2</v>
      </c>
      <c r="AI1563">
        <v>2.7E-2</v>
      </c>
      <c r="AQ1563" s="3">
        <f t="shared" si="102"/>
        <v>2.677</v>
      </c>
      <c r="AR1563" s="3">
        <f>IF(ISNUMBER(AQ1563),SUMIFS($AQ$2:AQ1563,$A$2:A1563,A1563,$J$2:J1563,J1563,$D$2:D1563,D1563),"")</f>
        <v>8.6370000000000005</v>
      </c>
      <c r="AS1563">
        <f t="shared" si="103"/>
        <v>9</v>
      </c>
    </row>
    <row r="1564" spans="1:45" x14ac:dyDescent="0.25">
      <c r="A1564" s="9" t="s">
        <v>73</v>
      </c>
      <c r="B1564" t="s">
        <v>68</v>
      </c>
      <c r="C1564" s="6">
        <v>42038</v>
      </c>
      <c r="D1564">
        <v>3</v>
      </c>
      <c r="F1564">
        <v>350</v>
      </c>
      <c r="J1564" s="3" t="s">
        <v>96</v>
      </c>
      <c r="K1564" t="s">
        <v>58</v>
      </c>
      <c r="L1564">
        <v>2</v>
      </c>
      <c r="M1564" s="3" t="s">
        <v>56</v>
      </c>
      <c r="N1564" s="4" t="str">
        <f t="shared" si="100"/>
        <v/>
      </c>
      <c r="P1564">
        <v>89.47</v>
      </c>
      <c r="Q1564">
        <v>89.47</v>
      </c>
      <c r="R1564" s="3">
        <f>IF(ISNUMBER(Q1564),SUMIFS($Q$2:Q1564,$A$2:A1564,A1564,$J$2:J1564,J1564,$D$2:D1564,D1564),"")</f>
        <v>403.49</v>
      </c>
      <c r="AA1564">
        <v>4.26</v>
      </c>
      <c r="AG1564">
        <v>1.92</v>
      </c>
      <c r="AH1564" s="3">
        <f t="shared" si="101"/>
        <v>3.1E-2</v>
      </c>
      <c r="AI1564">
        <v>3.1E-2</v>
      </c>
      <c r="AQ1564" s="3">
        <f t="shared" si="102"/>
        <v>2.774</v>
      </c>
      <c r="AR1564" s="3">
        <f>IF(ISNUMBER(AQ1564),SUMIFS($AQ$2:AQ1564,$A$2:A1564,A1564,$J$2:J1564,J1564,$D$2:D1564,D1564),"")</f>
        <v>9.9960000000000004</v>
      </c>
      <c r="AS1564">
        <f t="shared" si="103"/>
        <v>9</v>
      </c>
    </row>
    <row r="1565" spans="1:45" x14ac:dyDescent="0.25">
      <c r="A1565" s="9" t="s">
        <v>72</v>
      </c>
      <c r="B1565" t="s">
        <v>68</v>
      </c>
      <c r="C1565" s="6">
        <v>42038</v>
      </c>
      <c r="D1565">
        <v>3</v>
      </c>
      <c r="F1565">
        <v>500</v>
      </c>
      <c r="J1565" s="3" t="s">
        <v>96</v>
      </c>
      <c r="K1565" t="s">
        <v>58</v>
      </c>
      <c r="L1565">
        <v>2</v>
      </c>
      <c r="M1565" s="3" t="s">
        <v>56</v>
      </c>
      <c r="N1565" s="4" t="str">
        <f t="shared" si="100"/>
        <v/>
      </c>
      <c r="P1565">
        <v>118.04</v>
      </c>
      <c r="Q1565">
        <v>118.04</v>
      </c>
      <c r="R1565" s="3">
        <f>IF(ISNUMBER(Q1565),SUMIFS($Q$2:Q1565,$A$2:A1565,A1565,$J$2:J1565,J1565,$D$2:D1565,D1565),"")</f>
        <v>414.84000000000003</v>
      </c>
      <c r="AA1565">
        <v>5.62</v>
      </c>
      <c r="AG1565">
        <v>1.85</v>
      </c>
      <c r="AH1565" s="3">
        <f t="shared" si="101"/>
        <v>0.03</v>
      </c>
      <c r="AI1565">
        <v>0.03</v>
      </c>
      <c r="AQ1565" s="3">
        <f t="shared" si="102"/>
        <v>3.5409999999999999</v>
      </c>
      <c r="AR1565" s="3">
        <f>IF(ISNUMBER(AQ1565),SUMIFS($AQ$2:AQ1565,$A$2:A1565,A1565,$J$2:J1565,J1565,$D$2:D1565,D1565),"")</f>
        <v>10.366999999999999</v>
      </c>
      <c r="AS1565">
        <f t="shared" si="103"/>
        <v>9</v>
      </c>
    </row>
    <row r="1566" spans="1:45" x14ac:dyDescent="0.25">
      <c r="A1566" s="9" t="s">
        <v>69</v>
      </c>
      <c r="B1566" t="s">
        <v>68</v>
      </c>
      <c r="C1566" s="6">
        <v>42044</v>
      </c>
      <c r="D1566">
        <v>1</v>
      </c>
      <c r="F1566">
        <v>0</v>
      </c>
      <c r="J1566" s="3" t="s">
        <v>96</v>
      </c>
      <c r="K1566" t="s">
        <v>58</v>
      </c>
      <c r="L1566">
        <v>2</v>
      </c>
      <c r="M1566" s="3" t="s">
        <v>74</v>
      </c>
      <c r="N1566" s="4">
        <f t="shared" si="100"/>
        <v>888.6</v>
      </c>
      <c r="O1566">
        <v>88.86</v>
      </c>
      <c r="R1566" s="3" t="str">
        <f>IF(ISNUMBER(Q1566),SUMIFS($Q$2:Q1566,$A$2:A1566,A1566,$J$2:J1566,J1566,$D$2:D1566,D1566),"")</f>
        <v/>
      </c>
      <c r="AG1566">
        <v>2.2799999999999998</v>
      </c>
      <c r="AH1566" s="3">
        <f t="shared" si="101"/>
        <v>3.5999999999999997E-2</v>
      </c>
      <c r="AI1566">
        <v>3.5999999999999997E-2</v>
      </c>
      <c r="AQ1566" s="3" t="str">
        <f t="shared" si="102"/>
        <v/>
      </c>
      <c r="AR1566" s="3" t="str">
        <f>IF(ISNUMBER(AQ1566),SUMIFS($AQ$2:AQ1566,$A$2:A1566,A1566,$J$2:J1566,J1566,$D$2:D1566,D1566),"")</f>
        <v/>
      </c>
      <c r="AS1566">
        <f t="shared" si="103"/>
        <v>4</v>
      </c>
    </row>
    <row r="1567" spans="1:45" x14ac:dyDescent="0.25">
      <c r="A1567" s="9" t="s">
        <v>71</v>
      </c>
      <c r="B1567" t="s">
        <v>68</v>
      </c>
      <c r="C1567" s="6">
        <v>42044</v>
      </c>
      <c r="D1567">
        <v>1</v>
      </c>
      <c r="F1567">
        <v>50</v>
      </c>
      <c r="J1567" s="3" t="s">
        <v>96</v>
      </c>
      <c r="K1567" t="s">
        <v>58</v>
      </c>
      <c r="L1567">
        <v>2</v>
      </c>
      <c r="M1567" s="3" t="s">
        <v>74</v>
      </c>
      <c r="N1567" s="4">
        <f t="shared" si="100"/>
        <v>854.2</v>
      </c>
      <c r="O1567">
        <v>85.42</v>
      </c>
      <c r="R1567" s="3" t="str">
        <f>IF(ISNUMBER(Q1567),SUMIFS($Q$2:Q1567,$A$2:A1567,A1567,$J$2:J1567,J1567,$D$2:D1567,D1567),"")</f>
        <v/>
      </c>
      <c r="AG1567">
        <v>2.11</v>
      </c>
      <c r="AH1567" s="3">
        <f t="shared" si="101"/>
        <v>3.4000000000000002E-2</v>
      </c>
      <c r="AI1567">
        <v>3.4000000000000002E-2</v>
      </c>
      <c r="AQ1567" s="3" t="str">
        <f t="shared" si="102"/>
        <v/>
      </c>
      <c r="AR1567" s="3" t="str">
        <f>IF(ISNUMBER(AQ1567),SUMIFS($AQ$2:AQ1567,$A$2:A1567,A1567,$J$2:J1567,J1567,$D$2:D1567,D1567),"")</f>
        <v/>
      </c>
      <c r="AS1567">
        <f t="shared" si="103"/>
        <v>4</v>
      </c>
    </row>
    <row r="1568" spans="1:45" x14ac:dyDescent="0.25">
      <c r="A1568" s="9" t="s">
        <v>70</v>
      </c>
      <c r="B1568" t="s">
        <v>68</v>
      </c>
      <c r="C1568" s="6">
        <v>42044</v>
      </c>
      <c r="D1568">
        <v>1</v>
      </c>
      <c r="F1568">
        <v>100</v>
      </c>
      <c r="J1568" s="3" t="s">
        <v>96</v>
      </c>
      <c r="K1568" t="s">
        <v>58</v>
      </c>
      <c r="L1568">
        <v>2</v>
      </c>
      <c r="M1568" s="3" t="s">
        <v>74</v>
      </c>
      <c r="N1568" s="4">
        <f t="shared" si="100"/>
        <v>957.4</v>
      </c>
      <c r="O1568">
        <v>95.74</v>
      </c>
      <c r="R1568" s="3" t="str">
        <f>IF(ISNUMBER(Q1568),SUMIFS($Q$2:Q1568,$A$2:A1568,A1568,$J$2:J1568,J1568,$D$2:D1568,D1568),"")</f>
        <v/>
      </c>
      <c r="AG1568">
        <v>2.52</v>
      </c>
      <c r="AH1568" s="3">
        <f t="shared" si="101"/>
        <v>0.04</v>
      </c>
      <c r="AI1568">
        <v>0.04</v>
      </c>
      <c r="AQ1568" s="3" t="str">
        <f t="shared" si="102"/>
        <v/>
      </c>
      <c r="AR1568" s="3" t="str">
        <f>IF(ISNUMBER(AQ1568),SUMIFS($AQ$2:AQ1568,$A$2:A1568,A1568,$J$2:J1568,J1568,$D$2:D1568,D1568),"")</f>
        <v/>
      </c>
      <c r="AS1568">
        <f t="shared" si="103"/>
        <v>4</v>
      </c>
    </row>
    <row r="1569" spans="1:45" x14ac:dyDescent="0.25">
      <c r="A1569" s="9" t="s">
        <v>67</v>
      </c>
      <c r="B1569" t="s">
        <v>68</v>
      </c>
      <c r="C1569" s="6">
        <v>42044</v>
      </c>
      <c r="D1569">
        <v>1</v>
      </c>
      <c r="F1569">
        <v>200</v>
      </c>
      <c r="J1569" s="3" t="s">
        <v>96</v>
      </c>
      <c r="K1569" t="s">
        <v>58</v>
      </c>
      <c r="L1569">
        <v>2</v>
      </c>
      <c r="M1569" s="3" t="s">
        <v>74</v>
      </c>
      <c r="N1569" s="4">
        <f t="shared" si="100"/>
        <v>905.8</v>
      </c>
      <c r="O1569">
        <v>90.58</v>
      </c>
      <c r="R1569" s="3" t="str">
        <f>IF(ISNUMBER(Q1569),SUMIFS($Q$2:Q1569,$A$2:A1569,A1569,$J$2:J1569,J1569,$D$2:D1569,D1569),"")</f>
        <v/>
      </c>
      <c r="AG1569">
        <v>2.33</v>
      </c>
      <c r="AH1569" s="3">
        <f t="shared" si="101"/>
        <v>3.6999999999999998E-2</v>
      </c>
      <c r="AI1569">
        <v>3.6999999999999998E-2</v>
      </c>
      <c r="AQ1569" s="3" t="str">
        <f t="shared" si="102"/>
        <v/>
      </c>
      <c r="AR1569" s="3" t="str">
        <f>IF(ISNUMBER(AQ1569),SUMIFS($AQ$2:AQ1569,$A$2:A1569,A1569,$J$2:J1569,J1569,$D$2:D1569,D1569),"")</f>
        <v/>
      </c>
      <c r="AS1569">
        <f t="shared" si="103"/>
        <v>4</v>
      </c>
    </row>
    <row r="1570" spans="1:45" x14ac:dyDescent="0.25">
      <c r="A1570" s="9" t="s">
        <v>73</v>
      </c>
      <c r="B1570" t="s">
        <v>68</v>
      </c>
      <c r="C1570" s="6">
        <v>42044</v>
      </c>
      <c r="D1570">
        <v>1</v>
      </c>
      <c r="F1570">
        <v>350</v>
      </c>
      <c r="J1570" s="3" t="s">
        <v>96</v>
      </c>
      <c r="K1570" t="s">
        <v>58</v>
      </c>
      <c r="L1570">
        <v>2</v>
      </c>
      <c r="M1570" s="3" t="s">
        <v>74</v>
      </c>
      <c r="N1570" s="4">
        <f t="shared" si="100"/>
        <v>905.8</v>
      </c>
      <c r="O1570">
        <v>90.58</v>
      </c>
      <c r="R1570" s="3" t="str">
        <f>IF(ISNUMBER(Q1570),SUMIFS($Q$2:Q1570,$A$2:A1570,A1570,$J$2:J1570,J1570,$D$2:D1570,D1570),"")</f>
        <v/>
      </c>
      <c r="AG1570">
        <v>2.5099999999999998</v>
      </c>
      <c r="AH1570" s="3">
        <f t="shared" si="101"/>
        <v>0.04</v>
      </c>
      <c r="AI1570">
        <v>0.04</v>
      </c>
      <c r="AQ1570" s="3" t="str">
        <f t="shared" si="102"/>
        <v/>
      </c>
      <c r="AR1570" s="3" t="str">
        <f>IF(ISNUMBER(AQ1570),SUMIFS($AQ$2:AQ1570,$A$2:A1570,A1570,$J$2:J1570,J1570,$D$2:D1570,D1570),"")</f>
        <v/>
      </c>
      <c r="AS1570">
        <f t="shared" si="103"/>
        <v>4</v>
      </c>
    </row>
    <row r="1571" spans="1:45" x14ac:dyDescent="0.25">
      <c r="A1571" s="9" t="s">
        <v>72</v>
      </c>
      <c r="B1571" t="s">
        <v>68</v>
      </c>
      <c r="C1571" s="6">
        <v>42044</v>
      </c>
      <c r="D1571">
        <v>1</v>
      </c>
      <c r="F1571">
        <v>500</v>
      </c>
      <c r="J1571" s="3" t="s">
        <v>96</v>
      </c>
      <c r="K1571" t="s">
        <v>58</v>
      </c>
      <c r="L1571">
        <v>2</v>
      </c>
      <c r="M1571" s="3" t="s">
        <v>74</v>
      </c>
      <c r="N1571" s="4">
        <f t="shared" si="100"/>
        <v>905.8</v>
      </c>
      <c r="O1571">
        <v>90.58</v>
      </c>
      <c r="R1571" s="3" t="str">
        <f>IF(ISNUMBER(Q1571),SUMIFS($Q$2:Q1571,$A$2:A1571,A1571,$J$2:J1571,J1571,$D$2:D1571,D1571),"")</f>
        <v/>
      </c>
      <c r="AG1571">
        <v>2.52</v>
      </c>
      <c r="AH1571" s="3">
        <f t="shared" si="101"/>
        <v>0.04</v>
      </c>
      <c r="AI1571">
        <v>0.04</v>
      </c>
      <c r="AQ1571" s="3" t="str">
        <f t="shared" si="102"/>
        <v/>
      </c>
      <c r="AR1571" s="3" t="str">
        <f>IF(ISNUMBER(AQ1571),SUMIFS($AQ$2:AQ1571,$A$2:A1571,A1571,$J$2:J1571,J1571,$D$2:D1571,D1571),"")</f>
        <v/>
      </c>
      <c r="AS1571">
        <f t="shared" si="103"/>
        <v>4</v>
      </c>
    </row>
    <row r="1572" spans="1:45" x14ac:dyDescent="0.25">
      <c r="A1572" s="9" t="s">
        <v>69</v>
      </c>
      <c r="B1572" t="s">
        <v>68</v>
      </c>
      <c r="C1572" s="6">
        <v>42044</v>
      </c>
      <c r="D1572">
        <v>2</v>
      </c>
      <c r="F1572">
        <v>0</v>
      </c>
      <c r="J1572" s="3" t="s">
        <v>96</v>
      </c>
      <c r="K1572" t="s">
        <v>58</v>
      </c>
      <c r="L1572">
        <v>2</v>
      </c>
      <c r="M1572" s="3" t="s">
        <v>74</v>
      </c>
      <c r="N1572" s="4">
        <f t="shared" si="100"/>
        <v>837</v>
      </c>
      <c r="O1572">
        <v>83.7</v>
      </c>
      <c r="R1572" s="3" t="str">
        <f>IF(ISNUMBER(Q1572),SUMIFS($Q$2:Q1572,$A$2:A1572,A1572,$J$2:J1572,J1572,$D$2:D1572,D1572),"")</f>
        <v/>
      </c>
      <c r="AG1572">
        <v>1.69</v>
      </c>
      <c r="AH1572" s="3">
        <f t="shared" si="101"/>
        <v>2.7E-2</v>
      </c>
      <c r="AI1572">
        <v>2.7E-2</v>
      </c>
      <c r="AQ1572" s="3" t="str">
        <f t="shared" si="102"/>
        <v/>
      </c>
      <c r="AR1572" s="3" t="str">
        <f>IF(ISNUMBER(AQ1572),SUMIFS($AQ$2:AQ1572,$A$2:A1572,A1572,$J$2:J1572,J1572,$D$2:D1572,D1572),"")</f>
        <v/>
      </c>
      <c r="AS1572">
        <f t="shared" si="103"/>
        <v>4</v>
      </c>
    </row>
    <row r="1573" spans="1:45" x14ac:dyDescent="0.25">
      <c r="A1573" s="9" t="s">
        <v>71</v>
      </c>
      <c r="B1573" t="s">
        <v>68</v>
      </c>
      <c r="C1573" s="6">
        <v>42044</v>
      </c>
      <c r="D1573">
        <v>2</v>
      </c>
      <c r="F1573">
        <v>50</v>
      </c>
      <c r="J1573" s="3" t="s">
        <v>96</v>
      </c>
      <c r="K1573" t="s">
        <v>58</v>
      </c>
      <c r="L1573">
        <v>2</v>
      </c>
      <c r="M1573" s="3" t="s">
        <v>74</v>
      </c>
      <c r="N1573" s="4">
        <f t="shared" si="100"/>
        <v>957.4</v>
      </c>
      <c r="O1573">
        <v>95.74</v>
      </c>
      <c r="R1573" s="3" t="str">
        <f>IF(ISNUMBER(Q1573),SUMIFS($Q$2:Q1573,$A$2:A1573,A1573,$J$2:J1573,J1573,$D$2:D1573,D1573),"")</f>
        <v/>
      </c>
      <c r="AG1573">
        <v>1.98</v>
      </c>
      <c r="AH1573" s="3">
        <f t="shared" si="101"/>
        <v>3.2000000000000001E-2</v>
      </c>
      <c r="AI1573">
        <v>3.2000000000000001E-2</v>
      </c>
      <c r="AQ1573" s="3" t="str">
        <f t="shared" si="102"/>
        <v/>
      </c>
      <c r="AR1573" s="3" t="str">
        <f>IF(ISNUMBER(AQ1573),SUMIFS($AQ$2:AQ1573,$A$2:A1573,A1573,$J$2:J1573,J1573,$D$2:D1573,D1573),"")</f>
        <v/>
      </c>
      <c r="AS1573">
        <f t="shared" si="103"/>
        <v>4</v>
      </c>
    </row>
    <row r="1574" spans="1:45" x14ac:dyDescent="0.25">
      <c r="A1574" s="9" t="s">
        <v>70</v>
      </c>
      <c r="B1574" t="s">
        <v>68</v>
      </c>
      <c r="C1574" s="6">
        <v>42044</v>
      </c>
      <c r="D1574">
        <v>2</v>
      </c>
      <c r="F1574">
        <v>100</v>
      </c>
      <c r="J1574" s="3" t="s">
        <v>96</v>
      </c>
      <c r="K1574" t="s">
        <v>58</v>
      </c>
      <c r="L1574">
        <v>2</v>
      </c>
      <c r="M1574" s="3" t="s">
        <v>74</v>
      </c>
      <c r="N1574" s="4">
        <f t="shared" si="100"/>
        <v>888.6</v>
      </c>
      <c r="O1574">
        <v>88.86</v>
      </c>
      <c r="R1574" s="3" t="str">
        <f>IF(ISNUMBER(Q1574),SUMIFS($Q$2:Q1574,$A$2:A1574,A1574,$J$2:J1574,J1574,$D$2:D1574,D1574),"")</f>
        <v/>
      </c>
      <c r="AG1574">
        <v>1.89</v>
      </c>
      <c r="AH1574" s="3">
        <f t="shared" si="101"/>
        <v>0.03</v>
      </c>
      <c r="AI1574">
        <v>0.03</v>
      </c>
      <c r="AQ1574" s="3" t="str">
        <f t="shared" si="102"/>
        <v/>
      </c>
      <c r="AR1574" s="3" t="str">
        <f>IF(ISNUMBER(AQ1574),SUMIFS($AQ$2:AQ1574,$A$2:A1574,A1574,$J$2:J1574,J1574,$D$2:D1574,D1574),"")</f>
        <v/>
      </c>
      <c r="AS1574">
        <f t="shared" si="103"/>
        <v>4</v>
      </c>
    </row>
    <row r="1575" spans="1:45" x14ac:dyDescent="0.25">
      <c r="A1575" s="9" t="s">
        <v>67</v>
      </c>
      <c r="B1575" t="s">
        <v>68</v>
      </c>
      <c r="C1575" s="6">
        <v>42044</v>
      </c>
      <c r="D1575">
        <v>2</v>
      </c>
      <c r="F1575">
        <v>200</v>
      </c>
      <c r="J1575" s="3" t="s">
        <v>96</v>
      </c>
      <c r="K1575" t="s">
        <v>58</v>
      </c>
      <c r="L1575">
        <v>2</v>
      </c>
      <c r="M1575" s="3" t="s">
        <v>74</v>
      </c>
      <c r="N1575" s="4">
        <f t="shared" si="100"/>
        <v>1112.2</v>
      </c>
      <c r="O1575">
        <v>111.22</v>
      </c>
      <c r="R1575" s="3" t="str">
        <f>IF(ISNUMBER(Q1575),SUMIFS($Q$2:Q1575,$A$2:A1575,A1575,$J$2:J1575,J1575,$D$2:D1575,D1575),"")</f>
        <v/>
      </c>
      <c r="AG1575">
        <v>2.14</v>
      </c>
      <c r="AH1575" s="3">
        <f t="shared" si="101"/>
        <v>3.4000000000000002E-2</v>
      </c>
      <c r="AI1575">
        <v>3.4000000000000002E-2</v>
      </c>
      <c r="AQ1575" s="3" t="str">
        <f t="shared" si="102"/>
        <v/>
      </c>
      <c r="AR1575" s="3" t="str">
        <f>IF(ISNUMBER(AQ1575),SUMIFS($AQ$2:AQ1575,$A$2:A1575,A1575,$J$2:J1575,J1575,$D$2:D1575,D1575),"")</f>
        <v/>
      </c>
      <c r="AS1575">
        <f t="shared" si="103"/>
        <v>4</v>
      </c>
    </row>
    <row r="1576" spans="1:45" x14ac:dyDescent="0.25">
      <c r="A1576" s="9" t="s">
        <v>73</v>
      </c>
      <c r="B1576" t="s">
        <v>68</v>
      </c>
      <c r="C1576" s="6">
        <v>42044</v>
      </c>
      <c r="D1576">
        <v>2</v>
      </c>
      <c r="F1576">
        <v>350</v>
      </c>
      <c r="J1576" s="3" t="s">
        <v>96</v>
      </c>
      <c r="K1576" t="s">
        <v>58</v>
      </c>
      <c r="L1576">
        <v>2</v>
      </c>
      <c r="M1576" s="3" t="s">
        <v>74</v>
      </c>
      <c r="N1576" s="4">
        <f t="shared" si="100"/>
        <v>940.19999999999993</v>
      </c>
      <c r="O1576">
        <v>94.02</v>
      </c>
      <c r="R1576" s="3" t="str">
        <f>IF(ISNUMBER(Q1576),SUMIFS($Q$2:Q1576,$A$2:A1576,A1576,$J$2:J1576,J1576,$D$2:D1576,D1576),"")</f>
        <v/>
      </c>
      <c r="AG1576">
        <v>3.17</v>
      </c>
      <c r="AH1576" s="3">
        <f t="shared" si="101"/>
        <v>5.0999999999999997E-2</v>
      </c>
      <c r="AI1576">
        <v>5.0999999999999997E-2</v>
      </c>
      <c r="AQ1576" s="3" t="str">
        <f t="shared" si="102"/>
        <v/>
      </c>
      <c r="AR1576" s="3" t="str">
        <f>IF(ISNUMBER(AQ1576),SUMIFS($AQ$2:AQ1576,$A$2:A1576,A1576,$J$2:J1576,J1576,$D$2:D1576,D1576),"")</f>
        <v/>
      </c>
      <c r="AS1576">
        <f t="shared" si="103"/>
        <v>4</v>
      </c>
    </row>
    <row r="1577" spans="1:45" x14ac:dyDescent="0.25">
      <c r="A1577" s="9" t="s">
        <v>72</v>
      </c>
      <c r="B1577" t="s">
        <v>68</v>
      </c>
      <c r="C1577" s="6">
        <v>42044</v>
      </c>
      <c r="D1577">
        <v>2</v>
      </c>
      <c r="F1577">
        <v>500</v>
      </c>
      <c r="J1577" s="3" t="s">
        <v>96</v>
      </c>
      <c r="K1577" t="s">
        <v>58</v>
      </c>
      <c r="L1577">
        <v>2</v>
      </c>
      <c r="M1577" s="3" t="s">
        <v>74</v>
      </c>
      <c r="N1577" s="4">
        <f t="shared" si="100"/>
        <v>1112.2</v>
      </c>
      <c r="O1577">
        <v>111.22</v>
      </c>
      <c r="R1577" s="3" t="str">
        <f>IF(ISNUMBER(Q1577),SUMIFS($Q$2:Q1577,$A$2:A1577,A1577,$J$2:J1577,J1577,$D$2:D1577,D1577),"")</f>
        <v/>
      </c>
      <c r="AG1577">
        <v>2.35</v>
      </c>
      <c r="AH1577" s="3">
        <f t="shared" si="101"/>
        <v>3.7999999999999999E-2</v>
      </c>
      <c r="AI1577">
        <v>3.7999999999999999E-2</v>
      </c>
      <c r="AQ1577" s="3" t="str">
        <f t="shared" si="102"/>
        <v/>
      </c>
      <c r="AR1577" s="3" t="str">
        <f>IF(ISNUMBER(AQ1577),SUMIFS($AQ$2:AQ1577,$A$2:A1577,A1577,$J$2:J1577,J1577,$D$2:D1577,D1577),"")</f>
        <v/>
      </c>
      <c r="AS1577">
        <f t="shared" si="103"/>
        <v>4</v>
      </c>
    </row>
    <row r="1578" spans="1:45" x14ac:dyDescent="0.25">
      <c r="A1578" s="9" t="s">
        <v>69</v>
      </c>
      <c r="B1578" t="s">
        <v>68</v>
      </c>
      <c r="C1578" s="6">
        <v>42044</v>
      </c>
      <c r="D1578">
        <v>3</v>
      </c>
      <c r="F1578">
        <v>0</v>
      </c>
      <c r="J1578" s="3" t="s">
        <v>96</v>
      </c>
      <c r="K1578" t="s">
        <v>58</v>
      </c>
      <c r="L1578">
        <v>2</v>
      </c>
      <c r="M1578" s="3" t="s">
        <v>74</v>
      </c>
      <c r="N1578" s="4">
        <f t="shared" si="100"/>
        <v>837</v>
      </c>
      <c r="O1578">
        <v>83.7</v>
      </c>
      <c r="R1578" s="3" t="str">
        <f>IF(ISNUMBER(Q1578),SUMIFS($Q$2:Q1578,$A$2:A1578,A1578,$J$2:J1578,J1578,$D$2:D1578,D1578),"")</f>
        <v/>
      </c>
      <c r="AG1578">
        <v>1.98</v>
      </c>
      <c r="AH1578" s="3">
        <f t="shared" si="101"/>
        <v>3.2000000000000001E-2</v>
      </c>
      <c r="AI1578">
        <v>3.2000000000000001E-2</v>
      </c>
      <c r="AQ1578" s="3" t="str">
        <f t="shared" si="102"/>
        <v/>
      </c>
      <c r="AR1578" s="3" t="str">
        <f>IF(ISNUMBER(AQ1578),SUMIFS($AQ$2:AQ1578,$A$2:A1578,A1578,$J$2:J1578,J1578,$D$2:D1578,D1578),"")</f>
        <v/>
      </c>
      <c r="AS1578">
        <f t="shared" si="103"/>
        <v>4</v>
      </c>
    </row>
    <row r="1579" spans="1:45" x14ac:dyDescent="0.25">
      <c r="A1579" s="9" t="s">
        <v>71</v>
      </c>
      <c r="B1579" t="s">
        <v>68</v>
      </c>
      <c r="C1579" s="6">
        <v>42044</v>
      </c>
      <c r="D1579">
        <v>3</v>
      </c>
      <c r="F1579">
        <v>50</v>
      </c>
      <c r="J1579" s="3" t="s">
        <v>96</v>
      </c>
      <c r="K1579" t="s">
        <v>58</v>
      </c>
      <c r="L1579">
        <v>2</v>
      </c>
      <c r="M1579" s="3" t="s">
        <v>74</v>
      </c>
      <c r="N1579" s="4">
        <f t="shared" si="100"/>
        <v>785.40000000000009</v>
      </c>
      <c r="O1579">
        <v>78.540000000000006</v>
      </c>
      <c r="R1579" s="3" t="str">
        <f>IF(ISNUMBER(Q1579),SUMIFS($Q$2:Q1579,$A$2:A1579,A1579,$J$2:J1579,J1579,$D$2:D1579,D1579),"")</f>
        <v/>
      </c>
      <c r="AG1579">
        <v>2.61</v>
      </c>
      <c r="AH1579" s="3">
        <f t="shared" si="101"/>
        <v>4.2000000000000003E-2</v>
      </c>
      <c r="AI1579">
        <v>4.2000000000000003E-2</v>
      </c>
      <c r="AQ1579" s="3" t="str">
        <f t="shared" si="102"/>
        <v/>
      </c>
      <c r="AR1579" s="3" t="str">
        <f>IF(ISNUMBER(AQ1579),SUMIFS($AQ$2:AQ1579,$A$2:A1579,A1579,$J$2:J1579,J1579,$D$2:D1579,D1579),"")</f>
        <v/>
      </c>
      <c r="AS1579">
        <f t="shared" si="103"/>
        <v>4</v>
      </c>
    </row>
    <row r="1580" spans="1:45" x14ac:dyDescent="0.25">
      <c r="A1580" s="9" t="s">
        <v>70</v>
      </c>
      <c r="B1580" t="s">
        <v>68</v>
      </c>
      <c r="C1580" s="6">
        <v>42044</v>
      </c>
      <c r="D1580">
        <v>3</v>
      </c>
      <c r="F1580">
        <v>100</v>
      </c>
      <c r="J1580" s="3" t="s">
        <v>96</v>
      </c>
      <c r="K1580" t="s">
        <v>58</v>
      </c>
      <c r="L1580">
        <v>2</v>
      </c>
      <c r="M1580" s="3" t="s">
        <v>74</v>
      </c>
      <c r="N1580" s="4">
        <f t="shared" ref="N1580:N1643" si="104">IF(ISNUMBER(O1580),O1580*10,"")</f>
        <v>905.8</v>
      </c>
      <c r="O1580">
        <v>90.58</v>
      </c>
      <c r="R1580" s="3" t="str">
        <f>IF(ISNUMBER(Q1580),SUMIFS($Q$2:Q1580,$A$2:A1580,A1580,$J$2:J1580,J1580,$D$2:D1580,D1580),"")</f>
        <v/>
      </c>
      <c r="AG1580">
        <v>1.83</v>
      </c>
      <c r="AH1580" s="3">
        <f t="shared" ref="AH1580:AH1643" si="105">IF(ISNUMBER(AI1580),AI1580,"")</f>
        <v>2.9000000000000001E-2</v>
      </c>
      <c r="AI1580">
        <v>2.9000000000000001E-2</v>
      </c>
      <c r="AQ1580" s="3" t="str">
        <f t="shared" ref="AQ1580:AQ1643" si="106">IF(AND(ISNUMBER(AI1580),ISNUMBER(Q1580)),ROUND(Q1580*AI1580,3),"")</f>
        <v/>
      </c>
      <c r="AR1580" s="3" t="str">
        <f>IF(ISNUMBER(AQ1580),SUMIFS($AQ$2:AQ1580,$A$2:A1580,A1580,$J$2:J1580,J1580,$D$2:D1580,D1580),"")</f>
        <v/>
      </c>
      <c r="AS1580">
        <f t="shared" si="103"/>
        <v>4</v>
      </c>
    </row>
    <row r="1581" spans="1:45" x14ac:dyDescent="0.25">
      <c r="A1581" s="9" t="s">
        <v>67</v>
      </c>
      <c r="B1581" t="s">
        <v>68</v>
      </c>
      <c r="C1581" s="6">
        <v>42044</v>
      </c>
      <c r="D1581">
        <v>3</v>
      </c>
      <c r="F1581">
        <v>200</v>
      </c>
      <c r="J1581" s="3" t="s">
        <v>96</v>
      </c>
      <c r="K1581" t="s">
        <v>58</v>
      </c>
      <c r="L1581">
        <v>2</v>
      </c>
      <c r="M1581" s="3" t="s">
        <v>74</v>
      </c>
      <c r="N1581" s="4">
        <f t="shared" si="104"/>
        <v>871.4</v>
      </c>
      <c r="O1581">
        <v>87.14</v>
      </c>
      <c r="R1581" s="3" t="str">
        <f>IF(ISNUMBER(Q1581),SUMIFS($Q$2:Q1581,$A$2:A1581,A1581,$J$2:J1581,J1581,$D$2:D1581,D1581),"")</f>
        <v/>
      </c>
      <c r="AG1581">
        <v>2.0299999999999998</v>
      </c>
      <c r="AH1581" s="3">
        <f t="shared" si="105"/>
        <v>3.3000000000000002E-2</v>
      </c>
      <c r="AI1581">
        <v>3.3000000000000002E-2</v>
      </c>
      <c r="AQ1581" s="3" t="str">
        <f t="shared" si="106"/>
        <v/>
      </c>
      <c r="AR1581" s="3" t="str">
        <f>IF(ISNUMBER(AQ1581),SUMIFS($AQ$2:AQ1581,$A$2:A1581,A1581,$J$2:J1581,J1581,$D$2:D1581,D1581),"")</f>
        <v/>
      </c>
      <c r="AS1581">
        <f t="shared" ref="AS1581:AS1644" si="107">COUNT(O1581:AR1581)</f>
        <v>4</v>
      </c>
    </row>
    <row r="1582" spans="1:45" x14ac:dyDescent="0.25">
      <c r="A1582" s="9" t="s">
        <v>73</v>
      </c>
      <c r="B1582" t="s">
        <v>68</v>
      </c>
      <c r="C1582" s="6">
        <v>42044</v>
      </c>
      <c r="D1582">
        <v>3</v>
      </c>
      <c r="F1582">
        <v>350</v>
      </c>
      <c r="J1582" s="3" t="s">
        <v>96</v>
      </c>
      <c r="K1582" t="s">
        <v>58</v>
      </c>
      <c r="L1582">
        <v>2</v>
      </c>
      <c r="M1582" s="3" t="s">
        <v>74</v>
      </c>
      <c r="N1582" s="4">
        <f t="shared" si="104"/>
        <v>837</v>
      </c>
      <c r="O1582">
        <v>83.7</v>
      </c>
      <c r="R1582" s="3" t="str">
        <f>IF(ISNUMBER(Q1582),SUMIFS($Q$2:Q1582,$A$2:A1582,A1582,$J$2:J1582,J1582,$D$2:D1582,D1582),"")</f>
        <v/>
      </c>
      <c r="AG1582">
        <v>2.52</v>
      </c>
      <c r="AH1582" s="3">
        <f t="shared" si="105"/>
        <v>0.04</v>
      </c>
      <c r="AI1582">
        <v>0.04</v>
      </c>
      <c r="AQ1582" s="3" t="str">
        <f t="shared" si="106"/>
        <v/>
      </c>
      <c r="AR1582" s="3" t="str">
        <f>IF(ISNUMBER(AQ1582),SUMIFS($AQ$2:AQ1582,$A$2:A1582,A1582,$J$2:J1582,J1582,$D$2:D1582,D1582),"")</f>
        <v/>
      </c>
      <c r="AS1582">
        <f t="shared" si="107"/>
        <v>4</v>
      </c>
    </row>
    <row r="1583" spans="1:45" x14ac:dyDescent="0.25">
      <c r="A1583" s="9" t="s">
        <v>72</v>
      </c>
      <c r="B1583" t="s">
        <v>68</v>
      </c>
      <c r="C1583" s="6">
        <v>42044</v>
      </c>
      <c r="D1583">
        <v>3</v>
      </c>
      <c r="F1583">
        <v>500</v>
      </c>
      <c r="J1583" s="3" t="s">
        <v>96</v>
      </c>
      <c r="K1583" t="s">
        <v>58</v>
      </c>
      <c r="L1583">
        <v>2</v>
      </c>
      <c r="M1583" s="3" t="s">
        <v>74</v>
      </c>
      <c r="N1583" s="4">
        <f t="shared" si="104"/>
        <v>819.80000000000007</v>
      </c>
      <c r="O1583">
        <v>81.98</v>
      </c>
      <c r="R1583" s="3" t="str">
        <f>IF(ISNUMBER(Q1583),SUMIFS($Q$2:Q1583,$A$2:A1583,A1583,$J$2:J1583,J1583,$D$2:D1583,D1583),"")</f>
        <v/>
      </c>
      <c r="AG1583">
        <v>2.94</v>
      </c>
      <c r="AH1583" s="3">
        <f t="shared" si="105"/>
        <v>4.7E-2</v>
      </c>
      <c r="AI1583">
        <v>4.7E-2</v>
      </c>
      <c r="AQ1583" s="3" t="str">
        <f t="shared" si="106"/>
        <v/>
      </c>
      <c r="AR1583" s="3" t="str">
        <f>IF(ISNUMBER(AQ1583),SUMIFS($AQ$2:AQ1583,$A$2:A1583,A1583,$J$2:J1583,J1583,$D$2:D1583,D1583),"")</f>
        <v/>
      </c>
      <c r="AS1583">
        <f t="shared" si="107"/>
        <v>4</v>
      </c>
    </row>
    <row r="1584" spans="1:45" x14ac:dyDescent="0.25">
      <c r="A1584" s="9" t="s">
        <v>69</v>
      </c>
      <c r="B1584" t="s">
        <v>68</v>
      </c>
      <c r="C1584" s="6">
        <v>42051</v>
      </c>
      <c r="D1584">
        <v>1</v>
      </c>
      <c r="F1584">
        <v>0</v>
      </c>
      <c r="J1584" s="3" t="s">
        <v>96</v>
      </c>
      <c r="K1584" t="s">
        <v>58</v>
      </c>
      <c r="L1584">
        <v>2</v>
      </c>
      <c r="M1584" s="3" t="s">
        <v>75</v>
      </c>
      <c r="N1584" s="4">
        <f t="shared" si="104"/>
        <v>1077.8</v>
      </c>
      <c r="O1584">
        <v>107.78</v>
      </c>
      <c r="R1584" s="3" t="str">
        <f>IF(ISNUMBER(Q1584),SUMIFS($Q$2:Q1584,$A$2:A1584,A1584,$J$2:J1584,J1584,$D$2:D1584,D1584),"")</f>
        <v/>
      </c>
      <c r="AG1584">
        <v>2.64</v>
      </c>
      <c r="AH1584" s="3">
        <f t="shared" si="105"/>
        <v>4.2000000000000003E-2</v>
      </c>
      <c r="AI1584">
        <v>4.2000000000000003E-2</v>
      </c>
      <c r="AQ1584" s="3" t="str">
        <f t="shared" si="106"/>
        <v/>
      </c>
      <c r="AR1584" s="3" t="str">
        <f>IF(ISNUMBER(AQ1584),SUMIFS($AQ$2:AQ1584,$A$2:A1584,A1584,$J$2:J1584,J1584,$D$2:D1584,D1584),"")</f>
        <v/>
      </c>
      <c r="AS1584">
        <f t="shared" si="107"/>
        <v>4</v>
      </c>
    </row>
    <row r="1585" spans="1:45" x14ac:dyDescent="0.25">
      <c r="A1585" s="9" t="s">
        <v>71</v>
      </c>
      <c r="B1585" t="s">
        <v>68</v>
      </c>
      <c r="C1585" s="6">
        <v>42051</v>
      </c>
      <c r="D1585">
        <v>1</v>
      </c>
      <c r="F1585">
        <v>50</v>
      </c>
      <c r="J1585" s="3" t="s">
        <v>96</v>
      </c>
      <c r="K1585" t="s">
        <v>58</v>
      </c>
      <c r="L1585">
        <v>2</v>
      </c>
      <c r="M1585" s="3" t="s">
        <v>75</v>
      </c>
      <c r="N1585" s="4">
        <f t="shared" si="104"/>
        <v>1043.4000000000001</v>
      </c>
      <c r="O1585">
        <v>104.34</v>
      </c>
      <c r="R1585" s="3" t="str">
        <f>IF(ISNUMBER(Q1585),SUMIFS($Q$2:Q1585,$A$2:A1585,A1585,$J$2:J1585,J1585,$D$2:D1585,D1585),"")</f>
        <v/>
      </c>
      <c r="AG1585">
        <v>2.5299999999999998</v>
      </c>
      <c r="AH1585" s="3">
        <f t="shared" si="105"/>
        <v>0.04</v>
      </c>
      <c r="AI1585">
        <v>0.04</v>
      </c>
      <c r="AQ1585" s="3" t="str">
        <f t="shared" si="106"/>
        <v/>
      </c>
      <c r="AR1585" s="3" t="str">
        <f>IF(ISNUMBER(AQ1585),SUMIFS($AQ$2:AQ1585,$A$2:A1585,A1585,$J$2:J1585,J1585,$D$2:D1585,D1585),"")</f>
        <v/>
      </c>
      <c r="AS1585">
        <f t="shared" si="107"/>
        <v>4</v>
      </c>
    </row>
    <row r="1586" spans="1:45" x14ac:dyDescent="0.25">
      <c r="A1586" s="9" t="s">
        <v>70</v>
      </c>
      <c r="B1586" t="s">
        <v>68</v>
      </c>
      <c r="C1586" s="6">
        <v>42051</v>
      </c>
      <c r="D1586">
        <v>1</v>
      </c>
      <c r="F1586">
        <v>100</v>
      </c>
      <c r="J1586" s="3" t="s">
        <v>96</v>
      </c>
      <c r="K1586" t="s">
        <v>58</v>
      </c>
      <c r="L1586">
        <v>2</v>
      </c>
      <c r="M1586" s="3" t="s">
        <v>75</v>
      </c>
      <c r="N1586" s="4">
        <f t="shared" si="104"/>
        <v>1043.4000000000001</v>
      </c>
      <c r="O1586">
        <v>104.34</v>
      </c>
      <c r="R1586" s="3" t="str">
        <f>IF(ISNUMBER(Q1586),SUMIFS($Q$2:Q1586,$A$2:A1586,A1586,$J$2:J1586,J1586,$D$2:D1586,D1586),"")</f>
        <v/>
      </c>
      <c r="AG1586">
        <v>2.75</v>
      </c>
      <c r="AH1586" s="3">
        <f t="shared" si="105"/>
        <v>4.3999999999999997E-2</v>
      </c>
      <c r="AI1586">
        <v>4.3999999999999997E-2</v>
      </c>
      <c r="AQ1586" s="3" t="str">
        <f t="shared" si="106"/>
        <v/>
      </c>
      <c r="AR1586" s="3" t="str">
        <f>IF(ISNUMBER(AQ1586),SUMIFS($AQ$2:AQ1586,$A$2:A1586,A1586,$J$2:J1586,J1586,$D$2:D1586,D1586),"")</f>
        <v/>
      </c>
      <c r="AS1586">
        <f t="shared" si="107"/>
        <v>4</v>
      </c>
    </row>
    <row r="1587" spans="1:45" x14ac:dyDescent="0.25">
      <c r="A1587" s="9" t="s">
        <v>67</v>
      </c>
      <c r="B1587" t="s">
        <v>68</v>
      </c>
      <c r="C1587" s="6">
        <v>42051</v>
      </c>
      <c r="D1587">
        <v>1</v>
      </c>
      <c r="F1587">
        <v>200</v>
      </c>
      <c r="J1587" s="3" t="s">
        <v>96</v>
      </c>
      <c r="K1587" t="s">
        <v>58</v>
      </c>
      <c r="L1587">
        <v>2</v>
      </c>
      <c r="M1587" s="3" t="s">
        <v>75</v>
      </c>
      <c r="N1587" s="4">
        <f t="shared" si="104"/>
        <v>940.19999999999993</v>
      </c>
      <c r="O1587">
        <v>94.02</v>
      </c>
      <c r="R1587" s="3" t="str">
        <f>IF(ISNUMBER(Q1587),SUMIFS($Q$2:Q1587,$A$2:A1587,A1587,$J$2:J1587,J1587,$D$2:D1587,D1587),"")</f>
        <v/>
      </c>
      <c r="AG1587">
        <v>2.58</v>
      </c>
      <c r="AH1587" s="3">
        <f t="shared" si="105"/>
        <v>4.1000000000000002E-2</v>
      </c>
      <c r="AI1587">
        <v>4.1000000000000002E-2</v>
      </c>
      <c r="AQ1587" s="3" t="str">
        <f t="shared" si="106"/>
        <v/>
      </c>
      <c r="AR1587" s="3" t="str">
        <f>IF(ISNUMBER(AQ1587),SUMIFS($AQ$2:AQ1587,$A$2:A1587,A1587,$J$2:J1587,J1587,$D$2:D1587,D1587),"")</f>
        <v/>
      </c>
      <c r="AS1587">
        <f t="shared" si="107"/>
        <v>4</v>
      </c>
    </row>
    <row r="1588" spans="1:45" x14ac:dyDescent="0.25">
      <c r="A1588" s="9" t="s">
        <v>73</v>
      </c>
      <c r="B1588" t="s">
        <v>68</v>
      </c>
      <c r="C1588" s="6">
        <v>42051</v>
      </c>
      <c r="D1588">
        <v>1</v>
      </c>
      <c r="F1588">
        <v>350</v>
      </c>
      <c r="J1588" s="3" t="s">
        <v>96</v>
      </c>
      <c r="K1588" t="s">
        <v>58</v>
      </c>
      <c r="L1588">
        <v>2</v>
      </c>
      <c r="M1588" s="3" t="s">
        <v>75</v>
      </c>
      <c r="N1588" s="4">
        <f t="shared" si="104"/>
        <v>1198.1999999999998</v>
      </c>
      <c r="O1588">
        <v>119.82</v>
      </c>
      <c r="R1588" s="3" t="str">
        <f>IF(ISNUMBER(Q1588),SUMIFS($Q$2:Q1588,$A$2:A1588,A1588,$J$2:J1588,J1588,$D$2:D1588,D1588),"")</f>
        <v/>
      </c>
      <c r="AG1588">
        <v>3.08</v>
      </c>
      <c r="AH1588" s="3">
        <f t="shared" si="105"/>
        <v>4.9000000000000002E-2</v>
      </c>
      <c r="AI1588">
        <v>4.9000000000000002E-2</v>
      </c>
      <c r="AQ1588" s="3" t="str">
        <f t="shared" si="106"/>
        <v/>
      </c>
      <c r="AR1588" s="3" t="str">
        <f>IF(ISNUMBER(AQ1588),SUMIFS($AQ$2:AQ1588,$A$2:A1588,A1588,$J$2:J1588,J1588,$D$2:D1588,D1588),"")</f>
        <v/>
      </c>
      <c r="AS1588">
        <f t="shared" si="107"/>
        <v>4</v>
      </c>
    </row>
    <row r="1589" spans="1:45" x14ac:dyDescent="0.25">
      <c r="A1589" s="9" t="s">
        <v>72</v>
      </c>
      <c r="B1589" t="s">
        <v>68</v>
      </c>
      <c r="C1589" s="6">
        <v>42051</v>
      </c>
      <c r="D1589">
        <v>1</v>
      </c>
      <c r="F1589">
        <v>500</v>
      </c>
      <c r="J1589" s="3" t="s">
        <v>96</v>
      </c>
      <c r="K1589" t="s">
        <v>58</v>
      </c>
      <c r="L1589">
        <v>2</v>
      </c>
      <c r="M1589" s="3" t="s">
        <v>75</v>
      </c>
      <c r="N1589" s="4">
        <f t="shared" si="104"/>
        <v>1129.4000000000001</v>
      </c>
      <c r="O1589">
        <v>112.94</v>
      </c>
      <c r="R1589" s="3" t="str">
        <f>IF(ISNUMBER(Q1589),SUMIFS($Q$2:Q1589,$A$2:A1589,A1589,$J$2:J1589,J1589,$D$2:D1589,D1589),"")</f>
        <v/>
      </c>
      <c r="AG1589">
        <v>2.78</v>
      </c>
      <c r="AH1589" s="3">
        <f t="shared" si="105"/>
        <v>4.3999999999999997E-2</v>
      </c>
      <c r="AI1589">
        <v>4.3999999999999997E-2</v>
      </c>
      <c r="AQ1589" s="3" t="str">
        <f t="shared" si="106"/>
        <v/>
      </c>
      <c r="AR1589" s="3" t="str">
        <f>IF(ISNUMBER(AQ1589),SUMIFS($AQ$2:AQ1589,$A$2:A1589,A1589,$J$2:J1589,J1589,$D$2:D1589,D1589),"")</f>
        <v/>
      </c>
      <c r="AS1589">
        <f t="shared" si="107"/>
        <v>4</v>
      </c>
    </row>
    <row r="1590" spans="1:45" x14ac:dyDescent="0.25">
      <c r="A1590" s="9" t="s">
        <v>69</v>
      </c>
      <c r="B1590" t="s">
        <v>68</v>
      </c>
      <c r="C1590" s="6">
        <v>42051</v>
      </c>
      <c r="D1590">
        <v>2</v>
      </c>
      <c r="F1590">
        <v>0</v>
      </c>
      <c r="J1590" s="3" t="s">
        <v>96</v>
      </c>
      <c r="K1590" t="s">
        <v>58</v>
      </c>
      <c r="L1590">
        <v>2</v>
      </c>
      <c r="M1590" s="3" t="s">
        <v>75</v>
      </c>
      <c r="N1590" s="4">
        <f t="shared" si="104"/>
        <v>751</v>
      </c>
      <c r="O1590">
        <v>75.099999999999994</v>
      </c>
      <c r="R1590" s="3" t="str">
        <f>IF(ISNUMBER(Q1590),SUMIFS($Q$2:Q1590,$A$2:A1590,A1590,$J$2:J1590,J1590,$D$2:D1590,D1590),"")</f>
        <v/>
      </c>
      <c r="AG1590">
        <v>2.14</v>
      </c>
      <c r="AH1590" s="3">
        <f t="shared" si="105"/>
        <v>3.4000000000000002E-2</v>
      </c>
      <c r="AI1590">
        <v>3.4000000000000002E-2</v>
      </c>
      <c r="AQ1590" s="3" t="str">
        <f t="shared" si="106"/>
        <v/>
      </c>
      <c r="AR1590" s="3" t="str">
        <f>IF(ISNUMBER(AQ1590),SUMIFS($AQ$2:AQ1590,$A$2:A1590,A1590,$J$2:J1590,J1590,$D$2:D1590,D1590),"")</f>
        <v/>
      </c>
      <c r="AS1590">
        <f t="shared" si="107"/>
        <v>4</v>
      </c>
    </row>
    <row r="1591" spans="1:45" x14ac:dyDescent="0.25">
      <c r="A1591" s="9" t="s">
        <v>71</v>
      </c>
      <c r="B1591" t="s">
        <v>68</v>
      </c>
      <c r="C1591" s="6">
        <v>42051</v>
      </c>
      <c r="D1591">
        <v>2</v>
      </c>
      <c r="F1591">
        <v>50</v>
      </c>
      <c r="J1591" s="3" t="s">
        <v>96</v>
      </c>
      <c r="K1591" t="s">
        <v>58</v>
      </c>
      <c r="L1591">
        <v>2</v>
      </c>
      <c r="M1591" s="3" t="s">
        <v>75</v>
      </c>
      <c r="N1591" s="4">
        <f t="shared" si="104"/>
        <v>923</v>
      </c>
      <c r="O1591">
        <v>92.3</v>
      </c>
      <c r="R1591" s="3" t="str">
        <f>IF(ISNUMBER(Q1591),SUMIFS($Q$2:Q1591,$A$2:A1591,A1591,$J$2:J1591,J1591,$D$2:D1591,D1591),"")</f>
        <v/>
      </c>
      <c r="AG1591">
        <v>2.2799999999999998</v>
      </c>
      <c r="AH1591" s="3">
        <f t="shared" si="105"/>
        <v>3.5999999999999997E-2</v>
      </c>
      <c r="AI1591">
        <v>3.5999999999999997E-2</v>
      </c>
      <c r="AQ1591" s="3" t="str">
        <f t="shared" si="106"/>
        <v/>
      </c>
      <c r="AR1591" s="3" t="str">
        <f>IF(ISNUMBER(AQ1591),SUMIFS($AQ$2:AQ1591,$A$2:A1591,A1591,$J$2:J1591,J1591,$D$2:D1591,D1591),"")</f>
        <v/>
      </c>
      <c r="AS1591">
        <f t="shared" si="107"/>
        <v>4</v>
      </c>
    </row>
    <row r="1592" spans="1:45" x14ac:dyDescent="0.25">
      <c r="A1592" s="9" t="s">
        <v>70</v>
      </c>
      <c r="B1592" t="s">
        <v>68</v>
      </c>
      <c r="C1592" s="6">
        <v>42051</v>
      </c>
      <c r="D1592">
        <v>2</v>
      </c>
      <c r="F1592">
        <v>100</v>
      </c>
      <c r="J1592" s="3" t="s">
        <v>96</v>
      </c>
      <c r="K1592" t="s">
        <v>58</v>
      </c>
      <c r="L1592">
        <v>2</v>
      </c>
      <c r="M1592" s="3" t="s">
        <v>75</v>
      </c>
      <c r="N1592" s="4">
        <f t="shared" si="104"/>
        <v>751</v>
      </c>
      <c r="O1592">
        <v>75.099999999999994</v>
      </c>
      <c r="R1592" s="3" t="str">
        <f>IF(ISNUMBER(Q1592),SUMIFS($Q$2:Q1592,$A$2:A1592,A1592,$J$2:J1592,J1592,$D$2:D1592,D1592),"")</f>
        <v/>
      </c>
      <c r="AG1592">
        <v>2.6</v>
      </c>
      <c r="AH1592" s="3">
        <f t="shared" si="105"/>
        <v>4.2000000000000003E-2</v>
      </c>
      <c r="AI1592">
        <v>4.2000000000000003E-2</v>
      </c>
      <c r="AQ1592" s="3" t="str">
        <f t="shared" si="106"/>
        <v/>
      </c>
      <c r="AR1592" s="3" t="str">
        <f>IF(ISNUMBER(AQ1592),SUMIFS($AQ$2:AQ1592,$A$2:A1592,A1592,$J$2:J1592,J1592,$D$2:D1592,D1592),"")</f>
        <v/>
      </c>
      <c r="AS1592">
        <f t="shared" si="107"/>
        <v>4</v>
      </c>
    </row>
    <row r="1593" spans="1:45" x14ac:dyDescent="0.25">
      <c r="A1593" s="9" t="s">
        <v>67</v>
      </c>
      <c r="B1593" t="s">
        <v>68</v>
      </c>
      <c r="C1593" s="6">
        <v>42051</v>
      </c>
      <c r="D1593">
        <v>2</v>
      </c>
      <c r="F1593">
        <v>200</v>
      </c>
      <c r="J1593" s="3" t="s">
        <v>96</v>
      </c>
      <c r="K1593" t="s">
        <v>58</v>
      </c>
      <c r="L1593">
        <v>2</v>
      </c>
      <c r="M1593" s="3" t="s">
        <v>75</v>
      </c>
      <c r="N1593" s="4">
        <f t="shared" si="104"/>
        <v>1129.4000000000001</v>
      </c>
      <c r="O1593">
        <v>112.94</v>
      </c>
      <c r="R1593" s="3" t="str">
        <f>IF(ISNUMBER(Q1593),SUMIFS($Q$2:Q1593,$A$2:A1593,A1593,$J$2:J1593,J1593,$D$2:D1593,D1593),"")</f>
        <v/>
      </c>
      <c r="AG1593">
        <v>2.5499999999999998</v>
      </c>
      <c r="AH1593" s="3">
        <f t="shared" si="105"/>
        <v>4.1000000000000002E-2</v>
      </c>
      <c r="AI1593">
        <v>4.1000000000000002E-2</v>
      </c>
      <c r="AQ1593" s="3" t="str">
        <f t="shared" si="106"/>
        <v/>
      </c>
      <c r="AR1593" s="3" t="str">
        <f>IF(ISNUMBER(AQ1593),SUMIFS($AQ$2:AQ1593,$A$2:A1593,A1593,$J$2:J1593,J1593,$D$2:D1593,D1593),"")</f>
        <v/>
      </c>
      <c r="AS1593">
        <f t="shared" si="107"/>
        <v>4</v>
      </c>
    </row>
    <row r="1594" spans="1:45" x14ac:dyDescent="0.25">
      <c r="A1594" s="9" t="s">
        <v>73</v>
      </c>
      <c r="B1594" t="s">
        <v>68</v>
      </c>
      <c r="C1594" s="6">
        <v>42051</v>
      </c>
      <c r="D1594">
        <v>2</v>
      </c>
      <c r="F1594">
        <v>350</v>
      </c>
      <c r="J1594" s="3" t="s">
        <v>96</v>
      </c>
      <c r="K1594" t="s">
        <v>58</v>
      </c>
      <c r="L1594">
        <v>2</v>
      </c>
      <c r="M1594" s="3" t="s">
        <v>75</v>
      </c>
      <c r="N1594" s="4">
        <f t="shared" si="104"/>
        <v>1249.8</v>
      </c>
      <c r="O1594">
        <v>124.98</v>
      </c>
      <c r="R1594" s="3" t="str">
        <f>IF(ISNUMBER(Q1594),SUMIFS($Q$2:Q1594,$A$2:A1594,A1594,$J$2:J1594,J1594,$D$2:D1594,D1594),"")</f>
        <v/>
      </c>
      <c r="AG1594">
        <v>2.78</v>
      </c>
      <c r="AH1594" s="3">
        <f t="shared" si="105"/>
        <v>4.3999999999999997E-2</v>
      </c>
      <c r="AI1594">
        <v>4.3999999999999997E-2</v>
      </c>
      <c r="AQ1594" s="3" t="str">
        <f t="shared" si="106"/>
        <v/>
      </c>
      <c r="AR1594" s="3" t="str">
        <f>IF(ISNUMBER(AQ1594),SUMIFS($AQ$2:AQ1594,$A$2:A1594,A1594,$J$2:J1594,J1594,$D$2:D1594,D1594),"")</f>
        <v/>
      </c>
      <c r="AS1594">
        <f t="shared" si="107"/>
        <v>4</v>
      </c>
    </row>
    <row r="1595" spans="1:45" x14ac:dyDescent="0.25">
      <c r="A1595" s="9" t="s">
        <v>72</v>
      </c>
      <c r="B1595" t="s">
        <v>68</v>
      </c>
      <c r="C1595" s="6">
        <v>42051</v>
      </c>
      <c r="D1595">
        <v>2</v>
      </c>
      <c r="F1595">
        <v>500</v>
      </c>
      <c r="J1595" s="3" t="s">
        <v>96</v>
      </c>
      <c r="K1595" t="s">
        <v>58</v>
      </c>
      <c r="L1595">
        <v>2</v>
      </c>
      <c r="M1595" s="3" t="s">
        <v>75</v>
      </c>
      <c r="N1595" s="4">
        <f t="shared" si="104"/>
        <v>1525</v>
      </c>
      <c r="O1595">
        <v>152.5</v>
      </c>
      <c r="R1595" s="3" t="str">
        <f>IF(ISNUMBER(Q1595),SUMIFS($Q$2:Q1595,$A$2:A1595,A1595,$J$2:J1595,J1595,$D$2:D1595,D1595),"")</f>
        <v/>
      </c>
      <c r="AG1595">
        <v>2.2799999999999998</v>
      </c>
      <c r="AH1595" s="3">
        <f t="shared" si="105"/>
        <v>3.6999999999999998E-2</v>
      </c>
      <c r="AI1595">
        <v>3.6999999999999998E-2</v>
      </c>
      <c r="AQ1595" s="3" t="str">
        <f t="shared" si="106"/>
        <v/>
      </c>
      <c r="AR1595" s="3" t="str">
        <f>IF(ISNUMBER(AQ1595),SUMIFS($AQ$2:AQ1595,$A$2:A1595,A1595,$J$2:J1595,J1595,$D$2:D1595,D1595),"")</f>
        <v/>
      </c>
      <c r="AS1595">
        <f t="shared" si="107"/>
        <v>4</v>
      </c>
    </row>
    <row r="1596" spans="1:45" x14ac:dyDescent="0.25">
      <c r="A1596" s="9" t="s">
        <v>69</v>
      </c>
      <c r="B1596" t="s">
        <v>68</v>
      </c>
      <c r="C1596" s="6">
        <v>42051</v>
      </c>
      <c r="D1596">
        <v>3</v>
      </c>
      <c r="F1596">
        <v>0</v>
      </c>
      <c r="J1596" s="3" t="s">
        <v>96</v>
      </c>
      <c r="K1596" t="s">
        <v>58</v>
      </c>
      <c r="L1596">
        <v>2</v>
      </c>
      <c r="M1596" s="3" t="s">
        <v>75</v>
      </c>
      <c r="N1596" s="4">
        <f t="shared" si="104"/>
        <v>733.8</v>
      </c>
      <c r="O1596">
        <v>73.38</v>
      </c>
      <c r="R1596" s="3" t="str">
        <f>IF(ISNUMBER(Q1596),SUMIFS($Q$2:Q1596,$A$2:A1596,A1596,$J$2:J1596,J1596,$D$2:D1596,D1596),"")</f>
        <v/>
      </c>
      <c r="AG1596">
        <v>2.12</v>
      </c>
      <c r="AH1596" s="3">
        <f t="shared" si="105"/>
        <v>3.4000000000000002E-2</v>
      </c>
      <c r="AI1596">
        <v>3.4000000000000002E-2</v>
      </c>
      <c r="AQ1596" s="3" t="str">
        <f t="shared" si="106"/>
        <v/>
      </c>
      <c r="AR1596" s="3" t="str">
        <f>IF(ISNUMBER(AQ1596),SUMIFS($AQ$2:AQ1596,$A$2:A1596,A1596,$J$2:J1596,J1596,$D$2:D1596,D1596),"")</f>
        <v/>
      </c>
      <c r="AS1596">
        <f t="shared" si="107"/>
        <v>4</v>
      </c>
    </row>
    <row r="1597" spans="1:45" x14ac:dyDescent="0.25">
      <c r="A1597" s="9" t="s">
        <v>71</v>
      </c>
      <c r="B1597" t="s">
        <v>68</v>
      </c>
      <c r="C1597" s="6">
        <v>42051</v>
      </c>
      <c r="D1597">
        <v>3</v>
      </c>
      <c r="F1597">
        <v>50</v>
      </c>
      <c r="J1597" s="3" t="s">
        <v>96</v>
      </c>
      <c r="K1597" t="s">
        <v>58</v>
      </c>
      <c r="L1597">
        <v>2</v>
      </c>
      <c r="M1597" s="3" t="s">
        <v>75</v>
      </c>
      <c r="N1597" s="4">
        <f t="shared" si="104"/>
        <v>957.4</v>
      </c>
      <c r="O1597">
        <v>95.74</v>
      </c>
      <c r="R1597" s="3" t="str">
        <f>IF(ISNUMBER(Q1597),SUMIFS($Q$2:Q1597,$A$2:A1597,A1597,$J$2:J1597,J1597,$D$2:D1597,D1597),"")</f>
        <v/>
      </c>
      <c r="AG1597">
        <v>1.84</v>
      </c>
      <c r="AH1597" s="3">
        <f t="shared" si="105"/>
        <v>0.03</v>
      </c>
      <c r="AI1597">
        <v>0.03</v>
      </c>
      <c r="AQ1597" s="3" t="str">
        <f t="shared" si="106"/>
        <v/>
      </c>
      <c r="AR1597" s="3" t="str">
        <f>IF(ISNUMBER(AQ1597),SUMIFS($AQ$2:AQ1597,$A$2:A1597,A1597,$J$2:J1597,J1597,$D$2:D1597,D1597),"")</f>
        <v/>
      </c>
      <c r="AS1597">
        <f t="shared" si="107"/>
        <v>4</v>
      </c>
    </row>
    <row r="1598" spans="1:45" x14ac:dyDescent="0.25">
      <c r="A1598" s="9" t="s">
        <v>70</v>
      </c>
      <c r="B1598" t="s">
        <v>68</v>
      </c>
      <c r="C1598" s="6">
        <v>42051</v>
      </c>
      <c r="D1598">
        <v>3</v>
      </c>
      <c r="F1598">
        <v>100</v>
      </c>
      <c r="J1598" s="3" t="s">
        <v>96</v>
      </c>
      <c r="K1598" t="s">
        <v>58</v>
      </c>
      <c r="L1598">
        <v>2</v>
      </c>
      <c r="M1598" s="3" t="s">
        <v>75</v>
      </c>
      <c r="N1598" s="4">
        <f t="shared" si="104"/>
        <v>1249.8</v>
      </c>
      <c r="O1598">
        <v>124.98</v>
      </c>
      <c r="R1598" s="3" t="str">
        <f>IF(ISNUMBER(Q1598),SUMIFS($Q$2:Q1598,$A$2:A1598,A1598,$J$2:J1598,J1598,$D$2:D1598,D1598),"")</f>
        <v/>
      </c>
      <c r="AG1598">
        <v>2.04</v>
      </c>
      <c r="AH1598" s="3">
        <f t="shared" si="105"/>
        <v>3.3000000000000002E-2</v>
      </c>
      <c r="AI1598">
        <v>3.3000000000000002E-2</v>
      </c>
      <c r="AQ1598" s="3" t="str">
        <f t="shared" si="106"/>
        <v/>
      </c>
      <c r="AR1598" s="3" t="str">
        <f>IF(ISNUMBER(AQ1598),SUMIFS($AQ$2:AQ1598,$A$2:A1598,A1598,$J$2:J1598,J1598,$D$2:D1598,D1598),"")</f>
        <v/>
      </c>
      <c r="AS1598">
        <f t="shared" si="107"/>
        <v>4</v>
      </c>
    </row>
    <row r="1599" spans="1:45" x14ac:dyDescent="0.25">
      <c r="A1599" s="9" t="s">
        <v>67</v>
      </c>
      <c r="B1599" t="s">
        <v>68</v>
      </c>
      <c r="C1599" s="6">
        <v>42051</v>
      </c>
      <c r="D1599">
        <v>3</v>
      </c>
      <c r="F1599">
        <v>200</v>
      </c>
      <c r="J1599" s="3" t="s">
        <v>96</v>
      </c>
      <c r="K1599" t="s">
        <v>58</v>
      </c>
      <c r="L1599">
        <v>2</v>
      </c>
      <c r="M1599" s="3" t="s">
        <v>75</v>
      </c>
      <c r="N1599" s="4">
        <f t="shared" si="104"/>
        <v>1370.2</v>
      </c>
      <c r="O1599">
        <v>137.02000000000001</v>
      </c>
      <c r="R1599" s="3" t="str">
        <f>IF(ISNUMBER(Q1599),SUMIFS($Q$2:Q1599,$A$2:A1599,A1599,$J$2:J1599,J1599,$D$2:D1599,D1599),"")</f>
        <v/>
      </c>
      <c r="AG1599">
        <v>2.2000000000000002</v>
      </c>
      <c r="AH1599" s="3">
        <f t="shared" si="105"/>
        <v>3.5000000000000003E-2</v>
      </c>
      <c r="AI1599">
        <v>3.5000000000000003E-2</v>
      </c>
      <c r="AQ1599" s="3" t="str">
        <f t="shared" si="106"/>
        <v/>
      </c>
      <c r="AR1599" s="3" t="str">
        <f>IF(ISNUMBER(AQ1599),SUMIFS($AQ$2:AQ1599,$A$2:A1599,A1599,$J$2:J1599,J1599,$D$2:D1599,D1599),"")</f>
        <v/>
      </c>
      <c r="AS1599">
        <f t="shared" si="107"/>
        <v>4</v>
      </c>
    </row>
    <row r="1600" spans="1:45" x14ac:dyDescent="0.25">
      <c r="A1600" s="9" t="s">
        <v>73</v>
      </c>
      <c r="B1600" t="s">
        <v>68</v>
      </c>
      <c r="C1600" s="6">
        <v>42051</v>
      </c>
      <c r="D1600">
        <v>3</v>
      </c>
      <c r="F1600">
        <v>350</v>
      </c>
      <c r="J1600" s="3" t="s">
        <v>96</v>
      </c>
      <c r="K1600" t="s">
        <v>58</v>
      </c>
      <c r="L1600">
        <v>2</v>
      </c>
      <c r="M1600" s="3" t="s">
        <v>75</v>
      </c>
      <c r="N1600" s="4">
        <f t="shared" si="104"/>
        <v>802.6</v>
      </c>
      <c r="O1600">
        <v>80.260000000000005</v>
      </c>
      <c r="R1600" s="3" t="str">
        <f>IF(ISNUMBER(Q1600),SUMIFS($Q$2:Q1600,$A$2:A1600,A1600,$J$2:J1600,J1600,$D$2:D1600,D1600),"")</f>
        <v/>
      </c>
      <c r="AG1600">
        <v>2.34</v>
      </c>
      <c r="AH1600" s="3">
        <f t="shared" si="105"/>
        <v>3.6999999999999998E-2</v>
      </c>
      <c r="AI1600">
        <v>3.6999999999999998E-2</v>
      </c>
      <c r="AQ1600" s="3" t="str">
        <f t="shared" si="106"/>
        <v/>
      </c>
      <c r="AR1600" s="3" t="str">
        <f>IF(ISNUMBER(AQ1600),SUMIFS($AQ$2:AQ1600,$A$2:A1600,A1600,$J$2:J1600,J1600,$D$2:D1600,D1600),"")</f>
        <v/>
      </c>
      <c r="AS1600">
        <f t="shared" si="107"/>
        <v>4</v>
      </c>
    </row>
    <row r="1601" spans="1:45" x14ac:dyDescent="0.25">
      <c r="A1601" s="9" t="s">
        <v>72</v>
      </c>
      <c r="B1601" t="s">
        <v>68</v>
      </c>
      <c r="C1601" s="6">
        <v>42051</v>
      </c>
      <c r="D1601">
        <v>3</v>
      </c>
      <c r="F1601">
        <v>500</v>
      </c>
      <c r="J1601" s="3" t="s">
        <v>96</v>
      </c>
      <c r="K1601" t="s">
        <v>58</v>
      </c>
      <c r="L1601">
        <v>2</v>
      </c>
      <c r="M1601" s="3" t="s">
        <v>75</v>
      </c>
      <c r="N1601" s="4">
        <f t="shared" si="104"/>
        <v>1215.4000000000001</v>
      </c>
      <c r="O1601">
        <v>121.54</v>
      </c>
      <c r="R1601" s="3" t="str">
        <f>IF(ISNUMBER(Q1601),SUMIFS($Q$2:Q1601,$A$2:A1601,A1601,$J$2:J1601,J1601,$D$2:D1601,D1601),"")</f>
        <v/>
      </c>
      <c r="AG1601">
        <v>2.8</v>
      </c>
      <c r="AH1601" s="3">
        <f t="shared" si="105"/>
        <v>4.4999999999999998E-2</v>
      </c>
      <c r="AI1601">
        <v>4.4999999999999998E-2</v>
      </c>
      <c r="AQ1601" s="3" t="str">
        <f t="shared" si="106"/>
        <v/>
      </c>
      <c r="AR1601" s="3" t="str">
        <f>IF(ISNUMBER(AQ1601),SUMIFS($AQ$2:AQ1601,$A$2:A1601,A1601,$J$2:J1601,J1601,$D$2:D1601,D1601),"")</f>
        <v/>
      </c>
      <c r="AS1601">
        <f t="shared" si="107"/>
        <v>4</v>
      </c>
    </row>
    <row r="1602" spans="1:45" x14ac:dyDescent="0.25">
      <c r="A1602" s="9" t="s">
        <v>69</v>
      </c>
      <c r="B1602" t="s">
        <v>68</v>
      </c>
      <c r="C1602" s="6">
        <v>42055</v>
      </c>
      <c r="D1602">
        <v>1</v>
      </c>
      <c r="F1602">
        <v>0</v>
      </c>
      <c r="J1602" s="3" t="s">
        <v>96</v>
      </c>
      <c r="K1602" t="s">
        <v>58</v>
      </c>
      <c r="L1602">
        <v>2</v>
      </c>
      <c r="M1602" s="3" t="s">
        <v>76</v>
      </c>
      <c r="N1602" s="4">
        <f t="shared" si="104"/>
        <v>871.4</v>
      </c>
      <c r="O1602">
        <v>87.14</v>
      </c>
      <c r="R1602" s="3" t="str">
        <f>IF(ISNUMBER(Q1602),SUMIFS($Q$2:Q1602,$A$2:A1602,A1602,$J$2:J1602,J1602,$D$2:D1602,D1602),"")</f>
        <v/>
      </c>
      <c r="AG1602">
        <v>2.21</v>
      </c>
      <c r="AH1602" s="3">
        <f t="shared" si="105"/>
        <v>3.5000000000000003E-2</v>
      </c>
      <c r="AI1602">
        <v>3.5000000000000003E-2</v>
      </c>
      <c r="AQ1602" s="3" t="str">
        <f t="shared" si="106"/>
        <v/>
      </c>
      <c r="AR1602" s="3" t="str">
        <f>IF(ISNUMBER(AQ1602),SUMIFS($AQ$2:AQ1602,$A$2:A1602,A1602,$J$2:J1602,J1602,$D$2:D1602,D1602),"")</f>
        <v/>
      </c>
      <c r="AS1602">
        <f t="shared" si="107"/>
        <v>4</v>
      </c>
    </row>
    <row r="1603" spans="1:45" x14ac:dyDescent="0.25">
      <c r="A1603" s="9" t="s">
        <v>71</v>
      </c>
      <c r="B1603" t="s">
        <v>68</v>
      </c>
      <c r="C1603" s="6">
        <v>42055</v>
      </c>
      <c r="D1603">
        <v>1</v>
      </c>
      <c r="F1603">
        <v>50</v>
      </c>
      <c r="J1603" s="3" t="s">
        <v>96</v>
      </c>
      <c r="K1603" t="s">
        <v>58</v>
      </c>
      <c r="L1603">
        <v>2</v>
      </c>
      <c r="M1603" s="3" t="s">
        <v>76</v>
      </c>
      <c r="N1603" s="4">
        <f t="shared" si="104"/>
        <v>819.80000000000007</v>
      </c>
      <c r="O1603">
        <v>81.98</v>
      </c>
      <c r="R1603" s="3" t="str">
        <f>IF(ISNUMBER(Q1603),SUMIFS($Q$2:Q1603,$A$2:A1603,A1603,$J$2:J1603,J1603,$D$2:D1603,D1603),"")</f>
        <v/>
      </c>
      <c r="AG1603">
        <v>2.5099999999999998</v>
      </c>
      <c r="AH1603" s="3">
        <f t="shared" si="105"/>
        <v>0.04</v>
      </c>
      <c r="AI1603">
        <v>0.04</v>
      </c>
      <c r="AQ1603" s="3" t="str">
        <f t="shared" si="106"/>
        <v/>
      </c>
      <c r="AR1603" s="3" t="str">
        <f>IF(ISNUMBER(AQ1603),SUMIFS($AQ$2:AQ1603,$A$2:A1603,A1603,$J$2:J1603,J1603,$D$2:D1603,D1603),"")</f>
        <v/>
      </c>
      <c r="AS1603">
        <f t="shared" si="107"/>
        <v>4</v>
      </c>
    </row>
    <row r="1604" spans="1:45" x14ac:dyDescent="0.25">
      <c r="A1604" s="9" t="s">
        <v>70</v>
      </c>
      <c r="B1604" t="s">
        <v>68</v>
      </c>
      <c r="C1604" s="6">
        <v>42055</v>
      </c>
      <c r="D1604">
        <v>1</v>
      </c>
      <c r="F1604">
        <v>100</v>
      </c>
      <c r="J1604" s="3" t="s">
        <v>96</v>
      </c>
      <c r="K1604" t="s">
        <v>58</v>
      </c>
      <c r="L1604">
        <v>2</v>
      </c>
      <c r="M1604" s="3" t="s">
        <v>76</v>
      </c>
      <c r="N1604" s="4">
        <f t="shared" si="104"/>
        <v>1043.4000000000001</v>
      </c>
      <c r="O1604">
        <v>104.34</v>
      </c>
      <c r="R1604" s="3" t="str">
        <f>IF(ISNUMBER(Q1604),SUMIFS($Q$2:Q1604,$A$2:A1604,A1604,$J$2:J1604,J1604,$D$2:D1604,D1604),"")</f>
        <v/>
      </c>
      <c r="AG1604">
        <v>2.5499999999999998</v>
      </c>
      <c r="AH1604" s="3">
        <f t="shared" si="105"/>
        <v>4.1000000000000002E-2</v>
      </c>
      <c r="AI1604">
        <v>4.1000000000000002E-2</v>
      </c>
      <c r="AQ1604" s="3" t="str">
        <f t="shared" si="106"/>
        <v/>
      </c>
      <c r="AR1604" s="3" t="str">
        <f>IF(ISNUMBER(AQ1604),SUMIFS($AQ$2:AQ1604,$A$2:A1604,A1604,$J$2:J1604,J1604,$D$2:D1604,D1604),"")</f>
        <v/>
      </c>
      <c r="AS1604">
        <f t="shared" si="107"/>
        <v>4</v>
      </c>
    </row>
    <row r="1605" spans="1:45" x14ac:dyDescent="0.25">
      <c r="A1605" s="9" t="s">
        <v>67</v>
      </c>
      <c r="B1605" t="s">
        <v>68</v>
      </c>
      <c r="C1605" s="6">
        <v>42055</v>
      </c>
      <c r="D1605">
        <v>1</v>
      </c>
      <c r="F1605">
        <v>200</v>
      </c>
      <c r="J1605" s="3" t="s">
        <v>96</v>
      </c>
      <c r="K1605" t="s">
        <v>58</v>
      </c>
      <c r="L1605">
        <v>2</v>
      </c>
      <c r="M1605" s="3" t="s">
        <v>76</v>
      </c>
      <c r="N1605" s="4">
        <f t="shared" si="104"/>
        <v>905.8</v>
      </c>
      <c r="O1605">
        <v>90.58</v>
      </c>
      <c r="R1605" s="3" t="str">
        <f>IF(ISNUMBER(Q1605),SUMIFS($Q$2:Q1605,$A$2:A1605,A1605,$J$2:J1605,J1605,$D$2:D1605,D1605),"")</f>
        <v/>
      </c>
      <c r="AG1605">
        <v>2.84</v>
      </c>
      <c r="AH1605" s="3">
        <f t="shared" si="105"/>
        <v>4.4999999999999998E-2</v>
      </c>
      <c r="AI1605">
        <v>4.4999999999999998E-2</v>
      </c>
      <c r="AQ1605" s="3" t="str">
        <f t="shared" si="106"/>
        <v/>
      </c>
      <c r="AR1605" s="3" t="str">
        <f>IF(ISNUMBER(AQ1605),SUMIFS($AQ$2:AQ1605,$A$2:A1605,A1605,$J$2:J1605,J1605,$D$2:D1605,D1605),"")</f>
        <v/>
      </c>
      <c r="AS1605">
        <f t="shared" si="107"/>
        <v>4</v>
      </c>
    </row>
    <row r="1606" spans="1:45" x14ac:dyDescent="0.25">
      <c r="A1606" s="9" t="s">
        <v>73</v>
      </c>
      <c r="B1606" t="s">
        <v>68</v>
      </c>
      <c r="C1606" s="6">
        <v>42055</v>
      </c>
      <c r="D1606">
        <v>1</v>
      </c>
      <c r="F1606">
        <v>350</v>
      </c>
      <c r="J1606" s="3" t="s">
        <v>96</v>
      </c>
      <c r="K1606" t="s">
        <v>58</v>
      </c>
      <c r="L1606">
        <v>2</v>
      </c>
      <c r="M1606" s="3" t="s">
        <v>76</v>
      </c>
      <c r="N1606" s="4">
        <f t="shared" si="104"/>
        <v>837</v>
      </c>
      <c r="O1606">
        <v>83.7</v>
      </c>
      <c r="R1606" s="3" t="str">
        <f>IF(ISNUMBER(Q1606),SUMIFS($Q$2:Q1606,$A$2:A1606,A1606,$J$2:J1606,J1606,$D$2:D1606,D1606),"")</f>
        <v/>
      </c>
      <c r="AG1606">
        <v>2.73</v>
      </c>
      <c r="AH1606" s="3">
        <f t="shared" si="105"/>
        <v>4.3999999999999997E-2</v>
      </c>
      <c r="AI1606">
        <v>4.3999999999999997E-2</v>
      </c>
      <c r="AQ1606" s="3" t="str">
        <f t="shared" si="106"/>
        <v/>
      </c>
      <c r="AR1606" s="3" t="str">
        <f>IF(ISNUMBER(AQ1606),SUMIFS($AQ$2:AQ1606,$A$2:A1606,A1606,$J$2:J1606,J1606,$D$2:D1606,D1606),"")</f>
        <v/>
      </c>
      <c r="AS1606">
        <f t="shared" si="107"/>
        <v>4</v>
      </c>
    </row>
    <row r="1607" spans="1:45" x14ac:dyDescent="0.25">
      <c r="A1607" s="9" t="s">
        <v>72</v>
      </c>
      <c r="B1607" t="s">
        <v>68</v>
      </c>
      <c r="C1607" s="6">
        <v>42055</v>
      </c>
      <c r="D1607">
        <v>1</v>
      </c>
      <c r="F1607">
        <v>500</v>
      </c>
      <c r="J1607" s="3" t="s">
        <v>96</v>
      </c>
      <c r="K1607" t="s">
        <v>58</v>
      </c>
      <c r="L1607">
        <v>2</v>
      </c>
      <c r="M1607" s="3" t="s">
        <v>76</v>
      </c>
      <c r="N1607" s="4">
        <f t="shared" si="104"/>
        <v>940.19999999999993</v>
      </c>
      <c r="O1607">
        <v>94.02</v>
      </c>
      <c r="R1607" s="3" t="str">
        <f>IF(ISNUMBER(Q1607),SUMIFS($Q$2:Q1607,$A$2:A1607,A1607,$J$2:J1607,J1607,$D$2:D1607,D1607),"")</f>
        <v/>
      </c>
      <c r="AG1607">
        <v>2.64</v>
      </c>
      <c r="AH1607" s="3">
        <f t="shared" si="105"/>
        <v>4.2000000000000003E-2</v>
      </c>
      <c r="AI1607">
        <v>4.2000000000000003E-2</v>
      </c>
      <c r="AQ1607" s="3" t="str">
        <f t="shared" si="106"/>
        <v/>
      </c>
      <c r="AR1607" s="3" t="str">
        <f>IF(ISNUMBER(AQ1607),SUMIFS($AQ$2:AQ1607,$A$2:A1607,A1607,$J$2:J1607,J1607,$D$2:D1607,D1607),"")</f>
        <v/>
      </c>
      <c r="AS1607">
        <f t="shared" si="107"/>
        <v>4</v>
      </c>
    </row>
    <row r="1608" spans="1:45" x14ac:dyDescent="0.25">
      <c r="A1608" s="9" t="s">
        <v>69</v>
      </c>
      <c r="B1608" t="s">
        <v>68</v>
      </c>
      <c r="C1608" s="6">
        <v>42055</v>
      </c>
      <c r="D1608">
        <v>2</v>
      </c>
      <c r="F1608">
        <v>0</v>
      </c>
      <c r="J1608" s="3" t="s">
        <v>96</v>
      </c>
      <c r="K1608" t="s">
        <v>58</v>
      </c>
      <c r="L1608">
        <v>2</v>
      </c>
      <c r="M1608" s="3" t="s">
        <v>76</v>
      </c>
      <c r="N1608" s="4">
        <f t="shared" si="104"/>
        <v>682.2</v>
      </c>
      <c r="O1608">
        <v>68.22</v>
      </c>
      <c r="R1608" s="3" t="str">
        <f>IF(ISNUMBER(Q1608),SUMIFS($Q$2:Q1608,$A$2:A1608,A1608,$J$2:J1608,J1608,$D$2:D1608,D1608),"")</f>
        <v/>
      </c>
      <c r="AG1608">
        <v>2.78</v>
      </c>
      <c r="AH1608" s="3">
        <f t="shared" si="105"/>
        <v>4.3999999999999997E-2</v>
      </c>
      <c r="AI1608">
        <v>4.3999999999999997E-2</v>
      </c>
      <c r="AQ1608" s="3" t="str">
        <f t="shared" si="106"/>
        <v/>
      </c>
      <c r="AR1608" s="3" t="str">
        <f>IF(ISNUMBER(AQ1608),SUMIFS($AQ$2:AQ1608,$A$2:A1608,A1608,$J$2:J1608,J1608,$D$2:D1608,D1608),"")</f>
        <v/>
      </c>
      <c r="AS1608">
        <f t="shared" si="107"/>
        <v>4</v>
      </c>
    </row>
    <row r="1609" spans="1:45" x14ac:dyDescent="0.25">
      <c r="A1609" s="9" t="s">
        <v>71</v>
      </c>
      <c r="B1609" t="s">
        <v>68</v>
      </c>
      <c r="C1609" s="6">
        <v>42055</v>
      </c>
      <c r="D1609">
        <v>2</v>
      </c>
      <c r="F1609">
        <v>50</v>
      </c>
      <c r="J1609" s="3" t="s">
        <v>96</v>
      </c>
      <c r="K1609" t="s">
        <v>58</v>
      </c>
      <c r="L1609">
        <v>2</v>
      </c>
      <c r="M1609" s="3" t="s">
        <v>76</v>
      </c>
      <c r="N1609" s="4">
        <f t="shared" si="104"/>
        <v>751</v>
      </c>
      <c r="O1609">
        <v>75.099999999999994</v>
      </c>
      <c r="R1609" s="3" t="str">
        <f>IF(ISNUMBER(Q1609),SUMIFS($Q$2:Q1609,$A$2:A1609,A1609,$J$2:J1609,J1609,$D$2:D1609,D1609),"")</f>
        <v/>
      </c>
      <c r="AG1609">
        <v>2.33</v>
      </c>
      <c r="AH1609" s="3">
        <f t="shared" si="105"/>
        <v>3.6999999999999998E-2</v>
      </c>
      <c r="AI1609">
        <v>3.6999999999999998E-2</v>
      </c>
      <c r="AQ1609" s="3" t="str">
        <f t="shared" si="106"/>
        <v/>
      </c>
      <c r="AR1609" s="3" t="str">
        <f>IF(ISNUMBER(AQ1609),SUMIFS($AQ$2:AQ1609,$A$2:A1609,A1609,$J$2:J1609,J1609,$D$2:D1609,D1609),"")</f>
        <v/>
      </c>
      <c r="AS1609">
        <f t="shared" si="107"/>
        <v>4</v>
      </c>
    </row>
    <row r="1610" spans="1:45" x14ac:dyDescent="0.25">
      <c r="A1610" s="9" t="s">
        <v>70</v>
      </c>
      <c r="B1610" t="s">
        <v>68</v>
      </c>
      <c r="C1610" s="6">
        <v>42055</v>
      </c>
      <c r="D1610">
        <v>2</v>
      </c>
      <c r="F1610">
        <v>100</v>
      </c>
      <c r="J1610" s="3" t="s">
        <v>96</v>
      </c>
      <c r="K1610" t="s">
        <v>58</v>
      </c>
      <c r="L1610">
        <v>2</v>
      </c>
      <c r="M1610" s="3" t="s">
        <v>76</v>
      </c>
      <c r="N1610" s="4">
        <f t="shared" si="104"/>
        <v>613.40000000000009</v>
      </c>
      <c r="O1610">
        <v>61.34</v>
      </c>
      <c r="R1610" s="3" t="str">
        <f>IF(ISNUMBER(Q1610),SUMIFS($Q$2:Q1610,$A$2:A1610,A1610,$J$2:J1610,J1610,$D$2:D1610,D1610),"")</f>
        <v/>
      </c>
      <c r="AG1610">
        <v>2.33</v>
      </c>
      <c r="AH1610" s="3">
        <f t="shared" si="105"/>
        <v>3.6999999999999998E-2</v>
      </c>
      <c r="AI1610">
        <v>3.6999999999999998E-2</v>
      </c>
      <c r="AQ1610" s="3" t="str">
        <f t="shared" si="106"/>
        <v/>
      </c>
      <c r="AR1610" s="3" t="str">
        <f>IF(ISNUMBER(AQ1610),SUMIFS($AQ$2:AQ1610,$A$2:A1610,A1610,$J$2:J1610,J1610,$D$2:D1610,D1610),"")</f>
        <v/>
      </c>
      <c r="AS1610">
        <f t="shared" si="107"/>
        <v>4</v>
      </c>
    </row>
    <row r="1611" spans="1:45" x14ac:dyDescent="0.25">
      <c r="A1611" s="9" t="s">
        <v>67</v>
      </c>
      <c r="B1611" t="s">
        <v>68</v>
      </c>
      <c r="C1611" s="6">
        <v>42055</v>
      </c>
      <c r="D1611">
        <v>2</v>
      </c>
      <c r="F1611">
        <v>200</v>
      </c>
      <c r="J1611" s="3" t="s">
        <v>96</v>
      </c>
      <c r="K1611" t="s">
        <v>58</v>
      </c>
      <c r="L1611">
        <v>2</v>
      </c>
      <c r="M1611" s="3" t="s">
        <v>76</v>
      </c>
      <c r="N1611" s="4">
        <f t="shared" si="104"/>
        <v>991.80000000000007</v>
      </c>
      <c r="O1611">
        <v>99.18</v>
      </c>
      <c r="R1611" s="3" t="str">
        <f>IF(ISNUMBER(Q1611),SUMIFS($Q$2:Q1611,$A$2:A1611,A1611,$J$2:J1611,J1611,$D$2:D1611,D1611),"")</f>
        <v/>
      </c>
      <c r="AG1611">
        <v>2.2200000000000002</v>
      </c>
      <c r="AH1611" s="3">
        <f t="shared" si="105"/>
        <v>3.5999999999999997E-2</v>
      </c>
      <c r="AI1611">
        <v>3.5999999999999997E-2</v>
      </c>
      <c r="AQ1611" s="3" t="str">
        <f t="shared" si="106"/>
        <v/>
      </c>
      <c r="AR1611" s="3" t="str">
        <f>IF(ISNUMBER(AQ1611),SUMIFS($AQ$2:AQ1611,$A$2:A1611,A1611,$J$2:J1611,J1611,$D$2:D1611,D1611),"")</f>
        <v/>
      </c>
      <c r="AS1611">
        <f t="shared" si="107"/>
        <v>4</v>
      </c>
    </row>
    <row r="1612" spans="1:45" x14ac:dyDescent="0.25">
      <c r="A1612" s="9" t="s">
        <v>73</v>
      </c>
      <c r="B1612" t="s">
        <v>68</v>
      </c>
      <c r="C1612" s="6">
        <v>42055</v>
      </c>
      <c r="D1612">
        <v>2</v>
      </c>
      <c r="F1612">
        <v>350</v>
      </c>
      <c r="J1612" s="3" t="s">
        <v>96</v>
      </c>
      <c r="K1612" t="s">
        <v>58</v>
      </c>
      <c r="L1612">
        <v>2</v>
      </c>
      <c r="M1612" s="3" t="s">
        <v>76</v>
      </c>
      <c r="N1612" s="4">
        <f t="shared" si="104"/>
        <v>1215.4000000000001</v>
      </c>
      <c r="O1612">
        <v>121.54</v>
      </c>
      <c r="R1612" s="3" t="str">
        <f>IF(ISNUMBER(Q1612),SUMIFS($Q$2:Q1612,$A$2:A1612,A1612,$J$2:J1612,J1612,$D$2:D1612,D1612),"")</f>
        <v/>
      </c>
      <c r="AG1612">
        <v>2.65</v>
      </c>
      <c r="AH1612" s="3">
        <f t="shared" si="105"/>
        <v>4.2000000000000003E-2</v>
      </c>
      <c r="AI1612">
        <v>4.2000000000000003E-2</v>
      </c>
      <c r="AQ1612" s="3" t="str">
        <f t="shared" si="106"/>
        <v/>
      </c>
      <c r="AR1612" s="3" t="str">
        <f>IF(ISNUMBER(AQ1612),SUMIFS($AQ$2:AQ1612,$A$2:A1612,A1612,$J$2:J1612,J1612,$D$2:D1612,D1612),"")</f>
        <v/>
      </c>
      <c r="AS1612">
        <f t="shared" si="107"/>
        <v>4</v>
      </c>
    </row>
    <row r="1613" spans="1:45" x14ac:dyDescent="0.25">
      <c r="A1613" s="9" t="s">
        <v>72</v>
      </c>
      <c r="B1613" t="s">
        <v>68</v>
      </c>
      <c r="C1613" s="6">
        <v>42055</v>
      </c>
      <c r="D1613">
        <v>2</v>
      </c>
      <c r="F1613">
        <v>500</v>
      </c>
      <c r="J1613" s="3" t="s">
        <v>96</v>
      </c>
      <c r="K1613" t="s">
        <v>58</v>
      </c>
      <c r="L1613">
        <v>2</v>
      </c>
      <c r="M1613" s="3" t="s">
        <v>76</v>
      </c>
      <c r="N1613" s="4">
        <f t="shared" si="104"/>
        <v>1335.8000000000002</v>
      </c>
      <c r="O1613">
        <v>133.58000000000001</v>
      </c>
      <c r="R1613" s="3" t="str">
        <f>IF(ISNUMBER(Q1613),SUMIFS($Q$2:Q1613,$A$2:A1613,A1613,$J$2:J1613,J1613,$D$2:D1613,D1613),"")</f>
        <v/>
      </c>
      <c r="AG1613">
        <v>2.4300000000000002</v>
      </c>
      <c r="AH1613" s="3">
        <f t="shared" si="105"/>
        <v>3.9E-2</v>
      </c>
      <c r="AI1613">
        <v>3.9E-2</v>
      </c>
      <c r="AQ1613" s="3" t="str">
        <f t="shared" si="106"/>
        <v/>
      </c>
      <c r="AR1613" s="3" t="str">
        <f>IF(ISNUMBER(AQ1613),SUMIFS($AQ$2:AQ1613,$A$2:A1613,A1613,$J$2:J1613,J1613,$D$2:D1613,D1613),"")</f>
        <v/>
      </c>
      <c r="AS1613">
        <f t="shared" si="107"/>
        <v>4</v>
      </c>
    </row>
    <row r="1614" spans="1:45" x14ac:dyDescent="0.25">
      <c r="A1614" s="9" t="s">
        <v>69</v>
      </c>
      <c r="B1614" t="s">
        <v>68</v>
      </c>
      <c r="C1614" s="6">
        <v>42055</v>
      </c>
      <c r="D1614">
        <v>3</v>
      </c>
      <c r="F1614">
        <v>0</v>
      </c>
      <c r="J1614" s="3" t="s">
        <v>96</v>
      </c>
      <c r="K1614" t="s">
        <v>58</v>
      </c>
      <c r="L1614">
        <v>2</v>
      </c>
      <c r="M1614" s="3" t="s">
        <v>76</v>
      </c>
      <c r="N1614" s="4">
        <f t="shared" si="104"/>
        <v>613.40000000000009</v>
      </c>
      <c r="O1614">
        <v>61.34</v>
      </c>
      <c r="R1614" s="3" t="str">
        <f>IF(ISNUMBER(Q1614),SUMIFS($Q$2:Q1614,$A$2:A1614,A1614,$J$2:J1614,J1614,$D$2:D1614,D1614),"")</f>
        <v/>
      </c>
      <c r="AG1614">
        <v>2.0499999999999998</v>
      </c>
      <c r="AH1614" s="3">
        <f t="shared" si="105"/>
        <v>3.3000000000000002E-2</v>
      </c>
      <c r="AI1614">
        <v>3.3000000000000002E-2</v>
      </c>
      <c r="AQ1614" s="3" t="str">
        <f t="shared" si="106"/>
        <v/>
      </c>
      <c r="AR1614" s="3" t="str">
        <f>IF(ISNUMBER(AQ1614),SUMIFS($AQ$2:AQ1614,$A$2:A1614,A1614,$J$2:J1614,J1614,$D$2:D1614,D1614),"")</f>
        <v/>
      </c>
      <c r="AS1614">
        <f t="shared" si="107"/>
        <v>4</v>
      </c>
    </row>
    <row r="1615" spans="1:45" x14ac:dyDescent="0.25">
      <c r="A1615" s="9" t="s">
        <v>71</v>
      </c>
      <c r="B1615" t="s">
        <v>68</v>
      </c>
      <c r="C1615" s="6">
        <v>42055</v>
      </c>
      <c r="D1615">
        <v>3</v>
      </c>
      <c r="F1615">
        <v>50</v>
      </c>
      <c r="J1615" s="3" t="s">
        <v>96</v>
      </c>
      <c r="K1615" t="s">
        <v>58</v>
      </c>
      <c r="L1615">
        <v>2</v>
      </c>
      <c r="M1615" s="3" t="s">
        <v>76</v>
      </c>
      <c r="N1615" s="4">
        <f t="shared" si="104"/>
        <v>768.19999999999993</v>
      </c>
      <c r="O1615">
        <v>76.819999999999993</v>
      </c>
      <c r="R1615" s="3" t="str">
        <f>IF(ISNUMBER(Q1615),SUMIFS($Q$2:Q1615,$A$2:A1615,A1615,$J$2:J1615,J1615,$D$2:D1615,D1615),"")</f>
        <v/>
      </c>
      <c r="AG1615">
        <v>1.74</v>
      </c>
      <c r="AH1615" s="3">
        <f t="shared" si="105"/>
        <v>2.8000000000000001E-2</v>
      </c>
      <c r="AI1615">
        <v>2.8000000000000001E-2</v>
      </c>
      <c r="AQ1615" s="3" t="str">
        <f t="shared" si="106"/>
        <v/>
      </c>
      <c r="AR1615" s="3" t="str">
        <f>IF(ISNUMBER(AQ1615),SUMIFS($AQ$2:AQ1615,$A$2:A1615,A1615,$J$2:J1615,J1615,$D$2:D1615,D1615),"")</f>
        <v/>
      </c>
      <c r="AS1615">
        <f t="shared" si="107"/>
        <v>4</v>
      </c>
    </row>
    <row r="1616" spans="1:45" x14ac:dyDescent="0.25">
      <c r="A1616" s="9" t="s">
        <v>70</v>
      </c>
      <c r="B1616" t="s">
        <v>68</v>
      </c>
      <c r="C1616" s="6">
        <v>42055</v>
      </c>
      <c r="D1616">
        <v>3</v>
      </c>
      <c r="F1616">
        <v>100</v>
      </c>
      <c r="J1616" s="3" t="s">
        <v>96</v>
      </c>
      <c r="K1616" t="s">
        <v>58</v>
      </c>
      <c r="L1616">
        <v>2</v>
      </c>
      <c r="M1616" s="3" t="s">
        <v>76</v>
      </c>
      <c r="N1616" s="4">
        <f t="shared" si="104"/>
        <v>1009</v>
      </c>
      <c r="O1616">
        <v>100.9</v>
      </c>
      <c r="R1616" s="3" t="str">
        <f>IF(ISNUMBER(Q1616),SUMIFS($Q$2:Q1616,$A$2:A1616,A1616,$J$2:J1616,J1616,$D$2:D1616,D1616),"")</f>
        <v/>
      </c>
      <c r="AG1616">
        <v>2.2200000000000002</v>
      </c>
      <c r="AH1616" s="3">
        <f t="shared" si="105"/>
        <v>3.5000000000000003E-2</v>
      </c>
      <c r="AI1616">
        <v>3.5000000000000003E-2</v>
      </c>
      <c r="AQ1616" s="3" t="str">
        <f t="shared" si="106"/>
        <v/>
      </c>
      <c r="AR1616" s="3" t="str">
        <f>IF(ISNUMBER(AQ1616),SUMIFS($AQ$2:AQ1616,$A$2:A1616,A1616,$J$2:J1616,J1616,$D$2:D1616,D1616),"")</f>
        <v/>
      </c>
      <c r="AS1616">
        <f t="shared" si="107"/>
        <v>4</v>
      </c>
    </row>
    <row r="1617" spans="1:45" x14ac:dyDescent="0.25">
      <c r="A1617" s="9" t="s">
        <v>67</v>
      </c>
      <c r="B1617" t="s">
        <v>68</v>
      </c>
      <c r="C1617" s="6">
        <v>42055</v>
      </c>
      <c r="D1617">
        <v>3</v>
      </c>
      <c r="F1617">
        <v>200</v>
      </c>
      <c r="J1617" s="3" t="s">
        <v>96</v>
      </c>
      <c r="K1617" t="s">
        <v>58</v>
      </c>
      <c r="L1617">
        <v>2</v>
      </c>
      <c r="M1617" s="3" t="s">
        <v>76</v>
      </c>
      <c r="N1617" s="4">
        <f t="shared" si="104"/>
        <v>1232.6000000000001</v>
      </c>
      <c r="O1617">
        <v>123.26</v>
      </c>
      <c r="R1617" s="3" t="str">
        <f>IF(ISNUMBER(Q1617),SUMIFS($Q$2:Q1617,$A$2:A1617,A1617,$J$2:J1617,J1617,$D$2:D1617,D1617),"")</f>
        <v/>
      </c>
      <c r="AG1617">
        <v>2.2000000000000002</v>
      </c>
      <c r="AH1617" s="3">
        <f t="shared" si="105"/>
        <v>3.5000000000000003E-2</v>
      </c>
      <c r="AI1617">
        <v>3.5000000000000003E-2</v>
      </c>
      <c r="AQ1617" s="3" t="str">
        <f t="shared" si="106"/>
        <v/>
      </c>
      <c r="AR1617" s="3" t="str">
        <f>IF(ISNUMBER(AQ1617),SUMIFS($AQ$2:AQ1617,$A$2:A1617,A1617,$J$2:J1617,J1617,$D$2:D1617,D1617),"")</f>
        <v/>
      </c>
      <c r="AS1617">
        <f t="shared" si="107"/>
        <v>4</v>
      </c>
    </row>
    <row r="1618" spans="1:45" x14ac:dyDescent="0.25">
      <c r="A1618" s="9" t="s">
        <v>73</v>
      </c>
      <c r="B1618" t="s">
        <v>68</v>
      </c>
      <c r="C1618" s="6">
        <v>42055</v>
      </c>
      <c r="D1618">
        <v>3</v>
      </c>
      <c r="F1618">
        <v>350</v>
      </c>
      <c r="J1618" s="3" t="s">
        <v>96</v>
      </c>
      <c r="K1618" t="s">
        <v>58</v>
      </c>
      <c r="L1618">
        <v>2</v>
      </c>
      <c r="M1618" s="3" t="s">
        <v>76</v>
      </c>
      <c r="N1618" s="4">
        <f t="shared" si="104"/>
        <v>596.19999999999993</v>
      </c>
      <c r="O1618">
        <v>59.62</v>
      </c>
      <c r="R1618" s="3" t="str">
        <f>IF(ISNUMBER(Q1618),SUMIFS($Q$2:Q1618,$A$2:A1618,A1618,$J$2:J1618,J1618,$D$2:D1618,D1618),"")</f>
        <v/>
      </c>
      <c r="AG1618">
        <v>2.3199999999999998</v>
      </c>
      <c r="AH1618" s="3">
        <f t="shared" si="105"/>
        <v>3.6999999999999998E-2</v>
      </c>
      <c r="AI1618">
        <v>3.6999999999999998E-2</v>
      </c>
      <c r="AQ1618" s="3" t="str">
        <f t="shared" si="106"/>
        <v/>
      </c>
      <c r="AR1618" s="3" t="str">
        <f>IF(ISNUMBER(AQ1618),SUMIFS($AQ$2:AQ1618,$A$2:A1618,A1618,$J$2:J1618,J1618,$D$2:D1618,D1618),"")</f>
        <v/>
      </c>
      <c r="AS1618">
        <f t="shared" si="107"/>
        <v>4</v>
      </c>
    </row>
    <row r="1619" spans="1:45" x14ac:dyDescent="0.25">
      <c r="A1619" s="9" t="s">
        <v>72</v>
      </c>
      <c r="B1619" t="s">
        <v>68</v>
      </c>
      <c r="C1619" s="6">
        <v>42055</v>
      </c>
      <c r="D1619">
        <v>3</v>
      </c>
      <c r="F1619">
        <v>500</v>
      </c>
      <c r="J1619" s="3" t="s">
        <v>96</v>
      </c>
      <c r="K1619" t="s">
        <v>58</v>
      </c>
      <c r="L1619">
        <v>2</v>
      </c>
      <c r="M1619" s="3" t="s">
        <v>76</v>
      </c>
      <c r="N1619" s="4">
        <f t="shared" si="104"/>
        <v>991.80000000000007</v>
      </c>
      <c r="O1619">
        <v>99.18</v>
      </c>
      <c r="R1619" s="3" t="str">
        <f>IF(ISNUMBER(Q1619),SUMIFS($Q$2:Q1619,$A$2:A1619,A1619,$J$2:J1619,J1619,$D$2:D1619,D1619),"")</f>
        <v/>
      </c>
      <c r="AG1619">
        <v>2.2599999999999998</v>
      </c>
      <c r="AH1619" s="3">
        <f t="shared" si="105"/>
        <v>3.5999999999999997E-2</v>
      </c>
      <c r="AI1619">
        <v>3.5999999999999997E-2</v>
      </c>
      <c r="AQ1619" s="3" t="str">
        <f t="shared" si="106"/>
        <v/>
      </c>
      <c r="AR1619" s="3" t="str">
        <f>IF(ISNUMBER(AQ1619),SUMIFS($AQ$2:AQ1619,$A$2:A1619,A1619,$J$2:J1619,J1619,$D$2:D1619,D1619),"")</f>
        <v/>
      </c>
      <c r="AS1619">
        <f t="shared" si="107"/>
        <v>4</v>
      </c>
    </row>
    <row r="1620" spans="1:45" x14ac:dyDescent="0.25">
      <c r="A1620" s="9" t="s">
        <v>69</v>
      </c>
      <c r="B1620" t="s">
        <v>68</v>
      </c>
      <c r="C1620" s="6">
        <v>42064</v>
      </c>
      <c r="D1620">
        <v>1</v>
      </c>
      <c r="F1620">
        <v>0</v>
      </c>
      <c r="J1620" s="3" t="s">
        <v>96</v>
      </c>
      <c r="K1620" t="s">
        <v>59</v>
      </c>
      <c r="L1620">
        <v>2</v>
      </c>
      <c r="M1620" s="3" t="s">
        <v>77</v>
      </c>
      <c r="N1620" s="4">
        <f t="shared" si="104"/>
        <v>1129.4000000000001</v>
      </c>
      <c r="O1620">
        <v>112.94</v>
      </c>
      <c r="R1620" s="3" t="str">
        <f>IF(ISNUMBER(Q1620),SUMIFS($Q$2:Q1620,$A$2:A1620,A1620,$J$2:J1620,J1620,$D$2:D1620,D1620),"")</f>
        <v/>
      </c>
      <c r="AH1620" s="3" t="str">
        <f t="shared" si="105"/>
        <v/>
      </c>
      <c r="AQ1620" s="3" t="str">
        <f t="shared" si="106"/>
        <v/>
      </c>
      <c r="AR1620" s="3" t="str">
        <f>IF(ISNUMBER(AQ1620),SUMIFS($AQ$2:AQ1620,$A$2:A1620,A1620,$J$2:J1620,J1620,$D$2:D1620,D1620),"")</f>
        <v/>
      </c>
      <c r="AS1620">
        <f t="shared" si="107"/>
        <v>1</v>
      </c>
    </row>
    <row r="1621" spans="1:45" x14ac:dyDescent="0.25">
      <c r="A1621" s="9" t="s">
        <v>71</v>
      </c>
      <c r="B1621" t="s">
        <v>68</v>
      </c>
      <c r="C1621" s="6">
        <v>42064</v>
      </c>
      <c r="D1621">
        <v>1</v>
      </c>
      <c r="F1621">
        <v>50</v>
      </c>
      <c r="J1621" s="3" t="s">
        <v>96</v>
      </c>
      <c r="K1621" t="s">
        <v>59</v>
      </c>
      <c r="L1621">
        <v>2</v>
      </c>
      <c r="M1621" s="3" t="s">
        <v>77</v>
      </c>
      <c r="N1621" s="4">
        <f t="shared" si="104"/>
        <v>1267</v>
      </c>
      <c r="O1621">
        <v>126.7</v>
      </c>
      <c r="R1621" s="3" t="str">
        <f>IF(ISNUMBER(Q1621),SUMIFS($Q$2:Q1621,$A$2:A1621,A1621,$J$2:J1621,J1621,$D$2:D1621,D1621),"")</f>
        <v/>
      </c>
      <c r="AH1621" s="3" t="str">
        <f t="shared" si="105"/>
        <v/>
      </c>
      <c r="AQ1621" s="3" t="str">
        <f t="shared" si="106"/>
        <v/>
      </c>
      <c r="AR1621" s="3" t="str">
        <f>IF(ISNUMBER(AQ1621),SUMIFS($AQ$2:AQ1621,$A$2:A1621,A1621,$J$2:J1621,J1621,$D$2:D1621,D1621),"")</f>
        <v/>
      </c>
      <c r="AS1621">
        <f t="shared" si="107"/>
        <v>1</v>
      </c>
    </row>
    <row r="1622" spans="1:45" x14ac:dyDescent="0.25">
      <c r="A1622" s="9" t="s">
        <v>70</v>
      </c>
      <c r="B1622" t="s">
        <v>68</v>
      </c>
      <c r="C1622" s="6">
        <v>42064</v>
      </c>
      <c r="D1622">
        <v>1</v>
      </c>
      <c r="F1622">
        <v>100</v>
      </c>
      <c r="J1622" s="3" t="s">
        <v>96</v>
      </c>
      <c r="K1622" t="s">
        <v>59</v>
      </c>
      <c r="L1622">
        <v>2</v>
      </c>
      <c r="M1622" s="3" t="s">
        <v>77</v>
      </c>
      <c r="N1622" s="4">
        <f t="shared" si="104"/>
        <v>1714.1999999999998</v>
      </c>
      <c r="O1622">
        <v>171.42</v>
      </c>
      <c r="R1622" s="3" t="str">
        <f>IF(ISNUMBER(Q1622),SUMIFS($Q$2:Q1622,$A$2:A1622,A1622,$J$2:J1622,J1622,$D$2:D1622,D1622),"")</f>
        <v/>
      </c>
      <c r="AH1622" s="3" t="str">
        <f t="shared" si="105"/>
        <v/>
      </c>
      <c r="AQ1622" s="3" t="str">
        <f t="shared" si="106"/>
        <v/>
      </c>
      <c r="AR1622" s="3" t="str">
        <f>IF(ISNUMBER(AQ1622),SUMIFS($AQ$2:AQ1622,$A$2:A1622,A1622,$J$2:J1622,J1622,$D$2:D1622,D1622),"")</f>
        <v/>
      </c>
      <c r="AS1622">
        <f t="shared" si="107"/>
        <v>1</v>
      </c>
    </row>
    <row r="1623" spans="1:45" x14ac:dyDescent="0.25">
      <c r="A1623" s="9" t="s">
        <v>67</v>
      </c>
      <c r="B1623" t="s">
        <v>68</v>
      </c>
      <c r="C1623" s="6">
        <v>42064</v>
      </c>
      <c r="D1623">
        <v>1</v>
      </c>
      <c r="F1623">
        <v>200</v>
      </c>
      <c r="J1623" s="3" t="s">
        <v>96</v>
      </c>
      <c r="K1623" t="s">
        <v>59</v>
      </c>
      <c r="L1623">
        <v>2</v>
      </c>
      <c r="M1623" s="3" t="s">
        <v>77</v>
      </c>
      <c r="N1623" s="4">
        <f t="shared" si="104"/>
        <v>1404.6000000000001</v>
      </c>
      <c r="O1623">
        <v>140.46</v>
      </c>
      <c r="R1623" s="3" t="str">
        <f>IF(ISNUMBER(Q1623),SUMIFS($Q$2:Q1623,$A$2:A1623,A1623,$J$2:J1623,J1623,$D$2:D1623,D1623),"")</f>
        <v/>
      </c>
      <c r="AH1623" s="3" t="str">
        <f t="shared" si="105"/>
        <v/>
      </c>
      <c r="AQ1623" s="3" t="str">
        <f t="shared" si="106"/>
        <v/>
      </c>
      <c r="AR1623" s="3" t="str">
        <f>IF(ISNUMBER(AQ1623),SUMIFS($AQ$2:AQ1623,$A$2:A1623,A1623,$J$2:J1623,J1623,$D$2:D1623,D1623),"")</f>
        <v/>
      </c>
      <c r="AS1623">
        <f t="shared" si="107"/>
        <v>1</v>
      </c>
    </row>
    <row r="1624" spans="1:45" x14ac:dyDescent="0.25">
      <c r="A1624" s="9" t="s">
        <v>73</v>
      </c>
      <c r="B1624" t="s">
        <v>68</v>
      </c>
      <c r="C1624" s="6">
        <v>42064</v>
      </c>
      <c r="D1624">
        <v>1</v>
      </c>
      <c r="F1624">
        <v>350</v>
      </c>
      <c r="J1624" s="3" t="s">
        <v>96</v>
      </c>
      <c r="K1624" t="s">
        <v>59</v>
      </c>
      <c r="L1624">
        <v>2</v>
      </c>
      <c r="M1624" s="3" t="s">
        <v>77</v>
      </c>
      <c r="N1624" s="4">
        <f t="shared" si="104"/>
        <v>1439</v>
      </c>
      <c r="O1624">
        <v>143.9</v>
      </c>
      <c r="R1624" s="3" t="str">
        <f>IF(ISNUMBER(Q1624),SUMIFS($Q$2:Q1624,$A$2:A1624,A1624,$J$2:J1624,J1624,$D$2:D1624,D1624),"")</f>
        <v/>
      </c>
      <c r="AH1624" s="3" t="str">
        <f t="shared" si="105"/>
        <v/>
      </c>
      <c r="AQ1624" s="3" t="str">
        <f t="shared" si="106"/>
        <v/>
      </c>
      <c r="AR1624" s="3" t="str">
        <f>IF(ISNUMBER(AQ1624),SUMIFS($AQ$2:AQ1624,$A$2:A1624,A1624,$J$2:J1624,J1624,$D$2:D1624,D1624),"")</f>
        <v/>
      </c>
      <c r="AS1624">
        <f t="shared" si="107"/>
        <v>1</v>
      </c>
    </row>
    <row r="1625" spans="1:45" x14ac:dyDescent="0.25">
      <c r="A1625" s="9" t="s">
        <v>72</v>
      </c>
      <c r="B1625" t="s">
        <v>68</v>
      </c>
      <c r="C1625" s="6">
        <v>42064</v>
      </c>
      <c r="D1625">
        <v>1</v>
      </c>
      <c r="F1625">
        <v>500</v>
      </c>
      <c r="J1625" s="3" t="s">
        <v>96</v>
      </c>
      <c r="K1625" t="s">
        <v>59</v>
      </c>
      <c r="L1625">
        <v>2</v>
      </c>
      <c r="M1625" s="3" t="s">
        <v>77</v>
      </c>
      <c r="N1625" s="4">
        <f t="shared" si="104"/>
        <v>1800.2</v>
      </c>
      <c r="O1625">
        <v>180.02</v>
      </c>
      <c r="R1625" s="3" t="str">
        <f>IF(ISNUMBER(Q1625),SUMIFS($Q$2:Q1625,$A$2:A1625,A1625,$J$2:J1625,J1625,$D$2:D1625,D1625),"")</f>
        <v/>
      </c>
      <c r="AH1625" s="3" t="str">
        <f t="shared" si="105"/>
        <v/>
      </c>
      <c r="AQ1625" s="3" t="str">
        <f t="shared" si="106"/>
        <v/>
      </c>
      <c r="AR1625" s="3" t="str">
        <f>IF(ISNUMBER(AQ1625),SUMIFS($AQ$2:AQ1625,$A$2:A1625,A1625,$J$2:J1625,J1625,$D$2:D1625,D1625),"")</f>
        <v/>
      </c>
      <c r="AS1625">
        <f t="shared" si="107"/>
        <v>1</v>
      </c>
    </row>
    <row r="1626" spans="1:45" x14ac:dyDescent="0.25">
      <c r="A1626" s="9" t="s">
        <v>69</v>
      </c>
      <c r="B1626" t="s">
        <v>68</v>
      </c>
      <c r="C1626" s="6">
        <v>42064</v>
      </c>
      <c r="D1626">
        <v>2</v>
      </c>
      <c r="F1626">
        <v>0</v>
      </c>
      <c r="J1626" s="3" t="s">
        <v>96</v>
      </c>
      <c r="K1626" t="s">
        <v>59</v>
      </c>
      <c r="L1626">
        <v>2</v>
      </c>
      <c r="M1626" s="3" t="s">
        <v>77</v>
      </c>
      <c r="N1626" s="4">
        <f t="shared" si="104"/>
        <v>854.2</v>
      </c>
      <c r="O1626">
        <v>85.42</v>
      </c>
      <c r="R1626" s="3" t="str">
        <f>IF(ISNUMBER(Q1626),SUMIFS($Q$2:Q1626,$A$2:A1626,A1626,$J$2:J1626,J1626,$D$2:D1626,D1626),"")</f>
        <v/>
      </c>
      <c r="AH1626" s="3" t="str">
        <f t="shared" si="105"/>
        <v/>
      </c>
      <c r="AQ1626" s="3" t="str">
        <f t="shared" si="106"/>
        <v/>
      </c>
      <c r="AR1626" s="3" t="str">
        <f>IF(ISNUMBER(AQ1626),SUMIFS($AQ$2:AQ1626,$A$2:A1626,A1626,$J$2:J1626,J1626,$D$2:D1626,D1626),"")</f>
        <v/>
      </c>
      <c r="AS1626">
        <f t="shared" si="107"/>
        <v>1</v>
      </c>
    </row>
    <row r="1627" spans="1:45" x14ac:dyDescent="0.25">
      <c r="A1627" s="9" t="s">
        <v>71</v>
      </c>
      <c r="B1627" t="s">
        <v>68</v>
      </c>
      <c r="C1627" s="6">
        <v>42064</v>
      </c>
      <c r="D1627">
        <v>2</v>
      </c>
      <c r="F1627">
        <v>50</v>
      </c>
      <c r="J1627" s="3" t="s">
        <v>96</v>
      </c>
      <c r="K1627" t="s">
        <v>59</v>
      </c>
      <c r="L1627">
        <v>2</v>
      </c>
      <c r="M1627" s="3" t="s">
        <v>77</v>
      </c>
      <c r="N1627" s="4">
        <f t="shared" si="104"/>
        <v>1267</v>
      </c>
      <c r="O1627">
        <v>126.7</v>
      </c>
      <c r="R1627" s="3" t="str">
        <f>IF(ISNUMBER(Q1627),SUMIFS($Q$2:Q1627,$A$2:A1627,A1627,$J$2:J1627,J1627,$D$2:D1627,D1627),"")</f>
        <v/>
      </c>
      <c r="AH1627" s="3" t="str">
        <f t="shared" si="105"/>
        <v/>
      </c>
      <c r="AQ1627" s="3" t="str">
        <f t="shared" si="106"/>
        <v/>
      </c>
      <c r="AR1627" s="3" t="str">
        <f>IF(ISNUMBER(AQ1627),SUMIFS($AQ$2:AQ1627,$A$2:A1627,A1627,$J$2:J1627,J1627,$D$2:D1627,D1627),"")</f>
        <v/>
      </c>
      <c r="AS1627">
        <f t="shared" si="107"/>
        <v>1</v>
      </c>
    </row>
    <row r="1628" spans="1:45" x14ac:dyDescent="0.25">
      <c r="A1628" s="9" t="s">
        <v>70</v>
      </c>
      <c r="B1628" t="s">
        <v>68</v>
      </c>
      <c r="C1628" s="6">
        <v>42064</v>
      </c>
      <c r="D1628">
        <v>2</v>
      </c>
      <c r="F1628">
        <v>100</v>
      </c>
      <c r="J1628" s="3" t="s">
        <v>96</v>
      </c>
      <c r="K1628" t="s">
        <v>59</v>
      </c>
      <c r="L1628">
        <v>2</v>
      </c>
      <c r="M1628" s="3" t="s">
        <v>77</v>
      </c>
      <c r="N1628" s="4">
        <f t="shared" si="104"/>
        <v>923</v>
      </c>
      <c r="O1628">
        <v>92.3</v>
      </c>
      <c r="R1628" s="3" t="str">
        <f>IF(ISNUMBER(Q1628),SUMIFS($Q$2:Q1628,$A$2:A1628,A1628,$J$2:J1628,J1628,$D$2:D1628,D1628),"")</f>
        <v/>
      </c>
      <c r="AH1628" s="3" t="str">
        <f t="shared" si="105"/>
        <v/>
      </c>
      <c r="AQ1628" s="3" t="str">
        <f t="shared" si="106"/>
        <v/>
      </c>
      <c r="AR1628" s="3" t="str">
        <f>IF(ISNUMBER(AQ1628),SUMIFS($AQ$2:AQ1628,$A$2:A1628,A1628,$J$2:J1628,J1628,$D$2:D1628,D1628),"")</f>
        <v/>
      </c>
      <c r="AS1628">
        <f t="shared" si="107"/>
        <v>1</v>
      </c>
    </row>
    <row r="1629" spans="1:45" x14ac:dyDescent="0.25">
      <c r="A1629" s="9" t="s">
        <v>67</v>
      </c>
      <c r="B1629" t="s">
        <v>68</v>
      </c>
      <c r="C1629" s="6">
        <v>42064</v>
      </c>
      <c r="D1629">
        <v>2</v>
      </c>
      <c r="F1629">
        <v>200</v>
      </c>
      <c r="J1629" s="3" t="s">
        <v>96</v>
      </c>
      <c r="K1629" t="s">
        <v>59</v>
      </c>
      <c r="L1629">
        <v>2</v>
      </c>
      <c r="M1629" s="3" t="s">
        <v>77</v>
      </c>
      <c r="N1629" s="4">
        <f t="shared" si="104"/>
        <v>1679.8</v>
      </c>
      <c r="O1629">
        <v>167.98</v>
      </c>
      <c r="R1629" s="3" t="str">
        <f>IF(ISNUMBER(Q1629),SUMIFS($Q$2:Q1629,$A$2:A1629,A1629,$J$2:J1629,J1629,$D$2:D1629,D1629),"")</f>
        <v/>
      </c>
      <c r="AH1629" s="3" t="str">
        <f t="shared" si="105"/>
        <v/>
      </c>
      <c r="AQ1629" s="3" t="str">
        <f t="shared" si="106"/>
        <v/>
      </c>
      <c r="AR1629" s="3" t="str">
        <f>IF(ISNUMBER(AQ1629),SUMIFS($AQ$2:AQ1629,$A$2:A1629,A1629,$J$2:J1629,J1629,$D$2:D1629,D1629),"")</f>
        <v/>
      </c>
      <c r="AS1629">
        <f t="shared" si="107"/>
        <v>1</v>
      </c>
    </row>
    <row r="1630" spans="1:45" x14ac:dyDescent="0.25">
      <c r="A1630" s="9" t="s">
        <v>73</v>
      </c>
      <c r="B1630" t="s">
        <v>68</v>
      </c>
      <c r="C1630" s="6">
        <v>42064</v>
      </c>
      <c r="D1630">
        <v>2</v>
      </c>
      <c r="F1630">
        <v>350</v>
      </c>
      <c r="J1630" s="3" t="s">
        <v>96</v>
      </c>
      <c r="K1630" t="s">
        <v>59</v>
      </c>
      <c r="L1630">
        <v>2</v>
      </c>
      <c r="M1630" s="3" t="s">
        <v>77</v>
      </c>
      <c r="N1630" s="4">
        <f t="shared" si="104"/>
        <v>2161.3999999999996</v>
      </c>
      <c r="O1630">
        <v>216.14</v>
      </c>
      <c r="R1630" s="3" t="str">
        <f>IF(ISNUMBER(Q1630),SUMIFS($Q$2:Q1630,$A$2:A1630,A1630,$J$2:J1630,J1630,$D$2:D1630,D1630),"")</f>
        <v/>
      </c>
      <c r="AH1630" s="3" t="str">
        <f t="shared" si="105"/>
        <v/>
      </c>
      <c r="AQ1630" s="3" t="str">
        <f t="shared" si="106"/>
        <v/>
      </c>
      <c r="AR1630" s="3" t="str">
        <f>IF(ISNUMBER(AQ1630),SUMIFS($AQ$2:AQ1630,$A$2:A1630,A1630,$J$2:J1630,J1630,$D$2:D1630,D1630),"")</f>
        <v/>
      </c>
      <c r="AS1630">
        <f t="shared" si="107"/>
        <v>1</v>
      </c>
    </row>
    <row r="1631" spans="1:45" x14ac:dyDescent="0.25">
      <c r="A1631" s="9" t="s">
        <v>72</v>
      </c>
      <c r="B1631" t="s">
        <v>68</v>
      </c>
      <c r="C1631" s="6">
        <v>42064</v>
      </c>
      <c r="D1631">
        <v>2</v>
      </c>
      <c r="F1631">
        <v>500</v>
      </c>
      <c r="J1631" s="3" t="s">
        <v>96</v>
      </c>
      <c r="K1631" t="s">
        <v>59</v>
      </c>
      <c r="L1631">
        <v>2</v>
      </c>
      <c r="M1631" s="3" t="s">
        <v>77</v>
      </c>
      <c r="N1631" s="4">
        <f t="shared" si="104"/>
        <v>2677.4</v>
      </c>
      <c r="O1631">
        <v>267.74</v>
      </c>
      <c r="R1631" s="3" t="str">
        <f>IF(ISNUMBER(Q1631),SUMIFS($Q$2:Q1631,$A$2:A1631,A1631,$J$2:J1631,J1631,$D$2:D1631,D1631),"")</f>
        <v/>
      </c>
      <c r="AH1631" s="3" t="str">
        <f t="shared" si="105"/>
        <v/>
      </c>
      <c r="AQ1631" s="3" t="str">
        <f t="shared" si="106"/>
        <v/>
      </c>
      <c r="AR1631" s="3" t="str">
        <f>IF(ISNUMBER(AQ1631),SUMIFS($AQ$2:AQ1631,$A$2:A1631,A1631,$J$2:J1631,J1631,$D$2:D1631,D1631),"")</f>
        <v/>
      </c>
      <c r="AS1631">
        <f t="shared" si="107"/>
        <v>1</v>
      </c>
    </row>
    <row r="1632" spans="1:45" x14ac:dyDescent="0.25">
      <c r="A1632" s="9" t="s">
        <v>69</v>
      </c>
      <c r="B1632" t="s">
        <v>68</v>
      </c>
      <c r="C1632" s="6">
        <v>42064</v>
      </c>
      <c r="D1632">
        <v>3</v>
      </c>
      <c r="F1632">
        <v>0</v>
      </c>
      <c r="J1632" s="3" t="s">
        <v>96</v>
      </c>
      <c r="K1632" t="s">
        <v>59</v>
      </c>
      <c r="L1632">
        <v>2</v>
      </c>
      <c r="M1632" s="3" t="s">
        <v>77</v>
      </c>
      <c r="N1632" s="4">
        <f t="shared" si="104"/>
        <v>716.59999999999991</v>
      </c>
      <c r="O1632">
        <v>71.66</v>
      </c>
      <c r="R1632" s="3" t="str">
        <f>IF(ISNUMBER(Q1632),SUMIFS($Q$2:Q1632,$A$2:A1632,A1632,$J$2:J1632,J1632,$D$2:D1632,D1632),"")</f>
        <v/>
      </c>
      <c r="AH1632" s="3" t="str">
        <f t="shared" si="105"/>
        <v/>
      </c>
      <c r="AQ1632" s="3" t="str">
        <f t="shared" si="106"/>
        <v/>
      </c>
      <c r="AR1632" s="3" t="str">
        <f>IF(ISNUMBER(AQ1632),SUMIFS($AQ$2:AQ1632,$A$2:A1632,A1632,$J$2:J1632,J1632,$D$2:D1632,D1632),"")</f>
        <v/>
      </c>
      <c r="AS1632">
        <f t="shared" si="107"/>
        <v>1</v>
      </c>
    </row>
    <row r="1633" spans="1:45" x14ac:dyDescent="0.25">
      <c r="A1633" s="9" t="s">
        <v>71</v>
      </c>
      <c r="B1633" t="s">
        <v>68</v>
      </c>
      <c r="C1633" s="6">
        <v>42064</v>
      </c>
      <c r="D1633">
        <v>3</v>
      </c>
      <c r="F1633">
        <v>50</v>
      </c>
      <c r="J1633" s="3" t="s">
        <v>96</v>
      </c>
      <c r="K1633" t="s">
        <v>59</v>
      </c>
      <c r="L1633">
        <v>2</v>
      </c>
      <c r="M1633" s="3" t="s">
        <v>77</v>
      </c>
      <c r="N1633" s="4">
        <f t="shared" si="104"/>
        <v>1198.1999999999998</v>
      </c>
      <c r="O1633">
        <v>119.82</v>
      </c>
      <c r="R1633" s="3" t="str">
        <f>IF(ISNUMBER(Q1633),SUMIFS($Q$2:Q1633,$A$2:A1633,A1633,$J$2:J1633,J1633,$D$2:D1633,D1633),"")</f>
        <v/>
      </c>
      <c r="AH1633" s="3" t="str">
        <f t="shared" si="105"/>
        <v/>
      </c>
      <c r="AQ1633" s="3" t="str">
        <f t="shared" si="106"/>
        <v/>
      </c>
      <c r="AR1633" s="3" t="str">
        <f>IF(ISNUMBER(AQ1633),SUMIFS($AQ$2:AQ1633,$A$2:A1633,A1633,$J$2:J1633,J1633,$D$2:D1633,D1633),"")</f>
        <v/>
      </c>
      <c r="AS1633">
        <f t="shared" si="107"/>
        <v>1</v>
      </c>
    </row>
    <row r="1634" spans="1:45" x14ac:dyDescent="0.25">
      <c r="A1634" s="9" t="s">
        <v>70</v>
      </c>
      <c r="B1634" t="s">
        <v>68</v>
      </c>
      <c r="C1634" s="6">
        <v>42064</v>
      </c>
      <c r="D1634">
        <v>3</v>
      </c>
      <c r="F1634">
        <v>100</v>
      </c>
      <c r="J1634" s="3" t="s">
        <v>96</v>
      </c>
      <c r="K1634" t="s">
        <v>59</v>
      </c>
      <c r="L1634">
        <v>2</v>
      </c>
      <c r="M1634" s="3" t="s">
        <v>77</v>
      </c>
      <c r="N1634" s="4">
        <f t="shared" si="104"/>
        <v>1456.2</v>
      </c>
      <c r="O1634">
        <v>145.62</v>
      </c>
      <c r="R1634" s="3" t="str">
        <f>IF(ISNUMBER(Q1634),SUMIFS($Q$2:Q1634,$A$2:A1634,A1634,$J$2:J1634,J1634,$D$2:D1634,D1634),"")</f>
        <v/>
      </c>
      <c r="AH1634" s="3" t="str">
        <f t="shared" si="105"/>
        <v/>
      </c>
      <c r="AQ1634" s="3" t="str">
        <f t="shared" si="106"/>
        <v/>
      </c>
      <c r="AR1634" s="3" t="str">
        <f>IF(ISNUMBER(AQ1634),SUMIFS($AQ$2:AQ1634,$A$2:A1634,A1634,$J$2:J1634,J1634,$D$2:D1634,D1634),"")</f>
        <v/>
      </c>
      <c r="AS1634">
        <f t="shared" si="107"/>
        <v>1</v>
      </c>
    </row>
    <row r="1635" spans="1:45" x14ac:dyDescent="0.25">
      <c r="A1635" s="9" t="s">
        <v>67</v>
      </c>
      <c r="B1635" t="s">
        <v>68</v>
      </c>
      <c r="C1635" s="6">
        <v>42064</v>
      </c>
      <c r="D1635">
        <v>3</v>
      </c>
      <c r="F1635">
        <v>200</v>
      </c>
      <c r="J1635" s="3" t="s">
        <v>96</v>
      </c>
      <c r="K1635" t="s">
        <v>59</v>
      </c>
      <c r="L1635">
        <v>2</v>
      </c>
      <c r="M1635" s="3" t="s">
        <v>77</v>
      </c>
      <c r="N1635" s="4">
        <f t="shared" si="104"/>
        <v>2127</v>
      </c>
      <c r="O1635">
        <v>212.7</v>
      </c>
      <c r="R1635" s="3" t="str">
        <f>IF(ISNUMBER(Q1635),SUMIFS($Q$2:Q1635,$A$2:A1635,A1635,$J$2:J1635,J1635,$D$2:D1635,D1635),"")</f>
        <v/>
      </c>
      <c r="AH1635" s="3" t="str">
        <f t="shared" si="105"/>
        <v/>
      </c>
      <c r="AQ1635" s="3" t="str">
        <f t="shared" si="106"/>
        <v/>
      </c>
      <c r="AR1635" s="3" t="str">
        <f>IF(ISNUMBER(AQ1635),SUMIFS($AQ$2:AQ1635,$A$2:A1635,A1635,$J$2:J1635,J1635,$D$2:D1635,D1635),"")</f>
        <v/>
      </c>
      <c r="AS1635">
        <f t="shared" si="107"/>
        <v>1</v>
      </c>
    </row>
    <row r="1636" spans="1:45" x14ac:dyDescent="0.25">
      <c r="A1636" s="9" t="s">
        <v>73</v>
      </c>
      <c r="B1636" t="s">
        <v>68</v>
      </c>
      <c r="C1636" s="6">
        <v>42064</v>
      </c>
      <c r="D1636">
        <v>3</v>
      </c>
      <c r="F1636">
        <v>350</v>
      </c>
      <c r="J1636" s="3" t="s">
        <v>96</v>
      </c>
      <c r="K1636" t="s">
        <v>59</v>
      </c>
      <c r="L1636">
        <v>2</v>
      </c>
      <c r="M1636" s="3" t="s">
        <v>77</v>
      </c>
      <c r="N1636" s="4">
        <f t="shared" si="104"/>
        <v>854.2</v>
      </c>
      <c r="O1636">
        <v>85.42</v>
      </c>
      <c r="R1636" s="3" t="str">
        <f>IF(ISNUMBER(Q1636),SUMIFS($Q$2:Q1636,$A$2:A1636,A1636,$J$2:J1636,J1636,$D$2:D1636,D1636),"")</f>
        <v/>
      </c>
      <c r="AH1636" s="3" t="str">
        <f t="shared" si="105"/>
        <v/>
      </c>
      <c r="AQ1636" s="3" t="str">
        <f t="shared" si="106"/>
        <v/>
      </c>
      <c r="AR1636" s="3" t="str">
        <f>IF(ISNUMBER(AQ1636),SUMIFS($AQ$2:AQ1636,$A$2:A1636,A1636,$J$2:J1636,J1636,$D$2:D1636,D1636),"")</f>
        <v/>
      </c>
      <c r="AS1636">
        <f t="shared" si="107"/>
        <v>1</v>
      </c>
    </row>
    <row r="1637" spans="1:45" x14ac:dyDescent="0.25">
      <c r="A1637" s="9" t="s">
        <v>72</v>
      </c>
      <c r="B1637" t="s">
        <v>68</v>
      </c>
      <c r="C1637" s="6">
        <v>42064</v>
      </c>
      <c r="D1637">
        <v>3</v>
      </c>
      <c r="F1637">
        <v>500</v>
      </c>
      <c r="J1637" s="3" t="s">
        <v>96</v>
      </c>
      <c r="K1637" t="s">
        <v>59</v>
      </c>
      <c r="L1637">
        <v>2</v>
      </c>
      <c r="M1637" s="3" t="s">
        <v>77</v>
      </c>
      <c r="N1637" s="4">
        <f t="shared" si="104"/>
        <v>2195.8000000000002</v>
      </c>
      <c r="O1637">
        <v>219.58</v>
      </c>
      <c r="R1637" s="3" t="str">
        <f>IF(ISNUMBER(Q1637),SUMIFS($Q$2:Q1637,$A$2:A1637,A1637,$J$2:J1637,J1637,$D$2:D1637,D1637),"")</f>
        <v/>
      </c>
      <c r="AH1637" s="3" t="str">
        <f t="shared" si="105"/>
        <v/>
      </c>
      <c r="AQ1637" s="3" t="str">
        <f t="shared" si="106"/>
        <v/>
      </c>
      <c r="AR1637" s="3" t="str">
        <f>IF(ISNUMBER(AQ1637),SUMIFS($AQ$2:AQ1637,$A$2:A1637,A1637,$J$2:J1637,J1637,$D$2:D1637,D1637),"")</f>
        <v/>
      </c>
      <c r="AS1637">
        <f t="shared" si="107"/>
        <v>1</v>
      </c>
    </row>
    <row r="1638" spans="1:45" x14ac:dyDescent="0.25">
      <c r="A1638" s="9" t="s">
        <v>69</v>
      </c>
      <c r="B1638" t="s">
        <v>68</v>
      </c>
      <c r="C1638" s="6">
        <v>42065</v>
      </c>
      <c r="D1638">
        <v>1</v>
      </c>
      <c r="F1638">
        <v>0</v>
      </c>
      <c r="J1638" s="3" t="s">
        <v>96</v>
      </c>
      <c r="K1638" t="s">
        <v>59</v>
      </c>
      <c r="L1638">
        <v>3</v>
      </c>
      <c r="M1638" s="3" t="s">
        <v>56</v>
      </c>
      <c r="N1638" s="4" t="str">
        <f t="shared" si="104"/>
        <v/>
      </c>
      <c r="P1638">
        <v>48.16</v>
      </c>
      <c r="Q1638">
        <v>48.16</v>
      </c>
      <c r="R1638" s="3">
        <f>IF(ISNUMBER(Q1638),SUMIFS($Q$2:Q1638,$A$2:A1638,A1638,$J$2:J1638,J1638,$D$2:D1638,D1638),"")</f>
        <v>528.53</v>
      </c>
      <c r="AA1638">
        <v>1.78</v>
      </c>
      <c r="AG1638">
        <v>2.2599999999999998</v>
      </c>
      <c r="AH1638" s="3">
        <f t="shared" si="105"/>
        <v>3.5999999999999997E-2</v>
      </c>
      <c r="AI1638">
        <v>3.5999999999999997E-2</v>
      </c>
      <c r="AQ1638" s="3">
        <f t="shared" si="106"/>
        <v>1.734</v>
      </c>
      <c r="AR1638" s="3">
        <f>IF(ISNUMBER(AQ1638),SUMIFS($AQ$2:AQ1638,$A$2:A1638,A1638,$J$2:J1638,J1638,$D$2:D1638,D1638),"")</f>
        <v>14.907999999999999</v>
      </c>
      <c r="AS1638">
        <f t="shared" si="107"/>
        <v>9</v>
      </c>
    </row>
    <row r="1639" spans="1:45" x14ac:dyDescent="0.25">
      <c r="A1639" s="9" t="s">
        <v>71</v>
      </c>
      <c r="B1639" t="s">
        <v>68</v>
      </c>
      <c r="C1639" s="6">
        <v>42065</v>
      </c>
      <c r="D1639">
        <v>1</v>
      </c>
      <c r="F1639">
        <v>50</v>
      </c>
      <c r="J1639" s="3" t="s">
        <v>96</v>
      </c>
      <c r="K1639" t="s">
        <v>59</v>
      </c>
      <c r="L1639">
        <v>3</v>
      </c>
      <c r="M1639" s="3" t="s">
        <v>56</v>
      </c>
      <c r="N1639" s="4" t="str">
        <f t="shared" si="104"/>
        <v/>
      </c>
      <c r="P1639">
        <v>71.34</v>
      </c>
      <c r="Q1639">
        <v>71.34</v>
      </c>
      <c r="R1639" s="3">
        <f>IF(ISNUMBER(Q1639),SUMIFS($Q$2:Q1639,$A$2:A1639,A1639,$J$2:J1639,J1639,$D$2:D1639,D1639),"")</f>
        <v>578.07000000000005</v>
      </c>
      <c r="AA1639">
        <v>2.64</v>
      </c>
      <c r="AG1639">
        <v>2.0699999999999998</v>
      </c>
      <c r="AH1639" s="3">
        <f t="shared" si="105"/>
        <v>3.3000000000000002E-2</v>
      </c>
      <c r="AI1639">
        <v>3.3000000000000002E-2</v>
      </c>
      <c r="AQ1639" s="3">
        <f t="shared" si="106"/>
        <v>2.3540000000000001</v>
      </c>
      <c r="AR1639" s="3">
        <f>IF(ISNUMBER(AQ1639),SUMIFS($AQ$2:AQ1639,$A$2:A1639,A1639,$J$2:J1639,J1639,$D$2:D1639,D1639),"")</f>
        <v>14.881</v>
      </c>
      <c r="AS1639">
        <f t="shared" si="107"/>
        <v>9</v>
      </c>
    </row>
    <row r="1640" spans="1:45" x14ac:dyDescent="0.25">
      <c r="A1640" s="9" t="s">
        <v>70</v>
      </c>
      <c r="B1640" t="s">
        <v>68</v>
      </c>
      <c r="C1640" s="6">
        <v>42065</v>
      </c>
      <c r="D1640">
        <v>1</v>
      </c>
      <c r="F1640">
        <v>100</v>
      </c>
      <c r="J1640" s="3" t="s">
        <v>96</v>
      </c>
      <c r="K1640" t="s">
        <v>59</v>
      </c>
      <c r="L1640">
        <v>3</v>
      </c>
      <c r="M1640" s="3" t="s">
        <v>56</v>
      </c>
      <c r="N1640" s="4" t="str">
        <f t="shared" si="104"/>
        <v/>
      </c>
      <c r="P1640">
        <v>107.38</v>
      </c>
      <c r="Q1640">
        <v>107.38</v>
      </c>
      <c r="R1640" s="3">
        <f>IF(ISNUMBER(Q1640),SUMIFS($Q$2:Q1640,$A$2:A1640,A1640,$J$2:J1640,J1640,$D$2:D1640,D1640),"")</f>
        <v>585.20000000000005</v>
      </c>
      <c r="AA1640">
        <v>3.98</v>
      </c>
      <c r="AG1640">
        <v>2.04</v>
      </c>
      <c r="AH1640" s="3">
        <f t="shared" si="105"/>
        <v>3.3000000000000002E-2</v>
      </c>
      <c r="AI1640">
        <v>3.3000000000000002E-2</v>
      </c>
      <c r="AQ1640" s="3">
        <f t="shared" si="106"/>
        <v>3.544</v>
      </c>
      <c r="AR1640" s="3">
        <f>IF(ISNUMBER(AQ1640),SUMIFS($AQ$2:AQ1640,$A$2:A1640,A1640,$J$2:J1640,J1640,$D$2:D1640,D1640),"")</f>
        <v>18.48</v>
      </c>
      <c r="AS1640">
        <f t="shared" si="107"/>
        <v>9</v>
      </c>
    </row>
    <row r="1641" spans="1:45" x14ac:dyDescent="0.25">
      <c r="A1641" s="9" t="s">
        <v>67</v>
      </c>
      <c r="B1641" t="s">
        <v>68</v>
      </c>
      <c r="C1641" s="6">
        <v>42065</v>
      </c>
      <c r="D1641">
        <v>1</v>
      </c>
      <c r="F1641">
        <v>200</v>
      </c>
      <c r="J1641" s="3" t="s">
        <v>96</v>
      </c>
      <c r="K1641" t="s">
        <v>59</v>
      </c>
      <c r="L1641">
        <v>3</v>
      </c>
      <c r="M1641" s="3" t="s">
        <v>56</v>
      </c>
      <c r="N1641" s="4" t="str">
        <f t="shared" si="104"/>
        <v/>
      </c>
      <c r="P1641">
        <v>79.430000000000007</v>
      </c>
      <c r="Q1641">
        <v>79.430000000000007</v>
      </c>
      <c r="R1641" s="3">
        <f>IF(ISNUMBER(Q1641),SUMIFS($Q$2:Q1641,$A$2:A1641,A1641,$J$2:J1641,J1641,$D$2:D1641,D1641),"")</f>
        <v>488.18</v>
      </c>
      <c r="AA1641">
        <v>2.94</v>
      </c>
      <c r="AG1641">
        <v>2.7</v>
      </c>
      <c r="AH1641" s="3">
        <f t="shared" si="105"/>
        <v>4.2999999999999997E-2</v>
      </c>
      <c r="AI1641">
        <v>4.2999999999999997E-2</v>
      </c>
      <c r="AQ1641" s="3">
        <f t="shared" si="106"/>
        <v>3.415</v>
      </c>
      <c r="AR1641" s="3">
        <f>IF(ISNUMBER(AQ1641),SUMIFS($AQ$2:AQ1641,$A$2:A1641,A1641,$J$2:J1641,J1641,$D$2:D1641,D1641),"")</f>
        <v>17.37</v>
      </c>
      <c r="AS1641">
        <f t="shared" si="107"/>
        <v>9</v>
      </c>
    </row>
    <row r="1642" spans="1:45" x14ac:dyDescent="0.25">
      <c r="A1642" s="9" t="s">
        <v>73</v>
      </c>
      <c r="B1642" t="s">
        <v>68</v>
      </c>
      <c r="C1642" s="6">
        <v>42065</v>
      </c>
      <c r="D1642">
        <v>1</v>
      </c>
      <c r="F1642">
        <v>350</v>
      </c>
      <c r="J1642" s="3" t="s">
        <v>96</v>
      </c>
      <c r="K1642" t="s">
        <v>59</v>
      </c>
      <c r="L1642">
        <v>3</v>
      </c>
      <c r="M1642" s="3" t="s">
        <v>56</v>
      </c>
      <c r="N1642" s="4" t="str">
        <f t="shared" si="104"/>
        <v/>
      </c>
      <c r="P1642">
        <v>69.739999999999995</v>
      </c>
      <c r="Q1642">
        <v>69.739999999999995</v>
      </c>
      <c r="R1642" s="3">
        <f>IF(ISNUMBER(Q1642),SUMIFS($Q$2:Q1642,$A$2:A1642,A1642,$J$2:J1642,J1642,$D$2:D1642,D1642),"")</f>
        <v>515.07999999999993</v>
      </c>
      <c r="AA1642">
        <v>2.58</v>
      </c>
      <c r="AG1642">
        <v>2.81</v>
      </c>
      <c r="AH1642" s="3">
        <f t="shared" si="105"/>
        <v>4.4999999999999998E-2</v>
      </c>
      <c r="AI1642">
        <v>4.4999999999999998E-2</v>
      </c>
      <c r="AQ1642" s="3">
        <f t="shared" si="106"/>
        <v>3.1379999999999999</v>
      </c>
      <c r="AR1642" s="3">
        <f>IF(ISNUMBER(AQ1642),SUMIFS($AQ$2:AQ1642,$A$2:A1642,A1642,$J$2:J1642,J1642,$D$2:D1642,D1642),"")</f>
        <v>15.227</v>
      </c>
      <c r="AS1642">
        <f t="shared" si="107"/>
        <v>9</v>
      </c>
    </row>
    <row r="1643" spans="1:45" x14ac:dyDescent="0.25">
      <c r="A1643" s="9" t="s">
        <v>72</v>
      </c>
      <c r="B1643" t="s">
        <v>68</v>
      </c>
      <c r="C1643" s="6">
        <v>42065</v>
      </c>
      <c r="D1643">
        <v>1</v>
      </c>
      <c r="F1643">
        <v>500</v>
      </c>
      <c r="J1643" s="3" t="s">
        <v>96</v>
      </c>
      <c r="K1643" t="s">
        <v>59</v>
      </c>
      <c r="L1643">
        <v>3</v>
      </c>
      <c r="M1643" s="3" t="s">
        <v>56</v>
      </c>
      <c r="N1643" s="4" t="str">
        <f t="shared" si="104"/>
        <v/>
      </c>
      <c r="P1643">
        <v>129.51</v>
      </c>
      <c r="Q1643">
        <v>129.51</v>
      </c>
      <c r="R1643" s="3">
        <f>IF(ISNUMBER(Q1643),SUMIFS($Q$2:Q1643,$A$2:A1643,A1643,$J$2:J1643,J1643,$D$2:D1643,D1643),"")</f>
        <v>604.43999999999994</v>
      </c>
      <c r="AA1643">
        <v>4.8</v>
      </c>
      <c r="AG1643">
        <v>2.34</v>
      </c>
      <c r="AH1643" s="3">
        <f t="shared" si="105"/>
        <v>3.6999999999999998E-2</v>
      </c>
      <c r="AI1643">
        <v>3.6999999999999998E-2</v>
      </c>
      <c r="AQ1643" s="3">
        <f t="shared" si="106"/>
        <v>4.7919999999999998</v>
      </c>
      <c r="AR1643" s="3">
        <f>IF(ISNUMBER(AQ1643),SUMIFS($AQ$2:AQ1643,$A$2:A1643,A1643,$J$2:J1643,J1643,$D$2:D1643,D1643),"")</f>
        <v>18.729999999999997</v>
      </c>
      <c r="AS1643">
        <f t="shared" si="107"/>
        <v>9</v>
      </c>
    </row>
    <row r="1644" spans="1:45" x14ac:dyDescent="0.25">
      <c r="A1644" s="9" t="s">
        <v>69</v>
      </c>
      <c r="B1644" t="s">
        <v>68</v>
      </c>
      <c r="C1644" s="6">
        <v>42065</v>
      </c>
      <c r="D1644">
        <v>2</v>
      </c>
      <c r="F1644">
        <v>0</v>
      </c>
      <c r="J1644" s="3" t="s">
        <v>96</v>
      </c>
      <c r="K1644" t="s">
        <v>59</v>
      </c>
      <c r="L1644">
        <v>3</v>
      </c>
      <c r="M1644" s="3" t="s">
        <v>56</v>
      </c>
      <c r="N1644" s="4" t="str">
        <f t="shared" ref="N1644:N1707" si="108">IF(ISNUMBER(O1644),O1644*10,"")</f>
        <v/>
      </c>
      <c r="P1644">
        <v>19.510000000000002</v>
      </c>
      <c r="Q1644">
        <v>19.510000000000002</v>
      </c>
      <c r="R1644" s="3">
        <f>IF(ISNUMBER(Q1644),SUMIFS($Q$2:Q1644,$A$2:A1644,A1644,$J$2:J1644,J1644,$D$2:D1644,D1644),"")</f>
        <v>399.43</v>
      </c>
      <c r="AA1644">
        <v>0.72</v>
      </c>
      <c r="AG1644">
        <v>2.37</v>
      </c>
      <c r="AH1644" s="3">
        <f t="shared" ref="AH1644:AH1707" si="109">IF(ISNUMBER(AI1644),AI1644,"")</f>
        <v>3.7999999999999999E-2</v>
      </c>
      <c r="AI1644">
        <v>3.7999999999999999E-2</v>
      </c>
      <c r="AQ1644" s="3">
        <f t="shared" ref="AQ1644:AQ1707" si="110">IF(AND(ISNUMBER(AI1644),ISNUMBER(Q1644)),ROUND(Q1644*AI1644,3),"")</f>
        <v>0.74099999999999999</v>
      </c>
      <c r="AR1644" s="3">
        <f>IF(ISNUMBER(AQ1644),SUMIFS($AQ$2:AQ1644,$A$2:A1644,A1644,$J$2:J1644,J1644,$D$2:D1644,D1644),"")</f>
        <v>11.824</v>
      </c>
      <c r="AS1644">
        <f t="shared" si="107"/>
        <v>9</v>
      </c>
    </row>
    <row r="1645" spans="1:45" x14ac:dyDescent="0.25">
      <c r="A1645" s="9" t="s">
        <v>71</v>
      </c>
      <c r="B1645" t="s">
        <v>68</v>
      </c>
      <c r="C1645" s="6">
        <v>42065</v>
      </c>
      <c r="D1645">
        <v>2</v>
      </c>
      <c r="F1645">
        <v>50</v>
      </c>
      <c r="J1645" s="3" t="s">
        <v>96</v>
      </c>
      <c r="K1645" t="s">
        <v>59</v>
      </c>
      <c r="L1645">
        <v>3</v>
      </c>
      <c r="M1645" s="3" t="s">
        <v>56</v>
      </c>
      <c r="N1645" s="4" t="str">
        <f t="shared" si="108"/>
        <v/>
      </c>
      <c r="P1645">
        <v>67.709999999999994</v>
      </c>
      <c r="Q1645">
        <v>67.709999999999994</v>
      </c>
      <c r="R1645" s="3">
        <f>IF(ISNUMBER(Q1645),SUMIFS($Q$2:Q1645,$A$2:A1645,A1645,$J$2:J1645,J1645,$D$2:D1645,D1645),"")</f>
        <v>415.15999999999997</v>
      </c>
      <c r="AA1645">
        <v>2.5099999999999998</v>
      </c>
      <c r="AG1645">
        <v>2.29</v>
      </c>
      <c r="AH1645" s="3">
        <f t="shared" si="109"/>
        <v>3.6999999999999998E-2</v>
      </c>
      <c r="AI1645">
        <v>3.6999999999999998E-2</v>
      </c>
      <c r="AQ1645" s="3">
        <f t="shared" si="110"/>
        <v>2.5049999999999999</v>
      </c>
      <c r="AR1645" s="3">
        <f>IF(ISNUMBER(AQ1645),SUMIFS($AQ$2:AQ1645,$A$2:A1645,A1645,$J$2:J1645,J1645,$D$2:D1645,D1645),"")</f>
        <v>14.283999999999999</v>
      </c>
      <c r="AS1645">
        <f t="shared" ref="AS1645:AS1708" si="111">COUNT(O1645:AR1645)</f>
        <v>9</v>
      </c>
    </row>
    <row r="1646" spans="1:45" x14ac:dyDescent="0.25">
      <c r="A1646" s="9" t="s">
        <v>70</v>
      </c>
      <c r="B1646" t="s">
        <v>68</v>
      </c>
      <c r="C1646" s="6">
        <v>42065</v>
      </c>
      <c r="D1646">
        <v>2</v>
      </c>
      <c r="F1646">
        <v>100</v>
      </c>
      <c r="J1646" s="3" t="s">
        <v>96</v>
      </c>
      <c r="K1646" t="s">
        <v>59</v>
      </c>
      <c r="L1646">
        <v>3</v>
      </c>
      <c r="M1646" s="3" t="s">
        <v>56</v>
      </c>
      <c r="N1646" s="4" t="str">
        <f t="shared" si="108"/>
        <v/>
      </c>
      <c r="P1646">
        <v>23.29</v>
      </c>
      <c r="Q1646">
        <v>23.29</v>
      </c>
      <c r="R1646" s="3">
        <f>IF(ISNUMBER(Q1646),SUMIFS($Q$2:Q1646,$A$2:A1646,A1646,$J$2:J1646,J1646,$D$2:D1646,D1646),"")</f>
        <v>347.58</v>
      </c>
      <c r="AA1646">
        <v>0.86</v>
      </c>
      <c r="AG1646">
        <v>2.88</v>
      </c>
      <c r="AH1646" s="3">
        <f t="shared" si="109"/>
        <v>4.5999999999999999E-2</v>
      </c>
      <c r="AI1646">
        <v>4.5999999999999999E-2</v>
      </c>
      <c r="AQ1646" s="3">
        <f t="shared" si="110"/>
        <v>1.071</v>
      </c>
      <c r="AR1646" s="3">
        <f>IF(ISNUMBER(AQ1646),SUMIFS($AQ$2:AQ1646,$A$2:A1646,A1646,$J$2:J1646,J1646,$D$2:D1646,D1646),"")</f>
        <v>10.192</v>
      </c>
      <c r="AS1646">
        <f t="shared" si="111"/>
        <v>9</v>
      </c>
    </row>
    <row r="1647" spans="1:45" x14ac:dyDescent="0.25">
      <c r="A1647" s="9" t="s">
        <v>67</v>
      </c>
      <c r="B1647" t="s">
        <v>68</v>
      </c>
      <c r="C1647" s="6">
        <v>42065</v>
      </c>
      <c r="D1647">
        <v>2</v>
      </c>
      <c r="F1647">
        <v>200</v>
      </c>
      <c r="J1647" s="3" t="s">
        <v>96</v>
      </c>
      <c r="K1647" t="s">
        <v>59</v>
      </c>
      <c r="L1647">
        <v>3</v>
      </c>
      <c r="M1647" s="3" t="s">
        <v>56</v>
      </c>
      <c r="N1647" s="4" t="str">
        <f t="shared" si="108"/>
        <v/>
      </c>
      <c r="P1647">
        <v>97.82</v>
      </c>
      <c r="Q1647">
        <v>97.82</v>
      </c>
      <c r="R1647" s="3">
        <f>IF(ISNUMBER(Q1647),SUMIFS($Q$2:Q1647,$A$2:A1647,A1647,$J$2:J1647,J1647,$D$2:D1647,D1647),"")</f>
        <v>493.97999999999996</v>
      </c>
      <c r="AA1647">
        <v>3.62</v>
      </c>
      <c r="AG1647">
        <v>2.12</v>
      </c>
      <c r="AH1647" s="3">
        <f t="shared" si="109"/>
        <v>3.4000000000000002E-2</v>
      </c>
      <c r="AI1647">
        <v>3.4000000000000002E-2</v>
      </c>
      <c r="AQ1647" s="3">
        <f t="shared" si="110"/>
        <v>3.3260000000000001</v>
      </c>
      <c r="AR1647" s="3">
        <f>IF(ISNUMBER(AQ1647),SUMIFS($AQ$2:AQ1647,$A$2:A1647,A1647,$J$2:J1647,J1647,$D$2:D1647,D1647),"")</f>
        <v>15.07</v>
      </c>
      <c r="AS1647">
        <f t="shared" si="111"/>
        <v>9</v>
      </c>
    </row>
    <row r="1648" spans="1:45" x14ac:dyDescent="0.25">
      <c r="A1648" s="9" t="s">
        <v>73</v>
      </c>
      <c r="B1648" t="s">
        <v>68</v>
      </c>
      <c r="C1648" s="6">
        <v>42065</v>
      </c>
      <c r="D1648">
        <v>2</v>
      </c>
      <c r="F1648">
        <v>350</v>
      </c>
      <c r="J1648" s="3" t="s">
        <v>96</v>
      </c>
      <c r="K1648" t="s">
        <v>59</v>
      </c>
      <c r="L1648">
        <v>3</v>
      </c>
      <c r="M1648" s="3" t="s">
        <v>56</v>
      </c>
      <c r="N1648" s="4" t="str">
        <f t="shared" si="108"/>
        <v/>
      </c>
      <c r="P1648">
        <v>117.18</v>
      </c>
      <c r="Q1648">
        <v>117.18</v>
      </c>
      <c r="R1648" s="3">
        <f>IF(ISNUMBER(Q1648),SUMIFS($Q$2:Q1648,$A$2:A1648,A1648,$J$2:J1648,J1648,$D$2:D1648,D1648),"")</f>
        <v>560.30999999999995</v>
      </c>
      <c r="AA1648">
        <v>4.34</v>
      </c>
      <c r="AG1648">
        <v>2.2999999999999998</v>
      </c>
      <c r="AH1648" s="3">
        <f t="shared" si="109"/>
        <v>3.6999999999999998E-2</v>
      </c>
      <c r="AI1648">
        <v>3.6999999999999998E-2</v>
      </c>
      <c r="AQ1648" s="3">
        <f t="shared" si="110"/>
        <v>4.3360000000000003</v>
      </c>
      <c r="AR1648" s="3">
        <f>IF(ISNUMBER(AQ1648),SUMIFS($AQ$2:AQ1648,$A$2:A1648,A1648,$J$2:J1648,J1648,$D$2:D1648,D1648),"")</f>
        <v>17.087</v>
      </c>
      <c r="AS1648">
        <f t="shared" si="111"/>
        <v>9</v>
      </c>
    </row>
    <row r="1649" spans="1:45" x14ac:dyDescent="0.25">
      <c r="A1649" s="9" t="s">
        <v>72</v>
      </c>
      <c r="B1649" t="s">
        <v>68</v>
      </c>
      <c r="C1649" s="6">
        <v>42065</v>
      </c>
      <c r="D1649">
        <v>2</v>
      </c>
      <c r="F1649">
        <v>500</v>
      </c>
      <c r="J1649" s="3" t="s">
        <v>96</v>
      </c>
      <c r="K1649" t="s">
        <v>59</v>
      </c>
      <c r="L1649">
        <v>3</v>
      </c>
      <c r="M1649" s="3" t="s">
        <v>56</v>
      </c>
      <c r="N1649" s="4" t="str">
        <f t="shared" si="108"/>
        <v/>
      </c>
      <c r="P1649">
        <v>175.11</v>
      </c>
      <c r="Q1649">
        <v>175.11</v>
      </c>
      <c r="R1649" s="3">
        <f>IF(ISNUMBER(Q1649),SUMIFS($Q$2:Q1649,$A$2:A1649,A1649,$J$2:J1649,J1649,$D$2:D1649,D1649),"")</f>
        <v>553.20000000000005</v>
      </c>
      <c r="AA1649">
        <v>6.49</v>
      </c>
      <c r="AG1649">
        <v>2.31</v>
      </c>
      <c r="AH1649" s="3">
        <f t="shared" si="109"/>
        <v>3.6999999999999998E-2</v>
      </c>
      <c r="AI1649">
        <v>3.6999999999999998E-2</v>
      </c>
      <c r="AQ1649" s="3">
        <f t="shared" si="110"/>
        <v>6.4790000000000001</v>
      </c>
      <c r="AR1649" s="3">
        <f>IF(ISNUMBER(AQ1649),SUMIFS($AQ$2:AQ1649,$A$2:A1649,A1649,$J$2:J1649,J1649,$D$2:D1649,D1649),"")</f>
        <v>17.605</v>
      </c>
      <c r="AS1649">
        <f t="shared" si="111"/>
        <v>9</v>
      </c>
    </row>
    <row r="1650" spans="1:45" x14ac:dyDescent="0.25">
      <c r="A1650" s="9" t="s">
        <v>69</v>
      </c>
      <c r="B1650" t="s">
        <v>68</v>
      </c>
      <c r="C1650" s="6">
        <v>42065</v>
      </c>
      <c r="D1650">
        <v>3</v>
      </c>
      <c r="F1650">
        <v>0</v>
      </c>
      <c r="J1650" s="3" t="s">
        <v>96</v>
      </c>
      <c r="K1650" t="s">
        <v>59</v>
      </c>
      <c r="L1650">
        <v>3</v>
      </c>
      <c r="M1650" s="3" t="s">
        <v>56</v>
      </c>
      <c r="N1650" s="4" t="str">
        <f t="shared" si="108"/>
        <v/>
      </c>
      <c r="P1650">
        <v>12.17</v>
      </c>
      <c r="Q1650">
        <v>12.17</v>
      </c>
      <c r="R1650" s="3">
        <f>IF(ISNUMBER(Q1650),SUMIFS($Q$2:Q1650,$A$2:A1650,A1650,$J$2:J1650,J1650,$D$2:D1650,D1650),"")</f>
        <v>396.91</v>
      </c>
      <c r="AA1650">
        <v>0.45</v>
      </c>
      <c r="AG1650">
        <v>2.19</v>
      </c>
      <c r="AH1650" s="3">
        <f t="shared" si="109"/>
        <v>3.5000000000000003E-2</v>
      </c>
      <c r="AI1650">
        <v>3.5000000000000003E-2</v>
      </c>
      <c r="AQ1650" s="3">
        <f t="shared" si="110"/>
        <v>0.42599999999999999</v>
      </c>
      <c r="AR1650" s="3">
        <f>IF(ISNUMBER(AQ1650),SUMIFS($AQ$2:AQ1650,$A$2:A1650,A1650,$J$2:J1650,J1650,$D$2:D1650,D1650),"")</f>
        <v>9.9649999999999999</v>
      </c>
      <c r="AS1650">
        <f t="shared" si="111"/>
        <v>9</v>
      </c>
    </row>
    <row r="1651" spans="1:45" x14ac:dyDescent="0.25">
      <c r="A1651" s="9" t="s">
        <v>71</v>
      </c>
      <c r="B1651" t="s">
        <v>68</v>
      </c>
      <c r="C1651" s="6">
        <v>42065</v>
      </c>
      <c r="D1651">
        <v>3</v>
      </c>
      <c r="F1651">
        <v>50</v>
      </c>
      <c r="J1651" s="3" t="s">
        <v>96</v>
      </c>
      <c r="K1651" t="s">
        <v>59</v>
      </c>
      <c r="L1651">
        <v>3</v>
      </c>
      <c r="M1651" s="3" t="s">
        <v>56</v>
      </c>
      <c r="N1651" s="4" t="str">
        <f t="shared" si="108"/>
        <v/>
      </c>
      <c r="P1651">
        <v>98.59</v>
      </c>
      <c r="Q1651">
        <v>98.59</v>
      </c>
      <c r="R1651" s="3">
        <f>IF(ISNUMBER(Q1651),SUMIFS($Q$2:Q1651,$A$2:A1651,A1651,$J$2:J1651,J1651,$D$2:D1651,D1651),"")</f>
        <v>575.78000000000009</v>
      </c>
      <c r="AA1651">
        <v>3.65</v>
      </c>
      <c r="AG1651">
        <v>1.56</v>
      </c>
      <c r="AH1651" s="3">
        <f t="shared" si="109"/>
        <v>2.5000000000000001E-2</v>
      </c>
      <c r="AI1651">
        <v>2.5000000000000001E-2</v>
      </c>
      <c r="AQ1651" s="3">
        <f t="shared" si="110"/>
        <v>2.4649999999999999</v>
      </c>
      <c r="AR1651" s="3">
        <f>IF(ISNUMBER(AQ1651),SUMIFS($AQ$2:AQ1651,$A$2:A1651,A1651,$J$2:J1651,J1651,$D$2:D1651,D1651),"")</f>
        <v>13.276</v>
      </c>
      <c r="AS1651">
        <f t="shared" si="111"/>
        <v>9</v>
      </c>
    </row>
    <row r="1652" spans="1:45" x14ac:dyDescent="0.25">
      <c r="A1652" s="9" t="s">
        <v>70</v>
      </c>
      <c r="B1652" t="s">
        <v>68</v>
      </c>
      <c r="C1652" s="6">
        <v>42065</v>
      </c>
      <c r="D1652">
        <v>3</v>
      </c>
      <c r="F1652">
        <v>100</v>
      </c>
      <c r="J1652" s="3" t="s">
        <v>96</v>
      </c>
      <c r="K1652" t="s">
        <v>59</v>
      </c>
      <c r="L1652">
        <v>3</v>
      </c>
      <c r="M1652" s="3" t="s">
        <v>56</v>
      </c>
      <c r="N1652" s="4" t="str">
        <f t="shared" si="108"/>
        <v/>
      </c>
      <c r="P1652">
        <v>141.63</v>
      </c>
      <c r="Q1652">
        <v>141.63</v>
      </c>
      <c r="R1652" s="3">
        <f>IF(ISNUMBER(Q1652),SUMIFS($Q$2:Q1652,$A$2:A1652,A1652,$J$2:J1652,J1652,$D$2:D1652,D1652),"")</f>
        <v>650.73</v>
      </c>
      <c r="AA1652">
        <v>5.25</v>
      </c>
      <c r="AG1652">
        <v>1.55</v>
      </c>
      <c r="AH1652" s="3">
        <f t="shared" si="109"/>
        <v>2.5000000000000001E-2</v>
      </c>
      <c r="AI1652">
        <v>2.5000000000000001E-2</v>
      </c>
      <c r="AQ1652" s="3">
        <f t="shared" si="110"/>
        <v>3.5409999999999999</v>
      </c>
      <c r="AR1652" s="3">
        <f>IF(ISNUMBER(AQ1652),SUMIFS($AQ$2:AQ1652,$A$2:A1652,A1652,$J$2:J1652,J1652,$D$2:D1652,D1652),"")</f>
        <v>15.918000000000001</v>
      </c>
      <c r="AS1652">
        <f t="shared" si="111"/>
        <v>9</v>
      </c>
    </row>
    <row r="1653" spans="1:45" x14ac:dyDescent="0.25">
      <c r="A1653" s="9" t="s">
        <v>67</v>
      </c>
      <c r="B1653" t="s">
        <v>68</v>
      </c>
      <c r="C1653" s="6">
        <v>42065</v>
      </c>
      <c r="D1653">
        <v>3</v>
      </c>
      <c r="F1653">
        <v>200</v>
      </c>
      <c r="J1653" s="3" t="s">
        <v>96</v>
      </c>
      <c r="K1653" t="s">
        <v>59</v>
      </c>
      <c r="L1653">
        <v>3</v>
      </c>
      <c r="M1653" s="3" t="s">
        <v>56</v>
      </c>
      <c r="N1653" s="4" t="str">
        <f t="shared" si="108"/>
        <v/>
      </c>
      <c r="P1653">
        <v>149.78</v>
      </c>
      <c r="Q1653">
        <v>149.78</v>
      </c>
      <c r="R1653" s="3">
        <f>IF(ISNUMBER(Q1653),SUMIFS($Q$2:Q1653,$A$2:A1653,A1653,$J$2:J1653,J1653,$D$2:D1653,D1653),"")</f>
        <v>580.04</v>
      </c>
      <c r="AA1653">
        <v>5.55</v>
      </c>
      <c r="AG1653">
        <v>1.58</v>
      </c>
      <c r="AH1653" s="3">
        <f t="shared" si="109"/>
        <v>2.5000000000000001E-2</v>
      </c>
      <c r="AI1653">
        <v>2.5000000000000001E-2</v>
      </c>
      <c r="AQ1653" s="3">
        <f t="shared" si="110"/>
        <v>3.7450000000000001</v>
      </c>
      <c r="AR1653" s="3">
        <f>IF(ISNUMBER(AQ1653),SUMIFS($AQ$2:AQ1653,$A$2:A1653,A1653,$J$2:J1653,J1653,$D$2:D1653,D1653),"")</f>
        <v>12.382000000000001</v>
      </c>
      <c r="AS1653">
        <f t="shared" si="111"/>
        <v>9</v>
      </c>
    </row>
    <row r="1654" spans="1:45" x14ac:dyDescent="0.25">
      <c r="A1654" s="9" t="s">
        <v>73</v>
      </c>
      <c r="B1654" t="s">
        <v>68</v>
      </c>
      <c r="C1654" s="6">
        <v>42065</v>
      </c>
      <c r="D1654">
        <v>3</v>
      </c>
      <c r="F1654">
        <v>350</v>
      </c>
      <c r="J1654" s="3" t="s">
        <v>96</v>
      </c>
      <c r="K1654" t="s">
        <v>59</v>
      </c>
      <c r="L1654">
        <v>3</v>
      </c>
      <c r="M1654" s="3" t="s">
        <v>56</v>
      </c>
      <c r="N1654" s="4" t="str">
        <f t="shared" si="108"/>
        <v/>
      </c>
      <c r="P1654">
        <v>54.26</v>
      </c>
      <c r="Q1654">
        <v>54.26</v>
      </c>
      <c r="R1654" s="3">
        <f>IF(ISNUMBER(Q1654),SUMIFS($Q$2:Q1654,$A$2:A1654,A1654,$J$2:J1654,J1654,$D$2:D1654,D1654),"")</f>
        <v>457.75</v>
      </c>
      <c r="AA1654">
        <v>2.0099999999999998</v>
      </c>
      <c r="AG1654">
        <v>2.41</v>
      </c>
      <c r="AH1654" s="3">
        <f t="shared" si="109"/>
        <v>3.9E-2</v>
      </c>
      <c r="AI1654">
        <v>3.9E-2</v>
      </c>
      <c r="AQ1654" s="3">
        <f t="shared" si="110"/>
        <v>2.1160000000000001</v>
      </c>
      <c r="AR1654" s="3">
        <f>IF(ISNUMBER(AQ1654),SUMIFS($AQ$2:AQ1654,$A$2:A1654,A1654,$J$2:J1654,J1654,$D$2:D1654,D1654),"")</f>
        <v>12.112</v>
      </c>
      <c r="AS1654">
        <f t="shared" si="111"/>
        <v>9</v>
      </c>
    </row>
    <row r="1655" spans="1:45" x14ac:dyDescent="0.25">
      <c r="A1655" s="9" t="s">
        <v>72</v>
      </c>
      <c r="B1655" t="s">
        <v>68</v>
      </c>
      <c r="C1655" s="6">
        <v>42065</v>
      </c>
      <c r="D1655">
        <v>3</v>
      </c>
      <c r="F1655">
        <v>500</v>
      </c>
      <c r="J1655" s="3" t="s">
        <v>96</v>
      </c>
      <c r="K1655" t="s">
        <v>59</v>
      </c>
      <c r="L1655">
        <v>3</v>
      </c>
      <c r="M1655" s="3" t="s">
        <v>56</v>
      </c>
      <c r="N1655" s="4" t="str">
        <f t="shared" si="108"/>
        <v/>
      </c>
      <c r="P1655">
        <v>242.41</v>
      </c>
      <c r="Q1655">
        <v>242.41</v>
      </c>
      <c r="R1655" s="3">
        <f>IF(ISNUMBER(Q1655),SUMIFS($Q$2:Q1655,$A$2:A1655,A1655,$J$2:J1655,J1655,$D$2:D1655,D1655),"")</f>
        <v>657.25</v>
      </c>
      <c r="AA1655">
        <v>8.98</v>
      </c>
      <c r="AG1655">
        <v>2.2400000000000002</v>
      </c>
      <c r="AH1655" s="3">
        <f t="shared" si="109"/>
        <v>3.5999999999999997E-2</v>
      </c>
      <c r="AI1655">
        <v>3.5999999999999997E-2</v>
      </c>
      <c r="AQ1655" s="3">
        <f t="shared" si="110"/>
        <v>8.7270000000000003</v>
      </c>
      <c r="AR1655" s="3">
        <f>IF(ISNUMBER(AQ1655),SUMIFS($AQ$2:AQ1655,$A$2:A1655,A1655,$J$2:J1655,J1655,$D$2:D1655,D1655),"")</f>
        <v>19.094000000000001</v>
      </c>
      <c r="AS1655">
        <f t="shared" si="111"/>
        <v>9</v>
      </c>
    </row>
    <row r="1656" spans="1:45" x14ac:dyDescent="0.25">
      <c r="A1656" s="9" t="s">
        <v>69</v>
      </c>
      <c r="B1656" t="s">
        <v>68</v>
      </c>
      <c r="C1656" s="6">
        <v>42072</v>
      </c>
      <c r="D1656">
        <v>1</v>
      </c>
      <c r="F1656">
        <v>0</v>
      </c>
      <c r="J1656" s="3" t="s">
        <v>96</v>
      </c>
      <c r="K1656" t="s">
        <v>59</v>
      </c>
      <c r="L1656">
        <v>3</v>
      </c>
      <c r="M1656" s="3" t="s">
        <v>74</v>
      </c>
      <c r="N1656" s="4">
        <f t="shared" si="108"/>
        <v>665</v>
      </c>
      <c r="O1656">
        <v>66.5</v>
      </c>
      <c r="R1656" s="3" t="str">
        <f>IF(ISNUMBER(Q1656),SUMIFS($Q$2:Q1656,$A$2:A1656,A1656,$J$2:J1656,J1656,$D$2:D1656,D1656),"")</f>
        <v/>
      </c>
      <c r="AG1656">
        <v>2.42</v>
      </c>
      <c r="AH1656" s="3">
        <f t="shared" si="109"/>
        <v>3.9E-2</v>
      </c>
      <c r="AI1656">
        <v>3.9E-2</v>
      </c>
      <c r="AQ1656" s="3" t="str">
        <f t="shared" si="110"/>
        <v/>
      </c>
      <c r="AR1656" s="3" t="str">
        <f>IF(ISNUMBER(AQ1656),SUMIFS($AQ$2:AQ1656,$A$2:A1656,A1656,$J$2:J1656,J1656,$D$2:D1656,D1656),"")</f>
        <v/>
      </c>
      <c r="AS1656">
        <f t="shared" si="111"/>
        <v>4</v>
      </c>
    </row>
    <row r="1657" spans="1:45" x14ac:dyDescent="0.25">
      <c r="A1657" s="9" t="s">
        <v>71</v>
      </c>
      <c r="B1657" t="s">
        <v>68</v>
      </c>
      <c r="C1657" s="6">
        <v>42072</v>
      </c>
      <c r="D1657">
        <v>1</v>
      </c>
      <c r="F1657">
        <v>50</v>
      </c>
      <c r="J1657" s="3" t="s">
        <v>96</v>
      </c>
      <c r="K1657" t="s">
        <v>59</v>
      </c>
      <c r="L1657">
        <v>3</v>
      </c>
      <c r="M1657" s="3" t="s">
        <v>74</v>
      </c>
      <c r="N1657" s="4">
        <f t="shared" si="108"/>
        <v>613.40000000000009</v>
      </c>
      <c r="O1657">
        <v>61.34</v>
      </c>
      <c r="R1657" s="3" t="str">
        <f>IF(ISNUMBER(Q1657),SUMIFS($Q$2:Q1657,$A$2:A1657,A1657,$J$2:J1657,J1657,$D$2:D1657,D1657),"")</f>
        <v/>
      </c>
      <c r="AG1657">
        <v>2.73</v>
      </c>
      <c r="AH1657" s="3">
        <f t="shared" si="109"/>
        <v>4.3999999999999997E-2</v>
      </c>
      <c r="AI1657">
        <v>4.3999999999999997E-2</v>
      </c>
      <c r="AQ1657" s="3" t="str">
        <f t="shared" si="110"/>
        <v/>
      </c>
      <c r="AR1657" s="3" t="str">
        <f>IF(ISNUMBER(AQ1657),SUMIFS($AQ$2:AQ1657,$A$2:A1657,A1657,$J$2:J1657,J1657,$D$2:D1657,D1657),"")</f>
        <v/>
      </c>
      <c r="AS1657">
        <f t="shared" si="111"/>
        <v>4</v>
      </c>
    </row>
    <row r="1658" spans="1:45" x14ac:dyDescent="0.25">
      <c r="A1658" s="9" t="s">
        <v>70</v>
      </c>
      <c r="B1658" t="s">
        <v>68</v>
      </c>
      <c r="C1658" s="6">
        <v>42072</v>
      </c>
      <c r="D1658">
        <v>1</v>
      </c>
      <c r="F1658">
        <v>100</v>
      </c>
      <c r="J1658" s="3" t="s">
        <v>96</v>
      </c>
      <c r="K1658" t="s">
        <v>59</v>
      </c>
      <c r="L1658">
        <v>3</v>
      </c>
      <c r="M1658" s="3" t="s">
        <v>74</v>
      </c>
      <c r="N1658" s="4">
        <f t="shared" si="108"/>
        <v>751</v>
      </c>
      <c r="O1658">
        <v>75.099999999999994</v>
      </c>
      <c r="R1658" s="3" t="str">
        <f>IF(ISNUMBER(Q1658),SUMIFS($Q$2:Q1658,$A$2:A1658,A1658,$J$2:J1658,J1658,$D$2:D1658,D1658),"")</f>
        <v/>
      </c>
      <c r="AG1658">
        <v>2.72</v>
      </c>
      <c r="AH1658" s="3">
        <f t="shared" si="109"/>
        <v>4.3999999999999997E-2</v>
      </c>
      <c r="AI1658">
        <v>4.3999999999999997E-2</v>
      </c>
      <c r="AQ1658" s="3" t="str">
        <f t="shared" si="110"/>
        <v/>
      </c>
      <c r="AR1658" s="3" t="str">
        <f>IF(ISNUMBER(AQ1658),SUMIFS($AQ$2:AQ1658,$A$2:A1658,A1658,$J$2:J1658,J1658,$D$2:D1658,D1658),"")</f>
        <v/>
      </c>
      <c r="AS1658">
        <f t="shared" si="111"/>
        <v>4</v>
      </c>
    </row>
    <row r="1659" spans="1:45" x14ac:dyDescent="0.25">
      <c r="A1659" s="9" t="s">
        <v>67</v>
      </c>
      <c r="B1659" t="s">
        <v>68</v>
      </c>
      <c r="C1659" s="6">
        <v>42072</v>
      </c>
      <c r="D1659">
        <v>1</v>
      </c>
      <c r="F1659">
        <v>200</v>
      </c>
      <c r="J1659" s="3" t="s">
        <v>96</v>
      </c>
      <c r="K1659" t="s">
        <v>59</v>
      </c>
      <c r="L1659">
        <v>3</v>
      </c>
      <c r="M1659" s="3" t="s">
        <v>74</v>
      </c>
      <c r="N1659" s="4">
        <f t="shared" si="108"/>
        <v>699.4</v>
      </c>
      <c r="O1659">
        <v>69.94</v>
      </c>
      <c r="R1659" s="3" t="str">
        <f>IF(ISNUMBER(Q1659),SUMIFS($Q$2:Q1659,$A$2:A1659,A1659,$J$2:J1659,J1659,$D$2:D1659,D1659),"")</f>
        <v/>
      </c>
      <c r="AG1659">
        <v>2.52</v>
      </c>
      <c r="AH1659" s="3">
        <f t="shared" si="109"/>
        <v>0.04</v>
      </c>
      <c r="AI1659">
        <v>0.04</v>
      </c>
      <c r="AQ1659" s="3" t="str">
        <f t="shared" si="110"/>
        <v/>
      </c>
      <c r="AR1659" s="3" t="str">
        <f>IF(ISNUMBER(AQ1659),SUMIFS($AQ$2:AQ1659,$A$2:A1659,A1659,$J$2:J1659,J1659,$D$2:D1659,D1659),"")</f>
        <v/>
      </c>
      <c r="AS1659">
        <f t="shared" si="111"/>
        <v>4</v>
      </c>
    </row>
    <row r="1660" spans="1:45" x14ac:dyDescent="0.25">
      <c r="A1660" s="9" t="s">
        <v>73</v>
      </c>
      <c r="B1660" t="s">
        <v>68</v>
      </c>
      <c r="C1660" s="6">
        <v>42072</v>
      </c>
      <c r="D1660">
        <v>1</v>
      </c>
      <c r="F1660">
        <v>350</v>
      </c>
      <c r="J1660" s="3" t="s">
        <v>96</v>
      </c>
      <c r="K1660" t="s">
        <v>59</v>
      </c>
      <c r="L1660">
        <v>3</v>
      </c>
      <c r="M1660" s="3" t="s">
        <v>74</v>
      </c>
      <c r="N1660" s="4">
        <f t="shared" si="108"/>
        <v>596.19999999999993</v>
      </c>
      <c r="O1660">
        <v>59.62</v>
      </c>
      <c r="R1660" s="3" t="str">
        <f>IF(ISNUMBER(Q1660),SUMIFS($Q$2:Q1660,$A$2:A1660,A1660,$J$2:J1660,J1660,$D$2:D1660,D1660),"")</f>
        <v/>
      </c>
      <c r="AG1660">
        <v>2.8</v>
      </c>
      <c r="AH1660" s="3">
        <f t="shared" si="109"/>
        <v>4.4999999999999998E-2</v>
      </c>
      <c r="AI1660">
        <v>4.4999999999999998E-2</v>
      </c>
      <c r="AQ1660" s="3" t="str">
        <f t="shared" si="110"/>
        <v/>
      </c>
      <c r="AR1660" s="3" t="str">
        <f>IF(ISNUMBER(AQ1660),SUMIFS($AQ$2:AQ1660,$A$2:A1660,A1660,$J$2:J1660,J1660,$D$2:D1660,D1660),"")</f>
        <v/>
      </c>
      <c r="AS1660">
        <f t="shared" si="111"/>
        <v>4</v>
      </c>
    </row>
    <row r="1661" spans="1:45" x14ac:dyDescent="0.25">
      <c r="A1661" s="9" t="s">
        <v>72</v>
      </c>
      <c r="B1661" t="s">
        <v>68</v>
      </c>
      <c r="C1661" s="6">
        <v>42072</v>
      </c>
      <c r="D1661">
        <v>1</v>
      </c>
      <c r="F1661">
        <v>500</v>
      </c>
      <c r="J1661" s="3" t="s">
        <v>96</v>
      </c>
      <c r="K1661" t="s">
        <v>59</v>
      </c>
      <c r="L1661">
        <v>3</v>
      </c>
      <c r="M1661" s="3" t="s">
        <v>74</v>
      </c>
      <c r="N1661" s="4">
        <f t="shared" si="108"/>
        <v>682.2</v>
      </c>
      <c r="O1661">
        <v>68.22</v>
      </c>
      <c r="R1661" s="3" t="str">
        <f>IF(ISNUMBER(Q1661),SUMIFS($Q$2:Q1661,$A$2:A1661,A1661,$J$2:J1661,J1661,$D$2:D1661,D1661),"")</f>
        <v/>
      </c>
      <c r="AG1661">
        <v>3.27</v>
      </c>
      <c r="AH1661" s="3">
        <f t="shared" si="109"/>
        <v>5.1999999999999998E-2</v>
      </c>
      <c r="AI1661">
        <v>5.1999999999999998E-2</v>
      </c>
      <c r="AQ1661" s="3" t="str">
        <f t="shared" si="110"/>
        <v/>
      </c>
      <c r="AR1661" s="3" t="str">
        <f>IF(ISNUMBER(AQ1661),SUMIFS($AQ$2:AQ1661,$A$2:A1661,A1661,$J$2:J1661,J1661,$D$2:D1661,D1661),"")</f>
        <v/>
      </c>
      <c r="AS1661">
        <f t="shared" si="111"/>
        <v>4</v>
      </c>
    </row>
    <row r="1662" spans="1:45" x14ac:dyDescent="0.25">
      <c r="A1662" s="9" t="s">
        <v>69</v>
      </c>
      <c r="B1662" t="s">
        <v>68</v>
      </c>
      <c r="C1662" s="6">
        <v>42072</v>
      </c>
      <c r="D1662">
        <v>2</v>
      </c>
      <c r="F1662">
        <v>0</v>
      </c>
      <c r="J1662" s="3" t="s">
        <v>96</v>
      </c>
      <c r="K1662" t="s">
        <v>59</v>
      </c>
      <c r="L1662">
        <v>3</v>
      </c>
      <c r="M1662" s="3" t="s">
        <v>74</v>
      </c>
      <c r="N1662" s="4">
        <f t="shared" si="108"/>
        <v>596.19999999999993</v>
      </c>
      <c r="O1662">
        <v>59.62</v>
      </c>
      <c r="R1662" s="3" t="str">
        <f>IF(ISNUMBER(Q1662),SUMIFS($Q$2:Q1662,$A$2:A1662,A1662,$J$2:J1662,J1662,$D$2:D1662,D1662),"")</f>
        <v/>
      </c>
      <c r="AG1662">
        <v>2.35</v>
      </c>
      <c r="AH1662" s="3">
        <f t="shared" si="109"/>
        <v>3.7999999999999999E-2</v>
      </c>
      <c r="AI1662">
        <v>3.7999999999999999E-2</v>
      </c>
      <c r="AQ1662" s="3" t="str">
        <f t="shared" si="110"/>
        <v/>
      </c>
      <c r="AR1662" s="3" t="str">
        <f>IF(ISNUMBER(AQ1662),SUMIFS($AQ$2:AQ1662,$A$2:A1662,A1662,$J$2:J1662,J1662,$D$2:D1662,D1662),"")</f>
        <v/>
      </c>
      <c r="AS1662">
        <f t="shared" si="111"/>
        <v>4</v>
      </c>
    </row>
    <row r="1663" spans="1:45" x14ac:dyDescent="0.25">
      <c r="A1663" s="9" t="s">
        <v>71</v>
      </c>
      <c r="B1663" t="s">
        <v>68</v>
      </c>
      <c r="C1663" s="6">
        <v>42072</v>
      </c>
      <c r="D1663">
        <v>2</v>
      </c>
      <c r="F1663">
        <v>50</v>
      </c>
      <c r="J1663" s="3" t="s">
        <v>96</v>
      </c>
      <c r="K1663" t="s">
        <v>59</v>
      </c>
      <c r="L1663">
        <v>3</v>
      </c>
      <c r="M1663" s="3" t="s">
        <v>74</v>
      </c>
      <c r="N1663" s="4">
        <f t="shared" si="108"/>
        <v>665</v>
      </c>
      <c r="O1663">
        <v>66.5</v>
      </c>
      <c r="R1663" s="3" t="str">
        <f>IF(ISNUMBER(Q1663),SUMIFS($Q$2:Q1663,$A$2:A1663,A1663,$J$2:J1663,J1663,$D$2:D1663,D1663),"")</f>
        <v/>
      </c>
      <c r="AG1663">
        <v>2.54</v>
      </c>
      <c r="AH1663" s="3">
        <f t="shared" si="109"/>
        <v>4.1000000000000002E-2</v>
      </c>
      <c r="AI1663">
        <v>4.1000000000000002E-2</v>
      </c>
      <c r="AQ1663" s="3" t="str">
        <f t="shared" si="110"/>
        <v/>
      </c>
      <c r="AR1663" s="3" t="str">
        <f>IF(ISNUMBER(AQ1663),SUMIFS($AQ$2:AQ1663,$A$2:A1663,A1663,$J$2:J1663,J1663,$D$2:D1663,D1663),"")</f>
        <v/>
      </c>
      <c r="AS1663">
        <f t="shared" si="111"/>
        <v>4</v>
      </c>
    </row>
    <row r="1664" spans="1:45" x14ac:dyDescent="0.25">
      <c r="A1664" s="9" t="s">
        <v>70</v>
      </c>
      <c r="B1664" t="s">
        <v>68</v>
      </c>
      <c r="C1664" s="6">
        <v>42072</v>
      </c>
      <c r="D1664">
        <v>2</v>
      </c>
      <c r="F1664">
        <v>100</v>
      </c>
      <c r="J1664" s="3" t="s">
        <v>96</v>
      </c>
      <c r="K1664" t="s">
        <v>59</v>
      </c>
      <c r="L1664">
        <v>3</v>
      </c>
      <c r="M1664" s="3" t="s">
        <v>74</v>
      </c>
      <c r="N1664" s="4">
        <f t="shared" si="108"/>
        <v>716.59999999999991</v>
      </c>
      <c r="O1664">
        <v>71.66</v>
      </c>
      <c r="R1664" s="3" t="str">
        <f>IF(ISNUMBER(Q1664),SUMIFS($Q$2:Q1664,$A$2:A1664,A1664,$J$2:J1664,J1664,$D$2:D1664,D1664),"")</f>
        <v/>
      </c>
      <c r="AG1664">
        <v>2.62</v>
      </c>
      <c r="AH1664" s="3">
        <f t="shared" si="109"/>
        <v>4.2000000000000003E-2</v>
      </c>
      <c r="AI1664">
        <v>4.2000000000000003E-2</v>
      </c>
      <c r="AQ1664" s="3" t="str">
        <f t="shared" si="110"/>
        <v/>
      </c>
      <c r="AR1664" s="3" t="str">
        <f>IF(ISNUMBER(AQ1664),SUMIFS($AQ$2:AQ1664,$A$2:A1664,A1664,$J$2:J1664,J1664,$D$2:D1664,D1664),"")</f>
        <v/>
      </c>
      <c r="AS1664">
        <f t="shared" si="111"/>
        <v>4</v>
      </c>
    </row>
    <row r="1665" spans="1:45" x14ac:dyDescent="0.25">
      <c r="A1665" s="9" t="s">
        <v>67</v>
      </c>
      <c r="B1665" t="s">
        <v>68</v>
      </c>
      <c r="C1665" s="6">
        <v>42072</v>
      </c>
      <c r="D1665">
        <v>2</v>
      </c>
      <c r="F1665">
        <v>200</v>
      </c>
      <c r="J1665" s="3" t="s">
        <v>96</v>
      </c>
      <c r="K1665" t="s">
        <v>59</v>
      </c>
      <c r="L1665">
        <v>3</v>
      </c>
      <c r="M1665" s="3" t="s">
        <v>74</v>
      </c>
      <c r="N1665" s="4">
        <f t="shared" si="108"/>
        <v>768.19999999999993</v>
      </c>
      <c r="O1665">
        <v>76.819999999999993</v>
      </c>
      <c r="R1665" s="3" t="str">
        <f>IF(ISNUMBER(Q1665),SUMIFS($Q$2:Q1665,$A$2:A1665,A1665,$J$2:J1665,J1665,$D$2:D1665,D1665),"")</f>
        <v/>
      </c>
      <c r="AG1665">
        <v>2.42</v>
      </c>
      <c r="AH1665" s="3">
        <f t="shared" si="109"/>
        <v>3.9E-2</v>
      </c>
      <c r="AI1665">
        <v>3.9E-2</v>
      </c>
      <c r="AQ1665" s="3" t="str">
        <f t="shared" si="110"/>
        <v/>
      </c>
      <c r="AR1665" s="3" t="str">
        <f>IF(ISNUMBER(AQ1665),SUMIFS($AQ$2:AQ1665,$A$2:A1665,A1665,$J$2:J1665,J1665,$D$2:D1665,D1665),"")</f>
        <v/>
      </c>
      <c r="AS1665">
        <f t="shared" si="111"/>
        <v>4</v>
      </c>
    </row>
    <row r="1666" spans="1:45" x14ac:dyDescent="0.25">
      <c r="A1666" s="9" t="s">
        <v>73</v>
      </c>
      <c r="B1666" t="s">
        <v>68</v>
      </c>
      <c r="C1666" s="6">
        <v>42072</v>
      </c>
      <c r="D1666">
        <v>2</v>
      </c>
      <c r="F1666">
        <v>350</v>
      </c>
      <c r="J1666" s="3" t="s">
        <v>96</v>
      </c>
      <c r="K1666" t="s">
        <v>59</v>
      </c>
      <c r="L1666">
        <v>3</v>
      </c>
      <c r="M1666" s="3" t="s">
        <v>74</v>
      </c>
      <c r="N1666" s="4">
        <f t="shared" si="108"/>
        <v>733.8</v>
      </c>
      <c r="O1666">
        <v>73.38</v>
      </c>
      <c r="R1666" s="3" t="str">
        <f>IF(ISNUMBER(Q1666),SUMIFS($Q$2:Q1666,$A$2:A1666,A1666,$J$2:J1666,J1666,$D$2:D1666,D1666),"")</f>
        <v/>
      </c>
      <c r="AG1666">
        <v>3.09</v>
      </c>
      <c r="AH1666" s="3">
        <f t="shared" si="109"/>
        <v>4.9000000000000002E-2</v>
      </c>
      <c r="AI1666">
        <v>4.9000000000000002E-2</v>
      </c>
      <c r="AQ1666" s="3" t="str">
        <f t="shared" si="110"/>
        <v/>
      </c>
      <c r="AR1666" s="3" t="str">
        <f>IF(ISNUMBER(AQ1666),SUMIFS($AQ$2:AQ1666,$A$2:A1666,A1666,$J$2:J1666,J1666,$D$2:D1666,D1666),"")</f>
        <v/>
      </c>
      <c r="AS1666">
        <f t="shared" si="111"/>
        <v>4</v>
      </c>
    </row>
    <row r="1667" spans="1:45" x14ac:dyDescent="0.25">
      <c r="A1667" s="9" t="s">
        <v>72</v>
      </c>
      <c r="B1667" t="s">
        <v>68</v>
      </c>
      <c r="C1667" s="6">
        <v>42072</v>
      </c>
      <c r="D1667">
        <v>2</v>
      </c>
      <c r="F1667">
        <v>500</v>
      </c>
      <c r="J1667" s="3" t="s">
        <v>96</v>
      </c>
      <c r="K1667" t="s">
        <v>59</v>
      </c>
      <c r="L1667">
        <v>3</v>
      </c>
      <c r="M1667" s="3" t="s">
        <v>74</v>
      </c>
      <c r="N1667" s="4">
        <f t="shared" si="108"/>
        <v>751</v>
      </c>
      <c r="O1667">
        <v>75.099999999999994</v>
      </c>
      <c r="R1667" s="3" t="str">
        <f>IF(ISNUMBER(Q1667),SUMIFS($Q$2:Q1667,$A$2:A1667,A1667,$J$2:J1667,J1667,$D$2:D1667,D1667),"")</f>
        <v/>
      </c>
      <c r="AG1667">
        <v>2.9</v>
      </c>
      <c r="AH1667" s="3">
        <f t="shared" si="109"/>
        <v>4.5999999999999999E-2</v>
      </c>
      <c r="AI1667">
        <v>4.5999999999999999E-2</v>
      </c>
      <c r="AQ1667" s="3" t="str">
        <f t="shared" si="110"/>
        <v/>
      </c>
      <c r="AR1667" s="3" t="str">
        <f>IF(ISNUMBER(AQ1667),SUMIFS($AQ$2:AQ1667,$A$2:A1667,A1667,$J$2:J1667,J1667,$D$2:D1667,D1667),"")</f>
        <v/>
      </c>
      <c r="AS1667">
        <f t="shared" si="111"/>
        <v>4</v>
      </c>
    </row>
    <row r="1668" spans="1:45" x14ac:dyDescent="0.25">
      <c r="A1668" s="9" t="s">
        <v>69</v>
      </c>
      <c r="B1668" t="s">
        <v>68</v>
      </c>
      <c r="C1668" s="6">
        <v>42072</v>
      </c>
      <c r="D1668">
        <v>3</v>
      </c>
      <c r="F1668">
        <v>0</v>
      </c>
      <c r="J1668" s="3" t="s">
        <v>96</v>
      </c>
      <c r="K1668" t="s">
        <v>59</v>
      </c>
      <c r="L1668">
        <v>3</v>
      </c>
      <c r="M1668" s="3" t="s">
        <v>74</v>
      </c>
      <c r="N1668" s="4">
        <f t="shared" si="108"/>
        <v>647.79999999999995</v>
      </c>
      <c r="O1668">
        <v>64.78</v>
      </c>
      <c r="R1668" s="3" t="str">
        <f>IF(ISNUMBER(Q1668),SUMIFS($Q$2:Q1668,$A$2:A1668,A1668,$J$2:J1668,J1668,$D$2:D1668,D1668),"")</f>
        <v/>
      </c>
      <c r="AG1668">
        <v>2.2599999999999998</v>
      </c>
      <c r="AH1668" s="3">
        <f t="shared" si="109"/>
        <v>3.5999999999999997E-2</v>
      </c>
      <c r="AI1668">
        <v>3.5999999999999997E-2</v>
      </c>
      <c r="AQ1668" s="3" t="str">
        <f t="shared" si="110"/>
        <v/>
      </c>
      <c r="AR1668" s="3" t="str">
        <f>IF(ISNUMBER(AQ1668),SUMIFS($AQ$2:AQ1668,$A$2:A1668,A1668,$J$2:J1668,J1668,$D$2:D1668,D1668),"")</f>
        <v/>
      </c>
      <c r="AS1668">
        <f t="shared" si="111"/>
        <v>4</v>
      </c>
    </row>
    <row r="1669" spans="1:45" x14ac:dyDescent="0.25">
      <c r="A1669" s="9" t="s">
        <v>71</v>
      </c>
      <c r="B1669" t="s">
        <v>68</v>
      </c>
      <c r="C1669" s="6">
        <v>42072</v>
      </c>
      <c r="D1669">
        <v>3</v>
      </c>
      <c r="F1669">
        <v>50</v>
      </c>
      <c r="J1669" s="3" t="s">
        <v>96</v>
      </c>
      <c r="K1669" t="s">
        <v>59</v>
      </c>
      <c r="L1669">
        <v>3</v>
      </c>
      <c r="M1669" s="3" t="s">
        <v>74</v>
      </c>
      <c r="N1669" s="4">
        <f t="shared" si="108"/>
        <v>682.2</v>
      </c>
      <c r="O1669">
        <v>68.22</v>
      </c>
      <c r="R1669" s="3" t="str">
        <f>IF(ISNUMBER(Q1669),SUMIFS($Q$2:Q1669,$A$2:A1669,A1669,$J$2:J1669,J1669,$D$2:D1669,D1669),"")</f>
        <v/>
      </c>
      <c r="AG1669">
        <v>2.66</v>
      </c>
      <c r="AH1669" s="3">
        <f t="shared" si="109"/>
        <v>4.2000000000000003E-2</v>
      </c>
      <c r="AI1669">
        <v>4.2000000000000003E-2</v>
      </c>
      <c r="AQ1669" s="3" t="str">
        <f t="shared" si="110"/>
        <v/>
      </c>
      <c r="AR1669" s="3" t="str">
        <f>IF(ISNUMBER(AQ1669),SUMIFS($AQ$2:AQ1669,$A$2:A1669,A1669,$J$2:J1669,J1669,$D$2:D1669,D1669),"")</f>
        <v/>
      </c>
      <c r="AS1669">
        <f t="shared" si="111"/>
        <v>4</v>
      </c>
    </row>
    <row r="1670" spans="1:45" x14ac:dyDescent="0.25">
      <c r="A1670" s="9" t="s">
        <v>70</v>
      </c>
      <c r="B1670" t="s">
        <v>68</v>
      </c>
      <c r="C1670" s="6">
        <v>42072</v>
      </c>
      <c r="D1670">
        <v>3</v>
      </c>
      <c r="F1670">
        <v>100</v>
      </c>
      <c r="J1670" s="3" t="s">
        <v>96</v>
      </c>
      <c r="K1670" t="s">
        <v>59</v>
      </c>
      <c r="L1670">
        <v>3</v>
      </c>
      <c r="M1670" s="3" t="s">
        <v>74</v>
      </c>
      <c r="N1670" s="4">
        <f t="shared" si="108"/>
        <v>630.6</v>
      </c>
      <c r="O1670">
        <v>63.06</v>
      </c>
      <c r="R1670" s="3" t="str">
        <f>IF(ISNUMBER(Q1670),SUMIFS($Q$2:Q1670,$A$2:A1670,A1670,$J$2:J1670,J1670,$D$2:D1670,D1670),"")</f>
        <v/>
      </c>
      <c r="AG1670">
        <v>2.4900000000000002</v>
      </c>
      <c r="AH1670" s="3">
        <f t="shared" si="109"/>
        <v>0.04</v>
      </c>
      <c r="AI1670">
        <v>0.04</v>
      </c>
      <c r="AQ1670" s="3" t="str">
        <f t="shared" si="110"/>
        <v/>
      </c>
      <c r="AR1670" s="3" t="str">
        <f>IF(ISNUMBER(AQ1670),SUMIFS($AQ$2:AQ1670,$A$2:A1670,A1670,$J$2:J1670,J1670,$D$2:D1670,D1670),"")</f>
        <v/>
      </c>
      <c r="AS1670">
        <f t="shared" si="111"/>
        <v>4</v>
      </c>
    </row>
    <row r="1671" spans="1:45" x14ac:dyDescent="0.25">
      <c r="A1671" s="9" t="s">
        <v>67</v>
      </c>
      <c r="B1671" t="s">
        <v>68</v>
      </c>
      <c r="C1671" s="6">
        <v>42072</v>
      </c>
      <c r="D1671">
        <v>3</v>
      </c>
      <c r="F1671">
        <v>200</v>
      </c>
      <c r="J1671" s="3" t="s">
        <v>96</v>
      </c>
      <c r="K1671" t="s">
        <v>59</v>
      </c>
      <c r="L1671">
        <v>3</v>
      </c>
      <c r="M1671" s="3" t="s">
        <v>74</v>
      </c>
      <c r="N1671" s="4">
        <f t="shared" si="108"/>
        <v>751</v>
      </c>
      <c r="O1671">
        <v>75.099999999999994</v>
      </c>
      <c r="R1671" s="3" t="str">
        <f>IF(ISNUMBER(Q1671),SUMIFS($Q$2:Q1671,$A$2:A1671,A1671,$J$2:J1671,J1671,$D$2:D1671,D1671),"")</f>
        <v/>
      </c>
      <c r="AG1671">
        <v>2.3199999999999998</v>
      </c>
      <c r="AH1671" s="3">
        <f t="shared" si="109"/>
        <v>3.6999999999999998E-2</v>
      </c>
      <c r="AI1671">
        <v>3.6999999999999998E-2</v>
      </c>
      <c r="AQ1671" s="3" t="str">
        <f t="shared" si="110"/>
        <v/>
      </c>
      <c r="AR1671" s="3" t="str">
        <f>IF(ISNUMBER(AQ1671),SUMIFS($AQ$2:AQ1671,$A$2:A1671,A1671,$J$2:J1671,J1671,$D$2:D1671,D1671),"")</f>
        <v/>
      </c>
      <c r="AS1671">
        <f t="shared" si="111"/>
        <v>4</v>
      </c>
    </row>
    <row r="1672" spans="1:45" x14ac:dyDescent="0.25">
      <c r="A1672" s="9" t="s">
        <v>73</v>
      </c>
      <c r="B1672" t="s">
        <v>68</v>
      </c>
      <c r="C1672" s="6">
        <v>42072</v>
      </c>
      <c r="D1672">
        <v>3</v>
      </c>
      <c r="F1672">
        <v>350</v>
      </c>
      <c r="J1672" s="3" t="s">
        <v>96</v>
      </c>
      <c r="K1672" t="s">
        <v>59</v>
      </c>
      <c r="L1672">
        <v>3</v>
      </c>
      <c r="M1672" s="3" t="s">
        <v>74</v>
      </c>
      <c r="N1672" s="4">
        <f t="shared" si="108"/>
        <v>699.4</v>
      </c>
      <c r="O1672">
        <v>69.94</v>
      </c>
      <c r="R1672" s="3" t="str">
        <f>IF(ISNUMBER(Q1672),SUMIFS($Q$2:Q1672,$A$2:A1672,A1672,$J$2:J1672,J1672,$D$2:D1672,D1672),"")</f>
        <v/>
      </c>
      <c r="AG1672">
        <v>2.64</v>
      </c>
      <c r="AH1672" s="3">
        <f t="shared" si="109"/>
        <v>4.2000000000000003E-2</v>
      </c>
      <c r="AI1672">
        <v>4.2000000000000003E-2</v>
      </c>
      <c r="AQ1672" s="3" t="str">
        <f t="shared" si="110"/>
        <v/>
      </c>
      <c r="AR1672" s="3" t="str">
        <f>IF(ISNUMBER(AQ1672),SUMIFS($AQ$2:AQ1672,$A$2:A1672,A1672,$J$2:J1672,J1672,$D$2:D1672,D1672),"")</f>
        <v/>
      </c>
      <c r="AS1672">
        <f t="shared" si="111"/>
        <v>4</v>
      </c>
    </row>
    <row r="1673" spans="1:45" x14ac:dyDescent="0.25">
      <c r="A1673" s="9" t="s">
        <v>72</v>
      </c>
      <c r="B1673" t="s">
        <v>68</v>
      </c>
      <c r="C1673" s="6">
        <v>42072</v>
      </c>
      <c r="D1673">
        <v>3</v>
      </c>
      <c r="F1673">
        <v>500</v>
      </c>
      <c r="J1673" s="3" t="s">
        <v>96</v>
      </c>
      <c r="K1673" t="s">
        <v>59</v>
      </c>
      <c r="L1673">
        <v>3</v>
      </c>
      <c r="M1673" s="3" t="s">
        <v>74</v>
      </c>
      <c r="N1673" s="4">
        <f t="shared" si="108"/>
        <v>819.80000000000007</v>
      </c>
      <c r="O1673">
        <v>81.98</v>
      </c>
      <c r="R1673" s="3" t="str">
        <f>IF(ISNUMBER(Q1673),SUMIFS($Q$2:Q1673,$A$2:A1673,A1673,$J$2:J1673,J1673,$D$2:D1673,D1673),"")</f>
        <v/>
      </c>
      <c r="AG1673">
        <v>3.03</v>
      </c>
      <c r="AH1673" s="3">
        <f t="shared" si="109"/>
        <v>4.8000000000000001E-2</v>
      </c>
      <c r="AI1673">
        <v>4.8000000000000001E-2</v>
      </c>
      <c r="AQ1673" s="3" t="str">
        <f t="shared" si="110"/>
        <v/>
      </c>
      <c r="AR1673" s="3" t="str">
        <f>IF(ISNUMBER(AQ1673),SUMIFS($AQ$2:AQ1673,$A$2:A1673,A1673,$J$2:J1673,J1673,$D$2:D1673,D1673),"")</f>
        <v/>
      </c>
      <c r="AS1673">
        <f t="shared" si="111"/>
        <v>4</v>
      </c>
    </row>
    <row r="1674" spans="1:45" x14ac:dyDescent="0.25">
      <c r="A1674" s="9" t="s">
        <v>69</v>
      </c>
      <c r="B1674" t="s">
        <v>68</v>
      </c>
      <c r="C1674" s="6">
        <v>42076</v>
      </c>
      <c r="D1674">
        <v>1</v>
      </c>
      <c r="F1674">
        <v>0</v>
      </c>
      <c r="J1674" s="3" t="s">
        <v>96</v>
      </c>
      <c r="K1674" t="s">
        <v>59</v>
      </c>
      <c r="L1674">
        <v>3</v>
      </c>
      <c r="M1674" s="3" t="s">
        <v>75</v>
      </c>
      <c r="N1674" s="4">
        <f t="shared" si="108"/>
        <v>561.79999999999995</v>
      </c>
      <c r="O1674">
        <v>56.18</v>
      </c>
      <c r="R1674" s="3" t="str">
        <f>IF(ISNUMBER(Q1674),SUMIFS($Q$2:Q1674,$A$2:A1674,A1674,$J$2:J1674,J1674,$D$2:D1674,D1674),"")</f>
        <v/>
      </c>
      <c r="AG1674">
        <v>2.37</v>
      </c>
      <c r="AH1674" s="3">
        <f t="shared" si="109"/>
        <v>3.7999999999999999E-2</v>
      </c>
      <c r="AI1674">
        <v>3.7999999999999999E-2</v>
      </c>
      <c r="AQ1674" s="3" t="str">
        <f t="shared" si="110"/>
        <v/>
      </c>
      <c r="AR1674" s="3" t="str">
        <f>IF(ISNUMBER(AQ1674),SUMIFS($AQ$2:AQ1674,$A$2:A1674,A1674,$J$2:J1674,J1674,$D$2:D1674,D1674),"")</f>
        <v/>
      </c>
      <c r="AS1674">
        <f t="shared" si="111"/>
        <v>4</v>
      </c>
    </row>
    <row r="1675" spans="1:45" x14ac:dyDescent="0.25">
      <c r="A1675" s="9" t="s">
        <v>71</v>
      </c>
      <c r="B1675" t="s">
        <v>68</v>
      </c>
      <c r="C1675" s="6">
        <v>42076</v>
      </c>
      <c r="D1675">
        <v>1</v>
      </c>
      <c r="F1675">
        <v>50</v>
      </c>
      <c r="J1675" s="3" t="s">
        <v>96</v>
      </c>
      <c r="K1675" t="s">
        <v>59</v>
      </c>
      <c r="L1675">
        <v>3</v>
      </c>
      <c r="M1675" s="3" t="s">
        <v>75</v>
      </c>
      <c r="N1675" s="4">
        <f t="shared" si="108"/>
        <v>613.40000000000009</v>
      </c>
      <c r="O1675">
        <v>61.34</v>
      </c>
      <c r="R1675" s="3" t="str">
        <f>IF(ISNUMBER(Q1675),SUMIFS($Q$2:Q1675,$A$2:A1675,A1675,$J$2:J1675,J1675,$D$2:D1675,D1675),"")</f>
        <v/>
      </c>
      <c r="AG1675">
        <v>2.85</v>
      </c>
      <c r="AH1675" s="3">
        <f t="shared" si="109"/>
        <v>4.5999999999999999E-2</v>
      </c>
      <c r="AI1675">
        <v>4.5999999999999999E-2</v>
      </c>
      <c r="AQ1675" s="3" t="str">
        <f t="shared" si="110"/>
        <v/>
      </c>
      <c r="AR1675" s="3" t="str">
        <f>IF(ISNUMBER(AQ1675),SUMIFS($AQ$2:AQ1675,$A$2:A1675,A1675,$J$2:J1675,J1675,$D$2:D1675,D1675),"")</f>
        <v/>
      </c>
      <c r="AS1675">
        <f t="shared" si="111"/>
        <v>4</v>
      </c>
    </row>
    <row r="1676" spans="1:45" x14ac:dyDescent="0.25">
      <c r="A1676" s="9" t="s">
        <v>70</v>
      </c>
      <c r="B1676" t="s">
        <v>68</v>
      </c>
      <c r="C1676" s="6">
        <v>42076</v>
      </c>
      <c r="D1676">
        <v>1</v>
      </c>
      <c r="F1676">
        <v>100</v>
      </c>
      <c r="J1676" s="3" t="s">
        <v>96</v>
      </c>
      <c r="K1676" t="s">
        <v>59</v>
      </c>
      <c r="L1676">
        <v>3</v>
      </c>
      <c r="M1676" s="3" t="s">
        <v>75</v>
      </c>
      <c r="N1676" s="4">
        <f t="shared" si="108"/>
        <v>716.59999999999991</v>
      </c>
      <c r="O1676">
        <v>71.66</v>
      </c>
      <c r="R1676" s="3" t="str">
        <f>IF(ISNUMBER(Q1676),SUMIFS($Q$2:Q1676,$A$2:A1676,A1676,$J$2:J1676,J1676,$D$2:D1676,D1676),"")</f>
        <v/>
      </c>
      <c r="AG1676">
        <v>2.77</v>
      </c>
      <c r="AH1676" s="3">
        <f t="shared" si="109"/>
        <v>4.3999999999999997E-2</v>
      </c>
      <c r="AI1676">
        <v>4.3999999999999997E-2</v>
      </c>
      <c r="AQ1676" s="3" t="str">
        <f t="shared" si="110"/>
        <v/>
      </c>
      <c r="AR1676" s="3" t="str">
        <f>IF(ISNUMBER(AQ1676),SUMIFS($AQ$2:AQ1676,$A$2:A1676,A1676,$J$2:J1676,J1676,$D$2:D1676,D1676),"")</f>
        <v/>
      </c>
      <c r="AS1676">
        <f t="shared" si="111"/>
        <v>4</v>
      </c>
    </row>
    <row r="1677" spans="1:45" x14ac:dyDescent="0.25">
      <c r="A1677" s="9" t="s">
        <v>67</v>
      </c>
      <c r="B1677" t="s">
        <v>68</v>
      </c>
      <c r="C1677" s="6">
        <v>42076</v>
      </c>
      <c r="D1677">
        <v>1</v>
      </c>
      <c r="F1677">
        <v>200</v>
      </c>
      <c r="J1677" s="3" t="s">
        <v>96</v>
      </c>
      <c r="K1677" t="s">
        <v>59</v>
      </c>
      <c r="L1677">
        <v>3</v>
      </c>
      <c r="M1677" s="3" t="s">
        <v>75</v>
      </c>
      <c r="N1677" s="4">
        <f t="shared" si="108"/>
        <v>630.6</v>
      </c>
      <c r="O1677">
        <v>63.06</v>
      </c>
      <c r="R1677" s="3" t="str">
        <f>IF(ISNUMBER(Q1677),SUMIFS($Q$2:Q1677,$A$2:A1677,A1677,$J$2:J1677,J1677,$D$2:D1677,D1677),"")</f>
        <v/>
      </c>
      <c r="AG1677">
        <v>2.9</v>
      </c>
      <c r="AH1677" s="3">
        <f t="shared" si="109"/>
        <v>4.5999999999999999E-2</v>
      </c>
      <c r="AI1677">
        <v>4.5999999999999999E-2</v>
      </c>
      <c r="AQ1677" s="3" t="str">
        <f t="shared" si="110"/>
        <v/>
      </c>
      <c r="AR1677" s="3" t="str">
        <f>IF(ISNUMBER(AQ1677),SUMIFS($AQ$2:AQ1677,$A$2:A1677,A1677,$J$2:J1677,J1677,$D$2:D1677,D1677),"")</f>
        <v/>
      </c>
      <c r="AS1677">
        <f t="shared" si="111"/>
        <v>4</v>
      </c>
    </row>
    <row r="1678" spans="1:45" x14ac:dyDescent="0.25">
      <c r="A1678" s="9" t="s">
        <v>73</v>
      </c>
      <c r="B1678" t="s">
        <v>68</v>
      </c>
      <c r="C1678" s="6">
        <v>42076</v>
      </c>
      <c r="D1678">
        <v>1</v>
      </c>
      <c r="F1678">
        <v>350</v>
      </c>
      <c r="J1678" s="3" t="s">
        <v>96</v>
      </c>
      <c r="K1678" t="s">
        <v>59</v>
      </c>
      <c r="L1678">
        <v>3</v>
      </c>
      <c r="M1678" s="3" t="s">
        <v>75</v>
      </c>
      <c r="N1678" s="4">
        <f t="shared" si="108"/>
        <v>630.6</v>
      </c>
      <c r="O1678">
        <v>63.06</v>
      </c>
      <c r="R1678" s="3" t="str">
        <f>IF(ISNUMBER(Q1678),SUMIFS($Q$2:Q1678,$A$2:A1678,A1678,$J$2:J1678,J1678,$D$2:D1678,D1678),"")</f>
        <v/>
      </c>
      <c r="AG1678">
        <v>3.37</v>
      </c>
      <c r="AH1678" s="3">
        <f t="shared" si="109"/>
        <v>5.3999999999999999E-2</v>
      </c>
      <c r="AI1678">
        <v>5.3999999999999999E-2</v>
      </c>
      <c r="AQ1678" s="3" t="str">
        <f t="shared" si="110"/>
        <v/>
      </c>
      <c r="AR1678" s="3" t="str">
        <f>IF(ISNUMBER(AQ1678),SUMIFS($AQ$2:AQ1678,$A$2:A1678,A1678,$J$2:J1678,J1678,$D$2:D1678,D1678),"")</f>
        <v/>
      </c>
      <c r="AS1678">
        <f t="shared" si="111"/>
        <v>4</v>
      </c>
    </row>
    <row r="1679" spans="1:45" x14ac:dyDescent="0.25">
      <c r="A1679" s="9" t="s">
        <v>72</v>
      </c>
      <c r="B1679" t="s">
        <v>68</v>
      </c>
      <c r="C1679" s="6">
        <v>42076</v>
      </c>
      <c r="D1679">
        <v>1</v>
      </c>
      <c r="F1679">
        <v>500</v>
      </c>
      <c r="J1679" s="3" t="s">
        <v>96</v>
      </c>
      <c r="K1679" t="s">
        <v>59</v>
      </c>
      <c r="L1679">
        <v>3</v>
      </c>
      <c r="M1679" s="3" t="s">
        <v>75</v>
      </c>
      <c r="N1679" s="4">
        <f t="shared" si="108"/>
        <v>682.2</v>
      </c>
      <c r="O1679">
        <v>68.22</v>
      </c>
      <c r="R1679" s="3" t="str">
        <f>IF(ISNUMBER(Q1679),SUMIFS($Q$2:Q1679,$A$2:A1679,A1679,$J$2:J1679,J1679,$D$2:D1679,D1679),"")</f>
        <v/>
      </c>
      <c r="AG1679">
        <v>3.28</v>
      </c>
      <c r="AH1679" s="3">
        <f t="shared" si="109"/>
        <v>5.1999999999999998E-2</v>
      </c>
      <c r="AI1679">
        <v>5.1999999999999998E-2</v>
      </c>
      <c r="AQ1679" s="3" t="str">
        <f t="shared" si="110"/>
        <v/>
      </c>
      <c r="AR1679" s="3" t="str">
        <f>IF(ISNUMBER(AQ1679),SUMIFS($AQ$2:AQ1679,$A$2:A1679,A1679,$J$2:J1679,J1679,$D$2:D1679,D1679),"")</f>
        <v/>
      </c>
      <c r="AS1679">
        <f t="shared" si="111"/>
        <v>4</v>
      </c>
    </row>
    <row r="1680" spans="1:45" x14ac:dyDescent="0.25">
      <c r="A1680" s="9" t="s">
        <v>69</v>
      </c>
      <c r="B1680" t="s">
        <v>68</v>
      </c>
      <c r="C1680" s="6">
        <v>42076</v>
      </c>
      <c r="D1680">
        <v>2</v>
      </c>
      <c r="F1680">
        <v>0</v>
      </c>
      <c r="J1680" s="3" t="s">
        <v>96</v>
      </c>
      <c r="K1680" t="s">
        <v>59</v>
      </c>
      <c r="L1680">
        <v>3</v>
      </c>
      <c r="M1680" s="3" t="s">
        <v>75</v>
      </c>
      <c r="N1680" s="4">
        <f t="shared" si="108"/>
        <v>527.4</v>
      </c>
      <c r="O1680">
        <v>52.74</v>
      </c>
      <c r="R1680" s="3" t="str">
        <f>IF(ISNUMBER(Q1680),SUMIFS($Q$2:Q1680,$A$2:A1680,A1680,$J$2:J1680,J1680,$D$2:D1680,D1680),"")</f>
        <v/>
      </c>
      <c r="AG1680">
        <v>2.5</v>
      </c>
      <c r="AH1680" s="3">
        <f t="shared" si="109"/>
        <v>0.04</v>
      </c>
      <c r="AI1680">
        <v>0.04</v>
      </c>
      <c r="AQ1680" s="3" t="str">
        <f t="shared" si="110"/>
        <v/>
      </c>
      <c r="AR1680" s="3" t="str">
        <f>IF(ISNUMBER(AQ1680),SUMIFS($AQ$2:AQ1680,$A$2:A1680,A1680,$J$2:J1680,J1680,$D$2:D1680,D1680),"")</f>
        <v/>
      </c>
      <c r="AS1680">
        <f t="shared" si="111"/>
        <v>4</v>
      </c>
    </row>
    <row r="1681" spans="1:45" x14ac:dyDescent="0.25">
      <c r="A1681" s="9" t="s">
        <v>71</v>
      </c>
      <c r="B1681" t="s">
        <v>68</v>
      </c>
      <c r="C1681" s="6">
        <v>42076</v>
      </c>
      <c r="D1681">
        <v>2</v>
      </c>
      <c r="F1681">
        <v>50</v>
      </c>
      <c r="J1681" s="3" t="s">
        <v>96</v>
      </c>
      <c r="K1681" t="s">
        <v>59</v>
      </c>
      <c r="L1681">
        <v>3</v>
      </c>
      <c r="M1681" s="3" t="s">
        <v>75</v>
      </c>
      <c r="N1681" s="4">
        <f t="shared" si="108"/>
        <v>544.6</v>
      </c>
      <c r="O1681">
        <v>54.46</v>
      </c>
      <c r="R1681" s="3" t="str">
        <f>IF(ISNUMBER(Q1681),SUMIFS($Q$2:Q1681,$A$2:A1681,A1681,$J$2:J1681,J1681,$D$2:D1681,D1681),"")</f>
        <v/>
      </c>
      <c r="AG1681">
        <v>2.57</v>
      </c>
      <c r="AH1681" s="3">
        <f t="shared" si="109"/>
        <v>4.1000000000000002E-2</v>
      </c>
      <c r="AI1681">
        <v>4.1000000000000002E-2</v>
      </c>
      <c r="AQ1681" s="3" t="str">
        <f t="shared" si="110"/>
        <v/>
      </c>
      <c r="AR1681" s="3" t="str">
        <f>IF(ISNUMBER(AQ1681),SUMIFS($AQ$2:AQ1681,$A$2:A1681,A1681,$J$2:J1681,J1681,$D$2:D1681,D1681),"")</f>
        <v/>
      </c>
      <c r="AS1681">
        <f t="shared" si="111"/>
        <v>4</v>
      </c>
    </row>
    <row r="1682" spans="1:45" x14ac:dyDescent="0.25">
      <c r="A1682" s="9" t="s">
        <v>70</v>
      </c>
      <c r="B1682" t="s">
        <v>68</v>
      </c>
      <c r="C1682" s="6">
        <v>42076</v>
      </c>
      <c r="D1682">
        <v>2</v>
      </c>
      <c r="F1682">
        <v>100</v>
      </c>
      <c r="J1682" s="3" t="s">
        <v>96</v>
      </c>
      <c r="K1682" t="s">
        <v>59</v>
      </c>
      <c r="L1682">
        <v>3</v>
      </c>
      <c r="M1682" s="3" t="s">
        <v>75</v>
      </c>
      <c r="N1682" s="4">
        <f t="shared" si="108"/>
        <v>630.6</v>
      </c>
      <c r="O1682">
        <v>63.06</v>
      </c>
      <c r="R1682" s="3" t="str">
        <f>IF(ISNUMBER(Q1682),SUMIFS($Q$2:Q1682,$A$2:A1682,A1682,$J$2:J1682,J1682,$D$2:D1682,D1682),"")</f>
        <v/>
      </c>
      <c r="AG1682">
        <v>2.57</v>
      </c>
      <c r="AH1682" s="3">
        <f t="shared" si="109"/>
        <v>4.1000000000000002E-2</v>
      </c>
      <c r="AI1682">
        <v>4.1000000000000002E-2</v>
      </c>
      <c r="AQ1682" s="3" t="str">
        <f t="shared" si="110"/>
        <v/>
      </c>
      <c r="AR1682" s="3" t="str">
        <f>IF(ISNUMBER(AQ1682),SUMIFS($AQ$2:AQ1682,$A$2:A1682,A1682,$J$2:J1682,J1682,$D$2:D1682,D1682),"")</f>
        <v/>
      </c>
      <c r="AS1682">
        <f t="shared" si="111"/>
        <v>4</v>
      </c>
    </row>
    <row r="1683" spans="1:45" x14ac:dyDescent="0.25">
      <c r="A1683" s="9" t="s">
        <v>67</v>
      </c>
      <c r="B1683" t="s">
        <v>68</v>
      </c>
      <c r="C1683" s="6">
        <v>42076</v>
      </c>
      <c r="D1683">
        <v>2</v>
      </c>
      <c r="F1683">
        <v>200</v>
      </c>
      <c r="J1683" s="3" t="s">
        <v>96</v>
      </c>
      <c r="K1683" t="s">
        <v>59</v>
      </c>
      <c r="L1683">
        <v>3</v>
      </c>
      <c r="M1683" s="3" t="s">
        <v>75</v>
      </c>
      <c r="N1683" s="4">
        <f t="shared" si="108"/>
        <v>682.2</v>
      </c>
      <c r="O1683">
        <v>68.22</v>
      </c>
      <c r="R1683" s="3" t="str">
        <f>IF(ISNUMBER(Q1683),SUMIFS($Q$2:Q1683,$A$2:A1683,A1683,$J$2:J1683,J1683,$D$2:D1683,D1683),"")</f>
        <v/>
      </c>
      <c r="AG1683">
        <v>2.85</v>
      </c>
      <c r="AH1683" s="3">
        <f t="shared" si="109"/>
        <v>4.5999999999999999E-2</v>
      </c>
      <c r="AI1683">
        <v>4.5999999999999999E-2</v>
      </c>
      <c r="AQ1683" s="3" t="str">
        <f t="shared" si="110"/>
        <v/>
      </c>
      <c r="AR1683" s="3" t="str">
        <f>IF(ISNUMBER(AQ1683),SUMIFS($AQ$2:AQ1683,$A$2:A1683,A1683,$J$2:J1683,J1683,$D$2:D1683,D1683),"")</f>
        <v/>
      </c>
      <c r="AS1683">
        <f t="shared" si="111"/>
        <v>4</v>
      </c>
    </row>
    <row r="1684" spans="1:45" x14ac:dyDescent="0.25">
      <c r="A1684" s="9" t="s">
        <v>73</v>
      </c>
      <c r="B1684" t="s">
        <v>68</v>
      </c>
      <c r="C1684" s="6">
        <v>42076</v>
      </c>
      <c r="D1684">
        <v>2</v>
      </c>
      <c r="F1684">
        <v>350</v>
      </c>
      <c r="J1684" s="3" t="s">
        <v>96</v>
      </c>
      <c r="K1684" t="s">
        <v>59</v>
      </c>
      <c r="L1684">
        <v>3</v>
      </c>
      <c r="M1684" s="3" t="s">
        <v>75</v>
      </c>
      <c r="N1684" s="4">
        <f t="shared" si="108"/>
        <v>716.59999999999991</v>
      </c>
      <c r="O1684">
        <v>71.66</v>
      </c>
      <c r="R1684" s="3" t="str">
        <f>IF(ISNUMBER(Q1684),SUMIFS($Q$2:Q1684,$A$2:A1684,A1684,$J$2:J1684,J1684,$D$2:D1684,D1684),"")</f>
        <v/>
      </c>
      <c r="AG1684">
        <v>3.44</v>
      </c>
      <c r="AH1684" s="3">
        <f t="shared" si="109"/>
        <v>5.5E-2</v>
      </c>
      <c r="AI1684">
        <v>5.5E-2</v>
      </c>
      <c r="AQ1684" s="3" t="str">
        <f t="shared" si="110"/>
        <v/>
      </c>
      <c r="AR1684" s="3" t="str">
        <f>IF(ISNUMBER(AQ1684),SUMIFS($AQ$2:AQ1684,$A$2:A1684,A1684,$J$2:J1684,J1684,$D$2:D1684,D1684),"")</f>
        <v/>
      </c>
      <c r="AS1684">
        <f t="shared" si="111"/>
        <v>4</v>
      </c>
    </row>
    <row r="1685" spans="1:45" x14ac:dyDescent="0.25">
      <c r="A1685" s="9" t="s">
        <v>72</v>
      </c>
      <c r="B1685" t="s">
        <v>68</v>
      </c>
      <c r="C1685" s="6">
        <v>42076</v>
      </c>
      <c r="D1685">
        <v>2</v>
      </c>
      <c r="F1685">
        <v>500</v>
      </c>
      <c r="J1685" s="3" t="s">
        <v>96</v>
      </c>
      <c r="K1685" t="s">
        <v>59</v>
      </c>
      <c r="L1685">
        <v>3</v>
      </c>
      <c r="M1685" s="3" t="s">
        <v>75</v>
      </c>
      <c r="N1685" s="4">
        <f t="shared" si="108"/>
        <v>819.80000000000007</v>
      </c>
      <c r="O1685">
        <v>81.98</v>
      </c>
      <c r="R1685" s="3" t="str">
        <f>IF(ISNUMBER(Q1685),SUMIFS($Q$2:Q1685,$A$2:A1685,A1685,$J$2:J1685,J1685,$D$2:D1685,D1685),"")</f>
        <v/>
      </c>
      <c r="AG1685">
        <v>3.03</v>
      </c>
      <c r="AH1685" s="3">
        <f t="shared" si="109"/>
        <v>4.9000000000000002E-2</v>
      </c>
      <c r="AI1685">
        <v>4.9000000000000002E-2</v>
      </c>
      <c r="AQ1685" s="3" t="str">
        <f t="shared" si="110"/>
        <v/>
      </c>
      <c r="AR1685" s="3" t="str">
        <f>IF(ISNUMBER(AQ1685),SUMIFS($AQ$2:AQ1685,$A$2:A1685,A1685,$J$2:J1685,J1685,$D$2:D1685,D1685),"")</f>
        <v/>
      </c>
      <c r="AS1685">
        <f t="shared" si="111"/>
        <v>4</v>
      </c>
    </row>
    <row r="1686" spans="1:45" x14ac:dyDescent="0.25">
      <c r="A1686" s="9" t="s">
        <v>69</v>
      </c>
      <c r="B1686" t="s">
        <v>68</v>
      </c>
      <c r="C1686" s="6">
        <v>42076</v>
      </c>
      <c r="D1686">
        <v>3</v>
      </c>
      <c r="F1686">
        <v>0</v>
      </c>
      <c r="J1686" s="3" t="s">
        <v>96</v>
      </c>
      <c r="K1686" t="s">
        <v>59</v>
      </c>
      <c r="L1686">
        <v>3</v>
      </c>
      <c r="M1686" s="3" t="s">
        <v>75</v>
      </c>
      <c r="N1686" s="4">
        <f t="shared" si="108"/>
        <v>510.20000000000005</v>
      </c>
      <c r="O1686">
        <v>51.02</v>
      </c>
      <c r="R1686" s="3" t="str">
        <f>IF(ISNUMBER(Q1686),SUMIFS($Q$2:Q1686,$A$2:A1686,A1686,$J$2:J1686,J1686,$D$2:D1686,D1686),"")</f>
        <v/>
      </c>
      <c r="AG1686">
        <v>2.1</v>
      </c>
      <c r="AH1686" s="3">
        <f t="shared" si="109"/>
        <v>3.4000000000000002E-2</v>
      </c>
      <c r="AI1686">
        <v>3.4000000000000002E-2</v>
      </c>
      <c r="AQ1686" s="3" t="str">
        <f t="shared" si="110"/>
        <v/>
      </c>
      <c r="AR1686" s="3" t="str">
        <f>IF(ISNUMBER(AQ1686),SUMIFS($AQ$2:AQ1686,$A$2:A1686,A1686,$J$2:J1686,J1686,$D$2:D1686,D1686),"")</f>
        <v/>
      </c>
      <c r="AS1686">
        <f t="shared" si="111"/>
        <v>4</v>
      </c>
    </row>
    <row r="1687" spans="1:45" x14ac:dyDescent="0.25">
      <c r="A1687" s="9" t="s">
        <v>71</v>
      </c>
      <c r="B1687" t="s">
        <v>68</v>
      </c>
      <c r="C1687" s="6">
        <v>42076</v>
      </c>
      <c r="D1687">
        <v>3</v>
      </c>
      <c r="F1687">
        <v>50</v>
      </c>
      <c r="J1687" s="3" t="s">
        <v>96</v>
      </c>
      <c r="K1687" t="s">
        <v>59</v>
      </c>
      <c r="L1687">
        <v>3</v>
      </c>
      <c r="M1687" s="3" t="s">
        <v>75</v>
      </c>
      <c r="N1687" s="4">
        <f t="shared" si="108"/>
        <v>544.6</v>
      </c>
      <c r="O1687">
        <v>54.46</v>
      </c>
      <c r="R1687" s="3" t="str">
        <f>IF(ISNUMBER(Q1687),SUMIFS($Q$2:Q1687,$A$2:A1687,A1687,$J$2:J1687,J1687,$D$2:D1687,D1687),"")</f>
        <v/>
      </c>
      <c r="AG1687">
        <v>2.36</v>
      </c>
      <c r="AH1687" s="3">
        <f t="shared" si="109"/>
        <v>3.7999999999999999E-2</v>
      </c>
      <c r="AI1687">
        <v>3.7999999999999999E-2</v>
      </c>
      <c r="AQ1687" s="3" t="str">
        <f t="shared" si="110"/>
        <v/>
      </c>
      <c r="AR1687" s="3" t="str">
        <f>IF(ISNUMBER(AQ1687),SUMIFS($AQ$2:AQ1687,$A$2:A1687,A1687,$J$2:J1687,J1687,$D$2:D1687,D1687),"")</f>
        <v/>
      </c>
      <c r="AS1687">
        <f t="shared" si="111"/>
        <v>4</v>
      </c>
    </row>
    <row r="1688" spans="1:45" x14ac:dyDescent="0.25">
      <c r="A1688" s="9" t="s">
        <v>70</v>
      </c>
      <c r="B1688" t="s">
        <v>68</v>
      </c>
      <c r="C1688" s="6">
        <v>42076</v>
      </c>
      <c r="D1688">
        <v>3</v>
      </c>
      <c r="F1688">
        <v>100</v>
      </c>
      <c r="J1688" s="3" t="s">
        <v>96</v>
      </c>
      <c r="K1688" t="s">
        <v>59</v>
      </c>
      <c r="L1688">
        <v>3</v>
      </c>
      <c r="M1688" s="3" t="s">
        <v>75</v>
      </c>
      <c r="N1688" s="4">
        <f t="shared" si="108"/>
        <v>682.2</v>
      </c>
      <c r="O1688">
        <v>68.22</v>
      </c>
      <c r="R1688" s="3" t="str">
        <f>IF(ISNUMBER(Q1688),SUMIFS($Q$2:Q1688,$A$2:A1688,A1688,$J$2:J1688,J1688,$D$2:D1688,D1688),"")</f>
        <v/>
      </c>
      <c r="AG1688">
        <v>2.54</v>
      </c>
      <c r="AH1688" s="3">
        <f t="shared" si="109"/>
        <v>4.1000000000000002E-2</v>
      </c>
      <c r="AI1688">
        <v>4.1000000000000002E-2</v>
      </c>
      <c r="AQ1688" s="3" t="str">
        <f t="shared" si="110"/>
        <v/>
      </c>
      <c r="AR1688" s="3" t="str">
        <f>IF(ISNUMBER(AQ1688),SUMIFS($AQ$2:AQ1688,$A$2:A1688,A1688,$J$2:J1688,J1688,$D$2:D1688,D1688),"")</f>
        <v/>
      </c>
      <c r="AS1688">
        <f t="shared" si="111"/>
        <v>4</v>
      </c>
    </row>
    <row r="1689" spans="1:45" x14ac:dyDescent="0.25">
      <c r="A1689" s="9" t="s">
        <v>67</v>
      </c>
      <c r="B1689" t="s">
        <v>68</v>
      </c>
      <c r="C1689" s="6">
        <v>42076</v>
      </c>
      <c r="D1689">
        <v>3</v>
      </c>
      <c r="F1689">
        <v>200</v>
      </c>
      <c r="J1689" s="3" t="s">
        <v>96</v>
      </c>
      <c r="K1689" t="s">
        <v>59</v>
      </c>
      <c r="L1689">
        <v>3</v>
      </c>
      <c r="M1689" s="3" t="s">
        <v>75</v>
      </c>
      <c r="N1689" s="4">
        <f t="shared" si="108"/>
        <v>871.4</v>
      </c>
      <c r="O1689">
        <v>87.14</v>
      </c>
      <c r="R1689" s="3" t="str">
        <f>IF(ISNUMBER(Q1689),SUMIFS($Q$2:Q1689,$A$2:A1689,A1689,$J$2:J1689,J1689,$D$2:D1689,D1689),"")</f>
        <v/>
      </c>
      <c r="AG1689">
        <v>2.69</v>
      </c>
      <c r="AH1689" s="3">
        <f t="shared" si="109"/>
        <v>4.2999999999999997E-2</v>
      </c>
      <c r="AI1689">
        <v>4.2999999999999997E-2</v>
      </c>
      <c r="AQ1689" s="3" t="str">
        <f t="shared" si="110"/>
        <v/>
      </c>
      <c r="AR1689" s="3" t="str">
        <f>IF(ISNUMBER(AQ1689),SUMIFS($AQ$2:AQ1689,$A$2:A1689,A1689,$J$2:J1689,J1689,$D$2:D1689,D1689),"")</f>
        <v/>
      </c>
      <c r="AS1689">
        <f t="shared" si="111"/>
        <v>4</v>
      </c>
    </row>
    <row r="1690" spans="1:45" x14ac:dyDescent="0.25">
      <c r="A1690" s="9" t="s">
        <v>73</v>
      </c>
      <c r="B1690" t="s">
        <v>68</v>
      </c>
      <c r="C1690" s="6">
        <v>42076</v>
      </c>
      <c r="D1690">
        <v>3</v>
      </c>
      <c r="F1690">
        <v>350</v>
      </c>
      <c r="J1690" s="3" t="s">
        <v>96</v>
      </c>
      <c r="K1690" t="s">
        <v>59</v>
      </c>
      <c r="L1690">
        <v>3</v>
      </c>
      <c r="M1690" s="3" t="s">
        <v>75</v>
      </c>
      <c r="N1690" s="4">
        <f t="shared" si="108"/>
        <v>613.40000000000009</v>
      </c>
      <c r="O1690">
        <v>61.34</v>
      </c>
      <c r="R1690" s="3" t="str">
        <f>IF(ISNUMBER(Q1690),SUMIFS($Q$2:Q1690,$A$2:A1690,A1690,$J$2:J1690,J1690,$D$2:D1690,D1690),"")</f>
        <v/>
      </c>
      <c r="AG1690">
        <v>2.86</v>
      </c>
      <c r="AH1690" s="3">
        <f t="shared" si="109"/>
        <v>4.5999999999999999E-2</v>
      </c>
      <c r="AI1690">
        <v>4.5999999999999999E-2</v>
      </c>
      <c r="AQ1690" s="3" t="str">
        <f t="shared" si="110"/>
        <v/>
      </c>
      <c r="AR1690" s="3" t="str">
        <f>IF(ISNUMBER(AQ1690),SUMIFS($AQ$2:AQ1690,$A$2:A1690,A1690,$J$2:J1690,J1690,$D$2:D1690,D1690),"")</f>
        <v/>
      </c>
      <c r="AS1690">
        <f t="shared" si="111"/>
        <v>4</v>
      </c>
    </row>
    <row r="1691" spans="1:45" x14ac:dyDescent="0.25">
      <c r="A1691" s="9" t="s">
        <v>72</v>
      </c>
      <c r="B1691" t="s">
        <v>68</v>
      </c>
      <c r="C1691" s="6">
        <v>42076</v>
      </c>
      <c r="D1691">
        <v>3</v>
      </c>
      <c r="F1691">
        <v>500</v>
      </c>
      <c r="J1691" s="3" t="s">
        <v>96</v>
      </c>
      <c r="K1691" t="s">
        <v>59</v>
      </c>
      <c r="L1691">
        <v>3</v>
      </c>
      <c r="M1691" s="3" t="s">
        <v>75</v>
      </c>
      <c r="N1691" s="4">
        <f t="shared" si="108"/>
        <v>768.19999999999993</v>
      </c>
      <c r="O1691">
        <v>76.819999999999993</v>
      </c>
      <c r="R1691" s="3" t="str">
        <f>IF(ISNUMBER(Q1691),SUMIFS($Q$2:Q1691,$A$2:A1691,A1691,$J$2:J1691,J1691,$D$2:D1691,D1691),"")</f>
        <v/>
      </c>
      <c r="AG1691">
        <v>3.05</v>
      </c>
      <c r="AH1691" s="3">
        <f t="shared" si="109"/>
        <v>4.9000000000000002E-2</v>
      </c>
      <c r="AI1691">
        <v>4.9000000000000002E-2</v>
      </c>
      <c r="AQ1691" s="3" t="str">
        <f t="shared" si="110"/>
        <v/>
      </c>
      <c r="AR1691" s="3" t="str">
        <f>IF(ISNUMBER(AQ1691),SUMIFS($AQ$2:AQ1691,$A$2:A1691,A1691,$J$2:J1691,J1691,$D$2:D1691,D1691),"")</f>
        <v/>
      </c>
      <c r="AS1691">
        <f t="shared" si="111"/>
        <v>4</v>
      </c>
    </row>
    <row r="1692" spans="1:45" x14ac:dyDescent="0.25">
      <c r="A1692" s="9" t="s">
        <v>69</v>
      </c>
      <c r="B1692" t="s">
        <v>68</v>
      </c>
      <c r="C1692" s="6">
        <v>42081</v>
      </c>
      <c r="D1692">
        <v>1</v>
      </c>
      <c r="F1692">
        <v>0</v>
      </c>
      <c r="J1692" s="3" t="s">
        <v>96</v>
      </c>
      <c r="K1692" t="s">
        <v>59</v>
      </c>
      <c r="L1692">
        <v>3</v>
      </c>
      <c r="M1692" s="3" t="s">
        <v>76</v>
      </c>
      <c r="N1692" s="4">
        <f t="shared" si="108"/>
        <v>613.40000000000009</v>
      </c>
      <c r="O1692">
        <v>61.34</v>
      </c>
      <c r="R1692" s="3" t="str">
        <f>IF(ISNUMBER(Q1692),SUMIFS($Q$2:Q1692,$A$2:A1692,A1692,$J$2:J1692,J1692,$D$2:D1692,D1692),"")</f>
        <v/>
      </c>
      <c r="AG1692">
        <v>2.38</v>
      </c>
      <c r="AH1692" s="3">
        <f t="shared" si="109"/>
        <v>3.7999999999999999E-2</v>
      </c>
      <c r="AI1692">
        <v>3.7999999999999999E-2</v>
      </c>
      <c r="AQ1692" s="3" t="str">
        <f t="shared" si="110"/>
        <v/>
      </c>
      <c r="AR1692" s="3" t="str">
        <f>IF(ISNUMBER(AQ1692),SUMIFS($AQ$2:AQ1692,$A$2:A1692,A1692,$J$2:J1692,J1692,$D$2:D1692,D1692),"")</f>
        <v/>
      </c>
      <c r="AS1692">
        <f t="shared" si="111"/>
        <v>4</v>
      </c>
    </row>
    <row r="1693" spans="1:45" x14ac:dyDescent="0.25">
      <c r="A1693" s="9" t="s">
        <v>71</v>
      </c>
      <c r="B1693" t="s">
        <v>68</v>
      </c>
      <c r="C1693" s="6">
        <v>42081</v>
      </c>
      <c r="D1693">
        <v>1</v>
      </c>
      <c r="F1693">
        <v>50</v>
      </c>
      <c r="J1693" s="3" t="s">
        <v>96</v>
      </c>
      <c r="K1693" t="s">
        <v>59</v>
      </c>
      <c r="L1693">
        <v>3</v>
      </c>
      <c r="M1693" s="3" t="s">
        <v>76</v>
      </c>
      <c r="N1693" s="4">
        <f t="shared" si="108"/>
        <v>682.2</v>
      </c>
      <c r="O1693">
        <v>68.22</v>
      </c>
      <c r="R1693" s="3" t="str">
        <f>IF(ISNUMBER(Q1693),SUMIFS($Q$2:Q1693,$A$2:A1693,A1693,$J$2:J1693,J1693,$D$2:D1693,D1693),"")</f>
        <v/>
      </c>
      <c r="AG1693">
        <v>2.41</v>
      </c>
      <c r="AH1693" s="3">
        <f t="shared" si="109"/>
        <v>3.9E-2</v>
      </c>
      <c r="AI1693">
        <v>3.9E-2</v>
      </c>
      <c r="AQ1693" s="3" t="str">
        <f t="shared" si="110"/>
        <v/>
      </c>
      <c r="AR1693" s="3" t="str">
        <f>IF(ISNUMBER(AQ1693),SUMIFS($AQ$2:AQ1693,$A$2:A1693,A1693,$J$2:J1693,J1693,$D$2:D1693,D1693),"")</f>
        <v/>
      </c>
      <c r="AS1693">
        <f t="shared" si="111"/>
        <v>4</v>
      </c>
    </row>
    <row r="1694" spans="1:45" x14ac:dyDescent="0.25">
      <c r="A1694" s="9" t="s">
        <v>70</v>
      </c>
      <c r="B1694" t="s">
        <v>68</v>
      </c>
      <c r="C1694" s="6">
        <v>42081</v>
      </c>
      <c r="D1694">
        <v>1</v>
      </c>
      <c r="F1694">
        <v>100</v>
      </c>
      <c r="J1694" s="3" t="s">
        <v>96</v>
      </c>
      <c r="K1694" t="s">
        <v>59</v>
      </c>
      <c r="L1694">
        <v>3</v>
      </c>
      <c r="M1694" s="3" t="s">
        <v>76</v>
      </c>
      <c r="N1694" s="4">
        <f t="shared" si="108"/>
        <v>991.80000000000007</v>
      </c>
      <c r="O1694">
        <v>99.18</v>
      </c>
      <c r="R1694" s="3" t="str">
        <f>IF(ISNUMBER(Q1694),SUMIFS($Q$2:Q1694,$A$2:A1694,A1694,$J$2:J1694,J1694,$D$2:D1694,D1694),"")</f>
        <v/>
      </c>
      <c r="AG1694">
        <v>2.93</v>
      </c>
      <c r="AH1694" s="3">
        <f t="shared" si="109"/>
        <v>4.7E-2</v>
      </c>
      <c r="AI1694">
        <v>4.7E-2</v>
      </c>
      <c r="AQ1694" s="3" t="str">
        <f t="shared" si="110"/>
        <v/>
      </c>
      <c r="AR1694" s="3" t="str">
        <f>IF(ISNUMBER(AQ1694),SUMIFS($AQ$2:AQ1694,$A$2:A1694,A1694,$J$2:J1694,J1694,$D$2:D1694,D1694),"")</f>
        <v/>
      </c>
      <c r="AS1694">
        <f t="shared" si="111"/>
        <v>4</v>
      </c>
    </row>
    <row r="1695" spans="1:45" x14ac:dyDescent="0.25">
      <c r="A1695" s="9" t="s">
        <v>67</v>
      </c>
      <c r="B1695" t="s">
        <v>68</v>
      </c>
      <c r="C1695" s="6">
        <v>42081</v>
      </c>
      <c r="D1695">
        <v>1</v>
      </c>
      <c r="F1695">
        <v>200</v>
      </c>
      <c r="J1695" s="3" t="s">
        <v>96</v>
      </c>
      <c r="K1695" t="s">
        <v>59</v>
      </c>
      <c r="L1695">
        <v>3</v>
      </c>
      <c r="M1695" s="3" t="s">
        <v>76</v>
      </c>
      <c r="N1695" s="4">
        <f t="shared" si="108"/>
        <v>905.8</v>
      </c>
      <c r="O1695">
        <v>90.58</v>
      </c>
      <c r="R1695" s="3" t="str">
        <f>IF(ISNUMBER(Q1695),SUMIFS($Q$2:Q1695,$A$2:A1695,A1695,$J$2:J1695,J1695,$D$2:D1695,D1695),"")</f>
        <v/>
      </c>
      <c r="AG1695">
        <v>2.97</v>
      </c>
      <c r="AH1695" s="3">
        <f t="shared" si="109"/>
        <v>4.7E-2</v>
      </c>
      <c r="AI1695">
        <v>4.7E-2</v>
      </c>
      <c r="AQ1695" s="3" t="str">
        <f t="shared" si="110"/>
        <v/>
      </c>
      <c r="AR1695" s="3" t="str">
        <f>IF(ISNUMBER(AQ1695),SUMIFS($AQ$2:AQ1695,$A$2:A1695,A1695,$J$2:J1695,J1695,$D$2:D1695,D1695),"")</f>
        <v/>
      </c>
      <c r="AS1695">
        <f t="shared" si="111"/>
        <v>4</v>
      </c>
    </row>
    <row r="1696" spans="1:45" x14ac:dyDescent="0.25">
      <c r="A1696" s="9" t="s">
        <v>73</v>
      </c>
      <c r="B1696" t="s">
        <v>68</v>
      </c>
      <c r="C1696" s="6">
        <v>42081</v>
      </c>
      <c r="D1696">
        <v>1</v>
      </c>
      <c r="F1696">
        <v>350</v>
      </c>
      <c r="J1696" s="3" t="s">
        <v>96</v>
      </c>
      <c r="K1696" t="s">
        <v>59</v>
      </c>
      <c r="L1696">
        <v>3</v>
      </c>
      <c r="M1696" s="3" t="s">
        <v>76</v>
      </c>
      <c r="N1696" s="4">
        <f t="shared" si="108"/>
        <v>957.4</v>
      </c>
      <c r="O1696">
        <v>95.74</v>
      </c>
      <c r="R1696" s="3" t="str">
        <f>IF(ISNUMBER(Q1696),SUMIFS($Q$2:Q1696,$A$2:A1696,A1696,$J$2:J1696,J1696,$D$2:D1696,D1696),"")</f>
        <v/>
      </c>
      <c r="AG1696">
        <v>2.97</v>
      </c>
      <c r="AH1696" s="3">
        <f t="shared" si="109"/>
        <v>4.7E-2</v>
      </c>
      <c r="AI1696">
        <v>4.7E-2</v>
      </c>
      <c r="AQ1696" s="3" t="str">
        <f t="shared" si="110"/>
        <v/>
      </c>
      <c r="AR1696" s="3" t="str">
        <f>IF(ISNUMBER(AQ1696),SUMIFS($AQ$2:AQ1696,$A$2:A1696,A1696,$J$2:J1696,J1696,$D$2:D1696,D1696),"")</f>
        <v/>
      </c>
      <c r="AS1696">
        <f t="shared" si="111"/>
        <v>4</v>
      </c>
    </row>
    <row r="1697" spans="1:45" x14ac:dyDescent="0.25">
      <c r="A1697" s="9" t="s">
        <v>72</v>
      </c>
      <c r="B1697" t="s">
        <v>68</v>
      </c>
      <c r="C1697" s="6">
        <v>42081</v>
      </c>
      <c r="D1697">
        <v>1</v>
      </c>
      <c r="F1697">
        <v>500</v>
      </c>
      <c r="J1697" s="3" t="s">
        <v>96</v>
      </c>
      <c r="K1697" t="s">
        <v>59</v>
      </c>
      <c r="L1697">
        <v>3</v>
      </c>
      <c r="M1697" s="3" t="s">
        <v>76</v>
      </c>
      <c r="N1697" s="4">
        <f t="shared" si="108"/>
        <v>1026.2</v>
      </c>
      <c r="O1697">
        <v>102.62</v>
      </c>
      <c r="R1697" s="3" t="str">
        <f>IF(ISNUMBER(Q1697),SUMIFS($Q$2:Q1697,$A$2:A1697,A1697,$J$2:J1697,J1697,$D$2:D1697,D1697),"")</f>
        <v/>
      </c>
      <c r="AG1697">
        <v>3.4</v>
      </c>
      <c r="AH1697" s="3">
        <f t="shared" si="109"/>
        <v>5.3999999999999999E-2</v>
      </c>
      <c r="AI1697">
        <v>5.3999999999999999E-2</v>
      </c>
      <c r="AQ1697" s="3" t="str">
        <f t="shared" si="110"/>
        <v/>
      </c>
      <c r="AR1697" s="3" t="str">
        <f>IF(ISNUMBER(AQ1697),SUMIFS($AQ$2:AQ1697,$A$2:A1697,A1697,$J$2:J1697,J1697,$D$2:D1697,D1697),"")</f>
        <v/>
      </c>
      <c r="AS1697">
        <f t="shared" si="111"/>
        <v>4</v>
      </c>
    </row>
    <row r="1698" spans="1:45" x14ac:dyDescent="0.25">
      <c r="A1698" s="9" t="s">
        <v>69</v>
      </c>
      <c r="B1698" t="s">
        <v>68</v>
      </c>
      <c r="C1698" s="6">
        <v>42081</v>
      </c>
      <c r="D1698">
        <v>2</v>
      </c>
      <c r="F1698">
        <v>0</v>
      </c>
      <c r="J1698" s="3" t="s">
        <v>96</v>
      </c>
      <c r="K1698" t="s">
        <v>59</v>
      </c>
      <c r="L1698">
        <v>3</v>
      </c>
      <c r="M1698" s="3" t="s">
        <v>76</v>
      </c>
      <c r="N1698" s="4">
        <f t="shared" si="108"/>
        <v>665</v>
      </c>
      <c r="O1698">
        <v>66.5</v>
      </c>
      <c r="R1698" s="3" t="str">
        <f>IF(ISNUMBER(Q1698),SUMIFS($Q$2:Q1698,$A$2:A1698,A1698,$J$2:J1698,J1698,$D$2:D1698,D1698),"")</f>
        <v/>
      </c>
      <c r="AG1698">
        <v>3.1</v>
      </c>
      <c r="AH1698" s="3">
        <f t="shared" si="109"/>
        <v>0.05</v>
      </c>
      <c r="AI1698">
        <v>0.05</v>
      </c>
      <c r="AQ1698" s="3" t="str">
        <f t="shared" si="110"/>
        <v/>
      </c>
      <c r="AR1698" s="3" t="str">
        <f>IF(ISNUMBER(AQ1698),SUMIFS($AQ$2:AQ1698,$A$2:A1698,A1698,$J$2:J1698,J1698,$D$2:D1698,D1698),"")</f>
        <v/>
      </c>
      <c r="AS1698">
        <f t="shared" si="111"/>
        <v>4</v>
      </c>
    </row>
    <row r="1699" spans="1:45" x14ac:dyDescent="0.25">
      <c r="A1699" s="9" t="s">
        <v>71</v>
      </c>
      <c r="B1699" t="s">
        <v>68</v>
      </c>
      <c r="C1699" s="6">
        <v>42081</v>
      </c>
      <c r="D1699">
        <v>2</v>
      </c>
      <c r="F1699">
        <v>50</v>
      </c>
      <c r="J1699" s="3" t="s">
        <v>96</v>
      </c>
      <c r="K1699" t="s">
        <v>59</v>
      </c>
      <c r="L1699">
        <v>3</v>
      </c>
      <c r="M1699" s="3" t="s">
        <v>76</v>
      </c>
      <c r="N1699" s="4">
        <f t="shared" si="108"/>
        <v>716.59999999999991</v>
      </c>
      <c r="O1699">
        <v>71.66</v>
      </c>
      <c r="R1699" s="3" t="str">
        <f>IF(ISNUMBER(Q1699),SUMIFS($Q$2:Q1699,$A$2:A1699,A1699,$J$2:J1699,J1699,$D$2:D1699,D1699),"")</f>
        <v/>
      </c>
      <c r="AG1699">
        <v>2.4700000000000002</v>
      </c>
      <c r="AH1699" s="3">
        <f t="shared" si="109"/>
        <v>0.04</v>
      </c>
      <c r="AI1699">
        <v>0.04</v>
      </c>
      <c r="AQ1699" s="3" t="str">
        <f t="shared" si="110"/>
        <v/>
      </c>
      <c r="AR1699" s="3" t="str">
        <f>IF(ISNUMBER(AQ1699),SUMIFS($AQ$2:AQ1699,$A$2:A1699,A1699,$J$2:J1699,J1699,$D$2:D1699,D1699),"")</f>
        <v/>
      </c>
      <c r="AS1699">
        <f t="shared" si="111"/>
        <v>4</v>
      </c>
    </row>
    <row r="1700" spans="1:45" x14ac:dyDescent="0.25">
      <c r="A1700" s="9" t="s">
        <v>70</v>
      </c>
      <c r="B1700" t="s">
        <v>68</v>
      </c>
      <c r="C1700" s="6">
        <v>42081</v>
      </c>
      <c r="D1700">
        <v>2</v>
      </c>
      <c r="F1700">
        <v>100</v>
      </c>
      <c r="J1700" s="3" t="s">
        <v>96</v>
      </c>
      <c r="K1700" t="s">
        <v>59</v>
      </c>
      <c r="L1700">
        <v>3</v>
      </c>
      <c r="M1700" s="3" t="s">
        <v>76</v>
      </c>
      <c r="N1700" s="4">
        <f t="shared" si="108"/>
        <v>819.80000000000007</v>
      </c>
      <c r="O1700">
        <v>81.98</v>
      </c>
      <c r="R1700" s="3" t="str">
        <f>IF(ISNUMBER(Q1700),SUMIFS($Q$2:Q1700,$A$2:A1700,A1700,$J$2:J1700,J1700,$D$2:D1700,D1700),"")</f>
        <v/>
      </c>
      <c r="AG1700">
        <v>2.5</v>
      </c>
      <c r="AH1700" s="3">
        <f t="shared" si="109"/>
        <v>0.04</v>
      </c>
      <c r="AI1700">
        <v>0.04</v>
      </c>
      <c r="AQ1700" s="3" t="str">
        <f t="shared" si="110"/>
        <v/>
      </c>
      <c r="AR1700" s="3" t="str">
        <f>IF(ISNUMBER(AQ1700),SUMIFS($AQ$2:AQ1700,$A$2:A1700,A1700,$J$2:J1700,J1700,$D$2:D1700,D1700),"")</f>
        <v/>
      </c>
      <c r="AS1700">
        <f t="shared" si="111"/>
        <v>4</v>
      </c>
    </row>
    <row r="1701" spans="1:45" x14ac:dyDescent="0.25">
      <c r="A1701" s="9" t="s">
        <v>67</v>
      </c>
      <c r="B1701" t="s">
        <v>68</v>
      </c>
      <c r="C1701" s="6">
        <v>42081</v>
      </c>
      <c r="D1701">
        <v>2</v>
      </c>
      <c r="F1701">
        <v>200</v>
      </c>
      <c r="J1701" s="3" t="s">
        <v>96</v>
      </c>
      <c r="K1701" t="s">
        <v>59</v>
      </c>
      <c r="L1701">
        <v>3</v>
      </c>
      <c r="M1701" s="3" t="s">
        <v>76</v>
      </c>
      <c r="N1701" s="4">
        <f t="shared" si="108"/>
        <v>1026.2</v>
      </c>
      <c r="O1701">
        <v>102.62</v>
      </c>
      <c r="R1701" s="3" t="str">
        <f>IF(ISNUMBER(Q1701),SUMIFS($Q$2:Q1701,$A$2:A1701,A1701,$J$2:J1701,J1701,$D$2:D1701,D1701),"")</f>
        <v/>
      </c>
      <c r="AG1701">
        <v>3.1</v>
      </c>
      <c r="AH1701" s="3">
        <f t="shared" si="109"/>
        <v>0.05</v>
      </c>
      <c r="AI1701">
        <v>0.05</v>
      </c>
      <c r="AQ1701" s="3" t="str">
        <f t="shared" si="110"/>
        <v/>
      </c>
      <c r="AR1701" s="3" t="str">
        <f>IF(ISNUMBER(AQ1701),SUMIFS($AQ$2:AQ1701,$A$2:A1701,A1701,$J$2:J1701,J1701,$D$2:D1701,D1701),"")</f>
        <v/>
      </c>
      <c r="AS1701">
        <f t="shared" si="111"/>
        <v>4</v>
      </c>
    </row>
    <row r="1702" spans="1:45" x14ac:dyDescent="0.25">
      <c r="A1702" s="9" t="s">
        <v>73</v>
      </c>
      <c r="B1702" t="s">
        <v>68</v>
      </c>
      <c r="C1702" s="6">
        <v>42081</v>
      </c>
      <c r="D1702">
        <v>2</v>
      </c>
      <c r="F1702">
        <v>350</v>
      </c>
      <c r="J1702" s="3" t="s">
        <v>96</v>
      </c>
      <c r="K1702" t="s">
        <v>59</v>
      </c>
      <c r="L1702">
        <v>3</v>
      </c>
      <c r="M1702" s="3" t="s">
        <v>76</v>
      </c>
      <c r="N1702" s="4">
        <f t="shared" si="108"/>
        <v>1198.1999999999998</v>
      </c>
      <c r="O1702">
        <v>119.82</v>
      </c>
      <c r="R1702" s="3" t="str">
        <f>IF(ISNUMBER(Q1702),SUMIFS($Q$2:Q1702,$A$2:A1702,A1702,$J$2:J1702,J1702,$D$2:D1702,D1702),"")</f>
        <v/>
      </c>
      <c r="AG1702">
        <v>3.39</v>
      </c>
      <c r="AH1702" s="3">
        <f t="shared" si="109"/>
        <v>5.3999999999999999E-2</v>
      </c>
      <c r="AI1702">
        <v>5.3999999999999999E-2</v>
      </c>
      <c r="AQ1702" s="3" t="str">
        <f t="shared" si="110"/>
        <v/>
      </c>
      <c r="AR1702" s="3" t="str">
        <f>IF(ISNUMBER(AQ1702),SUMIFS($AQ$2:AQ1702,$A$2:A1702,A1702,$J$2:J1702,J1702,$D$2:D1702,D1702),"")</f>
        <v/>
      </c>
      <c r="AS1702">
        <f t="shared" si="111"/>
        <v>4</v>
      </c>
    </row>
    <row r="1703" spans="1:45" x14ac:dyDescent="0.25">
      <c r="A1703" s="9" t="s">
        <v>72</v>
      </c>
      <c r="B1703" t="s">
        <v>68</v>
      </c>
      <c r="C1703" s="6">
        <v>42081</v>
      </c>
      <c r="D1703">
        <v>2</v>
      </c>
      <c r="F1703">
        <v>500</v>
      </c>
      <c r="J1703" s="3" t="s">
        <v>96</v>
      </c>
      <c r="K1703" t="s">
        <v>59</v>
      </c>
      <c r="L1703">
        <v>3</v>
      </c>
      <c r="M1703" s="3" t="s">
        <v>76</v>
      </c>
      <c r="N1703" s="4">
        <f t="shared" si="108"/>
        <v>1370.2</v>
      </c>
      <c r="O1703">
        <v>137.02000000000001</v>
      </c>
      <c r="R1703" s="3" t="str">
        <f>IF(ISNUMBER(Q1703),SUMIFS($Q$2:Q1703,$A$2:A1703,A1703,$J$2:J1703,J1703,$D$2:D1703,D1703),"")</f>
        <v/>
      </c>
      <c r="AG1703">
        <v>2.75</v>
      </c>
      <c r="AH1703" s="3">
        <f t="shared" si="109"/>
        <v>4.3999999999999997E-2</v>
      </c>
      <c r="AI1703">
        <v>4.3999999999999997E-2</v>
      </c>
      <c r="AQ1703" s="3" t="str">
        <f t="shared" si="110"/>
        <v/>
      </c>
      <c r="AR1703" s="3" t="str">
        <f>IF(ISNUMBER(AQ1703),SUMIFS($AQ$2:AQ1703,$A$2:A1703,A1703,$J$2:J1703,J1703,$D$2:D1703,D1703),"")</f>
        <v/>
      </c>
      <c r="AS1703">
        <f t="shared" si="111"/>
        <v>4</v>
      </c>
    </row>
    <row r="1704" spans="1:45" x14ac:dyDescent="0.25">
      <c r="A1704" s="9" t="s">
        <v>69</v>
      </c>
      <c r="B1704" t="s">
        <v>68</v>
      </c>
      <c r="C1704" s="6">
        <v>42081</v>
      </c>
      <c r="D1704">
        <v>3</v>
      </c>
      <c r="F1704">
        <v>0</v>
      </c>
      <c r="J1704" s="3" t="s">
        <v>96</v>
      </c>
      <c r="K1704" t="s">
        <v>59</v>
      </c>
      <c r="L1704">
        <v>3</v>
      </c>
      <c r="M1704" s="3" t="s">
        <v>76</v>
      </c>
      <c r="N1704" s="4">
        <f t="shared" si="108"/>
        <v>716.59999999999991</v>
      </c>
      <c r="O1704">
        <v>71.66</v>
      </c>
      <c r="R1704" s="3" t="str">
        <f>IF(ISNUMBER(Q1704),SUMIFS($Q$2:Q1704,$A$2:A1704,A1704,$J$2:J1704,J1704,$D$2:D1704,D1704),"")</f>
        <v/>
      </c>
      <c r="AG1704">
        <v>2.13</v>
      </c>
      <c r="AH1704" s="3">
        <f t="shared" si="109"/>
        <v>3.4000000000000002E-2</v>
      </c>
      <c r="AI1704">
        <v>3.4000000000000002E-2</v>
      </c>
      <c r="AQ1704" s="3" t="str">
        <f t="shared" si="110"/>
        <v/>
      </c>
      <c r="AR1704" s="3" t="str">
        <f>IF(ISNUMBER(AQ1704),SUMIFS($AQ$2:AQ1704,$A$2:A1704,A1704,$J$2:J1704,J1704,$D$2:D1704,D1704),"")</f>
        <v/>
      </c>
      <c r="AS1704">
        <f t="shared" si="111"/>
        <v>4</v>
      </c>
    </row>
    <row r="1705" spans="1:45" x14ac:dyDescent="0.25">
      <c r="A1705" s="9" t="s">
        <v>71</v>
      </c>
      <c r="B1705" t="s">
        <v>68</v>
      </c>
      <c r="C1705" s="6">
        <v>42081</v>
      </c>
      <c r="D1705">
        <v>3</v>
      </c>
      <c r="F1705">
        <v>50</v>
      </c>
      <c r="J1705" s="3" t="s">
        <v>96</v>
      </c>
      <c r="K1705" t="s">
        <v>59</v>
      </c>
      <c r="L1705">
        <v>3</v>
      </c>
      <c r="M1705" s="3" t="s">
        <v>76</v>
      </c>
      <c r="N1705" s="4">
        <f t="shared" si="108"/>
        <v>699.4</v>
      </c>
      <c r="O1705">
        <v>69.94</v>
      </c>
      <c r="R1705" s="3" t="str">
        <f>IF(ISNUMBER(Q1705),SUMIFS($Q$2:Q1705,$A$2:A1705,A1705,$J$2:J1705,J1705,$D$2:D1705,D1705),"")</f>
        <v/>
      </c>
      <c r="AG1705">
        <v>2.4700000000000002</v>
      </c>
      <c r="AH1705" s="3">
        <f t="shared" si="109"/>
        <v>3.9E-2</v>
      </c>
      <c r="AI1705">
        <v>3.9E-2</v>
      </c>
      <c r="AQ1705" s="3" t="str">
        <f t="shared" si="110"/>
        <v/>
      </c>
      <c r="AR1705" s="3" t="str">
        <f>IF(ISNUMBER(AQ1705),SUMIFS($AQ$2:AQ1705,$A$2:A1705,A1705,$J$2:J1705,J1705,$D$2:D1705,D1705),"")</f>
        <v/>
      </c>
      <c r="AS1705">
        <f t="shared" si="111"/>
        <v>4</v>
      </c>
    </row>
    <row r="1706" spans="1:45" x14ac:dyDescent="0.25">
      <c r="A1706" s="9" t="s">
        <v>70</v>
      </c>
      <c r="B1706" t="s">
        <v>68</v>
      </c>
      <c r="C1706" s="6">
        <v>42081</v>
      </c>
      <c r="D1706">
        <v>3</v>
      </c>
      <c r="F1706">
        <v>100</v>
      </c>
      <c r="J1706" s="3" t="s">
        <v>96</v>
      </c>
      <c r="K1706" t="s">
        <v>59</v>
      </c>
      <c r="L1706">
        <v>3</v>
      </c>
      <c r="M1706" s="3" t="s">
        <v>76</v>
      </c>
      <c r="N1706" s="4">
        <f t="shared" si="108"/>
        <v>854.2</v>
      </c>
      <c r="O1706">
        <v>85.42</v>
      </c>
      <c r="R1706" s="3" t="str">
        <f>IF(ISNUMBER(Q1706),SUMIFS($Q$2:Q1706,$A$2:A1706,A1706,$J$2:J1706,J1706,$D$2:D1706,D1706),"")</f>
        <v/>
      </c>
      <c r="AG1706">
        <v>2.56</v>
      </c>
      <c r="AH1706" s="3">
        <f t="shared" si="109"/>
        <v>4.1000000000000002E-2</v>
      </c>
      <c r="AI1706">
        <v>4.1000000000000002E-2</v>
      </c>
      <c r="AQ1706" s="3" t="str">
        <f t="shared" si="110"/>
        <v/>
      </c>
      <c r="AR1706" s="3" t="str">
        <f>IF(ISNUMBER(AQ1706),SUMIFS($AQ$2:AQ1706,$A$2:A1706,A1706,$J$2:J1706,J1706,$D$2:D1706,D1706),"")</f>
        <v/>
      </c>
      <c r="AS1706">
        <f t="shared" si="111"/>
        <v>4</v>
      </c>
    </row>
    <row r="1707" spans="1:45" x14ac:dyDescent="0.25">
      <c r="A1707" s="9" t="s">
        <v>67</v>
      </c>
      <c r="B1707" t="s">
        <v>68</v>
      </c>
      <c r="C1707" s="6">
        <v>42081</v>
      </c>
      <c r="D1707">
        <v>3</v>
      </c>
      <c r="F1707">
        <v>200</v>
      </c>
      <c r="J1707" s="3" t="s">
        <v>96</v>
      </c>
      <c r="K1707" t="s">
        <v>59</v>
      </c>
      <c r="L1707">
        <v>3</v>
      </c>
      <c r="M1707" s="3" t="s">
        <v>76</v>
      </c>
      <c r="N1707" s="4">
        <f t="shared" si="108"/>
        <v>1112.2</v>
      </c>
      <c r="O1707">
        <v>111.22</v>
      </c>
      <c r="R1707" s="3" t="str">
        <f>IF(ISNUMBER(Q1707),SUMIFS($Q$2:Q1707,$A$2:A1707,A1707,$J$2:J1707,J1707,$D$2:D1707,D1707),"")</f>
        <v/>
      </c>
      <c r="AG1707">
        <v>2.83</v>
      </c>
      <c r="AH1707" s="3">
        <f t="shared" si="109"/>
        <v>4.4999999999999998E-2</v>
      </c>
      <c r="AI1707">
        <v>4.4999999999999998E-2</v>
      </c>
      <c r="AQ1707" s="3" t="str">
        <f t="shared" si="110"/>
        <v/>
      </c>
      <c r="AR1707" s="3" t="str">
        <f>IF(ISNUMBER(AQ1707),SUMIFS($AQ$2:AQ1707,$A$2:A1707,A1707,$J$2:J1707,J1707,$D$2:D1707,D1707),"")</f>
        <v/>
      </c>
      <c r="AS1707">
        <f t="shared" si="111"/>
        <v>4</v>
      </c>
    </row>
    <row r="1708" spans="1:45" x14ac:dyDescent="0.25">
      <c r="A1708" s="9" t="s">
        <v>73</v>
      </c>
      <c r="B1708" t="s">
        <v>68</v>
      </c>
      <c r="C1708" s="6">
        <v>42081</v>
      </c>
      <c r="D1708">
        <v>3</v>
      </c>
      <c r="F1708">
        <v>350</v>
      </c>
      <c r="J1708" s="3" t="s">
        <v>96</v>
      </c>
      <c r="K1708" t="s">
        <v>59</v>
      </c>
      <c r="L1708">
        <v>3</v>
      </c>
      <c r="M1708" s="3" t="s">
        <v>76</v>
      </c>
      <c r="N1708" s="4">
        <f t="shared" ref="N1708:N1771" si="112">IF(ISNUMBER(O1708),O1708*10,"")</f>
        <v>957.4</v>
      </c>
      <c r="O1708">
        <v>95.74</v>
      </c>
      <c r="R1708" s="3" t="str">
        <f>IF(ISNUMBER(Q1708),SUMIFS($Q$2:Q1708,$A$2:A1708,A1708,$J$2:J1708,J1708,$D$2:D1708,D1708),"")</f>
        <v/>
      </c>
      <c r="AG1708">
        <v>3.07</v>
      </c>
      <c r="AH1708" s="3">
        <f t="shared" ref="AH1708:AH1771" si="113">IF(ISNUMBER(AI1708),AI1708,"")</f>
        <v>4.9000000000000002E-2</v>
      </c>
      <c r="AI1708">
        <v>4.9000000000000002E-2</v>
      </c>
      <c r="AQ1708" s="3" t="str">
        <f t="shared" ref="AQ1708:AQ1771" si="114">IF(AND(ISNUMBER(AI1708),ISNUMBER(Q1708)),ROUND(Q1708*AI1708,3),"")</f>
        <v/>
      </c>
      <c r="AR1708" s="3" t="str">
        <f>IF(ISNUMBER(AQ1708),SUMIFS($AQ$2:AQ1708,$A$2:A1708,A1708,$J$2:J1708,J1708,$D$2:D1708,D1708),"")</f>
        <v/>
      </c>
      <c r="AS1708">
        <f t="shared" si="111"/>
        <v>4</v>
      </c>
    </row>
    <row r="1709" spans="1:45" x14ac:dyDescent="0.25">
      <c r="A1709" s="9" t="s">
        <v>72</v>
      </c>
      <c r="B1709" t="s">
        <v>68</v>
      </c>
      <c r="C1709" s="6">
        <v>42081</v>
      </c>
      <c r="D1709">
        <v>3</v>
      </c>
      <c r="F1709">
        <v>500</v>
      </c>
      <c r="J1709" s="3" t="s">
        <v>96</v>
      </c>
      <c r="K1709" t="s">
        <v>59</v>
      </c>
      <c r="L1709">
        <v>3</v>
      </c>
      <c r="M1709" s="3" t="s">
        <v>76</v>
      </c>
      <c r="N1709" s="4">
        <f t="shared" si="112"/>
        <v>1370.2</v>
      </c>
      <c r="O1709">
        <v>137.02000000000001</v>
      </c>
      <c r="R1709" s="3" t="str">
        <f>IF(ISNUMBER(Q1709),SUMIFS($Q$2:Q1709,$A$2:A1709,A1709,$J$2:J1709,J1709,$D$2:D1709,D1709),"")</f>
        <v/>
      </c>
      <c r="AG1709">
        <v>3.55</v>
      </c>
      <c r="AH1709" s="3">
        <f t="shared" si="113"/>
        <v>5.7000000000000002E-2</v>
      </c>
      <c r="AI1709">
        <v>5.7000000000000002E-2</v>
      </c>
      <c r="AQ1709" s="3" t="str">
        <f t="shared" si="114"/>
        <v/>
      </c>
      <c r="AR1709" s="3" t="str">
        <f>IF(ISNUMBER(AQ1709),SUMIFS($AQ$2:AQ1709,$A$2:A1709,A1709,$J$2:J1709,J1709,$D$2:D1709,D1709),"")</f>
        <v/>
      </c>
      <c r="AS1709">
        <f t="shared" ref="AS1709:AS1772" si="115">COUNT(O1709:AR1709)</f>
        <v>4</v>
      </c>
    </row>
    <row r="1710" spans="1:45" x14ac:dyDescent="0.25">
      <c r="A1710" s="9" t="s">
        <v>69</v>
      </c>
      <c r="B1710" t="s">
        <v>68</v>
      </c>
      <c r="C1710" s="6">
        <v>42092</v>
      </c>
      <c r="D1710">
        <v>1</v>
      </c>
      <c r="F1710">
        <v>0</v>
      </c>
      <c r="J1710" s="3" t="s">
        <v>96</v>
      </c>
      <c r="K1710" t="s">
        <v>59</v>
      </c>
      <c r="L1710">
        <v>3</v>
      </c>
      <c r="M1710" s="3" t="s">
        <v>77</v>
      </c>
      <c r="N1710" s="4">
        <f t="shared" si="112"/>
        <v>682.2</v>
      </c>
      <c r="O1710">
        <v>68.22</v>
      </c>
      <c r="R1710" s="3" t="str">
        <f>IF(ISNUMBER(Q1710),SUMIFS($Q$2:Q1710,$A$2:A1710,A1710,$J$2:J1710,J1710,$D$2:D1710,D1710),"")</f>
        <v/>
      </c>
      <c r="AH1710" s="3" t="str">
        <f t="shared" si="113"/>
        <v/>
      </c>
      <c r="AQ1710" s="3" t="str">
        <f t="shared" si="114"/>
        <v/>
      </c>
      <c r="AR1710" s="3" t="str">
        <f>IF(ISNUMBER(AQ1710),SUMIFS($AQ$2:AQ1710,$A$2:A1710,A1710,$J$2:J1710,J1710,$D$2:D1710,D1710),"")</f>
        <v/>
      </c>
      <c r="AS1710">
        <f t="shared" si="115"/>
        <v>1</v>
      </c>
    </row>
    <row r="1711" spans="1:45" x14ac:dyDescent="0.25">
      <c r="A1711" s="9" t="s">
        <v>71</v>
      </c>
      <c r="B1711" t="s">
        <v>68</v>
      </c>
      <c r="C1711" s="6">
        <v>42092</v>
      </c>
      <c r="D1711">
        <v>1</v>
      </c>
      <c r="F1711">
        <v>50</v>
      </c>
      <c r="J1711" s="3" t="s">
        <v>96</v>
      </c>
      <c r="K1711" t="s">
        <v>59</v>
      </c>
      <c r="L1711">
        <v>3</v>
      </c>
      <c r="M1711" s="3" t="s">
        <v>77</v>
      </c>
      <c r="N1711" s="4">
        <f t="shared" si="112"/>
        <v>905.8</v>
      </c>
      <c r="O1711">
        <v>90.58</v>
      </c>
      <c r="R1711" s="3" t="str">
        <f>IF(ISNUMBER(Q1711),SUMIFS($Q$2:Q1711,$A$2:A1711,A1711,$J$2:J1711,J1711,$D$2:D1711,D1711),"")</f>
        <v/>
      </c>
      <c r="AH1711" s="3" t="str">
        <f t="shared" si="113"/>
        <v/>
      </c>
      <c r="AQ1711" s="3" t="str">
        <f t="shared" si="114"/>
        <v/>
      </c>
      <c r="AR1711" s="3" t="str">
        <f>IF(ISNUMBER(AQ1711),SUMIFS($AQ$2:AQ1711,$A$2:A1711,A1711,$J$2:J1711,J1711,$D$2:D1711,D1711),"")</f>
        <v/>
      </c>
      <c r="AS1711">
        <f t="shared" si="115"/>
        <v>1</v>
      </c>
    </row>
    <row r="1712" spans="1:45" x14ac:dyDescent="0.25">
      <c r="A1712" s="9" t="s">
        <v>70</v>
      </c>
      <c r="B1712" t="s">
        <v>68</v>
      </c>
      <c r="C1712" s="6">
        <v>42092</v>
      </c>
      <c r="D1712">
        <v>1</v>
      </c>
      <c r="F1712">
        <v>100</v>
      </c>
      <c r="J1712" s="3" t="s">
        <v>96</v>
      </c>
      <c r="K1712" t="s">
        <v>59</v>
      </c>
      <c r="L1712">
        <v>3</v>
      </c>
      <c r="M1712" s="3" t="s">
        <v>77</v>
      </c>
      <c r="N1712" s="4">
        <f t="shared" si="112"/>
        <v>1525</v>
      </c>
      <c r="O1712">
        <v>152.5</v>
      </c>
      <c r="R1712" s="3" t="str">
        <f>IF(ISNUMBER(Q1712),SUMIFS($Q$2:Q1712,$A$2:A1712,A1712,$J$2:J1712,J1712,$D$2:D1712,D1712),"")</f>
        <v/>
      </c>
      <c r="AH1712" s="3" t="str">
        <f t="shared" si="113"/>
        <v/>
      </c>
      <c r="AQ1712" s="3" t="str">
        <f t="shared" si="114"/>
        <v/>
      </c>
      <c r="AR1712" s="3" t="str">
        <f>IF(ISNUMBER(AQ1712),SUMIFS($AQ$2:AQ1712,$A$2:A1712,A1712,$J$2:J1712,J1712,$D$2:D1712,D1712),"")</f>
        <v/>
      </c>
      <c r="AS1712">
        <f t="shared" si="115"/>
        <v>1</v>
      </c>
    </row>
    <row r="1713" spans="1:45" x14ac:dyDescent="0.25">
      <c r="A1713" s="9" t="s">
        <v>67</v>
      </c>
      <c r="B1713" t="s">
        <v>68</v>
      </c>
      <c r="C1713" s="6">
        <v>42092</v>
      </c>
      <c r="D1713">
        <v>1</v>
      </c>
      <c r="F1713">
        <v>200</v>
      </c>
      <c r="J1713" s="3" t="s">
        <v>96</v>
      </c>
      <c r="K1713" t="s">
        <v>59</v>
      </c>
      <c r="L1713">
        <v>3</v>
      </c>
      <c r="M1713" s="3" t="s">
        <v>77</v>
      </c>
      <c r="N1713" s="4">
        <f t="shared" si="112"/>
        <v>1851.8000000000002</v>
      </c>
      <c r="O1713">
        <v>185.18</v>
      </c>
      <c r="R1713" s="3" t="str">
        <f>IF(ISNUMBER(Q1713),SUMIFS($Q$2:Q1713,$A$2:A1713,A1713,$J$2:J1713,J1713,$D$2:D1713,D1713),"")</f>
        <v/>
      </c>
      <c r="AH1713" s="3" t="str">
        <f t="shared" si="113"/>
        <v/>
      </c>
      <c r="AQ1713" s="3" t="str">
        <f t="shared" si="114"/>
        <v/>
      </c>
      <c r="AR1713" s="3" t="str">
        <f>IF(ISNUMBER(AQ1713),SUMIFS($AQ$2:AQ1713,$A$2:A1713,A1713,$J$2:J1713,J1713,$D$2:D1713,D1713),"")</f>
        <v/>
      </c>
      <c r="AS1713">
        <f t="shared" si="115"/>
        <v>1</v>
      </c>
    </row>
    <row r="1714" spans="1:45" x14ac:dyDescent="0.25">
      <c r="A1714" s="9" t="s">
        <v>73</v>
      </c>
      <c r="B1714" t="s">
        <v>68</v>
      </c>
      <c r="C1714" s="6">
        <v>42092</v>
      </c>
      <c r="D1714">
        <v>1</v>
      </c>
      <c r="F1714">
        <v>350</v>
      </c>
      <c r="J1714" s="3" t="s">
        <v>96</v>
      </c>
      <c r="K1714" t="s">
        <v>59</v>
      </c>
      <c r="L1714">
        <v>3</v>
      </c>
      <c r="M1714" s="3" t="s">
        <v>77</v>
      </c>
      <c r="N1714" s="4">
        <f t="shared" si="112"/>
        <v>2023.8</v>
      </c>
      <c r="O1714">
        <v>202.38</v>
      </c>
      <c r="R1714" s="3" t="str">
        <f>IF(ISNUMBER(Q1714),SUMIFS($Q$2:Q1714,$A$2:A1714,A1714,$J$2:J1714,J1714,$D$2:D1714,D1714),"")</f>
        <v/>
      </c>
      <c r="AH1714" s="3" t="str">
        <f t="shared" si="113"/>
        <v/>
      </c>
      <c r="AQ1714" s="3" t="str">
        <f t="shared" si="114"/>
        <v/>
      </c>
      <c r="AR1714" s="3" t="str">
        <f>IF(ISNUMBER(AQ1714),SUMIFS($AQ$2:AQ1714,$A$2:A1714,A1714,$J$2:J1714,J1714,$D$2:D1714,D1714),"")</f>
        <v/>
      </c>
      <c r="AS1714">
        <f t="shared" si="115"/>
        <v>1</v>
      </c>
    </row>
    <row r="1715" spans="1:45" x14ac:dyDescent="0.25">
      <c r="A1715" s="9" t="s">
        <v>72</v>
      </c>
      <c r="B1715" t="s">
        <v>68</v>
      </c>
      <c r="C1715" s="6">
        <v>42092</v>
      </c>
      <c r="D1715">
        <v>1</v>
      </c>
      <c r="F1715">
        <v>500</v>
      </c>
      <c r="J1715" s="3" t="s">
        <v>96</v>
      </c>
      <c r="K1715" t="s">
        <v>59</v>
      </c>
      <c r="L1715">
        <v>3</v>
      </c>
      <c r="M1715" s="3" t="s">
        <v>77</v>
      </c>
      <c r="N1715" s="4">
        <f t="shared" si="112"/>
        <v>2591.3999999999996</v>
      </c>
      <c r="O1715">
        <v>259.14</v>
      </c>
      <c r="R1715" s="3" t="str">
        <f>IF(ISNUMBER(Q1715),SUMIFS($Q$2:Q1715,$A$2:A1715,A1715,$J$2:J1715,J1715,$D$2:D1715,D1715),"")</f>
        <v/>
      </c>
      <c r="AH1715" s="3" t="str">
        <f t="shared" si="113"/>
        <v/>
      </c>
      <c r="AQ1715" s="3" t="str">
        <f t="shared" si="114"/>
        <v/>
      </c>
      <c r="AR1715" s="3" t="str">
        <f>IF(ISNUMBER(AQ1715),SUMIFS($AQ$2:AQ1715,$A$2:A1715,A1715,$J$2:J1715,J1715,$D$2:D1715,D1715),"")</f>
        <v/>
      </c>
      <c r="AS1715">
        <f t="shared" si="115"/>
        <v>1</v>
      </c>
    </row>
    <row r="1716" spans="1:45" x14ac:dyDescent="0.25">
      <c r="A1716" s="9" t="s">
        <v>69</v>
      </c>
      <c r="B1716" t="s">
        <v>68</v>
      </c>
      <c r="C1716" s="6">
        <v>42092</v>
      </c>
      <c r="D1716">
        <v>2</v>
      </c>
      <c r="F1716">
        <v>0</v>
      </c>
      <c r="J1716" s="3" t="s">
        <v>96</v>
      </c>
      <c r="K1716" t="s">
        <v>59</v>
      </c>
      <c r="L1716">
        <v>3</v>
      </c>
      <c r="M1716" s="3" t="s">
        <v>77</v>
      </c>
      <c r="N1716" s="4">
        <f t="shared" si="112"/>
        <v>819.80000000000007</v>
      </c>
      <c r="O1716">
        <v>81.98</v>
      </c>
      <c r="R1716" s="3" t="str">
        <f>IF(ISNUMBER(Q1716),SUMIFS($Q$2:Q1716,$A$2:A1716,A1716,$J$2:J1716,J1716,$D$2:D1716,D1716),"")</f>
        <v/>
      </c>
      <c r="AH1716" s="3" t="str">
        <f t="shared" si="113"/>
        <v/>
      </c>
      <c r="AQ1716" s="3" t="str">
        <f t="shared" si="114"/>
        <v/>
      </c>
      <c r="AR1716" s="3" t="str">
        <f>IF(ISNUMBER(AQ1716),SUMIFS($AQ$2:AQ1716,$A$2:A1716,A1716,$J$2:J1716,J1716,$D$2:D1716,D1716),"")</f>
        <v/>
      </c>
      <c r="AS1716">
        <f t="shared" si="115"/>
        <v>1</v>
      </c>
    </row>
    <row r="1717" spans="1:45" x14ac:dyDescent="0.25">
      <c r="A1717" s="9" t="s">
        <v>71</v>
      </c>
      <c r="B1717" t="s">
        <v>68</v>
      </c>
      <c r="C1717" s="6">
        <v>42092</v>
      </c>
      <c r="D1717">
        <v>2</v>
      </c>
      <c r="F1717">
        <v>50</v>
      </c>
      <c r="J1717" s="3" t="s">
        <v>96</v>
      </c>
      <c r="K1717" t="s">
        <v>59</v>
      </c>
      <c r="L1717">
        <v>3</v>
      </c>
      <c r="M1717" s="3" t="s">
        <v>77</v>
      </c>
      <c r="N1717" s="4">
        <f t="shared" si="112"/>
        <v>819.80000000000007</v>
      </c>
      <c r="O1717">
        <v>81.98</v>
      </c>
      <c r="R1717" s="3" t="str">
        <f>IF(ISNUMBER(Q1717),SUMIFS($Q$2:Q1717,$A$2:A1717,A1717,$J$2:J1717,J1717,$D$2:D1717,D1717),"")</f>
        <v/>
      </c>
      <c r="AH1717" s="3" t="str">
        <f t="shared" si="113"/>
        <v/>
      </c>
      <c r="AQ1717" s="3" t="str">
        <f t="shared" si="114"/>
        <v/>
      </c>
      <c r="AR1717" s="3" t="str">
        <f>IF(ISNUMBER(AQ1717),SUMIFS($AQ$2:AQ1717,$A$2:A1717,A1717,$J$2:J1717,J1717,$D$2:D1717,D1717),"")</f>
        <v/>
      </c>
      <c r="AS1717">
        <f t="shared" si="115"/>
        <v>1</v>
      </c>
    </row>
    <row r="1718" spans="1:45" x14ac:dyDescent="0.25">
      <c r="A1718" s="9" t="s">
        <v>70</v>
      </c>
      <c r="B1718" t="s">
        <v>68</v>
      </c>
      <c r="C1718" s="6">
        <v>42092</v>
      </c>
      <c r="D1718">
        <v>2</v>
      </c>
      <c r="F1718">
        <v>100</v>
      </c>
      <c r="J1718" s="3" t="s">
        <v>96</v>
      </c>
      <c r="K1718" t="s">
        <v>59</v>
      </c>
      <c r="L1718">
        <v>3</v>
      </c>
      <c r="M1718" s="3" t="s">
        <v>77</v>
      </c>
      <c r="N1718" s="4">
        <f t="shared" si="112"/>
        <v>1163.8</v>
      </c>
      <c r="O1718">
        <v>116.38</v>
      </c>
      <c r="R1718" s="3" t="str">
        <f>IF(ISNUMBER(Q1718),SUMIFS($Q$2:Q1718,$A$2:A1718,A1718,$J$2:J1718,J1718,$D$2:D1718,D1718),"")</f>
        <v/>
      </c>
      <c r="AH1718" s="3" t="str">
        <f t="shared" si="113"/>
        <v/>
      </c>
      <c r="AQ1718" s="3" t="str">
        <f t="shared" si="114"/>
        <v/>
      </c>
      <c r="AR1718" s="3" t="str">
        <f>IF(ISNUMBER(AQ1718),SUMIFS($AQ$2:AQ1718,$A$2:A1718,A1718,$J$2:J1718,J1718,$D$2:D1718,D1718),"")</f>
        <v/>
      </c>
      <c r="AS1718">
        <f t="shared" si="115"/>
        <v>1</v>
      </c>
    </row>
    <row r="1719" spans="1:45" x14ac:dyDescent="0.25">
      <c r="A1719" s="9" t="s">
        <v>67</v>
      </c>
      <c r="B1719" t="s">
        <v>68</v>
      </c>
      <c r="C1719" s="6">
        <v>42092</v>
      </c>
      <c r="D1719">
        <v>2</v>
      </c>
      <c r="F1719">
        <v>200</v>
      </c>
      <c r="J1719" s="3" t="s">
        <v>96</v>
      </c>
      <c r="K1719" t="s">
        <v>59</v>
      </c>
      <c r="L1719">
        <v>3</v>
      </c>
      <c r="M1719" s="3" t="s">
        <v>77</v>
      </c>
      <c r="N1719" s="4">
        <f t="shared" si="112"/>
        <v>1628.1999999999998</v>
      </c>
      <c r="O1719">
        <v>162.82</v>
      </c>
      <c r="R1719" s="3" t="str">
        <f>IF(ISNUMBER(Q1719),SUMIFS($Q$2:Q1719,$A$2:A1719,A1719,$J$2:J1719,J1719,$D$2:D1719,D1719),"")</f>
        <v/>
      </c>
      <c r="AH1719" s="3" t="str">
        <f t="shared" si="113"/>
        <v/>
      </c>
      <c r="AQ1719" s="3" t="str">
        <f t="shared" si="114"/>
        <v/>
      </c>
      <c r="AR1719" s="3" t="str">
        <f>IF(ISNUMBER(AQ1719),SUMIFS($AQ$2:AQ1719,$A$2:A1719,A1719,$J$2:J1719,J1719,$D$2:D1719,D1719),"")</f>
        <v/>
      </c>
      <c r="AS1719">
        <f t="shared" si="115"/>
        <v>1</v>
      </c>
    </row>
    <row r="1720" spans="1:45" x14ac:dyDescent="0.25">
      <c r="A1720" s="9" t="s">
        <v>73</v>
      </c>
      <c r="B1720" t="s">
        <v>68</v>
      </c>
      <c r="C1720" s="6">
        <v>42092</v>
      </c>
      <c r="D1720">
        <v>2</v>
      </c>
      <c r="F1720">
        <v>350</v>
      </c>
      <c r="J1720" s="3" t="s">
        <v>96</v>
      </c>
      <c r="K1720" t="s">
        <v>59</v>
      </c>
      <c r="L1720">
        <v>3</v>
      </c>
      <c r="M1720" s="3" t="s">
        <v>77</v>
      </c>
      <c r="N1720" s="4">
        <f t="shared" si="112"/>
        <v>2058.1999999999998</v>
      </c>
      <c r="O1720">
        <v>205.82</v>
      </c>
      <c r="R1720" s="3" t="str">
        <f>IF(ISNUMBER(Q1720),SUMIFS($Q$2:Q1720,$A$2:A1720,A1720,$J$2:J1720,J1720,$D$2:D1720,D1720),"")</f>
        <v/>
      </c>
      <c r="AH1720" s="3" t="str">
        <f t="shared" si="113"/>
        <v/>
      </c>
      <c r="AQ1720" s="3" t="str">
        <f t="shared" si="114"/>
        <v/>
      </c>
      <c r="AR1720" s="3" t="str">
        <f>IF(ISNUMBER(AQ1720),SUMIFS($AQ$2:AQ1720,$A$2:A1720,A1720,$J$2:J1720,J1720,$D$2:D1720,D1720),"")</f>
        <v/>
      </c>
      <c r="AS1720">
        <f t="shared" si="115"/>
        <v>1</v>
      </c>
    </row>
    <row r="1721" spans="1:45" x14ac:dyDescent="0.25">
      <c r="A1721" s="9" t="s">
        <v>72</v>
      </c>
      <c r="B1721" t="s">
        <v>68</v>
      </c>
      <c r="C1721" s="6">
        <v>42092</v>
      </c>
      <c r="D1721">
        <v>2</v>
      </c>
      <c r="F1721">
        <v>500</v>
      </c>
      <c r="J1721" s="3" t="s">
        <v>96</v>
      </c>
      <c r="K1721" t="s">
        <v>59</v>
      </c>
      <c r="L1721">
        <v>3</v>
      </c>
      <c r="M1721" s="3" t="s">
        <v>77</v>
      </c>
      <c r="N1721" s="4">
        <f t="shared" si="112"/>
        <v>2729</v>
      </c>
      <c r="O1721">
        <v>272.89999999999998</v>
      </c>
      <c r="R1721" s="3" t="str">
        <f>IF(ISNUMBER(Q1721),SUMIFS($Q$2:Q1721,$A$2:A1721,A1721,$J$2:J1721,J1721,$D$2:D1721,D1721),"")</f>
        <v/>
      </c>
      <c r="AH1721" s="3" t="str">
        <f t="shared" si="113"/>
        <v/>
      </c>
      <c r="AQ1721" s="3" t="str">
        <f t="shared" si="114"/>
        <v/>
      </c>
      <c r="AR1721" s="3" t="str">
        <f>IF(ISNUMBER(AQ1721),SUMIFS($AQ$2:AQ1721,$A$2:A1721,A1721,$J$2:J1721,J1721,$D$2:D1721,D1721),"")</f>
        <v/>
      </c>
      <c r="AS1721">
        <f t="shared" si="115"/>
        <v>1</v>
      </c>
    </row>
    <row r="1722" spans="1:45" x14ac:dyDescent="0.25">
      <c r="A1722" s="9" t="s">
        <v>69</v>
      </c>
      <c r="B1722" t="s">
        <v>68</v>
      </c>
      <c r="C1722" s="6">
        <v>42092</v>
      </c>
      <c r="D1722">
        <v>3</v>
      </c>
      <c r="F1722">
        <v>0</v>
      </c>
      <c r="J1722" s="3" t="s">
        <v>96</v>
      </c>
      <c r="K1722" t="s">
        <v>59</v>
      </c>
      <c r="L1722">
        <v>3</v>
      </c>
      <c r="M1722" s="3" t="s">
        <v>77</v>
      </c>
      <c r="N1722" s="4">
        <f t="shared" si="112"/>
        <v>819.80000000000007</v>
      </c>
      <c r="O1722">
        <v>81.98</v>
      </c>
      <c r="R1722" s="3" t="str">
        <f>IF(ISNUMBER(Q1722),SUMIFS($Q$2:Q1722,$A$2:A1722,A1722,$J$2:J1722,J1722,$D$2:D1722,D1722),"")</f>
        <v/>
      </c>
      <c r="AH1722" s="3" t="str">
        <f t="shared" si="113"/>
        <v/>
      </c>
      <c r="AQ1722" s="3" t="str">
        <f t="shared" si="114"/>
        <v/>
      </c>
      <c r="AR1722" s="3" t="str">
        <f>IF(ISNUMBER(AQ1722),SUMIFS($AQ$2:AQ1722,$A$2:A1722,A1722,$J$2:J1722,J1722,$D$2:D1722,D1722),"")</f>
        <v/>
      </c>
      <c r="AS1722">
        <f t="shared" si="115"/>
        <v>1</v>
      </c>
    </row>
    <row r="1723" spans="1:45" x14ac:dyDescent="0.25">
      <c r="A1723" s="9" t="s">
        <v>71</v>
      </c>
      <c r="B1723" t="s">
        <v>68</v>
      </c>
      <c r="C1723" s="6">
        <v>42092</v>
      </c>
      <c r="D1723">
        <v>3</v>
      </c>
      <c r="F1723">
        <v>50</v>
      </c>
      <c r="J1723" s="3" t="s">
        <v>96</v>
      </c>
      <c r="K1723" t="s">
        <v>59</v>
      </c>
      <c r="L1723">
        <v>3</v>
      </c>
      <c r="M1723" s="3" t="s">
        <v>77</v>
      </c>
      <c r="N1723" s="4">
        <f t="shared" si="112"/>
        <v>854.2</v>
      </c>
      <c r="O1723">
        <v>85.42</v>
      </c>
      <c r="R1723" s="3" t="str">
        <f>IF(ISNUMBER(Q1723),SUMIFS($Q$2:Q1723,$A$2:A1723,A1723,$J$2:J1723,J1723,$D$2:D1723,D1723),"")</f>
        <v/>
      </c>
      <c r="AH1723" s="3" t="str">
        <f t="shared" si="113"/>
        <v/>
      </c>
      <c r="AQ1723" s="3" t="str">
        <f t="shared" si="114"/>
        <v/>
      </c>
      <c r="AR1723" s="3" t="str">
        <f>IF(ISNUMBER(AQ1723),SUMIFS($AQ$2:AQ1723,$A$2:A1723,A1723,$J$2:J1723,J1723,$D$2:D1723,D1723),"")</f>
        <v/>
      </c>
      <c r="AS1723">
        <f t="shared" si="115"/>
        <v>1</v>
      </c>
    </row>
    <row r="1724" spans="1:45" x14ac:dyDescent="0.25">
      <c r="A1724" s="9" t="s">
        <v>70</v>
      </c>
      <c r="B1724" t="s">
        <v>68</v>
      </c>
      <c r="C1724" s="6">
        <v>42092</v>
      </c>
      <c r="D1724">
        <v>3</v>
      </c>
      <c r="F1724">
        <v>100</v>
      </c>
      <c r="J1724" s="3" t="s">
        <v>96</v>
      </c>
      <c r="K1724" t="s">
        <v>59</v>
      </c>
      <c r="L1724">
        <v>3</v>
      </c>
      <c r="M1724" s="3" t="s">
        <v>77</v>
      </c>
      <c r="N1724" s="4">
        <f t="shared" si="112"/>
        <v>1456.2</v>
      </c>
      <c r="O1724">
        <v>145.62</v>
      </c>
      <c r="R1724" s="3" t="str">
        <f>IF(ISNUMBER(Q1724),SUMIFS($Q$2:Q1724,$A$2:A1724,A1724,$J$2:J1724,J1724,$D$2:D1724,D1724),"")</f>
        <v/>
      </c>
      <c r="AH1724" s="3" t="str">
        <f t="shared" si="113"/>
        <v/>
      </c>
      <c r="AQ1724" s="3" t="str">
        <f t="shared" si="114"/>
        <v/>
      </c>
      <c r="AR1724" s="3" t="str">
        <f>IF(ISNUMBER(AQ1724),SUMIFS($AQ$2:AQ1724,$A$2:A1724,A1724,$J$2:J1724,J1724,$D$2:D1724,D1724),"")</f>
        <v/>
      </c>
      <c r="AS1724">
        <f t="shared" si="115"/>
        <v>1</v>
      </c>
    </row>
    <row r="1725" spans="1:45" x14ac:dyDescent="0.25">
      <c r="A1725" s="9" t="s">
        <v>67</v>
      </c>
      <c r="B1725" t="s">
        <v>68</v>
      </c>
      <c r="C1725" s="6">
        <v>42092</v>
      </c>
      <c r="D1725">
        <v>3</v>
      </c>
      <c r="F1725">
        <v>200</v>
      </c>
      <c r="J1725" s="3" t="s">
        <v>96</v>
      </c>
      <c r="K1725" t="s">
        <v>59</v>
      </c>
      <c r="L1725">
        <v>3</v>
      </c>
      <c r="M1725" s="3" t="s">
        <v>77</v>
      </c>
      <c r="N1725" s="4">
        <f t="shared" si="112"/>
        <v>2385</v>
      </c>
      <c r="O1725">
        <v>238.5</v>
      </c>
      <c r="R1725" s="3" t="str">
        <f>IF(ISNUMBER(Q1725),SUMIFS($Q$2:Q1725,$A$2:A1725,A1725,$J$2:J1725,J1725,$D$2:D1725,D1725),"")</f>
        <v/>
      </c>
      <c r="AH1725" s="3" t="str">
        <f t="shared" si="113"/>
        <v/>
      </c>
      <c r="AQ1725" s="3" t="str">
        <f t="shared" si="114"/>
        <v/>
      </c>
      <c r="AR1725" s="3" t="str">
        <f>IF(ISNUMBER(AQ1725),SUMIFS($AQ$2:AQ1725,$A$2:A1725,A1725,$J$2:J1725,J1725,$D$2:D1725,D1725),"")</f>
        <v/>
      </c>
      <c r="AS1725">
        <f t="shared" si="115"/>
        <v>1</v>
      </c>
    </row>
    <row r="1726" spans="1:45" x14ac:dyDescent="0.25">
      <c r="A1726" s="9" t="s">
        <v>73</v>
      </c>
      <c r="B1726" t="s">
        <v>68</v>
      </c>
      <c r="C1726" s="6">
        <v>42092</v>
      </c>
      <c r="D1726">
        <v>3</v>
      </c>
      <c r="F1726">
        <v>350</v>
      </c>
      <c r="J1726" s="3" t="s">
        <v>96</v>
      </c>
      <c r="K1726" t="s">
        <v>59</v>
      </c>
      <c r="L1726">
        <v>3</v>
      </c>
      <c r="M1726" s="3" t="s">
        <v>77</v>
      </c>
      <c r="N1726" s="4">
        <f t="shared" si="112"/>
        <v>1903.4</v>
      </c>
      <c r="O1726">
        <v>190.34</v>
      </c>
      <c r="R1726" s="3" t="str">
        <f>IF(ISNUMBER(Q1726),SUMIFS($Q$2:Q1726,$A$2:A1726,A1726,$J$2:J1726,J1726,$D$2:D1726,D1726),"")</f>
        <v/>
      </c>
      <c r="AH1726" s="3" t="str">
        <f t="shared" si="113"/>
        <v/>
      </c>
      <c r="AQ1726" s="3" t="str">
        <f t="shared" si="114"/>
        <v/>
      </c>
      <c r="AR1726" s="3" t="str">
        <f>IF(ISNUMBER(AQ1726),SUMIFS($AQ$2:AQ1726,$A$2:A1726,A1726,$J$2:J1726,J1726,$D$2:D1726,D1726),"")</f>
        <v/>
      </c>
      <c r="AS1726">
        <f t="shared" si="115"/>
        <v>1</v>
      </c>
    </row>
    <row r="1727" spans="1:45" x14ac:dyDescent="0.25">
      <c r="A1727" s="9" t="s">
        <v>72</v>
      </c>
      <c r="B1727" t="s">
        <v>68</v>
      </c>
      <c r="C1727" s="6">
        <v>42092</v>
      </c>
      <c r="D1727">
        <v>3</v>
      </c>
      <c r="F1727">
        <v>500</v>
      </c>
      <c r="J1727" s="3" t="s">
        <v>96</v>
      </c>
      <c r="K1727" t="s">
        <v>59</v>
      </c>
      <c r="L1727">
        <v>3</v>
      </c>
      <c r="M1727" s="3" t="s">
        <v>77</v>
      </c>
      <c r="N1727" s="4">
        <f t="shared" si="112"/>
        <v>3296.6000000000004</v>
      </c>
      <c r="O1727">
        <v>329.66</v>
      </c>
      <c r="R1727" s="3" t="str">
        <f>IF(ISNUMBER(Q1727),SUMIFS($Q$2:Q1727,$A$2:A1727,A1727,$J$2:J1727,J1727,$D$2:D1727,D1727),"")</f>
        <v/>
      </c>
      <c r="AH1727" s="3" t="str">
        <f t="shared" si="113"/>
        <v/>
      </c>
      <c r="AQ1727" s="3" t="str">
        <f t="shared" si="114"/>
        <v/>
      </c>
      <c r="AR1727" s="3" t="str">
        <f>IF(ISNUMBER(AQ1727),SUMIFS($AQ$2:AQ1727,$A$2:A1727,A1727,$J$2:J1727,J1727,$D$2:D1727,D1727),"")</f>
        <v/>
      </c>
      <c r="AS1727">
        <f t="shared" si="115"/>
        <v>1</v>
      </c>
    </row>
    <row r="1728" spans="1:45" x14ac:dyDescent="0.25">
      <c r="A1728" s="9" t="s">
        <v>69</v>
      </c>
      <c r="B1728" t="s">
        <v>68</v>
      </c>
      <c r="C1728" s="6">
        <v>42093</v>
      </c>
      <c r="D1728">
        <v>1</v>
      </c>
      <c r="F1728">
        <v>0</v>
      </c>
      <c r="J1728" s="3" t="s">
        <v>96</v>
      </c>
      <c r="K1728" t="s">
        <v>59</v>
      </c>
      <c r="L1728">
        <v>4</v>
      </c>
      <c r="M1728" s="3" t="s">
        <v>56</v>
      </c>
      <c r="N1728" s="4" t="str">
        <f t="shared" si="112"/>
        <v/>
      </c>
      <c r="P1728">
        <v>47.27</v>
      </c>
      <c r="Q1728">
        <v>47.27</v>
      </c>
      <c r="R1728" s="3">
        <f>IF(ISNUMBER(Q1728),SUMIFS($Q$2:Q1728,$A$2:A1728,A1728,$J$2:J1728,J1728,$D$2:D1728,D1728),"")</f>
        <v>575.79999999999995</v>
      </c>
      <c r="AA1728">
        <v>1.69</v>
      </c>
      <c r="AG1728">
        <v>2.2200000000000002</v>
      </c>
      <c r="AH1728" s="3">
        <f t="shared" si="113"/>
        <v>3.5999999999999997E-2</v>
      </c>
      <c r="AI1728">
        <v>3.5999999999999997E-2</v>
      </c>
      <c r="AQ1728" s="3">
        <f t="shared" si="114"/>
        <v>1.702</v>
      </c>
      <c r="AR1728" s="3">
        <f>IF(ISNUMBER(AQ1728),SUMIFS($AQ$2:AQ1728,$A$2:A1728,A1728,$J$2:J1728,J1728,$D$2:D1728,D1728),"")</f>
        <v>16.61</v>
      </c>
      <c r="AS1728">
        <f t="shared" si="115"/>
        <v>9</v>
      </c>
    </row>
    <row r="1729" spans="1:45" x14ac:dyDescent="0.25">
      <c r="A1729" s="9" t="s">
        <v>71</v>
      </c>
      <c r="B1729" t="s">
        <v>68</v>
      </c>
      <c r="C1729" s="6">
        <v>42093</v>
      </c>
      <c r="D1729">
        <v>1</v>
      </c>
      <c r="F1729">
        <v>50</v>
      </c>
      <c r="J1729" s="3" t="s">
        <v>96</v>
      </c>
      <c r="K1729" t="s">
        <v>59</v>
      </c>
      <c r="L1729">
        <v>4</v>
      </c>
      <c r="M1729" s="3" t="s">
        <v>56</v>
      </c>
      <c r="N1729" s="4" t="str">
        <f t="shared" si="112"/>
        <v/>
      </c>
      <c r="P1729">
        <v>76.14</v>
      </c>
      <c r="Q1729">
        <v>76.14</v>
      </c>
      <c r="R1729" s="3">
        <f>IF(ISNUMBER(Q1729),SUMIFS($Q$2:Q1729,$A$2:A1729,A1729,$J$2:J1729,J1729,$D$2:D1729,D1729),"")</f>
        <v>654.21</v>
      </c>
      <c r="AA1729">
        <v>2.72</v>
      </c>
      <c r="AG1729">
        <v>2.16</v>
      </c>
      <c r="AH1729" s="3">
        <f t="shared" si="113"/>
        <v>3.5000000000000003E-2</v>
      </c>
      <c r="AI1729">
        <v>3.5000000000000003E-2</v>
      </c>
      <c r="AQ1729" s="3">
        <f t="shared" si="114"/>
        <v>2.665</v>
      </c>
      <c r="AR1729" s="3">
        <f>IF(ISNUMBER(AQ1729),SUMIFS($AQ$2:AQ1729,$A$2:A1729,A1729,$J$2:J1729,J1729,$D$2:D1729,D1729),"")</f>
        <v>17.545999999999999</v>
      </c>
      <c r="AS1729">
        <f t="shared" si="115"/>
        <v>9</v>
      </c>
    </row>
    <row r="1730" spans="1:45" x14ac:dyDescent="0.25">
      <c r="A1730" s="9" t="s">
        <v>70</v>
      </c>
      <c r="B1730" t="s">
        <v>68</v>
      </c>
      <c r="C1730" s="6">
        <v>42093</v>
      </c>
      <c r="D1730">
        <v>1</v>
      </c>
      <c r="F1730">
        <v>100</v>
      </c>
      <c r="J1730" s="3" t="s">
        <v>96</v>
      </c>
      <c r="K1730" t="s">
        <v>59</v>
      </c>
      <c r="L1730">
        <v>4</v>
      </c>
      <c r="M1730" s="3" t="s">
        <v>56</v>
      </c>
      <c r="N1730" s="4" t="str">
        <f t="shared" si="112"/>
        <v/>
      </c>
      <c r="P1730">
        <v>132.52000000000001</v>
      </c>
      <c r="Q1730">
        <v>132.52000000000001</v>
      </c>
      <c r="R1730" s="3">
        <f>IF(ISNUMBER(Q1730),SUMIFS($Q$2:Q1730,$A$2:A1730,A1730,$J$2:J1730,J1730,$D$2:D1730,D1730),"")</f>
        <v>717.72</v>
      </c>
      <c r="AA1730">
        <v>4.7300000000000004</v>
      </c>
      <c r="AG1730">
        <v>2.23</v>
      </c>
      <c r="AH1730" s="3">
        <f t="shared" si="113"/>
        <v>3.5999999999999997E-2</v>
      </c>
      <c r="AI1730">
        <v>3.5999999999999997E-2</v>
      </c>
      <c r="AQ1730" s="3">
        <f t="shared" si="114"/>
        <v>4.7709999999999999</v>
      </c>
      <c r="AR1730" s="3">
        <f>IF(ISNUMBER(AQ1730),SUMIFS($AQ$2:AQ1730,$A$2:A1730,A1730,$J$2:J1730,J1730,$D$2:D1730,D1730),"")</f>
        <v>23.251000000000001</v>
      </c>
      <c r="AS1730">
        <f t="shared" si="115"/>
        <v>9</v>
      </c>
    </row>
    <row r="1731" spans="1:45" x14ac:dyDescent="0.25">
      <c r="A1731" s="9" t="s">
        <v>67</v>
      </c>
      <c r="B1731" t="s">
        <v>68</v>
      </c>
      <c r="C1731" s="6">
        <v>42093</v>
      </c>
      <c r="D1731">
        <v>1</v>
      </c>
      <c r="F1731">
        <v>200</v>
      </c>
      <c r="J1731" s="3" t="s">
        <v>96</v>
      </c>
      <c r="K1731" t="s">
        <v>59</v>
      </c>
      <c r="L1731">
        <v>4</v>
      </c>
      <c r="M1731" s="3" t="s">
        <v>56</v>
      </c>
      <c r="N1731" s="4" t="str">
        <f t="shared" si="112"/>
        <v/>
      </c>
      <c r="P1731">
        <v>138.38999999999999</v>
      </c>
      <c r="Q1731">
        <v>138.38999999999999</v>
      </c>
      <c r="R1731" s="3">
        <f>IF(ISNUMBER(Q1731),SUMIFS($Q$2:Q1731,$A$2:A1731,A1731,$J$2:J1731,J1731,$D$2:D1731,D1731),"")</f>
        <v>626.56999999999994</v>
      </c>
      <c r="AA1731">
        <v>4.9400000000000004</v>
      </c>
      <c r="AG1731">
        <v>2.4900000000000002</v>
      </c>
      <c r="AH1731" s="3">
        <f t="shared" si="113"/>
        <v>0.04</v>
      </c>
      <c r="AI1731">
        <v>0.04</v>
      </c>
      <c r="AQ1731" s="3">
        <f t="shared" si="114"/>
        <v>5.5359999999999996</v>
      </c>
      <c r="AR1731" s="3">
        <f>IF(ISNUMBER(AQ1731),SUMIFS($AQ$2:AQ1731,$A$2:A1731,A1731,$J$2:J1731,J1731,$D$2:D1731,D1731),"")</f>
        <v>22.905999999999999</v>
      </c>
      <c r="AS1731">
        <f t="shared" si="115"/>
        <v>9</v>
      </c>
    </row>
    <row r="1732" spans="1:45" x14ac:dyDescent="0.25">
      <c r="A1732" s="9" t="s">
        <v>73</v>
      </c>
      <c r="B1732" t="s">
        <v>68</v>
      </c>
      <c r="C1732" s="6">
        <v>42093</v>
      </c>
      <c r="D1732">
        <v>1</v>
      </c>
      <c r="F1732">
        <v>350</v>
      </c>
      <c r="J1732" s="3" t="s">
        <v>96</v>
      </c>
      <c r="K1732" t="s">
        <v>59</v>
      </c>
      <c r="L1732">
        <v>4</v>
      </c>
      <c r="M1732" s="3" t="s">
        <v>56</v>
      </c>
      <c r="N1732" s="4" t="str">
        <f t="shared" si="112"/>
        <v/>
      </c>
      <c r="P1732">
        <v>164.7</v>
      </c>
      <c r="Q1732">
        <v>164.7</v>
      </c>
      <c r="R1732" s="3">
        <f>IF(ISNUMBER(Q1732),SUMIFS($Q$2:Q1732,$A$2:A1732,A1732,$J$2:J1732,J1732,$D$2:D1732,D1732),"")</f>
        <v>679.78</v>
      </c>
      <c r="AA1732">
        <v>5.88</v>
      </c>
      <c r="AG1732">
        <v>2.5099999999999998</v>
      </c>
      <c r="AH1732" s="3">
        <f t="shared" si="113"/>
        <v>0.04</v>
      </c>
      <c r="AI1732">
        <v>0.04</v>
      </c>
      <c r="AQ1732" s="3">
        <f t="shared" si="114"/>
        <v>6.5880000000000001</v>
      </c>
      <c r="AR1732" s="3">
        <f>IF(ISNUMBER(AQ1732),SUMIFS($AQ$2:AQ1732,$A$2:A1732,A1732,$J$2:J1732,J1732,$D$2:D1732,D1732),"")</f>
        <v>21.815000000000001</v>
      </c>
      <c r="AS1732">
        <f t="shared" si="115"/>
        <v>9</v>
      </c>
    </row>
    <row r="1733" spans="1:45" x14ac:dyDescent="0.25">
      <c r="A1733" s="9" t="s">
        <v>72</v>
      </c>
      <c r="B1733" t="s">
        <v>68</v>
      </c>
      <c r="C1733" s="6">
        <v>42093</v>
      </c>
      <c r="D1733">
        <v>1</v>
      </c>
      <c r="F1733">
        <v>500</v>
      </c>
      <c r="J1733" s="3" t="s">
        <v>96</v>
      </c>
      <c r="K1733" t="s">
        <v>59</v>
      </c>
      <c r="L1733">
        <v>4</v>
      </c>
      <c r="M1733" s="3" t="s">
        <v>56</v>
      </c>
      <c r="N1733" s="4" t="str">
        <f t="shared" si="112"/>
        <v/>
      </c>
      <c r="P1733">
        <v>213.51</v>
      </c>
      <c r="Q1733">
        <v>213.51</v>
      </c>
      <c r="R1733" s="3">
        <f>IF(ISNUMBER(Q1733),SUMIFS($Q$2:Q1733,$A$2:A1733,A1733,$J$2:J1733,J1733,$D$2:D1733,D1733),"")</f>
        <v>817.94999999999993</v>
      </c>
      <c r="AA1733">
        <v>7.63</v>
      </c>
      <c r="AG1733">
        <v>2.39</v>
      </c>
      <c r="AH1733" s="3">
        <f t="shared" si="113"/>
        <v>3.7999999999999999E-2</v>
      </c>
      <c r="AI1733">
        <v>3.7999999999999999E-2</v>
      </c>
      <c r="AQ1733" s="3">
        <f t="shared" si="114"/>
        <v>8.1129999999999995</v>
      </c>
      <c r="AR1733" s="3">
        <f>IF(ISNUMBER(AQ1733),SUMIFS($AQ$2:AQ1733,$A$2:A1733,A1733,$J$2:J1733,J1733,$D$2:D1733,D1733),"")</f>
        <v>26.842999999999996</v>
      </c>
      <c r="AS1733">
        <f t="shared" si="115"/>
        <v>9</v>
      </c>
    </row>
    <row r="1734" spans="1:45" x14ac:dyDescent="0.25">
      <c r="A1734" s="9" t="s">
        <v>69</v>
      </c>
      <c r="B1734" t="s">
        <v>68</v>
      </c>
      <c r="C1734" s="6">
        <v>42093</v>
      </c>
      <c r="D1734">
        <v>2</v>
      </c>
      <c r="F1734">
        <v>0</v>
      </c>
      <c r="J1734" s="3" t="s">
        <v>96</v>
      </c>
      <c r="K1734" t="s">
        <v>59</v>
      </c>
      <c r="L1734">
        <v>4</v>
      </c>
      <c r="M1734" s="3" t="s">
        <v>56</v>
      </c>
      <c r="N1734" s="4" t="str">
        <f t="shared" si="112"/>
        <v/>
      </c>
      <c r="P1734">
        <v>43.52</v>
      </c>
      <c r="Q1734">
        <v>43.52</v>
      </c>
      <c r="R1734" s="3">
        <f>IF(ISNUMBER(Q1734),SUMIFS($Q$2:Q1734,$A$2:A1734,A1734,$J$2:J1734,J1734,$D$2:D1734,D1734),"")</f>
        <v>442.95</v>
      </c>
      <c r="AA1734">
        <v>1.55</v>
      </c>
      <c r="AG1734">
        <v>2.25</v>
      </c>
      <c r="AH1734" s="3">
        <f t="shared" si="113"/>
        <v>3.5999999999999997E-2</v>
      </c>
      <c r="AI1734">
        <v>3.5999999999999997E-2</v>
      </c>
      <c r="AQ1734" s="3">
        <f t="shared" si="114"/>
        <v>1.5669999999999999</v>
      </c>
      <c r="AR1734" s="3">
        <f>IF(ISNUMBER(AQ1734),SUMIFS($AQ$2:AQ1734,$A$2:A1734,A1734,$J$2:J1734,J1734,$D$2:D1734,D1734),"")</f>
        <v>13.391</v>
      </c>
      <c r="AS1734">
        <f t="shared" si="115"/>
        <v>9</v>
      </c>
    </row>
    <row r="1735" spans="1:45" x14ac:dyDescent="0.25">
      <c r="A1735" s="9" t="s">
        <v>71</v>
      </c>
      <c r="B1735" t="s">
        <v>68</v>
      </c>
      <c r="C1735" s="6">
        <v>42093</v>
      </c>
      <c r="D1735">
        <v>2</v>
      </c>
      <c r="F1735">
        <v>50</v>
      </c>
      <c r="J1735" s="3" t="s">
        <v>96</v>
      </c>
      <c r="K1735" t="s">
        <v>59</v>
      </c>
      <c r="L1735">
        <v>4</v>
      </c>
      <c r="M1735" s="3" t="s">
        <v>56</v>
      </c>
      <c r="N1735" s="4" t="str">
        <f t="shared" si="112"/>
        <v/>
      </c>
      <c r="P1735">
        <v>77.33</v>
      </c>
      <c r="Q1735">
        <v>77.33</v>
      </c>
      <c r="R1735" s="3">
        <f>IF(ISNUMBER(Q1735),SUMIFS($Q$2:Q1735,$A$2:A1735,A1735,$J$2:J1735,J1735,$D$2:D1735,D1735),"")</f>
        <v>492.48999999999995</v>
      </c>
      <c r="AA1735">
        <v>2.76</v>
      </c>
      <c r="AG1735">
        <v>2.02</v>
      </c>
      <c r="AH1735" s="3">
        <f t="shared" si="113"/>
        <v>3.2000000000000001E-2</v>
      </c>
      <c r="AI1735">
        <v>3.2000000000000001E-2</v>
      </c>
      <c r="AQ1735" s="3">
        <f t="shared" si="114"/>
        <v>2.4750000000000001</v>
      </c>
      <c r="AR1735" s="3">
        <f>IF(ISNUMBER(AQ1735),SUMIFS($AQ$2:AQ1735,$A$2:A1735,A1735,$J$2:J1735,J1735,$D$2:D1735,D1735),"")</f>
        <v>16.759</v>
      </c>
      <c r="AS1735">
        <f t="shared" si="115"/>
        <v>9</v>
      </c>
    </row>
    <row r="1736" spans="1:45" x14ac:dyDescent="0.25">
      <c r="A1736" s="9" t="s">
        <v>70</v>
      </c>
      <c r="B1736" t="s">
        <v>68</v>
      </c>
      <c r="C1736" s="6">
        <v>42093</v>
      </c>
      <c r="D1736">
        <v>2</v>
      </c>
      <c r="F1736">
        <v>100</v>
      </c>
      <c r="J1736" s="3" t="s">
        <v>96</v>
      </c>
      <c r="K1736" t="s">
        <v>59</v>
      </c>
      <c r="L1736">
        <v>4</v>
      </c>
      <c r="M1736" s="3" t="s">
        <v>56</v>
      </c>
      <c r="N1736" s="4" t="str">
        <f t="shared" si="112"/>
        <v/>
      </c>
      <c r="P1736">
        <v>93.97</v>
      </c>
      <c r="Q1736">
        <v>93.97</v>
      </c>
      <c r="R1736" s="3">
        <f>IF(ISNUMBER(Q1736),SUMIFS($Q$2:Q1736,$A$2:A1736,A1736,$J$2:J1736,J1736,$D$2:D1736,D1736),"")</f>
        <v>441.54999999999995</v>
      </c>
      <c r="AA1736">
        <v>3.36</v>
      </c>
      <c r="AG1736">
        <v>2.44</v>
      </c>
      <c r="AH1736" s="3">
        <f t="shared" si="113"/>
        <v>3.9E-2</v>
      </c>
      <c r="AI1736">
        <v>3.9E-2</v>
      </c>
      <c r="AQ1736" s="3">
        <f t="shared" si="114"/>
        <v>3.665</v>
      </c>
      <c r="AR1736" s="3">
        <f>IF(ISNUMBER(AQ1736),SUMIFS($AQ$2:AQ1736,$A$2:A1736,A1736,$J$2:J1736,J1736,$D$2:D1736,D1736),"")</f>
        <v>13.856999999999999</v>
      </c>
      <c r="AS1736">
        <f t="shared" si="115"/>
        <v>9</v>
      </c>
    </row>
    <row r="1737" spans="1:45" x14ac:dyDescent="0.25">
      <c r="A1737" s="9" t="s">
        <v>67</v>
      </c>
      <c r="B1737" t="s">
        <v>68</v>
      </c>
      <c r="C1737" s="6">
        <v>42093</v>
      </c>
      <c r="D1737">
        <v>2</v>
      </c>
      <c r="F1737">
        <v>200</v>
      </c>
      <c r="J1737" s="3" t="s">
        <v>96</v>
      </c>
      <c r="K1737" t="s">
        <v>59</v>
      </c>
      <c r="L1737">
        <v>4</v>
      </c>
      <c r="M1737" s="3" t="s">
        <v>56</v>
      </c>
      <c r="N1737" s="4" t="str">
        <f t="shared" si="112"/>
        <v/>
      </c>
      <c r="P1737">
        <v>121.07</v>
      </c>
      <c r="Q1737">
        <v>121.07</v>
      </c>
      <c r="R1737" s="3">
        <f>IF(ISNUMBER(Q1737),SUMIFS($Q$2:Q1737,$A$2:A1737,A1737,$J$2:J1737,J1737,$D$2:D1737,D1737),"")</f>
        <v>615.04999999999995</v>
      </c>
      <c r="AA1737">
        <v>4.32</v>
      </c>
      <c r="AG1737">
        <v>2.15</v>
      </c>
      <c r="AH1737" s="3">
        <f t="shared" si="113"/>
        <v>3.4000000000000002E-2</v>
      </c>
      <c r="AI1737">
        <v>3.4000000000000002E-2</v>
      </c>
      <c r="AQ1737" s="3">
        <f t="shared" si="114"/>
        <v>4.1159999999999997</v>
      </c>
      <c r="AR1737" s="3">
        <f>IF(ISNUMBER(AQ1737),SUMIFS($AQ$2:AQ1737,$A$2:A1737,A1737,$J$2:J1737,J1737,$D$2:D1737,D1737),"")</f>
        <v>19.186</v>
      </c>
      <c r="AS1737">
        <f t="shared" si="115"/>
        <v>9</v>
      </c>
    </row>
    <row r="1738" spans="1:45" x14ac:dyDescent="0.25">
      <c r="A1738" s="9" t="s">
        <v>73</v>
      </c>
      <c r="B1738" t="s">
        <v>68</v>
      </c>
      <c r="C1738" s="6">
        <v>42093</v>
      </c>
      <c r="D1738">
        <v>2</v>
      </c>
      <c r="F1738">
        <v>350</v>
      </c>
      <c r="J1738" s="3" t="s">
        <v>96</v>
      </c>
      <c r="K1738" t="s">
        <v>59</v>
      </c>
      <c r="L1738">
        <v>4</v>
      </c>
      <c r="M1738" s="3" t="s">
        <v>56</v>
      </c>
      <c r="N1738" s="4" t="str">
        <f t="shared" si="112"/>
        <v/>
      </c>
      <c r="P1738">
        <v>161.63999999999999</v>
      </c>
      <c r="Q1738">
        <v>161.63999999999999</v>
      </c>
      <c r="R1738" s="3">
        <f>IF(ISNUMBER(Q1738),SUMIFS($Q$2:Q1738,$A$2:A1738,A1738,$J$2:J1738,J1738,$D$2:D1738,D1738),"")</f>
        <v>721.94999999999993</v>
      </c>
      <c r="AA1738">
        <v>5.77</v>
      </c>
      <c r="AG1738">
        <v>2.27</v>
      </c>
      <c r="AH1738" s="3">
        <f t="shared" si="113"/>
        <v>3.5999999999999997E-2</v>
      </c>
      <c r="AI1738">
        <v>3.5999999999999997E-2</v>
      </c>
      <c r="AQ1738" s="3">
        <f t="shared" si="114"/>
        <v>5.819</v>
      </c>
      <c r="AR1738" s="3">
        <f>IF(ISNUMBER(AQ1738),SUMIFS($AQ$2:AQ1738,$A$2:A1738,A1738,$J$2:J1738,J1738,$D$2:D1738,D1738),"")</f>
        <v>22.905999999999999</v>
      </c>
      <c r="AS1738">
        <f t="shared" si="115"/>
        <v>9</v>
      </c>
    </row>
    <row r="1739" spans="1:45" x14ac:dyDescent="0.25">
      <c r="A1739" s="9" t="s">
        <v>72</v>
      </c>
      <c r="B1739" t="s">
        <v>68</v>
      </c>
      <c r="C1739" s="6">
        <v>42093</v>
      </c>
      <c r="D1739">
        <v>2</v>
      </c>
      <c r="F1739">
        <v>500</v>
      </c>
      <c r="J1739" s="3" t="s">
        <v>96</v>
      </c>
      <c r="K1739" t="s">
        <v>59</v>
      </c>
      <c r="L1739">
        <v>4</v>
      </c>
      <c r="M1739" s="3" t="s">
        <v>56</v>
      </c>
      <c r="N1739" s="4" t="str">
        <f t="shared" si="112"/>
        <v/>
      </c>
      <c r="P1739">
        <v>245.77</v>
      </c>
      <c r="Q1739">
        <v>245.77</v>
      </c>
      <c r="R1739" s="3">
        <f>IF(ISNUMBER(Q1739),SUMIFS($Q$2:Q1739,$A$2:A1739,A1739,$J$2:J1739,J1739,$D$2:D1739,D1739),"")</f>
        <v>798.97</v>
      </c>
      <c r="AA1739">
        <v>8.7799999999999994</v>
      </c>
      <c r="AG1739">
        <v>2.31</v>
      </c>
      <c r="AH1739" s="3">
        <f t="shared" si="113"/>
        <v>3.6999999999999998E-2</v>
      </c>
      <c r="AI1739">
        <v>3.6999999999999998E-2</v>
      </c>
      <c r="AQ1739" s="3">
        <f t="shared" si="114"/>
        <v>9.093</v>
      </c>
      <c r="AR1739" s="3">
        <f>IF(ISNUMBER(AQ1739),SUMIFS($AQ$2:AQ1739,$A$2:A1739,A1739,$J$2:J1739,J1739,$D$2:D1739,D1739),"")</f>
        <v>26.698</v>
      </c>
      <c r="AS1739">
        <f t="shared" si="115"/>
        <v>9</v>
      </c>
    </row>
    <row r="1740" spans="1:45" x14ac:dyDescent="0.25">
      <c r="A1740" s="9" t="s">
        <v>69</v>
      </c>
      <c r="B1740" t="s">
        <v>68</v>
      </c>
      <c r="C1740" s="6">
        <v>42093</v>
      </c>
      <c r="D1740">
        <v>3</v>
      </c>
      <c r="F1740">
        <v>0</v>
      </c>
      <c r="J1740" s="3" t="s">
        <v>96</v>
      </c>
      <c r="K1740" t="s">
        <v>59</v>
      </c>
      <c r="L1740">
        <v>4</v>
      </c>
      <c r="M1740" s="3" t="s">
        <v>56</v>
      </c>
      <c r="N1740" s="4" t="str">
        <f t="shared" si="112"/>
        <v/>
      </c>
      <c r="P1740">
        <v>39.909999999999997</v>
      </c>
      <c r="Q1740">
        <v>39.909999999999997</v>
      </c>
      <c r="R1740" s="3">
        <f>IF(ISNUMBER(Q1740),SUMIFS($Q$2:Q1740,$A$2:A1740,A1740,$J$2:J1740,J1740,$D$2:D1740,D1740),"")</f>
        <v>436.82000000000005</v>
      </c>
      <c r="AA1740">
        <v>1.43</v>
      </c>
      <c r="AG1740">
        <v>2.0299999999999998</v>
      </c>
      <c r="AH1740" s="3">
        <f t="shared" si="113"/>
        <v>3.3000000000000002E-2</v>
      </c>
      <c r="AI1740">
        <v>3.3000000000000002E-2</v>
      </c>
      <c r="AQ1740" s="3">
        <f t="shared" si="114"/>
        <v>1.3169999999999999</v>
      </c>
      <c r="AR1740" s="3">
        <f>IF(ISNUMBER(AQ1740),SUMIFS($AQ$2:AQ1740,$A$2:A1740,A1740,$J$2:J1740,J1740,$D$2:D1740,D1740),"")</f>
        <v>11.282</v>
      </c>
      <c r="AS1740">
        <f t="shared" si="115"/>
        <v>9</v>
      </c>
    </row>
    <row r="1741" spans="1:45" x14ac:dyDescent="0.25">
      <c r="A1741" s="9" t="s">
        <v>71</v>
      </c>
      <c r="B1741" t="s">
        <v>68</v>
      </c>
      <c r="C1741" s="6">
        <v>42093</v>
      </c>
      <c r="D1741">
        <v>3</v>
      </c>
      <c r="F1741">
        <v>50</v>
      </c>
      <c r="J1741" s="3" t="s">
        <v>96</v>
      </c>
      <c r="K1741" t="s">
        <v>59</v>
      </c>
      <c r="L1741">
        <v>4</v>
      </c>
      <c r="M1741" s="3" t="s">
        <v>56</v>
      </c>
      <c r="N1741" s="4" t="str">
        <f t="shared" si="112"/>
        <v/>
      </c>
      <c r="P1741">
        <v>73.73</v>
      </c>
      <c r="Q1741">
        <v>73.73</v>
      </c>
      <c r="R1741" s="3">
        <f>IF(ISNUMBER(Q1741),SUMIFS($Q$2:Q1741,$A$2:A1741,A1741,$J$2:J1741,J1741,$D$2:D1741,D1741),"")</f>
        <v>649.5100000000001</v>
      </c>
      <c r="AA1741">
        <v>2.63</v>
      </c>
      <c r="AG1741">
        <v>1.9</v>
      </c>
      <c r="AH1741" s="3">
        <f t="shared" si="113"/>
        <v>0.03</v>
      </c>
      <c r="AI1741">
        <v>0.03</v>
      </c>
      <c r="AQ1741" s="3">
        <f t="shared" si="114"/>
        <v>2.2120000000000002</v>
      </c>
      <c r="AR1741" s="3">
        <f>IF(ISNUMBER(AQ1741),SUMIFS($AQ$2:AQ1741,$A$2:A1741,A1741,$J$2:J1741,J1741,$D$2:D1741,D1741),"")</f>
        <v>15.488</v>
      </c>
      <c r="AS1741">
        <f t="shared" si="115"/>
        <v>9</v>
      </c>
    </row>
    <row r="1742" spans="1:45" x14ac:dyDescent="0.25">
      <c r="A1742" s="9" t="s">
        <v>70</v>
      </c>
      <c r="B1742" t="s">
        <v>68</v>
      </c>
      <c r="C1742" s="6">
        <v>42093</v>
      </c>
      <c r="D1742">
        <v>3</v>
      </c>
      <c r="F1742">
        <v>100</v>
      </c>
      <c r="J1742" s="3" t="s">
        <v>96</v>
      </c>
      <c r="K1742" t="s">
        <v>59</v>
      </c>
      <c r="L1742">
        <v>4</v>
      </c>
      <c r="M1742" s="3" t="s">
        <v>56</v>
      </c>
      <c r="N1742" s="4" t="str">
        <f t="shared" si="112"/>
        <v/>
      </c>
      <c r="P1742">
        <v>127.41</v>
      </c>
      <c r="Q1742">
        <v>127.41</v>
      </c>
      <c r="R1742" s="3">
        <f>IF(ISNUMBER(Q1742),SUMIFS($Q$2:Q1742,$A$2:A1742,A1742,$J$2:J1742,J1742,$D$2:D1742,D1742),"")</f>
        <v>778.14</v>
      </c>
      <c r="AA1742">
        <v>4.55</v>
      </c>
      <c r="AG1742">
        <v>1.77</v>
      </c>
      <c r="AH1742" s="3">
        <f t="shared" si="113"/>
        <v>2.8000000000000001E-2</v>
      </c>
      <c r="AI1742">
        <v>2.8000000000000001E-2</v>
      </c>
      <c r="AQ1742" s="3">
        <f t="shared" si="114"/>
        <v>3.5670000000000002</v>
      </c>
      <c r="AR1742" s="3">
        <f>IF(ISNUMBER(AQ1742),SUMIFS($AQ$2:AQ1742,$A$2:A1742,A1742,$J$2:J1742,J1742,$D$2:D1742,D1742),"")</f>
        <v>19.484999999999999</v>
      </c>
      <c r="AS1742">
        <f t="shared" si="115"/>
        <v>9</v>
      </c>
    </row>
    <row r="1743" spans="1:45" x14ac:dyDescent="0.25">
      <c r="A1743" s="9" t="s">
        <v>67</v>
      </c>
      <c r="B1743" t="s">
        <v>68</v>
      </c>
      <c r="C1743" s="6">
        <v>42093</v>
      </c>
      <c r="D1743">
        <v>3</v>
      </c>
      <c r="F1743">
        <v>200</v>
      </c>
      <c r="J1743" s="3" t="s">
        <v>96</v>
      </c>
      <c r="K1743" t="s">
        <v>59</v>
      </c>
      <c r="L1743">
        <v>4</v>
      </c>
      <c r="M1743" s="3" t="s">
        <v>56</v>
      </c>
      <c r="N1743" s="4" t="str">
        <f t="shared" si="112"/>
        <v/>
      </c>
      <c r="P1743">
        <v>169.08</v>
      </c>
      <c r="Q1743">
        <v>169.08</v>
      </c>
      <c r="R1743" s="3">
        <f>IF(ISNUMBER(Q1743),SUMIFS($Q$2:Q1743,$A$2:A1743,A1743,$J$2:J1743,J1743,$D$2:D1743,D1743),"")</f>
        <v>749.12</v>
      </c>
      <c r="AA1743">
        <v>6.04</v>
      </c>
      <c r="AG1743">
        <v>1.88</v>
      </c>
      <c r="AH1743" s="3">
        <f t="shared" si="113"/>
        <v>0.03</v>
      </c>
      <c r="AI1743">
        <v>0.03</v>
      </c>
      <c r="AQ1743" s="3">
        <f t="shared" si="114"/>
        <v>5.0720000000000001</v>
      </c>
      <c r="AR1743" s="3">
        <f>IF(ISNUMBER(AQ1743),SUMIFS($AQ$2:AQ1743,$A$2:A1743,A1743,$J$2:J1743,J1743,$D$2:D1743,D1743),"")</f>
        <v>17.454000000000001</v>
      </c>
      <c r="AS1743">
        <f t="shared" si="115"/>
        <v>9</v>
      </c>
    </row>
    <row r="1744" spans="1:45" x14ac:dyDescent="0.25">
      <c r="A1744" s="9" t="s">
        <v>73</v>
      </c>
      <c r="B1744" t="s">
        <v>68</v>
      </c>
      <c r="C1744" s="6">
        <v>42093</v>
      </c>
      <c r="D1744">
        <v>3</v>
      </c>
      <c r="F1744">
        <v>350</v>
      </c>
      <c r="J1744" s="3" t="s">
        <v>96</v>
      </c>
      <c r="K1744" t="s">
        <v>59</v>
      </c>
      <c r="L1744">
        <v>4</v>
      </c>
      <c r="M1744" s="3" t="s">
        <v>56</v>
      </c>
      <c r="N1744" s="4" t="str">
        <f t="shared" si="112"/>
        <v/>
      </c>
      <c r="P1744">
        <v>169.6</v>
      </c>
      <c r="Q1744">
        <v>169.6</v>
      </c>
      <c r="R1744" s="3">
        <f>IF(ISNUMBER(Q1744),SUMIFS($Q$2:Q1744,$A$2:A1744,A1744,$J$2:J1744,J1744,$D$2:D1744,D1744),"")</f>
        <v>627.35</v>
      </c>
      <c r="AA1744">
        <v>6.06</v>
      </c>
      <c r="AG1744">
        <v>2.48</v>
      </c>
      <c r="AH1744" s="3">
        <f t="shared" si="113"/>
        <v>0.04</v>
      </c>
      <c r="AI1744">
        <v>0.04</v>
      </c>
      <c r="AQ1744" s="3">
        <f t="shared" si="114"/>
        <v>6.7839999999999998</v>
      </c>
      <c r="AR1744" s="3">
        <f>IF(ISNUMBER(AQ1744),SUMIFS($AQ$2:AQ1744,$A$2:A1744,A1744,$J$2:J1744,J1744,$D$2:D1744,D1744),"")</f>
        <v>18.896000000000001</v>
      </c>
      <c r="AS1744">
        <f t="shared" si="115"/>
        <v>9</v>
      </c>
    </row>
    <row r="1745" spans="1:45" x14ac:dyDescent="0.25">
      <c r="A1745" s="9" t="s">
        <v>72</v>
      </c>
      <c r="B1745" t="s">
        <v>68</v>
      </c>
      <c r="C1745" s="6">
        <v>42093</v>
      </c>
      <c r="D1745">
        <v>3</v>
      </c>
      <c r="F1745">
        <v>500</v>
      </c>
      <c r="J1745" s="3" t="s">
        <v>96</v>
      </c>
      <c r="K1745" t="s">
        <v>59</v>
      </c>
      <c r="L1745">
        <v>4</v>
      </c>
      <c r="M1745" s="3" t="s">
        <v>56</v>
      </c>
      <c r="N1745" s="4" t="str">
        <f t="shared" si="112"/>
        <v/>
      </c>
      <c r="P1745">
        <v>281.39</v>
      </c>
      <c r="Q1745">
        <v>281.39</v>
      </c>
      <c r="R1745" s="3">
        <f>IF(ISNUMBER(Q1745),SUMIFS($Q$2:Q1745,$A$2:A1745,A1745,$J$2:J1745,J1745,$D$2:D1745,D1745),"")</f>
        <v>938.64</v>
      </c>
      <c r="AA1745">
        <v>10.050000000000001</v>
      </c>
      <c r="AG1745">
        <v>2.57</v>
      </c>
      <c r="AH1745" s="3">
        <f t="shared" si="113"/>
        <v>4.1000000000000002E-2</v>
      </c>
      <c r="AI1745">
        <v>4.1000000000000002E-2</v>
      </c>
      <c r="AQ1745" s="3">
        <f t="shared" si="114"/>
        <v>11.537000000000001</v>
      </c>
      <c r="AR1745" s="3">
        <f>IF(ISNUMBER(AQ1745),SUMIFS($AQ$2:AQ1745,$A$2:A1745,A1745,$J$2:J1745,J1745,$D$2:D1745,D1745),"")</f>
        <v>30.631</v>
      </c>
      <c r="AS1745">
        <f t="shared" si="115"/>
        <v>9</v>
      </c>
    </row>
    <row r="1746" spans="1:45" x14ac:dyDescent="0.25">
      <c r="A1746" s="9" t="s">
        <v>69</v>
      </c>
      <c r="B1746" t="s">
        <v>68</v>
      </c>
      <c r="C1746" s="6">
        <v>42101</v>
      </c>
      <c r="D1746">
        <v>1</v>
      </c>
      <c r="F1746">
        <v>0</v>
      </c>
      <c r="J1746" s="3" t="s">
        <v>96</v>
      </c>
      <c r="K1746" t="s">
        <v>59</v>
      </c>
      <c r="L1746">
        <v>4</v>
      </c>
      <c r="M1746" s="3" t="s">
        <v>74</v>
      </c>
      <c r="N1746" s="4">
        <f t="shared" si="112"/>
        <v>527.4</v>
      </c>
      <c r="O1746">
        <v>52.74</v>
      </c>
      <c r="R1746" s="3" t="str">
        <f>IF(ISNUMBER(Q1746),SUMIFS($Q$2:Q1746,$A$2:A1746,A1746,$J$2:J1746,J1746,$D$2:D1746,D1746),"")</f>
        <v/>
      </c>
      <c r="AG1746">
        <v>2.1800000000000002</v>
      </c>
      <c r="AH1746" s="3">
        <f t="shared" si="113"/>
        <v>3.5000000000000003E-2</v>
      </c>
      <c r="AI1746">
        <v>3.5000000000000003E-2</v>
      </c>
      <c r="AQ1746" s="3" t="str">
        <f t="shared" si="114"/>
        <v/>
      </c>
      <c r="AR1746" s="3" t="str">
        <f>IF(ISNUMBER(AQ1746),SUMIFS($AQ$2:AQ1746,$A$2:A1746,A1746,$J$2:J1746,J1746,$D$2:D1746,D1746),"")</f>
        <v/>
      </c>
      <c r="AS1746">
        <f t="shared" si="115"/>
        <v>4</v>
      </c>
    </row>
    <row r="1747" spans="1:45" x14ac:dyDescent="0.25">
      <c r="A1747" s="9" t="s">
        <v>71</v>
      </c>
      <c r="B1747" t="s">
        <v>68</v>
      </c>
      <c r="C1747" s="6">
        <v>42101</v>
      </c>
      <c r="D1747">
        <v>1</v>
      </c>
      <c r="F1747">
        <v>50</v>
      </c>
      <c r="J1747" s="3" t="s">
        <v>96</v>
      </c>
      <c r="K1747" t="s">
        <v>59</v>
      </c>
      <c r="L1747">
        <v>4</v>
      </c>
      <c r="M1747" s="3" t="s">
        <v>74</v>
      </c>
      <c r="N1747" s="4">
        <f t="shared" si="112"/>
        <v>561.79999999999995</v>
      </c>
      <c r="O1747">
        <v>56.18</v>
      </c>
      <c r="R1747" s="3" t="str">
        <f>IF(ISNUMBER(Q1747),SUMIFS($Q$2:Q1747,$A$2:A1747,A1747,$J$2:J1747,J1747,$D$2:D1747,D1747),"")</f>
        <v/>
      </c>
      <c r="AG1747">
        <v>1.93</v>
      </c>
      <c r="AH1747" s="3">
        <f t="shared" si="113"/>
        <v>3.1E-2</v>
      </c>
      <c r="AI1747">
        <v>3.1E-2</v>
      </c>
      <c r="AQ1747" s="3" t="str">
        <f t="shared" si="114"/>
        <v/>
      </c>
      <c r="AR1747" s="3" t="str">
        <f>IF(ISNUMBER(AQ1747),SUMIFS($AQ$2:AQ1747,$A$2:A1747,A1747,$J$2:J1747,J1747,$D$2:D1747,D1747),"")</f>
        <v/>
      </c>
      <c r="AS1747">
        <f t="shared" si="115"/>
        <v>4</v>
      </c>
    </row>
    <row r="1748" spans="1:45" x14ac:dyDescent="0.25">
      <c r="A1748" s="9" t="s">
        <v>70</v>
      </c>
      <c r="B1748" t="s">
        <v>68</v>
      </c>
      <c r="C1748" s="6">
        <v>42101</v>
      </c>
      <c r="D1748">
        <v>1</v>
      </c>
      <c r="F1748">
        <v>100</v>
      </c>
      <c r="J1748" s="3" t="s">
        <v>96</v>
      </c>
      <c r="K1748" t="s">
        <v>59</v>
      </c>
      <c r="L1748">
        <v>4</v>
      </c>
      <c r="M1748" s="3" t="s">
        <v>74</v>
      </c>
      <c r="N1748" s="4">
        <f t="shared" si="112"/>
        <v>613.40000000000009</v>
      </c>
      <c r="O1748">
        <v>61.34</v>
      </c>
      <c r="R1748" s="3" t="str">
        <f>IF(ISNUMBER(Q1748),SUMIFS($Q$2:Q1748,$A$2:A1748,A1748,$J$2:J1748,J1748,$D$2:D1748,D1748),"")</f>
        <v/>
      </c>
      <c r="AG1748">
        <v>2.4300000000000002</v>
      </c>
      <c r="AH1748" s="3">
        <f t="shared" si="113"/>
        <v>3.9E-2</v>
      </c>
      <c r="AI1748">
        <v>3.9E-2</v>
      </c>
      <c r="AQ1748" s="3" t="str">
        <f t="shared" si="114"/>
        <v/>
      </c>
      <c r="AR1748" s="3" t="str">
        <f>IF(ISNUMBER(AQ1748),SUMIFS($AQ$2:AQ1748,$A$2:A1748,A1748,$J$2:J1748,J1748,$D$2:D1748,D1748),"")</f>
        <v/>
      </c>
      <c r="AS1748">
        <f t="shared" si="115"/>
        <v>4</v>
      </c>
    </row>
    <row r="1749" spans="1:45" x14ac:dyDescent="0.25">
      <c r="A1749" s="9" t="s">
        <v>67</v>
      </c>
      <c r="B1749" t="s">
        <v>68</v>
      </c>
      <c r="C1749" s="6">
        <v>42101</v>
      </c>
      <c r="D1749">
        <v>1</v>
      </c>
      <c r="F1749">
        <v>200</v>
      </c>
      <c r="J1749" s="3" t="s">
        <v>96</v>
      </c>
      <c r="K1749" t="s">
        <v>59</v>
      </c>
      <c r="L1749">
        <v>4</v>
      </c>
      <c r="M1749" s="3" t="s">
        <v>74</v>
      </c>
      <c r="N1749" s="4">
        <f t="shared" si="112"/>
        <v>579</v>
      </c>
      <c r="O1749">
        <v>57.9</v>
      </c>
      <c r="R1749" s="3" t="str">
        <f>IF(ISNUMBER(Q1749),SUMIFS($Q$2:Q1749,$A$2:A1749,A1749,$J$2:J1749,J1749,$D$2:D1749,D1749),"")</f>
        <v/>
      </c>
      <c r="AG1749">
        <v>2.5099999999999998</v>
      </c>
      <c r="AH1749" s="3">
        <f t="shared" si="113"/>
        <v>0.04</v>
      </c>
      <c r="AI1749">
        <v>0.04</v>
      </c>
      <c r="AQ1749" s="3" t="str">
        <f t="shared" si="114"/>
        <v/>
      </c>
      <c r="AR1749" s="3" t="str">
        <f>IF(ISNUMBER(AQ1749),SUMIFS($AQ$2:AQ1749,$A$2:A1749,A1749,$J$2:J1749,J1749,$D$2:D1749,D1749),"")</f>
        <v/>
      </c>
      <c r="AS1749">
        <f t="shared" si="115"/>
        <v>4</v>
      </c>
    </row>
    <row r="1750" spans="1:45" x14ac:dyDescent="0.25">
      <c r="A1750" s="9" t="s">
        <v>73</v>
      </c>
      <c r="B1750" t="s">
        <v>68</v>
      </c>
      <c r="C1750" s="6">
        <v>42101</v>
      </c>
      <c r="D1750">
        <v>1</v>
      </c>
      <c r="F1750">
        <v>350</v>
      </c>
      <c r="J1750" s="3" t="s">
        <v>96</v>
      </c>
      <c r="K1750" t="s">
        <v>59</v>
      </c>
      <c r="L1750">
        <v>4</v>
      </c>
      <c r="M1750" s="3" t="s">
        <v>74</v>
      </c>
      <c r="N1750" s="4">
        <f t="shared" si="112"/>
        <v>630.6</v>
      </c>
      <c r="O1750">
        <v>63.06</v>
      </c>
      <c r="R1750" s="3" t="str">
        <f>IF(ISNUMBER(Q1750),SUMIFS($Q$2:Q1750,$A$2:A1750,A1750,$J$2:J1750,J1750,$D$2:D1750,D1750),"")</f>
        <v/>
      </c>
      <c r="AG1750">
        <v>2.6</v>
      </c>
      <c r="AH1750" s="3">
        <f t="shared" si="113"/>
        <v>4.2000000000000003E-2</v>
      </c>
      <c r="AI1750">
        <v>4.2000000000000003E-2</v>
      </c>
      <c r="AQ1750" s="3" t="str">
        <f t="shared" si="114"/>
        <v/>
      </c>
      <c r="AR1750" s="3" t="str">
        <f>IF(ISNUMBER(AQ1750),SUMIFS($AQ$2:AQ1750,$A$2:A1750,A1750,$J$2:J1750,J1750,$D$2:D1750,D1750),"")</f>
        <v/>
      </c>
      <c r="AS1750">
        <f t="shared" si="115"/>
        <v>4</v>
      </c>
    </row>
    <row r="1751" spans="1:45" x14ac:dyDescent="0.25">
      <c r="A1751" s="9" t="s">
        <v>72</v>
      </c>
      <c r="B1751" t="s">
        <v>68</v>
      </c>
      <c r="C1751" s="6">
        <v>42101</v>
      </c>
      <c r="D1751">
        <v>1</v>
      </c>
      <c r="F1751">
        <v>500</v>
      </c>
      <c r="J1751" s="3" t="s">
        <v>96</v>
      </c>
      <c r="K1751" t="s">
        <v>59</v>
      </c>
      <c r="L1751">
        <v>4</v>
      </c>
      <c r="M1751" s="3" t="s">
        <v>74</v>
      </c>
      <c r="N1751" s="4">
        <f t="shared" si="112"/>
        <v>682.2</v>
      </c>
      <c r="O1751">
        <v>68.22</v>
      </c>
      <c r="R1751" s="3" t="str">
        <f>IF(ISNUMBER(Q1751),SUMIFS($Q$2:Q1751,$A$2:A1751,A1751,$J$2:J1751,J1751,$D$2:D1751,D1751),"")</f>
        <v/>
      </c>
      <c r="AG1751">
        <v>3.03</v>
      </c>
      <c r="AH1751" s="3">
        <f t="shared" si="113"/>
        <v>4.9000000000000002E-2</v>
      </c>
      <c r="AI1751">
        <v>4.9000000000000002E-2</v>
      </c>
      <c r="AQ1751" s="3" t="str">
        <f t="shared" si="114"/>
        <v/>
      </c>
      <c r="AR1751" s="3" t="str">
        <f>IF(ISNUMBER(AQ1751),SUMIFS($AQ$2:AQ1751,$A$2:A1751,A1751,$J$2:J1751,J1751,$D$2:D1751,D1751),"")</f>
        <v/>
      </c>
      <c r="AS1751">
        <f t="shared" si="115"/>
        <v>4</v>
      </c>
    </row>
    <row r="1752" spans="1:45" x14ac:dyDescent="0.25">
      <c r="A1752" s="9" t="s">
        <v>69</v>
      </c>
      <c r="B1752" t="s">
        <v>68</v>
      </c>
      <c r="C1752" s="6">
        <v>42101</v>
      </c>
      <c r="D1752">
        <v>2</v>
      </c>
      <c r="F1752">
        <v>0</v>
      </c>
      <c r="J1752" s="3" t="s">
        <v>96</v>
      </c>
      <c r="K1752" t="s">
        <v>59</v>
      </c>
      <c r="L1752">
        <v>4</v>
      </c>
      <c r="M1752" s="3" t="s">
        <v>74</v>
      </c>
      <c r="N1752" s="4">
        <f t="shared" si="112"/>
        <v>493</v>
      </c>
      <c r="O1752">
        <v>49.3</v>
      </c>
      <c r="R1752" s="3" t="str">
        <f>IF(ISNUMBER(Q1752),SUMIFS($Q$2:Q1752,$A$2:A1752,A1752,$J$2:J1752,J1752,$D$2:D1752,D1752),"")</f>
        <v/>
      </c>
      <c r="AG1752">
        <v>2.09</v>
      </c>
      <c r="AH1752" s="3">
        <f t="shared" si="113"/>
        <v>3.3000000000000002E-2</v>
      </c>
      <c r="AI1752">
        <v>3.3000000000000002E-2</v>
      </c>
      <c r="AQ1752" s="3" t="str">
        <f t="shared" si="114"/>
        <v/>
      </c>
      <c r="AR1752" s="3" t="str">
        <f>IF(ISNUMBER(AQ1752),SUMIFS($AQ$2:AQ1752,$A$2:A1752,A1752,$J$2:J1752,J1752,$D$2:D1752,D1752),"")</f>
        <v/>
      </c>
      <c r="AS1752">
        <f t="shared" si="115"/>
        <v>4</v>
      </c>
    </row>
    <row r="1753" spans="1:45" x14ac:dyDescent="0.25">
      <c r="A1753" s="9" t="s">
        <v>71</v>
      </c>
      <c r="B1753" t="s">
        <v>68</v>
      </c>
      <c r="C1753" s="6">
        <v>42101</v>
      </c>
      <c r="D1753">
        <v>2</v>
      </c>
      <c r="F1753">
        <v>50</v>
      </c>
      <c r="J1753" s="3" t="s">
        <v>96</v>
      </c>
      <c r="K1753" t="s">
        <v>59</v>
      </c>
      <c r="L1753">
        <v>4</v>
      </c>
      <c r="M1753" s="3" t="s">
        <v>74</v>
      </c>
      <c r="N1753" s="4">
        <f t="shared" si="112"/>
        <v>544.6</v>
      </c>
      <c r="O1753">
        <v>54.46</v>
      </c>
      <c r="R1753" s="3" t="str">
        <f>IF(ISNUMBER(Q1753),SUMIFS($Q$2:Q1753,$A$2:A1753,A1753,$J$2:J1753,J1753,$D$2:D1753,D1753),"")</f>
        <v/>
      </c>
      <c r="AG1753">
        <v>2.48</v>
      </c>
      <c r="AH1753" s="3">
        <f t="shared" si="113"/>
        <v>0.04</v>
      </c>
      <c r="AI1753">
        <v>0.04</v>
      </c>
      <c r="AQ1753" s="3" t="str">
        <f t="shared" si="114"/>
        <v/>
      </c>
      <c r="AR1753" s="3" t="str">
        <f>IF(ISNUMBER(AQ1753),SUMIFS($AQ$2:AQ1753,$A$2:A1753,A1753,$J$2:J1753,J1753,$D$2:D1753,D1753),"")</f>
        <v/>
      </c>
      <c r="AS1753">
        <f t="shared" si="115"/>
        <v>4</v>
      </c>
    </row>
    <row r="1754" spans="1:45" x14ac:dyDescent="0.25">
      <c r="A1754" s="9" t="s">
        <v>70</v>
      </c>
      <c r="B1754" t="s">
        <v>68</v>
      </c>
      <c r="C1754" s="6">
        <v>42101</v>
      </c>
      <c r="D1754">
        <v>2</v>
      </c>
      <c r="F1754">
        <v>100</v>
      </c>
      <c r="J1754" s="3" t="s">
        <v>96</v>
      </c>
      <c r="K1754" t="s">
        <v>59</v>
      </c>
      <c r="L1754">
        <v>4</v>
      </c>
      <c r="M1754" s="3" t="s">
        <v>74</v>
      </c>
      <c r="N1754" s="4">
        <f t="shared" si="112"/>
        <v>561.79999999999995</v>
      </c>
      <c r="O1754">
        <v>56.18</v>
      </c>
      <c r="R1754" s="3" t="str">
        <f>IF(ISNUMBER(Q1754),SUMIFS($Q$2:Q1754,$A$2:A1754,A1754,$J$2:J1754,J1754,$D$2:D1754,D1754),"")</f>
        <v/>
      </c>
      <c r="AG1754">
        <v>2.19</v>
      </c>
      <c r="AH1754" s="3">
        <f t="shared" si="113"/>
        <v>3.5000000000000003E-2</v>
      </c>
      <c r="AI1754">
        <v>3.5000000000000003E-2</v>
      </c>
      <c r="AQ1754" s="3" t="str">
        <f t="shared" si="114"/>
        <v/>
      </c>
      <c r="AR1754" s="3" t="str">
        <f>IF(ISNUMBER(AQ1754),SUMIFS($AQ$2:AQ1754,$A$2:A1754,A1754,$J$2:J1754,J1754,$D$2:D1754,D1754),"")</f>
        <v/>
      </c>
      <c r="AS1754">
        <f t="shared" si="115"/>
        <v>4</v>
      </c>
    </row>
    <row r="1755" spans="1:45" x14ac:dyDescent="0.25">
      <c r="A1755" s="9" t="s">
        <v>67</v>
      </c>
      <c r="B1755" t="s">
        <v>68</v>
      </c>
      <c r="C1755" s="6">
        <v>42101</v>
      </c>
      <c r="D1755">
        <v>2</v>
      </c>
      <c r="F1755">
        <v>200</v>
      </c>
      <c r="J1755" s="3" t="s">
        <v>96</v>
      </c>
      <c r="K1755" t="s">
        <v>59</v>
      </c>
      <c r="L1755">
        <v>4</v>
      </c>
      <c r="M1755" s="3" t="s">
        <v>74</v>
      </c>
      <c r="N1755" s="4">
        <f t="shared" si="112"/>
        <v>596.19999999999993</v>
      </c>
      <c r="O1755">
        <v>59.62</v>
      </c>
      <c r="R1755" s="3" t="str">
        <f>IF(ISNUMBER(Q1755),SUMIFS($Q$2:Q1755,$A$2:A1755,A1755,$J$2:J1755,J1755,$D$2:D1755,D1755),"")</f>
        <v/>
      </c>
      <c r="AG1755">
        <v>2.35</v>
      </c>
      <c r="AH1755" s="3">
        <f t="shared" si="113"/>
        <v>3.7999999999999999E-2</v>
      </c>
      <c r="AI1755">
        <v>3.7999999999999999E-2</v>
      </c>
      <c r="AQ1755" s="3" t="str">
        <f t="shared" si="114"/>
        <v/>
      </c>
      <c r="AR1755" s="3" t="str">
        <f>IF(ISNUMBER(AQ1755),SUMIFS($AQ$2:AQ1755,$A$2:A1755,A1755,$J$2:J1755,J1755,$D$2:D1755,D1755),"")</f>
        <v/>
      </c>
      <c r="AS1755">
        <f t="shared" si="115"/>
        <v>4</v>
      </c>
    </row>
    <row r="1756" spans="1:45" x14ac:dyDescent="0.25">
      <c r="A1756" s="9" t="s">
        <v>73</v>
      </c>
      <c r="B1756" t="s">
        <v>68</v>
      </c>
      <c r="C1756" s="6">
        <v>42101</v>
      </c>
      <c r="D1756">
        <v>2</v>
      </c>
      <c r="F1756">
        <v>350</v>
      </c>
      <c r="J1756" s="3" t="s">
        <v>96</v>
      </c>
      <c r="K1756" t="s">
        <v>59</v>
      </c>
      <c r="L1756">
        <v>4</v>
      </c>
      <c r="M1756" s="3" t="s">
        <v>74</v>
      </c>
      <c r="N1756" s="4">
        <f t="shared" si="112"/>
        <v>596.19999999999993</v>
      </c>
      <c r="O1756">
        <v>59.62</v>
      </c>
      <c r="R1756" s="3" t="str">
        <f>IF(ISNUMBER(Q1756),SUMIFS($Q$2:Q1756,$A$2:A1756,A1756,$J$2:J1756,J1756,$D$2:D1756,D1756),"")</f>
        <v/>
      </c>
      <c r="AG1756">
        <v>3.23</v>
      </c>
      <c r="AH1756" s="3">
        <f t="shared" si="113"/>
        <v>5.1999999999999998E-2</v>
      </c>
      <c r="AI1756">
        <v>5.1999999999999998E-2</v>
      </c>
      <c r="AQ1756" s="3" t="str">
        <f t="shared" si="114"/>
        <v/>
      </c>
      <c r="AR1756" s="3" t="str">
        <f>IF(ISNUMBER(AQ1756),SUMIFS($AQ$2:AQ1756,$A$2:A1756,A1756,$J$2:J1756,J1756,$D$2:D1756,D1756),"")</f>
        <v/>
      </c>
      <c r="AS1756">
        <f t="shared" si="115"/>
        <v>4</v>
      </c>
    </row>
    <row r="1757" spans="1:45" x14ac:dyDescent="0.25">
      <c r="A1757" s="9" t="s">
        <v>72</v>
      </c>
      <c r="B1757" t="s">
        <v>68</v>
      </c>
      <c r="C1757" s="6">
        <v>42101</v>
      </c>
      <c r="D1757">
        <v>2</v>
      </c>
      <c r="F1757">
        <v>500</v>
      </c>
      <c r="J1757" s="3" t="s">
        <v>96</v>
      </c>
      <c r="K1757" t="s">
        <v>59</v>
      </c>
      <c r="L1757">
        <v>4</v>
      </c>
      <c r="M1757" s="3" t="s">
        <v>74</v>
      </c>
      <c r="N1757" s="4">
        <f t="shared" si="112"/>
        <v>647.79999999999995</v>
      </c>
      <c r="O1757">
        <v>64.78</v>
      </c>
      <c r="R1757" s="3" t="str">
        <f>IF(ISNUMBER(Q1757),SUMIFS($Q$2:Q1757,$A$2:A1757,A1757,$J$2:J1757,J1757,$D$2:D1757,D1757),"")</f>
        <v/>
      </c>
      <c r="AG1757">
        <v>2.8</v>
      </c>
      <c r="AH1757" s="3">
        <f t="shared" si="113"/>
        <v>4.4999999999999998E-2</v>
      </c>
      <c r="AI1757">
        <v>4.4999999999999998E-2</v>
      </c>
      <c r="AQ1757" s="3" t="str">
        <f t="shared" si="114"/>
        <v/>
      </c>
      <c r="AR1757" s="3" t="str">
        <f>IF(ISNUMBER(AQ1757),SUMIFS($AQ$2:AQ1757,$A$2:A1757,A1757,$J$2:J1757,J1757,$D$2:D1757,D1757),"")</f>
        <v/>
      </c>
      <c r="AS1757">
        <f t="shared" si="115"/>
        <v>4</v>
      </c>
    </row>
    <row r="1758" spans="1:45" x14ac:dyDescent="0.25">
      <c r="A1758" s="9" t="s">
        <v>69</v>
      </c>
      <c r="B1758" t="s">
        <v>68</v>
      </c>
      <c r="C1758" s="6">
        <v>42101</v>
      </c>
      <c r="D1758">
        <v>3</v>
      </c>
      <c r="F1758">
        <v>0</v>
      </c>
      <c r="J1758" s="3" t="s">
        <v>96</v>
      </c>
      <c r="K1758" t="s">
        <v>59</v>
      </c>
      <c r="L1758">
        <v>4</v>
      </c>
      <c r="M1758" s="3" t="s">
        <v>74</v>
      </c>
      <c r="N1758" s="4">
        <f t="shared" si="112"/>
        <v>527.4</v>
      </c>
      <c r="O1758">
        <v>52.74</v>
      </c>
      <c r="R1758" s="3" t="str">
        <f>IF(ISNUMBER(Q1758),SUMIFS($Q$2:Q1758,$A$2:A1758,A1758,$J$2:J1758,J1758,$D$2:D1758,D1758),"")</f>
        <v/>
      </c>
      <c r="AG1758">
        <v>2.2200000000000002</v>
      </c>
      <c r="AH1758" s="3">
        <f t="shared" si="113"/>
        <v>3.5000000000000003E-2</v>
      </c>
      <c r="AI1758">
        <v>3.5000000000000003E-2</v>
      </c>
      <c r="AQ1758" s="3" t="str">
        <f t="shared" si="114"/>
        <v/>
      </c>
      <c r="AR1758" s="3" t="str">
        <f>IF(ISNUMBER(AQ1758),SUMIFS($AQ$2:AQ1758,$A$2:A1758,A1758,$J$2:J1758,J1758,$D$2:D1758,D1758),"")</f>
        <v/>
      </c>
      <c r="AS1758">
        <f t="shared" si="115"/>
        <v>4</v>
      </c>
    </row>
    <row r="1759" spans="1:45" x14ac:dyDescent="0.25">
      <c r="A1759" s="9" t="s">
        <v>71</v>
      </c>
      <c r="B1759" t="s">
        <v>68</v>
      </c>
      <c r="C1759" s="6">
        <v>42101</v>
      </c>
      <c r="D1759">
        <v>3</v>
      </c>
      <c r="F1759">
        <v>50</v>
      </c>
      <c r="J1759" s="3" t="s">
        <v>96</v>
      </c>
      <c r="K1759" t="s">
        <v>59</v>
      </c>
      <c r="L1759">
        <v>4</v>
      </c>
      <c r="M1759" s="3" t="s">
        <v>74</v>
      </c>
      <c r="N1759" s="4">
        <f t="shared" si="112"/>
        <v>475.79999999999995</v>
      </c>
      <c r="O1759">
        <v>47.58</v>
      </c>
      <c r="R1759" s="3" t="str">
        <f>IF(ISNUMBER(Q1759),SUMIFS($Q$2:Q1759,$A$2:A1759,A1759,$J$2:J1759,J1759,$D$2:D1759,D1759),"")</f>
        <v/>
      </c>
      <c r="AG1759">
        <v>2.88</v>
      </c>
      <c r="AH1759" s="3">
        <f t="shared" si="113"/>
        <v>4.5999999999999999E-2</v>
      </c>
      <c r="AI1759">
        <v>4.5999999999999999E-2</v>
      </c>
      <c r="AQ1759" s="3" t="str">
        <f t="shared" si="114"/>
        <v/>
      </c>
      <c r="AR1759" s="3" t="str">
        <f>IF(ISNUMBER(AQ1759),SUMIFS($AQ$2:AQ1759,$A$2:A1759,A1759,$J$2:J1759,J1759,$D$2:D1759,D1759),"")</f>
        <v/>
      </c>
      <c r="AS1759">
        <f t="shared" si="115"/>
        <v>4</v>
      </c>
    </row>
    <row r="1760" spans="1:45" x14ac:dyDescent="0.25">
      <c r="A1760" s="9" t="s">
        <v>70</v>
      </c>
      <c r="B1760" t="s">
        <v>68</v>
      </c>
      <c r="C1760" s="6">
        <v>42101</v>
      </c>
      <c r="D1760">
        <v>3</v>
      </c>
      <c r="F1760">
        <v>100</v>
      </c>
      <c r="J1760" s="3" t="s">
        <v>96</v>
      </c>
      <c r="K1760" t="s">
        <v>59</v>
      </c>
      <c r="L1760">
        <v>4</v>
      </c>
      <c r="M1760" s="3" t="s">
        <v>74</v>
      </c>
      <c r="N1760" s="4">
        <f t="shared" si="112"/>
        <v>544.6</v>
      </c>
      <c r="O1760">
        <v>54.46</v>
      </c>
      <c r="R1760" s="3" t="str">
        <f>IF(ISNUMBER(Q1760),SUMIFS($Q$2:Q1760,$A$2:A1760,A1760,$J$2:J1760,J1760,$D$2:D1760,D1760),"")</f>
        <v/>
      </c>
      <c r="AG1760">
        <v>2.44</v>
      </c>
      <c r="AH1760" s="3">
        <f t="shared" si="113"/>
        <v>3.9E-2</v>
      </c>
      <c r="AI1760">
        <v>3.9E-2</v>
      </c>
      <c r="AQ1760" s="3" t="str">
        <f t="shared" si="114"/>
        <v/>
      </c>
      <c r="AR1760" s="3" t="str">
        <f>IF(ISNUMBER(AQ1760),SUMIFS($AQ$2:AQ1760,$A$2:A1760,A1760,$J$2:J1760,J1760,$D$2:D1760,D1760),"")</f>
        <v/>
      </c>
      <c r="AS1760">
        <f t="shared" si="115"/>
        <v>4</v>
      </c>
    </row>
    <row r="1761" spans="1:45" x14ac:dyDescent="0.25">
      <c r="A1761" s="9" t="s">
        <v>67</v>
      </c>
      <c r="B1761" t="s">
        <v>68</v>
      </c>
      <c r="C1761" s="6">
        <v>42101</v>
      </c>
      <c r="D1761">
        <v>3</v>
      </c>
      <c r="F1761">
        <v>200</v>
      </c>
      <c r="J1761" s="3" t="s">
        <v>96</v>
      </c>
      <c r="K1761" t="s">
        <v>59</v>
      </c>
      <c r="L1761">
        <v>4</v>
      </c>
      <c r="M1761" s="3" t="s">
        <v>74</v>
      </c>
      <c r="N1761" s="4">
        <f t="shared" si="112"/>
        <v>699.4</v>
      </c>
      <c r="O1761">
        <v>69.94</v>
      </c>
      <c r="R1761" s="3" t="str">
        <f>IF(ISNUMBER(Q1761),SUMIFS($Q$2:Q1761,$A$2:A1761,A1761,$J$2:J1761,J1761,$D$2:D1761,D1761),"")</f>
        <v/>
      </c>
      <c r="AG1761">
        <v>2.56</v>
      </c>
      <c r="AH1761" s="3">
        <f t="shared" si="113"/>
        <v>4.1000000000000002E-2</v>
      </c>
      <c r="AI1761">
        <v>4.1000000000000002E-2</v>
      </c>
      <c r="AQ1761" s="3" t="str">
        <f t="shared" si="114"/>
        <v/>
      </c>
      <c r="AR1761" s="3" t="str">
        <f>IF(ISNUMBER(AQ1761),SUMIFS($AQ$2:AQ1761,$A$2:A1761,A1761,$J$2:J1761,J1761,$D$2:D1761,D1761),"")</f>
        <v/>
      </c>
      <c r="AS1761">
        <f t="shared" si="115"/>
        <v>4</v>
      </c>
    </row>
    <row r="1762" spans="1:45" x14ac:dyDescent="0.25">
      <c r="A1762" s="9" t="s">
        <v>73</v>
      </c>
      <c r="B1762" t="s">
        <v>68</v>
      </c>
      <c r="C1762" s="6">
        <v>42101</v>
      </c>
      <c r="D1762">
        <v>3</v>
      </c>
      <c r="F1762">
        <v>350</v>
      </c>
      <c r="J1762" s="3" t="s">
        <v>96</v>
      </c>
      <c r="K1762" t="s">
        <v>59</v>
      </c>
      <c r="L1762">
        <v>4</v>
      </c>
      <c r="M1762" s="3" t="s">
        <v>74</v>
      </c>
      <c r="N1762" s="4">
        <f t="shared" si="112"/>
        <v>682.2</v>
      </c>
      <c r="O1762">
        <v>68.22</v>
      </c>
      <c r="R1762" s="3" t="str">
        <f>IF(ISNUMBER(Q1762),SUMIFS($Q$2:Q1762,$A$2:A1762,A1762,$J$2:J1762,J1762,$D$2:D1762,D1762),"")</f>
        <v/>
      </c>
      <c r="AG1762">
        <v>2.4500000000000002</v>
      </c>
      <c r="AH1762" s="3">
        <f t="shared" si="113"/>
        <v>3.9E-2</v>
      </c>
      <c r="AI1762">
        <v>3.9E-2</v>
      </c>
      <c r="AQ1762" s="3" t="str">
        <f t="shared" si="114"/>
        <v/>
      </c>
      <c r="AR1762" s="3" t="str">
        <f>IF(ISNUMBER(AQ1762),SUMIFS($AQ$2:AQ1762,$A$2:A1762,A1762,$J$2:J1762,J1762,$D$2:D1762,D1762),"")</f>
        <v/>
      </c>
      <c r="AS1762">
        <f t="shared" si="115"/>
        <v>4</v>
      </c>
    </row>
    <row r="1763" spans="1:45" x14ac:dyDescent="0.25">
      <c r="A1763" s="9" t="s">
        <v>72</v>
      </c>
      <c r="B1763" t="s">
        <v>68</v>
      </c>
      <c r="C1763" s="6">
        <v>42101</v>
      </c>
      <c r="D1763">
        <v>3</v>
      </c>
      <c r="F1763">
        <v>500</v>
      </c>
      <c r="J1763" s="3" t="s">
        <v>96</v>
      </c>
      <c r="K1763" t="s">
        <v>59</v>
      </c>
      <c r="L1763">
        <v>4</v>
      </c>
      <c r="M1763" s="3" t="s">
        <v>74</v>
      </c>
      <c r="N1763" s="4">
        <f t="shared" si="112"/>
        <v>699.4</v>
      </c>
      <c r="O1763">
        <v>69.94</v>
      </c>
      <c r="R1763" s="3" t="str">
        <f>IF(ISNUMBER(Q1763),SUMIFS($Q$2:Q1763,$A$2:A1763,A1763,$J$2:J1763,J1763,$D$2:D1763,D1763),"")</f>
        <v/>
      </c>
      <c r="AG1763">
        <v>3.29</v>
      </c>
      <c r="AH1763" s="3">
        <f t="shared" si="113"/>
        <v>5.2999999999999999E-2</v>
      </c>
      <c r="AI1763">
        <v>5.2999999999999999E-2</v>
      </c>
      <c r="AQ1763" s="3" t="str">
        <f t="shared" si="114"/>
        <v/>
      </c>
      <c r="AR1763" s="3" t="str">
        <f>IF(ISNUMBER(AQ1763),SUMIFS($AQ$2:AQ1763,$A$2:A1763,A1763,$J$2:J1763,J1763,$D$2:D1763,D1763),"")</f>
        <v/>
      </c>
      <c r="AS1763">
        <f t="shared" si="115"/>
        <v>4</v>
      </c>
    </row>
    <row r="1764" spans="1:45" x14ac:dyDescent="0.25">
      <c r="A1764" s="9" t="s">
        <v>69</v>
      </c>
      <c r="B1764" t="s">
        <v>68</v>
      </c>
      <c r="C1764" s="6">
        <v>42111</v>
      </c>
      <c r="D1764">
        <v>1</v>
      </c>
      <c r="F1764">
        <v>0</v>
      </c>
      <c r="J1764" s="3" t="s">
        <v>96</v>
      </c>
      <c r="K1764" t="s">
        <v>59</v>
      </c>
      <c r="L1764">
        <v>4</v>
      </c>
      <c r="M1764" s="3" t="s">
        <v>75</v>
      </c>
      <c r="N1764" s="4">
        <f t="shared" si="112"/>
        <v>596.19999999999993</v>
      </c>
      <c r="O1764">
        <v>59.62</v>
      </c>
      <c r="R1764" s="3" t="str">
        <f>IF(ISNUMBER(Q1764),SUMIFS($Q$2:Q1764,$A$2:A1764,A1764,$J$2:J1764,J1764,$D$2:D1764,D1764),"")</f>
        <v/>
      </c>
      <c r="AG1764">
        <v>2.58</v>
      </c>
      <c r="AH1764" s="3">
        <f t="shared" si="113"/>
        <v>4.1000000000000002E-2</v>
      </c>
      <c r="AI1764">
        <v>4.1000000000000002E-2</v>
      </c>
      <c r="AQ1764" s="3" t="str">
        <f t="shared" si="114"/>
        <v/>
      </c>
      <c r="AR1764" s="3" t="str">
        <f>IF(ISNUMBER(AQ1764),SUMIFS($AQ$2:AQ1764,$A$2:A1764,A1764,$J$2:J1764,J1764,$D$2:D1764,D1764),"")</f>
        <v/>
      </c>
      <c r="AS1764">
        <f t="shared" si="115"/>
        <v>4</v>
      </c>
    </row>
    <row r="1765" spans="1:45" x14ac:dyDescent="0.25">
      <c r="A1765" s="9" t="s">
        <v>71</v>
      </c>
      <c r="B1765" t="s">
        <v>68</v>
      </c>
      <c r="C1765" s="6">
        <v>42111</v>
      </c>
      <c r="D1765">
        <v>1</v>
      </c>
      <c r="F1765">
        <v>50</v>
      </c>
      <c r="J1765" s="3" t="s">
        <v>96</v>
      </c>
      <c r="K1765" t="s">
        <v>59</v>
      </c>
      <c r="L1765">
        <v>4</v>
      </c>
      <c r="M1765" s="3" t="s">
        <v>75</v>
      </c>
      <c r="N1765" s="4">
        <f t="shared" si="112"/>
        <v>647.79999999999995</v>
      </c>
      <c r="O1765">
        <v>64.78</v>
      </c>
      <c r="R1765" s="3" t="str">
        <f>IF(ISNUMBER(Q1765),SUMIFS($Q$2:Q1765,$A$2:A1765,A1765,$J$2:J1765,J1765,$D$2:D1765,D1765),"")</f>
        <v/>
      </c>
      <c r="AG1765">
        <v>2.37</v>
      </c>
      <c r="AH1765" s="3">
        <f t="shared" si="113"/>
        <v>3.7999999999999999E-2</v>
      </c>
      <c r="AI1765">
        <v>3.7999999999999999E-2</v>
      </c>
      <c r="AQ1765" s="3" t="str">
        <f t="shared" si="114"/>
        <v/>
      </c>
      <c r="AR1765" s="3" t="str">
        <f>IF(ISNUMBER(AQ1765),SUMIFS($AQ$2:AQ1765,$A$2:A1765,A1765,$J$2:J1765,J1765,$D$2:D1765,D1765),"")</f>
        <v/>
      </c>
      <c r="AS1765">
        <f t="shared" si="115"/>
        <v>4</v>
      </c>
    </row>
    <row r="1766" spans="1:45" x14ac:dyDescent="0.25">
      <c r="A1766" s="9" t="s">
        <v>70</v>
      </c>
      <c r="B1766" t="s">
        <v>68</v>
      </c>
      <c r="C1766" s="6">
        <v>42111</v>
      </c>
      <c r="D1766">
        <v>1</v>
      </c>
      <c r="F1766">
        <v>100</v>
      </c>
      <c r="J1766" s="3" t="s">
        <v>96</v>
      </c>
      <c r="K1766" t="s">
        <v>59</v>
      </c>
      <c r="L1766">
        <v>4</v>
      </c>
      <c r="M1766" s="3" t="s">
        <v>75</v>
      </c>
      <c r="N1766" s="4">
        <f t="shared" si="112"/>
        <v>665</v>
      </c>
      <c r="O1766">
        <v>66.5</v>
      </c>
      <c r="R1766" s="3" t="str">
        <f>IF(ISNUMBER(Q1766),SUMIFS($Q$2:Q1766,$A$2:A1766,A1766,$J$2:J1766,J1766,$D$2:D1766,D1766),"")</f>
        <v/>
      </c>
      <c r="AG1766">
        <v>2.4300000000000002</v>
      </c>
      <c r="AH1766" s="3">
        <f t="shared" si="113"/>
        <v>3.9E-2</v>
      </c>
      <c r="AI1766">
        <v>3.9E-2</v>
      </c>
      <c r="AQ1766" s="3" t="str">
        <f t="shared" si="114"/>
        <v/>
      </c>
      <c r="AR1766" s="3" t="str">
        <f>IF(ISNUMBER(AQ1766),SUMIFS($AQ$2:AQ1766,$A$2:A1766,A1766,$J$2:J1766,J1766,$D$2:D1766,D1766),"")</f>
        <v/>
      </c>
      <c r="AS1766">
        <f t="shared" si="115"/>
        <v>4</v>
      </c>
    </row>
    <row r="1767" spans="1:45" x14ac:dyDescent="0.25">
      <c r="A1767" s="9" t="s">
        <v>67</v>
      </c>
      <c r="B1767" t="s">
        <v>68</v>
      </c>
      <c r="C1767" s="6">
        <v>42111</v>
      </c>
      <c r="D1767">
        <v>1</v>
      </c>
      <c r="F1767">
        <v>200</v>
      </c>
      <c r="J1767" s="3" t="s">
        <v>96</v>
      </c>
      <c r="K1767" t="s">
        <v>59</v>
      </c>
      <c r="L1767">
        <v>4</v>
      </c>
      <c r="M1767" s="3" t="s">
        <v>75</v>
      </c>
      <c r="N1767" s="4">
        <f t="shared" si="112"/>
        <v>837</v>
      </c>
      <c r="O1767">
        <v>83.7</v>
      </c>
      <c r="R1767" s="3" t="str">
        <f>IF(ISNUMBER(Q1767),SUMIFS($Q$2:Q1767,$A$2:A1767,A1767,$J$2:J1767,J1767,$D$2:D1767,D1767),"")</f>
        <v/>
      </c>
      <c r="AG1767">
        <v>2.62</v>
      </c>
      <c r="AH1767" s="3">
        <f t="shared" si="113"/>
        <v>4.2000000000000003E-2</v>
      </c>
      <c r="AI1767">
        <v>4.2000000000000003E-2</v>
      </c>
      <c r="AQ1767" s="3" t="str">
        <f t="shared" si="114"/>
        <v/>
      </c>
      <c r="AR1767" s="3" t="str">
        <f>IF(ISNUMBER(AQ1767),SUMIFS($AQ$2:AQ1767,$A$2:A1767,A1767,$J$2:J1767,J1767,$D$2:D1767,D1767),"")</f>
        <v/>
      </c>
      <c r="AS1767">
        <f t="shared" si="115"/>
        <v>4</v>
      </c>
    </row>
    <row r="1768" spans="1:45" x14ac:dyDescent="0.25">
      <c r="A1768" s="9" t="s">
        <v>73</v>
      </c>
      <c r="B1768" t="s">
        <v>68</v>
      </c>
      <c r="C1768" s="6">
        <v>42111</v>
      </c>
      <c r="D1768">
        <v>1</v>
      </c>
      <c r="F1768">
        <v>350</v>
      </c>
      <c r="J1768" s="3" t="s">
        <v>96</v>
      </c>
      <c r="K1768" t="s">
        <v>59</v>
      </c>
      <c r="L1768">
        <v>4</v>
      </c>
      <c r="M1768" s="3" t="s">
        <v>75</v>
      </c>
      <c r="N1768" s="4">
        <f t="shared" si="112"/>
        <v>819.80000000000007</v>
      </c>
      <c r="O1768">
        <v>81.98</v>
      </c>
      <c r="R1768" s="3" t="str">
        <f>IF(ISNUMBER(Q1768),SUMIFS($Q$2:Q1768,$A$2:A1768,A1768,$J$2:J1768,J1768,$D$2:D1768,D1768),"")</f>
        <v/>
      </c>
      <c r="AG1768">
        <v>3.09</v>
      </c>
      <c r="AH1768" s="3">
        <f t="shared" si="113"/>
        <v>4.9000000000000002E-2</v>
      </c>
      <c r="AI1768">
        <v>4.9000000000000002E-2</v>
      </c>
      <c r="AQ1768" s="3" t="str">
        <f t="shared" si="114"/>
        <v/>
      </c>
      <c r="AR1768" s="3" t="str">
        <f>IF(ISNUMBER(AQ1768),SUMIFS($AQ$2:AQ1768,$A$2:A1768,A1768,$J$2:J1768,J1768,$D$2:D1768,D1768),"")</f>
        <v/>
      </c>
      <c r="AS1768">
        <f t="shared" si="115"/>
        <v>4</v>
      </c>
    </row>
    <row r="1769" spans="1:45" x14ac:dyDescent="0.25">
      <c r="A1769" s="9" t="s">
        <v>72</v>
      </c>
      <c r="B1769" t="s">
        <v>68</v>
      </c>
      <c r="C1769" s="6">
        <v>42111</v>
      </c>
      <c r="D1769">
        <v>1</v>
      </c>
      <c r="F1769">
        <v>500</v>
      </c>
      <c r="J1769" s="3" t="s">
        <v>96</v>
      </c>
      <c r="K1769" t="s">
        <v>59</v>
      </c>
      <c r="L1769">
        <v>4</v>
      </c>
      <c r="M1769" s="3" t="s">
        <v>75</v>
      </c>
      <c r="N1769" s="4">
        <f t="shared" si="112"/>
        <v>785.40000000000009</v>
      </c>
      <c r="O1769">
        <v>78.540000000000006</v>
      </c>
      <c r="R1769" s="3" t="str">
        <f>IF(ISNUMBER(Q1769),SUMIFS($Q$2:Q1769,$A$2:A1769,A1769,$J$2:J1769,J1769,$D$2:D1769,D1769),"")</f>
        <v/>
      </c>
      <c r="AG1769">
        <v>3.08</v>
      </c>
      <c r="AH1769" s="3">
        <f t="shared" si="113"/>
        <v>4.9000000000000002E-2</v>
      </c>
      <c r="AI1769">
        <v>4.9000000000000002E-2</v>
      </c>
      <c r="AQ1769" s="3" t="str">
        <f t="shared" si="114"/>
        <v/>
      </c>
      <c r="AR1769" s="3" t="str">
        <f>IF(ISNUMBER(AQ1769),SUMIFS($AQ$2:AQ1769,$A$2:A1769,A1769,$J$2:J1769,J1769,$D$2:D1769,D1769),"")</f>
        <v/>
      </c>
      <c r="AS1769">
        <f t="shared" si="115"/>
        <v>4</v>
      </c>
    </row>
    <row r="1770" spans="1:45" x14ac:dyDescent="0.25">
      <c r="A1770" s="9" t="s">
        <v>69</v>
      </c>
      <c r="B1770" t="s">
        <v>68</v>
      </c>
      <c r="C1770" s="6">
        <v>42111</v>
      </c>
      <c r="D1770">
        <v>2</v>
      </c>
      <c r="F1770">
        <v>0</v>
      </c>
      <c r="J1770" s="3" t="s">
        <v>96</v>
      </c>
      <c r="K1770" t="s">
        <v>59</v>
      </c>
      <c r="L1770">
        <v>4</v>
      </c>
      <c r="M1770" s="3" t="s">
        <v>75</v>
      </c>
      <c r="N1770" s="4">
        <f t="shared" si="112"/>
        <v>682.2</v>
      </c>
      <c r="O1770">
        <v>68.22</v>
      </c>
      <c r="R1770" s="3" t="str">
        <f>IF(ISNUMBER(Q1770),SUMIFS($Q$2:Q1770,$A$2:A1770,A1770,$J$2:J1770,J1770,$D$2:D1770,D1770),"")</f>
        <v/>
      </c>
      <c r="AG1770">
        <v>2.35</v>
      </c>
      <c r="AH1770" s="3">
        <f t="shared" si="113"/>
        <v>3.7999999999999999E-2</v>
      </c>
      <c r="AI1770">
        <v>3.7999999999999999E-2</v>
      </c>
      <c r="AQ1770" s="3" t="str">
        <f t="shared" si="114"/>
        <v/>
      </c>
      <c r="AR1770" s="3" t="str">
        <f>IF(ISNUMBER(AQ1770),SUMIFS($AQ$2:AQ1770,$A$2:A1770,A1770,$J$2:J1770,J1770,$D$2:D1770,D1770),"")</f>
        <v/>
      </c>
      <c r="AS1770">
        <f t="shared" si="115"/>
        <v>4</v>
      </c>
    </row>
    <row r="1771" spans="1:45" x14ac:dyDescent="0.25">
      <c r="A1771" s="9" t="s">
        <v>71</v>
      </c>
      <c r="B1771" t="s">
        <v>68</v>
      </c>
      <c r="C1771" s="6">
        <v>42111</v>
      </c>
      <c r="D1771">
        <v>2</v>
      </c>
      <c r="F1771">
        <v>50</v>
      </c>
      <c r="J1771" s="3" t="s">
        <v>96</v>
      </c>
      <c r="K1771" t="s">
        <v>59</v>
      </c>
      <c r="L1771">
        <v>4</v>
      </c>
      <c r="M1771" s="3" t="s">
        <v>75</v>
      </c>
      <c r="N1771" s="4">
        <f t="shared" si="112"/>
        <v>682.2</v>
      </c>
      <c r="O1771">
        <v>68.22</v>
      </c>
      <c r="R1771" s="3" t="str">
        <f>IF(ISNUMBER(Q1771),SUMIFS($Q$2:Q1771,$A$2:A1771,A1771,$J$2:J1771,J1771,$D$2:D1771,D1771),"")</f>
        <v/>
      </c>
      <c r="AG1771">
        <v>2.31</v>
      </c>
      <c r="AH1771" s="3">
        <f t="shared" si="113"/>
        <v>3.6999999999999998E-2</v>
      </c>
      <c r="AI1771">
        <v>3.6999999999999998E-2</v>
      </c>
      <c r="AQ1771" s="3" t="str">
        <f t="shared" si="114"/>
        <v/>
      </c>
      <c r="AR1771" s="3" t="str">
        <f>IF(ISNUMBER(AQ1771),SUMIFS($AQ$2:AQ1771,$A$2:A1771,A1771,$J$2:J1771,J1771,$D$2:D1771,D1771),"")</f>
        <v/>
      </c>
      <c r="AS1771">
        <f t="shared" si="115"/>
        <v>4</v>
      </c>
    </row>
    <row r="1772" spans="1:45" x14ac:dyDescent="0.25">
      <c r="A1772" s="9" t="s">
        <v>70</v>
      </c>
      <c r="B1772" t="s">
        <v>68</v>
      </c>
      <c r="C1772" s="6">
        <v>42111</v>
      </c>
      <c r="D1772">
        <v>2</v>
      </c>
      <c r="F1772">
        <v>100</v>
      </c>
      <c r="J1772" s="3" t="s">
        <v>96</v>
      </c>
      <c r="K1772" t="s">
        <v>59</v>
      </c>
      <c r="L1772">
        <v>4</v>
      </c>
      <c r="M1772" s="3" t="s">
        <v>75</v>
      </c>
      <c r="N1772" s="4">
        <f t="shared" ref="N1772:N1835" si="116">IF(ISNUMBER(O1772),O1772*10,"")</f>
        <v>716.59999999999991</v>
      </c>
      <c r="O1772">
        <v>71.66</v>
      </c>
      <c r="R1772" s="3" t="str">
        <f>IF(ISNUMBER(Q1772),SUMIFS($Q$2:Q1772,$A$2:A1772,A1772,$J$2:J1772,J1772,$D$2:D1772,D1772),"")</f>
        <v/>
      </c>
      <c r="AG1772">
        <v>2.13</v>
      </c>
      <c r="AH1772" s="3">
        <f t="shared" ref="AH1772:AH1835" si="117">IF(ISNUMBER(AI1772),AI1772,"")</f>
        <v>3.4000000000000002E-2</v>
      </c>
      <c r="AI1772">
        <v>3.4000000000000002E-2</v>
      </c>
      <c r="AQ1772" s="3" t="str">
        <f t="shared" ref="AQ1772:AQ1835" si="118">IF(AND(ISNUMBER(AI1772),ISNUMBER(Q1772)),ROUND(Q1772*AI1772,3),"")</f>
        <v/>
      </c>
      <c r="AR1772" s="3" t="str">
        <f>IF(ISNUMBER(AQ1772),SUMIFS($AQ$2:AQ1772,$A$2:A1772,A1772,$J$2:J1772,J1772,$D$2:D1772,D1772),"")</f>
        <v/>
      </c>
      <c r="AS1772">
        <f t="shared" si="115"/>
        <v>4</v>
      </c>
    </row>
    <row r="1773" spans="1:45" x14ac:dyDescent="0.25">
      <c r="A1773" s="9" t="s">
        <v>67</v>
      </c>
      <c r="B1773" t="s">
        <v>68</v>
      </c>
      <c r="C1773" s="6">
        <v>42111</v>
      </c>
      <c r="D1773">
        <v>2</v>
      </c>
      <c r="F1773">
        <v>200</v>
      </c>
      <c r="J1773" s="3" t="s">
        <v>96</v>
      </c>
      <c r="K1773" t="s">
        <v>59</v>
      </c>
      <c r="L1773">
        <v>4</v>
      </c>
      <c r="M1773" s="3" t="s">
        <v>75</v>
      </c>
      <c r="N1773" s="4">
        <f t="shared" si="116"/>
        <v>923</v>
      </c>
      <c r="O1773">
        <v>92.3</v>
      </c>
      <c r="R1773" s="3" t="str">
        <f>IF(ISNUMBER(Q1773),SUMIFS($Q$2:Q1773,$A$2:A1773,A1773,$J$2:J1773,J1773,$D$2:D1773,D1773),"")</f>
        <v/>
      </c>
      <c r="AG1773">
        <v>2.7</v>
      </c>
      <c r="AH1773" s="3">
        <f t="shared" si="117"/>
        <v>4.2999999999999997E-2</v>
      </c>
      <c r="AI1773">
        <v>4.2999999999999997E-2</v>
      </c>
      <c r="AQ1773" s="3" t="str">
        <f t="shared" si="118"/>
        <v/>
      </c>
      <c r="AR1773" s="3" t="str">
        <f>IF(ISNUMBER(AQ1773),SUMIFS($AQ$2:AQ1773,$A$2:A1773,A1773,$J$2:J1773,J1773,$D$2:D1773,D1773),"")</f>
        <v/>
      </c>
      <c r="AS1773">
        <f t="shared" ref="AS1773:AS1836" si="119">COUNT(O1773:AR1773)</f>
        <v>4</v>
      </c>
    </row>
    <row r="1774" spans="1:45" x14ac:dyDescent="0.25">
      <c r="A1774" s="9" t="s">
        <v>73</v>
      </c>
      <c r="B1774" t="s">
        <v>68</v>
      </c>
      <c r="C1774" s="6">
        <v>42111</v>
      </c>
      <c r="D1774">
        <v>2</v>
      </c>
      <c r="F1774">
        <v>350</v>
      </c>
      <c r="J1774" s="3" t="s">
        <v>96</v>
      </c>
      <c r="K1774" t="s">
        <v>59</v>
      </c>
      <c r="L1774">
        <v>4</v>
      </c>
      <c r="M1774" s="3" t="s">
        <v>75</v>
      </c>
      <c r="N1774" s="4">
        <f t="shared" si="116"/>
        <v>854.2</v>
      </c>
      <c r="O1774">
        <v>85.42</v>
      </c>
      <c r="R1774" s="3" t="str">
        <f>IF(ISNUMBER(Q1774),SUMIFS($Q$2:Q1774,$A$2:A1774,A1774,$J$2:J1774,J1774,$D$2:D1774,D1774),"")</f>
        <v/>
      </c>
      <c r="AG1774">
        <v>3.11</v>
      </c>
      <c r="AH1774" s="3">
        <f t="shared" si="117"/>
        <v>0.05</v>
      </c>
      <c r="AI1774">
        <v>0.05</v>
      </c>
      <c r="AQ1774" s="3" t="str">
        <f t="shared" si="118"/>
        <v/>
      </c>
      <c r="AR1774" s="3" t="str">
        <f>IF(ISNUMBER(AQ1774),SUMIFS($AQ$2:AQ1774,$A$2:A1774,A1774,$J$2:J1774,J1774,$D$2:D1774,D1774),"")</f>
        <v/>
      </c>
      <c r="AS1774">
        <f t="shared" si="119"/>
        <v>4</v>
      </c>
    </row>
    <row r="1775" spans="1:45" x14ac:dyDescent="0.25">
      <c r="A1775" s="9" t="s">
        <v>72</v>
      </c>
      <c r="B1775" t="s">
        <v>68</v>
      </c>
      <c r="C1775" s="6">
        <v>42111</v>
      </c>
      <c r="D1775">
        <v>2</v>
      </c>
      <c r="F1775">
        <v>500</v>
      </c>
      <c r="J1775" s="3" t="s">
        <v>96</v>
      </c>
      <c r="K1775" t="s">
        <v>59</v>
      </c>
      <c r="L1775">
        <v>4</v>
      </c>
      <c r="M1775" s="3" t="s">
        <v>75</v>
      </c>
      <c r="N1775" s="4">
        <f t="shared" si="116"/>
        <v>1077.8</v>
      </c>
      <c r="O1775">
        <v>107.78</v>
      </c>
      <c r="R1775" s="3" t="str">
        <f>IF(ISNUMBER(Q1775),SUMIFS($Q$2:Q1775,$A$2:A1775,A1775,$J$2:J1775,J1775,$D$2:D1775,D1775),"")</f>
        <v/>
      </c>
      <c r="AG1775">
        <v>2.2000000000000002</v>
      </c>
      <c r="AH1775" s="3">
        <f t="shared" si="117"/>
        <v>3.5000000000000003E-2</v>
      </c>
      <c r="AI1775">
        <v>3.5000000000000003E-2</v>
      </c>
      <c r="AQ1775" s="3" t="str">
        <f t="shared" si="118"/>
        <v/>
      </c>
      <c r="AR1775" s="3" t="str">
        <f>IF(ISNUMBER(AQ1775),SUMIFS($AQ$2:AQ1775,$A$2:A1775,A1775,$J$2:J1775,J1775,$D$2:D1775,D1775),"")</f>
        <v/>
      </c>
      <c r="AS1775">
        <f t="shared" si="119"/>
        <v>4</v>
      </c>
    </row>
    <row r="1776" spans="1:45" x14ac:dyDescent="0.25">
      <c r="A1776" s="9" t="s">
        <v>69</v>
      </c>
      <c r="B1776" t="s">
        <v>68</v>
      </c>
      <c r="C1776" s="6">
        <v>42111</v>
      </c>
      <c r="D1776">
        <v>3</v>
      </c>
      <c r="F1776">
        <v>0</v>
      </c>
      <c r="J1776" s="3" t="s">
        <v>96</v>
      </c>
      <c r="K1776" t="s">
        <v>59</v>
      </c>
      <c r="L1776">
        <v>4</v>
      </c>
      <c r="M1776" s="3" t="s">
        <v>75</v>
      </c>
      <c r="N1776" s="4">
        <f t="shared" si="116"/>
        <v>647.79999999999995</v>
      </c>
      <c r="O1776">
        <v>64.78</v>
      </c>
      <c r="R1776" s="3" t="str">
        <f>IF(ISNUMBER(Q1776),SUMIFS($Q$2:Q1776,$A$2:A1776,A1776,$J$2:J1776,J1776,$D$2:D1776,D1776),"")</f>
        <v/>
      </c>
      <c r="AG1776">
        <v>2.59</v>
      </c>
      <c r="AH1776" s="3">
        <f t="shared" si="117"/>
        <v>4.1000000000000002E-2</v>
      </c>
      <c r="AI1776">
        <v>4.1000000000000002E-2</v>
      </c>
      <c r="AQ1776" s="3" t="str">
        <f t="shared" si="118"/>
        <v/>
      </c>
      <c r="AR1776" s="3" t="str">
        <f>IF(ISNUMBER(AQ1776),SUMIFS($AQ$2:AQ1776,$A$2:A1776,A1776,$J$2:J1776,J1776,$D$2:D1776,D1776),"")</f>
        <v/>
      </c>
      <c r="AS1776">
        <f t="shared" si="119"/>
        <v>4</v>
      </c>
    </row>
    <row r="1777" spans="1:45" x14ac:dyDescent="0.25">
      <c r="A1777" s="9" t="s">
        <v>71</v>
      </c>
      <c r="B1777" t="s">
        <v>68</v>
      </c>
      <c r="C1777" s="6">
        <v>42111</v>
      </c>
      <c r="D1777">
        <v>3</v>
      </c>
      <c r="F1777">
        <v>50</v>
      </c>
      <c r="J1777" s="3" t="s">
        <v>96</v>
      </c>
      <c r="K1777" t="s">
        <v>59</v>
      </c>
      <c r="L1777">
        <v>4</v>
      </c>
      <c r="M1777" s="3" t="s">
        <v>75</v>
      </c>
      <c r="N1777" s="4">
        <f t="shared" si="116"/>
        <v>682.2</v>
      </c>
      <c r="O1777">
        <v>68.22</v>
      </c>
      <c r="R1777" s="3" t="str">
        <f>IF(ISNUMBER(Q1777),SUMIFS($Q$2:Q1777,$A$2:A1777,A1777,$J$2:J1777,J1777,$D$2:D1777,D1777),"")</f>
        <v/>
      </c>
      <c r="AG1777">
        <v>2.5299999999999998</v>
      </c>
      <c r="AH1777" s="3">
        <f t="shared" si="117"/>
        <v>0.04</v>
      </c>
      <c r="AI1777">
        <v>0.04</v>
      </c>
      <c r="AQ1777" s="3" t="str">
        <f t="shared" si="118"/>
        <v/>
      </c>
      <c r="AR1777" s="3" t="str">
        <f>IF(ISNUMBER(AQ1777),SUMIFS($AQ$2:AQ1777,$A$2:A1777,A1777,$J$2:J1777,J1777,$D$2:D1777,D1777),"")</f>
        <v/>
      </c>
      <c r="AS1777">
        <f t="shared" si="119"/>
        <v>4</v>
      </c>
    </row>
    <row r="1778" spans="1:45" x14ac:dyDescent="0.25">
      <c r="A1778" s="9" t="s">
        <v>70</v>
      </c>
      <c r="B1778" t="s">
        <v>68</v>
      </c>
      <c r="C1778" s="6">
        <v>42111</v>
      </c>
      <c r="D1778">
        <v>3</v>
      </c>
      <c r="F1778">
        <v>100</v>
      </c>
      <c r="J1778" s="3" t="s">
        <v>96</v>
      </c>
      <c r="K1778" t="s">
        <v>59</v>
      </c>
      <c r="L1778">
        <v>4</v>
      </c>
      <c r="M1778" s="3" t="s">
        <v>75</v>
      </c>
      <c r="N1778" s="4">
        <f t="shared" si="116"/>
        <v>854.2</v>
      </c>
      <c r="O1778">
        <v>85.42</v>
      </c>
      <c r="R1778" s="3" t="str">
        <f>IF(ISNUMBER(Q1778),SUMIFS($Q$2:Q1778,$A$2:A1778,A1778,$J$2:J1778,J1778,$D$2:D1778,D1778),"")</f>
        <v/>
      </c>
      <c r="AG1778">
        <v>2.6</v>
      </c>
      <c r="AH1778" s="3">
        <f t="shared" si="117"/>
        <v>4.2000000000000003E-2</v>
      </c>
      <c r="AI1778">
        <v>4.2000000000000003E-2</v>
      </c>
      <c r="AQ1778" s="3" t="str">
        <f t="shared" si="118"/>
        <v/>
      </c>
      <c r="AR1778" s="3" t="str">
        <f>IF(ISNUMBER(AQ1778),SUMIFS($AQ$2:AQ1778,$A$2:A1778,A1778,$J$2:J1778,J1778,$D$2:D1778,D1778),"")</f>
        <v/>
      </c>
      <c r="AS1778">
        <f t="shared" si="119"/>
        <v>4</v>
      </c>
    </row>
    <row r="1779" spans="1:45" x14ac:dyDescent="0.25">
      <c r="A1779" s="9" t="s">
        <v>67</v>
      </c>
      <c r="B1779" t="s">
        <v>68</v>
      </c>
      <c r="C1779" s="6">
        <v>42111</v>
      </c>
      <c r="D1779">
        <v>3</v>
      </c>
      <c r="F1779">
        <v>200</v>
      </c>
      <c r="J1779" s="3" t="s">
        <v>96</v>
      </c>
      <c r="K1779" t="s">
        <v>59</v>
      </c>
      <c r="L1779">
        <v>4</v>
      </c>
      <c r="M1779" s="3" t="s">
        <v>75</v>
      </c>
      <c r="N1779" s="4">
        <f t="shared" si="116"/>
        <v>1026.2</v>
      </c>
      <c r="O1779">
        <v>102.62</v>
      </c>
      <c r="R1779" s="3" t="str">
        <f>IF(ISNUMBER(Q1779),SUMIFS($Q$2:Q1779,$A$2:A1779,A1779,$J$2:J1779,J1779,$D$2:D1779,D1779),"")</f>
        <v/>
      </c>
      <c r="AG1779">
        <v>2.14</v>
      </c>
      <c r="AH1779" s="3">
        <f t="shared" si="117"/>
        <v>3.4000000000000002E-2</v>
      </c>
      <c r="AI1779">
        <v>3.4000000000000002E-2</v>
      </c>
      <c r="AQ1779" s="3" t="str">
        <f t="shared" si="118"/>
        <v/>
      </c>
      <c r="AR1779" s="3" t="str">
        <f>IF(ISNUMBER(AQ1779),SUMIFS($AQ$2:AQ1779,$A$2:A1779,A1779,$J$2:J1779,J1779,$D$2:D1779,D1779),"")</f>
        <v/>
      </c>
      <c r="AS1779">
        <f t="shared" si="119"/>
        <v>4</v>
      </c>
    </row>
    <row r="1780" spans="1:45" x14ac:dyDescent="0.25">
      <c r="A1780" s="9" t="s">
        <v>73</v>
      </c>
      <c r="B1780" t="s">
        <v>68</v>
      </c>
      <c r="C1780" s="6">
        <v>42111</v>
      </c>
      <c r="D1780">
        <v>3</v>
      </c>
      <c r="F1780">
        <v>350</v>
      </c>
      <c r="J1780" s="3" t="s">
        <v>96</v>
      </c>
      <c r="K1780" t="s">
        <v>59</v>
      </c>
      <c r="L1780">
        <v>4</v>
      </c>
      <c r="M1780" s="3" t="s">
        <v>75</v>
      </c>
      <c r="N1780" s="4">
        <f t="shared" si="116"/>
        <v>1043.4000000000001</v>
      </c>
      <c r="O1780">
        <v>104.34</v>
      </c>
      <c r="R1780" s="3" t="str">
        <f>IF(ISNUMBER(Q1780),SUMIFS($Q$2:Q1780,$A$2:A1780,A1780,$J$2:J1780,J1780,$D$2:D1780,D1780),"")</f>
        <v/>
      </c>
      <c r="AG1780">
        <v>2.61</v>
      </c>
      <c r="AH1780" s="3">
        <f t="shared" si="117"/>
        <v>4.2000000000000003E-2</v>
      </c>
      <c r="AI1780">
        <v>4.2000000000000003E-2</v>
      </c>
      <c r="AQ1780" s="3" t="str">
        <f t="shared" si="118"/>
        <v/>
      </c>
      <c r="AR1780" s="3" t="str">
        <f>IF(ISNUMBER(AQ1780),SUMIFS($AQ$2:AQ1780,$A$2:A1780,A1780,$J$2:J1780,J1780,$D$2:D1780,D1780),"")</f>
        <v/>
      </c>
      <c r="AS1780">
        <f t="shared" si="119"/>
        <v>4</v>
      </c>
    </row>
    <row r="1781" spans="1:45" x14ac:dyDescent="0.25">
      <c r="A1781" s="9" t="s">
        <v>72</v>
      </c>
      <c r="B1781" t="s">
        <v>68</v>
      </c>
      <c r="C1781" s="6">
        <v>42111</v>
      </c>
      <c r="D1781">
        <v>3</v>
      </c>
      <c r="F1781">
        <v>500</v>
      </c>
      <c r="J1781" s="3" t="s">
        <v>96</v>
      </c>
      <c r="K1781" t="s">
        <v>59</v>
      </c>
      <c r="L1781">
        <v>4</v>
      </c>
      <c r="M1781" s="3" t="s">
        <v>75</v>
      </c>
      <c r="N1781" s="4">
        <f t="shared" si="116"/>
        <v>1198.1999999999998</v>
      </c>
      <c r="O1781">
        <v>119.82</v>
      </c>
      <c r="R1781" s="3" t="str">
        <f>IF(ISNUMBER(Q1781),SUMIFS($Q$2:Q1781,$A$2:A1781,A1781,$J$2:J1781,J1781,$D$2:D1781,D1781),"")</f>
        <v/>
      </c>
      <c r="AG1781">
        <v>3.27</v>
      </c>
      <c r="AH1781" s="3">
        <f t="shared" si="117"/>
        <v>5.1999999999999998E-2</v>
      </c>
      <c r="AI1781">
        <v>5.1999999999999998E-2</v>
      </c>
      <c r="AQ1781" s="3" t="str">
        <f t="shared" si="118"/>
        <v/>
      </c>
      <c r="AR1781" s="3" t="str">
        <f>IF(ISNUMBER(AQ1781),SUMIFS($AQ$2:AQ1781,$A$2:A1781,A1781,$J$2:J1781,J1781,$D$2:D1781,D1781),"")</f>
        <v/>
      </c>
      <c r="AS1781">
        <f t="shared" si="119"/>
        <v>4</v>
      </c>
    </row>
    <row r="1782" spans="1:45" x14ac:dyDescent="0.25">
      <c r="A1782" s="9" t="s">
        <v>69</v>
      </c>
      <c r="B1782" t="s">
        <v>68</v>
      </c>
      <c r="C1782" s="6">
        <v>42124</v>
      </c>
      <c r="D1782">
        <v>1</v>
      </c>
      <c r="F1782">
        <v>0</v>
      </c>
      <c r="J1782" s="3" t="s">
        <v>96</v>
      </c>
      <c r="K1782" t="s">
        <v>59</v>
      </c>
      <c r="L1782">
        <v>4</v>
      </c>
      <c r="M1782" s="3" t="s">
        <v>76</v>
      </c>
      <c r="N1782" s="4">
        <f t="shared" si="116"/>
        <v>940.19999999999993</v>
      </c>
      <c r="O1782">
        <v>94.02</v>
      </c>
      <c r="R1782" s="3" t="str">
        <f>IF(ISNUMBER(Q1782),SUMIFS($Q$2:Q1782,$A$2:A1782,A1782,$J$2:J1782,J1782,$D$2:D1782,D1782),"")</f>
        <v/>
      </c>
      <c r="AG1782">
        <v>2.31</v>
      </c>
      <c r="AH1782" s="3">
        <f t="shared" si="117"/>
        <v>3.6999999999999998E-2</v>
      </c>
      <c r="AI1782">
        <v>3.6999999999999998E-2</v>
      </c>
      <c r="AQ1782" s="3" t="str">
        <f t="shared" si="118"/>
        <v/>
      </c>
      <c r="AR1782" s="3" t="str">
        <f>IF(ISNUMBER(AQ1782),SUMIFS($AQ$2:AQ1782,$A$2:A1782,A1782,$J$2:J1782,J1782,$D$2:D1782,D1782),"")</f>
        <v/>
      </c>
      <c r="AS1782">
        <f t="shared" si="119"/>
        <v>4</v>
      </c>
    </row>
    <row r="1783" spans="1:45" x14ac:dyDescent="0.25">
      <c r="A1783" s="9" t="s">
        <v>71</v>
      </c>
      <c r="B1783" t="s">
        <v>68</v>
      </c>
      <c r="C1783" s="6">
        <v>42124</v>
      </c>
      <c r="D1783">
        <v>1</v>
      </c>
      <c r="F1783">
        <v>50</v>
      </c>
      <c r="J1783" s="3" t="s">
        <v>96</v>
      </c>
      <c r="K1783" t="s">
        <v>59</v>
      </c>
      <c r="L1783">
        <v>4</v>
      </c>
      <c r="M1783" s="3" t="s">
        <v>76</v>
      </c>
      <c r="N1783" s="4">
        <f t="shared" si="116"/>
        <v>1232.6000000000001</v>
      </c>
      <c r="O1783">
        <v>123.26</v>
      </c>
      <c r="R1783" s="3" t="str">
        <f>IF(ISNUMBER(Q1783),SUMIFS($Q$2:Q1783,$A$2:A1783,A1783,$J$2:J1783,J1783,$D$2:D1783,D1783),"")</f>
        <v/>
      </c>
      <c r="AG1783">
        <v>2.2799999999999998</v>
      </c>
      <c r="AH1783" s="3">
        <f t="shared" si="117"/>
        <v>3.5999999999999997E-2</v>
      </c>
      <c r="AI1783">
        <v>3.5999999999999997E-2</v>
      </c>
      <c r="AQ1783" s="3" t="str">
        <f t="shared" si="118"/>
        <v/>
      </c>
      <c r="AR1783" s="3" t="str">
        <f>IF(ISNUMBER(AQ1783),SUMIFS($AQ$2:AQ1783,$A$2:A1783,A1783,$J$2:J1783,J1783,$D$2:D1783,D1783),"")</f>
        <v/>
      </c>
      <c r="AS1783">
        <f t="shared" si="119"/>
        <v>4</v>
      </c>
    </row>
    <row r="1784" spans="1:45" x14ac:dyDescent="0.25">
      <c r="A1784" s="9" t="s">
        <v>70</v>
      </c>
      <c r="B1784" t="s">
        <v>68</v>
      </c>
      <c r="C1784" s="6">
        <v>42124</v>
      </c>
      <c r="D1784">
        <v>1</v>
      </c>
      <c r="F1784">
        <v>100</v>
      </c>
      <c r="J1784" s="3" t="s">
        <v>96</v>
      </c>
      <c r="K1784" t="s">
        <v>59</v>
      </c>
      <c r="L1784">
        <v>4</v>
      </c>
      <c r="M1784" s="3" t="s">
        <v>76</v>
      </c>
      <c r="N1784" s="4">
        <f t="shared" si="116"/>
        <v>1387.4</v>
      </c>
      <c r="O1784">
        <v>138.74</v>
      </c>
      <c r="R1784" s="3" t="str">
        <f>IF(ISNUMBER(Q1784),SUMIFS($Q$2:Q1784,$A$2:A1784,A1784,$J$2:J1784,J1784,$D$2:D1784,D1784),"")</f>
        <v/>
      </c>
      <c r="AG1784">
        <v>2.23</v>
      </c>
      <c r="AH1784" s="3">
        <f t="shared" si="117"/>
        <v>3.5999999999999997E-2</v>
      </c>
      <c r="AI1784">
        <v>3.5999999999999997E-2</v>
      </c>
      <c r="AQ1784" s="3" t="str">
        <f t="shared" si="118"/>
        <v/>
      </c>
      <c r="AR1784" s="3" t="str">
        <f>IF(ISNUMBER(AQ1784),SUMIFS($AQ$2:AQ1784,$A$2:A1784,A1784,$J$2:J1784,J1784,$D$2:D1784,D1784),"")</f>
        <v/>
      </c>
      <c r="AS1784">
        <f t="shared" si="119"/>
        <v>4</v>
      </c>
    </row>
    <row r="1785" spans="1:45" x14ac:dyDescent="0.25">
      <c r="A1785" s="9" t="s">
        <v>67</v>
      </c>
      <c r="B1785" t="s">
        <v>68</v>
      </c>
      <c r="C1785" s="6">
        <v>42124</v>
      </c>
      <c r="D1785">
        <v>1</v>
      </c>
      <c r="F1785">
        <v>200</v>
      </c>
      <c r="J1785" s="3" t="s">
        <v>96</v>
      </c>
      <c r="K1785" t="s">
        <v>59</v>
      </c>
      <c r="L1785">
        <v>4</v>
      </c>
      <c r="M1785" s="3" t="s">
        <v>76</v>
      </c>
      <c r="N1785" s="4">
        <f t="shared" si="116"/>
        <v>2144.1999999999998</v>
      </c>
      <c r="O1785">
        <v>214.42</v>
      </c>
      <c r="R1785" s="3" t="str">
        <f>IF(ISNUMBER(Q1785),SUMIFS($Q$2:Q1785,$A$2:A1785,A1785,$J$2:J1785,J1785,$D$2:D1785,D1785),"")</f>
        <v/>
      </c>
      <c r="AG1785">
        <v>2.4300000000000002</v>
      </c>
      <c r="AH1785" s="3">
        <f t="shared" si="117"/>
        <v>3.9E-2</v>
      </c>
      <c r="AI1785">
        <v>3.9E-2</v>
      </c>
      <c r="AQ1785" s="3" t="str">
        <f t="shared" si="118"/>
        <v/>
      </c>
      <c r="AR1785" s="3" t="str">
        <f>IF(ISNUMBER(AQ1785),SUMIFS($AQ$2:AQ1785,$A$2:A1785,A1785,$J$2:J1785,J1785,$D$2:D1785,D1785),"")</f>
        <v/>
      </c>
      <c r="AS1785">
        <f t="shared" si="119"/>
        <v>4</v>
      </c>
    </row>
    <row r="1786" spans="1:45" x14ac:dyDescent="0.25">
      <c r="A1786" s="9" t="s">
        <v>73</v>
      </c>
      <c r="B1786" t="s">
        <v>68</v>
      </c>
      <c r="C1786" s="6">
        <v>42124</v>
      </c>
      <c r="D1786">
        <v>1</v>
      </c>
      <c r="F1786">
        <v>350</v>
      </c>
      <c r="J1786" s="3" t="s">
        <v>96</v>
      </c>
      <c r="K1786" t="s">
        <v>59</v>
      </c>
      <c r="L1786">
        <v>4</v>
      </c>
      <c r="M1786" s="3" t="s">
        <v>76</v>
      </c>
      <c r="N1786" s="4">
        <f t="shared" si="116"/>
        <v>1834.6000000000001</v>
      </c>
      <c r="O1786">
        <v>183.46</v>
      </c>
      <c r="R1786" s="3" t="str">
        <f>IF(ISNUMBER(Q1786),SUMIFS($Q$2:Q1786,$A$2:A1786,A1786,$J$2:J1786,J1786,$D$2:D1786,D1786),"")</f>
        <v/>
      </c>
      <c r="AG1786">
        <v>2.82</v>
      </c>
      <c r="AH1786" s="3">
        <f t="shared" si="117"/>
        <v>4.4999999999999998E-2</v>
      </c>
      <c r="AI1786">
        <v>4.4999999999999998E-2</v>
      </c>
      <c r="AQ1786" s="3" t="str">
        <f t="shared" si="118"/>
        <v/>
      </c>
      <c r="AR1786" s="3" t="str">
        <f>IF(ISNUMBER(AQ1786),SUMIFS($AQ$2:AQ1786,$A$2:A1786,A1786,$J$2:J1786,J1786,$D$2:D1786,D1786),"")</f>
        <v/>
      </c>
      <c r="AS1786">
        <f t="shared" si="119"/>
        <v>4</v>
      </c>
    </row>
    <row r="1787" spans="1:45" x14ac:dyDescent="0.25">
      <c r="A1787" s="9" t="s">
        <v>72</v>
      </c>
      <c r="B1787" t="s">
        <v>68</v>
      </c>
      <c r="C1787" s="6">
        <v>42124</v>
      </c>
      <c r="D1787">
        <v>1</v>
      </c>
      <c r="F1787">
        <v>500</v>
      </c>
      <c r="J1787" s="3" t="s">
        <v>96</v>
      </c>
      <c r="K1787" t="s">
        <v>59</v>
      </c>
      <c r="L1787">
        <v>4</v>
      </c>
      <c r="M1787" s="3" t="s">
        <v>76</v>
      </c>
      <c r="N1787" s="4">
        <f t="shared" si="116"/>
        <v>2316.1999999999998</v>
      </c>
      <c r="O1787">
        <v>231.62</v>
      </c>
      <c r="R1787" s="3" t="str">
        <f>IF(ISNUMBER(Q1787),SUMIFS($Q$2:Q1787,$A$2:A1787,A1787,$J$2:J1787,J1787,$D$2:D1787,D1787),"")</f>
        <v/>
      </c>
      <c r="AG1787">
        <v>2.57</v>
      </c>
      <c r="AH1787" s="3">
        <f t="shared" si="117"/>
        <v>4.1000000000000002E-2</v>
      </c>
      <c r="AI1787">
        <v>4.1000000000000002E-2</v>
      </c>
      <c r="AQ1787" s="3" t="str">
        <f t="shared" si="118"/>
        <v/>
      </c>
      <c r="AR1787" s="3" t="str">
        <f>IF(ISNUMBER(AQ1787),SUMIFS($AQ$2:AQ1787,$A$2:A1787,A1787,$J$2:J1787,J1787,$D$2:D1787,D1787),"")</f>
        <v/>
      </c>
      <c r="AS1787">
        <f t="shared" si="119"/>
        <v>4</v>
      </c>
    </row>
    <row r="1788" spans="1:45" x14ac:dyDescent="0.25">
      <c r="A1788" s="9" t="s">
        <v>69</v>
      </c>
      <c r="B1788" t="s">
        <v>68</v>
      </c>
      <c r="C1788" s="6">
        <v>42124</v>
      </c>
      <c r="D1788">
        <v>2</v>
      </c>
      <c r="F1788">
        <v>0</v>
      </c>
      <c r="J1788" s="3" t="s">
        <v>96</v>
      </c>
      <c r="K1788" t="s">
        <v>59</v>
      </c>
      <c r="L1788">
        <v>4</v>
      </c>
      <c r="M1788" s="3" t="s">
        <v>76</v>
      </c>
      <c r="N1788" s="4">
        <f t="shared" si="116"/>
        <v>1009</v>
      </c>
      <c r="O1788">
        <v>100.9</v>
      </c>
      <c r="R1788" s="3" t="str">
        <f>IF(ISNUMBER(Q1788),SUMIFS($Q$2:Q1788,$A$2:A1788,A1788,$J$2:J1788,J1788,$D$2:D1788,D1788),"")</f>
        <v/>
      </c>
      <c r="AG1788">
        <v>2.21</v>
      </c>
      <c r="AH1788" s="3">
        <f t="shared" si="117"/>
        <v>3.5000000000000003E-2</v>
      </c>
      <c r="AI1788">
        <v>3.5000000000000003E-2</v>
      </c>
      <c r="AQ1788" s="3" t="str">
        <f t="shared" si="118"/>
        <v/>
      </c>
      <c r="AR1788" s="3" t="str">
        <f>IF(ISNUMBER(AQ1788),SUMIFS($AQ$2:AQ1788,$A$2:A1788,A1788,$J$2:J1788,J1788,$D$2:D1788,D1788),"")</f>
        <v/>
      </c>
      <c r="AS1788">
        <f t="shared" si="119"/>
        <v>4</v>
      </c>
    </row>
    <row r="1789" spans="1:45" x14ac:dyDescent="0.25">
      <c r="A1789" s="9" t="s">
        <v>71</v>
      </c>
      <c r="B1789" t="s">
        <v>68</v>
      </c>
      <c r="C1789" s="6">
        <v>42124</v>
      </c>
      <c r="D1789">
        <v>2</v>
      </c>
      <c r="F1789">
        <v>50</v>
      </c>
      <c r="J1789" s="3" t="s">
        <v>96</v>
      </c>
      <c r="K1789" t="s">
        <v>59</v>
      </c>
      <c r="L1789">
        <v>4</v>
      </c>
      <c r="M1789" s="3" t="s">
        <v>76</v>
      </c>
      <c r="N1789" s="4">
        <f t="shared" si="116"/>
        <v>940.19999999999993</v>
      </c>
      <c r="O1789">
        <v>94.02</v>
      </c>
      <c r="R1789" s="3" t="str">
        <f>IF(ISNUMBER(Q1789),SUMIFS($Q$2:Q1789,$A$2:A1789,A1789,$J$2:J1789,J1789,$D$2:D1789,D1789),"")</f>
        <v/>
      </c>
      <c r="AG1789">
        <v>2.23</v>
      </c>
      <c r="AH1789" s="3">
        <f t="shared" si="117"/>
        <v>3.5999999999999997E-2</v>
      </c>
      <c r="AI1789">
        <v>3.5999999999999997E-2</v>
      </c>
      <c r="AQ1789" s="3" t="str">
        <f t="shared" si="118"/>
        <v/>
      </c>
      <c r="AR1789" s="3" t="str">
        <f>IF(ISNUMBER(AQ1789),SUMIFS($AQ$2:AQ1789,$A$2:A1789,A1789,$J$2:J1789,J1789,$D$2:D1789,D1789),"")</f>
        <v/>
      </c>
      <c r="AS1789">
        <f t="shared" si="119"/>
        <v>4</v>
      </c>
    </row>
    <row r="1790" spans="1:45" x14ac:dyDescent="0.25">
      <c r="A1790" s="9" t="s">
        <v>70</v>
      </c>
      <c r="B1790" t="s">
        <v>68</v>
      </c>
      <c r="C1790" s="6">
        <v>42124</v>
      </c>
      <c r="D1790">
        <v>2</v>
      </c>
      <c r="F1790">
        <v>100</v>
      </c>
      <c r="J1790" s="3" t="s">
        <v>96</v>
      </c>
      <c r="K1790" t="s">
        <v>59</v>
      </c>
      <c r="L1790">
        <v>4</v>
      </c>
      <c r="M1790" s="3" t="s">
        <v>76</v>
      </c>
      <c r="N1790" s="4">
        <f t="shared" si="116"/>
        <v>1215.4000000000001</v>
      </c>
      <c r="O1790">
        <v>121.54</v>
      </c>
      <c r="R1790" s="3" t="str">
        <f>IF(ISNUMBER(Q1790),SUMIFS($Q$2:Q1790,$A$2:A1790,A1790,$J$2:J1790,J1790,$D$2:D1790,D1790),"")</f>
        <v/>
      </c>
      <c r="AG1790">
        <v>2.09</v>
      </c>
      <c r="AH1790" s="3">
        <f t="shared" si="117"/>
        <v>3.3000000000000002E-2</v>
      </c>
      <c r="AI1790">
        <v>3.3000000000000002E-2</v>
      </c>
      <c r="AQ1790" s="3" t="str">
        <f t="shared" si="118"/>
        <v/>
      </c>
      <c r="AR1790" s="3" t="str">
        <f>IF(ISNUMBER(AQ1790),SUMIFS($AQ$2:AQ1790,$A$2:A1790,A1790,$J$2:J1790,J1790,$D$2:D1790,D1790),"")</f>
        <v/>
      </c>
      <c r="AS1790">
        <f t="shared" si="119"/>
        <v>4</v>
      </c>
    </row>
    <row r="1791" spans="1:45" x14ac:dyDescent="0.25">
      <c r="A1791" s="9" t="s">
        <v>67</v>
      </c>
      <c r="B1791" t="s">
        <v>68</v>
      </c>
      <c r="C1791" s="6">
        <v>42124</v>
      </c>
      <c r="D1791">
        <v>2</v>
      </c>
      <c r="F1791">
        <v>200</v>
      </c>
      <c r="J1791" s="3" t="s">
        <v>96</v>
      </c>
      <c r="K1791" t="s">
        <v>59</v>
      </c>
      <c r="L1791">
        <v>4</v>
      </c>
      <c r="M1791" s="3" t="s">
        <v>76</v>
      </c>
      <c r="N1791" s="4">
        <f t="shared" si="116"/>
        <v>1301.3999999999999</v>
      </c>
      <c r="O1791">
        <v>130.13999999999999</v>
      </c>
      <c r="R1791" s="3" t="str">
        <f>IF(ISNUMBER(Q1791),SUMIFS($Q$2:Q1791,$A$2:A1791,A1791,$J$2:J1791,J1791,$D$2:D1791,D1791),"")</f>
        <v/>
      </c>
      <c r="AG1791">
        <v>2.4500000000000002</v>
      </c>
      <c r="AH1791" s="3">
        <f t="shared" si="117"/>
        <v>3.9E-2</v>
      </c>
      <c r="AI1791">
        <v>3.9E-2</v>
      </c>
      <c r="AQ1791" s="3" t="str">
        <f t="shared" si="118"/>
        <v/>
      </c>
      <c r="AR1791" s="3" t="str">
        <f>IF(ISNUMBER(AQ1791),SUMIFS($AQ$2:AQ1791,$A$2:A1791,A1791,$J$2:J1791,J1791,$D$2:D1791,D1791),"")</f>
        <v/>
      </c>
      <c r="AS1791">
        <f t="shared" si="119"/>
        <v>4</v>
      </c>
    </row>
    <row r="1792" spans="1:45" x14ac:dyDescent="0.25">
      <c r="A1792" s="9" t="s">
        <v>73</v>
      </c>
      <c r="B1792" t="s">
        <v>68</v>
      </c>
      <c r="C1792" s="6">
        <v>42124</v>
      </c>
      <c r="D1792">
        <v>2</v>
      </c>
      <c r="F1792">
        <v>350</v>
      </c>
      <c r="J1792" s="3" t="s">
        <v>96</v>
      </c>
      <c r="K1792" t="s">
        <v>59</v>
      </c>
      <c r="L1792">
        <v>4</v>
      </c>
      <c r="M1792" s="3" t="s">
        <v>76</v>
      </c>
      <c r="N1792" s="4">
        <f t="shared" si="116"/>
        <v>2849.4</v>
      </c>
      <c r="O1792">
        <v>284.94</v>
      </c>
      <c r="R1792" s="3" t="str">
        <f>IF(ISNUMBER(Q1792),SUMIFS($Q$2:Q1792,$A$2:A1792,A1792,$J$2:J1792,J1792,$D$2:D1792,D1792),"")</f>
        <v/>
      </c>
      <c r="AG1792">
        <v>2.11</v>
      </c>
      <c r="AH1792" s="3">
        <f t="shared" si="117"/>
        <v>3.4000000000000002E-2</v>
      </c>
      <c r="AI1792">
        <v>3.4000000000000002E-2</v>
      </c>
      <c r="AQ1792" s="3" t="str">
        <f t="shared" si="118"/>
        <v/>
      </c>
      <c r="AR1792" s="3" t="str">
        <f>IF(ISNUMBER(AQ1792),SUMIFS($AQ$2:AQ1792,$A$2:A1792,A1792,$J$2:J1792,J1792,$D$2:D1792,D1792),"")</f>
        <v/>
      </c>
      <c r="AS1792">
        <f t="shared" si="119"/>
        <v>4</v>
      </c>
    </row>
    <row r="1793" spans="1:45" x14ac:dyDescent="0.25">
      <c r="A1793" s="9" t="s">
        <v>72</v>
      </c>
      <c r="B1793" t="s">
        <v>68</v>
      </c>
      <c r="C1793" s="6">
        <v>42124</v>
      </c>
      <c r="D1793">
        <v>2</v>
      </c>
      <c r="F1793">
        <v>500</v>
      </c>
      <c r="J1793" s="3" t="s">
        <v>96</v>
      </c>
      <c r="K1793" t="s">
        <v>59</v>
      </c>
      <c r="L1793">
        <v>4</v>
      </c>
      <c r="M1793" s="3" t="s">
        <v>76</v>
      </c>
      <c r="N1793" s="4">
        <f t="shared" si="116"/>
        <v>1645.3999999999999</v>
      </c>
      <c r="O1793">
        <v>164.54</v>
      </c>
      <c r="R1793" s="3" t="str">
        <f>IF(ISNUMBER(Q1793),SUMIFS($Q$2:Q1793,$A$2:A1793,A1793,$J$2:J1793,J1793,$D$2:D1793,D1793),"")</f>
        <v/>
      </c>
      <c r="AG1793">
        <v>1.79</v>
      </c>
      <c r="AH1793" s="3">
        <f t="shared" si="117"/>
        <v>2.9000000000000001E-2</v>
      </c>
      <c r="AI1793">
        <v>2.9000000000000001E-2</v>
      </c>
      <c r="AQ1793" s="3" t="str">
        <f t="shared" si="118"/>
        <v/>
      </c>
      <c r="AR1793" s="3" t="str">
        <f>IF(ISNUMBER(AQ1793),SUMIFS($AQ$2:AQ1793,$A$2:A1793,A1793,$J$2:J1793,J1793,$D$2:D1793,D1793),"")</f>
        <v/>
      </c>
      <c r="AS1793">
        <f t="shared" si="119"/>
        <v>4</v>
      </c>
    </row>
    <row r="1794" spans="1:45" x14ac:dyDescent="0.25">
      <c r="A1794" s="9" t="s">
        <v>69</v>
      </c>
      <c r="B1794" t="s">
        <v>68</v>
      </c>
      <c r="C1794" s="6">
        <v>42124</v>
      </c>
      <c r="D1794">
        <v>3</v>
      </c>
      <c r="F1794">
        <v>0</v>
      </c>
      <c r="J1794" s="3" t="s">
        <v>96</v>
      </c>
      <c r="K1794" t="s">
        <v>59</v>
      </c>
      <c r="L1794">
        <v>4</v>
      </c>
      <c r="M1794" s="3" t="s">
        <v>76</v>
      </c>
      <c r="N1794" s="4">
        <f t="shared" si="116"/>
        <v>699.4</v>
      </c>
      <c r="O1794">
        <v>69.94</v>
      </c>
      <c r="R1794" s="3" t="str">
        <f>IF(ISNUMBER(Q1794),SUMIFS($Q$2:Q1794,$A$2:A1794,A1794,$J$2:J1794,J1794,$D$2:D1794,D1794),"")</f>
        <v/>
      </c>
      <c r="AG1794">
        <v>1.85</v>
      </c>
      <c r="AH1794" s="3">
        <f t="shared" si="117"/>
        <v>0.03</v>
      </c>
      <c r="AI1794">
        <v>0.03</v>
      </c>
      <c r="AQ1794" s="3" t="str">
        <f t="shared" si="118"/>
        <v/>
      </c>
      <c r="AR1794" s="3" t="str">
        <f>IF(ISNUMBER(AQ1794),SUMIFS($AQ$2:AQ1794,$A$2:A1794,A1794,$J$2:J1794,J1794,$D$2:D1794,D1794),"")</f>
        <v/>
      </c>
      <c r="AS1794">
        <f t="shared" si="119"/>
        <v>4</v>
      </c>
    </row>
    <row r="1795" spans="1:45" x14ac:dyDescent="0.25">
      <c r="A1795" s="9" t="s">
        <v>71</v>
      </c>
      <c r="B1795" t="s">
        <v>68</v>
      </c>
      <c r="C1795" s="6">
        <v>42124</v>
      </c>
      <c r="D1795">
        <v>3</v>
      </c>
      <c r="F1795">
        <v>50</v>
      </c>
      <c r="J1795" s="3" t="s">
        <v>96</v>
      </c>
      <c r="K1795" t="s">
        <v>59</v>
      </c>
      <c r="L1795">
        <v>4</v>
      </c>
      <c r="M1795" s="3" t="s">
        <v>76</v>
      </c>
      <c r="N1795" s="4">
        <f t="shared" si="116"/>
        <v>1009</v>
      </c>
      <c r="O1795">
        <v>100.9</v>
      </c>
      <c r="R1795" s="3" t="str">
        <f>IF(ISNUMBER(Q1795),SUMIFS($Q$2:Q1795,$A$2:A1795,A1795,$J$2:J1795,J1795,$D$2:D1795,D1795),"")</f>
        <v/>
      </c>
      <c r="AG1795">
        <v>1.94</v>
      </c>
      <c r="AH1795" s="3">
        <f t="shared" si="117"/>
        <v>3.1E-2</v>
      </c>
      <c r="AI1795">
        <v>3.1E-2</v>
      </c>
      <c r="AQ1795" s="3" t="str">
        <f t="shared" si="118"/>
        <v/>
      </c>
      <c r="AR1795" s="3" t="str">
        <f>IF(ISNUMBER(AQ1795),SUMIFS($AQ$2:AQ1795,$A$2:A1795,A1795,$J$2:J1795,J1795,$D$2:D1795,D1795),"")</f>
        <v/>
      </c>
      <c r="AS1795">
        <f t="shared" si="119"/>
        <v>4</v>
      </c>
    </row>
    <row r="1796" spans="1:45" x14ac:dyDescent="0.25">
      <c r="A1796" s="9" t="s">
        <v>70</v>
      </c>
      <c r="B1796" t="s">
        <v>68</v>
      </c>
      <c r="C1796" s="6">
        <v>42124</v>
      </c>
      <c r="D1796">
        <v>3</v>
      </c>
      <c r="F1796">
        <v>100</v>
      </c>
      <c r="J1796" s="3" t="s">
        <v>96</v>
      </c>
      <c r="K1796" t="s">
        <v>59</v>
      </c>
      <c r="L1796">
        <v>4</v>
      </c>
      <c r="M1796" s="3" t="s">
        <v>76</v>
      </c>
      <c r="N1796" s="4">
        <f t="shared" si="116"/>
        <v>1129.4000000000001</v>
      </c>
      <c r="O1796">
        <v>112.94</v>
      </c>
      <c r="R1796" s="3" t="str">
        <f>IF(ISNUMBER(Q1796),SUMIFS($Q$2:Q1796,$A$2:A1796,A1796,$J$2:J1796,J1796,$D$2:D1796,D1796),"")</f>
        <v/>
      </c>
      <c r="AG1796">
        <v>1.86</v>
      </c>
      <c r="AH1796" s="3">
        <f t="shared" si="117"/>
        <v>0.03</v>
      </c>
      <c r="AI1796">
        <v>0.03</v>
      </c>
      <c r="AQ1796" s="3" t="str">
        <f t="shared" si="118"/>
        <v/>
      </c>
      <c r="AR1796" s="3" t="str">
        <f>IF(ISNUMBER(AQ1796),SUMIFS($AQ$2:AQ1796,$A$2:A1796,A1796,$J$2:J1796,J1796,$D$2:D1796,D1796),"")</f>
        <v/>
      </c>
      <c r="AS1796">
        <f t="shared" si="119"/>
        <v>4</v>
      </c>
    </row>
    <row r="1797" spans="1:45" x14ac:dyDescent="0.25">
      <c r="A1797" s="9" t="s">
        <v>67</v>
      </c>
      <c r="B1797" t="s">
        <v>68</v>
      </c>
      <c r="C1797" s="6">
        <v>42124</v>
      </c>
      <c r="D1797">
        <v>3</v>
      </c>
      <c r="F1797">
        <v>200</v>
      </c>
      <c r="J1797" s="3" t="s">
        <v>96</v>
      </c>
      <c r="K1797" t="s">
        <v>59</v>
      </c>
      <c r="L1797">
        <v>4</v>
      </c>
      <c r="M1797" s="3" t="s">
        <v>76</v>
      </c>
      <c r="N1797" s="4">
        <f t="shared" si="116"/>
        <v>1937.8</v>
      </c>
      <c r="O1797">
        <v>193.78</v>
      </c>
      <c r="R1797" s="3" t="str">
        <f>IF(ISNUMBER(Q1797),SUMIFS($Q$2:Q1797,$A$2:A1797,A1797,$J$2:J1797,J1797,$D$2:D1797,D1797),"")</f>
        <v/>
      </c>
      <c r="AG1797">
        <v>1.94</v>
      </c>
      <c r="AH1797" s="3">
        <f t="shared" si="117"/>
        <v>3.1E-2</v>
      </c>
      <c r="AI1797">
        <v>3.1E-2</v>
      </c>
      <c r="AQ1797" s="3" t="str">
        <f t="shared" si="118"/>
        <v/>
      </c>
      <c r="AR1797" s="3" t="str">
        <f>IF(ISNUMBER(AQ1797),SUMIFS($AQ$2:AQ1797,$A$2:A1797,A1797,$J$2:J1797,J1797,$D$2:D1797,D1797),"")</f>
        <v/>
      </c>
      <c r="AS1797">
        <f t="shared" si="119"/>
        <v>4</v>
      </c>
    </row>
    <row r="1798" spans="1:45" x14ac:dyDescent="0.25">
      <c r="A1798" s="9" t="s">
        <v>73</v>
      </c>
      <c r="B1798" t="s">
        <v>68</v>
      </c>
      <c r="C1798" s="6">
        <v>42124</v>
      </c>
      <c r="D1798">
        <v>3</v>
      </c>
      <c r="F1798">
        <v>350</v>
      </c>
      <c r="J1798" s="3" t="s">
        <v>96</v>
      </c>
      <c r="K1798" t="s">
        <v>59</v>
      </c>
      <c r="L1798">
        <v>4</v>
      </c>
      <c r="M1798" s="3" t="s">
        <v>76</v>
      </c>
      <c r="N1798" s="4">
        <f t="shared" si="116"/>
        <v>2006.6</v>
      </c>
      <c r="O1798">
        <v>200.66</v>
      </c>
      <c r="R1798" s="3" t="str">
        <f>IF(ISNUMBER(Q1798),SUMIFS($Q$2:Q1798,$A$2:A1798,A1798,$J$2:J1798,J1798,$D$2:D1798,D1798),"")</f>
        <v/>
      </c>
      <c r="AG1798">
        <v>2.2200000000000002</v>
      </c>
      <c r="AH1798" s="3">
        <f t="shared" si="117"/>
        <v>3.5999999999999997E-2</v>
      </c>
      <c r="AI1798">
        <v>3.5999999999999997E-2</v>
      </c>
      <c r="AQ1798" s="3" t="str">
        <f t="shared" si="118"/>
        <v/>
      </c>
      <c r="AR1798" s="3" t="str">
        <f>IF(ISNUMBER(AQ1798),SUMIFS($AQ$2:AQ1798,$A$2:A1798,A1798,$J$2:J1798,J1798,$D$2:D1798,D1798),"")</f>
        <v/>
      </c>
      <c r="AS1798">
        <f t="shared" si="119"/>
        <v>4</v>
      </c>
    </row>
    <row r="1799" spans="1:45" x14ac:dyDescent="0.25">
      <c r="A1799" s="9" t="s">
        <v>72</v>
      </c>
      <c r="B1799" t="s">
        <v>68</v>
      </c>
      <c r="C1799" s="6">
        <v>42124</v>
      </c>
      <c r="D1799">
        <v>3</v>
      </c>
      <c r="F1799">
        <v>500</v>
      </c>
      <c r="J1799" s="3" t="s">
        <v>96</v>
      </c>
      <c r="K1799" t="s">
        <v>59</v>
      </c>
      <c r="L1799">
        <v>4</v>
      </c>
      <c r="M1799" s="3" t="s">
        <v>76</v>
      </c>
      <c r="N1799" s="4">
        <f t="shared" si="116"/>
        <v>1679.8</v>
      </c>
      <c r="O1799">
        <v>167.98</v>
      </c>
      <c r="R1799" s="3" t="str">
        <f>IF(ISNUMBER(Q1799),SUMIFS($Q$2:Q1799,$A$2:A1799,A1799,$J$2:J1799,J1799,$D$2:D1799,D1799),"")</f>
        <v/>
      </c>
      <c r="AG1799">
        <v>2.71</v>
      </c>
      <c r="AH1799" s="3">
        <f t="shared" si="117"/>
        <v>4.2999999999999997E-2</v>
      </c>
      <c r="AI1799">
        <v>4.2999999999999997E-2</v>
      </c>
      <c r="AQ1799" s="3" t="str">
        <f t="shared" si="118"/>
        <v/>
      </c>
      <c r="AR1799" s="3" t="str">
        <f>IF(ISNUMBER(AQ1799),SUMIFS($AQ$2:AQ1799,$A$2:A1799,A1799,$J$2:J1799,J1799,$D$2:D1799,D1799),"")</f>
        <v/>
      </c>
      <c r="AS1799">
        <f t="shared" si="119"/>
        <v>4</v>
      </c>
    </row>
    <row r="1800" spans="1:45" x14ac:dyDescent="0.25">
      <c r="A1800" s="9" t="s">
        <v>69</v>
      </c>
      <c r="B1800" t="s">
        <v>68</v>
      </c>
      <c r="C1800" s="6">
        <v>42136</v>
      </c>
      <c r="D1800">
        <v>1</v>
      </c>
      <c r="F1800">
        <v>0</v>
      </c>
      <c r="J1800" s="3" t="s">
        <v>96</v>
      </c>
      <c r="K1800" t="s">
        <v>59</v>
      </c>
      <c r="L1800">
        <v>4</v>
      </c>
      <c r="M1800" s="3" t="s">
        <v>77</v>
      </c>
      <c r="N1800" s="4">
        <f t="shared" si="116"/>
        <v>1439</v>
      </c>
      <c r="O1800">
        <v>143.9</v>
      </c>
      <c r="R1800" s="3" t="str">
        <f>IF(ISNUMBER(Q1800),SUMIFS($Q$2:Q1800,$A$2:A1800,A1800,$J$2:J1800,J1800,$D$2:D1800,D1800),"")</f>
        <v/>
      </c>
      <c r="AH1800" s="3" t="str">
        <f t="shared" si="117"/>
        <v/>
      </c>
      <c r="AQ1800" s="3" t="str">
        <f t="shared" si="118"/>
        <v/>
      </c>
      <c r="AR1800" s="3" t="str">
        <f>IF(ISNUMBER(AQ1800),SUMIFS($AQ$2:AQ1800,$A$2:A1800,A1800,$J$2:J1800,J1800,$D$2:D1800,D1800),"")</f>
        <v/>
      </c>
      <c r="AS1800">
        <f t="shared" si="119"/>
        <v>1</v>
      </c>
    </row>
    <row r="1801" spans="1:45" x14ac:dyDescent="0.25">
      <c r="A1801" s="9" t="s">
        <v>71</v>
      </c>
      <c r="B1801" t="s">
        <v>68</v>
      </c>
      <c r="C1801" s="6">
        <v>42136</v>
      </c>
      <c r="D1801">
        <v>1</v>
      </c>
      <c r="F1801">
        <v>50</v>
      </c>
      <c r="J1801" s="3" t="s">
        <v>96</v>
      </c>
      <c r="K1801" t="s">
        <v>59</v>
      </c>
      <c r="L1801">
        <v>4</v>
      </c>
      <c r="M1801" s="3" t="s">
        <v>77</v>
      </c>
      <c r="N1801" s="4">
        <f t="shared" si="116"/>
        <v>1662.6</v>
      </c>
      <c r="O1801">
        <v>166.26</v>
      </c>
      <c r="R1801" s="3" t="str">
        <f>IF(ISNUMBER(Q1801),SUMIFS($Q$2:Q1801,$A$2:A1801,A1801,$J$2:J1801,J1801,$D$2:D1801,D1801),"")</f>
        <v/>
      </c>
      <c r="AH1801" s="3" t="str">
        <f t="shared" si="117"/>
        <v/>
      </c>
      <c r="AQ1801" s="3" t="str">
        <f t="shared" si="118"/>
        <v/>
      </c>
      <c r="AR1801" s="3" t="str">
        <f>IF(ISNUMBER(AQ1801),SUMIFS($AQ$2:AQ1801,$A$2:A1801,A1801,$J$2:J1801,J1801,$D$2:D1801,D1801),"")</f>
        <v/>
      </c>
      <c r="AS1801">
        <f t="shared" si="119"/>
        <v>1</v>
      </c>
    </row>
    <row r="1802" spans="1:45" x14ac:dyDescent="0.25">
      <c r="A1802" s="9" t="s">
        <v>70</v>
      </c>
      <c r="B1802" t="s">
        <v>68</v>
      </c>
      <c r="C1802" s="6">
        <v>42136</v>
      </c>
      <c r="D1802">
        <v>1</v>
      </c>
      <c r="F1802">
        <v>100</v>
      </c>
      <c r="J1802" s="3" t="s">
        <v>96</v>
      </c>
      <c r="K1802" t="s">
        <v>59</v>
      </c>
      <c r="L1802">
        <v>4</v>
      </c>
      <c r="M1802" s="3" t="s">
        <v>77</v>
      </c>
      <c r="N1802" s="4">
        <f t="shared" si="116"/>
        <v>2006.6</v>
      </c>
      <c r="O1802">
        <v>200.66</v>
      </c>
      <c r="R1802" s="3" t="str">
        <f>IF(ISNUMBER(Q1802),SUMIFS($Q$2:Q1802,$A$2:A1802,A1802,$J$2:J1802,J1802,$D$2:D1802,D1802),"")</f>
        <v/>
      </c>
      <c r="AH1802" s="3" t="str">
        <f t="shared" si="117"/>
        <v/>
      </c>
      <c r="AQ1802" s="3" t="str">
        <f t="shared" si="118"/>
        <v/>
      </c>
      <c r="AR1802" s="3" t="str">
        <f>IF(ISNUMBER(AQ1802),SUMIFS($AQ$2:AQ1802,$A$2:A1802,A1802,$J$2:J1802,J1802,$D$2:D1802,D1802),"")</f>
        <v/>
      </c>
      <c r="AS1802">
        <f t="shared" si="119"/>
        <v>1</v>
      </c>
    </row>
    <row r="1803" spans="1:45" x14ac:dyDescent="0.25">
      <c r="A1803" s="9" t="s">
        <v>67</v>
      </c>
      <c r="B1803" t="s">
        <v>68</v>
      </c>
      <c r="C1803" s="6">
        <v>42136</v>
      </c>
      <c r="D1803">
        <v>1</v>
      </c>
      <c r="F1803">
        <v>200</v>
      </c>
      <c r="J1803" s="3" t="s">
        <v>96</v>
      </c>
      <c r="K1803" t="s">
        <v>59</v>
      </c>
      <c r="L1803">
        <v>4</v>
      </c>
      <c r="M1803" s="3" t="s">
        <v>77</v>
      </c>
      <c r="N1803" s="4">
        <f t="shared" si="116"/>
        <v>2109.7999999999997</v>
      </c>
      <c r="O1803">
        <v>210.98</v>
      </c>
      <c r="R1803" s="3" t="str">
        <f>IF(ISNUMBER(Q1803),SUMIFS($Q$2:Q1803,$A$2:A1803,A1803,$J$2:J1803,J1803,$D$2:D1803,D1803),"")</f>
        <v/>
      </c>
      <c r="AH1803" s="3" t="str">
        <f t="shared" si="117"/>
        <v/>
      </c>
      <c r="AQ1803" s="3" t="str">
        <f t="shared" si="118"/>
        <v/>
      </c>
      <c r="AR1803" s="3" t="str">
        <f>IF(ISNUMBER(AQ1803),SUMIFS($AQ$2:AQ1803,$A$2:A1803,A1803,$J$2:J1803,J1803,$D$2:D1803,D1803),"")</f>
        <v/>
      </c>
      <c r="AS1803">
        <f t="shared" si="119"/>
        <v>1</v>
      </c>
    </row>
    <row r="1804" spans="1:45" x14ac:dyDescent="0.25">
      <c r="A1804" s="9" t="s">
        <v>73</v>
      </c>
      <c r="B1804" t="s">
        <v>68</v>
      </c>
      <c r="C1804" s="6">
        <v>42136</v>
      </c>
      <c r="D1804">
        <v>1</v>
      </c>
      <c r="F1804">
        <v>350</v>
      </c>
      <c r="J1804" s="3" t="s">
        <v>96</v>
      </c>
      <c r="K1804" t="s">
        <v>59</v>
      </c>
      <c r="L1804">
        <v>4</v>
      </c>
      <c r="M1804" s="3" t="s">
        <v>77</v>
      </c>
      <c r="N1804" s="4">
        <f t="shared" si="116"/>
        <v>2557</v>
      </c>
      <c r="O1804">
        <v>255.7</v>
      </c>
      <c r="R1804" s="3" t="str">
        <f>IF(ISNUMBER(Q1804),SUMIFS($Q$2:Q1804,$A$2:A1804,A1804,$J$2:J1804,J1804,$D$2:D1804,D1804),"")</f>
        <v/>
      </c>
      <c r="AH1804" s="3" t="str">
        <f t="shared" si="117"/>
        <v/>
      </c>
      <c r="AQ1804" s="3" t="str">
        <f t="shared" si="118"/>
        <v/>
      </c>
      <c r="AR1804" s="3" t="str">
        <f>IF(ISNUMBER(AQ1804),SUMIFS($AQ$2:AQ1804,$A$2:A1804,A1804,$J$2:J1804,J1804,$D$2:D1804,D1804),"")</f>
        <v/>
      </c>
      <c r="AS1804">
        <f t="shared" si="119"/>
        <v>1</v>
      </c>
    </row>
    <row r="1805" spans="1:45" x14ac:dyDescent="0.25">
      <c r="A1805" s="9" t="s">
        <v>72</v>
      </c>
      <c r="B1805" t="s">
        <v>68</v>
      </c>
      <c r="C1805" s="6">
        <v>42136</v>
      </c>
      <c r="D1805">
        <v>1</v>
      </c>
      <c r="F1805">
        <v>500</v>
      </c>
      <c r="J1805" s="3" t="s">
        <v>96</v>
      </c>
      <c r="K1805" t="s">
        <v>59</v>
      </c>
      <c r="L1805">
        <v>4</v>
      </c>
      <c r="M1805" s="3" t="s">
        <v>77</v>
      </c>
      <c r="N1805" s="4">
        <f t="shared" si="116"/>
        <v>2488.1999999999998</v>
      </c>
      <c r="O1805">
        <v>248.82</v>
      </c>
      <c r="R1805" s="3" t="str">
        <f>IF(ISNUMBER(Q1805),SUMIFS($Q$2:Q1805,$A$2:A1805,A1805,$J$2:J1805,J1805,$D$2:D1805,D1805),"")</f>
        <v/>
      </c>
      <c r="AH1805" s="3" t="str">
        <f t="shared" si="117"/>
        <v/>
      </c>
      <c r="AQ1805" s="3" t="str">
        <f t="shared" si="118"/>
        <v/>
      </c>
      <c r="AR1805" s="3" t="str">
        <f>IF(ISNUMBER(AQ1805),SUMIFS($AQ$2:AQ1805,$A$2:A1805,A1805,$J$2:J1805,J1805,$D$2:D1805,D1805),"")</f>
        <v/>
      </c>
      <c r="AS1805">
        <f t="shared" si="119"/>
        <v>1</v>
      </c>
    </row>
    <row r="1806" spans="1:45" x14ac:dyDescent="0.25">
      <c r="A1806" s="9" t="s">
        <v>69</v>
      </c>
      <c r="B1806" t="s">
        <v>68</v>
      </c>
      <c r="C1806" s="6">
        <v>42136</v>
      </c>
      <c r="D1806">
        <v>2</v>
      </c>
      <c r="F1806">
        <v>0</v>
      </c>
      <c r="J1806" s="3" t="s">
        <v>96</v>
      </c>
      <c r="K1806" t="s">
        <v>59</v>
      </c>
      <c r="L1806">
        <v>4</v>
      </c>
      <c r="M1806" s="3" t="s">
        <v>77</v>
      </c>
      <c r="N1806" s="4">
        <f t="shared" si="116"/>
        <v>1267</v>
      </c>
      <c r="O1806">
        <v>126.7</v>
      </c>
      <c r="R1806" s="3" t="str">
        <f>IF(ISNUMBER(Q1806),SUMIFS($Q$2:Q1806,$A$2:A1806,A1806,$J$2:J1806,J1806,$D$2:D1806,D1806),"")</f>
        <v/>
      </c>
      <c r="AH1806" s="3" t="str">
        <f t="shared" si="117"/>
        <v/>
      </c>
      <c r="AQ1806" s="3" t="str">
        <f t="shared" si="118"/>
        <v/>
      </c>
      <c r="AR1806" s="3" t="str">
        <f>IF(ISNUMBER(AQ1806),SUMIFS($AQ$2:AQ1806,$A$2:A1806,A1806,$J$2:J1806,J1806,$D$2:D1806,D1806),"")</f>
        <v/>
      </c>
      <c r="AS1806">
        <f t="shared" si="119"/>
        <v>1</v>
      </c>
    </row>
    <row r="1807" spans="1:45" x14ac:dyDescent="0.25">
      <c r="A1807" s="9" t="s">
        <v>71</v>
      </c>
      <c r="B1807" t="s">
        <v>68</v>
      </c>
      <c r="C1807" s="6">
        <v>42136</v>
      </c>
      <c r="D1807">
        <v>2</v>
      </c>
      <c r="F1807">
        <v>50</v>
      </c>
      <c r="J1807" s="3" t="s">
        <v>96</v>
      </c>
      <c r="K1807" t="s">
        <v>59</v>
      </c>
      <c r="L1807">
        <v>4</v>
      </c>
      <c r="M1807" s="3" t="s">
        <v>77</v>
      </c>
      <c r="N1807" s="4">
        <f t="shared" si="116"/>
        <v>1697</v>
      </c>
      <c r="O1807">
        <v>169.7</v>
      </c>
      <c r="R1807" s="3" t="str">
        <f>IF(ISNUMBER(Q1807),SUMIFS($Q$2:Q1807,$A$2:A1807,A1807,$J$2:J1807,J1807,$D$2:D1807,D1807),"")</f>
        <v/>
      </c>
      <c r="AH1807" s="3" t="str">
        <f t="shared" si="117"/>
        <v/>
      </c>
      <c r="AQ1807" s="3" t="str">
        <f t="shared" si="118"/>
        <v/>
      </c>
      <c r="AR1807" s="3" t="str">
        <f>IF(ISNUMBER(AQ1807),SUMIFS($AQ$2:AQ1807,$A$2:A1807,A1807,$J$2:J1807,J1807,$D$2:D1807,D1807),"")</f>
        <v/>
      </c>
      <c r="AS1807">
        <f t="shared" si="119"/>
        <v>1</v>
      </c>
    </row>
    <row r="1808" spans="1:45" x14ac:dyDescent="0.25">
      <c r="A1808" s="9" t="s">
        <v>70</v>
      </c>
      <c r="B1808" t="s">
        <v>68</v>
      </c>
      <c r="C1808" s="6">
        <v>42136</v>
      </c>
      <c r="D1808">
        <v>2</v>
      </c>
      <c r="F1808">
        <v>100</v>
      </c>
      <c r="J1808" s="3" t="s">
        <v>96</v>
      </c>
      <c r="K1808" t="s">
        <v>59</v>
      </c>
      <c r="L1808">
        <v>4</v>
      </c>
      <c r="M1808" s="3" t="s">
        <v>77</v>
      </c>
      <c r="N1808" s="4">
        <f t="shared" si="116"/>
        <v>1576.6</v>
      </c>
      <c r="O1808">
        <v>157.66</v>
      </c>
      <c r="R1808" s="3" t="str">
        <f>IF(ISNUMBER(Q1808),SUMIFS($Q$2:Q1808,$A$2:A1808,A1808,$J$2:J1808,J1808,$D$2:D1808,D1808),"")</f>
        <v/>
      </c>
      <c r="AH1808" s="3" t="str">
        <f t="shared" si="117"/>
        <v/>
      </c>
      <c r="AQ1808" s="3" t="str">
        <f t="shared" si="118"/>
        <v/>
      </c>
      <c r="AR1808" s="3" t="str">
        <f>IF(ISNUMBER(AQ1808),SUMIFS($AQ$2:AQ1808,$A$2:A1808,A1808,$J$2:J1808,J1808,$D$2:D1808,D1808),"")</f>
        <v/>
      </c>
      <c r="AS1808">
        <f t="shared" si="119"/>
        <v>1</v>
      </c>
    </row>
    <row r="1809" spans="1:45" x14ac:dyDescent="0.25">
      <c r="A1809" s="9" t="s">
        <v>67</v>
      </c>
      <c r="B1809" t="s">
        <v>68</v>
      </c>
      <c r="C1809" s="6">
        <v>42136</v>
      </c>
      <c r="D1809">
        <v>2</v>
      </c>
      <c r="F1809">
        <v>200</v>
      </c>
      <c r="J1809" s="3" t="s">
        <v>96</v>
      </c>
      <c r="K1809" t="s">
        <v>59</v>
      </c>
      <c r="L1809">
        <v>4</v>
      </c>
      <c r="M1809" s="3" t="s">
        <v>77</v>
      </c>
      <c r="N1809" s="4">
        <f t="shared" si="116"/>
        <v>1869</v>
      </c>
      <c r="O1809">
        <v>186.9</v>
      </c>
      <c r="R1809" s="3" t="str">
        <f>IF(ISNUMBER(Q1809),SUMIFS($Q$2:Q1809,$A$2:A1809,A1809,$J$2:J1809,J1809,$D$2:D1809,D1809),"")</f>
        <v/>
      </c>
      <c r="AH1809" s="3" t="str">
        <f t="shared" si="117"/>
        <v/>
      </c>
      <c r="AQ1809" s="3" t="str">
        <f t="shared" si="118"/>
        <v/>
      </c>
      <c r="AR1809" s="3" t="str">
        <f>IF(ISNUMBER(AQ1809),SUMIFS($AQ$2:AQ1809,$A$2:A1809,A1809,$J$2:J1809,J1809,$D$2:D1809,D1809),"")</f>
        <v/>
      </c>
      <c r="AS1809">
        <f t="shared" si="119"/>
        <v>1</v>
      </c>
    </row>
    <row r="1810" spans="1:45" x14ac:dyDescent="0.25">
      <c r="A1810" s="9" t="s">
        <v>73</v>
      </c>
      <c r="B1810" t="s">
        <v>68</v>
      </c>
      <c r="C1810" s="6">
        <v>42136</v>
      </c>
      <c r="D1810">
        <v>2</v>
      </c>
      <c r="F1810">
        <v>350</v>
      </c>
      <c r="J1810" s="3" t="s">
        <v>96</v>
      </c>
      <c r="K1810" t="s">
        <v>59</v>
      </c>
      <c r="L1810">
        <v>4</v>
      </c>
      <c r="M1810" s="3" t="s">
        <v>77</v>
      </c>
      <c r="N1810" s="4">
        <f t="shared" si="116"/>
        <v>2729</v>
      </c>
      <c r="O1810">
        <v>272.89999999999998</v>
      </c>
      <c r="R1810" s="3" t="str">
        <f>IF(ISNUMBER(Q1810),SUMIFS($Q$2:Q1810,$A$2:A1810,A1810,$J$2:J1810,J1810,$D$2:D1810,D1810),"")</f>
        <v/>
      </c>
      <c r="AH1810" s="3" t="str">
        <f t="shared" si="117"/>
        <v/>
      </c>
      <c r="AQ1810" s="3" t="str">
        <f t="shared" si="118"/>
        <v/>
      </c>
      <c r="AR1810" s="3" t="str">
        <f>IF(ISNUMBER(AQ1810),SUMIFS($AQ$2:AQ1810,$A$2:A1810,A1810,$J$2:J1810,J1810,$D$2:D1810,D1810),"")</f>
        <v/>
      </c>
      <c r="AS1810">
        <f t="shared" si="119"/>
        <v>1</v>
      </c>
    </row>
    <row r="1811" spans="1:45" x14ac:dyDescent="0.25">
      <c r="A1811" s="9" t="s">
        <v>72</v>
      </c>
      <c r="B1811" t="s">
        <v>68</v>
      </c>
      <c r="C1811" s="6">
        <v>42136</v>
      </c>
      <c r="D1811">
        <v>2</v>
      </c>
      <c r="F1811">
        <v>500</v>
      </c>
      <c r="J1811" s="3" t="s">
        <v>96</v>
      </c>
      <c r="K1811" t="s">
        <v>59</v>
      </c>
      <c r="L1811">
        <v>4</v>
      </c>
      <c r="M1811" s="3" t="s">
        <v>77</v>
      </c>
      <c r="N1811" s="4">
        <f t="shared" si="116"/>
        <v>2367.8000000000002</v>
      </c>
      <c r="O1811">
        <v>236.78</v>
      </c>
      <c r="R1811" s="3" t="str">
        <f>IF(ISNUMBER(Q1811),SUMIFS($Q$2:Q1811,$A$2:A1811,A1811,$J$2:J1811,J1811,$D$2:D1811,D1811),"")</f>
        <v/>
      </c>
      <c r="AH1811" s="3" t="str">
        <f t="shared" si="117"/>
        <v/>
      </c>
      <c r="AQ1811" s="3" t="str">
        <f t="shared" si="118"/>
        <v/>
      </c>
      <c r="AR1811" s="3" t="str">
        <f>IF(ISNUMBER(AQ1811),SUMIFS($AQ$2:AQ1811,$A$2:A1811,A1811,$J$2:J1811,J1811,$D$2:D1811,D1811),"")</f>
        <v/>
      </c>
      <c r="AS1811">
        <f t="shared" si="119"/>
        <v>1</v>
      </c>
    </row>
    <row r="1812" spans="1:45" x14ac:dyDescent="0.25">
      <c r="A1812" s="9" t="s">
        <v>69</v>
      </c>
      <c r="B1812" t="s">
        <v>68</v>
      </c>
      <c r="C1812" s="6">
        <v>42137</v>
      </c>
      <c r="D1812">
        <v>1</v>
      </c>
      <c r="F1812">
        <v>0</v>
      </c>
      <c r="J1812" s="3" t="s">
        <v>96</v>
      </c>
      <c r="K1812" t="s">
        <v>59</v>
      </c>
      <c r="L1812">
        <v>5</v>
      </c>
      <c r="M1812" s="3" t="s">
        <v>56</v>
      </c>
      <c r="N1812" s="4" t="str">
        <f t="shared" si="116"/>
        <v/>
      </c>
      <c r="P1812">
        <v>30.92</v>
      </c>
      <c r="Q1812">
        <v>30.92</v>
      </c>
      <c r="R1812" s="3">
        <f>IF(ISNUMBER(Q1812),SUMIFS($Q$2:Q1812,$A$2:A1812,A1812,$J$2:J1812,J1812,$D$2:D1812,D1812),"")</f>
        <v>606.71999999999991</v>
      </c>
      <c r="AA1812">
        <v>0.7</v>
      </c>
      <c r="AG1812">
        <v>2.23</v>
      </c>
      <c r="AH1812" s="3">
        <f t="shared" si="117"/>
        <v>3.5999999999999997E-2</v>
      </c>
      <c r="AI1812">
        <v>3.5999999999999997E-2</v>
      </c>
      <c r="AQ1812" s="3">
        <f t="shared" si="118"/>
        <v>1.113</v>
      </c>
      <c r="AR1812" s="3">
        <f>IF(ISNUMBER(AQ1812),SUMIFS($AQ$2:AQ1812,$A$2:A1812,A1812,$J$2:J1812,J1812,$D$2:D1812,D1812),"")</f>
        <v>17.722999999999999</v>
      </c>
      <c r="AS1812">
        <f t="shared" si="119"/>
        <v>9</v>
      </c>
    </row>
    <row r="1813" spans="1:45" x14ac:dyDescent="0.25">
      <c r="A1813" s="9" t="s">
        <v>71</v>
      </c>
      <c r="B1813" t="s">
        <v>68</v>
      </c>
      <c r="C1813" s="6">
        <v>42137</v>
      </c>
      <c r="D1813">
        <v>1</v>
      </c>
      <c r="F1813">
        <v>50</v>
      </c>
      <c r="J1813" s="3" t="s">
        <v>96</v>
      </c>
      <c r="K1813" t="s">
        <v>59</v>
      </c>
      <c r="L1813">
        <v>5</v>
      </c>
      <c r="M1813" s="3" t="s">
        <v>56</v>
      </c>
      <c r="N1813" s="4" t="str">
        <f t="shared" si="116"/>
        <v/>
      </c>
      <c r="P1813">
        <v>67.58</v>
      </c>
      <c r="Q1813">
        <v>67.58</v>
      </c>
      <c r="R1813" s="3">
        <f>IF(ISNUMBER(Q1813),SUMIFS($Q$2:Q1813,$A$2:A1813,A1813,$J$2:J1813,J1813,$D$2:D1813,D1813),"")</f>
        <v>721.79000000000008</v>
      </c>
      <c r="AA1813">
        <v>1.54</v>
      </c>
      <c r="AG1813">
        <v>2</v>
      </c>
      <c r="AH1813" s="3">
        <f t="shared" si="117"/>
        <v>3.2000000000000001E-2</v>
      </c>
      <c r="AI1813">
        <v>3.2000000000000001E-2</v>
      </c>
      <c r="AQ1813" s="3">
        <f t="shared" si="118"/>
        <v>2.1629999999999998</v>
      </c>
      <c r="AR1813" s="3">
        <f>IF(ISNUMBER(AQ1813),SUMIFS($AQ$2:AQ1813,$A$2:A1813,A1813,$J$2:J1813,J1813,$D$2:D1813,D1813),"")</f>
        <v>19.709</v>
      </c>
      <c r="AS1813">
        <f t="shared" si="119"/>
        <v>9</v>
      </c>
    </row>
    <row r="1814" spans="1:45" x14ac:dyDescent="0.25">
      <c r="A1814" s="9" t="s">
        <v>70</v>
      </c>
      <c r="B1814" t="s">
        <v>68</v>
      </c>
      <c r="C1814" s="6">
        <v>42137</v>
      </c>
      <c r="D1814">
        <v>1</v>
      </c>
      <c r="F1814">
        <v>100</v>
      </c>
      <c r="J1814" s="3" t="s">
        <v>96</v>
      </c>
      <c r="K1814" t="s">
        <v>59</v>
      </c>
      <c r="L1814">
        <v>5</v>
      </c>
      <c r="M1814" s="3" t="s">
        <v>56</v>
      </c>
      <c r="N1814" s="4" t="str">
        <f t="shared" si="116"/>
        <v/>
      </c>
      <c r="P1814">
        <v>109.82</v>
      </c>
      <c r="Q1814">
        <v>109.82</v>
      </c>
      <c r="R1814" s="3">
        <f>IF(ISNUMBER(Q1814),SUMIFS($Q$2:Q1814,$A$2:A1814,A1814,$J$2:J1814,J1814,$D$2:D1814,D1814),"")</f>
        <v>827.54</v>
      </c>
      <c r="AA1814">
        <v>2.5</v>
      </c>
      <c r="AG1814">
        <v>1.82</v>
      </c>
      <c r="AH1814" s="3">
        <f t="shared" si="117"/>
        <v>2.9000000000000001E-2</v>
      </c>
      <c r="AI1814">
        <v>2.9000000000000001E-2</v>
      </c>
      <c r="AQ1814" s="3">
        <f t="shared" si="118"/>
        <v>3.1850000000000001</v>
      </c>
      <c r="AR1814" s="3">
        <f>IF(ISNUMBER(AQ1814),SUMIFS($AQ$2:AQ1814,$A$2:A1814,A1814,$J$2:J1814,J1814,$D$2:D1814,D1814),"")</f>
        <v>26.436</v>
      </c>
      <c r="AS1814">
        <f t="shared" si="119"/>
        <v>9</v>
      </c>
    </row>
    <row r="1815" spans="1:45" x14ac:dyDescent="0.25">
      <c r="A1815" s="9" t="s">
        <v>67</v>
      </c>
      <c r="B1815" t="s">
        <v>68</v>
      </c>
      <c r="C1815" s="6">
        <v>42137</v>
      </c>
      <c r="D1815">
        <v>1</v>
      </c>
      <c r="F1815">
        <v>200</v>
      </c>
      <c r="J1815" s="3" t="s">
        <v>96</v>
      </c>
      <c r="K1815" t="s">
        <v>59</v>
      </c>
      <c r="L1815">
        <v>5</v>
      </c>
      <c r="M1815" s="3" t="s">
        <v>56</v>
      </c>
      <c r="N1815" s="4" t="str">
        <f t="shared" si="116"/>
        <v/>
      </c>
      <c r="P1815">
        <v>156.25</v>
      </c>
      <c r="Q1815">
        <v>156.25</v>
      </c>
      <c r="R1815" s="3">
        <f>IF(ISNUMBER(Q1815),SUMIFS($Q$2:Q1815,$A$2:A1815,A1815,$J$2:J1815,J1815,$D$2:D1815,D1815),"")</f>
        <v>782.81999999999994</v>
      </c>
      <c r="AA1815">
        <v>3.55</v>
      </c>
      <c r="AG1815">
        <v>1.96</v>
      </c>
      <c r="AH1815" s="3">
        <f t="shared" si="117"/>
        <v>3.1E-2</v>
      </c>
      <c r="AI1815">
        <v>3.1E-2</v>
      </c>
      <c r="AQ1815" s="3">
        <f t="shared" si="118"/>
        <v>4.8440000000000003</v>
      </c>
      <c r="AR1815" s="3">
        <f>IF(ISNUMBER(AQ1815),SUMIFS($AQ$2:AQ1815,$A$2:A1815,A1815,$J$2:J1815,J1815,$D$2:D1815,D1815),"")</f>
        <v>27.75</v>
      </c>
      <c r="AS1815">
        <f t="shared" si="119"/>
        <v>9</v>
      </c>
    </row>
    <row r="1816" spans="1:45" x14ac:dyDescent="0.25">
      <c r="A1816" s="9" t="s">
        <v>73</v>
      </c>
      <c r="B1816" t="s">
        <v>68</v>
      </c>
      <c r="C1816" s="6">
        <v>42137</v>
      </c>
      <c r="D1816">
        <v>1</v>
      </c>
      <c r="F1816">
        <v>350</v>
      </c>
      <c r="J1816" s="3" t="s">
        <v>96</v>
      </c>
      <c r="K1816" t="s">
        <v>59</v>
      </c>
      <c r="L1816">
        <v>5</v>
      </c>
      <c r="M1816" s="3" t="s">
        <v>56</v>
      </c>
      <c r="N1816" s="4" t="str">
        <f t="shared" si="116"/>
        <v/>
      </c>
      <c r="P1816">
        <v>155.49</v>
      </c>
      <c r="Q1816">
        <v>155.49</v>
      </c>
      <c r="R1816" s="3">
        <f>IF(ISNUMBER(Q1816),SUMIFS($Q$2:Q1816,$A$2:A1816,A1816,$J$2:J1816,J1816,$D$2:D1816,D1816),"")</f>
        <v>835.27</v>
      </c>
      <c r="AA1816">
        <v>3.53</v>
      </c>
      <c r="AG1816">
        <v>2.46</v>
      </c>
      <c r="AH1816" s="3">
        <f t="shared" si="117"/>
        <v>3.9E-2</v>
      </c>
      <c r="AI1816">
        <v>3.9E-2</v>
      </c>
      <c r="AQ1816" s="3">
        <f t="shared" si="118"/>
        <v>6.0640000000000001</v>
      </c>
      <c r="AR1816" s="3">
        <f>IF(ISNUMBER(AQ1816),SUMIFS($AQ$2:AQ1816,$A$2:A1816,A1816,$J$2:J1816,J1816,$D$2:D1816,D1816),"")</f>
        <v>27.879000000000001</v>
      </c>
      <c r="AS1816">
        <f t="shared" si="119"/>
        <v>9</v>
      </c>
    </row>
    <row r="1817" spans="1:45" x14ac:dyDescent="0.25">
      <c r="A1817" s="9" t="s">
        <v>72</v>
      </c>
      <c r="B1817" t="s">
        <v>68</v>
      </c>
      <c r="C1817" s="6">
        <v>42137</v>
      </c>
      <c r="D1817">
        <v>1</v>
      </c>
      <c r="F1817">
        <v>500</v>
      </c>
      <c r="J1817" s="3" t="s">
        <v>96</v>
      </c>
      <c r="K1817" t="s">
        <v>59</v>
      </c>
      <c r="L1817">
        <v>5</v>
      </c>
      <c r="M1817" s="3" t="s">
        <v>56</v>
      </c>
      <c r="N1817" s="4" t="str">
        <f t="shared" si="116"/>
        <v/>
      </c>
      <c r="P1817">
        <v>197.45</v>
      </c>
      <c r="Q1817">
        <v>197.45</v>
      </c>
      <c r="R1817" s="3">
        <f>IF(ISNUMBER(Q1817),SUMIFS($Q$2:Q1817,$A$2:A1817,A1817,$J$2:J1817,J1817,$D$2:D1817,D1817),"")</f>
        <v>1015.3999999999999</v>
      </c>
      <c r="AA1817">
        <v>4.49</v>
      </c>
      <c r="AG1817">
        <v>2.04</v>
      </c>
      <c r="AH1817" s="3">
        <f t="shared" si="117"/>
        <v>3.3000000000000002E-2</v>
      </c>
      <c r="AI1817">
        <v>3.3000000000000002E-2</v>
      </c>
      <c r="AQ1817" s="3">
        <f t="shared" si="118"/>
        <v>6.516</v>
      </c>
      <c r="AR1817" s="3">
        <f>IF(ISNUMBER(AQ1817),SUMIFS($AQ$2:AQ1817,$A$2:A1817,A1817,$J$2:J1817,J1817,$D$2:D1817,D1817),"")</f>
        <v>33.358999999999995</v>
      </c>
      <c r="AS1817">
        <f t="shared" si="119"/>
        <v>9</v>
      </c>
    </row>
    <row r="1818" spans="1:45" x14ac:dyDescent="0.25">
      <c r="A1818" s="9" t="s">
        <v>69</v>
      </c>
      <c r="B1818" t="s">
        <v>68</v>
      </c>
      <c r="C1818" s="6">
        <v>42137</v>
      </c>
      <c r="D1818">
        <v>2</v>
      </c>
      <c r="F1818">
        <v>0</v>
      </c>
      <c r="J1818" s="3" t="s">
        <v>96</v>
      </c>
      <c r="K1818" t="s">
        <v>59</v>
      </c>
      <c r="L1818">
        <v>5</v>
      </c>
      <c r="M1818" s="3" t="s">
        <v>56</v>
      </c>
      <c r="N1818" s="4" t="str">
        <f t="shared" si="116"/>
        <v/>
      </c>
      <c r="P1818">
        <v>64.45</v>
      </c>
      <c r="Q1818">
        <v>64.45</v>
      </c>
      <c r="R1818" s="3">
        <f>IF(ISNUMBER(Q1818),SUMIFS($Q$2:Q1818,$A$2:A1818,A1818,$J$2:J1818,J1818,$D$2:D1818,D1818),"")</f>
        <v>507.4</v>
      </c>
      <c r="AA1818">
        <v>1.46</v>
      </c>
      <c r="AG1818">
        <v>2.0699999999999998</v>
      </c>
      <c r="AH1818" s="3">
        <f t="shared" si="117"/>
        <v>3.3000000000000002E-2</v>
      </c>
      <c r="AI1818">
        <v>3.3000000000000002E-2</v>
      </c>
      <c r="AQ1818" s="3">
        <f t="shared" si="118"/>
        <v>2.1269999999999998</v>
      </c>
      <c r="AR1818" s="3">
        <f>IF(ISNUMBER(AQ1818),SUMIFS($AQ$2:AQ1818,$A$2:A1818,A1818,$J$2:J1818,J1818,$D$2:D1818,D1818),"")</f>
        <v>15.518000000000001</v>
      </c>
      <c r="AS1818">
        <f t="shared" si="119"/>
        <v>9</v>
      </c>
    </row>
    <row r="1819" spans="1:45" x14ac:dyDescent="0.25">
      <c r="A1819" s="9" t="s">
        <v>71</v>
      </c>
      <c r="B1819" t="s">
        <v>68</v>
      </c>
      <c r="C1819" s="6">
        <v>42137</v>
      </c>
      <c r="D1819">
        <v>2</v>
      </c>
      <c r="F1819">
        <v>50</v>
      </c>
      <c r="J1819" s="3" t="s">
        <v>96</v>
      </c>
      <c r="K1819" t="s">
        <v>59</v>
      </c>
      <c r="L1819">
        <v>5</v>
      </c>
      <c r="M1819" s="3" t="s">
        <v>56</v>
      </c>
      <c r="N1819" s="4" t="str">
        <f t="shared" si="116"/>
        <v/>
      </c>
      <c r="P1819">
        <v>85.89</v>
      </c>
      <c r="Q1819">
        <v>85.89</v>
      </c>
      <c r="R1819" s="3">
        <f>IF(ISNUMBER(Q1819),SUMIFS($Q$2:Q1819,$A$2:A1819,A1819,$J$2:J1819,J1819,$D$2:D1819,D1819),"")</f>
        <v>578.38</v>
      </c>
      <c r="AA1819">
        <v>1.95</v>
      </c>
      <c r="AG1819">
        <v>2.19</v>
      </c>
      <c r="AH1819" s="3">
        <f t="shared" si="117"/>
        <v>3.5000000000000003E-2</v>
      </c>
      <c r="AI1819">
        <v>3.5000000000000003E-2</v>
      </c>
      <c r="AQ1819" s="3">
        <f t="shared" si="118"/>
        <v>3.0059999999999998</v>
      </c>
      <c r="AR1819" s="3">
        <f>IF(ISNUMBER(AQ1819),SUMIFS($AQ$2:AQ1819,$A$2:A1819,A1819,$J$2:J1819,J1819,$D$2:D1819,D1819),"")</f>
        <v>19.765000000000001</v>
      </c>
      <c r="AS1819">
        <f t="shared" si="119"/>
        <v>9</v>
      </c>
    </row>
    <row r="1820" spans="1:45" x14ac:dyDescent="0.25">
      <c r="A1820" s="9" t="s">
        <v>70</v>
      </c>
      <c r="B1820" t="s">
        <v>68</v>
      </c>
      <c r="C1820" s="6">
        <v>42137</v>
      </c>
      <c r="D1820">
        <v>2</v>
      </c>
      <c r="F1820">
        <v>100</v>
      </c>
      <c r="J1820" s="3" t="s">
        <v>96</v>
      </c>
      <c r="K1820" t="s">
        <v>59</v>
      </c>
      <c r="L1820">
        <v>5</v>
      </c>
      <c r="M1820" s="3" t="s">
        <v>56</v>
      </c>
      <c r="N1820" s="4" t="str">
        <f t="shared" si="116"/>
        <v/>
      </c>
      <c r="P1820">
        <v>134.55000000000001</v>
      </c>
      <c r="Q1820">
        <v>134.55000000000001</v>
      </c>
      <c r="R1820" s="3">
        <f>IF(ISNUMBER(Q1820),SUMIFS($Q$2:Q1820,$A$2:A1820,A1820,$J$2:J1820,J1820,$D$2:D1820,D1820),"")</f>
        <v>576.09999999999991</v>
      </c>
      <c r="AA1820">
        <v>3.06</v>
      </c>
      <c r="AG1820">
        <v>2.0299999999999998</v>
      </c>
      <c r="AH1820" s="3">
        <f t="shared" si="117"/>
        <v>3.2000000000000001E-2</v>
      </c>
      <c r="AI1820">
        <v>3.2000000000000001E-2</v>
      </c>
      <c r="AQ1820" s="3">
        <f t="shared" si="118"/>
        <v>4.306</v>
      </c>
      <c r="AR1820" s="3">
        <f>IF(ISNUMBER(AQ1820),SUMIFS($AQ$2:AQ1820,$A$2:A1820,A1820,$J$2:J1820,J1820,$D$2:D1820,D1820),"")</f>
        <v>18.163</v>
      </c>
      <c r="AS1820">
        <f t="shared" si="119"/>
        <v>9</v>
      </c>
    </row>
    <row r="1821" spans="1:45" x14ac:dyDescent="0.25">
      <c r="A1821" s="9" t="s">
        <v>67</v>
      </c>
      <c r="B1821" t="s">
        <v>68</v>
      </c>
      <c r="C1821" s="6">
        <v>42137</v>
      </c>
      <c r="D1821">
        <v>2</v>
      </c>
      <c r="F1821">
        <v>200</v>
      </c>
      <c r="J1821" s="3" t="s">
        <v>96</v>
      </c>
      <c r="K1821" t="s">
        <v>59</v>
      </c>
      <c r="L1821">
        <v>5</v>
      </c>
      <c r="M1821" s="3" t="s">
        <v>56</v>
      </c>
      <c r="N1821" s="4" t="str">
        <f t="shared" si="116"/>
        <v/>
      </c>
      <c r="P1821">
        <v>130.09</v>
      </c>
      <c r="Q1821">
        <v>130.09</v>
      </c>
      <c r="R1821" s="3">
        <f>IF(ISNUMBER(Q1821),SUMIFS($Q$2:Q1821,$A$2:A1821,A1821,$J$2:J1821,J1821,$D$2:D1821,D1821),"")</f>
        <v>745.14</v>
      </c>
      <c r="AA1821">
        <v>2.96</v>
      </c>
      <c r="AG1821">
        <v>1.79</v>
      </c>
      <c r="AH1821" s="3">
        <f t="shared" si="117"/>
        <v>2.9000000000000001E-2</v>
      </c>
      <c r="AI1821">
        <v>2.9000000000000001E-2</v>
      </c>
      <c r="AQ1821" s="3">
        <f t="shared" si="118"/>
        <v>3.7730000000000001</v>
      </c>
      <c r="AR1821" s="3">
        <f>IF(ISNUMBER(AQ1821),SUMIFS($AQ$2:AQ1821,$A$2:A1821,A1821,$J$2:J1821,J1821,$D$2:D1821,D1821),"")</f>
        <v>22.959</v>
      </c>
      <c r="AS1821">
        <f t="shared" si="119"/>
        <v>9</v>
      </c>
    </row>
    <row r="1822" spans="1:45" x14ac:dyDescent="0.25">
      <c r="A1822" s="9" t="s">
        <v>73</v>
      </c>
      <c r="B1822" t="s">
        <v>68</v>
      </c>
      <c r="C1822" s="6">
        <v>42137</v>
      </c>
      <c r="D1822">
        <v>2</v>
      </c>
      <c r="F1822">
        <v>350</v>
      </c>
      <c r="J1822" s="3" t="s">
        <v>96</v>
      </c>
      <c r="K1822" t="s">
        <v>59</v>
      </c>
      <c r="L1822">
        <v>5</v>
      </c>
      <c r="M1822" s="3" t="s">
        <v>56</v>
      </c>
      <c r="N1822" s="4" t="str">
        <f t="shared" si="116"/>
        <v/>
      </c>
      <c r="P1822">
        <v>162.11000000000001</v>
      </c>
      <c r="Q1822">
        <v>162.11000000000001</v>
      </c>
      <c r="R1822" s="3">
        <f>IF(ISNUMBER(Q1822),SUMIFS($Q$2:Q1822,$A$2:A1822,A1822,$J$2:J1822,J1822,$D$2:D1822,D1822),"")</f>
        <v>884.06</v>
      </c>
      <c r="AA1822">
        <v>3.68</v>
      </c>
      <c r="AG1822">
        <v>2.19</v>
      </c>
      <c r="AH1822" s="3">
        <f t="shared" si="117"/>
        <v>3.5000000000000003E-2</v>
      </c>
      <c r="AI1822">
        <v>3.5000000000000003E-2</v>
      </c>
      <c r="AQ1822" s="3">
        <f t="shared" si="118"/>
        <v>5.6740000000000004</v>
      </c>
      <c r="AR1822" s="3">
        <f>IF(ISNUMBER(AQ1822),SUMIFS($AQ$2:AQ1822,$A$2:A1822,A1822,$J$2:J1822,J1822,$D$2:D1822,D1822),"")</f>
        <v>28.58</v>
      </c>
      <c r="AS1822">
        <f t="shared" si="119"/>
        <v>9</v>
      </c>
    </row>
    <row r="1823" spans="1:45" x14ac:dyDescent="0.25">
      <c r="A1823" s="9" t="s">
        <v>72</v>
      </c>
      <c r="B1823" t="s">
        <v>68</v>
      </c>
      <c r="C1823" s="6">
        <v>42137</v>
      </c>
      <c r="D1823">
        <v>2</v>
      </c>
      <c r="F1823">
        <v>500</v>
      </c>
      <c r="J1823" s="3" t="s">
        <v>96</v>
      </c>
      <c r="K1823" t="s">
        <v>59</v>
      </c>
      <c r="L1823">
        <v>5</v>
      </c>
      <c r="M1823" s="3" t="s">
        <v>56</v>
      </c>
      <c r="N1823" s="4" t="str">
        <f t="shared" si="116"/>
        <v/>
      </c>
      <c r="P1823">
        <v>175.03</v>
      </c>
      <c r="Q1823">
        <v>175.03</v>
      </c>
      <c r="R1823" s="3">
        <f>IF(ISNUMBER(Q1823),SUMIFS($Q$2:Q1823,$A$2:A1823,A1823,$J$2:J1823,J1823,$D$2:D1823,D1823),"")</f>
        <v>974</v>
      </c>
      <c r="AA1823">
        <v>3.98</v>
      </c>
      <c r="AG1823">
        <v>2.04</v>
      </c>
      <c r="AH1823" s="3">
        <f t="shared" si="117"/>
        <v>3.3000000000000002E-2</v>
      </c>
      <c r="AI1823">
        <v>3.3000000000000002E-2</v>
      </c>
      <c r="AQ1823" s="3">
        <f t="shared" si="118"/>
        <v>5.7759999999999998</v>
      </c>
      <c r="AR1823" s="3">
        <f>IF(ISNUMBER(AQ1823),SUMIFS($AQ$2:AQ1823,$A$2:A1823,A1823,$J$2:J1823,J1823,$D$2:D1823,D1823),"")</f>
        <v>32.474000000000004</v>
      </c>
      <c r="AS1823">
        <f t="shared" si="119"/>
        <v>9</v>
      </c>
    </row>
    <row r="1824" spans="1:45" x14ac:dyDescent="0.25">
      <c r="A1824" s="24" t="s">
        <v>69</v>
      </c>
      <c r="B1824" s="30" t="s">
        <v>68</v>
      </c>
      <c r="C1824" s="27">
        <v>42137</v>
      </c>
      <c r="D1824" s="30">
        <v>3</v>
      </c>
      <c r="F1824">
        <v>0</v>
      </c>
      <c r="J1824" s="3" t="s">
        <v>96</v>
      </c>
      <c r="K1824" t="s">
        <v>59</v>
      </c>
      <c r="M1824" s="3"/>
      <c r="N1824" s="4" t="str">
        <f t="shared" si="116"/>
        <v/>
      </c>
      <c r="Q1824" s="30">
        <f>ROUND(AVERAGE(Q1812,Q1818),1)</f>
        <v>47.7</v>
      </c>
      <c r="R1824" s="3">
        <f>IF(ISNUMBER(Q1824),SUMIFS($Q$2:Q1824,$A$2:A1824,A1824,$J$2:J1824,J1824,$D$2:D1824,D1824),"")</f>
        <v>484.52000000000004</v>
      </c>
      <c r="AH1824" s="3">
        <f t="shared" si="117"/>
        <v>3.5000000000000003E-2</v>
      </c>
      <c r="AI1824" s="30">
        <f>ROUND(AVERAGE(AI1812,AI1818),3)</f>
        <v>3.5000000000000003E-2</v>
      </c>
      <c r="AQ1824" s="3">
        <f t="shared" si="118"/>
        <v>1.67</v>
      </c>
      <c r="AR1824" s="3">
        <f>IF(ISNUMBER(AQ1824),SUMIFS($AQ$2:AQ1824,$A$2:A1824,A1824,$J$2:J1824,J1824,$D$2:D1824,D1824),"")</f>
        <v>12.952</v>
      </c>
      <c r="AS1824">
        <f t="shared" si="119"/>
        <v>6</v>
      </c>
    </row>
    <row r="1825" spans="1:45" x14ac:dyDescent="0.25">
      <c r="A1825" s="24" t="s">
        <v>71</v>
      </c>
      <c r="B1825" s="30" t="s">
        <v>68</v>
      </c>
      <c r="C1825" s="27">
        <v>42137</v>
      </c>
      <c r="D1825" s="30">
        <v>3</v>
      </c>
      <c r="F1825">
        <v>50</v>
      </c>
      <c r="J1825" s="3" t="s">
        <v>96</v>
      </c>
      <c r="K1825" t="s">
        <v>59</v>
      </c>
      <c r="M1825" s="3"/>
      <c r="N1825" s="4" t="str">
        <f t="shared" si="116"/>
        <v/>
      </c>
      <c r="Q1825" s="30">
        <f t="shared" ref="Q1825:Q1829" si="120">ROUND(AVERAGE(Q1813,Q1819),1)</f>
        <v>76.7</v>
      </c>
      <c r="R1825" s="3">
        <f>IF(ISNUMBER(Q1825),SUMIFS($Q$2:Q1825,$A$2:A1825,A1825,$J$2:J1825,J1825,$D$2:D1825,D1825),"")</f>
        <v>726.21000000000015</v>
      </c>
      <c r="AH1825" s="3">
        <f t="shared" si="117"/>
        <v>3.4000000000000002E-2</v>
      </c>
      <c r="AI1825" s="30">
        <f t="shared" ref="AI1825:AI1829" si="121">ROUND(AVERAGE(AI1813,AI1819),3)</f>
        <v>3.4000000000000002E-2</v>
      </c>
      <c r="AQ1825" s="3">
        <f t="shared" si="118"/>
        <v>2.6080000000000001</v>
      </c>
      <c r="AR1825" s="3">
        <f>IF(ISNUMBER(AQ1825),SUMIFS($AQ$2:AQ1825,$A$2:A1825,A1825,$J$2:J1825,J1825,$D$2:D1825,D1825),"")</f>
        <v>18.096</v>
      </c>
      <c r="AS1825">
        <f t="shared" si="119"/>
        <v>6</v>
      </c>
    </row>
    <row r="1826" spans="1:45" x14ac:dyDescent="0.25">
      <c r="A1826" s="24" t="s">
        <v>70</v>
      </c>
      <c r="B1826" s="30" t="s">
        <v>68</v>
      </c>
      <c r="C1826" s="27">
        <v>42137</v>
      </c>
      <c r="D1826" s="30">
        <v>3</v>
      </c>
      <c r="F1826">
        <v>100</v>
      </c>
      <c r="J1826" s="3" t="s">
        <v>96</v>
      </c>
      <c r="K1826" t="s">
        <v>59</v>
      </c>
      <c r="M1826" s="3"/>
      <c r="N1826" s="4" t="str">
        <f t="shared" si="116"/>
        <v/>
      </c>
      <c r="Q1826" s="30">
        <f t="shared" si="120"/>
        <v>122.2</v>
      </c>
      <c r="R1826" s="3">
        <f>IF(ISNUMBER(Q1826),SUMIFS($Q$2:Q1826,$A$2:A1826,A1826,$J$2:J1826,J1826,$D$2:D1826,D1826),"")</f>
        <v>900.34</v>
      </c>
      <c r="AH1826" s="3">
        <f t="shared" si="117"/>
        <v>3.1E-2</v>
      </c>
      <c r="AI1826" s="30">
        <f t="shared" si="121"/>
        <v>3.1E-2</v>
      </c>
      <c r="AQ1826" s="3">
        <f t="shared" si="118"/>
        <v>3.7879999999999998</v>
      </c>
      <c r="AR1826" s="3">
        <f>IF(ISNUMBER(AQ1826),SUMIFS($AQ$2:AQ1826,$A$2:A1826,A1826,$J$2:J1826,J1826,$D$2:D1826,D1826),"")</f>
        <v>23.273</v>
      </c>
      <c r="AS1826">
        <f t="shared" si="119"/>
        <v>6</v>
      </c>
    </row>
    <row r="1827" spans="1:45" x14ac:dyDescent="0.25">
      <c r="A1827" s="24" t="s">
        <v>67</v>
      </c>
      <c r="B1827" s="30" t="s">
        <v>68</v>
      </c>
      <c r="C1827" s="27">
        <v>42137</v>
      </c>
      <c r="D1827" s="30">
        <v>3</v>
      </c>
      <c r="F1827">
        <v>200</v>
      </c>
      <c r="J1827" s="3" t="s">
        <v>96</v>
      </c>
      <c r="K1827" t="s">
        <v>59</v>
      </c>
      <c r="M1827" s="3"/>
      <c r="N1827" s="4" t="str">
        <f t="shared" si="116"/>
        <v/>
      </c>
      <c r="Q1827" s="30">
        <f t="shared" si="120"/>
        <v>143.19999999999999</v>
      </c>
      <c r="R1827" s="3">
        <f>IF(ISNUMBER(Q1827),SUMIFS($Q$2:Q1827,$A$2:A1827,A1827,$J$2:J1827,J1827,$D$2:D1827,D1827),"")</f>
        <v>892.31999999999994</v>
      </c>
      <c r="AH1827" s="3">
        <f t="shared" si="117"/>
        <v>0.03</v>
      </c>
      <c r="AI1827" s="30">
        <f t="shared" si="121"/>
        <v>0.03</v>
      </c>
      <c r="AQ1827" s="3">
        <f t="shared" si="118"/>
        <v>4.2960000000000003</v>
      </c>
      <c r="AR1827" s="3">
        <f>IF(ISNUMBER(AQ1827),SUMIFS($AQ$2:AQ1827,$A$2:A1827,A1827,$J$2:J1827,J1827,$D$2:D1827,D1827),"")</f>
        <v>21.75</v>
      </c>
      <c r="AS1827">
        <f t="shared" si="119"/>
        <v>6</v>
      </c>
    </row>
    <row r="1828" spans="1:45" x14ac:dyDescent="0.25">
      <c r="A1828" s="24" t="s">
        <v>73</v>
      </c>
      <c r="B1828" s="30" t="s">
        <v>68</v>
      </c>
      <c r="C1828" s="27">
        <v>42137</v>
      </c>
      <c r="D1828" s="30">
        <v>3</v>
      </c>
      <c r="F1828">
        <v>350</v>
      </c>
      <c r="J1828" s="3" t="s">
        <v>96</v>
      </c>
      <c r="K1828" t="s">
        <v>59</v>
      </c>
      <c r="M1828" s="3"/>
      <c r="N1828" s="4" t="str">
        <f t="shared" si="116"/>
        <v/>
      </c>
      <c r="Q1828" s="30">
        <f t="shared" si="120"/>
        <v>158.80000000000001</v>
      </c>
      <c r="R1828" s="3">
        <f>IF(ISNUMBER(Q1828),SUMIFS($Q$2:Q1828,$A$2:A1828,A1828,$J$2:J1828,J1828,$D$2:D1828,D1828),"")</f>
        <v>786.15000000000009</v>
      </c>
      <c r="AH1828" s="3">
        <f t="shared" si="117"/>
        <v>3.6999999999999998E-2</v>
      </c>
      <c r="AI1828" s="30">
        <f t="shared" si="121"/>
        <v>3.6999999999999998E-2</v>
      </c>
      <c r="AQ1828" s="3">
        <f t="shared" si="118"/>
        <v>5.8760000000000003</v>
      </c>
      <c r="AR1828" s="3">
        <f>IF(ISNUMBER(AQ1828),SUMIFS($AQ$2:AQ1828,$A$2:A1828,A1828,$J$2:J1828,J1828,$D$2:D1828,D1828),"")</f>
        <v>24.772000000000002</v>
      </c>
      <c r="AS1828">
        <f t="shared" si="119"/>
        <v>6</v>
      </c>
    </row>
    <row r="1829" spans="1:45" x14ac:dyDescent="0.25">
      <c r="A1829" s="24" t="s">
        <v>72</v>
      </c>
      <c r="B1829" s="30" t="s">
        <v>68</v>
      </c>
      <c r="C1829" s="27">
        <v>42137</v>
      </c>
      <c r="D1829" s="30">
        <v>3</v>
      </c>
      <c r="F1829">
        <v>500</v>
      </c>
      <c r="J1829" s="3" t="s">
        <v>96</v>
      </c>
      <c r="K1829" t="s">
        <v>59</v>
      </c>
      <c r="M1829" s="3"/>
      <c r="N1829" s="4" t="str">
        <f t="shared" si="116"/>
        <v/>
      </c>
      <c r="Q1829" s="30">
        <f t="shared" si="120"/>
        <v>186.2</v>
      </c>
      <c r="R1829" s="3">
        <f>IF(ISNUMBER(Q1829),SUMIFS($Q$2:Q1829,$A$2:A1829,A1829,$J$2:J1829,J1829,$D$2:D1829,D1829),"")</f>
        <v>1124.8399999999999</v>
      </c>
      <c r="AH1829" s="3">
        <f t="shared" si="117"/>
        <v>3.3000000000000002E-2</v>
      </c>
      <c r="AI1829" s="30">
        <f t="shared" si="121"/>
        <v>3.3000000000000002E-2</v>
      </c>
      <c r="AQ1829" s="3">
        <f t="shared" si="118"/>
        <v>6.1449999999999996</v>
      </c>
      <c r="AR1829" s="3">
        <f>IF(ISNUMBER(AQ1829),SUMIFS($AQ$2:AQ1829,$A$2:A1829,A1829,$J$2:J1829,J1829,$D$2:D1829,D1829),"")</f>
        <v>36.775999999999996</v>
      </c>
      <c r="AS1829">
        <f t="shared" si="119"/>
        <v>6</v>
      </c>
    </row>
    <row r="1830" spans="1:45" x14ac:dyDescent="0.25">
      <c r="A1830" s="9" t="s">
        <v>69</v>
      </c>
      <c r="B1830" t="s">
        <v>68</v>
      </c>
      <c r="C1830" s="6">
        <v>42165</v>
      </c>
      <c r="D1830">
        <v>1</v>
      </c>
      <c r="F1830">
        <v>0</v>
      </c>
      <c r="J1830" s="3" t="s">
        <v>96</v>
      </c>
      <c r="K1830" t="s">
        <v>78</v>
      </c>
      <c r="L1830">
        <v>5</v>
      </c>
      <c r="M1830" s="3" t="s">
        <v>74</v>
      </c>
      <c r="N1830" s="4">
        <f t="shared" si="116"/>
        <v>733.8</v>
      </c>
      <c r="O1830">
        <v>73.38</v>
      </c>
      <c r="R1830" s="3" t="str">
        <f>IF(ISNUMBER(Q1830),SUMIFS($Q$2:Q1830,$A$2:A1830,A1830,$J$2:J1830,J1830,$D$2:D1830,D1830),"")</f>
        <v/>
      </c>
      <c r="AG1830">
        <v>2.6</v>
      </c>
      <c r="AH1830" s="3">
        <f t="shared" si="117"/>
        <v>4.2000000000000003E-2</v>
      </c>
      <c r="AI1830">
        <v>4.2000000000000003E-2</v>
      </c>
      <c r="AQ1830" s="3" t="str">
        <f t="shared" si="118"/>
        <v/>
      </c>
      <c r="AR1830" s="3" t="str">
        <f>IF(ISNUMBER(AQ1830),SUMIFS($AQ$2:AQ1830,$A$2:A1830,A1830,$J$2:J1830,J1830,$D$2:D1830,D1830),"")</f>
        <v/>
      </c>
      <c r="AS1830">
        <f t="shared" si="119"/>
        <v>4</v>
      </c>
    </row>
    <row r="1831" spans="1:45" x14ac:dyDescent="0.25">
      <c r="A1831" s="9" t="s">
        <v>71</v>
      </c>
      <c r="B1831" t="s">
        <v>68</v>
      </c>
      <c r="C1831" s="6">
        <v>42165</v>
      </c>
      <c r="D1831">
        <v>1</v>
      </c>
      <c r="F1831">
        <v>50</v>
      </c>
      <c r="J1831" s="3" t="s">
        <v>96</v>
      </c>
      <c r="K1831" t="s">
        <v>78</v>
      </c>
      <c r="L1831">
        <v>5</v>
      </c>
      <c r="M1831" s="3" t="s">
        <v>74</v>
      </c>
      <c r="N1831" s="4">
        <f t="shared" si="116"/>
        <v>716.59999999999991</v>
      </c>
      <c r="O1831">
        <v>71.66</v>
      </c>
      <c r="R1831" s="3" t="str">
        <f>IF(ISNUMBER(Q1831),SUMIFS($Q$2:Q1831,$A$2:A1831,A1831,$J$2:J1831,J1831,$D$2:D1831,D1831),"")</f>
        <v/>
      </c>
      <c r="AG1831">
        <v>2.71</v>
      </c>
      <c r="AH1831" s="3">
        <f t="shared" si="117"/>
        <v>4.2999999999999997E-2</v>
      </c>
      <c r="AI1831">
        <v>4.2999999999999997E-2</v>
      </c>
      <c r="AQ1831" s="3" t="str">
        <f t="shared" si="118"/>
        <v/>
      </c>
      <c r="AR1831" s="3" t="str">
        <f>IF(ISNUMBER(AQ1831),SUMIFS($AQ$2:AQ1831,$A$2:A1831,A1831,$J$2:J1831,J1831,$D$2:D1831,D1831),"")</f>
        <v/>
      </c>
      <c r="AS1831">
        <f t="shared" si="119"/>
        <v>4</v>
      </c>
    </row>
    <row r="1832" spans="1:45" x14ac:dyDescent="0.25">
      <c r="A1832" s="9" t="s">
        <v>70</v>
      </c>
      <c r="B1832" t="s">
        <v>68</v>
      </c>
      <c r="C1832" s="6">
        <v>42165</v>
      </c>
      <c r="D1832">
        <v>1</v>
      </c>
      <c r="F1832">
        <v>100</v>
      </c>
      <c r="J1832" s="3" t="s">
        <v>96</v>
      </c>
      <c r="K1832" t="s">
        <v>78</v>
      </c>
      <c r="L1832">
        <v>5</v>
      </c>
      <c r="M1832" s="3" t="s">
        <v>74</v>
      </c>
      <c r="N1832" s="4">
        <f t="shared" si="116"/>
        <v>699.4</v>
      </c>
      <c r="O1832">
        <v>69.94</v>
      </c>
      <c r="R1832" s="3" t="str">
        <f>IF(ISNUMBER(Q1832),SUMIFS($Q$2:Q1832,$A$2:A1832,A1832,$J$2:J1832,J1832,$D$2:D1832,D1832),"")</f>
        <v/>
      </c>
      <c r="AG1832">
        <v>2.95</v>
      </c>
      <c r="AH1832" s="3">
        <f t="shared" si="117"/>
        <v>4.7E-2</v>
      </c>
      <c r="AI1832">
        <v>4.7E-2</v>
      </c>
      <c r="AQ1832" s="3" t="str">
        <f t="shared" si="118"/>
        <v/>
      </c>
      <c r="AR1832" s="3" t="str">
        <f>IF(ISNUMBER(AQ1832),SUMIFS($AQ$2:AQ1832,$A$2:A1832,A1832,$J$2:J1832,J1832,$D$2:D1832,D1832),"")</f>
        <v/>
      </c>
      <c r="AS1832">
        <f t="shared" si="119"/>
        <v>4</v>
      </c>
    </row>
    <row r="1833" spans="1:45" x14ac:dyDescent="0.25">
      <c r="A1833" s="9" t="s">
        <v>67</v>
      </c>
      <c r="B1833" t="s">
        <v>68</v>
      </c>
      <c r="C1833" s="6">
        <v>42165</v>
      </c>
      <c r="D1833">
        <v>1</v>
      </c>
      <c r="F1833">
        <v>200</v>
      </c>
      <c r="J1833" s="3" t="s">
        <v>96</v>
      </c>
      <c r="K1833" t="s">
        <v>78</v>
      </c>
      <c r="L1833">
        <v>5</v>
      </c>
      <c r="M1833" s="3" t="s">
        <v>74</v>
      </c>
      <c r="N1833" s="4">
        <f t="shared" si="116"/>
        <v>733.8</v>
      </c>
      <c r="O1833">
        <v>73.38</v>
      </c>
      <c r="R1833" s="3" t="str">
        <f>IF(ISNUMBER(Q1833),SUMIFS($Q$2:Q1833,$A$2:A1833,A1833,$J$2:J1833,J1833,$D$2:D1833,D1833),"")</f>
        <v/>
      </c>
      <c r="AG1833">
        <v>3</v>
      </c>
      <c r="AH1833" s="3">
        <f t="shared" si="117"/>
        <v>4.8000000000000001E-2</v>
      </c>
      <c r="AI1833">
        <v>4.8000000000000001E-2</v>
      </c>
      <c r="AQ1833" s="3" t="str">
        <f t="shared" si="118"/>
        <v/>
      </c>
      <c r="AR1833" s="3" t="str">
        <f>IF(ISNUMBER(AQ1833),SUMIFS($AQ$2:AQ1833,$A$2:A1833,A1833,$J$2:J1833,J1833,$D$2:D1833,D1833),"")</f>
        <v/>
      </c>
      <c r="AS1833">
        <f t="shared" si="119"/>
        <v>4</v>
      </c>
    </row>
    <row r="1834" spans="1:45" x14ac:dyDescent="0.25">
      <c r="A1834" s="9" t="s">
        <v>73</v>
      </c>
      <c r="B1834" t="s">
        <v>68</v>
      </c>
      <c r="C1834" s="6">
        <v>42165</v>
      </c>
      <c r="D1834">
        <v>1</v>
      </c>
      <c r="F1834">
        <v>350</v>
      </c>
      <c r="J1834" s="3" t="s">
        <v>96</v>
      </c>
      <c r="K1834" t="s">
        <v>78</v>
      </c>
      <c r="L1834">
        <v>5</v>
      </c>
      <c r="M1834" s="3" t="s">
        <v>74</v>
      </c>
      <c r="N1834" s="4">
        <f t="shared" si="116"/>
        <v>819.80000000000007</v>
      </c>
      <c r="O1834">
        <v>81.98</v>
      </c>
      <c r="R1834" s="3" t="str">
        <f>IF(ISNUMBER(Q1834),SUMIFS($Q$2:Q1834,$A$2:A1834,A1834,$J$2:J1834,J1834,$D$2:D1834,D1834),"")</f>
        <v/>
      </c>
      <c r="AG1834">
        <v>3.35</v>
      </c>
      <c r="AH1834" s="3">
        <f t="shared" si="117"/>
        <v>5.3999999999999999E-2</v>
      </c>
      <c r="AI1834">
        <v>5.3999999999999999E-2</v>
      </c>
      <c r="AQ1834" s="3" t="str">
        <f t="shared" si="118"/>
        <v/>
      </c>
      <c r="AR1834" s="3" t="str">
        <f>IF(ISNUMBER(AQ1834),SUMIFS($AQ$2:AQ1834,$A$2:A1834,A1834,$J$2:J1834,J1834,$D$2:D1834,D1834),"")</f>
        <v/>
      </c>
      <c r="AS1834">
        <f t="shared" si="119"/>
        <v>4</v>
      </c>
    </row>
    <row r="1835" spans="1:45" x14ac:dyDescent="0.25">
      <c r="A1835" s="9" t="s">
        <v>72</v>
      </c>
      <c r="B1835" t="s">
        <v>68</v>
      </c>
      <c r="C1835" s="6">
        <v>42165</v>
      </c>
      <c r="D1835">
        <v>1</v>
      </c>
      <c r="F1835">
        <v>500</v>
      </c>
      <c r="J1835" s="3" t="s">
        <v>96</v>
      </c>
      <c r="K1835" t="s">
        <v>78</v>
      </c>
      <c r="L1835">
        <v>5</v>
      </c>
      <c r="M1835" s="3" t="s">
        <v>74</v>
      </c>
      <c r="N1835" s="4">
        <f t="shared" si="116"/>
        <v>716.59999999999991</v>
      </c>
      <c r="O1835">
        <v>71.66</v>
      </c>
      <c r="R1835" s="3" t="str">
        <f>IF(ISNUMBER(Q1835),SUMIFS($Q$2:Q1835,$A$2:A1835,A1835,$J$2:J1835,J1835,$D$2:D1835,D1835),"")</f>
        <v/>
      </c>
      <c r="AG1835">
        <v>3.32</v>
      </c>
      <c r="AH1835" s="3">
        <f t="shared" si="117"/>
        <v>5.2999999999999999E-2</v>
      </c>
      <c r="AI1835">
        <v>5.2999999999999999E-2</v>
      </c>
      <c r="AQ1835" s="3" t="str">
        <f t="shared" si="118"/>
        <v/>
      </c>
      <c r="AR1835" s="3" t="str">
        <f>IF(ISNUMBER(AQ1835),SUMIFS($AQ$2:AQ1835,$A$2:A1835,A1835,$J$2:J1835,J1835,$D$2:D1835,D1835),"")</f>
        <v/>
      </c>
      <c r="AS1835">
        <f t="shared" si="119"/>
        <v>4</v>
      </c>
    </row>
    <row r="1836" spans="1:45" x14ac:dyDescent="0.25">
      <c r="A1836" s="9" t="s">
        <v>69</v>
      </c>
      <c r="B1836" t="s">
        <v>68</v>
      </c>
      <c r="C1836" s="6">
        <v>42165</v>
      </c>
      <c r="D1836">
        <v>2</v>
      </c>
      <c r="F1836">
        <v>0</v>
      </c>
      <c r="J1836" s="3" t="s">
        <v>96</v>
      </c>
      <c r="K1836" t="s">
        <v>78</v>
      </c>
      <c r="L1836">
        <v>5</v>
      </c>
      <c r="M1836" s="3" t="s">
        <v>74</v>
      </c>
      <c r="N1836" s="4">
        <f t="shared" ref="N1836:N1899" si="122">IF(ISNUMBER(O1836),O1836*10,"")</f>
        <v>579</v>
      </c>
      <c r="O1836">
        <v>57.9</v>
      </c>
      <c r="R1836" s="3" t="str">
        <f>IF(ISNUMBER(Q1836),SUMIFS($Q$2:Q1836,$A$2:A1836,A1836,$J$2:J1836,J1836,$D$2:D1836,D1836),"")</f>
        <v/>
      </c>
      <c r="AG1836">
        <v>2.68</v>
      </c>
      <c r="AH1836" s="3">
        <f t="shared" ref="AH1836:AH1899" si="123">IF(ISNUMBER(AI1836),AI1836,"")</f>
        <v>4.2999999999999997E-2</v>
      </c>
      <c r="AI1836">
        <v>4.2999999999999997E-2</v>
      </c>
      <c r="AQ1836" s="3" t="str">
        <f t="shared" ref="AQ1836:AQ1899" si="124">IF(AND(ISNUMBER(AI1836),ISNUMBER(Q1836)),ROUND(Q1836*AI1836,3),"")</f>
        <v/>
      </c>
      <c r="AR1836" s="3" t="str">
        <f>IF(ISNUMBER(AQ1836),SUMIFS($AQ$2:AQ1836,$A$2:A1836,A1836,$J$2:J1836,J1836,$D$2:D1836,D1836),"")</f>
        <v/>
      </c>
      <c r="AS1836">
        <f t="shared" si="119"/>
        <v>4</v>
      </c>
    </row>
    <row r="1837" spans="1:45" x14ac:dyDescent="0.25">
      <c r="A1837" s="9" t="s">
        <v>71</v>
      </c>
      <c r="B1837" t="s">
        <v>68</v>
      </c>
      <c r="C1837" s="6">
        <v>42165</v>
      </c>
      <c r="D1837">
        <v>2</v>
      </c>
      <c r="F1837">
        <v>50</v>
      </c>
      <c r="J1837" s="3" t="s">
        <v>96</v>
      </c>
      <c r="K1837" t="s">
        <v>78</v>
      </c>
      <c r="L1837">
        <v>5</v>
      </c>
      <c r="M1837" s="3" t="s">
        <v>74</v>
      </c>
      <c r="N1837" s="4">
        <f t="shared" si="122"/>
        <v>647.79999999999995</v>
      </c>
      <c r="O1837">
        <v>64.78</v>
      </c>
      <c r="R1837" s="3" t="str">
        <f>IF(ISNUMBER(Q1837),SUMIFS($Q$2:Q1837,$A$2:A1837,A1837,$J$2:J1837,J1837,$D$2:D1837,D1837),"")</f>
        <v/>
      </c>
      <c r="AG1837">
        <v>2.94</v>
      </c>
      <c r="AH1837" s="3">
        <f t="shared" si="123"/>
        <v>4.7E-2</v>
      </c>
      <c r="AI1837">
        <v>4.7E-2</v>
      </c>
      <c r="AQ1837" s="3" t="str">
        <f t="shared" si="124"/>
        <v/>
      </c>
      <c r="AR1837" s="3" t="str">
        <f>IF(ISNUMBER(AQ1837),SUMIFS($AQ$2:AQ1837,$A$2:A1837,A1837,$J$2:J1837,J1837,$D$2:D1837,D1837),"")</f>
        <v/>
      </c>
      <c r="AS1837">
        <f t="shared" ref="AS1837:AS1900" si="125">COUNT(O1837:AR1837)</f>
        <v>4</v>
      </c>
    </row>
    <row r="1838" spans="1:45" x14ac:dyDescent="0.25">
      <c r="A1838" s="9" t="s">
        <v>70</v>
      </c>
      <c r="B1838" t="s">
        <v>68</v>
      </c>
      <c r="C1838" s="6">
        <v>42165</v>
      </c>
      <c r="D1838">
        <v>2</v>
      </c>
      <c r="F1838">
        <v>100</v>
      </c>
      <c r="J1838" s="3" t="s">
        <v>96</v>
      </c>
      <c r="K1838" t="s">
        <v>78</v>
      </c>
      <c r="L1838">
        <v>5</v>
      </c>
      <c r="M1838" s="3" t="s">
        <v>74</v>
      </c>
      <c r="N1838" s="4">
        <f t="shared" si="122"/>
        <v>665</v>
      </c>
      <c r="O1838">
        <v>66.5</v>
      </c>
      <c r="R1838" s="3" t="str">
        <f>IF(ISNUMBER(Q1838),SUMIFS($Q$2:Q1838,$A$2:A1838,A1838,$J$2:J1838,J1838,$D$2:D1838,D1838),"")</f>
        <v/>
      </c>
      <c r="AG1838">
        <v>3.17</v>
      </c>
      <c r="AH1838" s="3">
        <f t="shared" si="123"/>
        <v>5.0999999999999997E-2</v>
      </c>
      <c r="AI1838">
        <v>5.0999999999999997E-2</v>
      </c>
      <c r="AQ1838" s="3" t="str">
        <f t="shared" si="124"/>
        <v/>
      </c>
      <c r="AR1838" s="3" t="str">
        <f>IF(ISNUMBER(AQ1838),SUMIFS($AQ$2:AQ1838,$A$2:A1838,A1838,$J$2:J1838,J1838,$D$2:D1838,D1838),"")</f>
        <v/>
      </c>
      <c r="AS1838">
        <f t="shared" si="125"/>
        <v>4</v>
      </c>
    </row>
    <row r="1839" spans="1:45" x14ac:dyDescent="0.25">
      <c r="A1839" s="9" t="s">
        <v>67</v>
      </c>
      <c r="B1839" t="s">
        <v>68</v>
      </c>
      <c r="C1839" s="6">
        <v>42165</v>
      </c>
      <c r="D1839">
        <v>2</v>
      </c>
      <c r="F1839">
        <v>200</v>
      </c>
      <c r="J1839" s="3" t="s">
        <v>96</v>
      </c>
      <c r="K1839" t="s">
        <v>78</v>
      </c>
      <c r="L1839">
        <v>5</v>
      </c>
      <c r="M1839" s="3" t="s">
        <v>74</v>
      </c>
      <c r="N1839" s="4">
        <f t="shared" si="122"/>
        <v>613.40000000000009</v>
      </c>
      <c r="O1839">
        <v>61.34</v>
      </c>
      <c r="R1839" s="3" t="str">
        <f>IF(ISNUMBER(Q1839),SUMIFS($Q$2:Q1839,$A$2:A1839,A1839,$J$2:J1839,J1839,$D$2:D1839,D1839),"")</f>
        <v/>
      </c>
      <c r="AG1839">
        <v>3.16</v>
      </c>
      <c r="AH1839" s="3">
        <f t="shared" si="123"/>
        <v>5.0999999999999997E-2</v>
      </c>
      <c r="AI1839">
        <v>5.0999999999999997E-2</v>
      </c>
      <c r="AQ1839" s="3" t="str">
        <f t="shared" si="124"/>
        <v/>
      </c>
      <c r="AR1839" s="3" t="str">
        <f>IF(ISNUMBER(AQ1839),SUMIFS($AQ$2:AQ1839,$A$2:A1839,A1839,$J$2:J1839,J1839,$D$2:D1839,D1839),"")</f>
        <v/>
      </c>
      <c r="AS1839">
        <f t="shared" si="125"/>
        <v>4</v>
      </c>
    </row>
    <row r="1840" spans="1:45" x14ac:dyDescent="0.25">
      <c r="A1840" s="9" t="s">
        <v>73</v>
      </c>
      <c r="B1840" t="s">
        <v>68</v>
      </c>
      <c r="C1840" s="6">
        <v>42165</v>
      </c>
      <c r="D1840">
        <v>2</v>
      </c>
      <c r="F1840">
        <v>350</v>
      </c>
      <c r="J1840" s="3" t="s">
        <v>96</v>
      </c>
      <c r="K1840" t="s">
        <v>78</v>
      </c>
      <c r="L1840">
        <v>5</v>
      </c>
      <c r="M1840" s="3" t="s">
        <v>74</v>
      </c>
      <c r="N1840" s="4">
        <f t="shared" si="122"/>
        <v>630.6</v>
      </c>
      <c r="O1840">
        <v>63.06</v>
      </c>
      <c r="R1840" s="3" t="str">
        <f>IF(ISNUMBER(Q1840),SUMIFS($Q$2:Q1840,$A$2:A1840,A1840,$J$2:J1840,J1840,$D$2:D1840,D1840),"")</f>
        <v/>
      </c>
      <c r="AG1840">
        <v>3.29</v>
      </c>
      <c r="AH1840" s="3">
        <f t="shared" si="123"/>
        <v>5.2999999999999999E-2</v>
      </c>
      <c r="AI1840">
        <v>5.2999999999999999E-2</v>
      </c>
      <c r="AQ1840" s="3" t="str">
        <f t="shared" si="124"/>
        <v/>
      </c>
      <c r="AR1840" s="3" t="str">
        <f>IF(ISNUMBER(AQ1840),SUMIFS($AQ$2:AQ1840,$A$2:A1840,A1840,$J$2:J1840,J1840,$D$2:D1840,D1840),"")</f>
        <v/>
      </c>
      <c r="AS1840">
        <f t="shared" si="125"/>
        <v>4</v>
      </c>
    </row>
    <row r="1841" spans="1:45" x14ac:dyDescent="0.25">
      <c r="A1841" s="9" t="s">
        <v>72</v>
      </c>
      <c r="B1841" t="s">
        <v>68</v>
      </c>
      <c r="C1841" s="6">
        <v>42165</v>
      </c>
      <c r="D1841">
        <v>2</v>
      </c>
      <c r="F1841">
        <v>500</v>
      </c>
      <c r="J1841" s="3" t="s">
        <v>96</v>
      </c>
      <c r="K1841" t="s">
        <v>78</v>
      </c>
      <c r="L1841">
        <v>5</v>
      </c>
      <c r="M1841" s="3" t="s">
        <v>74</v>
      </c>
      <c r="N1841" s="4">
        <f t="shared" si="122"/>
        <v>647.79999999999995</v>
      </c>
      <c r="O1841">
        <v>64.78</v>
      </c>
      <c r="R1841" s="3" t="str">
        <f>IF(ISNUMBER(Q1841),SUMIFS($Q$2:Q1841,$A$2:A1841,A1841,$J$2:J1841,J1841,$D$2:D1841,D1841),"")</f>
        <v/>
      </c>
      <c r="AG1841">
        <v>3.14</v>
      </c>
      <c r="AH1841" s="3">
        <f t="shared" si="123"/>
        <v>0.05</v>
      </c>
      <c r="AI1841">
        <v>0.05</v>
      </c>
      <c r="AQ1841" s="3" t="str">
        <f t="shared" si="124"/>
        <v/>
      </c>
      <c r="AR1841" s="3" t="str">
        <f>IF(ISNUMBER(AQ1841),SUMIFS($AQ$2:AQ1841,$A$2:A1841,A1841,$J$2:J1841,J1841,$D$2:D1841,D1841),"")</f>
        <v/>
      </c>
      <c r="AS1841">
        <f t="shared" si="125"/>
        <v>4</v>
      </c>
    </row>
    <row r="1842" spans="1:45" x14ac:dyDescent="0.25">
      <c r="A1842" s="9" t="s">
        <v>69</v>
      </c>
      <c r="B1842" t="s">
        <v>68</v>
      </c>
      <c r="C1842" s="6">
        <v>42193</v>
      </c>
      <c r="D1842">
        <v>1</v>
      </c>
      <c r="F1842">
        <v>0</v>
      </c>
      <c r="J1842" s="3" t="s">
        <v>97</v>
      </c>
      <c r="K1842" t="s">
        <v>78</v>
      </c>
      <c r="L1842">
        <v>5</v>
      </c>
      <c r="M1842" s="3" t="s">
        <v>75</v>
      </c>
      <c r="N1842" s="4">
        <f t="shared" si="122"/>
        <v>751</v>
      </c>
      <c r="O1842">
        <v>75.099999999999994</v>
      </c>
      <c r="R1842" s="3" t="str">
        <f>IF(ISNUMBER(Q1842),SUMIFS($Q$2:Q1842,$A$2:A1842,A1842,$J$2:J1842,J1842,$D$2:D1842,D1842),"")</f>
        <v/>
      </c>
      <c r="AG1842">
        <v>2.39</v>
      </c>
      <c r="AH1842" s="3">
        <f t="shared" si="123"/>
        <v>3.7999999999999999E-2</v>
      </c>
      <c r="AI1842">
        <v>3.7999999999999999E-2</v>
      </c>
      <c r="AQ1842" s="3" t="str">
        <f t="shared" si="124"/>
        <v/>
      </c>
      <c r="AR1842" s="3" t="str">
        <f>IF(ISNUMBER(AQ1842),SUMIFS($AQ$2:AQ1842,$A$2:A1842,A1842,$J$2:J1842,J1842,$D$2:D1842,D1842),"")</f>
        <v/>
      </c>
      <c r="AS1842">
        <f t="shared" si="125"/>
        <v>4</v>
      </c>
    </row>
    <row r="1843" spans="1:45" x14ac:dyDescent="0.25">
      <c r="A1843" s="9" t="s">
        <v>71</v>
      </c>
      <c r="B1843" t="s">
        <v>68</v>
      </c>
      <c r="C1843" s="6">
        <v>42193</v>
      </c>
      <c r="D1843">
        <v>1</v>
      </c>
      <c r="F1843">
        <v>50</v>
      </c>
      <c r="J1843" s="3" t="s">
        <v>97</v>
      </c>
      <c r="K1843" t="s">
        <v>78</v>
      </c>
      <c r="L1843">
        <v>5</v>
      </c>
      <c r="M1843" s="3" t="s">
        <v>75</v>
      </c>
      <c r="N1843" s="4">
        <f t="shared" si="122"/>
        <v>802.6</v>
      </c>
      <c r="O1843">
        <v>80.260000000000005</v>
      </c>
      <c r="R1843" s="3" t="str">
        <f>IF(ISNUMBER(Q1843),SUMIFS($Q$2:Q1843,$A$2:A1843,A1843,$J$2:J1843,J1843,$D$2:D1843,D1843),"")</f>
        <v/>
      </c>
      <c r="AG1843">
        <v>2.42</v>
      </c>
      <c r="AH1843" s="3">
        <f t="shared" si="123"/>
        <v>3.9E-2</v>
      </c>
      <c r="AI1843">
        <v>3.9E-2</v>
      </c>
      <c r="AQ1843" s="3" t="str">
        <f t="shared" si="124"/>
        <v/>
      </c>
      <c r="AR1843" s="3" t="str">
        <f>IF(ISNUMBER(AQ1843),SUMIFS($AQ$2:AQ1843,$A$2:A1843,A1843,$J$2:J1843,J1843,$D$2:D1843,D1843),"")</f>
        <v/>
      </c>
      <c r="AS1843">
        <f t="shared" si="125"/>
        <v>4</v>
      </c>
    </row>
    <row r="1844" spans="1:45" x14ac:dyDescent="0.25">
      <c r="A1844" s="9" t="s">
        <v>70</v>
      </c>
      <c r="B1844" t="s">
        <v>68</v>
      </c>
      <c r="C1844" s="6">
        <v>42193</v>
      </c>
      <c r="D1844">
        <v>1</v>
      </c>
      <c r="F1844">
        <v>100</v>
      </c>
      <c r="J1844" s="3" t="s">
        <v>97</v>
      </c>
      <c r="K1844" t="s">
        <v>78</v>
      </c>
      <c r="L1844">
        <v>5</v>
      </c>
      <c r="M1844" s="3" t="s">
        <v>75</v>
      </c>
      <c r="N1844" s="4">
        <f t="shared" si="122"/>
        <v>923</v>
      </c>
      <c r="O1844">
        <v>92.3</v>
      </c>
      <c r="R1844" s="3" t="str">
        <f>IF(ISNUMBER(Q1844),SUMIFS($Q$2:Q1844,$A$2:A1844,A1844,$J$2:J1844,J1844,$D$2:D1844,D1844),"")</f>
        <v/>
      </c>
      <c r="AG1844">
        <v>2.35</v>
      </c>
      <c r="AH1844" s="3">
        <f t="shared" si="123"/>
        <v>3.7999999999999999E-2</v>
      </c>
      <c r="AI1844">
        <v>3.7999999999999999E-2</v>
      </c>
      <c r="AQ1844" s="3" t="str">
        <f t="shared" si="124"/>
        <v/>
      </c>
      <c r="AR1844" s="3" t="str">
        <f>IF(ISNUMBER(AQ1844),SUMIFS($AQ$2:AQ1844,$A$2:A1844,A1844,$J$2:J1844,J1844,$D$2:D1844,D1844),"")</f>
        <v/>
      </c>
      <c r="AS1844">
        <f t="shared" si="125"/>
        <v>4</v>
      </c>
    </row>
    <row r="1845" spans="1:45" x14ac:dyDescent="0.25">
      <c r="A1845" s="9" t="s">
        <v>67</v>
      </c>
      <c r="B1845" t="s">
        <v>68</v>
      </c>
      <c r="C1845" s="6">
        <v>42193</v>
      </c>
      <c r="D1845">
        <v>1</v>
      </c>
      <c r="F1845">
        <v>200</v>
      </c>
      <c r="J1845" s="3" t="s">
        <v>97</v>
      </c>
      <c r="K1845" t="s">
        <v>78</v>
      </c>
      <c r="L1845">
        <v>5</v>
      </c>
      <c r="M1845" s="3" t="s">
        <v>75</v>
      </c>
      <c r="N1845" s="4">
        <f t="shared" si="122"/>
        <v>1060.5999999999999</v>
      </c>
      <c r="O1845">
        <v>106.06</v>
      </c>
      <c r="R1845" s="3" t="str">
        <f>IF(ISNUMBER(Q1845),SUMIFS($Q$2:Q1845,$A$2:A1845,A1845,$J$2:J1845,J1845,$D$2:D1845,D1845),"")</f>
        <v/>
      </c>
      <c r="AG1845">
        <v>2.6</v>
      </c>
      <c r="AH1845" s="3">
        <f t="shared" si="123"/>
        <v>4.2000000000000003E-2</v>
      </c>
      <c r="AI1845">
        <v>4.2000000000000003E-2</v>
      </c>
      <c r="AQ1845" s="3" t="str">
        <f t="shared" si="124"/>
        <v/>
      </c>
      <c r="AR1845" s="3" t="str">
        <f>IF(ISNUMBER(AQ1845),SUMIFS($AQ$2:AQ1845,$A$2:A1845,A1845,$J$2:J1845,J1845,$D$2:D1845,D1845),"")</f>
        <v/>
      </c>
      <c r="AS1845">
        <f t="shared" si="125"/>
        <v>4</v>
      </c>
    </row>
    <row r="1846" spans="1:45" x14ac:dyDescent="0.25">
      <c r="A1846" s="9" t="s">
        <v>73</v>
      </c>
      <c r="B1846" t="s">
        <v>68</v>
      </c>
      <c r="C1846" s="6">
        <v>42193</v>
      </c>
      <c r="D1846">
        <v>1</v>
      </c>
      <c r="F1846">
        <v>350</v>
      </c>
      <c r="J1846" s="3" t="s">
        <v>97</v>
      </c>
      <c r="K1846" t="s">
        <v>78</v>
      </c>
      <c r="L1846">
        <v>5</v>
      </c>
      <c r="M1846" s="3" t="s">
        <v>75</v>
      </c>
      <c r="N1846" s="4">
        <f t="shared" si="122"/>
        <v>1439</v>
      </c>
      <c r="O1846">
        <v>143.9</v>
      </c>
      <c r="R1846" s="3" t="str">
        <f>IF(ISNUMBER(Q1846),SUMIFS($Q$2:Q1846,$A$2:A1846,A1846,$J$2:J1846,J1846,$D$2:D1846,D1846),"")</f>
        <v/>
      </c>
      <c r="AG1846">
        <v>2.6</v>
      </c>
      <c r="AH1846" s="3">
        <f t="shared" si="123"/>
        <v>4.2000000000000003E-2</v>
      </c>
      <c r="AI1846">
        <v>4.2000000000000003E-2</v>
      </c>
      <c r="AQ1846" s="3" t="str">
        <f t="shared" si="124"/>
        <v/>
      </c>
      <c r="AR1846" s="3" t="str">
        <f>IF(ISNUMBER(AQ1846),SUMIFS($AQ$2:AQ1846,$A$2:A1846,A1846,$J$2:J1846,J1846,$D$2:D1846,D1846),"")</f>
        <v/>
      </c>
      <c r="AS1846">
        <f t="shared" si="125"/>
        <v>4</v>
      </c>
    </row>
    <row r="1847" spans="1:45" x14ac:dyDescent="0.25">
      <c r="A1847" s="9" t="s">
        <v>72</v>
      </c>
      <c r="B1847" t="s">
        <v>68</v>
      </c>
      <c r="C1847" s="6">
        <v>42193</v>
      </c>
      <c r="D1847">
        <v>1</v>
      </c>
      <c r="F1847">
        <v>500</v>
      </c>
      <c r="J1847" s="3" t="s">
        <v>97</v>
      </c>
      <c r="K1847" t="s">
        <v>78</v>
      </c>
      <c r="L1847">
        <v>5</v>
      </c>
      <c r="M1847" s="3" t="s">
        <v>75</v>
      </c>
      <c r="N1847" s="4">
        <f t="shared" si="122"/>
        <v>1335.8000000000002</v>
      </c>
      <c r="O1847">
        <v>133.58000000000001</v>
      </c>
      <c r="R1847" s="3" t="str">
        <f>IF(ISNUMBER(Q1847),SUMIFS($Q$2:Q1847,$A$2:A1847,A1847,$J$2:J1847,J1847,$D$2:D1847,D1847),"")</f>
        <v/>
      </c>
      <c r="AG1847">
        <v>2.4900000000000002</v>
      </c>
      <c r="AH1847" s="3">
        <f t="shared" si="123"/>
        <v>0.04</v>
      </c>
      <c r="AI1847">
        <v>0.04</v>
      </c>
      <c r="AQ1847" s="3" t="str">
        <f t="shared" si="124"/>
        <v/>
      </c>
      <c r="AR1847" s="3" t="str">
        <f>IF(ISNUMBER(AQ1847),SUMIFS($AQ$2:AQ1847,$A$2:A1847,A1847,$J$2:J1847,J1847,$D$2:D1847,D1847),"")</f>
        <v/>
      </c>
      <c r="AS1847">
        <f t="shared" si="125"/>
        <v>4</v>
      </c>
    </row>
    <row r="1848" spans="1:45" x14ac:dyDescent="0.25">
      <c r="A1848" s="9" t="s">
        <v>69</v>
      </c>
      <c r="B1848" t="s">
        <v>68</v>
      </c>
      <c r="C1848" s="6">
        <v>42193</v>
      </c>
      <c r="D1848">
        <v>2</v>
      </c>
      <c r="F1848">
        <v>0</v>
      </c>
      <c r="J1848" s="3" t="s">
        <v>97</v>
      </c>
      <c r="K1848" t="s">
        <v>78</v>
      </c>
      <c r="L1848">
        <v>5</v>
      </c>
      <c r="M1848" s="3" t="s">
        <v>75</v>
      </c>
      <c r="N1848" s="4">
        <f t="shared" si="122"/>
        <v>785.40000000000009</v>
      </c>
      <c r="O1848">
        <v>78.540000000000006</v>
      </c>
      <c r="R1848" s="3" t="str">
        <f>IF(ISNUMBER(Q1848),SUMIFS($Q$2:Q1848,$A$2:A1848,A1848,$J$2:J1848,J1848,$D$2:D1848,D1848),"")</f>
        <v/>
      </c>
      <c r="AG1848">
        <v>2.54</v>
      </c>
      <c r="AH1848" s="3">
        <f t="shared" si="123"/>
        <v>4.1000000000000002E-2</v>
      </c>
      <c r="AI1848">
        <v>4.1000000000000002E-2</v>
      </c>
      <c r="AQ1848" s="3" t="str">
        <f t="shared" si="124"/>
        <v/>
      </c>
      <c r="AR1848" s="3" t="str">
        <f>IF(ISNUMBER(AQ1848),SUMIFS($AQ$2:AQ1848,$A$2:A1848,A1848,$J$2:J1848,J1848,$D$2:D1848,D1848),"")</f>
        <v/>
      </c>
      <c r="AS1848">
        <f t="shared" si="125"/>
        <v>4</v>
      </c>
    </row>
    <row r="1849" spans="1:45" x14ac:dyDescent="0.25">
      <c r="A1849" s="9" t="s">
        <v>71</v>
      </c>
      <c r="B1849" t="s">
        <v>68</v>
      </c>
      <c r="C1849" s="6">
        <v>42193</v>
      </c>
      <c r="D1849">
        <v>2</v>
      </c>
      <c r="F1849">
        <v>50</v>
      </c>
      <c r="J1849" s="3" t="s">
        <v>97</v>
      </c>
      <c r="K1849" t="s">
        <v>78</v>
      </c>
      <c r="L1849">
        <v>5</v>
      </c>
      <c r="M1849" s="3" t="s">
        <v>75</v>
      </c>
      <c r="N1849" s="4">
        <f t="shared" si="122"/>
        <v>837</v>
      </c>
      <c r="O1849">
        <v>83.7</v>
      </c>
      <c r="R1849" s="3" t="str">
        <f>IF(ISNUMBER(Q1849),SUMIFS($Q$2:Q1849,$A$2:A1849,A1849,$J$2:J1849,J1849,$D$2:D1849,D1849),"")</f>
        <v/>
      </c>
      <c r="AG1849">
        <v>2.19</v>
      </c>
      <c r="AH1849" s="3">
        <f t="shared" si="123"/>
        <v>3.5000000000000003E-2</v>
      </c>
      <c r="AI1849">
        <v>3.5000000000000003E-2</v>
      </c>
      <c r="AQ1849" s="3" t="str">
        <f t="shared" si="124"/>
        <v/>
      </c>
      <c r="AR1849" s="3" t="str">
        <f>IF(ISNUMBER(AQ1849),SUMIFS($AQ$2:AQ1849,$A$2:A1849,A1849,$J$2:J1849,J1849,$D$2:D1849,D1849),"")</f>
        <v/>
      </c>
      <c r="AS1849">
        <f t="shared" si="125"/>
        <v>4</v>
      </c>
    </row>
    <row r="1850" spans="1:45" x14ac:dyDescent="0.25">
      <c r="A1850" s="9" t="s">
        <v>70</v>
      </c>
      <c r="B1850" t="s">
        <v>68</v>
      </c>
      <c r="C1850" s="6">
        <v>42193</v>
      </c>
      <c r="D1850">
        <v>2</v>
      </c>
      <c r="F1850">
        <v>100</v>
      </c>
      <c r="J1850" s="3" t="s">
        <v>97</v>
      </c>
      <c r="K1850" t="s">
        <v>78</v>
      </c>
      <c r="L1850">
        <v>5</v>
      </c>
      <c r="M1850" s="3" t="s">
        <v>75</v>
      </c>
      <c r="N1850" s="4">
        <f t="shared" si="122"/>
        <v>819.80000000000007</v>
      </c>
      <c r="O1850">
        <v>81.98</v>
      </c>
      <c r="R1850" s="3" t="str">
        <f>IF(ISNUMBER(Q1850),SUMIFS($Q$2:Q1850,$A$2:A1850,A1850,$J$2:J1850,J1850,$D$2:D1850,D1850),"")</f>
        <v/>
      </c>
      <c r="AG1850">
        <v>2.5099999999999998</v>
      </c>
      <c r="AH1850" s="3">
        <f t="shared" si="123"/>
        <v>0.04</v>
      </c>
      <c r="AI1850">
        <v>0.04</v>
      </c>
      <c r="AQ1850" s="3" t="str">
        <f t="shared" si="124"/>
        <v/>
      </c>
      <c r="AR1850" s="3" t="str">
        <f>IF(ISNUMBER(AQ1850),SUMIFS($AQ$2:AQ1850,$A$2:A1850,A1850,$J$2:J1850,J1850,$D$2:D1850,D1850),"")</f>
        <v/>
      </c>
      <c r="AS1850">
        <f t="shared" si="125"/>
        <v>4</v>
      </c>
    </row>
    <row r="1851" spans="1:45" x14ac:dyDescent="0.25">
      <c r="A1851" s="9" t="s">
        <v>67</v>
      </c>
      <c r="B1851" t="s">
        <v>68</v>
      </c>
      <c r="C1851" s="6">
        <v>42193</v>
      </c>
      <c r="D1851">
        <v>2</v>
      </c>
      <c r="F1851">
        <v>200</v>
      </c>
      <c r="J1851" s="3" t="s">
        <v>97</v>
      </c>
      <c r="K1851" t="s">
        <v>78</v>
      </c>
      <c r="L1851">
        <v>5</v>
      </c>
      <c r="M1851" s="3" t="s">
        <v>75</v>
      </c>
      <c r="N1851" s="4">
        <f t="shared" si="122"/>
        <v>888.6</v>
      </c>
      <c r="O1851">
        <v>88.86</v>
      </c>
      <c r="R1851" s="3" t="str">
        <f>IF(ISNUMBER(Q1851),SUMIFS($Q$2:Q1851,$A$2:A1851,A1851,$J$2:J1851,J1851,$D$2:D1851,D1851),"")</f>
        <v/>
      </c>
      <c r="AG1851">
        <v>2.64</v>
      </c>
      <c r="AH1851" s="3">
        <f t="shared" si="123"/>
        <v>4.2000000000000003E-2</v>
      </c>
      <c r="AI1851">
        <v>4.2000000000000003E-2</v>
      </c>
      <c r="AQ1851" s="3" t="str">
        <f t="shared" si="124"/>
        <v/>
      </c>
      <c r="AR1851" s="3" t="str">
        <f>IF(ISNUMBER(AQ1851),SUMIFS($AQ$2:AQ1851,$A$2:A1851,A1851,$J$2:J1851,J1851,$D$2:D1851,D1851),"")</f>
        <v/>
      </c>
      <c r="AS1851">
        <f t="shared" si="125"/>
        <v>4</v>
      </c>
    </row>
    <row r="1852" spans="1:45" x14ac:dyDescent="0.25">
      <c r="A1852" s="9" t="s">
        <v>73</v>
      </c>
      <c r="B1852" t="s">
        <v>68</v>
      </c>
      <c r="C1852" s="6">
        <v>42193</v>
      </c>
      <c r="D1852">
        <v>2</v>
      </c>
      <c r="F1852">
        <v>350</v>
      </c>
      <c r="J1852" s="3" t="s">
        <v>97</v>
      </c>
      <c r="K1852" t="s">
        <v>78</v>
      </c>
      <c r="L1852">
        <v>5</v>
      </c>
      <c r="M1852" s="3" t="s">
        <v>75</v>
      </c>
      <c r="N1852" s="4">
        <f t="shared" si="122"/>
        <v>1370.2</v>
      </c>
      <c r="O1852">
        <v>137.02000000000001</v>
      </c>
      <c r="R1852" s="3" t="str">
        <f>IF(ISNUMBER(Q1852),SUMIFS($Q$2:Q1852,$A$2:A1852,A1852,$J$2:J1852,J1852,$D$2:D1852,D1852),"")</f>
        <v/>
      </c>
      <c r="AG1852">
        <v>3.04</v>
      </c>
      <c r="AH1852" s="3">
        <f t="shared" si="123"/>
        <v>4.9000000000000002E-2</v>
      </c>
      <c r="AI1852">
        <v>4.9000000000000002E-2</v>
      </c>
      <c r="AQ1852" s="3" t="str">
        <f t="shared" si="124"/>
        <v/>
      </c>
      <c r="AR1852" s="3" t="str">
        <f>IF(ISNUMBER(AQ1852),SUMIFS($AQ$2:AQ1852,$A$2:A1852,A1852,$J$2:J1852,J1852,$D$2:D1852,D1852),"")</f>
        <v/>
      </c>
      <c r="AS1852">
        <f t="shared" si="125"/>
        <v>4</v>
      </c>
    </row>
    <row r="1853" spans="1:45" x14ac:dyDescent="0.25">
      <c r="A1853" s="9" t="s">
        <v>72</v>
      </c>
      <c r="B1853" t="s">
        <v>68</v>
      </c>
      <c r="C1853" s="6">
        <v>42193</v>
      </c>
      <c r="D1853">
        <v>2</v>
      </c>
      <c r="F1853">
        <v>500</v>
      </c>
      <c r="J1853" s="3" t="s">
        <v>97</v>
      </c>
      <c r="K1853" t="s">
        <v>78</v>
      </c>
      <c r="L1853">
        <v>5</v>
      </c>
      <c r="M1853" s="3" t="s">
        <v>75</v>
      </c>
      <c r="N1853" s="4">
        <f t="shared" si="122"/>
        <v>1146.5999999999999</v>
      </c>
      <c r="O1853">
        <v>114.66</v>
      </c>
      <c r="R1853" s="3" t="str">
        <f>IF(ISNUMBER(Q1853),SUMIFS($Q$2:Q1853,$A$2:A1853,A1853,$J$2:J1853,J1853,$D$2:D1853,D1853),"")</f>
        <v/>
      </c>
      <c r="AG1853">
        <v>2.5099999999999998</v>
      </c>
      <c r="AH1853" s="3">
        <f t="shared" si="123"/>
        <v>0.04</v>
      </c>
      <c r="AI1853">
        <v>0.04</v>
      </c>
      <c r="AQ1853" s="3" t="str">
        <f t="shared" si="124"/>
        <v/>
      </c>
      <c r="AR1853" s="3" t="str">
        <f>IF(ISNUMBER(AQ1853),SUMIFS($AQ$2:AQ1853,$A$2:A1853,A1853,$J$2:J1853,J1853,$D$2:D1853,D1853),"")</f>
        <v/>
      </c>
      <c r="AS1853">
        <f t="shared" si="125"/>
        <v>4</v>
      </c>
    </row>
    <row r="1854" spans="1:45" x14ac:dyDescent="0.25">
      <c r="A1854" s="9" t="s">
        <v>69</v>
      </c>
      <c r="B1854" t="s">
        <v>68</v>
      </c>
      <c r="C1854" s="6">
        <v>42221</v>
      </c>
      <c r="D1854">
        <v>1</v>
      </c>
      <c r="F1854">
        <v>0</v>
      </c>
      <c r="J1854" s="3" t="s">
        <v>97</v>
      </c>
      <c r="K1854" t="s">
        <v>78</v>
      </c>
      <c r="L1854">
        <v>5</v>
      </c>
      <c r="M1854" s="3" t="s">
        <v>76</v>
      </c>
      <c r="N1854" s="4">
        <f t="shared" si="122"/>
        <v>630.6</v>
      </c>
      <c r="O1854">
        <v>63.06</v>
      </c>
      <c r="R1854" s="3" t="str">
        <f>IF(ISNUMBER(Q1854),SUMIFS($Q$2:Q1854,$A$2:A1854,A1854,$J$2:J1854,J1854,$D$2:D1854,D1854),"")</f>
        <v/>
      </c>
      <c r="AG1854">
        <v>2.59</v>
      </c>
      <c r="AH1854" s="3">
        <f t="shared" si="123"/>
        <v>4.1000000000000002E-2</v>
      </c>
      <c r="AI1854">
        <v>4.1000000000000002E-2</v>
      </c>
      <c r="AQ1854" s="3" t="str">
        <f t="shared" si="124"/>
        <v/>
      </c>
      <c r="AR1854" s="3" t="str">
        <f>IF(ISNUMBER(AQ1854),SUMIFS($AQ$2:AQ1854,$A$2:A1854,A1854,$J$2:J1854,J1854,$D$2:D1854,D1854),"")</f>
        <v/>
      </c>
      <c r="AS1854">
        <f t="shared" si="125"/>
        <v>4</v>
      </c>
    </row>
    <row r="1855" spans="1:45" x14ac:dyDescent="0.25">
      <c r="A1855" s="9" t="s">
        <v>71</v>
      </c>
      <c r="B1855" t="s">
        <v>68</v>
      </c>
      <c r="C1855" s="6">
        <v>42221</v>
      </c>
      <c r="D1855">
        <v>1</v>
      </c>
      <c r="F1855">
        <v>50</v>
      </c>
      <c r="J1855" s="3" t="s">
        <v>97</v>
      </c>
      <c r="K1855" t="s">
        <v>78</v>
      </c>
      <c r="L1855">
        <v>5</v>
      </c>
      <c r="M1855" s="3" t="s">
        <v>76</v>
      </c>
      <c r="N1855" s="4">
        <f t="shared" si="122"/>
        <v>733.8</v>
      </c>
      <c r="O1855">
        <v>73.38</v>
      </c>
      <c r="R1855" s="3" t="str">
        <f>IF(ISNUMBER(Q1855),SUMIFS($Q$2:Q1855,$A$2:A1855,A1855,$J$2:J1855,J1855,$D$2:D1855,D1855),"")</f>
        <v/>
      </c>
      <c r="AG1855">
        <v>2.56</v>
      </c>
      <c r="AH1855" s="3">
        <f t="shared" si="123"/>
        <v>4.1000000000000002E-2</v>
      </c>
      <c r="AI1855">
        <v>4.1000000000000002E-2</v>
      </c>
      <c r="AQ1855" s="3" t="str">
        <f t="shared" si="124"/>
        <v/>
      </c>
      <c r="AR1855" s="3" t="str">
        <f>IF(ISNUMBER(AQ1855),SUMIFS($AQ$2:AQ1855,$A$2:A1855,A1855,$J$2:J1855,J1855,$D$2:D1855,D1855),"")</f>
        <v/>
      </c>
      <c r="AS1855">
        <f t="shared" si="125"/>
        <v>4</v>
      </c>
    </row>
    <row r="1856" spans="1:45" x14ac:dyDescent="0.25">
      <c r="A1856" s="9" t="s">
        <v>70</v>
      </c>
      <c r="B1856" t="s">
        <v>68</v>
      </c>
      <c r="C1856" s="6">
        <v>42221</v>
      </c>
      <c r="D1856">
        <v>1</v>
      </c>
      <c r="F1856">
        <v>100</v>
      </c>
      <c r="J1856" s="3" t="s">
        <v>97</v>
      </c>
      <c r="K1856" t="s">
        <v>78</v>
      </c>
      <c r="L1856">
        <v>5</v>
      </c>
      <c r="M1856" s="3" t="s">
        <v>76</v>
      </c>
      <c r="N1856" s="4">
        <f t="shared" si="122"/>
        <v>802.6</v>
      </c>
      <c r="O1856">
        <v>80.260000000000005</v>
      </c>
      <c r="R1856" s="3" t="str">
        <f>IF(ISNUMBER(Q1856),SUMIFS($Q$2:Q1856,$A$2:A1856,A1856,$J$2:J1856,J1856,$D$2:D1856,D1856),"")</f>
        <v/>
      </c>
      <c r="AG1856">
        <v>2.68</v>
      </c>
      <c r="AH1856" s="3">
        <f t="shared" si="123"/>
        <v>4.2999999999999997E-2</v>
      </c>
      <c r="AI1856">
        <v>4.2999999999999997E-2</v>
      </c>
      <c r="AQ1856" s="3" t="str">
        <f t="shared" si="124"/>
        <v/>
      </c>
      <c r="AR1856" s="3" t="str">
        <f>IF(ISNUMBER(AQ1856),SUMIFS($AQ$2:AQ1856,$A$2:A1856,A1856,$J$2:J1856,J1856,$D$2:D1856,D1856),"")</f>
        <v/>
      </c>
      <c r="AS1856">
        <f t="shared" si="125"/>
        <v>4</v>
      </c>
    </row>
    <row r="1857" spans="1:45" x14ac:dyDescent="0.25">
      <c r="A1857" s="9" t="s">
        <v>67</v>
      </c>
      <c r="B1857" t="s">
        <v>68</v>
      </c>
      <c r="C1857" s="6">
        <v>42221</v>
      </c>
      <c r="D1857">
        <v>1</v>
      </c>
      <c r="F1857">
        <v>200</v>
      </c>
      <c r="J1857" s="3" t="s">
        <v>97</v>
      </c>
      <c r="K1857" t="s">
        <v>78</v>
      </c>
      <c r="L1857">
        <v>5</v>
      </c>
      <c r="M1857" s="3" t="s">
        <v>76</v>
      </c>
      <c r="N1857" s="4">
        <f t="shared" si="122"/>
        <v>837</v>
      </c>
      <c r="O1857">
        <v>83.7</v>
      </c>
      <c r="R1857" s="3" t="str">
        <f>IF(ISNUMBER(Q1857),SUMIFS($Q$2:Q1857,$A$2:A1857,A1857,$J$2:J1857,J1857,$D$2:D1857,D1857),"")</f>
        <v/>
      </c>
      <c r="AG1857">
        <v>2.52</v>
      </c>
      <c r="AH1857" s="3">
        <f t="shared" si="123"/>
        <v>0.04</v>
      </c>
      <c r="AI1857">
        <v>0.04</v>
      </c>
      <c r="AQ1857" s="3" t="str">
        <f t="shared" si="124"/>
        <v/>
      </c>
      <c r="AR1857" s="3" t="str">
        <f>IF(ISNUMBER(AQ1857),SUMIFS($AQ$2:AQ1857,$A$2:A1857,A1857,$J$2:J1857,J1857,$D$2:D1857,D1857),"")</f>
        <v/>
      </c>
      <c r="AS1857">
        <f t="shared" si="125"/>
        <v>4</v>
      </c>
    </row>
    <row r="1858" spans="1:45" x14ac:dyDescent="0.25">
      <c r="A1858" s="9" t="s">
        <v>73</v>
      </c>
      <c r="B1858" t="s">
        <v>68</v>
      </c>
      <c r="C1858" s="6">
        <v>42221</v>
      </c>
      <c r="D1858">
        <v>1</v>
      </c>
      <c r="F1858">
        <v>350</v>
      </c>
      <c r="J1858" s="3" t="s">
        <v>97</v>
      </c>
      <c r="K1858" t="s">
        <v>78</v>
      </c>
      <c r="L1858">
        <v>5</v>
      </c>
      <c r="M1858" s="3" t="s">
        <v>76</v>
      </c>
      <c r="N1858" s="4">
        <f t="shared" si="122"/>
        <v>1163.8</v>
      </c>
      <c r="O1858">
        <v>116.38</v>
      </c>
      <c r="R1858" s="3" t="str">
        <f>IF(ISNUMBER(Q1858),SUMIFS($Q$2:Q1858,$A$2:A1858,A1858,$J$2:J1858,J1858,$D$2:D1858,D1858),"")</f>
        <v/>
      </c>
      <c r="AG1858">
        <v>2.66</v>
      </c>
      <c r="AH1858" s="3">
        <f t="shared" si="123"/>
        <v>4.2000000000000003E-2</v>
      </c>
      <c r="AI1858">
        <v>4.2000000000000003E-2</v>
      </c>
      <c r="AQ1858" s="3" t="str">
        <f t="shared" si="124"/>
        <v/>
      </c>
      <c r="AR1858" s="3" t="str">
        <f>IF(ISNUMBER(AQ1858),SUMIFS($AQ$2:AQ1858,$A$2:A1858,A1858,$J$2:J1858,J1858,$D$2:D1858,D1858),"")</f>
        <v/>
      </c>
      <c r="AS1858">
        <f t="shared" si="125"/>
        <v>4</v>
      </c>
    </row>
    <row r="1859" spans="1:45" x14ac:dyDescent="0.25">
      <c r="A1859" s="9" t="s">
        <v>72</v>
      </c>
      <c r="B1859" t="s">
        <v>68</v>
      </c>
      <c r="C1859" s="6">
        <v>42221</v>
      </c>
      <c r="D1859">
        <v>1</v>
      </c>
      <c r="F1859">
        <v>500</v>
      </c>
      <c r="J1859" s="3" t="s">
        <v>97</v>
      </c>
      <c r="K1859" t="s">
        <v>78</v>
      </c>
      <c r="L1859">
        <v>5</v>
      </c>
      <c r="M1859" s="3" t="s">
        <v>76</v>
      </c>
      <c r="N1859" s="4">
        <f t="shared" si="122"/>
        <v>1060.5999999999999</v>
      </c>
      <c r="O1859">
        <v>106.06</v>
      </c>
      <c r="R1859" s="3" t="str">
        <f>IF(ISNUMBER(Q1859),SUMIFS($Q$2:Q1859,$A$2:A1859,A1859,$J$2:J1859,J1859,$D$2:D1859,D1859),"")</f>
        <v/>
      </c>
      <c r="AG1859">
        <v>2.82</v>
      </c>
      <c r="AH1859" s="3">
        <f t="shared" si="123"/>
        <v>4.4999999999999998E-2</v>
      </c>
      <c r="AI1859">
        <v>4.4999999999999998E-2</v>
      </c>
      <c r="AQ1859" s="3" t="str">
        <f t="shared" si="124"/>
        <v/>
      </c>
      <c r="AR1859" s="3" t="str">
        <f>IF(ISNUMBER(AQ1859),SUMIFS($AQ$2:AQ1859,$A$2:A1859,A1859,$J$2:J1859,J1859,$D$2:D1859,D1859),"")</f>
        <v/>
      </c>
      <c r="AS1859">
        <f t="shared" si="125"/>
        <v>4</v>
      </c>
    </row>
    <row r="1860" spans="1:45" x14ac:dyDescent="0.25">
      <c r="A1860" s="9" t="s">
        <v>69</v>
      </c>
      <c r="B1860" t="s">
        <v>68</v>
      </c>
      <c r="C1860" s="6">
        <v>42221</v>
      </c>
      <c r="D1860">
        <v>2</v>
      </c>
      <c r="F1860">
        <v>0</v>
      </c>
      <c r="J1860" s="3" t="s">
        <v>97</v>
      </c>
      <c r="K1860" t="s">
        <v>78</v>
      </c>
      <c r="L1860">
        <v>5</v>
      </c>
      <c r="M1860" s="3" t="s">
        <v>76</v>
      </c>
      <c r="N1860" s="4">
        <f t="shared" si="122"/>
        <v>733.8</v>
      </c>
      <c r="O1860">
        <v>73.38</v>
      </c>
      <c r="R1860" s="3" t="str">
        <f>IF(ISNUMBER(Q1860),SUMIFS($Q$2:Q1860,$A$2:A1860,A1860,$J$2:J1860,J1860,$D$2:D1860,D1860),"")</f>
        <v/>
      </c>
      <c r="AG1860">
        <v>2.52</v>
      </c>
      <c r="AH1860" s="3">
        <f t="shared" si="123"/>
        <v>0.04</v>
      </c>
      <c r="AI1860">
        <v>0.04</v>
      </c>
      <c r="AQ1860" s="3" t="str">
        <f t="shared" si="124"/>
        <v/>
      </c>
      <c r="AR1860" s="3" t="str">
        <f>IF(ISNUMBER(AQ1860),SUMIFS($AQ$2:AQ1860,$A$2:A1860,A1860,$J$2:J1860,J1860,$D$2:D1860,D1860),"")</f>
        <v/>
      </c>
      <c r="AS1860">
        <f t="shared" si="125"/>
        <v>4</v>
      </c>
    </row>
    <row r="1861" spans="1:45" x14ac:dyDescent="0.25">
      <c r="A1861" s="9" t="s">
        <v>71</v>
      </c>
      <c r="B1861" t="s">
        <v>68</v>
      </c>
      <c r="C1861" s="6">
        <v>42221</v>
      </c>
      <c r="D1861">
        <v>2</v>
      </c>
      <c r="F1861">
        <v>50</v>
      </c>
      <c r="J1861" s="3" t="s">
        <v>97</v>
      </c>
      <c r="K1861" t="s">
        <v>78</v>
      </c>
      <c r="L1861">
        <v>5</v>
      </c>
      <c r="M1861" s="3" t="s">
        <v>76</v>
      </c>
      <c r="N1861" s="4">
        <f t="shared" si="122"/>
        <v>733.8</v>
      </c>
      <c r="O1861">
        <v>73.38</v>
      </c>
      <c r="R1861" s="3" t="str">
        <f>IF(ISNUMBER(Q1861),SUMIFS($Q$2:Q1861,$A$2:A1861,A1861,$J$2:J1861,J1861,$D$2:D1861,D1861),"")</f>
        <v/>
      </c>
      <c r="AG1861">
        <v>2.4</v>
      </c>
      <c r="AH1861" s="3">
        <f t="shared" si="123"/>
        <v>3.7999999999999999E-2</v>
      </c>
      <c r="AI1861">
        <v>3.7999999999999999E-2</v>
      </c>
      <c r="AQ1861" s="3" t="str">
        <f t="shared" si="124"/>
        <v/>
      </c>
      <c r="AR1861" s="3" t="str">
        <f>IF(ISNUMBER(AQ1861),SUMIFS($AQ$2:AQ1861,$A$2:A1861,A1861,$J$2:J1861,J1861,$D$2:D1861,D1861),"")</f>
        <v/>
      </c>
      <c r="AS1861">
        <f t="shared" si="125"/>
        <v>4</v>
      </c>
    </row>
    <row r="1862" spans="1:45" x14ac:dyDescent="0.25">
      <c r="A1862" s="9" t="s">
        <v>70</v>
      </c>
      <c r="B1862" t="s">
        <v>68</v>
      </c>
      <c r="C1862" s="6">
        <v>42221</v>
      </c>
      <c r="D1862">
        <v>2</v>
      </c>
      <c r="F1862">
        <v>100</v>
      </c>
      <c r="J1862" s="3" t="s">
        <v>97</v>
      </c>
      <c r="K1862" t="s">
        <v>78</v>
      </c>
      <c r="L1862">
        <v>5</v>
      </c>
      <c r="M1862" s="3" t="s">
        <v>76</v>
      </c>
      <c r="N1862" s="4">
        <f t="shared" si="122"/>
        <v>819.80000000000007</v>
      </c>
      <c r="O1862">
        <v>81.98</v>
      </c>
      <c r="R1862" s="3" t="str">
        <f>IF(ISNUMBER(Q1862),SUMIFS($Q$2:Q1862,$A$2:A1862,A1862,$J$2:J1862,J1862,$D$2:D1862,D1862),"")</f>
        <v/>
      </c>
      <c r="AG1862">
        <v>2.27</v>
      </c>
      <c r="AH1862" s="3">
        <f t="shared" si="123"/>
        <v>3.5999999999999997E-2</v>
      </c>
      <c r="AI1862">
        <v>3.5999999999999997E-2</v>
      </c>
      <c r="AQ1862" s="3" t="str">
        <f t="shared" si="124"/>
        <v/>
      </c>
      <c r="AR1862" s="3" t="str">
        <f>IF(ISNUMBER(AQ1862),SUMIFS($AQ$2:AQ1862,$A$2:A1862,A1862,$J$2:J1862,J1862,$D$2:D1862,D1862),"")</f>
        <v/>
      </c>
      <c r="AS1862">
        <f t="shared" si="125"/>
        <v>4</v>
      </c>
    </row>
    <row r="1863" spans="1:45" x14ac:dyDescent="0.25">
      <c r="A1863" s="9" t="s">
        <v>67</v>
      </c>
      <c r="B1863" t="s">
        <v>68</v>
      </c>
      <c r="C1863" s="6">
        <v>42221</v>
      </c>
      <c r="D1863">
        <v>2</v>
      </c>
      <c r="F1863">
        <v>200</v>
      </c>
      <c r="J1863" s="3" t="s">
        <v>97</v>
      </c>
      <c r="K1863" t="s">
        <v>78</v>
      </c>
      <c r="L1863">
        <v>5</v>
      </c>
      <c r="M1863" s="3" t="s">
        <v>76</v>
      </c>
      <c r="N1863" s="4">
        <f t="shared" si="122"/>
        <v>837</v>
      </c>
      <c r="O1863">
        <v>83.7</v>
      </c>
      <c r="R1863" s="3" t="str">
        <f>IF(ISNUMBER(Q1863),SUMIFS($Q$2:Q1863,$A$2:A1863,A1863,$J$2:J1863,J1863,$D$2:D1863,D1863),"")</f>
        <v/>
      </c>
      <c r="AG1863">
        <v>2.52</v>
      </c>
      <c r="AH1863" s="3">
        <f t="shared" si="123"/>
        <v>0.04</v>
      </c>
      <c r="AI1863">
        <v>0.04</v>
      </c>
      <c r="AQ1863" s="3" t="str">
        <f t="shared" si="124"/>
        <v/>
      </c>
      <c r="AR1863" s="3" t="str">
        <f>IF(ISNUMBER(AQ1863),SUMIFS($AQ$2:AQ1863,$A$2:A1863,A1863,$J$2:J1863,J1863,$D$2:D1863,D1863),"")</f>
        <v/>
      </c>
      <c r="AS1863">
        <f t="shared" si="125"/>
        <v>4</v>
      </c>
    </row>
    <row r="1864" spans="1:45" x14ac:dyDescent="0.25">
      <c r="A1864" s="9" t="s">
        <v>73</v>
      </c>
      <c r="B1864" t="s">
        <v>68</v>
      </c>
      <c r="C1864" s="6">
        <v>42221</v>
      </c>
      <c r="D1864">
        <v>2</v>
      </c>
      <c r="F1864">
        <v>350</v>
      </c>
      <c r="J1864" s="3" t="s">
        <v>97</v>
      </c>
      <c r="K1864" t="s">
        <v>78</v>
      </c>
      <c r="L1864">
        <v>5</v>
      </c>
      <c r="M1864" s="3" t="s">
        <v>76</v>
      </c>
      <c r="N1864" s="4">
        <f t="shared" si="122"/>
        <v>1026.2</v>
      </c>
      <c r="O1864">
        <v>102.62</v>
      </c>
      <c r="R1864" s="3" t="str">
        <f>IF(ISNUMBER(Q1864),SUMIFS($Q$2:Q1864,$A$2:A1864,A1864,$J$2:J1864,J1864,$D$2:D1864,D1864),"")</f>
        <v/>
      </c>
      <c r="AG1864">
        <v>2.78</v>
      </c>
      <c r="AH1864" s="3">
        <f t="shared" si="123"/>
        <v>4.3999999999999997E-2</v>
      </c>
      <c r="AI1864">
        <v>4.3999999999999997E-2</v>
      </c>
      <c r="AQ1864" s="3" t="str">
        <f t="shared" si="124"/>
        <v/>
      </c>
      <c r="AR1864" s="3" t="str">
        <f>IF(ISNUMBER(AQ1864),SUMIFS($AQ$2:AQ1864,$A$2:A1864,A1864,$J$2:J1864,J1864,$D$2:D1864,D1864),"")</f>
        <v/>
      </c>
      <c r="AS1864">
        <f t="shared" si="125"/>
        <v>4</v>
      </c>
    </row>
    <row r="1865" spans="1:45" x14ac:dyDescent="0.25">
      <c r="A1865" s="9" t="s">
        <v>72</v>
      </c>
      <c r="B1865" t="s">
        <v>68</v>
      </c>
      <c r="C1865" s="6">
        <v>42221</v>
      </c>
      <c r="D1865">
        <v>2</v>
      </c>
      <c r="F1865">
        <v>500</v>
      </c>
      <c r="J1865" s="3" t="s">
        <v>97</v>
      </c>
      <c r="K1865" t="s">
        <v>78</v>
      </c>
      <c r="L1865">
        <v>5</v>
      </c>
      <c r="M1865" s="3" t="s">
        <v>76</v>
      </c>
      <c r="N1865" s="4">
        <f t="shared" si="122"/>
        <v>905.8</v>
      </c>
      <c r="O1865">
        <v>90.58</v>
      </c>
      <c r="R1865" s="3" t="str">
        <f>IF(ISNUMBER(Q1865),SUMIFS($Q$2:Q1865,$A$2:A1865,A1865,$J$2:J1865,J1865,$D$2:D1865,D1865),"")</f>
        <v/>
      </c>
      <c r="AG1865">
        <v>2.34</v>
      </c>
      <c r="AH1865" s="3">
        <f t="shared" si="123"/>
        <v>3.7999999999999999E-2</v>
      </c>
      <c r="AI1865">
        <v>3.7999999999999999E-2</v>
      </c>
      <c r="AQ1865" s="3" t="str">
        <f t="shared" si="124"/>
        <v/>
      </c>
      <c r="AR1865" s="3" t="str">
        <f>IF(ISNUMBER(AQ1865),SUMIFS($AQ$2:AQ1865,$A$2:A1865,A1865,$J$2:J1865,J1865,$D$2:D1865,D1865),"")</f>
        <v/>
      </c>
      <c r="AS1865">
        <f t="shared" si="125"/>
        <v>4</v>
      </c>
    </row>
    <row r="1866" spans="1:45" x14ac:dyDescent="0.25">
      <c r="A1866" s="9" t="s">
        <v>69</v>
      </c>
      <c r="B1866" t="s">
        <v>68</v>
      </c>
      <c r="C1866" s="6">
        <v>42283</v>
      </c>
      <c r="D1866">
        <v>1</v>
      </c>
      <c r="F1866">
        <v>0</v>
      </c>
      <c r="J1866" s="3" t="s">
        <v>97</v>
      </c>
      <c r="K1866" t="s">
        <v>79</v>
      </c>
      <c r="L1866">
        <v>5</v>
      </c>
      <c r="M1866" s="3" t="s">
        <v>77</v>
      </c>
      <c r="N1866" s="4">
        <f t="shared" si="122"/>
        <v>1232.6000000000001</v>
      </c>
      <c r="O1866">
        <v>123.26</v>
      </c>
      <c r="R1866" s="3" t="str">
        <f>IF(ISNUMBER(Q1866),SUMIFS($Q$2:Q1866,$A$2:A1866,A1866,$J$2:J1866,J1866,$D$2:D1866,D1866),"")</f>
        <v/>
      </c>
      <c r="AH1866" s="3" t="str">
        <f t="shared" si="123"/>
        <v/>
      </c>
      <c r="AQ1866" s="3" t="str">
        <f t="shared" si="124"/>
        <v/>
      </c>
      <c r="AR1866" s="3" t="str">
        <f>IF(ISNUMBER(AQ1866),SUMIFS($AQ$2:AQ1866,$A$2:A1866,A1866,$J$2:J1866,J1866,$D$2:D1866,D1866),"")</f>
        <v/>
      </c>
      <c r="AS1866">
        <f t="shared" si="125"/>
        <v>1</v>
      </c>
    </row>
    <row r="1867" spans="1:45" x14ac:dyDescent="0.25">
      <c r="A1867" s="9" t="s">
        <v>71</v>
      </c>
      <c r="B1867" t="s">
        <v>68</v>
      </c>
      <c r="C1867" s="6">
        <v>42283</v>
      </c>
      <c r="D1867">
        <v>1</v>
      </c>
      <c r="F1867">
        <v>50</v>
      </c>
      <c r="J1867" s="3" t="s">
        <v>97</v>
      </c>
      <c r="K1867" t="s">
        <v>79</v>
      </c>
      <c r="L1867">
        <v>5</v>
      </c>
      <c r="M1867" s="3" t="s">
        <v>77</v>
      </c>
      <c r="N1867" s="4">
        <f t="shared" si="122"/>
        <v>1525</v>
      </c>
      <c r="O1867">
        <v>152.5</v>
      </c>
      <c r="R1867" s="3" t="str">
        <f>IF(ISNUMBER(Q1867),SUMIFS($Q$2:Q1867,$A$2:A1867,A1867,$J$2:J1867,J1867,$D$2:D1867,D1867),"")</f>
        <v/>
      </c>
      <c r="AH1867" s="3" t="str">
        <f t="shared" si="123"/>
        <v/>
      </c>
      <c r="AQ1867" s="3" t="str">
        <f t="shared" si="124"/>
        <v/>
      </c>
      <c r="AR1867" s="3" t="str">
        <f>IF(ISNUMBER(AQ1867),SUMIFS($AQ$2:AQ1867,$A$2:A1867,A1867,$J$2:J1867,J1867,$D$2:D1867,D1867),"")</f>
        <v/>
      </c>
      <c r="AS1867">
        <f t="shared" si="125"/>
        <v>1</v>
      </c>
    </row>
    <row r="1868" spans="1:45" x14ac:dyDescent="0.25">
      <c r="A1868" s="9" t="s">
        <v>70</v>
      </c>
      <c r="B1868" t="s">
        <v>68</v>
      </c>
      <c r="C1868" s="6">
        <v>42283</v>
      </c>
      <c r="D1868">
        <v>1</v>
      </c>
      <c r="F1868">
        <v>100</v>
      </c>
      <c r="J1868" s="3" t="s">
        <v>97</v>
      </c>
      <c r="K1868" t="s">
        <v>79</v>
      </c>
      <c r="L1868">
        <v>5</v>
      </c>
      <c r="M1868" s="3" t="s">
        <v>77</v>
      </c>
      <c r="N1868" s="4">
        <f t="shared" si="122"/>
        <v>2041</v>
      </c>
      <c r="O1868">
        <v>204.1</v>
      </c>
      <c r="R1868" s="3" t="str">
        <f>IF(ISNUMBER(Q1868),SUMIFS($Q$2:Q1868,$A$2:A1868,A1868,$J$2:J1868,J1868,$D$2:D1868,D1868),"")</f>
        <v/>
      </c>
      <c r="AH1868" s="3" t="str">
        <f t="shared" si="123"/>
        <v/>
      </c>
      <c r="AQ1868" s="3" t="str">
        <f t="shared" si="124"/>
        <v/>
      </c>
      <c r="AR1868" s="3" t="str">
        <f>IF(ISNUMBER(AQ1868),SUMIFS($AQ$2:AQ1868,$A$2:A1868,A1868,$J$2:J1868,J1868,$D$2:D1868,D1868),"")</f>
        <v/>
      </c>
      <c r="AS1868">
        <f t="shared" si="125"/>
        <v>1</v>
      </c>
    </row>
    <row r="1869" spans="1:45" x14ac:dyDescent="0.25">
      <c r="A1869" s="9" t="s">
        <v>67</v>
      </c>
      <c r="B1869" t="s">
        <v>68</v>
      </c>
      <c r="C1869" s="6">
        <v>42283</v>
      </c>
      <c r="D1869">
        <v>1</v>
      </c>
      <c r="F1869">
        <v>200</v>
      </c>
      <c r="J1869" s="3" t="s">
        <v>97</v>
      </c>
      <c r="K1869" t="s">
        <v>79</v>
      </c>
      <c r="L1869">
        <v>5</v>
      </c>
      <c r="M1869" s="3" t="s">
        <v>77</v>
      </c>
      <c r="N1869" s="4">
        <f t="shared" si="122"/>
        <v>1645.3999999999999</v>
      </c>
      <c r="O1869">
        <v>164.54</v>
      </c>
      <c r="R1869" s="3" t="str">
        <f>IF(ISNUMBER(Q1869),SUMIFS($Q$2:Q1869,$A$2:A1869,A1869,$J$2:J1869,J1869,$D$2:D1869,D1869),"")</f>
        <v/>
      </c>
      <c r="AH1869" s="3" t="str">
        <f t="shared" si="123"/>
        <v/>
      </c>
      <c r="AQ1869" s="3" t="str">
        <f t="shared" si="124"/>
        <v/>
      </c>
      <c r="AR1869" s="3" t="str">
        <f>IF(ISNUMBER(AQ1869),SUMIFS($AQ$2:AQ1869,$A$2:A1869,A1869,$J$2:J1869,J1869,$D$2:D1869,D1869),"")</f>
        <v/>
      </c>
      <c r="AS1869">
        <f t="shared" si="125"/>
        <v>1</v>
      </c>
    </row>
    <row r="1870" spans="1:45" x14ac:dyDescent="0.25">
      <c r="A1870" s="9" t="s">
        <v>73</v>
      </c>
      <c r="B1870" t="s">
        <v>68</v>
      </c>
      <c r="C1870" s="6">
        <v>42283</v>
      </c>
      <c r="D1870">
        <v>1</v>
      </c>
      <c r="F1870">
        <v>350</v>
      </c>
      <c r="J1870" s="3" t="s">
        <v>97</v>
      </c>
      <c r="K1870" t="s">
        <v>79</v>
      </c>
      <c r="L1870">
        <v>5</v>
      </c>
      <c r="M1870" s="3" t="s">
        <v>77</v>
      </c>
      <c r="N1870" s="4">
        <f t="shared" si="122"/>
        <v>3227.7999999999997</v>
      </c>
      <c r="O1870">
        <v>322.77999999999997</v>
      </c>
      <c r="R1870" s="3" t="str">
        <f>IF(ISNUMBER(Q1870),SUMIFS($Q$2:Q1870,$A$2:A1870,A1870,$J$2:J1870,J1870,$D$2:D1870,D1870),"")</f>
        <v/>
      </c>
      <c r="AH1870" s="3" t="str">
        <f t="shared" si="123"/>
        <v/>
      </c>
      <c r="AQ1870" s="3" t="str">
        <f t="shared" si="124"/>
        <v/>
      </c>
      <c r="AR1870" s="3" t="str">
        <f>IF(ISNUMBER(AQ1870),SUMIFS($AQ$2:AQ1870,$A$2:A1870,A1870,$J$2:J1870,J1870,$D$2:D1870,D1870),"")</f>
        <v/>
      </c>
      <c r="AS1870">
        <f t="shared" si="125"/>
        <v>1</v>
      </c>
    </row>
    <row r="1871" spans="1:45" x14ac:dyDescent="0.25">
      <c r="A1871" s="9" t="s">
        <v>72</v>
      </c>
      <c r="B1871" t="s">
        <v>68</v>
      </c>
      <c r="C1871" s="6">
        <v>42283</v>
      </c>
      <c r="D1871">
        <v>1</v>
      </c>
      <c r="F1871">
        <v>500</v>
      </c>
      <c r="J1871" s="3" t="s">
        <v>97</v>
      </c>
      <c r="K1871" t="s">
        <v>79</v>
      </c>
      <c r="L1871">
        <v>5</v>
      </c>
      <c r="M1871" s="3" t="s">
        <v>77</v>
      </c>
      <c r="N1871" s="4">
        <f t="shared" si="122"/>
        <v>3692.2000000000003</v>
      </c>
      <c r="O1871">
        <v>369.22</v>
      </c>
      <c r="R1871" s="3" t="str">
        <f>IF(ISNUMBER(Q1871),SUMIFS($Q$2:Q1871,$A$2:A1871,A1871,$J$2:J1871,J1871,$D$2:D1871,D1871),"")</f>
        <v/>
      </c>
      <c r="AH1871" s="3" t="str">
        <f t="shared" si="123"/>
        <v/>
      </c>
      <c r="AQ1871" s="3" t="str">
        <f t="shared" si="124"/>
        <v/>
      </c>
      <c r="AR1871" s="3" t="str">
        <f>IF(ISNUMBER(AQ1871),SUMIFS($AQ$2:AQ1871,$A$2:A1871,A1871,$J$2:J1871,J1871,$D$2:D1871,D1871),"")</f>
        <v/>
      </c>
      <c r="AS1871">
        <f t="shared" si="125"/>
        <v>1</v>
      </c>
    </row>
    <row r="1872" spans="1:45" x14ac:dyDescent="0.25">
      <c r="A1872" s="9" t="s">
        <v>69</v>
      </c>
      <c r="B1872" t="s">
        <v>68</v>
      </c>
      <c r="C1872" s="6">
        <v>42283</v>
      </c>
      <c r="D1872">
        <v>2</v>
      </c>
      <c r="F1872">
        <v>0</v>
      </c>
      <c r="J1872" s="3" t="s">
        <v>97</v>
      </c>
      <c r="K1872" t="s">
        <v>79</v>
      </c>
      <c r="L1872">
        <v>5</v>
      </c>
      <c r="M1872" s="3" t="s">
        <v>77</v>
      </c>
      <c r="N1872" s="4">
        <f t="shared" si="122"/>
        <v>1146.5999999999999</v>
      </c>
      <c r="O1872">
        <v>114.66</v>
      </c>
      <c r="R1872" s="3" t="str">
        <f>IF(ISNUMBER(Q1872),SUMIFS($Q$2:Q1872,$A$2:A1872,A1872,$J$2:J1872,J1872,$D$2:D1872,D1872),"")</f>
        <v/>
      </c>
      <c r="AH1872" s="3" t="str">
        <f t="shared" si="123"/>
        <v/>
      </c>
      <c r="AQ1872" s="3" t="str">
        <f t="shared" si="124"/>
        <v/>
      </c>
      <c r="AR1872" s="3" t="str">
        <f>IF(ISNUMBER(AQ1872),SUMIFS($AQ$2:AQ1872,$A$2:A1872,A1872,$J$2:J1872,J1872,$D$2:D1872,D1872),"")</f>
        <v/>
      </c>
      <c r="AS1872">
        <f t="shared" si="125"/>
        <v>1</v>
      </c>
    </row>
    <row r="1873" spans="1:45" x14ac:dyDescent="0.25">
      <c r="A1873" s="9" t="s">
        <v>71</v>
      </c>
      <c r="B1873" t="s">
        <v>68</v>
      </c>
      <c r="C1873" s="6">
        <v>42283</v>
      </c>
      <c r="D1873">
        <v>2</v>
      </c>
      <c r="F1873">
        <v>50</v>
      </c>
      <c r="J1873" s="3" t="s">
        <v>97</v>
      </c>
      <c r="K1873" t="s">
        <v>79</v>
      </c>
      <c r="L1873">
        <v>5</v>
      </c>
      <c r="M1873" s="3" t="s">
        <v>77</v>
      </c>
      <c r="N1873" s="4">
        <f t="shared" si="122"/>
        <v>1662.6</v>
      </c>
      <c r="O1873">
        <v>166.26</v>
      </c>
      <c r="R1873" s="3" t="str">
        <f>IF(ISNUMBER(Q1873),SUMIFS($Q$2:Q1873,$A$2:A1873,A1873,$J$2:J1873,J1873,$D$2:D1873,D1873),"")</f>
        <v/>
      </c>
      <c r="AH1873" s="3" t="str">
        <f t="shared" si="123"/>
        <v/>
      </c>
      <c r="AQ1873" s="3" t="str">
        <f t="shared" si="124"/>
        <v/>
      </c>
      <c r="AR1873" s="3" t="str">
        <f>IF(ISNUMBER(AQ1873),SUMIFS($AQ$2:AQ1873,$A$2:A1873,A1873,$J$2:J1873,J1873,$D$2:D1873,D1873),"")</f>
        <v/>
      </c>
      <c r="AS1873">
        <f t="shared" si="125"/>
        <v>1</v>
      </c>
    </row>
    <row r="1874" spans="1:45" x14ac:dyDescent="0.25">
      <c r="A1874" s="9" t="s">
        <v>70</v>
      </c>
      <c r="B1874" t="s">
        <v>68</v>
      </c>
      <c r="C1874" s="6">
        <v>42283</v>
      </c>
      <c r="D1874">
        <v>2</v>
      </c>
      <c r="F1874">
        <v>100</v>
      </c>
      <c r="J1874" s="3" t="s">
        <v>97</v>
      </c>
      <c r="K1874" t="s">
        <v>79</v>
      </c>
      <c r="L1874">
        <v>5</v>
      </c>
      <c r="M1874" s="3" t="s">
        <v>77</v>
      </c>
      <c r="N1874" s="4">
        <f t="shared" si="122"/>
        <v>1490.6</v>
      </c>
      <c r="O1874">
        <v>149.06</v>
      </c>
      <c r="R1874" s="3" t="str">
        <f>IF(ISNUMBER(Q1874),SUMIFS($Q$2:Q1874,$A$2:A1874,A1874,$J$2:J1874,J1874,$D$2:D1874,D1874),"")</f>
        <v/>
      </c>
      <c r="AH1874" s="3" t="str">
        <f t="shared" si="123"/>
        <v/>
      </c>
      <c r="AQ1874" s="3" t="str">
        <f t="shared" si="124"/>
        <v/>
      </c>
      <c r="AR1874" s="3" t="str">
        <f>IF(ISNUMBER(AQ1874),SUMIFS($AQ$2:AQ1874,$A$2:A1874,A1874,$J$2:J1874,J1874,$D$2:D1874,D1874),"")</f>
        <v/>
      </c>
      <c r="AS1874">
        <f t="shared" si="125"/>
        <v>1</v>
      </c>
    </row>
    <row r="1875" spans="1:45" x14ac:dyDescent="0.25">
      <c r="A1875" s="9" t="s">
        <v>67</v>
      </c>
      <c r="B1875" t="s">
        <v>68</v>
      </c>
      <c r="C1875" s="6">
        <v>42283</v>
      </c>
      <c r="D1875">
        <v>2</v>
      </c>
      <c r="F1875">
        <v>200</v>
      </c>
      <c r="J1875" s="3" t="s">
        <v>97</v>
      </c>
      <c r="K1875" t="s">
        <v>79</v>
      </c>
      <c r="L1875">
        <v>5</v>
      </c>
      <c r="M1875" s="3" t="s">
        <v>77</v>
      </c>
      <c r="N1875" s="4">
        <f t="shared" si="122"/>
        <v>1903.4</v>
      </c>
      <c r="O1875">
        <v>190.34</v>
      </c>
      <c r="R1875" s="3" t="str">
        <f>IF(ISNUMBER(Q1875),SUMIFS($Q$2:Q1875,$A$2:A1875,A1875,$J$2:J1875,J1875,$D$2:D1875,D1875),"")</f>
        <v/>
      </c>
      <c r="AH1875" s="3" t="str">
        <f t="shared" si="123"/>
        <v/>
      </c>
      <c r="AQ1875" s="3" t="str">
        <f t="shared" si="124"/>
        <v/>
      </c>
      <c r="AR1875" s="3" t="str">
        <f>IF(ISNUMBER(AQ1875),SUMIFS($AQ$2:AQ1875,$A$2:A1875,A1875,$J$2:J1875,J1875,$D$2:D1875,D1875),"")</f>
        <v/>
      </c>
      <c r="AS1875">
        <f t="shared" si="125"/>
        <v>1</v>
      </c>
    </row>
    <row r="1876" spans="1:45" x14ac:dyDescent="0.25">
      <c r="A1876" s="9" t="s">
        <v>73</v>
      </c>
      <c r="B1876" t="s">
        <v>68</v>
      </c>
      <c r="C1876" s="6">
        <v>42283</v>
      </c>
      <c r="D1876">
        <v>2</v>
      </c>
      <c r="F1876">
        <v>350</v>
      </c>
      <c r="J1876" s="3" t="s">
        <v>97</v>
      </c>
      <c r="K1876" t="s">
        <v>79</v>
      </c>
      <c r="L1876">
        <v>5</v>
      </c>
      <c r="M1876" s="3" t="s">
        <v>77</v>
      </c>
      <c r="N1876" s="4">
        <f t="shared" si="122"/>
        <v>3107.4</v>
      </c>
      <c r="O1876">
        <v>310.74</v>
      </c>
      <c r="R1876" s="3" t="str">
        <f>IF(ISNUMBER(Q1876),SUMIFS($Q$2:Q1876,$A$2:A1876,A1876,$J$2:J1876,J1876,$D$2:D1876,D1876),"")</f>
        <v/>
      </c>
      <c r="AH1876" s="3" t="str">
        <f t="shared" si="123"/>
        <v/>
      </c>
      <c r="AQ1876" s="3" t="str">
        <f t="shared" si="124"/>
        <v/>
      </c>
      <c r="AR1876" s="3" t="str">
        <f>IF(ISNUMBER(AQ1876),SUMIFS($AQ$2:AQ1876,$A$2:A1876,A1876,$J$2:J1876,J1876,$D$2:D1876,D1876),"")</f>
        <v/>
      </c>
      <c r="AS1876">
        <f t="shared" si="125"/>
        <v>1</v>
      </c>
    </row>
    <row r="1877" spans="1:45" x14ac:dyDescent="0.25">
      <c r="A1877" s="9" t="s">
        <v>72</v>
      </c>
      <c r="B1877" t="s">
        <v>68</v>
      </c>
      <c r="C1877" s="6">
        <v>42283</v>
      </c>
      <c r="D1877">
        <v>2</v>
      </c>
      <c r="F1877">
        <v>500</v>
      </c>
      <c r="J1877" s="3" t="s">
        <v>97</v>
      </c>
      <c r="K1877" t="s">
        <v>79</v>
      </c>
      <c r="L1877">
        <v>5</v>
      </c>
      <c r="M1877" s="3" t="s">
        <v>77</v>
      </c>
      <c r="N1877" s="4">
        <f t="shared" si="122"/>
        <v>3141.8</v>
      </c>
      <c r="O1877">
        <v>314.18</v>
      </c>
      <c r="R1877" s="3" t="str">
        <f>IF(ISNUMBER(Q1877),SUMIFS($Q$2:Q1877,$A$2:A1877,A1877,$J$2:J1877,J1877,$D$2:D1877,D1877),"")</f>
        <v/>
      </c>
      <c r="AH1877" s="3" t="str">
        <f t="shared" si="123"/>
        <v/>
      </c>
      <c r="AQ1877" s="3" t="str">
        <f t="shared" si="124"/>
        <v/>
      </c>
      <c r="AR1877" s="3" t="str">
        <f>IF(ISNUMBER(AQ1877),SUMIFS($AQ$2:AQ1877,$A$2:A1877,A1877,$J$2:J1877,J1877,$D$2:D1877,D1877),"")</f>
        <v/>
      </c>
      <c r="AS1877">
        <f t="shared" si="125"/>
        <v>1</v>
      </c>
    </row>
    <row r="1878" spans="1:45" x14ac:dyDescent="0.25">
      <c r="A1878" s="9" t="s">
        <v>69</v>
      </c>
      <c r="B1878" t="s">
        <v>68</v>
      </c>
      <c r="C1878" s="6">
        <v>42283</v>
      </c>
      <c r="D1878">
        <v>3</v>
      </c>
      <c r="F1878">
        <v>0</v>
      </c>
      <c r="J1878" s="3" t="s">
        <v>97</v>
      </c>
      <c r="K1878" t="s">
        <v>79</v>
      </c>
      <c r="L1878">
        <v>5</v>
      </c>
      <c r="M1878" s="3" t="s">
        <v>77</v>
      </c>
      <c r="N1878" s="4">
        <f t="shared" si="122"/>
        <v>1215.4000000000001</v>
      </c>
      <c r="O1878">
        <v>121.54</v>
      </c>
      <c r="R1878" s="3" t="str">
        <f>IF(ISNUMBER(Q1878),SUMIFS($Q$2:Q1878,$A$2:A1878,A1878,$J$2:J1878,J1878,$D$2:D1878,D1878),"")</f>
        <v/>
      </c>
      <c r="AH1878" s="3" t="str">
        <f t="shared" si="123"/>
        <v/>
      </c>
      <c r="AQ1878" s="3" t="str">
        <f t="shared" si="124"/>
        <v/>
      </c>
      <c r="AR1878" s="3" t="str">
        <f>IF(ISNUMBER(AQ1878),SUMIFS($AQ$2:AQ1878,$A$2:A1878,A1878,$J$2:J1878,J1878,$D$2:D1878,D1878),"")</f>
        <v/>
      </c>
      <c r="AS1878">
        <f t="shared" si="125"/>
        <v>1</v>
      </c>
    </row>
    <row r="1879" spans="1:45" x14ac:dyDescent="0.25">
      <c r="A1879" s="9" t="s">
        <v>71</v>
      </c>
      <c r="B1879" t="s">
        <v>68</v>
      </c>
      <c r="C1879" s="6">
        <v>42283</v>
      </c>
      <c r="D1879">
        <v>3</v>
      </c>
      <c r="F1879">
        <v>50</v>
      </c>
      <c r="J1879" s="3" t="s">
        <v>97</v>
      </c>
      <c r="K1879" t="s">
        <v>79</v>
      </c>
      <c r="L1879">
        <v>5</v>
      </c>
      <c r="M1879" s="3" t="s">
        <v>77</v>
      </c>
      <c r="N1879" s="4">
        <f t="shared" si="122"/>
        <v>1421.8000000000002</v>
      </c>
      <c r="O1879">
        <v>142.18</v>
      </c>
      <c r="R1879" s="3" t="str">
        <f>IF(ISNUMBER(Q1879),SUMIFS($Q$2:Q1879,$A$2:A1879,A1879,$J$2:J1879,J1879,$D$2:D1879,D1879),"")</f>
        <v/>
      </c>
      <c r="AH1879" s="3" t="str">
        <f t="shared" si="123"/>
        <v/>
      </c>
      <c r="AQ1879" s="3" t="str">
        <f t="shared" si="124"/>
        <v/>
      </c>
      <c r="AR1879" s="3" t="str">
        <f>IF(ISNUMBER(AQ1879),SUMIFS($AQ$2:AQ1879,$A$2:A1879,A1879,$J$2:J1879,J1879,$D$2:D1879,D1879),"")</f>
        <v/>
      </c>
      <c r="AS1879">
        <f t="shared" si="125"/>
        <v>1</v>
      </c>
    </row>
    <row r="1880" spans="1:45" x14ac:dyDescent="0.25">
      <c r="A1880" s="9" t="s">
        <v>70</v>
      </c>
      <c r="B1880" t="s">
        <v>68</v>
      </c>
      <c r="C1880" s="6">
        <v>42283</v>
      </c>
      <c r="D1880">
        <v>3</v>
      </c>
      <c r="F1880">
        <v>100</v>
      </c>
      <c r="J1880" s="3" t="s">
        <v>97</v>
      </c>
      <c r="K1880" t="s">
        <v>79</v>
      </c>
      <c r="L1880">
        <v>5</v>
      </c>
      <c r="M1880" s="3" t="s">
        <v>77</v>
      </c>
      <c r="N1880" s="4">
        <f t="shared" si="122"/>
        <v>2127</v>
      </c>
      <c r="O1880">
        <v>212.7</v>
      </c>
      <c r="R1880" s="3" t="str">
        <f>IF(ISNUMBER(Q1880),SUMIFS($Q$2:Q1880,$A$2:A1880,A1880,$J$2:J1880,J1880,$D$2:D1880,D1880),"")</f>
        <v/>
      </c>
      <c r="AH1880" s="3" t="str">
        <f t="shared" si="123"/>
        <v/>
      </c>
      <c r="AQ1880" s="3" t="str">
        <f t="shared" si="124"/>
        <v/>
      </c>
      <c r="AR1880" s="3" t="str">
        <f>IF(ISNUMBER(AQ1880),SUMIFS($AQ$2:AQ1880,$A$2:A1880,A1880,$J$2:J1880,J1880,$D$2:D1880,D1880),"")</f>
        <v/>
      </c>
      <c r="AS1880">
        <f t="shared" si="125"/>
        <v>1</v>
      </c>
    </row>
    <row r="1881" spans="1:45" x14ac:dyDescent="0.25">
      <c r="A1881" s="9" t="s">
        <v>67</v>
      </c>
      <c r="B1881" t="s">
        <v>68</v>
      </c>
      <c r="C1881" s="6">
        <v>42283</v>
      </c>
      <c r="D1881">
        <v>3</v>
      </c>
      <c r="F1881">
        <v>200</v>
      </c>
      <c r="J1881" s="3" t="s">
        <v>97</v>
      </c>
      <c r="K1881" t="s">
        <v>79</v>
      </c>
      <c r="L1881">
        <v>5</v>
      </c>
      <c r="M1881" s="3" t="s">
        <v>77</v>
      </c>
      <c r="N1881" s="4">
        <f t="shared" si="122"/>
        <v>1490.6</v>
      </c>
      <c r="O1881">
        <v>149.06</v>
      </c>
      <c r="R1881" s="3" t="str">
        <f>IF(ISNUMBER(Q1881),SUMIFS($Q$2:Q1881,$A$2:A1881,A1881,$J$2:J1881,J1881,$D$2:D1881,D1881),"")</f>
        <v/>
      </c>
      <c r="AH1881" s="3" t="str">
        <f t="shared" si="123"/>
        <v/>
      </c>
      <c r="AQ1881" s="3" t="str">
        <f t="shared" si="124"/>
        <v/>
      </c>
      <c r="AR1881" s="3" t="str">
        <f>IF(ISNUMBER(AQ1881),SUMIFS($AQ$2:AQ1881,$A$2:A1881,A1881,$J$2:J1881,J1881,$D$2:D1881,D1881),"")</f>
        <v/>
      </c>
      <c r="AS1881">
        <f t="shared" si="125"/>
        <v>1</v>
      </c>
    </row>
    <row r="1882" spans="1:45" x14ac:dyDescent="0.25">
      <c r="A1882" s="9" t="s">
        <v>73</v>
      </c>
      <c r="B1882" t="s">
        <v>68</v>
      </c>
      <c r="C1882" s="6">
        <v>42283</v>
      </c>
      <c r="D1882">
        <v>3</v>
      </c>
      <c r="F1882">
        <v>350</v>
      </c>
      <c r="J1882" s="3" t="s">
        <v>97</v>
      </c>
      <c r="K1882" t="s">
        <v>79</v>
      </c>
      <c r="L1882">
        <v>5</v>
      </c>
      <c r="M1882" s="3" t="s">
        <v>77</v>
      </c>
      <c r="N1882" s="4">
        <f t="shared" si="122"/>
        <v>2849.4</v>
      </c>
      <c r="O1882">
        <v>284.94</v>
      </c>
      <c r="R1882" s="3" t="str">
        <f>IF(ISNUMBER(Q1882),SUMIFS($Q$2:Q1882,$A$2:A1882,A1882,$J$2:J1882,J1882,$D$2:D1882,D1882),"")</f>
        <v/>
      </c>
      <c r="AH1882" s="3" t="str">
        <f t="shared" si="123"/>
        <v/>
      </c>
      <c r="AQ1882" s="3" t="str">
        <f t="shared" si="124"/>
        <v/>
      </c>
      <c r="AR1882" s="3" t="str">
        <f>IF(ISNUMBER(AQ1882),SUMIFS($AQ$2:AQ1882,$A$2:A1882,A1882,$J$2:J1882,J1882,$D$2:D1882,D1882),"")</f>
        <v/>
      </c>
      <c r="AS1882">
        <f t="shared" si="125"/>
        <v>1</v>
      </c>
    </row>
    <row r="1883" spans="1:45" x14ac:dyDescent="0.25">
      <c r="A1883" s="9" t="s">
        <v>72</v>
      </c>
      <c r="B1883" t="s">
        <v>68</v>
      </c>
      <c r="C1883" s="6">
        <v>42283</v>
      </c>
      <c r="D1883">
        <v>3</v>
      </c>
      <c r="F1883">
        <v>500</v>
      </c>
      <c r="J1883" s="3" t="s">
        <v>97</v>
      </c>
      <c r="K1883" t="s">
        <v>79</v>
      </c>
      <c r="L1883">
        <v>5</v>
      </c>
      <c r="M1883" s="3" t="s">
        <v>77</v>
      </c>
      <c r="N1883" s="4">
        <f t="shared" si="122"/>
        <v>3571.8</v>
      </c>
      <c r="O1883">
        <v>357.18</v>
      </c>
      <c r="R1883" s="3" t="str">
        <f>IF(ISNUMBER(Q1883),SUMIFS($Q$2:Q1883,$A$2:A1883,A1883,$J$2:J1883,J1883,$D$2:D1883,D1883),"")</f>
        <v/>
      </c>
      <c r="AH1883" s="3" t="str">
        <f t="shared" si="123"/>
        <v/>
      </c>
      <c r="AQ1883" s="3" t="str">
        <f t="shared" si="124"/>
        <v/>
      </c>
      <c r="AR1883" s="3" t="str">
        <f>IF(ISNUMBER(AQ1883),SUMIFS($AQ$2:AQ1883,$A$2:A1883,A1883,$J$2:J1883,J1883,$D$2:D1883,D1883),"")</f>
        <v/>
      </c>
      <c r="AS1883">
        <f t="shared" si="125"/>
        <v>1</v>
      </c>
    </row>
    <row r="1884" spans="1:45" x14ac:dyDescent="0.25">
      <c r="A1884" s="9" t="s">
        <v>69</v>
      </c>
      <c r="B1884" t="s">
        <v>68</v>
      </c>
      <c r="C1884" s="6">
        <v>42284</v>
      </c>
      <c r="D1884">
        <v>1</v>
      </c>
      <c r="F1884">
        <v>0</v>
      </c>
      <c r="J1884" s="3" t="s">
        <v>97</v>
      </c>
      <c r="K1884" t="s">
        <v>79</v>
      </c>
      <c r="L1884">
        <v>6</v>
      </c>
      <c r="M1884" s="3" t="s">
        <v>56</v>
      </c>
      <c r="N1884" s="4" t="str">
        <f t="shared" si="122"/>
        <v/>
      </c>
      <c r="P1884">
        <v>56.99</v>
      </c>
      <c r="Q1884">
        <v>56.99</v>
      </c>
      <c r="R1884" s="3">
        <f>IF(ISNUMBER(Q1884),SUMIFS($Q$2:Q1884,$A$2:A1884,A1884,$J$2:J1884,J1884,$D$2:D1884,D1884),"")</f>
        <v>56.99</v>
      </c>
      <c r="AA1884">
        <v>0.39</v>
      </c>
      <c r="AG1884">
        <v>1.57</v>
      </c>
      <c r="AH1884" s="3">
        <f t="shared" si="123"/>
        <v>2.5000000000000001E-2</v>
      </c>
      <c r="AI1884">
        <v>2.5000000000000001E-2</v>
      </c>
      <c r="AQ1884" s="3">
        <f t="shared" si="124"/>
        <v>1.425</v>
      </c>
      <c r="AR1884" s="3">
        <f>IF(ISNUMBER(AQ1884),SUMIFS($AQ$2:AQ1884,$A$2:A1884,A1884,$J$2:J1884,J1884,$D$2:D1884,D1884),"")</f>
        <v>1.425</v>
      </c>
      <c r="AS1884">
        <f t="shared" si="125"/>
        <v>9</v>
      </c>
    </row>
    <row r="1885" spans="1:45" x14ac:dyDescent="0.25">
      <c r="A1885" s="9" t="s">
        <v>71</v>
      </c>
      <c r="B1885" t="s">
        <v>68</v>
      </c>
      <c r="C1885" s="6">
        <v>42284</v>
      </c>
      <c r="D1885">
        <v>1</v>
      </c>
      <c r="F1885">
        <v>50</v>
      </c>
      <c r="J1885" s="3" t="s">
        <v>97</v>
      </c>
      <c r="K1885" t="s">
        <v>79</v>
      </c>
      <c r="L1885">
        <v>6</v>
      </c>
      <c r="M1885" s="3" t="s">
        <v>56</v>
      </c>
      <c r="N1885" s="4" t="str">
        <f t="shared" si="122"/>
        <v/>
      </c>
      <c r="P1885">
        <v>75.03</v>
      </c>
      <c r="Q1885">
        <v>75.03</v>
      </c>
      <c r="R1885" s="3">
        <f>IF(ISNUMBER(Q1885),SUMIFS($Q$2:Q1885,$A$2:A1885,A1885,$J$2:J1885,J1885,$D$2:D1885,D1885),"")</f>
        <v>75.03</v>
      </c>
      <c r="AA1885">
        <v>0.51</v>
      </c>
      <c r="AG1885">
        <v>1.58</v>
      </c>
      <c r="AH1885" s="3">
        <f t="shared" si="123"/>
        <v>2.5000000000000001E-2</v>
      </c>
      <c r="AI1885">
        <v>2.5000000000000001E-2</v>
      </c>
      <c r="AQ1885" s="3">
        <f t="shared" si="124"/>
        <v>1.8759999999999999</v>
      </c>
      <c r="AR1885" s="3">
        <f>IF(ISNUMBER(AQ1885),SUMIFS($AQ$2:AQ1885,$A$2:A1885,A1885,$J$2:J1885,J1885,$D$2:D1885,D1885),"")</f>
        <v>1.8759999999999999</v>
      </c>
      <c r="AS1885">
        <f t="shared" si="125"/>
        <v>9</v>
      </c>
    </row>
    <row r="1886" spans="1:45" x14ac:dyDescent="0.25">
      <c r="A1886" s="9" t="s">
        <v>70</v>
      </c>
      <c r="B1886" t="s">
        <v>68</v>
      </c>
      <c r="C1886" s="6">
        <v>42284</v>
      </c>
      <c r="D1886">
        <v>1</v>
      </c>
      <c r="F1886">
        <v>100</v>
      </c>
      <c r="J1886" s="3" t="s">
        <v>97</v>
      </c>
      <c r="K1886" t="s">
        <v>79</v>
      </c>
      <c r="L1886">
        <v>6</v>
      </c>
      <c r="M1886" s="3" t="s">
        <v>56</v>
      </c>
      <c r="N1886" s="4" t="str">
        <f t="shared" si="122"/>
        <v/>
      </c>
      <c r="P1886">
        <v>173.57</v>
      </c>
      <c r="Q1886">
        <v>173.57</v>
      </c>
      <c r="R1886" s="3">
        <f>IF(ISNUMBER(Q1886),SUMIFS($Q$2:Q1886,$A$2:A1886,A1886,$J$2:J1886,J1886,$D$2:D1886,D1886),"")</f>
        <v>173.57</v>
      </c>
      <c r="AA1886">
        <v>1.18</v>
      </c>
      <c r="AG1886">
        <v>1.59</v>
      </c>
      <c r="AH1886" s="3">
        <f t="shared" si="123"/>
        <v>2.5000000000000001E-2</v>
      </c>
      <c r="AI1886">
        <v>2.5000000000000001E-2</v>
      </c>
      <c r="AQ1886" s="3">
        <f t="shared" si="124"/>
        <v>4.3390000000000004</v>
      </c>
      <c r="AR1886" s="3">
        <f>IF(ISNUMBER(AQ1886),SUMIFS($AQ$2:AQ1886,$A$2:A1886,A1886,$J$2:J1886,J1886,$D$2:D1886,D1886),"")</f>
        <v>4.3390000000000004</v>
      </c>
      <c r="AS1886">
        <f t="shared" si="125"/>
        <v>9</v>
      </c>
    </row>
    <row r="1887" spans="1:45" x14ac:dyDescent="0.25">
      <c r="A1887" s="9" t="s">
        <v>67</v>
      </c>
      <c r="B1887" t="s">
        <v>68</v>
      </c>
      <c r="C1887" s="6">
        <v>42284</v>
      </c>
      <c r="D1887">
        <v>1</v>
      </c>
      <c r="F1887">
        <v>200</v>
      </c>
      <c r="J1887" s="3" t="s">
        <v>97</v>
      </c>
      <c r="K1887" t="s">
        <v>79</v>
      </c>
      <c r="L1887">
        <v>6</v>
      </c>
      <c r="M1887" s="3" t="s">
        <v>56</v>
      </c>
      <c r="N1887" s="4" t="str">
        <f t="shared" si="122"/>
        <v/>
      </c>
      <c r="P1887">
        <v>196.82</v>
      </c>
      <c r="Q1887">
        <v>196.82</v>
      </c>
      <c r="R1887" s="3">
        <f>IF(ISNUMBER(Q1887),SUMIFS($Q$2:Q1887,$A$2:A1887,A1887,$J$2:J1887,J1887,$D$2:D1887,D1887),"")</f>
        <v>196.82</v>
      </c>
      <c r="AA1887">
        <v>1.34</v>
      </c>
      <c r="AG1887">
        <v>1.56</v>
      </c>
      <c r="AH1887" s="3">
        <f t="shared" si="123"/>
        <v>2.5000000000000001E-2</v>
      </c>
      <c r="AI1887">
        <v>2.5000000000000001E-2</v>
      </c>
      <c r="AQ1887" s="3">
        <f t="shared" si="124"/>
        <v>4.9210000000000003</v>
      </c>
      <c r="AR1887" s="3">
        <f>IF(ISNUMBER(AQ1887),SUMIFS($AQ$2:AQ1887,$A$2:A1887,A1887,$J$2:J1887,J1887,$D$2:D1887,D1887),"")</f>
        <v>4.9210000000000003</v>
      </c>
      <c r="AS1887">
        <f t="shared" si="125"/>
        <v>9</v>
      </c>
    </row>
    <row r="1888" spans="1:45" x14ac:dyDescent="0.25">
      <c r="A1888" s="9" t="s">
        <v>73</v>
      </c>
      <c r="B1888" t="s">
        <v>68</v>
      </c>
      <c r="C1888" s="6">
        <v>42284</v>
      </c>
      <c r="D1888">
        <v>1</v>
      </c>
      <c r="F1888">
        <v>350</v>
      </c>
      <c r="J1888" s="3" t="s">
        <v>97</v>
      </c>
      <c r="K1888" t="s">
        <v>79</v>
      </c>
      <c r="L1888">
        <v>6</v>
      </c>
      <c r="M1888" s="3" t="s">
        <v>56</v>
      </c>
      <c r="N1888" s="4" t="str">
        <f t="shared" si="122"/>
        <v/>
      </c>
      <c r="P1888">
        <v>236.99</v>
      </c>
      <c r="Q1888">
        <v>236.99</v>
      </c>
      <c r="R1888" s="3">
        <f>IF(ISNUMBER(Q1888),SUMIFS($Q$2:Q1888,$A$2:A1888,A1888,$J$2:J1888,J1888,$D$2:D1888,D1888),"")</f>
        <v>236.99</v>
      </c>
      <c r="AA1888">
        <v>1.61</v>
      </c>
      <c r="AG1888">
        <v>1.49</v>
      </c>
      <c r="AH1888" s="3">
        <f t="shared" si="123"/>
        <v>2.4E-2</v>
      </c>
      <c r="AI1888">
        <v>2.4E-2</v>
      </c>
      <c r="AQ1888" s="3">
        <f t="shared" si="124"/>
        <v>5.6879999999999997</v>
      </c>
      <c r="AR1888" s="3">
        <f>IF(ISNUMBER(AQ1888),SUMIFS($AQ$2:AQ1888,$A$2:A1888,A1888,$J$2:J1888,J1888,$D$2:D1888,D1888),"")</f>
        <v>5.6879999999999997</v>
      </c>
      <c r="AS1888">
        <f t="shared" si="125"/>
        <v>9</v>
      </c>
    </row>
    <row r="1889" spans="1:45" x14ac:dyDescent="0.25">
      <c r="A1889" s="9" t="s">
        <v>72</v>
      </c>
      <c r="B1889" t="s">
        <v>68</v>
      </c>
      <c r="C1889" s="6">
        <v>42284</v>
      </c>
      <c r="D1889">
        <v>1</v>
      </c>
      <c r="F1889">
        <v>500</v>
      </c>
      <c r="J1889" s="3" t="s">
        <v>97</v>
      </c>
      <c r="K1889" t="s">
        <v>79</v>
      </c>
      <c r="L1889">
        <v>6</v>
      </c>
      <c r="M1889" s="3" t="s">
        <v>56</v>
      </c>
      <c r="N1889" s="4" t="str">
        <f t="shared" si="122"/>
        <v/>
      </c>
      <c r="P1889">
        <v>295.37</v>
      </c>
      <c r="Q1889">
        <v>295.37</v>
      </c>
      <c r="R1889" s="3">
        <f>IF(ISNUMBER(Q1889),SUMIFS($Q$2:Q1889,$A$2:A1889,A1889,$J$2:J1889,J1889,$D$2:D1889,D1889),"")</f>
        <v>295.37</v>
      </c>
      <c r="AA1889">
        <v>2.0099999999999998</v>
      </c>
      <c r="AG1889">
        <v>1.82</v>
      </c>
      <c r="AH1889" s="3">
        <f t="shared" si="123"/>
        <v>2.9000000000000001E-2</v>
      </c>
      <c r="AI1889">
        <v>2.9000000000000001E-2</v>
      </c>
      <c r="AQ1889" s="3">
        <f t="shared" si="124"/>
        <v>8.5660000000000007</v>
      </c>
      <c r="AR1889" s="3">
        <f>IF(ISNUMBER(AQ1889),SUMIFS($AQ$2:AQ1889,$A$2:A1889,A1889,$J$2:J1889,J1889,$D$2:D1889,D1889),"")</f>
        <v>8.5660000000000007</v>
      </c>
      <c r="AS1889">
        <f t="shared" si="125"/>
        <v>9</v>
      </c>
    </row>
    <row r="1890" spans="1:45" x14ac:dyDescent="0.25">
      <c r="A1890" s="9" t="s">
        <v>69</v>
      </c>
      <c r="B1890" t="s">
        <v>68</v>
      </c>
      <c r="C1890" s="6">
        <v>42284</v>
      </c>
      <c r="D1890">
        <v>2</v>
      </c>
      <c r="F1890">
        <v>0</v>
      </c>
      <c r="J1890" s="3" t="s">
        <v>97</v>
      </c>
      <c r="K1890" t="s">
        <v>79</v>
      </c>
      <c r="L1890">
        <v>6</v>
      </c>
      <c r="M1890" s="3" t="s">
        <v>56</v>
      </c>
      <c r="N1890" s="4" t="str">
        <f t="shared" si="122"/>
        <v/>
      </c>
      <c r="P1890">
        <v>75.41</v>
      </c>
      <c r="Q1890">
        <v>75.41</v>
      </c>
      <c r="R1890" s="3">
        <f>IF(ISNUMBER(Q1890),SUMIFS($Q$2:Q1890,$A$2:A1890,A1890,$J$2:J1890,J1890,$D$2:D1890,D1890),"")</f>
        <v>75.41</v>
      </c>
      <c r="AA1890">
        <v>0.51</v>
      </c>
      <c r="AG1890">
        <v>1.77</v>
      </c>
      <c r="AH1890" s="3">
        <f t="shared" si="123"/>
        <v>2.8000000000000001E-2</v>
      </c>
      <c r="AI1890">
        <v>2.8000000000000001E-2</v>
      </c>
      <c r="AQ1890" s="3">
        <f t="shared" si="124"/>
        <v>2.1110000000000002</v>
      </c>
      <c r="AR1890" s="3">
        <f>IF(ISNUMBER(AQ1890),SUMIFS($AQ$2:AQ1890,$A$2:A1890,A1890,$J$2:J1890,J1890,$D$2:D1890,D1890),"")</f>
        <v>2.1110000000000002</v>
      </c>
      <c r="AS1890">
        <f t="shared" si="125"/>
        <v>9</v>
      </c>
    </row>
    <row r="1891" spans="1:45" x14ac:dyDescent="0.25">
      <c r="A1891" s="9" t="s">
        <v>71</v>
      </c>
      <c r="B1891" t="s">
        <v>68</v>
      </c>
      <c r="C1891" s="6">
        <v>42284</v>
      </c>
      <c r="D1891">
        <v>2</v>
      </c>
      <c r="F1891">
        <v>50</v>
      </c>
      <c r="J1891" s="3" t="s">
        <v>97</v>
      </c>
      <c r="K1891" t="s">
        <v>79</v>
      </c>
      <c r="L1891">
        <v>6</v>
      </c>
      <c r="M1891" s="3" t="s">
        <v>56</v>
      </c>
      <c r="N1891" s="4" t="str">
        <f t="shared" si="122"/>
        <v/>
      </c>
      <c r="P1891">
        <v>110.32</v>
      </c>
      <c r="Q1891">
        <v>110.32</v>
      </c>
      <c r="R1891" s="3">
        <f>IF(ISNUMBER(Q1891),SUMIFS($Q$2:Q1891,$A$2:A1891,A1891,$J$2:J1891,J1891,$D$2:D1891,D1891),"")</f>
        <v>110.32</v>
      </c>
      <c r="AA1891">
        <v>0.75</v>
      </c>
      <c r="AG1891">
        <v>1.84</v>
      </c>
      <c r="AH1891" s="3">
        <f t="shared" si="123"/>
        <v>2.9000000000000001E-2</v>
      </c>
      <c r="AI1891">
        <v>2.9000000000000001E-2</v>
      </c>
      <c r="AQ1891" s="3">
        <f t="shared" si="124"/>
        <v>3.1989999999999998</v>
      </c>
      <c r="AR1891" s="3">
        <f>IF(ISNUMBER(AQ1891),SUMIFS($AQ$2:AQ1891,$A$2:A1891,A1891,$J$2:J1891,J1891,$D$2:D1891,D1891),"")</f>
        <v>3.1989999999999998</v>
      </c>
      <c r="AS1891">
        <f t="shared" si="125"/>
        <v>9</v>
      </c>
    </row>
    <row r="1892" spans="1:45" x14ac:dyDescent="0.25">
      <c r="A1892" s="9" t="s">
        <v>70</v>
      </c>
      <c r="B1892" t="s">
        <v>68</v>
      </c>
      <c r="C1892" s="6">
        <v>42284</v>
      </c>
      <c r="D1892">
        <v>2</v>
      </c>
      <c r="F1892">
        <v>100</v>
      </c>
      <c r="J1892" s="3" t="s">
        <v>97</v>
      </c>
      <c r="K1892" t="s">
        <v>79</v>
      </c>
      <c r="L1892">
        <v>6</v>
      </c>
      <c r="M1892" s="3" t="s">
        <v>56</v>
      </c>
      <c r="N1892" s="4" t="str">
        <f t="shared" si="122"/>
        <v/>
      </c>
      <c r="P1892">
        <v>86.64</v>
      </c>
      <c r="Q1892">
        <v>86.64</v>
      </c>
      <c r="R1892" s="3">
        <f>IF(ISNUMBER(Q1892),SUMIFS($Q$2:Q1892,$A$2:A1892,A1892,$J$2:J1892,J1892,$D$2:D1892,D1892),"")</f>
        <v>86.64</v>
      </c>
      <c r="AA1892">
        <v>0.59</v>
      </c>
      <c r="AG1892">
        <v>1.61</v>
      </c>
      <c r="AH1892" s="3">
        <f t="shared" si="123"/>
        <v>2.5999999999999999E-2</v>
      </c>
      <c r="AI1892">
        <v>2.5999999999999999E-2</v>
      </c>
      <c r="AQ1892" s="3">
        <f t="shared" si="124"/>
        <v>2.2530000000000001</v>
      </c>
      <c r="AR1892" s="3">
        <f>IF(ISNUMBER(AQ1892),SUMIFS($AQ$2:AQ1892,$A$2:A1892,A1892,$J$2:J1892,J1892,$D$2:D1892,D1892),"")</f>
        <v>2.2530000000000001</v>
      </c>
      <c r="AS1892">
        <f t="shared" si="125"/>
        <v>9</v>
      </c>
    </row>
    <row r="1893" spans="1:45" x14ac:dyDescent="0.25">
      <c r="A1893" s="9" t="s">
        <v>67</v>
      </c>
      <c r="B1893" t="s">
        <v>68</v>
      </c>
      <c r="C1893" s="6">
        <v>42284</v>
      </c>
      <c r="D1893">
        <v>2</v>
      </c>
      <c r="F1893">
        <v>200</v>
      </c>
      <c r="J1893" s="3" t="s">
        <v>97</v>
      </c>
      <c r="K1893" t="s">
        <v>79</v>
      </c>
      <c r="L1893">
        <v>6</v>
      </c>
      <c r="M1893" s="3" t="s">
        <v>56</v>
      </c>
      <c r="N1893" s="4" t="str">
        <f t="shared" si="122"/>
        <v/>
      </c>
      <c r="P1893">
        <v>119.97</v>
      </c>
      <c r="Q1893">
        <v>119.97</v>
      </c>
      <c r="R1893" s="3">
        <f>IF(ISNUMBER(Q1893),SUMIFS($Q$2:Q1893,$A$2:A1893,A1893,$J$2:J1893,J1893,$D$2:D1893,D1893),"")</f>
        <v>119.97</v>
      </c>
      <c r="AA1893">
        <v>0.82</v>
      </c>
      <c r="AG1893">
        <v>1.5</v>
      </c>
      <c r="AH1893" s="3">
        <f t="shared" si="123"/>
        <v>2.4E-2</v>
      </c>
      <c r="AI1893">
        <v>2.4E-2</v>
      </c>
      <c r="AQ1893" s="3">
        <f t="shared" si="124"/>
        <v>2.879</v>
      </c>
      <c r="AR1893" s="3">
        <f>IF(ISNUMBER(AQ1893),SUMIFS($AQ$2:AQ1893,$A$2:A1893,A1893,$J$2:J1893,J1893,$D$2:D1893,D1893),"")</f>
        <v>2.879</v>
      </c>
      <c r="AS1893">
        <f t="shared" si="125"/>
        <v>9</v>
      </c>
    </row>
    <row r="1894" spans="1:45" x14ac:dyDescent="0.25">
      <c r="A1894" s="9" t="s">
        <v>73</v>
      </c>
      <c r="B1894" t="s">
        <v>68</v>
      </c>
      <c r="C1894" s="6">
        <v>42284</v>
      </c>
      <c r="D1894">
        <v>2</v>
      </c>
      <c r="F1894">
        <v>350</v>
      </c>
      <c r="J1894" s="3" t="s">
        <v>97</v>
      </c>
      <c r="K1894" t="s">
        <v>79</v>
      </c>
      <c r="L1894">
        <v>6</v>
      </c>
      <c r="M1894" s="3" t="s">
        <v>56</v>
      </c>
      <c r="N1894" s="4" t="str">
        <f t="shared" si="122"/>
        <v/>
      </c>
      <c r="P1894">
        <v>231.54</v>
      </c>
      <c r="Q1894">
        <v>231.54</v>
      </c>
      <c r="R1894" s="3">
        <f>IF(ISNUMBER(Q1894),SUMIFS($Q$2:Q1894,$A$2:A1894,A1894,$J$2:J1894,J1894,$D$2:D1894,D1894),"")</f>
        <v>231.54</v>
      </c>
      <c r="AA1894">
        <v>1.58</v>
      </c>
      <c r="AG1894">
        <v>1.38</v>
      </c>
      <c r="AH1894" s="3">
        <f t="shared" si="123"/>
        <v>2.1999999999999999E-2</v>
      </c>
      <c r="AI1894">
        <v>2.1999999999999999E-2</v>
      </c>
      <c r="AQ1894" s="3">
        <f t="shared" si="124"/>
        <v>5.0940000000000003</v>
      </c>
      <c r="AR1894" s="3">
        <f>IF(ISNUMBER(AQ1894),SUMIFS($AQ$2:AQ1894,$A$2:A1894,A1894,$J$2:J1894,J1894,$D$2:D1894,D1894),"")</f>
        <v>5.0940000000000003</v>
      </c>
      <c r="AS1894">
        <f t="shared" si="125"/>
        <v>9</v>
      </c>
    </row>
    <row r="1895" spans="1:45" x14ac:dyDescent="0.25">
      <c r="A1895" s="9" t="s">
        <v>72</v>
      </c>
      <c r="B1895" t="s">
        <v>68</v>
      </c>
      <c r="C1895" s="6">
        <v>42284</v>
      </c>
      <c r="D1895">
        <v>2</v>
      </c>
      <c r="F1895">
        <v>500</v>
      </c>
      <c r="J1895" s="3" t="s">
        <v>97</v>
      </c>
      <c r="K1895" t="s">
        <v>79</v>
      </c>
      <c r="L1895">
        <v>6</v>
      </c>
      <c r="M1895" s="3" t="s">
        <v>56</v>
      </c>
      <c r="N1895" s="4" t="str">
        <f t="shared" si="122"/>
        <v/>
      </c>
      <c r="P1895">
        <v>267.74</v>
      </c>
      <c r="Q1895">
        <v>267.74</v>
      </c>
      <c r="R1895" s="3">
        <f>IF(ISNUMBER(Q1895),SUMIFS($Q$2:Q1895,$A$2:A1895,A1895,$J$2:J1895,J1895,$D$2:D1895,D1895),"")</f>
        <v>267.74</v>
      </c>
      <c r="AA1895">
        <v>1.82</v>
      </c>
      <c r="AG1895">
        <v>1.61</v>
      </c>
      <c r="AH1895" s="3">
        <f t="shared" si="123"/>
        <v>2.5999999999999999E-2</v>
      </c>
      <c r="AI1895">
        <v>2.5999999999999999E-2</v>
      </c>
      <c r="AQ1895" s="3">
        <f t="shared" si="124"/>
        <v>6.9610000000000003</v>
      </c>
      <c r="AR1895" s="3">
        <f>IF(ISNUMBER(AQ1895),SUMIFS($AQ$2:AQ1895,$A$2:A1895,A1895,$J$2:J1895,J1895,$D$2:D1895,D1895),"")</f>
        <v>6.9610000000000003</v>
      </c>
      <c r="AS1895">
        <f t="shared" si="125"/>
        <v>9</v>
      </c>
    </row>
    <row r="1896" spans="1:45" x14ac:dyDescent="0.25">
      <c r="A1896" s="9" t="s">
        <v>69</v>
      </c>
      <c r="B1896" t="s">
        <v>68</v>
      </c>
      <c r="C1896" s="6">
        <v>42284</v>
      </c>
      <c r="D1896">
        <v>3</v>
      </c>
      <c r="F1896">
        <v>0</v>
      </c>
      <c r="J1896" s="3" t="s">
        <v>97</v>
      </c>
      <c r="K1896" t="s">
        <v>79</v>
      </c>
      <c r="L1896">
        <v>6</v>
      </c>
      <c r="M1896" s="3" t="s">
        <v>56</v>
      </c>
      <c r="N1896" s="4" t="str">
        <f t="shared" si="122"/>
        <v/>
      </c>
      <c r="P1896">
        <v>41.82</v>
      </c>
      <c r="Q1896">
        <v>41.82</v>
      </c>
      <c r="R1896" s="3">
        <f>IF(ISNUMBER(Q1896),SUMIFS($Q$2:Q1896,$A$2:A1896,A1896,$J$2:J1896,J1896,$D$2:D1896,D1896),"")</f>
        <v>41.82</v>
      </c>
      <c r="AA1896">
        <v>0.28000000000000003</v>
      </c>
      <c r="AG1896">
        <v>1.69</v>
      </c>
      <c r="AH1896" s="3">
        <f t="shared" si="123"/>
        <v>2.7E-2</v>
      </c>
      <c r="AI1896">
        <v>2.7E-2</v>
      </c>
      <c r="AQ1896" s="3">
        <f t="shared" si="124"/>
        <v>1.129</v>
      </c>
      <c r="AR1896" s="3">
        <f>IF(ISNUMBER(AQ1896),SUMIFS($AQ$2:AQ1896,$A$2:A1896,A1896,$J$2:J1896,J1896,$D$2:D1896,D1896),"")</f>
        <v>1.129</v>
      </c>
      <c r="AS1896">
        <f t="shared" si="125"/>
        <v>9</v>
      </c>
    </row>
    <row r="1897" spans="1:45" x14ac:dyDescent="0.25">
      <c r="A1897" s="9" t="s">
        <v>71</v>
      </c>
      <c r="B1897" t="s">
        <v>68</v>
      </c>
      <c r="C1897" s="6">
        <v>42284</v>
      </c>
      <c r="D1897">
        <v>3</v>
      </c>
      <c r="F1897">
        <v>50</v>
      </c>
      <c r="J1897" s="3" t="s">
        <v>97</v>
      </c>
      <c r="K1897" t="s">
        <v>79</v>
      </c>
      <c r="L1897">
        <v>6</v>
      </c>
      <c r="M1897" s="3" t="s">
        <v>56</v>
      </c>
      <c r="N1897" s="4" t="str">
        <f t="shared" si="122"/>
        <v/>
      </c>
      <c r="P1897">
        <v>72.12</v>
      </c>
      <c r="Q1897">
        <v>72.12</v>
      </c>
      <c r="R1897" s="3">
        <f>IF(ISNUMBER(Q1897),SUMIFS($Q$2:Q1897,$A$2:A1897,A1897,$J$2:J1897,J1897,$D$2:D1897,D1897),"")</f>
        <v>72.12</v>
      </c>
      <c r="AA1897">
        <v>0.49</v>
      </c>
      <c r="AG1897">
        <v>1.74</v>
      </c>
      <c r="AH1897" s="3">
        <f t="shared" si="123"/>
        <v>2.8000000000000001E-2</v>
      </c>
      <c r="AI1897">
        <v>2.8000000000000001E-2</v>
      </c>
      <c r="AQ1897" s="3">
        <f t="shared" si="124"/>
        <v>2.0190000000000001</v>
      </c>
      <c r="AR1897" s="3">
        <f>IF(ISNUMBER(AQ1897),SUMIFS($AQ$2:AQ1897,$A$2:A1897,A1897,$J$2:J1897,J1897,$D$2:D1897,D1897),"")</f>
        <v>2.0190000000000001</v>
      </c>
      <c r="AS1897">
        <f t="shared" si="125"/>
        <v>9</v>
      </c>
    </row>
    <row r="1898" spans="1:45" x14ac:dyDescent="0.25">
      <c r="A1898" s="9" t="s">
        <v>70</v>
      </c>
      <c r="B1898" t="s">
        <v>68</v>
      </c>
      <c r="C1898" s="6">
        <v>42284</v>
      </c>
      <c r="D1898">
        <v>3</v>
      </c>
      <c r="F1898">
        <v>100</v>
      </c>
      <c r="J1898" s="3" t="s">
        <v>97</v>
      </c>
      <c r="K1898" t="s">
        <v>79</v>
      </c>
      <c r="L1898">
        <v>6</v>
      </c>
      <c r="M1898" s="3" t="s">
        <v>56</v>
      </c>
      <c r="N1898" s="4" t="str">
        <f t="shared" si="122"/>
        <v/>
      </c>
      <c r="P1898">
        <v>85.07</v>
      </c>
      <c r="Q1898">
        <v>85.07</v>
      </c>
      <c r="R1898" s="3">
        <f>IF(ISNUMBER(Q1898),SUMIFS($Q$2:Q1898,$A$2:A1898,A1898,$J$2:J1898,J1898,$D$2:D1898,D1898),"")</f>
        <v>85.07</v>
      </c>
      <c r="AA1898">
        <v>0.57999999999999996</v>
      </c>
      <c r="AG1898">
        <v>1.6</v>
      </c>
      <c r="AH1898" s="3">
        <f t="shared" si="123"/>
        <v>2.5999999999999999E-2</v>
      </c>
      <c r="AI1898">
        <v>2.5999999999999999E-2</v>
      </c>
      <c r="AQ1898" s="3">
        <f t="shared" si="124"/>
        <v>2.2120000000000002</v>
      </c>
      <c r="AR1898" s="3">
        <f>IF(ISNUMBER(AQ1898),SUMIFS($AQ$2:AQ1898,$A$2:A1898,A1898,$J$2:J1898,J1898,$D$2:D1898,D1898),"")</f>
        <v>2.2120000000000002</v>
      </c>
      <c r="AS1898">
        <f t="shared" si="125"/>
        <v>9</v>
      </c>
    </row>
    <row r="1899" spans="1:45" x14ac:dyDescent="0.25">
      <c r="A1899" s="9" t="s">
        <v>67</v>
      </c>
      <c r="B1899" t="s">
        <v>68</v>
      </c>
      <c r="C1899" s="6">
        <v>42284</v>
      </c>
      <c r="D1899">
        <v>3</v>
      </c>
      <c r="F1899">
        <v>200</v>
      </c>
      <c r="J1899" s="3" t="s">
        <v>97</v>
      </c>
      <c r="K1899" t="s">
        <v>79</v>
      </c>
      <c r="L1899">
        <v>6</v>
      </c>
      <c r="M1899" s="3" t="s">
        <v>56</v>
      </c>
      <c r="N1899" s="4" t="str">
        <f t="shared" si="122"/>
        <v/>
      </c>
      <c r="P1899">
        <v>119.05</v>
      </c>
      <c r="Q1899">
        <v>119.05</v>
      </c>
      <c r="R1899" s="3">
        <f>IF(ISNUMBER(Q1899),SUMIFS($Q$2:Q1899,$A$2:A1899,A1899,$J$2:J1899,J1899,$D$2:D1899,D1899),"")</f>
        <v>119.05</v>
      </c>
      <c r="AA1899">
        <v>0.81</v>
      </c>
      <c r="AG1899">
        <v>1.39</v>
      </c>
      <c r="AH1899" s="3">
        <f t="shared" si="123"/>
        <v>2.1999999999999999E-2</v>
      </c>
      <c r="AI1899">
        <v>2.1999999999999999E-2</v>
      </c>
      <c r="AQ1899" s="3">
        <f t="shared" si="124"/>
        <v>2.6190000000000002</v>
      </c>
      <c r="AR1899" s="3">
        <f>IF(ISNUMBER(AQ1899),SUMIFS($AQ$2:AQ1899,$A$2:A1899,A1899,$J$2:J1899,J1899,$D$2:D1899,D1899),"")</f>
        <v>2.6190000000000002</v>
      </c>
      <c r="AS1899">
        <f t="shared" si="125"/>
        <v>9</v>
      </c>
    </row>
    <row r="1900" spans="1:45" x14ac:dyDescent="0.25">
      <c r="A1900" s="9" t="s">
        <v>73</v>
      </c>
      <c r="B1900" t="s">
        <v>68</v>
      </c>
      <c r="C1900" s="6">
        <v>42284</v>
      </c>
      <c r="D1900">
        <v>3</v>
      </c>
      <c r="F1900">
        <v>350</v>
      </c>
      <c r="J1900" s="3" t="s">
        <v>97</v>
      </c>
      <c r="K1900" t="s">
        <v>79</v>
      </c>
      <c r="L1900">
        <v>6</v>
      </c>
      <c r="M1900" s="3" t="s">
        <v>56</v>
      </c>
      <c r="N1900" s="4" t="str">
        <f t="shared" ref="N1900:N1963" si="126">IF(ISNUMBER(O1900),O1900*10,"")</f>
        <v/>
      </c>
      <c r="P1900">
        <v>219.4</v>
      </c>
      <c r="Q1900">
        <v>219.4</v>
      </c>
      <c r="R1900" s="3">
        <f>IF(ISNUMBER(Q1900),SUMIFS($Q$2:Q1900,$A$2:A1900,A1900,$J$2:J1900,J1900,$D$2:D1900,D1900),"")</f>
        <v>219.4</v>
      </c>
      <c r="AA1900">
        <v>1.49</v>
      </c>
      <c r="AG1900">
        <v>1.56</v>
      </c>
      <c r="AH1900" s="3">
        <f t="shared" ref="AH1900:AH1963" si="127">IF(ISNUMBER(AI1900),AI1900,"")</f>
        <v>2.5000000000000001E-2</v>
      </c>
      <c r="AI1900">
        <v>2.5000000000000001E-2</v>
      </c>
      <c r="AQ1900" s="3">
        <f t="shared" ref="AQ1900:AQ1963" si="128">IF(AND(ISNUMBER(AI1900),ISNUMBER(Q1900)),ROUND(Q1900*AI1900,3),"")</f>
        <v>5.4850000000000003</v>
      </c>
      <c r="AR1900" s="3">
        <f>IF(ISNUMBER(AQ1900),SUMIFS($AQ$2:AQ1900,$A$2:A1900,A1900,$J$2:J1900,J1900,$D$2:D1900,D1900),"")</f>
        <v>5.4850000000000003</v>
      </c>
      <c r="AS1900">
        <f t="shared" si="125"/>
        <v>9</v>
      </c>
    </row>
    <row r="1901" spans="1:45" x14ac:dyDescent="0.25">
      <c r="A1901" s="9" t="s">
        <v>72</v>
      </c>
      <c r="B1901" t="s">
        <v>68</v>
      </c>
      <c r="C1901" s="6">
        <v>42284</v>
      </c>
      <c r="D1901">
        <v>3</v>
      </c>
      <c r="F1901">
        <v>500</v>
      </c>
      <c r="J1901" s="3" t="s">
        <v>97</v>
      </c>
      <c r="K1901" t="s">
        <v>79</v>
      </c>
      <c r="L1901">
        <v>6</v>
      </c>
      <c r="M1901" s="3" t="s">
        <v>56</v>
      </c>
      <c r="N1901" s="4" t="str">
        <f t="shared" si="126"/>
        <v/>
      </c>
      <c r="P1901">
        <v>326.95</v>
      </c>
      <c r="Q1901">
        <v>326.95</v>
      </c>
      <c r="R1901" s="3">
        <f>IF(ISNUMBER(Q1901),SUMIFS($Q$2:Q1901,$A$2:A1901,A1901,$J$2:J1901,J1901,$D$2:D1901,D1901),"")</f>
        <v>326.95</v>
      </c>
      <c r="AA1901">
        <v>2.2200000000000002</v>
      </c>
      <c r="AG1901">
        <v>1.53</v>
      </c>
      <c r="AH1901" s="3">
        <f t="shared" si="127"/>
        <v>2.5000000000000001E-2</v>
      </c>
      <c r="AI1901">
        <v>2.5000000000000001E-2</v>
      </c>
      <c r="AQ1901" s="3">
        <f t="shared" si="128"/>
        <v>8.1739999999999995</v>
      </c>
      <c r="AR1901" s="3">
        <f>IF(ISNUMBER(AQ1901),SUMIFS($AQ$2:AQ1901,$A$2:A1901,A1901,$J$2:J1901,J1901,$D$2:D1901,D1901),"")</f>
        <v>8.1739999999999995</v>
      </c>
      <c r="AS1901">
        <f t="shared" ref="AS1901:AS1964" si="129">COUNT(O1901:AR1901)</f>
        <v>9</v>
      </c>
    </row>
    <row r="1902" spans="1:45" x14ac:dyDescent="0.25">
      <c r="A1902" s="9" t="s">
        <v>69</v>
      </c>
      <c r="B1902" t="s">
        <v>68</v>
      </c>
      <c r="C1902" s="6">
        <v>42293</v>
      </c>
      <c r="D1902">
        <v>1</v>
      </c>
      <c r="F1902">
        <v>0</v>
      </c>
      <c r="J1902" s="3" t="s">
        <v>97</v>
      </c>
      <c r="K1902" t="s">
        <v>79</v>
      </c>
      <c r="L1902">
        <v>6</v>
      </c>
      <c r="M1902" s="3" t="s">
        <v>74</v>
      </c>
      <c r="N1902" s="4">
        <f t="shared" si="126"/>
        <v>785.40000000000009</v>
      </c>
      <c r="O1902">
        <v>78.540000000000006</v>
      </c>
      <c r="R1902" s="3" t="str">
        <f>IF(ISNUMBER(Q1902),SUMIFS($Q$2:Q1902,$A$2:A1902,A1902,$J$2:J1902,J1902,$D$2:D1902,D1902),"")</f>
        <v/>
      </c>
      <c r="AH1902" s="3" t="str">
        <f t="shared" si="127"/>
        <v/>
      </c>
      <c r="AQ1902" s="3" t="str">
        <f t="shared" si="128"/>
        <v/>
      </c>
      <c r="AR1902" s="3" t="str">
        <f>IF(ISNUMBER(AQ1902),SUMIFS($AQ$2:AQ1902,$A$2:A1902,A1902,$J$2:J1902,J1902,$D$2:D1902,D1902),"")</f>
        <v/>
      </c>
      <c r="AS1902">
        <f t="shared" si="129"/>
        <v>1</v>
      </c>
    </row>
    <row r="1903" spans="1:45" x14ac:dyDescent="0.25">
      <c r="A1903" s="9" t="s">
        <v>71</v>
      </c>
      <c r="B1903" t="s">
        <v>68</v>
      </c>
      <c r="C1903" s="6">
        <v>42293</v>
      </c>
      <c r="D1903">
        <v>1</v>
      </c>
      <c r="F1903">
        <v>50</v>
      </c>
      <c r="J1903" s="3" t="s">
        <v>97</v>
      </c>
      <c r="K1903" t="s">
        <v>79</v>
      </c>
      <c r="L1903">
        <v>6</v>
      </c>
      <c r="M1903" s="3" t="s">
        <v>74</v>
      </c>
      <c r="N1903" s="4">
        <f t="shared" si="126"/>
        <v>819.80000000000007</v>
      </c>
      <c r="O1903">
        <v>81.98</v>
      </c>
      <c r="R1903" s="3" t="str">
        <f>IF(ISNUMBER(Q1903),SUMIFS($Q$2:Q1903,$A$2:A1903,A1903,$J$2:J1903,J1903,$D$2:D1903,D1903),"")</f>
        <v/>
      </c>
      <c r="AH1903" s="3" t="str">
        <f t="shared" si="127"/>
        <v/>
      </c>
      <c r="AQ1903" s="3" t="str">
        <f t="shared" si="128"/>
        <v/>
      </c>
      <c r="AR1903" s="3" t="str">
        <f>IF(ISNUMBER(AQ1903),SUMIFS($AQ$2:AQ1903,$A$2:A1903,A1903,$J$2:J1903,J1903,$D$2:D1903,D1903),"")</f>
        <v/>
      </c>
      <c r="AS1903">
        <f t="shared" si="129"/>
        <v>1</v>
      </c>
    </row>
    <row r="1904" spans="1:45" x14ac:dyDescent="0.25">
      <c r="A1904" s="9" t="s">
        <v>70</v>
      </c>
      <c r="B1904" t="s">
        <v>68</v>
      </c>
      <c r="C1904" s="6">
        <v>42293</v>
      </c>
      <c r="D1904">
        <v>1</v>
      </c>
      <c r="F1904">
        <v>100</v>
      </c>
      <c r="J1904" s="3" t="s">
        <v>97</v>
      </c>
      <c r="K1904" t="s">
        <v>79</v>
      </c>
      <c r="L1904">
        <v>6</v>
      </c>
      <c r="M1904" s="3" t="s">
        <v>74</v>
      </c>
      <c r="N1904" s="4">
        <f t="shared" si="126"/>
        <v>905.8</v>
      </c>
      <c r="O1904">
        <v>90.58</v>
      </c>
      <c r="R1904" s="3" t="str">
        <f>IF(ISNUMBER(Q1904),SUMIFS($Q$2:Q1904,$A$2:A1904,A1904,$J$2:J1904,J1904,$D$2:D1904,D1904),"")</f>
        <v/>
      </c>
      <c r="AH1904" s="3" t="str">
        <f t="shared" si="127"/>
        <v/>
      </c>
      <c r="AQ1904" s="3" t="str">
        <f t="shared" si="128"/>
        <v/>
      </c>
      <c r="AR1904" s="3" t="str">
        <f>IF(ISNUMBER(AQ1904),SUMIFS($AQ$2:AQ1904,$A$2:A1904,A1904,$J$2:J1904,J1904,$D$2:D1904,D1904),"")</f>
        <v/>
      </c>
      <c r="AS1904">
        <f t="shared" si="129"/>
        <v>1</v>
      </c>
    </row>
    <row r="1905" spans="1:45" x14ac:dyDescent="0.25">
      <c r="A1905" s="9" t="s">
        <v>67</v>
      </c>
      <c r="B1905" t="s">
        <v>68</v>
      </c>
      <c r="C1905" s="6">
        <v>42293</v>
      </c>
      <c r="D1905">
        <v>1</v>
      </c>
      <c r="F1905">
        <v>200</v>
      </c>
      <c r="J1905" s="3" t="s">
        <v>97</v>
      </c>
      <c r="K1905" t="s">
        <v>79</v>
      </c>
      <c r="L1905">
        <v>6</v>
      </c>
      <c r="M1905" s="3" t="s">
        <v>74</v>
      </c>
      <c r="N1905" s="4">
        <f t="shared" si="126"/>
        <v>940.19999999999993</v>
      </c>
      <c r="O1905">
        <v>94.02</v>
      </c>
      <c r="R1905" s="3" t="str">
        <f>IF(ISNUMBER(Q1905),SUMIFS($Q$2:Q1905,$A$2:A1905,A1905,$J$2:J1905,J1905,$D$2:D1905,D1905),"")</f>
        <v/>
      </c>
      <c r="AH1905" s="3" t="str">
        <f t="shared" si="127"/>
        <v/>
      </c>
      <c r="AQ1905" s="3" t="str">
        <f t="shared" si="128"/>
        <v/>
      </c>
      <c r="AR1905" s="3" t="str">
        <f>IF(ISNUMBER(AQ1905),SUMIFS($AQ$2:AQ1905,$A$2:A1905,A1905,$J$2:J1905,J1905,$D$2:D1905,D1905),"")</f>
        <v/>
      </c>
      <c r="AS1905">
        <f t="shared" si="129"/>
        <v>1</v>
      </c>
    </row>
    <row r="1906" spans="1:45" x14ac:dyDescent="0.25">
      <c r="A1906" s="9" t="s">
        <v>73</v>
      </c>
      <c r="B1906" t="s">
        <v>68</v>
      </c>
      <c r="C1906" s="6">
        <v>42293</v>
      </c>
      <c r="D1906">
        <v>1</v>
      </c>
      <c r="F1906">
        <v>350</v>
      </c>
      <c r="J1906" s="3" t="s">
        <v>97</v>
      </c>
      <c r="K1906" t="s">
        <v>79</v>
      </c>
      <c r="L1906">
        <v>6</v>
      </c>
      <c r="M1906" s="3" t="s">
        <v>74</v>
      </c>
      <c r="N1906" s="4">
        <f t="shared" si="126"/>
        <v>1026.2</v>
      </c>
      <c r="O1906">
        <v>102.62</v>
      </c>
      <c r="R1906" s="3" t="str">
        <f>IF(ISNUMBER(Q1906),SUMIFS($Q$2:Q1906,$A$2:A1906,A1906,$J$2:J1906,J1906,$D$2:D1906,D1906),"")</f>
        <v/>
      </c>
      <c r="AH1906" s="3" t="str">
        <f t="shared" si="127"/>
        <v/>
      </c>
      <c r="AQ1906" s="3" t="str">
        <f t="shared" si="128"/>
        <v/>
      </c>
      <c r="AR1906" s="3" t="str">
        <f>IF(ISNUMBER(AQ1906),SUMIFS($AQ$2:AQ1906,$A$2:A1906,A1906,$J$2:J1906,J1906,$D$2:D1906,D1906),"")</f>
        <v/>
      </c>
      <c r="AS1906">
        <f t="shared" si="129"/>
        <v>1</v>
      </c>
    </row>
    <row r="1907" spans="1:45" x14ac:dyDescent="0.25">
      <c r="A1907" s="9" t="s">
        <v>72</v>
      </c>
      <c r="B1907" t="s">
        <v>68</v>
      </c>
      <c r="C1907" s="6">
        <v>42293</v>
      </c>
      <c r="D1907">
        <v>1</v>
      </c>
      <c r="F1907">
        <v>500</v>
      </c>
      <c r="J1907" s="3" t="s">
        <v>97</v>
      </c>
      <c r="K1907" t="s">
        <v>79</v>
      </c>
      <c r="L1907">
        <v>6</v>
      </c>
      <c r="M1907" s="3" t="s">
        <v>74</v>
      </c>
      <c r="N1907" s="4">
        <f t="shared" si="126"/>
        <v>1146.5999999999999</v>
      </c>
      <c r="O1907">
        <v>114.66</v>
      </c>
      <c r="R1907" s="3" t="str">
        <f>IF(ISNUMBER(Q1907),SUMIFS($Q$2:Q1907,$A$2:A1907,A1907,$J$2:J1907,J1907,$D$2:D1907,D1907),"")</f>
        <v/>
      </c>
      <c r="AH1907" s="3" t="str">
        <f t="shared" si="127"/>
        <v/>
      </c>
      <c r="AQ1907" s="3" t="str">
        <f t="shared" si="128"/>
        <v/>
      </c>
      <c r="AR1907" s="3" t="str">
        <f>IF(ISNUMBER(AQ1907),SUMIFS($AQ$2:AQ1907,$A$2:A1907,A1907,$J$2:J1907,J1907,$D$2:D1907,D1907),"")</f>
        <v/>
      </c>
      <c r="AS1907">
        <f t="shared" si="129"/>
        <v>1</v>
      </c>
    </row>
    <row r="1908" spans="1:45" x14ac:dyDescent="0.25">
      <c r="A1908" s="9" t="s">
        <v>69</v>
      </c>
      <c r="B1908" t="s">
        <v>68</v>
      </c>
      <c r="C1908" s="6">
        <v>42293</v>
      </c>
      <c r="D1908">
        <v>2</v>
      </c>
      <c r="F1908">
        <v>0</v>
      </c>
      <c r="J1908" s="3" t="s">
        <v>97</v>
      </c>
      <c r="K1908" t="s">
        <v>79</v>
      </c>
      <c r="L1908">
        <v>6</v>
      </c>
      <c r="M1908" s="3" t="s">
        <v>74</v>
      </c>
      <c r="N1908" s="4">
        <f t="shared" si="126"/>
        <v>819.80000000000007</v>
      </c>
      <c r="O1908">
        <v>81.98</v>
      </c>
      <c r="R1908" s="3" t="str">
        <f>IF(ISNUMBER(Q1908),SUMIFS($Q$2:Q1908,$A$2:A1908,A1908,$J$2:J1908,J1908,$D$2:D1908,D1908),"")</f>
        <v/>
      </c>
      <c r="AH1908" s="3" t="str">
        <f t="shared" si="127"/>
        <v/>
      </c>
      <c r="AQ1908" s="3" t="str">
        <f t="shared" si="128"/>
        <v/>
      </c>
      <c r="AR1908" s="3" t="str">
        <f>IF(ISNUMBER(AQ1908),SUMIFS($AQ$2:AQ1908,$A$2:A1908,A1908,$J$2:J1908,J1908,$D$2:D1908,D1908),"")</f>
        <v/>
      </c>
      <c r="AS1908">
        <f t="shared" si="129"/>
        <v>1</v>
      </c>
    </row>
    <row r="1909" spans="1:45" x14ac:dyDescent="0.25">
      <c r="A1909" s="9" t="s">
        <v>71</v>
      </c>
      <c r="B1909" t="s">
        <v>68</v>
      </c>
      <c r="C1909" s="6">
        <v>42293</v>
      </c>
      <c r="D1909">
        <v>2</v>
      </c>
      <c r="F1909">
        <v>50</v>
      </c>
      <c r="J1909" s="3" t="s">
        <v>97</v>
      </c>
      <c r="K1909" t="s">
        <v>79</v>
      </c>
      <c r="L1909">
        <v>6</v>
      </c>
      <c r="M1909" s="3" t="s">
        <v>74</v>
      </c>
      <c r="N1909" s="4">
        <f t="shared" si="126"/>
        <v>837</v>
      </c>
      <c r="O1909">
        <v>83.7</v>
      </c>
      <c r="R1909" s="3" t="str">
        <f>IF(ISNUMBER(Q1909),SUMIFS($Q$2:Q1909,$A$2:A1909,A1909,$J$2:J1909,J1909,$D$2:D1909,D1909),"")</f>
        <v/>
      </c>
      <c r="AH1909" s="3" t="str">
        <f t="shared" si="127"/>
        <v/>
      </c>
      <c r="AQ1909" s="3" t="str">
        <f t="shared" si="128"/>
        <v/>
      </c>
      <c r="AR1909" s="3" t="str">
        <f>IF(ISNUMBER(AQ1909),SUMIFS($AQ$2:AQ1909,$A$2:A1909,A1909,$J$2:J1909,J1909,$D$2:D1909,D1909),"")</f>
        <v/>
      </c>
      <c r="AS1909">
        <f t="shared" si="129"/>
        <v>1</v>
      </c>
    </row>
    <row r="1910" spans="1:45" x14ac:dyDescent="0.25">
      <c r="A1910" s="9" t="s">
        <v>70</v>
      </c>
      <c r="B1910" t="s">
        <v>68</v>
      </c>
      <c r="C1910" s="6">
        <v>42293</v>
      </c>
      <c r="D1910">
        <v>2</v>
      </c>
      <c r="F1910">
        <v>100</v>
      </c>
      <c r="J1910" s="3" t="s">
        <v>97</v>
      </c>
      <c r="K1910" t="s">
        <v>79</v>
      </c>
      <c r="L1910">
        <v>6</v>
      </c>
      <c r="M1910" s="3" t="s">
        <v>74</v>
      </c>
      <c r="N1910" s="4">
        <f t="shared" si="126"/>
        <v>802.6</v>
      </c>
      <c r="O1910">
        <v>80.260000000000005</v>
      </c>
      <c r="R1910" s="3" t="str">
        <f>IF(ISNUMBER(Q1910),SUMIFS($Q$2:Q1910,$A$2:A1910,A1910,$J$2:J1910,J1910,$D$2:D1910,D1910),"")</f>
        <v/>
      </c>
      <c r="AH1910" s="3" t="str">
        <f t="shared" si="127"/>
        <v/>
      </c>
      <c r="AQ1910" s="3" t="str">
        <f t="shared" si="128"/>
        <v/>
      </c>
      <c r="AR1910" s="3" t="str">
        <f>IF(ISNUMBER(AQ1910),SUMIFS($AQ$2:AQ1910,$A$2:A1910,A1910,$J$2:J1910,J1910,$D$2:D1910,D1910),"")</f>
        <v/>
      </c>
      <c r="AS1910">
        <f t="shared" si="129"/>
        <v>1</v>
      </c>
    </row>
    <row r="1911" spans="1:45" x14ac:dyDescent="0.25">
      <c r="A1911" s="9" t="s">
        <v>67</v>
      </c>
      <c r="B1911" t="s">
        <v>68</v>
      </c>
      <c r="C1911" s="6">
        <v>42293</v>
      </c>
      <c r="D1911">
        <v>2</v>
      </c>
      <c r="F1911">
        <v>200</v>
      </c>
      <c r="J1911" s="3" t="s">
        <v>97</v>
      </c>
      <c r="K1911" t="s">
        <v>79</v>
      </c>
      <c r="L1911">
        <v>6</v>
      </c>
      <c r="M1911" s="3" t="s">
        <v>74</v>
      </c>
      <c r="N1911" s="4">
        <f t="shared" si="126"/>
        <v>940.19999999999993</v>
      </c>
      <c r="O1911">
        <v>94.02</v>
      </c>
      <c r="R1911" s="3" t="str">
        <f>IF(ISNUMBER(Q1911),SUMIFS($Q$2:Q1911,$A$2:A1911,A1911,$J$2:J1911,J1911,$D$2:D1911,D1911),"")</f>
        <v/>
      </c>
      <c r="AH1911" s="3" t="str">
        <f t="shared" si="127"/>
        <v/>
      </c>
      <c r="AQ1911" s="3" t="str">
        <f t="shared" si="128"/>
        <v/>
      </c>
      <c r="AR1911" s="3" t="str">
        <f>IF(ISNUMBER(AQ1911),SUMIFS($AQ$2:AQ1911,$A$2:A1911,A1911,$J$2:J1911,J1911,$D$2:D1911,D1911),"")</f>
        <v/>
      </c>
      <c r="AS1911">
        <f t="shared" si="129"/>
        <v>1</v>
      </c>
    </row>
    <row r="1912" spans="1:45" x14ac:dyDescent="0.25">
      <c r="A1912" s="9" t="s">
        <v>73</v>
      </c>
      <c r="B1912" t="s">
        <v>68</v>
      </c>
      <c r="C1912" s="6">
        <v>42293</v>
      </c>
      <c r="D1912">
        <v>2</v>
      </c>
      <c r="F1912">
        <v>350</v>
      </c>
      <c r="J1912" s="3" t="s">
        <v>97</v>
      </c>
      <c r="K1912" t="s">
        <v>79</v>
      </c>
      <c r="L1912">
        <v>6</v>
      </c>
      <c r="M1912" s="3" t="s">
        <v>74</v>
      </c>
      <c r="N1912" s="4">
        <f t="shared" si="126"/>
        <v>1026.2</v>
      </c>
      <c r="O1912">
        <v>102.62</v>
      </c>
      <c r="R1912" s="3" t="str">
        <f>IF(ISNUMBER(Q1912),SUMIFS($Q$2:Q1912,$A$2:A1912,A1912,$J$2:J1912,J1912,$D$2:D1912,D1912),"")</f>
        <v/>
      </c>
      <c r="AH1912" s="3" t="str">
        <f t="shared" si="127"/>
        <v/>
      </c>
      <c r="AQ1912" s="3" t="str">
        <f t="shared" si="128"/>
        <v/>
      </c>
      <c r="AR1912" s="3" t="str">
        <f>IF(ISNUMBER(AQ1912),SUMIFS($AQ$2:AQ1912,$A$2:A1912,A1912,$J$2:J1912,J1912,$D$2:D1912,D1912),"")</f>
        <v/>
      </c>
      <c r="AS1912">
        <f t="shared" si="129"/>
        <v>1</v>
      </c>
    </row>
    <row r="1913" spans="1:45" x14ac:dyDescent="0.25">
      <c r="A1913" s="9" t="s">
        <v>72</v>
      </c>
      <c r="B1913" t="s">
        <v>68</v>
      </c>
      <c r="C1913" s="6">
        <v>42293</v>
      </c>
      <c r="D1913">
        <v>2</v>
      </c>
      <c r="F1913">
        <v>500</v>
      </c>
      <c r="J1913" s="3" t="s">
        <v>97</v>
      </c>
      <c r="K1913" t="s">
        <v>79</v>
      </c>
      <c r="L1913">
        <v>6</v>
      </c>
      <c r="M1913" s="3" t="s">
        <v>74</v>
      </c>
      <c r="N1913" s="4">
        <f t="shared" si="126"/>
        <v>1112.2</v>
      </c>
      <c r="O1913">
        <v>111.22</v>
      </c>
      <c r="R1913" s="3" t="str">
        <f>IF(ISNUMBER(Q1913),SUMIFS($Q$2:Q1913,$A$2:A1913,A1913,$J$2:J1913,J1913,$D$2:D1913,D1913),"")</f>
        <v/>
      </c>
      <c r="AH1913" s="3" t="str">
        <f t="shared" si="127"/>
        <v/>
      </c>
      <c r="AQ1913" s="3" t="str">
        <f t="shared" si="128"/>
        <v/>
      </c>
      <c r="AR1913" s="3" t="str">
        <f>IF(ISNUMBER(AQ1913),SUMIFS($AQ$2:AQ1913,$A$2:A1913,A1913,$J$2:J1913,J1913,$D$2:D1913,D1913),"")</f>
        <v/>
      </c>
      <c r="AS1913">
        <f t="shared" si="129"/>
        <v>1</v>
      </c>
    </row>
    <row r="1914" spans="1:45" x14ac:dyDescent="0.25">
      <c r="A1914" s="9" t="s">
        <v>69</v>
      </c>
      <c r="B1914" t="s">
        <v>68</v>
      </c>
      <c r="C1914" s="6">
        <v>42293</v>
      </c>
      <c r="D1914">
        <v>3</v>
      </c>
      <c r="F1914">
        <v>0</v>
      </c>
      <c r="J1914" s="3" t="s">
        <v>97</v>
      </c>
      <c r="K1914" t="s">
        <v>79</v>
      </c>
      <c r="L1914">
        <v>6</v>
      </c>
      <c r="M1914" s="3" t="s">
        <v>74</v>
      </c>
      <c r="N1914" s="4">
        <f t="shared" si="126"/>
        <v>768.19999999999993</v>
      </c>
      <c r="O1914">
        <v>76.819999999999993</v>
      </c>
      <c r="R1914" s="3" t="str">
        <f>IF(ISNUMBER(Q1914),SUMIFS($Q$2:Q1914,$A$2:A1914,A1914,$J$2:J1914,J1914,$D$2:D1914,D1914),"")</f>
        <v/>
      </c>
      <c r="AH1914" s="3" t="str">
        <f t="shared" si="127"/>
        <v/>
      </c>
      <c r="AQ1914" s="3" t="str">
        <f t="shared" si="128"/>
        <v/>
      </c>
      <c r="AR1914" s="3" t="str">
        <f>IF(ISNUMBER(AQ1914),SUMIFS($AQ$2:AQ1914,$A$2:A1914,A1914,$J$2:J1914,J1914,$D$2:D1914,D1914),"")</f>
        <v/>
      </c>
      <c r="AS1914">
        <f t="shared" si="129"/>
        <v>1</v>
      </c>
    </row>
    <row r="1915" spans="1:45" x14ac:dyDescent="0.25">
      <c r="A1915" s="9" t="s">
        <v>71</v>
      </c>
      <c r="B1915" t="s">
        <v>68</v>
      </c>
      <c r="C1915" s="6">
        <v>42293</v>
      </c>
      <c r="D1915">
        <v>3</v>
      </c>
      <c r="F1915">
        <v>50</v>
      </c>
      <c r="J1915" s="3" t="s">
        <v>97</v>
      </c>
      <c r="K1915" t="s">
        <v>79</v>
      </c>
      <c r="L1915">
        <v>6</v>
      </c>
      <c r="M1915" s="3" t="s">
        <v>74</v>
      </c>
      <c r="N1915" s="4">
        <f t="shared" si="126"/>
        <v>905.8</v>
      </c>
      <c r="O1915">
        <v>90.58</v>
      </c>
      <c r="R1915" s="3" t="str">
        <f>IF(ISNUMBER(Q1915),SUMIFS($Q$2:Q1915,$A$2:A1915,A1915,$J$2:J1915,J1915,$D$2:D1915,D1915),"")</f>
        <v/>
      </c>
      <c r="AH1915" s="3" t="str">
        <f t="shared" si="127"/>
        <v/>
      </c>
      <c r="AQ1915" s="3" t="str">
        <f t="shared" si="128"/>
        <v/>
      </c>
      <c r="AR1915" s="3" t="str">
        <f>IF(ISNUMBER(AQ1915),SUMIFS($AQ$2:AQ1915,$A$2:A1915,A1915,$J$2:J1915,J1915,$D$2:D1915,D1915),"")</f>
        <v/>
      </c>
      <c r="AS1915">
        <f t="shared" si="129"/>
        <v>1</v>
      </c>
    </row>
    <row r="1916" spans="1:45" x14ac:dyDescent="0.25">
      <c r="A1916" s="9" t="s">
        <v>70</v>
      </c>
      <c r="B1916" t="s">
        <v>68</v>
      </c>
      <c r="C1916" s="6">
        <v>42293</v>
      </c>
      <c r="D1916">
        <v>3</v>
      </c>
      <c r="F1916">
        <v>100</v>
      </c>
      <c r="J1916" s="3" t="s">
        <v>97</v>
      </c>
      <c r="K1916" t="s">
        <v>79</v>
      </c>
      <c r="L1916">
        <v>6</v>
      </c>
      <c r="M1916" s="3" t="s">
        <v>74</v>
      </c>
      <c r="N1916" s="4">
        <f t="shared" si="126"/>
        <v>871.4</v>
      </c>
      <c r="O1916">
        <v>87.14</v>
      </c>
      <c r="R1916" s="3" t="str">
        <f>IF(ISNUMBER(Q1916),SUMIFS($Q$2:Q1916,$A$2:A1916,A1916,$J$2:J1916,J1916,$D$2:D1916,D1916),"")</f>
        <v/>
      </c>
      <c r="AH1916" s="3" t="str">
        <f t="shared" si="127"/>
        <v/>
      </c>
      <c r="AQ1916" s="3" t="str">
        <f t="shared" si="128"/>
        <v/>
      </c>
      <c r="AR1916" s="3" t="str">
        <f>IF(ISNUMBER(AQ1916),SUMIFS($AQ$2:AQ1916,$A$2:A1916,A1916,$J$2:J1916,J1916,$D$2:D1916,D1916),"")</f>
        <v/>
      </c>
      <c r="AS1916">
        <f t="shared" si="129"/>
        <v>1</v>
      </c>
    </row>
    <row r="1917" spans="1:45" x14ac:dyDescent="0.25">
      <c r="A1917" s="9" t="s">
        <v>67</v>
      </c>
      <c r="B1917" t="s">
        <v>68</v>
      </c>
      <c r="C1917" s="6">
        <v>42293</v>
      </c>
      <c r="D1917">
        <v>3</v>
      </c>
      <c r="F1917">
        <v>200</v>
      </c>
      <c r="J1917" s="3" t="s">
        <v>97</v>
      </c>
      <c r="K1917" t="s">
        <v>79</v>
      </c>
      <c r="L1917">
        <v>6</v>
      </c>
      <c r="M1917" s="3" t="s">
        <v>74</v>
      </c>
      <c r="N1917" s="4">
        <f t="shared" si="126"/>
        <v>871.4</v>
      </c>
      <c r="O1917">
        <v>87.14</v>
      </c>
      <c r="R1917" s="3" t="str">
        <f>IF(ISNUMBER(Q1917),SUMIFS($Q$2:Q1917,$A$2:A1917,A1917,$J$2:J1917,J1917,$D$2:D1917,D1917),"")</f>
        <v/>
      </c>
      <c r="AH1917" s="3" t="str">
        <f t="shared" si="127"/>
        <v/>
      </c>
      <c r="AQ1917" s="3" t="str">
        <f t="shared" si="128"/>
        <v/>
      </c>
      <c r="AR1917" s="3" t="str">
        <f>IF(ISNUMBER(AQ1917),SUMIFS($AQ$2:AQ1917,$A$2:A1917,A1917,$J$2:J1917,J1917,$D$2:D1917,D1917),"")</f>
        <v/>
      </c>
      <c r="AS1917">
        <f t="shared" si="129"/>
        <v>1</v>
      </c>
    </row>
    <row r="1918" spans="1:45" x14ac:dyDescent="0.25">
      <c r="A1918" s="9" t="s">
        <v>73</v>
      </c>
      <c r="B1918" t="s">
        <v>68</v>
      </c>
      <c r="C1918" s="6">
        <v>42293</v>
      </c>
      <c r="D1918">
        <v>3</v>
      </c>
      <c r="F1918">
        <v>350</v>
      </c>
      <c r="J1918" s="3" t="s">
        <v>97</v>
      </c>
      <c r="K1918" t="s">
        <v>79</v>
      </c>
      <c r="L1918">
        <v>6</v>
      </c>
      <c r="M1918" s="3" t="s">
        <v>74</v>
      </c>
      <c r="N1918" s="4">
        <f t="shared" si="126"/>
        <v>1060.5999999999999</v>
      </c>
      <c r="O1918">
        <v>106.06</v>
      </c>
      <c r="R1918" s="3" t="str">
        <f>IF(ISNUMBER(Q1918),SUMIFS($Q$2:Q1918,$A$2:A1918,A1918,$J$2:J1918,J1918,$D$2:D1918,D1918),"")</f>
        <v/>
      </c>
      <c r="AH1918" s="3" t="str">
        <f t="shared" si="127"/>
        <v/>
      </c>
      <c r="AQ1918" s="3" t="str">
        <f t="shared" si="128"/>
        <v/>
      </c>
      <c r="AR1918" s="3" t="str">
        <f>IF(ISNUMBER(AQ1918),SUMIFS($AQ$2:AQ1918,$A$2:A1918,A1918,$J$2:J1918,J1918,$D$2:D1918,D1918),"")</f>
        <v/>
      </c>
      <c r="AS1918">
        <f t="shared" si="129"/>
        <v>1</v>
      </c>
    </row>
    <row r="1919" spans="1:45" x14ac:dyDescent="0.25">
      <c r="A1919" s="9" t="s">
        <v>72</v>
      </c>
      <c r="B1919" t="s">
        <v>68</v>
      </c>
      <c r="C1919" s="6">
        <v>42293</v>
      </c>
      <c r="D1919">
        <v>3</v>
      </c>
      <c r="F1919">
        <v>500</v>
      </c>
      <c r="J1919" s="3" t="s">
        <v>97</v>
      </c>
      <c r="K1919" t="s">
        <v>79</v>
      </c>
      <c r="L1919">
        <v>6</v>
      </c>
      <c r="M1919" s="3" t="s">
        <v>74</v>
      </c>
      <c r="N1919" s="4">
        <f t="shared" si="126"/>
        <v>1060.5999999999999</v>
      </c>
      <c r="O1919">
        <v>106.06</v>
      </c>
      <c r="R1919" s="3" t="str">
        <f>IF(ISNUMBER(Q1919),SUMIFS($Q$2:Q1919,$A$2:A1919,A1919,$J$2:J1919,J1919,$D$2:D1919,D1919),"")</f>
        <v/>
      </c>
      <c r="AH1919" s="3" t="str">
        <f t="shared" si="127"/>
        <v/>
      </c>
      <c r="AQ1919" s="3" t="str">
        <f t="shared" si="128"/>
        <v/>
      </c>
      <c r="AR1919" s="3" t="str">
        <f>IF(ISNUMBER(AQ1919),SUMIFS($AQ$2:AQ1919,$A$2:A1919,A1919,$J$2:J1919,J1919,$D$2:D1919,D1919),"")</f>
        <v/>
      </c>
      <c r="AS1919">
        <f t="shared" si="129"/>
        <v>1</v>
      </c>
    </row>
    <row r="1920" spans="1:45" x14ac:dyDescent="0.25">
      <c r="A1920" s="9" t="s">
        <v>69</v>
      </c>
      <c r="B1920" t="s">
        <v>68</v>
      </c>
      <c r="C1920" s="6">
        <v>42299</v>
      </c>
      <c r="D1920">
        <v>1</v>
      </c>
      <c r="F1920">
        <v>0</v>
      </c>
      <c r="J1920" s="3" t="s">
        <v>97</v>
      </c>
      <c r="K1920" t="s">
        <v>79</v>
      </c>
      <c r="L1920">
        <v>6</v>
      </c>
      <c r="M1920" s="3" t="s">
        <v>75</v>
      </c>
      <c r="N1920" s="4">
        <f t="shared" si="126"/>
        <v>991.80000000000007</v>
      </c>
      <c r="O1920">
        <v>99.18</v>
      </c>
      <c r="R1920" s="3" t="str">
        <f>IF(ISNUMBER(Q1920),SUMIFS($Q$2:Q1920,$A$2:A1920,A1920,$J$2:J1920,J1920,$D$2:D1920,D1920),"")</f>
        <v/>
      </c>
      <c r="AH1920" s="3" t="str">
        <f t="shared" si="127"/>
        <v/>
      </c>
      <c r="AQ1920" s="3" t="str">
        <f t="shared" si="128"/>
        <v/>
      </c>
      <c r="AR1920" s="3" t="str">
        <f>IF(ISNUMBER(AQ1920),SUMIFS($AQ$2:AQ1920,$A$2:A1920,A1920,$J$2:J1920,J1920,$D$2:D1920,D1920),"")</f>
        <v/>
      </c>
      <c r="AS1920">
        <f t="shared" si="129"/>
        <v>1</v>
      </c>
    </row>
    <row r="1921" spans="1:45" x14ac:dyDescent="0.25">
      <c r="A1921" s="9" t="s">
        <v>71</v>
      </c>
      <c r="B1921" t="s">
        <v>68</v>
      </c>
      <c r="C1921" s="6">
        <v>42299</v>
      </c>
      <c r="D1921">
        <v>1</v>
      </c>
      <c r="F1921">
        <v>50</v>
      </c>
      <c r="J1921" s="3" t="s">
        <v>97</v>
      </c>
      <c r="K1921" t="s">
        <v>79</v>
      </c>
      <c r="L1921">
        <v>6</v>
      </c>
      <c r="M1921" s="3" t="s">
        <v>75</v>
      </c>
      <c r="N1921" s="4">
        <f t="shared" si="126"/>
        <v>1077.8</v>
      </c>
      <c r="O1921">
        <v>107.78</v>
      </c>
      <c r="R1921" s="3" t="str">
        <f>IF(ISNUMBER(Q1921),SUMIFS($Q$2:Q1921,$A$2:A1921,A1921,$J$2:J1921,J1921,$D$2:D1921,D1921),"")</f>
        <v/>
      </c>
      <c r="AH1921" s="3" t="str">
        <f t="shared" si="127"/>
        <v/>
      </c>
      <c r="AQ1921" s="3" t="str">
        <f t="shared" si="128"/>
        <v/>
      </c>
      <c r="AR1921" s="3" t="str">
        <f>IF(ISNUMBER(AQ1921),SUMIFS($AQ$2:AQ1921,$A$2:A1921,A1921,$J$2:J1921,J1921,$D$2:D1921,D1921),"")</f>
        <v/>
      </c>
      <c r="AS1921">
        <f t="shared" si="129"/>
        <v>1</v>
      </c>
    </row>
    <row r="1922" spans="1:45" x14ac:dyDescent="0.25">
      <c r="A1922" s="9" t="s">
        <v>70</v>
      </c>
      <c r="B1922" t="s">
        <v>68</v>
      </c>
      <c r="C1922" s="6">
        <v>42299</v>
      </c>
      <c r="D1922">
        <v>1</v>
      </c>
      <c r="F1922">
        <v>100</v>
      </c>
      <c r="J1922" s="3" t="s">
        <v>97</v>
      </c>
      <c r="K1922" t="s">
        <v>79</v>
      </c>
      <c r="L1922">
        <v>6</v>
      </c>
      <c r="M1922" s="3" t="s">
        <v>75</v>
      </c>
      <c r="N1922" s="4">
        <f t="shared" si="126"/>
        <v>1387.4</v>
      </c>
      <c r="O1922">
        <v>138.74</v>
      </c>
      <c r="R1922" s="3" t="str">
        <f>IF(ISNUMBER(Q1922),SUMIFS($Q$2:Q1922,$A$2:A1922,A1922,$J$2:J1922,J1922,$D$2:D1922,D1922),"")</f>
        <v/>
      </c>
      <c r="AH1922" s="3" t="str">
        <f t="shared" si="127"/>
        <v/>
      </c>
      <c r="AQ1922" s="3" t="str">
        <f t="shared" si="128"/>
        <v/>
      </c>
      <c r="AR1922" s="3" t="str">
        <f>IF(ISNUMBER(AQ1922),SUMIFS($AQ$2:AQ1922,$A$2:A1922,A1922,$J$2:J1922,J1922,$D$2:D1922,D1922),"")</f>
        <v/>
      </c>
      <c r="AS1922">
        <f t="shared" si="129"/>
        <v>1</v>
      </c>
    </row>
    <row r="1923" spans="1:45" x14ac:dyDescent="0.25">
      <c r="A1923" s="9" t="s">
        <v>67</v>
      </c>
      <c r="B1923" t="s">
        <v>68</v>
      </c>
      <c r="C1923" s="6">
        <v>42299</v>
      </c>
      <c r="D1923">
        <v>1</v>
      </c>
      <c r="F1923">
        <v>200</v>
      </c>
      <c r="J1923" s="3" t="s">
        <v>97</v>
      </c>
      <c r="K1923" t="s">
        <v>79</v>
      </c>
      <c r="L1923">
        <v>6</v>
      </c>
      <c r="M1923" s="3" t="s">
        <v>75</v>
      </c>
      <c r="N1923" s="4">
        <f t="shared" si="126"/>
        <v>1507.8</v>
      </c>
      <c r="O1923">
        <v>150.78</v>
      </c>
      <c r="R1923" s="3" t="str">
        <f>IF(ISNUMBER(Q1923),SUMIFS($Q$2:Q1923,$A$2:A1923,A1923,$J$2:J1923,J1923,$D$2:D1923,D1923),"")</f>
        <v/>
      </c>
      <c r="AH1923" s="3" t="str">
        <f t="shared" si="127"/>
        <v/>
      </c>
      <c r="AQ1923" s="3" t="str">
        <f t="shared" si="128"/>
        <v/>
      </c>
      <c r="AR1923" s="3" t="str">
        <f>IF(ISNUMBER(AQ1923),SUMIFS($AQ$2:AQ1923,$A$2:A1923,A1923,$J$2:J1923,J1923,$D$2:D1923,D1923),"")</f>
        <v/>
      </c>
      <c r="AS1923">
        <f t="shared" si="129"/>
        <v>1</v>
      </c>
    </row>
    <row r="1924" spans="1:45" x14ac:dyDescent="0.25">
      <c r="A1924" s="9" t="s">
        <v>73</v>
      </c>
      <c r="B1924" t="s">
        <v>68</v>
      </c>
      <c r="C1924" s="6">
        <v>42299</v>
      </c>
      <c r="D1924">
        <v>1</v>
      </c>
      <c r="F1924">
        <v>350</v>
      </c>
      <c r="J1924" s="3" t="s">
        <v>97</v>
      </c>
      <c r="K1924" t="s">
        <v>79</v>
      </c>
      <c r="L1924">
        <v>6</v>
      </c>
      <c r="M1924" s="3" t="s">
        <v>75</v>
      </c>
      <c r="N1924" s="4">
        <f t="shared" si="126"/>
        <v>1628.1999999999998</v>
      </c>
      <c r="O1924">
        <v>162.82</v>
      </c>
      <c r="R1924" s="3" t="str">
        <f>IF(ISNUMBER(Q1924),SUMIFS($Q$2:Q1924,$A$2:A1924,A1924,$J$2:J1924,J1924,$D$2:D1924,D1924),"")</f>
        <v/>
      </c>
      <c r="AH1924" s="3" t="str">
        <f t="shared" si="127"/>
        <v/>
      </c>
      <c r="AQ1924" s="3" t="str">
        <f t="shared" si="128"/>
        <v/>
      </c>
      <c r="AR1924" s="3" t="str">
        <f>IF(ISNUMBER(AQ1924),SUMIFS($AQ$2:AQ1924,$A$2:A1924,A1924,$J$2:J1924,J1924,$D$2:D1924,D1924),"")</f>
        <v/>
      </c>
      <c r="AS1924">
        <f t="shared" si="129"/>
        <v>1</v>
      </c>
    </row>
    <row r="1925" spans="1:45" x14ac:dyDescent="0.25">
      <c r="A1925" s="9" t="s">
        <v>72</v>
      </c>
      <c r="B1925" t="s">
        <v>68</v>
      </c>
      <c r="C1925" s="6">
        <v>42299</v>
      </c>
      <c r="D1925">
        <v>1</v>
      </c>
      <c r="F1925">
        <v>500</v>
      </c>
      <c r="J1925" s="3" t="s">
        <v>97</v>
      </c>
      <c r="K1925" t="s">
        <v>79</v>
      </c>
      <c r="L1925">
        <v>6</v>
      </c>
      <c r="M1925" s="3" t="s">
        <v>75</v>
      </c>
      <c r="N1925" s="4">
        <f t="shared" si="126"/>
        <v>1542.2</v>
      </c>
      <c r="O1925">
        <v>154.22</v>
      </c>
      <c r="R1925" s="3" t="str">
        <f>IF(ISNUMBER(Q1925),SUMIFS($Q$2:Q1925,$A$2:A1925,A1925,$J$2:J1925,J1925,$D$2:D1925,D1925),"")</f>
        <v/>
      </c>
      <c r="AH1925" s="3" t="str">
        <f t="shared" si="127"/>
        <v/>
      </c>
      <c r="AQ1925" s="3" t="str">
        <f t="shared" si="128"/>
        <v/>
      </c>
      <c r="AR1925" s="3" t="str">
        <f>IF(ISNUMBER(AQ1925),SUMIFS($AQ$2:AQ1925,$A$2:A1925,A1925,$J$2:J1925,J1925,$D$2:D1925,D1925),"")</f>
        <v/>
      </c>
      <c r="AS1925">
        <f t="shared" si="129"/>
        <v>1</v>
      </c>
    </row>
    <row r="1926" spans="1:45" x14ac:dyDescent="0.25">
      <c r="A1926" s="9" t="s">
        <v>69</v>
      </c>
      <c r="B1926" t="s">
        <v>68</v>
      </c>
      <c r="C1926" s="6">
        <v>42299</v>
      </c>
      <c r="D1926">
        <v>2</v>
      </c>
      <c r="F1926">
        <v>0</v>
      </c>
      <c r="J1926" s="3" t="s">
        <v>97</v>
      </c>
      <c r="K1926" t="s">
        <v>79</v>
      </c>
      <c r="L1926">
        <v>6</v>
      </c>
      <c r="M1926" s="3" t="s">
        <v>75</v>
      </c>
      <c r="N1926" s="4">
        <f t="shared" si="126"/>
        <v>1009</v>
      </c>
      <c r="O1926">
        <v>100.9</v>
      </c>
      <c r="R1926" s="3" t="str">
        <f>IF(ISNUMBER(Q1926),SUMIFS($Q$2:Q1926,$A$2:A1926,A1926,$J$2:J1926,J1926,$D$2:D1926,D1926),"")</f>
        <v/>
      </c>
      <c r="AH1926" s="3" t="str">
        <f t="shared" si="127"/>
        <v/>
      </c>
      <c r="AQ1926" s="3" t="str">
        <f t="shared" si="128"/>
        <v/>
      </c>
      <c r="AR1926" s="3" t="str">
        <f>IF(ISNUMBER(AQ1926),SUMIFS($AQ$2:AQ1926,$A$2:A1926,A1926,$J$2:J1926,J1926,$D$2:D1926,D1926),"")</f>
        <v/>
      </c>
      <c r="AS1926">
        <f t="shared" si="129"/>
        <v>1</v>
      </c>
    </row>
    <row r="1927" spans="1:45" x14ac:dyDescent="0.25">
      <c r="A1927" s="9" t="s">
        <v>71</v>
      </c>
      <c r="B1927" t="s">
        <v>68</v>
      </c>
      <c r="C1927" s="6">
        <v>42299</v>
      </c>
      <c r="D1927">
        <v>2</v>
      </c>
      <c r="F1927">
        <v>50</v>
      </c>
      <c r="J1927" s="3" t="s">
        <v>97</v>
      </c>
      <c r="K1927" t="s">
        <v>79</v>
      </c>
      <c r="L1927">
        <v>6</v>
      </c>
      <c r="M1927" s="3" t="s">
        <v>75</v>
      </c>
      <c r="N1927" s="4">
        <f t="shared" si="126"/>
        <v>1301.3999999999999</v>
      </c>
      <c r="O1927">
        <v>130.13999999999999</v>
      </c>
      <c r="R1927" s="3" t="str">
        <f>IF(ISNUMBER(Q1927),SUMIFS($Q$2:Q1927,$A$2:A1927,A1927,$J$2:J1927,J1927,$D$2:D1927,D1927),"")</f>
        <v/>
      </c>
      <c r="AH1927" s="3" t="str">
        <f t="shared" si="127"/>
        <v/>
      </c>
      <c r="AQ1927" s="3" t="str">
        <f t="shared" si="128"/>
        <v/>
      </c>
      <c r="AR1927" s="3" t="str">
        <f>IF(ISNUMBER(AQ1927),SUMIFS($AQ$2:AQ1927,$A$2:A1927,A1927,$J$2:J1927,J1927,$D$2:D1927,D1927),"")</f>
        <v/>
      </c>
      <c r="AS1927">
        <f t="shared" si="129"/>
        <v>1</v>
      </c>
    </row>
    <row r="1928" spans="1:45" x14ac:dyDescent="0.25">
      <c r="A1928" s="9" t="s">
        <v>70</v>
      </c>
      <c r="B1928" t="s">
        <v>68</v>
      </c>
      <c r="C1928" s="6">
        <v>42299</v>
      </c>
      <c r="D1928">
        <v>2</v>
      </c>
      <c r="F1928">
        <v>100</v>
      </c>
      <c r="J1928" s="3" t="s">
        <v>97</v>
      </c>
      <c r="K1928" t="s">
        <v>79</v>
      </c>
      <c r="L1928">
        <v>6</v>
      </c>
      <c r="M1928" s="3" t="s">
        <v>75</v>
      </c>
      <c r="N1928" s="4">
        <f t="shared" si="126"/>
        <v>1163.8</v>
      </c>
      <c r="O1928">
        <v>116.38</v>
      </c>
      <c r="R1928" s="3" t="str">
        <f>IF(ISNUMBER(Q1928),SUMIFS($Q$2:Q1928,$A$2:A1928,A1928,$J$2:J1928,J1928,$D$2:D1928,D1928),"")</f>
        <v/>
      </c>
      <c r="AH1928" s="3" t="str">
        <f t="shared" si="127"/>
        <v/>
      </c>
      <c r="AQ1928" s="3" t="str">
        <f t="shared" si="128"/>
        <v/>
      </c>
      <c r="AR1928" s="3" t="str">
        <f>IF(ISNUMBER(AQ1928),SUMIFS($AQ$2:AQ1928,$A$2:A1928,A1928,$J$2:J1928,J1928,$D$2:D1928,D1928),"")</f>
        <v/>
      </c>
      <c r="AS1928">
        <f t="shared" si="129"/>
        <v>1</v>
      </c>
    </row>
    <row r="1929" spans="1:45" x14ac:dyDescent="0.25">
      <c r="A1929" s="9" t="s">
        <v>67</v>
      </c>
      <c r="B1929" t="s">
        <v>68</v>
      </c>
      <c r="C1929" s="6">
        <v>42299</v>
      </c>
      <c r="D1929">
        <v>2</v>
      </c>
      <c r="F1929">
        <v>200</v>
      </c>
      <c r="J1929" s="3" t="s">
        <v>97</v>
      </c>
      <c r="K1929" t="s">
        <v>79</v>
      </c>
      <c r="L1929">
        <v>6</v>
      </c>
      <c r="M1929" s="3" t="s">
        <v>75</v>
      </c>
      <c r="N1929" s="4">
        <f t="shared" si="126"/>
        <v>1611</v>
      </c>
      <c r="O1929">
        <v>161.1</v>
      </c>
      <c r="R1929" s="3" t="str">
        <f>IF(ISNUMBER(Q1929),SUMIFS($Q$2:Q1929,$A$2:A1929,A1929,$J$2:J1929,J1929,$D$2:D1929,D1929),"")</f>
        <v/>
      </c>
      <c r="AH1929" s="3" t="str">
        <f t="shared" si="127"/>
        <v/>
      </c>
      <c r="AQ1929" s="3" t="str">
        <f t="shared" si="128"/>
        <v/>
      </c>
      <c r="AR1929" s="3" t="str">
        <f>IF(ISNUMBER(AQ1929),SUMIFS($AQ$2:AQ1929,$A$2:A1929,A1929,$J$2:J1929,J1929,$D$2:D1929,D1929),"")</f>
        <v/>
      </c>
      <c r="AS1929">
        <f t="shared" si="129"/>
        <v>1</v>
      </c>
    </row>
    <row r="1930" spans="1:45" x14ac:dyDescent="0.25">
      <c r="A1930" s="9" t="s">
        <v>73</v>
      </c>
      <c r="B1930" t="s">
        <v>68</v>
      </c>
      <c r="C1930" s="6">
        <v>42299</v>
      </c>
      <c r="D1930">
        <v>2</v>
      </c>
      <c r="F1930">
        <v>350</v>
      </c>
      <c r="J1930" s="3" t="s">
        <v>97</v>
      </c>
      <c r="K1930" t="s">
        <v>79</v>
      </c>
      <c r="L1930">
        <v>6</v>
      </c>
      <c r="M1930" s="3" t="s">
        <v>75</v>
      </c>
      <c r="N1930" s="4">
        <f t="shared" si="126"/>
        <v>1611</v>
      </c>
      <c r="O1930">
        <v>161.1</v>
      </c>
      <c r="R1930" s="3" t="str">
        <f>IF(ISNUMBER(Q1930),SUMIFS($Q$2:Q1930,$A$2:A1930,A1930,$J$2:J1930,J1930,$D$2:D1930,D1930),"")</f>
        <v/>
      </c>
      <c r="AH1930" s="3" t="str">
        <f t="shared" si="127"/>
        <v/>
      </c>
      <c r="AQ1930" s="3" t="str">
        <f t="shared" si="128"/>
        <v/>
      </c>
      <c r="AR1930" s="3" t="str">
        <f>IF(ISNUMBER(AQ1930),SUMIFS($AQ$2:AQ1930,$A$2:A1930,A1930,$J$2:J1930,J1930,$D$2:D1930,D1930),"")</f>
        <v/>
      </c>
      <c r="AS1930">
        <f t="shared" si="129"/>
        <v>1</v>
      </c>
    </row>
    <row r="1931" spans="1:45" x14ac:dyDescent="0.25">
      <c r="A1931" s="9" t="s">
        <v>72</v>
      </c>
      <c r="B1931" t="s">
        <v>68</v>
      </c>
      <c r="C1931" s="6">
        <v>42299</v>
      </c>
      <c r="D1931">
        <v>2</v>
      </c>
      <c r="F1931">
        <v>500</v>
      </c>
      <c r="J1931" s="3" t="s">
        <v>97</v>
      </c>
      <c r="K1931" t="s">
        <v>79</v>
      </c>
      <c r="L1931">
        <v>6</v>
      </c>
      <c r="M1931" s="3" t="s">
        <v>75</v>
      </c>
      <c r="N1931" s="4">
        <f t="shared" si="126"/>
        <v>1989.4</v>
      </c>
      <c r="O1931">
        <v>198.94</v>
      </c>
      <c r="R1931" s="3" t="str">
        <f>IF(ISNUMBER(Q1931),SUMIFS($Q$2:Q1931,$A$2:A1931,A1931,$J$2:J1931,J1931,$D$2:D1931,D1931),"")</f>
        <v/>
      </c>
      <c r="AH1931" s="3" t="str">
        <f t="shared" si="127"/>
        <v/>
      </c>
      <c r="AQ1931" s="3" t="str">
        <f t="shared" si="128"/>
        <v/>
      </c>
      <c r="AR1931" s="3" t="str">
        <f>IF(ISNUMBER(AQ1931),SUMIFS($AQ$2:AQ1931,$A$2:A1931,A1931,$J$2:J1931,J1931,$D$2:D1931,D1931),"")</f>
        <v/>
      </c>
      <c r="AS1931">
        <f t="shared" si="129"/>
        <v>1</v>
      </c>
    </row>
    <row r="1932" spans="1:45" x14ac:dyDescent="0.25">
      <c r="A1932" s="9" t="s">
        <v>69</v>
      </c>
      <c r="B1932" t="s">
        <v>68</v>
      </c>
      <c r="C1932" s="6">
        <v>42299</v>
      </c>
      <c r="D1932">
        <v>3</v>
      </c>
      <c r="F1932">
        <v>0</v>
      </c>
      <c r="J1932" s="3" t="s">
        <v>97</v>
      </c>
      <c r="K1932" t="s">
        <v>79</v>
      </c>
      <c r="L1932">
        <v>6</v>
      </c>
      <c r="M1932" s="3" t="s">
        <v>75</v>
      </c>
      <c r="N1932" s="4">
        <f t="shared" si="126"/>
        <v>974.59999999999991</v>
      </c>
      <c r="O1932">
        <v>97.46</v>
      </c>
      <c r="R1932" s="3" t="str">
        <f>IF(ISNUMBER(Q1932),SUMIFS($Q$2:Q1932,$A$2:A1932,A1932,$J$2:J1932,J1932,$D$2:D1932,D1932),"")</f>
        <v/>
      </c>
      <c r="AH1932" s="3" t="str">
        <f t="shared" si="127"/>
        <v/>
      </c>
      <c r="AQ1932" s="3" t="str">
        <f t="shared" si="128"/>
        <v/>
      </c>
      <c r="AR1932" s="3" t="str">
        <f>IF(ISNUMBER(AQ1932),SUMIFS($AQ$2:AQ1932,$A$2:A1932,A1932,$J$2:J1932,J1932,$D$2:D1932,D1932),"")</f>
        <v/>
      </c>
      <c r="AS1932">
        <f t="shared" si="129"/>
        <v>1</v>
      </c>
    </row>
    <row r="1933" spans="1:45" x14ac:dyDescent="0.25">
      <c r="A1933" s="9" t="s">
        <v>71</v>
      </c>
      <c r="B1933" t="s">
        <v>68</v>
      </c>
      <c r="C1933" s="6">
        <v>42299</v>
      </c>
      <c r="D1933">
        <v>3</v>
      </c>
      <c r="F1933">
        <v>50</v>
      </c>
      <c r="J1933" s="3" t="s">
        <v>97</v>
      </c>
      <c r="K1933" t="s">
        <v>79</v>
      </c>
      <c r="L1933">
        <v>6</v>
      </c>
      <c r="M1933" s="3" t="s">
        <v>75</v>
      </c>
      <c r="N1933" s="4">
        <f t="shared" si="126"/>
        <v>1181</v>
      </c>
      <c r="O1933">
        <v>118.1</v>
      </c>
      <c r="R1933" s="3" t="str">
        <f>IF(ISNUMBER(Q1933),SUMIFS($Q$2:Q1933,$A$2:A1933,A1933,$J$2:J1933,J1933,$D$2:D1933,D1933),"")</f>
        <v/>
      </c>
      <c r="AH1933" s="3" t="str">
        <f t="shared" si="127"/>
        <v/>
      </c>
      <c r="AQ1933" s="3" t="str">
        <f t="shared" si="128"/>
        <v/>
      </c>
      <c r="AR1933" s="3" t="str">
        <f>IF(ISNUMBER(AQ1933),SUMIFS($AQ$2:AQ1933,$A$2:A1933,A1933,$J$2:J1933,J1933,$D$2:D1933,D1933),"")</f>
        <v/>
      </c>
      <c r="AS1933">
        <f t="shared" si="129"/>
        <v>1</v>
      </c>
    </row>
    <row r="1934" spans="1:45" x14ac:dyDescent="0.25">
      <c r="A1934" s="9" t="s">
        <v>70</v>
      </c>
      <c r="B1934" t="s">
        <v>68</v>
      </c>
      <c r="C1934" s="6">
        <v>42299</v>
      </c>
      <c r="D1934">
        <v>3</v>
      </c>
      <c r="F1934">
        <v>100</v>
      </c>
      <c r="J1934" s="3" t="s">
        <v>97</v>
      </c>
      <c r="K1934" t="s">
        <v>79</v>
      </c>
      <c r="L1934">
        <v>6</v>
      </c>
      <c r="M1934" s="3" t="s">
        <v>75</v>
      </c>
      <c r="N1934" s="4">
        <f t="shared" si="126"/>
        <v>1284.1999999999998</v>
      </c>
      <c r="O1934">
        <v>128.41999999999999</v>
      </c>
      <c r="R1934" s="3" t="str">
        <f>IF(ISNUMBER(Q1934),SUMIFS($Q$2:Q1934,$A$2:A1934,A1934,$J$2:J1934,J1934,$D$2:D1934,D1934),"")</f>
        <v/>
      </c>
      <c r="AH1934" s="3" t="str">
        <f t="shared" si="127"/>
        <v/>
      </c>
      <c r="AQ1934" s="3" t="str">
        <f t="shared" si="128"/>
        <v/>
      </c>
      <c r="AR1934" s="3" t="str">
        <f>IF(ISNUMBER(AQ1934),SUMIFS($AQ$2:AQ1934,$A$2:A1934,A1934,$J$2:J1934,J1934,$D$2:D1934,D1934),"")</f>
        <v/>
      </c>
      <c r="AS1934">
        <f t="shared" si="129"/>
        <v>1</v>
      </c>
    </row>
    <row r="1935" spans="1:45" x14ac:dyDescent="0.25">
      <c r="A1935" s="9" t="s">
        <v>67</v>
      </c>
      <c r="B1935" t="s">
        <v>68</v>
      </c>
      <c r="C1935" s="6">
        <v>42299</v>
      </c>
      <c r="D1935">
        <v>3</v>
      </c>
      <c r="F1935">
        <v>200</v>
      </c>
      <c r="J1935" s="3" t="s">
        <v>97</v>
      </c>
      <c r="K1935" t="s">
        <v>79</v>
      </c>
      <c r="L1935">
        <v>6</v>
      </c>
      <c r="M1935" s="3" t="s">
        <v>75</v>
      </c>
      <c r="N1935" s="4">
        <f t="shared" si="126"/>
        <v>1404.6000000000001</v>
      </c>
      <c r="O1935">
        <v>140.46</v>
      </c>
      <c r="R1935" s="3" t="str">
        <f>IF(ISNUMBER(Q1935),SUMIFS($Q$2:Q1935,$A$2:A1935,A1935,$J$2:J1935,J1935,$D$2:D1935,D1935),"")</f>
        <v/>
      </c>
      <c r="AH1935" s="3" t="str">
        <f t="shared" si="127"/>
        <v/>
      </c>
      <c r="AQ1935" s="3" t="str">
        <f t="shared" si="128"/>
        <v/>
      </c>
      <c r="AR1935" s="3" t="str">
        <f>IF(ISNUMBER(AQ1935),SUMIFS($AQ$2:AQ1935,$A$2:A1935,A1935,$J$2:J1935,J1935,$D$2:D1935,D1935),"")</f>
        <v/>
      </c>
      <c r="AS1935">
        <f t="shared" si="129"/>
        <v>1</v>
      </c>
    </row>
    <row r="1936" spans="1:45" x14ac:dyDescent="0.25">
      <c r="A1936" s="9" t="s">
        <v>73</v>
      </c>
      <c r="B1936" t="s">
        <v>68</v>
      </c>
      <c r="C1936" s="6">
        <v>42299</v>
      </c>
      <c r="D1936">
        <v>3</v>
      </c>
      <c r="F1936">
        <v>350</v>
      </c>
      <c r="J1936" s="3" t="s">
        <v>97</v>
      </c>
      <c r="K1936" t="s">
        <v>79</v>
      </c>
      <c r="L1936">
        <v>6</v>
      </c>
      <c r="M1936" s="3" t="s">
        <v>75</v>
      </c>
      <c r="N1936" s="4">
        <f t="shared" si="126"/>
        <v>1851.8000000000002</v>
      </c>
      <c r="O1936">
        <v>185.18</v>
      </c>
      <c r="R1936" s="3" t="str">
        <f>IF(ISNUMBER(Q1936),SUMIFS($Q$2:Q1936,$A$2:A1936,A1936,$J$2:J1936,J1936,$D$2:D1936,D1936),"")</f>
        <v/>
      </c>
      <c r="AH1936" s="3" t="str">
        <f t="shared" si="127"/>
        <v/>
      </c>
      <c r="AQ1936" s="3" t="str">
        <f t="shared" si="128"/>
        <v/>
      </c>
      <c r="AR1936" s="3" t="str">
        <f>IF(ISNUMBER(AQ1936),SUMIFS($AQ$2:AQ1936,$A$2:A1936,A1936,$J$2:J1936,J1936,$D$2:D1936,D1936),"")</f>
        <v/>
      </c>
      <c r="AS1936">
        <f t="shared" si="129"/>
        <v>1</v>
      </c>
    </row>
    <row r="1937" spans="1:45" x14ac:dyDescent="0.25">
      <c r="A1937" s="9" t="s">
        <v>72</v>
      </c>
      <c r="B1937" t="s">
        <v>68</v>
      </c>
      <c r="C1937" s="6">
        <v>42299</v>
      </c>
      <c r="D1937">
        <v>3</v>
      </c>
      <c r="F1937">
        <v>500</v>
      </c>
      <c r="J1937" s="3" t="s">
        <v>97</v>
      </c>
      <c r="K1937" t="s">
        <v>79</v>
      </c>
      <c r="L1937">
        <v>6</v>
      </c>
      <c r="M1937" s="3" t="s">
        <v>75</v>
      </c>
      <c r="N1937" s="4">
        <f t="shared" si="126"/>
        <v>1697</v>
      </c>
      <c r="O1937">
        <v>169.7</v>
      </c>
      <c r="R1937" s="3" t="str">
        <f>IF(ISNUMBER(Q1937),SUMIFS($Q$2:Q1937,$A$2:A1937,A1937,$J$2:J1937,J1937,$D$2:D1937,D1937),"")</f>
        <v/>
      </c>
      <c r="AH1937" s="3" t="str">
        <f t="shared" si="127"/>
        <v/>
      </c>
      <c r="AQ1937" s="3" t="str">
        <f t="shared" si="128"/>
        <v/>
      </c>
      <c r="AR1937" s="3" t="str">
        <f>IF(ISNUMBER(AQ1937),SUMIFS($AQ$2:AQ1937,$A$2:A1937,A1937,$J$2:J1937,J1937,$D$2:D1937,D1937),"")</f>
        <v/>
      </c>
      <c r="AS1937">
        <f t="shared" si="129"/>
        <v>1</v>
      </c>
    </row>
    <row r="1938" spans="1:45" x14ac:dyDescent="0.25">
      <c r="A1938" s="9" t="s">
        <v>69</v>
      </c>
      <c r="B1938" t="s">
        <v>68</v>
      </c>
      <c r="C1938" s="6">
        <v>42307</v>
      </c>
      <c r="D1938">
        <v>1</v>
      </c>
      <c r="F1938">
        <v>0</v>
      </c>
      <c r="J1938" s="3" t="s">
        <v>97</v>
      </c>
      <c r="K1938" t="s">
        <v>79</v>
      </c>
      <c r="L1938">
        <v>6</v>
      </c>
      <c r="M1938" s="3" t="s">
        <v>76</v>
      </c>
      <c r="N1938" s="4">
        <f t="shared" si="126"/>
        <v>1249.8</v>
      </c>
      <c r="O1938">
        <v>124.98</v>
      </c>
      <c r="R1938" s="3" t="str">
        <f>IF(ISNUMBER(Q1938),SUMIFS($Q$2:Q1938,$A$2:A1938,A1938,$J$2:J1938,J1938,$D$2:D1938,D1938),"")</f>
        <v/>
      </c>
      <c r="AH1938" s="3" t="str">
        <f t="shared" si="127"/>
        <v/>
      </c>
      <c r="AQ1938" s="3" t="str">
        <f t="shared" si="128"/>
        <v/>
      </c>
      <c r="AR1938" s="3" t="str">
        <f>IF(ISNUMBER(AQ1938),SUMIFS($AQ$2:AQ1938,$A$2:A1938,A1938,$J$2:J1938,J1938,$D$2:D1938,D1938),"")</f>
        <v/>
      </c>
      <c r="AS1938">
        <f t="shared" si="129"/>
        <v>1</v>
      </c>
    </row>
    <row r="1939" spans="1:45" x14ac:dyDescent="0.25">
      <c r="A1939" s="9" t="s">
        <v>71</v>
      </c>
      <c r="B1939" t="s">
        <v>68</v>
      </c>
      <c r="C1939" s="6">
        <v>42307</v>
      </c>
      <c r="D1939">
        <v>1</v>
      </c>
      <c r="F1939">
        <v>50</v>
      </c>
      <c r="J1939" s="3" t="s">
        <v>97</v>
      </c>
      <c r="K1939" t="s">
        <v>79</v>
      </c>
      <c r="L1939">
        <v>6</v>
      </c>
      <c r="M1939" s="3" t="s">
        <v>76</v>
      </c>
      <c r="N1939" s="4">
        <f t="shared" si="126"/>
        <v>1447.6</v>
      </c>
      <c r="O1939">
        <v>144.76</v>
      </c>
      <c r="R1939" s="3" t="str">
        <f>IF(ISNUMBER(Q1939),SUMIFS($Q$2:Q1939,$A$2:A1939,A1939,$J$2:J1939,J1939,$D$2:D1939,D1939),"")</f>
        <v/>
      </c>
      <c r="AH1939" s="3" t="str">
        <f t="shared" si="127"/>
        <v/>
      </c>
      <c r="AQ1939" s="3" t="str">
        <f t="shared" si="128"/>
        <v/>
      </c>
      <c r="AR1939" s="3" t="str">
        <f>IF(ISNUMBER(AQ1939),SUMIFS($AQ$2:AQ1939,$A$2:A1939,A1939,$J$2:J1939,J1939,$D$2:D1939,D1939),"")</f>
        <v/>
      </c>
      <c r="AS1939">
        <f t="shared" si="129"/>
        <v>1</v>
      </c>
    </row>
    <row r="1940" spans="1:45" x14ac:dyDescent="0.25">
      <c r="A1940" s="9" t="s">
        <v>70</v>
      </c>
      <c r="B1940" t="s">
        <v>68</v>
      </c>
      <c r="C1940" s="6">
        <v>42307</v>
      </c>
      <c r="D1940">
        <v>1</v>
      </c>
      <c r="F1940">
        <v>100</v>
      </c>
      <c r="J1940" s="3" t="s">
        <v>97</v>
      </c>
      <c r="K1940" t="s">
        <v>79</v>
      </c>
      <c r="L1940">
        <v>6</v>
      </c>
      <c r="M1940" s="3" t="s">
        <v>76</v>
      </c>
      <c r="N1940" s="4">
        <f t="shared" si="126"/>
        <v>1903.4</v>
      </c>
      <c r="O1940">
        <v>190.34</v>
      </c>
      <c r="R1940" s="3" t="str">
        <f>IF(ISNUMBER(Q1940),SUMIFS($Q$2:Q1940,$A$2:A1940,A1940,$J$2:J1940,J1940,$D$2:D1940,D1940),"")</f>
        <v/>
      </c>
      <c r="AH1940" s="3" t="str">
        <f t="shared" si="127"/>
        <v/>
      </c>
      <c r="AQ1940" s="3" t="str">
        <f t="shared" si="128"/>
        <v/>
      </c>
      <c r="AR1940" s="3" t="str">
        <f>IF(ISNUMBER(AQ1940),SUMIFS($AQ$2:AQ1940,$A$2:A1940,A1940,$J$2:J1940,J1940,$D$2:D1940,D1940),"")</f>
        <v/>
      </c>
      <c r="AS1940">
        <f t="shared" si="129"/>
        <v>1</v>
      </c>
    </row>
    <row r="1941" spans="1:45" x14ac:dyDescent="0.25">
      <c r="A1941" s="9" t="s">
        <v>67</v>
      </c>
      <c r="B1941" t="s">
        <v>68</v>
      </c>
      <c r="C1941" s="6">
        <v>42307</v>
      </c>
      <c r="D1941">
        <v>1</v>
      </c>
      <c r="F1941">
        <v>200</v>
      </c>
      <c r="J1941" s="3" t="s">
        <v>97</v>
      </c>
      <c r="K1941" t="s">
        <v>79</v>
      </c>
      <c r="L1941">
        <v>6</v>
      </c>
      <c r="M1941" s="3" t="s">
        <v>76</v>
      </c>
      <c r="N1941" s="4">
        <f t="shared" si="126"/>
        <v>2918.2</v>
      </c>
      <c r="O1941">
        <v>291.82</v>
      </c>
      <c r="R1941" s="3" t="str">
        <f>IF(ISNUMBER(Q1941),SUMIFS($Q$2:Q1941,$A$2:A1941,A1941,$J$2:J1941,J1941,$D$2:D1941,D1941),"")</f>
        <v/>
      </c>
      <c r="AH1941" s="3" t="str">
        <f t="shared" si="127"/>
        <v/>
      </c>
      <c r="AQ1941" s="3" t="str">
        <f t="shared" si="128"/>
        <v/>
      </c>
      <c r="AR1941" s="3" t="str">
        <f>IF(ISNUMBER(AQ1941),SUMIFS($AQ$2:AQ1941,$A$2:A1941,A1941,$J$2:J1941,J1941,$D$2:D1941,D1941),"")</f>
        <v/>
      </c>
      <c r="AS1941">
        <f t="shared" si="129"/>
        <v>1</v>
      </c>
    </row>
    <row r="1942" spans="1:45" x14ac:dyDescent="0.25">
      <c r="A1942" s="9" t="s">
        <v>73</v>
      </c>
      <c r="B1942" t="s">
        <v>68</v>
      </c>
      <c r="C1942" s="6">
        <v>42307</v>
      </c>
      <c r="D1942">
        <v>1</v>
      </c>
      <c r="F1942">
        <v>350</v>
      </c>
      <c r="J1942" s="3" t="s">
        <v>97</v>
      </c>
      <c r="K1942" t="s">
        <v>79</v>
      </c>
      <c r="L1942">
        <v>6</v>
      </c>
      <c r="M1942" s="3" t="s">
        <v>76</v>
      </c>
      <c r="N1942" s="4">
        <f t="shared" si="126"/>
        <v>2729</v>
      </c>
      <c r="O1942">
        <v>272.89999999999998</v>
      </c>
      <c r="R1942" s="3" t="str">
        <f>IF(ISNUMBER(Q1942),SUMIFS($Q$2:Q1942,$A$2:A1942,A1942,$J$2:J1942,J1942,$D$2:D1942,D1942),"")</f>
        <v/>
      </c>
      <c r="AH1942" s="3" t="str">
        <f t="shared" si="127"/>
        <v/>
      </c>
      <c r="AQ1942" s="3" t="str">
        <f t="shared" si="128"/>
        <v/>
      </c>
      <c r="AR1942" s="3" t="str">
        <f>IF(ISNUMBER(AQ1942),SUMIFS($AQ$2:AQ1942,$A$2:A1942,A1942,$J$2:J1942,J1942,$D$2:D1942,D1942),"")</f>
        <v/>
      </c>
      <c r="AS1942">
        <f t="shared" si="129"/>
        <v>1</v>
      </c>
    </row>
    <row r="1943" spans="1:45" x14ac:dyDescent="0.25">
      <c r="A1943" s="9" t="s">
        <v>72</v>
      </c>
      <c r="B1943" t="s">
        <v>68</v>
      </c>
      <c r="C1943" s="6">
        <v>42307</v>
      </c>
      <c r="D1943">
        <v>1</v>
      </c>
      <c r="F1943">
        <v>500</v>
      </c>
      <c r="J1943" s="3" t="s">
        <v>97</v>
      </c>
      <c r="K1943" t="s">
        <v>79</v>
      </c>
      <c r="L1943">
        <v>6</v>
      </c>
      <c r="M1943" s="3" t="s">
        <v>76</v>
      </c>
      <c r="N1943" s="4">
        <f t="shared" si="126"/>
        <v>2660.2</v>
      </c>
      <c r="O1943">
        <v>266.02</v>
      </c>
      <c r="R1943" s="3" t="str">
        <f>IF(ISNUMBER(Q1943),SUMIFS($Q$2:Q1943,$A$2:A1943,A1943,$J$2:J1943,J1943,$D$2:D1943,D1943),"")</f>
        <v/>
      </c>
      <c r="AH1943" s="3" t="str">
        <f t="shared" si="127"/>
        <v/>
      </c>
      <c r="AQ1943" s="3" t="str">
        <f t="shared" si="128"/>
        <v/>
      </c>
      <c r="AR1943" s="3" t="str">
        <f>IF(ISNUMBER(AQ1943),SUMIFS($AQ$2:AQ1943,$A$2:A1943,A1943,$J$2:J1943,J1943,$D$2:D1943,D1943),"")</f>
        <v/>
      </c>
      <c r="AS1943">
        <f t="shared" si="129"/>
        <v>1</v>
      </c>
    </row>
    <row r="1944" spans="1:45" x14ac:dyDescent="0.25">
      <c r="A1944" s="9" t="s">
        <v>69</v>
      </c>
      <c r="B1944" t="s">
        <v>68</v>
      </c>
      <c r="C1944" s="6">
        <v>42307</v>
      </c>
      <c r="D1944">
        <v>2</v>
      </c>
      <c r="F1944">
        <v>0</v>
      </c>
      <c r="J1944" s="3" t="s">
        <v>97</v>
      </c>
      <c r="K1944" t="s">
        <v>79</v>
      </c>
      <c r="L1944">
        <v>6</v>
      </c>
      <c r="M1944" s="3" t="s">
        <v>76</v>
      </c>
      <c r="N1944" s="4">
        <f t="shared" si="126"/>
        <v>1026.2</v>
      </c>
      <c r="O1944">
        <v>102.62</v>
      </c>
      <c r="R1944" s="3" t="str">
        <f>IF(ISNUMBER(Q1944),SUMIFS($Q$2:Q1944,$A$2:A1944,A1944,$J$2:J1944,J1944,$D$2:D1944,D1944),"")</f>
        <v/>
      </c>
      <c r="AH1944" s="3" t="str">
        <f t="shared" si="127"/>
        <v/>
      </c>
      <c r="AQ1944" s="3" t="str">
        <f t="shared" si="128"/>
        <v/>
      </c>
      <c r="AR1944" s="3" t="str">
        <f>IF(ISNUMBER(AQ1944),SUMIFS($AQ$2:AQ1944,$A$2:A1944,A1944,$J$2:J1944,J1944,$D$2:D1944,D1944),"")</f>
        <v/>
      </c>
      <c r="AS1944">
        <f t="shared" si="129"/>
        <v>1</v>
      </c>
    </row>
    <row r="1945" spans="1:45" x14ac:dyDescent="0.25">
      <c r="A1945" s="9" t="s">
        <v>71</v>
      </c>
      <c r="B1945" t="s">
        <v>68</v>
      </c>
      <c r="C1945" s="6">
        <v>42307</v>
      </c>
      <c r="D1945">
        <v>2</v>
      </c>
      <c r="F1945">
        <v>50</v>
      </c>
      <c r="J1945" s="3" t="s">
        <v>97</v>
      </c>
      <c r="K1945" t="s">
        <v>79</v>
      </c>
      <c r="L1945">
        <v>6</v>
      </c>
      <c r="M1945" s="3" t="s">
        <v>76</v>
      </c>
      <c r="N1945" s="4">
        <f t="shared" si="126"/>
        <v>1370.2</v>
      </c>
      <c r="O1945">
        <v>137.02000000000001</v>
      </c>
      <c r="R1945" s="3" t="str">
        <f>IF(ISNUMBER(Q1945),SUMIFS($Q$2:Q1945,$A$2:A1945,A1945,$J$2:J1945,J1945,$D$2:D1945,D1945),"")</f>
        <v/>
      </c>
      <c r="AH1945" s="3" t="str">
        <f t="shared" si="127"/>
        <v/>
      </c>
      <c r="AQ1945" s="3" t="str">
        <f t="shared" si="128"/>
        <v/>
      </c>
      <c r="AR1945" s="3" t="str">
        <f>IF(ISNUMBER(AQ1945),SUMIFS($AQ$2:AQ1945,$A$2:A1945,A1945,$J$2:J1945,J1945,$D$2:D1945,D1945),"")</f>
        <v/>
      </c>
      <c r="AS1945">
        <f t="shared" si="129"/>
        <v>1</v>
      </c>
    </row>
    <row r="1946" spans="1:45" x14ac:dyDescent="0.25">
      <c r="A1946" s="9" t="s">
        <v>70</v>
      </c>
      <c r="B1946" t="s">
        <v>68</v>
      </c>
      <c r="C1946" s="6">
        <v>42307</v>
      </c>
      <c r="D1946">
        <v>2</v>
      </c>
      <c r="F1946">
        <v>100</v>
      </c>
      <c r="J1946" s="3" t="s">
        <v>97</v>
      </c>
      <c r="K1946" t="s">
        <v>79</v>
      </c>
      <c r="L1946">
        <v>6</v>
      </c>
      <c r="M1946" s="3" t="s">
        <v>76</v>
      </c>
      <c r="N1946" s="4">
        <f t="shared" si="126"/>
        <v>1783</v>
      </c>
      <c r="O1946">
        <v>178.3</v>
      </c>
      <c r="R1946" s="3" t="str">
        <f>IF(ISNUMBER(Q1946),SUMIFS($Q$2:Q1946,$A$2:A1946,A1946,$J$2:J1946,J1946,$D$2:D1946,D1946),"")</f>
        <v/>
      </c>
      <c r="AH1946" s="3" t="str">
        <f t="shared" si="127"/>
        <v/>
      </c>
      <c r="AQ1946" s="3" t="str">
        <f t="shared" si="128"/>
        <v/>
      </c>
      <c r="AR1946" s="3" t="str">
        <f>IF(ISNUMBER(AQ1946),SUMIFS($AQ$2:AQ1946,$A$2:A1946,A1946,$J$2:J1946,J1946,$D$2:D1946,D1946),"")</f>
        <v/>
      </c>
      <c r="AS1946">
        <f t="shared" si="129"/>
        <v>1</v>
      </c>
    </row>
    <row r="1947" spans="1:45" x14ac:dyDescent="0.25">
      <c r="A1947" s="9" t="s">
        <v>67</v>
      </c>
      <c r="B1947" t="s">
        <v>68</v>
      </c>
      <c r="C1947" s="6">
        <v>42307</v>
      </c>
      <c r="D1947">
        <v>2</v>
      </c>
      <c r="F1947">
        <v>200</v>
      </c>
      <c r="J1947" s="3" t="s">
        <v>97</v>
      </c>
      <c r="K1947" t="s">
        <v>79</v>
      </c>
      <c r="L1947">
        <v>6</v>
      </c>
      <c r="M1947" s="3" t="s">
        <v>76</v>
      </c>
      <c r="N1947" s="4">
        <f t="shared" si="126"/>
        <v>2539.7999999999997</v>
      </c>
      <c r="O1947">
        <v>253.98</v>
      </c>
      <c r="R1947" s="3" t="str">
        <f>IF(ISNUMBER(Q1947),SUMIFS($Q$2:Q1947,$A$2:A1947,A1947,$J$2:J1947,J1947,$D$2:D1947,D1947),"")</f>
        <v/>
      </c>
      <c r="AH1947" s="3" t="str">
        <f t="shared" si="127"/>
        <v/>
      </c>
      <c r="AQ1947" s="3" t="str">
        <f t="shared" si="128"/>
        <v/>
      </c>
      <c r="AR1947" s="3" t="str">
        <f>IF(ISNUMBER(AQ1947),SUMIFS($AQ$2:AQ1947,$A$2:A1947,A1947,$J$2:J1947,J1947,$D$2:D1947,D1947),"")</f>
        <v/>
      </c>
      <c r="AS1947">
        <f t="shared" si="129"/>
        <v>1</v>
      </c>
    </row>
    <row r="1948" spans="1:45" x14ac:dyDescent="0.25">
      <c r="A1948" s="9" t="s">
        <v>73</v>
      </c>
      <c r="B1948" t="s">
        <v>68</v>
      </c>
      <c r="C1948" s="6">
        <v>42307</v>
      </c>
      <c r="D1948">
        <v>2</v>
      </c>
      <c r="F1948">
        <v>350</v>
      </c>
      <c r="J1948" s="3" t="s">
        <v>97</v>
      </c>
      <c r="K1948" t="s">
        <v>79</v>
      </c>
      <c r="L1948">
        <v>6</v>
      </c>
      <c r="M1948" s="3" t="s">
        <v>76</v>
      </c>
      <c r="N1948" s="4">
        <f t="shared" si="126"/>
        <v>2883.8</v>
      </c>
      <c r="O1948">
        <v>288.38</v>
      </c>
      <c r="R1948" s="3" t="str">
        <f>IF(ISNUMBER(Q1948),SUMIFS($Q$2:Q1948,$A$2:A1948,A1948,$J$2:J1948,J1948,$D$2:D1948,D1948),"")</f>
        <v/>
      </c>
      <c r="AH1948" s="3" t="str">
        <f t="shared" si="127"/>
        <v/>
      </c>
      <c r="AQ1948" s="3" t="str">
        <f t="shared" si="128"/>
        <v/>
      </c>
      <c r="AR1948" s="3" t="str">
        <f>IF(ISNUMBER(AQ1948),SUMIFS($AQ$2:AQ1948,$A$2:A1948,A1948,$J$2:J1948,J1948,$D$2:D1948,D1948),"")</f>
        <v/>
      </c>
      <c r="AS1948">
        <f t="shared" si="129"/>
        <v>1</v>
      </c>
    </row>
    <row r="1949" spans="1:45" x14ac:dyDescent="0.25">
      <c r="A1949" s="9" t="s">
        <v>72</v>
      </c>
      <c r="B1949" t="s">
        <v>68</v>
      </c>
      <c r="C1949" s="6">
        <v>42307</v>
      </c>
      <c r="D1949">
        <v>2</v>
      </c>
      <c r="F1949">
        <v>500</v>
      </c>
      <c r="J1949" s="3" t="s">
        <v>97</v>
      </c>
      <c r="K1949" t="s">
        <v>79</v>
      </c>
      <c r="L1949">
        <v>6</v>
      </c>
      <c r="M1949" s="3" t="s">
        <v>76</v>
      </c>
      <c r="N1949" s="4">
        <f t="shared" si="126"/>
        <v>3434.2000000000003</v>
      </c>
      <c r="O1949">
        <v>343.42</v>
      </c>
      <c r="R1949" s="3" t="str">
        <f>IF(ISNUMBER(Q1949),SUMIFS($Q$2:Q1949,$A$2:A1949,A1949,$J$2:J1949,J1949,$D$2:D1949,D1949),"")</f>
        <v/>
      </c>
      <c r="AH1949" s="3" t="str">
        <f t="shared" si="127"/>
        <v/>
      </c>
      <c r="AQ1949" s="3" t="str">
        <f t="shared" si="128"/>
        <v/>
      </c>
      <c r="AR1949" s="3" t="str">
        <f>IF(ISNUMBER(AQ1949),SUMIFS($AQ$2:AQ1949,$A$2:A1949,A1949,$J$2:J1949,J1949,$D$2:D1949,D1949),"")</f>
        <v/>
      </c>
      <c r="AS1949">
        <f t="shared" si="129"/>
        <v>1</v>
      </c>
    </row>
    <row r="1950" spans="1:45" x14ac:dyDescent="0.25">
      <c r="A1950" s="9" t="s">
        <v>69</v>
      </c>
      <c r="B1950" t="s">
        <v>68</v>
      </c>
      <c r="C1950" s="6">
        <v>42307</v>
      </c>
      <c r="D1950">
        <v>3</v>
      </c>
      <c r="F1950">
        <v>0</v>
      </c>
      <c r="J1950" s="3" t="s">
        <v>97</v>
      </c>
      <c r="K1950" t="s">
        <v>79</v>
      </c>
      <c r="L1950">
        <v>6</v>
      </c>
      <c r="M1950" s="3" t="s">
        <v>76</v>
      </c>
      <c r="N1950" s="4">
        <f t="shared" si="126"/>
        <v>1060.5999999999999</v>
      </c>
      <c r="O1950">
        <v>106.06</v>
      </c>
      <c r="R1950" s="3" t="str">
        <f>IF(ISNUMBER(Q1950),SUMIFS($Q$2:Q1950,$A$2:A1950,A1950,$J$2:J1950,J1950,$D$2:D1950,D1950),"")</f>
        <v/>
      </c>
      <c r="AH1950" s="3" t="str">
        <f t="shared" si="127"/>
        <v/>
      </c>
      <c r="AQ1950" s="3" t="str">
        <f t="shared" si="128"/>
        <v/>
      </c>
      <c r="AR1950" s="3" t="str">
        <f>IF(ISNUMBER(AQ1950),SUMIFS($AQ$2:AQ1950,$A$2:A1950,A1950,$J$2:J1950,J1950,$D$2:D1950,D1950),"")</f>
        <v/>
      </c>
      <c r="AS1950">
        <f t="shared" si="129"/>
        <v>1</v>
      </c>
    </row>
    <row r="1951" spans="1:45" x14ac:dyDescent="0.25">
      <c r="A1951" s="9" t="s">
        <v>71</v>
      </c>
      <c r="B1951" t="s">
        <v>68</v>
      </c>
      <c r="C1951" s="6">
        <v>42307</v>
      </c>
      <c r="D1951">
        <v>3</v>
      </c>
      <c r="F1951">
        <v>50</v>
      </c>
      <c r="J1951" s="3" t="s">
        <v>97</v>
      </c>
      <c r="K1951" t="s">
        <v>79</v>
      </c>
      <c r="L1951">
        <v>6</v>
      </c>
      <c r="M1951" s="3" t="s">
        <v>76</v>
      </c>
      <c r="N1951" s="4">
        <f t="shared" si="126"/>
        <v>1215.4000000000001</v>
      </c>
      <c r="O1951">
        <v>121.54</v>
      </c>
      <c r="R1951" s="3" t="str">
        <f>IF(ISNUMBER(Q1951),SUMIFS($Q$2:Q1951,$A$2:A1951,A1951,$J$2:J1951,J1951,$D$2:D1951,D1951),"")</f>
        <v/>
      </c>
      <c r="AH1951" s="3" t="str">
        <f t="shared" si="127"/>
        <v/>
      </c>
      <c r="AQ1951" s="3" t="str">
        <f t="shared" si="128"/>
        <v/>
      </c>
      <c r="AR1951" s="3" t="str">
        <f>IF(ISNUMBER(AQ1951),SUMIFS($AQ$2:AQ1951,$A$2:A1951,A1951,$J$2:J1951,J1951,$D$2:D1951,D1951),"")</f>
        <v/>
      </c>
      <c r="AS1951">
        <f t="shared" si="129"/>
        <v>1</v>
      </c>
    </row>
    <row r="1952" spans="1:45" x14ac:dyDescent="0.25">
      <c r="A1952" s="9" t="s">
        <v>70</v>
      </c>
      <c r="B1952" t="s">
        <v>68</v>
      </c>
      <c r="C1952" s="6">
        <v>42307</v>
      </c>
      <c r="D1952">
        <v>3</v>
      </c>
      <c r="F1952">
        <v>100</v>
      </c>
      <c r="J1952" s="3" t="s">
        <v>97</v>
      </c>
      <c r="K1952" t="s">
        <v>79</v>
      </c>
      <c r="L1952">
        <v>6</v>
      </c>
      <c r="M1952" s="3" t="s">
        <v>76</v>
      </c>
      <c r="N1952" s="4">
        <f t="shared" si="126"/>
        <v>1542.2</v>
      </c>
      <c r="O1952">
        <v>154.22</v>
      </c>
      <c r="R1952" s="3" t="str">
        <f>IF(ISNUMBER(Q1952),SUMIFS($Q$2:Q1952,$A$2:A1952,A1952,$J$2:J1952,J1952,$D$2:D1952,D1952),"")</f>
        <v/>
      </c>
      <c r="AH1952" s="3" t="str">
        <f t="shared" si="127"/>
        <v/>
      </c>
      <c r="AQ1952" s="3" t="str">
        <f t="shared" si="128"/>
        <v/>
      </c>
      <c r="AR1952" s="3" t="str">
        <f>IF(ISNUMBER(AQ1952),SUMIFS($AQ$2:AQ1952,$A$2:A1952,A1952,$J$2:J1952,J1952,$D$2:D1952,D1952),"")</f>
        <v/>
      </c>
      <c r="AS1952">
        <f t="shared" si="129"/>
        <v>1</v>
      </c>
    </row>
    <row r="1953" spans="1:45" x14ac:dyDescent="0.25">
      <c r="A1953" s="9" t="s">
        <v>67</v>
      </c>
      <c r="B1953" t="s">
        <v>68</v>
      </c>
      <c r="C1953" s="6">
        <v>42307</v>
      </c>
      <c r="D1953">
        <v>3</v>
      </c>
      <c r="F1953">
        <v>200</v>
      </c>
      <c r="J1953" s="3" t="s">
        <v>97</v>
      </c>
      <c r="K1953" t="s">
        <v>79</v>
      </c>
      <c r="L1953">
        <v>6</v>
      </c>
      <c r="M1953" s="3" t="s">
        <v>76</v>
      </c>
      <c r="N1953" s="4">
        <f t="shared" si="126"/>
        <v>2006.6</v>
      </c>
      <c r="O1953">
        <v>200.66</v>
      </c>
      <c r="R1953" s="3" t="str">
        <f>IF(ISNUMBER(Q1953),SUMIFS($Q$2:Q1953,$A$2:A1953,A1953,$J$2:J1953,J1953,$D$2:D1953,D1953),"")</f>
        <v/>
      </c>
      <c r="AH1953" s="3" t="str">
        <f t="shared" si="127"/>
        <v/>
      </c>
      <c r="AQ1953" s="3" t="str">
        <f t="shared" si="128"/>
        <v/>
      </c>
      <c r="AR1953" s="3" t="str">
        <f>IF(ISNUMBER(AQ1953),SUMIFS($AQ$2:AQ1953,$A$2:A1953,A1953,$J$2:J1953,J1953,$D$2:D1953,D1953),"")</f>
        <v/>
      </c>
      <c r="AS1953">
        <f t="shared" si="129"/>
        <v>1</v>
      </c>
    </row>
    <row r="1954" spans="1:45" x14ac:dyDescent="0.25">
      <c r="A1954" s="9" t="s">
        <v>73</v>
      </c>
      <c r="B1954" t="s">
        <v>68</v>
      </c>
      <c r="C1954" s="6">
        <v>42307</v>
      </c>
      <c r="D1954">
        <v>3</v>
      </c>
      <c r="F1954">
        <v>350</v>
      </c>
      <c r="J1954" s="3" t="s">
        <v>97</v>
      </c>
      <c r="K1954" t="s">
        <v>79</v>
      </c>
      <c r="L1954">
        <v>6</v>
      </c>
      <c r="M1954" s="3" t="s">
        <v>76</v>
      </c>
      <c r="N1954" s="4">
        <f t="shared" si="126"/>
        <v>3124.6</v>
      </c>
      <c r="O1954">
        <v>312.45999999999998</v>
      </c>
      <c r="R1954" s="3" t="str">
        <f>IF(ISNUMBER(Q1954),SUMIFS($Q$2:Q1954,$A$2:A1954,A1954,$J$2:J1954,J1954,$D$2:D1954,D1954),"")</f>
        <v/>
      </c>
      <c r="AH1954" s="3" t="str">
        <f t="shared" si="127"/>
        <v/>
      </c>
      <c r="AQ1954" s="3" t="str">
        <f t="shared" si="128"/>
        <v/>
      </c>
      <c r="AR1954" s="3" t="str">
        <f>IF(ISNUMBER(AQ1954),SUMIFS($AQ$2:AQ1954,$A$2:A1954,A1954,$J$2:J1954,J1954,$D$2:D1954,D1954),"")</f>
        <v/>
      </c>
      <c r="AS1954">
        <f t="shared" si="129"/>
        <v>1</v>
      </c>
    </row>
    <row r="1955" spans="1:45" x14ac:dyDescent="0.25">
      <c r="A1955" s="9" t="s">
        <v>72</v>
      </c>
      <c r="B1955" t="s">
        <v>68</v>
      </c>
      <c r="C1955" s="6">
        <v>42307</v>
      </c>
      <c r="D1955">
        <v>3</v>
      </c>
      <c r="F1955">
        <v>500</v>
      </c>
      <c r="J1955" s="3" t="s">
        <v>97</v>
      </c>
      <c r="K1955" t="s">
        <v>79</v>
      </c>
      <c r="L1955">
        <v>6</v>
      </c>
      <c r="M1955" s="3" t="s">
        <v>76</v>
      </c>
      <c r="N1955" s="4">
        <f t="shared" si="126"/>
        <v>2694.6</v>
      </c>
      <c r="O1955">
        <v>269.45999999999998</v>
      </c>
      <c r="R1955" s="3" t="str">
        <f>IF(ISNUMBER(Q1955),SUMIFS($Q$2:Q1955,$A$2:A1955,A1955,$J$2:J1955,J1955,$D$2:D1955,D1955),"")</f>
        <v/>
      </c>
      <c r="AH1955" s="3" t="str">
        <f t="shared" si="127"/>
        <v/>
      </c>
      <c r="AQ1955" s="3" t="str">
        <f t="shared" si="128"/>
        <v/>
      </c>
      <c r="AR1955" s="3" t="str">
        <f>IF(ISNUMBER(AQ1955),SUMIFS($AQ$2:AQ1955,$A$2:A1955,A1955,$J$2:J1955,J1955,$D$2:D1955,D1955),"")</f>
        <v/>
      </c>
      <c r="AS1955">
        <f t="shared" si="129"/>
        <v>1</v>
      </c>
    </row>
    <row r="1956" spans="1:45" x14ac:dyDescent="0.25">
      <c r="A1956" s="9" t="s">
        <v>69</v>
      </c>
      <c r="B1956" t="s">
        <v>68</v>
      </c>
      <c r="C1956" s="6">
        <v>42316</v>
      </c>
      <c r="D1956">
        <v>1</v>
      </c>
      <c r="F1956">
        <v>0</v>
      </c>
      <c r="J1956" s="3" t="s">
        <v>97</v>
      </c>
      <c r="K1956" t="s">
        <v>79</v>
      </c>
      <c r="L1956">
        <v>6</v>
      </c>
      <c r="M1956" s="3" t="s">
        <v>77</v>
      </c>
      <c r="N1956" s="4">
        <f t="shared" si="126"/>
        <v>2092.6</v>
      </c>
      <c r="O1956">
        <v>209.26</v>
      </c>
      <c r="R1956" s="3" t="str">
        <f>IF(ISNUMBER(Q1956),SUMIFS($Q$2:Q1956,$A$2:A1956,A1956,$J$2:J1956,J1956,$D$2:D1956,D1956),"")</f>
        <v/>
      </c>
      <c r="AH1956" s="3" t="str">
        <f t="shared" si="127"/>
        <v/>
      </c>
      <c r="AQ1956" s="3" t="str">
        <f t="shared" si="128"/>
        <v/>
      </c>
      <c r="AR1956" s="3" t="str">
        <f>IF(ISNUMBER(AQ1956),SUMIFS($AQ$2:AQ1956,$A$2:A1956,A1956,$J$2:J1956,J1956,$D$2:D1956,D1956),"")</f>
        <v/>
      </c>
      <c r="AS1956">
        <f t="shared" si="129"/>
        <v>1</v>
      </c>
    </row>
    <row r="1957" spans="1:45" x14ac:dyDescent="0.25">
      <c r="A1957" s="9" t="s">
        <v>71</v>
      </c>
      <c r="B1957" t="s">
        <v>68</v>
      </c>
      <c r="C1957" s="6">
        <v>42316</v>
      </c>
      <c r="D1957">
        <v>1</v>
      </c>
      <c r="F1957">
        <v>50</v>
      </c>
      <c r="J1957" s="3" t="s">
        <v>97</v>
      </c>
      <c r="K1957" t="s">
        <v>79</v>
      </c>
      <c r="L1957">
        <v>6</v>
      </c>
      <c r="M1957" s="3" t="s">
        <v>77</v>
      </c>
      <c r="N1957" s="4">
        <f t="shared" si="126"/>
        <v>1817.4</v>
      </c>
      <c r="O1957">
        <v>181.74</v>
      </c>
      <c r="R1957" s="3" t="str">
        <f>IF(ISNUMBER(Q1957),SUMIFS($Q$2:Q1957,$A$2:A1957,A1957,$J$2:J1957,J1957,$D$2:D1957,D1957),"")</f>
        <v/>
      </c>
      <c r="AH1957" s="3" t="str">
        <f t="shared" si="127"/>
        <v/>
      </c>
      <c r="AQ1957" s="3" t="str">
        <f t="shared" si="128"/>
        <v/>
      </c>
      <c r="AR1957" s="3" t="str">
        <f>IF(ISNUMBER(AQ1957),SUMIFS($AQ$2:AQ1957,$A$2:A1957,A1957,$J$2:J1957,J1957,$D$2:D1957,D1957),"")</f>
        <v/>
      </c>
      <c r="AS1957">
        <f t="shared" si="129"/>
        <v>1</v>
      </c>
    </row>
    <row r="1958" spans="1:45" x14ac:dyDescent="0.25">
      <c r="A1958" s="9" t="s">
        <v>70</v>
      </c>
      <c r="B1958" t="s">
        <v>68</v>
      </c>
      <c r="C1958" s="6">
        <v>42316</v>
      </c>
      <c r="D1958">
        <v>1</v>
      </c>
      <c r="F1958">
        <v>100</v>
      </c>
      <c r="J1958" s="3" t="s">
        <v>97</v>
      </c>
      <c r="K1958" t="s">
        <v>79</v>
      </c>
      <c r="L1958">
        <v>6</v>
      </c>
      <c r="M1958" s="3" t="s">
        <v>77</v>
      </c>
      <c r="N1958" s="4">
        <f t="shared" si="126"/>
        <v>3348.2</v>
      </c>
      <c r="O1958">
        <v>334.82</v>
      </c>
      <c r="R1958" s="3" t="str">
        <f>IF(ISNUMBER(Q1958),SUMIFS($Q$2:Q1958,$A$2:A1958,A1958,$J$2:J1958,J1958,$D$2:D1958,D1958),"")</f>
        <v/>
      </c>
      <c r="AH1958" s="3" t="str">
        <f t="shared" si="127"/>
        <v/>
      </c>
      <c r="AQ1958" s="3" t="str">
        <f t="shared" si="128"/>
        <v/>
      </c>
      <c r="AR1958" s="3" t="str">
        <f>IF(ISNUMBER(AQ1958),SUMIFS($AQ$2:AQ1958,$A$2:A1958,A1958,$J$2:J1958,J1958,$D$2:D1958,D1958),"")</f>
        <v/>
      </c>
      <c r="AS1958">
        <f t="shared" si="129"/>
        <v>1</v>
      </c>
    </row>
    <row r="1959" spans="1:45" x14ac:dyDescent="0.25">
      <c r="A1959" s="9" t="s">
        <v>67</v>
      </c>
      <c r="B1959" t="s">
        <v>68</v>
      </c>
      <c r="C1959" s="6">
        <v>42316</v>
      </c>
      <c r="D1959">
        <v>1</v>
      </c>
      <c r="F1959">
        <v>200</v>
      </c>
      <c r="J1959" s="3" t="s">
        <v>97</v>
      </c>
      <c r="K1959" t="s">
        <v>79</v>
      </c>
      <c r="L1959">
        <v>6</v>
      </c>
      <c r="M1959" s="3" t="s">
        <v>77</v>
      </c>
      <c r="N1959" s="4">
        <f t="shared" si="126"/>
        <v>4001.8</v>
      </c>
      <c r="O1959">
        <v>400.18</v>
      </c>
      <c r="R1959" s="3" t="str">
        <f>IF(ISNUMBER(Q1959),SUMIFS($Q$2:Q1959,$A$2:A1959,A1959,$J$2:J1959,J1959,$D$2:D1959,D1959),"")</f>
        <v/>
      </c>
      <c r="AH1959" s="3" t="str">
        <f t="shared" si="127"/>
        <v/>
      </c>
      <c r="AQ1959" s="3" t="str">
        <f t="shared" si="128"/>
        <v/>
      </c>
      <c r="AR1959" s="3" t="str">
        <f>IF(ISNUMBER(AQ1959),SUMIFS($AQ$2:AQ1959,$A$2:A1959,A1959,$J$2:J1959,J1959,$D$2:D1959,D1959),"")</f>
        <v/>
      </c>
      <c r="AS1959">
        <f t="shared" si="129"/>
        <v>1</v>
      </c>
    </row>
    <row r="1960" spans="1:45" x14ac:dyDescent="0.25">
      <c r="A1960" s="9" t="s">
        <v>73</v>
      </c>
      <c r="B1960" t="s">
        <v>68</v>
      </c>
      <c r="C1960" s="6">
        <v>42316</v>
      </c>
      <c r="D1960">
        <v>1</v>
      </c>
      <c r="F1960">
        <v>350</v>
      </c>
      <c r="J1960" s="3" t="s">
        <v>97</v>
      </c>
      <c r="K1960" t="s">
        <v>79</v>
      </c>
      <c r="L1960">
        <v>6</v>
      </c>
      <c r="M1960" s="3" t="s">
        <v>77</v>
      </c>
      <c r="N1960" s="4">
        <f t="shared" si="126"/>
        <v>4466.2</v>
      </c>
      <c r="O1960">
        <v>446.62</v>
      </c>
      <c r="R1960" s="3" t="str">
        <f>IF(ISNUMBER(Q1960),SUMIFS($Q$2:Q1960,$A$2:A1960,A1960,$J$2:J1960,J1960,$D$2:D1960,D1960),"")</f>
        <v/>
      </c>
      <c r="AH1960" s="3" t="str">
        <f t="shared" si="127"/>
        <v/>
      </c>
      <c r="AQ1960" s="3" t="str">
        <f t="shared" si="128"/>
        <v/>
      </c>
      <c r="AR1960" s="3" t="str">
        <f>IF(ISNUMBER(AQ1960),SUMIFS($AQ$2:AQ1960,$A$2:A1960,A1960,$J$2:J1960,J1960,$D$2:D1960,D1960),"")</f>
        <v/>
      </c>
      <c r="AS1960">
        <f t="shared" si="129"/>
        <v>1</v>
      </c>
    </row>
    <row r="1961" spans="1:45" x14ac:dyDescent="0.25">
      <c r="A1961" s="9" t="s">
        <v>72</v>
      </c>
      <c r="B1961" t="s">
        <v>68</v>
      </c>
      <c r="C1961" s="6">
        <v>42316</v>
      </c>
      <c r="D1961">
        <v>1</v>
      </c>
      <c r="F1961">
        <v>500</v>
      </c>
      <c r="J1961" s="3" t="s">
        <v>97</v>
      </c>
      <c r="K1961" t="s">
        <v>79</v>
      </c>
      <c r="L1961">
        <v>6</v>
      </c>
      <c r="M1961" s="3" t="s">
        <v>77</v>
      </c>
      <c r="N1961" s="4">
        <f t="shared" si="126"/>
        <v>4431.8</v>
      </c>
      <c r="O1961">
        <v>443.18</v>
      </c>
      <c r="R1961" s="3" t="str">
        <f>IF(ISNUMBER(Q1961),SUMIFS($Q$2:Q1961,$A$2:A1961,A1961,$J$2:J1961,J1961,$D$2:D1961,D1961),"")</f>
        <v/>
      </c>
      <c r="AH1961" s="3" t="str">
        <f t="shared" si="127"/>
        <v/>
      </c>
      <c r="AQ1961" s="3" t="str">
        <f t="shared" si="128"/>
        <v/>
      </c>
      <c r="AR1961" s="3" t="str">
        <f>IF(ISNUMBER(AQ1961),SUMIFS($AQ$2:AQ1961,$A$2:A1961,A1961,$J$2:J1961,J1961,$D$2:D1961,D1961),"")</f>
        <v/>
      </c>
      <c r="AS1961">
        <f t="shared" si="129"/>
        <v>1</v>
      </c>
    </row>
    <row r="1962" spans="1:45" x14ac:dyDescent="0.25">
      <c r="A1962" s="9" t="s">
        <v>69</v>
      </c>
      <c r="B1962" t="s">
        <v>68</v>
      </c>
      <c r="C1962" s="6">
        <v>42316</v>
      </c>
      <c r="D1962">
        <v>2</v>
      </c>
      <c r="F1962">
        <v>0</v>
      </c>
      <c r="J1962" s="3" t="s">
        <v>97</v>
      </c>
      <c r="K1962" t="s">
        <v>79</v>
      </c>
      <c r="L1962">
        <v>6</v>
      </c>
      <c r="M1962" s="3" t="s">
        <v>77</v>
      </c>
      <c r="N1962" s="4">
        <f t="shared" si="126"/>
        <v>1886.2</v>
      </c>
      <c r="O1962">
        <v>188.62</v>
      </c>
      <c r="R1962" s="3" t="str">
        <f>IF(ISNUMBER(Q1962),SUMIFS($Q$2:Q1962,$A$2:A1962,A1962,$J$2:J1962,J1962,$D$2:D1962,D1962),"")</f>
        <v/>
      </c>
      <c r="AH1962" s="3" t="str">
        <f t="shared" si="127"/>
        <v/>
      </c>
      <c r="AQ1962" s="3" t="str">
        <f t="shared" si="128"/>
        <v/>
      </c>
      <c r="AR1962" s="3" t="str">
        <f>IF(ISNUMBER(AQ1962),SUMIFS($AQ$2:AQ1962,$A$2:A1962,A1962,$J$2:J1962,J1962,$D$2:D1962,D1962),"")</f>
        <v/>
      </c>
      <c r="AS1962">
        <f t="shared" si="129"/>
        <v>1</v>
      </c>
    </row>
    <row r="1963" spans="1:45" x14ac:dyDescent="0.25">
      <c r="A1963" s="9" t="s">
        <v>71</v>
      </c>
      <c r="B1963" t="s">
        <v>68</v>
      </c>
      <c r="C1963" s="6">
        <v>42316</v>
      </c>
      <c r="D1963">
        <v>2</v>
      </c>
      <c r="F1963">
        <v>50</v>
      </c>
      <c r="J1963" s="3" t="s">
        <v>97</v>
      </c>
      <c r="K1963" t="s">
        <v>79</v>
      </c>
      <c r="L1963">
        <v>6</v>
      </c>
      <c r="M1963" s="3" t="s">
        <v>77</v>
      </c>
      <c r="N1963" s="4">
        <f t="shared" si="126"/>
        <v>2883.8</v>
      </c>
      <c r="O1963">
        <v>288.38</v>
      </c>
      <c r="R1963" s="3" t="str">
        <f>IF(ISNUMBER(Q1963),SUMIFS($Q$2:Q1963,$A$2:A1963,A1963,$J$2:J1963,J1963,$D$2:D1963,D1963),"")</f>
        <v/>
      </c>
      <c r="AH1963" s="3" t="str">
        <f t="shared" si="127"/>
        <v/>
      </c>
      <c r="AQ1963" s="3" t="str">
        <f t="shared" si="128"/>
        <v/>
      </c>
      <c r="AR1963" s="3" t="str">
        <f>IF(ISNUMBER(AQ1963),SUMIFS($AQ$2:AQ1963,$A$2:A1963,A1963,$J$2:J1963,J1963,$D$2:D1963,D1963),"")</f>
        <v/>
      </c>
      <c r="AS1963">
        <f t="shared" si="129"/>
        <v>1</v>
      </c>
    </row>
    <row r="1964" spans="1:45" x14ac:dyDescent="0.25">
      <c r="A1964" s="9" t="s">
        <v>70</v>
      </c>
      <c r="B1964" t="s">
        <v>68</v>
      </c>
      <c r="C1964" s="6">
        <v>42316</v>
      </c>
      <c r="D1964">
        <v>2</v>
      </c>
      <c r="F1964">
        <v>100</v>
      </c>
      <c r="J1964" s="3" t="s">
        <v>97</v>
      </c>
      <c r="K1964" t="s">
        <v>79</v>
      </c>
      <c r="L1964">
        <v>6</v>
      </c>
      <c r="M1964" s="3" t="s">
        <v>77</v>
      </c>
      <c r="N1964" s="4">
        <f t="shared" ref="N1964:N2027" si="130">IF(ISNUMBER(O1964),O1964*10,"")</f>
        <v>2918.2</v>
      </c>
      <c r="O1964">
        <v>291.82</v>
      </c>
      <c r="R1964" s="3" t="str">
        <f>IF(ISNUMBER(Q1964),SUMIFS($Q$2:Q1964,$A$2:A1964,A1964,$J$2:J1964,J1964,$D$2:D1964,D1964),"")</f>
        <v/>
      </c>
      <c r="AH1964" s="3" t="str">
        <f t="shared" ref="AH1964:AH2027" si="131">IF(ISNUMBER(AI1964),AI1964,"")</f>
        <v/>
      </c>
      <c r="AQ1964" s="3" t="str">
        <f t="shared" ref="AQ1964:AQ2027" si="132">IF(AND(ISNUMBER(AI1964),ISNUMBER(Q1964)),ROUND(Q1964*AI1964,3),"")</f>
        <v/>
      </c>
      <c r="AR1964" s="3" t="str">
        <f>IF(ISNUMBER(AQ1964),SUMIFS($AQ$2:AQ1964,$A$2:A1964,A1964,$J$2:J1964,J1964,$D$2:D1964,D1964),"")</f>
        <v/>
      </c>
      <c r="AS1964">
        <f t="shared" si="129"/>
        <v>1</v>
      </c>
    </row>
    <row r="1965" spans="1:45" x14ac:dyDescent="0.25">
      <c r="A1965" s="9" t="s">
        <v>67</v>
      </c>
      <c r="B1965" t="s">
        <v>68</v>
      </c>
      <c r="C1965" s="6">
        <v>42316</v>
      </c>
      <c r="D1965">
        <v>2</v>
      </c>
      <c r="F1965">
        <v>200</v>
      </c>
      <c r="J1965" s="3" t="s">
        <v>97</v>
      </c>
      <c r="K1965" t="s">
        <v>79</v>
      </c>
      <c r="L1965">
        <v>6</v>
      </c>
      <c r="M1965" s="3" t="s">
        <v>77</v>
      </c>
      <c r="N1965" s="4">
        <f t="shared" si="130"/>
        <v>3589</v>
      </c>
      <c r="O1965">
        <v>358.9</v>
      </c>
      <c r="R1965" s="3" t="str">
        <f>IF(ISNUMBER(Q1965),SUMIFS($Q$2:Q1965,$A$2:A1965,A1965,$J$2:J1965,J1965,$D$2:D1965,D1965),"")</f>
        <v/>
      </c>
      <c r="AH1965" s="3" t="str">
        <f t="shared" si="131"/>
        <v/>
      </c>
      <c r="AQ1965" s="3" t="str">
        <f t="shared" si="132"/>
        <v/>
      </c>
      <c r="AR1965" s="3" t="str">
        <f>IF(ISNUMBER(AQ1965),SUMIFS($AQ$2:AQ1965,$A$2:A1965,A1965,$J$2:J1965,J1965,$D$2:D1965,D1965),"")</f>
        <v/>
      </c>
      <c r="AS1965">
        <f t="shared" ref="AS1965:AS2028" si="133">COUNT(O1965:AR1965)</f>
        <v>1</v>
      </c>
    </row>
    <row r="1966" spans="1:45" x14ac:dyDescent="0.25">
      <c r="A1966" s="9" t="s">
        <v>73</v>
      </c>
      <c r="B1966" t="s">
        <v>68</v>
      </c>
      <c r="C1966" s="6">
        <v>42316</v>
      </c>
      <c r="D1966">
        <v>2</v>
      </c>
      <c r="F1966">
        <v>350</v>
      </c>
      <c r="J1966" s="3" t="s">
        <v>97</v>
      </c>
      <c r="K1966" t="s">
        <v>79</v>
      </c>
      <c r="L1966">
        <v>6</v>
      </c>
      <c r="M1966" s="3" t="s">
        <v>77</v>
      </c>
      <c r="N1966" s="4">
        <f t="shared" si="130"/>
        <v>4001.8</v>
      </c>
      <c r="O1966">
        <v>400.18</v>
      </c>
      <c r="R1966" s="3" t="str">
        <f>IF(ISNUMBER(Q1966),SUMIFS($Q$2:Q1966,$A$2:A1966,A1966,$J$2:J1966,J1966,$D$2:D1966,D1966),"")</f>
        <v/>
      </c>
      <c r="AH1966" s="3" t="str">
        <f t="shared" si="131"/>
        <v/>
      </c>
      <c r="AQ1966" s="3" t="str">
        <f t="shared" si="132"/>
        <v/>
      </c>
      <c r="AR1966" s="3" t="str">
        <f>IF(ISNUMBER(AQ1966),SUMIFS($AQ$2:AQ1966,$A$2:A1966,A1966,$J$2:J1966,J1966,$D$2:D1966,D1966),"")</f>
        <v/>
      </c>
      <c r="AS1966">
        <f t="shared" si="133"/>
        <v>1</v>
      </c>
    </row>
    <row r="1967" spans="1:45" x14ac:dyDescent="0.25">
      <c r="A1967" s="9" t="s">
        <v>72</v>
      </c>
      <c r="B1967" t="s">
        <v>68</v>
      </c>
      <c r="C1967" s="6">
        <v>42316</v>
      </c>
      <c r="D1967">
        <v>2</v>
      </c>
      <c r="F1967">
        <v>500</v>
      </c>
      <c r="J1967" s="3" t="s">
        <v>97</v>
      </c>
      <c r="K1967" t="s">
        <v>79</v>
      </c>
      <c r="L1967">
        <v>6</v>
      </c>
      <c r="M1967" s="3" t="s">
        <v>77</v>
      </c>
      <c r="N1967" s="4">
        <f t="shared" si="130"/>
        <v>4569.3999999999996</v>
      </c>
      <c r="O1967">
        <v>456.94</v>
      </c>
      <c r="R1967" s="3" t="str">
        <f>IF(ISNUMBER(Q1967),SUMIFS($Q$2:Q1967,$A$2:A1967,A1967,$J$2:J1967,J1967,$D$2:D1967,D1967),"")</f>
        <v/>
      </c>
      <c r="AH1967" s="3" t="str">
        <f t="shared" si="131"/>
        <v/>
      </c>
      <c r="AQ1967" s="3" t="str">
        <f t="shared" si="132"/>
        <v/>
      </c>
      <c r="AR1967" s="3" t="str">
        <f>IF(ISNUMBER(AQ1967),SUMIFS($AQ$2:AQ1967,$A$2:A1967,A1967,$J$2:J1967,J1967,$D$2:D1967,D1967),"")</f>
        <v/>
      </c>
      <c r="AS1967">
        <f t="shared" si="133"/>
        <v>1</v>
      </c>
    </row>
    <row r="1968" spans="1:45" x14ac:dyDescent="0.25">
      <c r="A1968" s="9" t="s">
        <v>69</v>
      </c>
      <c r="B1968" t="s">
        <v>68</v>
      </c>
      <c r="C1968" s="6">
        <v>42316</v>
      </c>
      <c r="D1968">
        <v>3</v>
      </c>
      <c r="F1968">
        <v>0</v>
      </c>
      <c r="J1968" s="3" t="s">
        <v>97</v>
      </c>
      <c r="K1968" t="s">
        <v>79</v>
      </c>
      <c r="L1968">
        <v>6</v>
      </c>
      <c r="M1968" s="3" t="s">
        <v>77</v>
      </c>
      <c r="N1968" s="4">
        <f t="shared" si="130"/>
        <v>1679.8</v>
      </c>
      <c r="O1968">
        <v>167.98</v>
      </c>
      <c r="R1968" s="3" t="str">
        <f>IF(ISNUMBER(Q1968),SUMIFS($Q$2:Q1968,$A$2:A1968,A1968,$J$2:J1968,J1968,$D$2:D1968,D1968),"")</f>
        <v/>
      </c>
      <c r="AH1968" s="3" t="str">
        <f t="shared" si="131"/>
        <v/>
      </c>
      <c r="AQ1968" s="3" t="str">
        <f t="shared" si="132"/>
        <v/>
      </c>
      <c r="AR1968" s="3" t="str">
        <f>IF(ISNUMBER(AQ1968),SUMIFS($AQ$2:AQ1968,$A$2:A1968,A1968,$J$2:J1968,J1968,$D$2:D1968,D1968),"")</f>
        <v/>
      </c>
      <c r="AS1968">
        <f t="shared" si="133"/>
        <v>1</v>
      </c>
    </row>
    <row r="1969" spans="1:45" x14ac:dyDescent="0.25">
      <c r="A1969" s="9" t="s">
        <v>71</v>
      </c>
      <c r="B1969" t="s">
        <v>68</v>
      </c>
      <c r="C1969" s="6">
        <v>42316</v>
      </c>
      <c r="D1969">
        <v>3</v>
      </c>
      <c r="F1969">
        <v>50</v>
      </c>
      <c r="J1969" s="3" t="s">
        <v>97</v>
      </c>
      <c r="K1969" t="s">
        <v>79</v>
      </c>
      <c r="L1969">
        <v>6</v>
      </c>
      <c r="M1969" s="3" t="s">
        <v>77</v>
      </c>
      <c r="N1969" s="4">
        <f t="shared" si="130"/>
        <v>2213</v>
      </c>
      <c r="O1969">
        <v>221.3</v>
      </c>
      <c r="R1969" s="3" t="str">
        <f>IF(ISNUMBER(Q1969),SUMIFS($Q$2:Q1969,$A$2:A1969,A1969,$J$2:J1969,J1969,$D$2:D1969,D1969),"")</f>
        <v/>
      </c>
      <c r="AH1969" s="3" t="str">
        <f t="shared" si="131"/>
        <v/>
      </c>
      <c r="AQ1969" s="3" t="str">
        <f t="shared" si="132"/>
        <v/>
      </c>
      <c r="AR1969" s="3" t="str">
        <f>IF(ISNUMBER(AQ1969),SUMIFS($AQ$2:AQ1969,$A$2:A1969,A1969,$J$2:J1969,J1969,$D$2:D1969,D1969),"")</f>
        <v/>
      </c>
      <c r="AS1969">
        <f t="shared" si="133"/>
        <v>1</v>
      </c>
    </row>
    <row r="1970" spans="1:45" x14ac:dyDescent="0.25">
      <c r="A1970" s="9" t="s">
        <v>70</v>
      </c>
      <c r="B1970" t="s">
        <v>68</v>
      </c>
      <c r="C1970" s="6">
        <v>42316</v>
      </c>
      <c r="D1970">
        <v>3</v>
      </c>
      <c r="F1970">
        <v>100</v>
      </c>
      <c r="J1970" s="3" t="s">
        <v>97</v>
      </c>
      <c r="K1970" t="s">
        <v>79</v>
      </c>
      <c r="L1970">
        <v>6</v>
      </c>
      <c r="M1970" s="3" t="s">
        <v>77</v>
      </c>
      <c r="N1970" s="4">
        <f t="shared" si="130"/>
        <v>2780.6</v>
      </c>
      <c r="O1970">
        <v>278.06</v>
      </c>
      <c r="R1970" s="3" t="str">
        <f>IF(ISNUMBER(Q1970),SUMIFS($Q$2:Q1970,$A$2:A1970,A1970,$J$2:J1970,J1970,$D$2:D1970,D1970),"")</f>
        <v/>
      </c>
      <c r="AH1970" s="3" t="str">
        <f t="shared" si="131"/>
        <v/>
      </c>
      <c r="AQ1970" s="3" t="str">
        <f t="shared" si="132"/>
        <v/>
      </c>
      <c r="AR1970" s="3" t="str">
        <f>IF(ISNUMBER(AQ1970),SUMIFS($AQ$2:AQ1970,$A$2:A1970,A1970,$J$2:J1970,J1970,$D$2:D1970,D1970),"")</f>
        <v/>
      </c>
      <c r="AS1970">
        <f t="shared" si="133"/>
        <v>1</v>
      </c>
    </row>
    <row r="1971" spans="1:45" x14ac:dyDescent="0.25">
      <c r="A1971" s="9" t="s">
        <v>67</v>
      </c>
      <c r="B1971" t="s">
        <v>68</v>
      </c>
      <c r="C1971" s="6">
        <v>42316</v>
      </c>
      <c r="D1971">
        <v>3</v>
      </c>
      <c r="F1971">
        <v>200</v>
      </c>
      <c r="J1971" s="3" t="s">
        <v>97</v>
      </c>
      <c r="K1971" t="s">
        <v>79</v>
      </c>
      <c r="L1971">
        <v>6</v>
      </c>
      <c r="M1971" s="3" t="s">
        <v>77</v>
      </c>
      <c r="N1971" s="4">
        <f t="shared" si="130"/>
        <v>3554.6</v>
      </c>
      <c r="O1971">
        <v>355.46</v>
      </c>
      <c r="R1971" s="3" t="str">
        <f>IF(ISNUMBER(Q1971),SUMIFS($Q$2:Q1971,$A$2:A1971,A1971,$J$2:J1971,J1971,$D$2:D1971,D1971),"")</f>
        <v/>
      </c>
      <c r="AH1971" s="3" t="str">
        <f t="shared" si="131"/>
        <v/>
      </c>
      <c r="AQ1971" s="3" t="str">
        <f t="shared" si="132"/>
        <v/>
      </c>
      <c r="AR1971" s="3" t="str">
        <f>IF(ISNUMBER(AQ1971),SUMIFS($AQ$2:AQ1971,$A$2:A1971,A1971,$J$2:J1971,J1971,$D$2:D1971,D1971),"")</f>
        <v/>
      </c>
      <c r="AS1971">
        <f t="shared" si="133"/>
        <v>1</v>
      </c>
    </row>
    <row r="1972" spans="1:45" x14ac:dyDescent="0.25">
      <c r="A1972" s="9" t="s">
        <v>73</v>
      </c>
      <c r="B1972" t="s">
        <v>68</v>
      </c>
      <c r="C1972" s="6">
        <v>42316</v>
      </c>
      <c r="D1972">
        <v>3</v>
      </c>
      <c r="F1972">
        <v>350</v>
      </c>
      <c r="J1972" s="3" t="s">
        <v>97</v>
      </c>
      <c r="K1972" t="s">
        <v>79</v>
      </c>
      <c r="L1972">
        <v>6</v>
      </c>
      <c r="M1972" s="3" t="s">
        <v>77</v>
      </c>
      <c r="N1972" s="4">
        <f t="shared" si="130"/>
        <v>4242.6000000000004</v>
      </c>
      <c r="O1972">
        <v>424.26</v>
      </c>
      <c r="R1972" s="3" t="str">
        <f>IF(ISNUMBER(Q1972),SUMIFS($Q$2:Q1972,$A$2:A1972,A1972,$J$2:J1972,J1972,$D$2:D1972,D1972),"")</f>
        <v/>
      </c>
      <c r="AH1972" s="3" t="str">
        <f t="shared" si="131"/>
        <v/>
      </c>
      <c r="AQ1972" s="3" t="str">
        <f t="shared" si="132"/>
        <v/>
      </c>
      <c r="AR1972" s="3" t="str">
        <f>IF(ISNUMBER(AQ1972),SUMIFS($AQ$2:AQ1972,$A$2:A1972,A1972,$J$2:J1972,J1972,$D$2:D1972,D1972),"")</f>
        <v/>
      </c>
      <c r="AS1972">
        <f t="shared" si="133"/>
        <v>1</v>
      </c>
    </row>
    <row r="1973" spans="1:45" x14ac:dyDescent="0.25">
      <c r="A1973" s="9" t="s">
        <v>72</v>
      </c>
      <c r="B1973" t="s">
        <v>68</v>
      </c>
      <c r="C1973" s="6">
        <v>42316</v>
      </c>
      <c r="D1973">
        <v>3</v>
      </c>
      <c r="F1973">
        <v>500</v>
      </c>
      <c r="J1973" s="3" t="s">
        <v>97</v>
      </c>
      <c r="K1973" t="s">
        <v>79</v>
      </c>
      <c r="L1973">
        <v>6</v>
      </c>
      <c r="M1973" s="3" t="s">
        <v>77</v>
      </c>
      <c r="N1973" s="4">
        <f t="shared" si="130"/>
        <v>4328.6000000000004</v>
      </c>
      <c r="O1973">
        <v>432.86</v>
      </c>
      <c r="R1973" s="3" t="str">
        <f>IF(ISNUMBER(Q1973),SUMIFS($Q$2:Q1973,$A$2:A1973,A1973,$J$2:J1973,J1973,$D$2:D1973,D1973),"")</f>
        <v/>
      </c>
      <c r="AH1973" s="3" t="str">
        <f t="shared" si="131"/>
        <v/>
      </c>
      <c r="AQ1973" s="3" t="str">
        <f t="shared" si="132"/>
        <v/>
      </c>
      <c r="AR1973" s="3" t="str">
        <f>IF(ISNUMBER(AQ1973),SUMIFS($AQ$2:AQ1973,$A$2:A1973,A1973,$J$2:J1973,J1973,$D$2:D1973,D1973),"")</f>
        <v/>
      </c>
      <c r="AS1973">
        <f t="shared" si="133"/>
        <v>1</v>
      </c>
    </row>
    <row r="1974" spans="1:45" x14ac:dyDescent="0.25">
      <c r="A1974" s="9" t="s">
        <v>69</v>
      </c>
      <c r="B1974" t="s">
        <v>68</v>
      </c>
      <c r="C1974" s="6">
        <v>42317</v>
      </c>
      <c r="D1974">
        <v>1</v>
      </c>
      <c r="F1974">
        <v>0</v>
      </c>
      <c r="J1974" s="3" t="s">
        <v>97</v>
      </c>
      <c r="K1974" t="s">
        <v>79</v>
      </c>
      <c r="L1974">
        <v>7</v>
      </c>
      <c r="M1974" s="3" t="s">
        <v>56</v>
      </c>
      <c r="N1974" s="4" t="str">
        <f t="shared" si="130"/>
        <v/>
      </c>
      <c r="P1974">
        <v>80.41</v>
      </c>
      <c r="Q1974">
        <v>80.41</v>
      </c>
      <c r="R1974" s="3">
        <f>IF(ISNUMBER(Q1974),SUMIFS($Q$2:Q1974,$A$2:A1974,A1974,$J$2:J1974,J1974,$D$2:D1974,D1974),"")</f>
        <v>137.4</v>
      </c>
      <c r="AA1974">
        <v>2.44</v>
      </c>
      <c r="AH1974" s="3" t="str">
        <f t="shared" si="131"/>
        <v/>
      </c>
      <c r="AQ1974" s="3" t="str">
        <f t="shared" si="132"/>
        <v/>
      </c>
      <c r="AR1974" s="3" t="str">
        <f>IF(ISNUMBER(AQ1974),SUMIFS($AQ$2:AQ1974,$A$2:A1974,A1974,$J$2:J1974,J1974,$D$2:D1974,D1974),"")</f>
        <v/>
      </c>
      <c r="AS1974">
        <f t="shared" si="133"/>
        <v>4</v>
      </c>
    </row>
    <row r="1975" spans="1:45" x14ac:dyDescent="0.25">
      <c r="A1975" s="9" t="s">
        <v>71</v>
      </c>
      <c r="B1975" t="s">
        <v>68</v>
      </c>
      <c r="C1975" s="6">
        <v>42317</v>
      </c>
      <c r="D1975">
        <v>1</v>
      </c>
      <c r="F1975">
        <v>50</v>
      </c>
      <c r="J1975" s="3" t="s">
        <v>97</v>
      </c>
      <c r="K1975" t="s">
        <v>79</v>
      </c>
      <c r="L1975">
        <v>7</v>
      </c>
      <c r="M1975" s="3" t="s">
        <v>56</v>
      </c>
      <c r="N1975" s="4" t="str">
        <f t="shared" si="130"/>
        <v/>
      </c>
      <c r="P1975">
        <v>99.15</v>
      </c>
      <c r="Q1975">
        <v>99.15</v>
      </c>
      <c r="R1975" s="3">
        <f>IF(ISNUMBER(Q1975),SUMIFS($Q$2:Q1975,$A$2:A1975,A1975,$J$2:J1975,J1975,$D$2:D1975,D1975),"")</f>
        <v>174.18</v>
      </c>
      <c r="AA1975">
        <v>3</v>
      </c>
      <c r="AH1975" s="3" t="str">
        <f t="shared" si="131"/>
        <v/>
      </c>
      <c r="AQ1975" s="3" t="str">
        <f t="shared" si="132"/>
        <v/>
      </c>
      <c r="AR1975" s="3" t="str">
        <f>IF(ISNUMBER(AQ1975),SUMIFS($AQ$2:AQ1975,$A$2:A1975,A1975,$J$2:J1975,J1975,$D$2:D1975,D1975),"")</f>
        <v/>
      </c>
      <c r="AS1975">
        <f t="shared" si="133"/>
        <v>4</v>
      </c>
    </row>
    <row r="1976" spans="1:45" x14ac:dyDescent="0.25">
      <c r="A1976" s="9" t="s">
        <v>70</v>
      </c>
      <c r="B1976" t="s">
        <v>68</v>
      </c>
      <c r="C1976" s="6">
        <v>42317</v>
      </c>
      <c r="D1976">
        <v>1</v>
      </c>
      <c r="F1976">
        <v>100</v>
      </c>
      <c r="J1976" s="3" t="s">
        <v>97</v>
      </c>
      <c r="K1976" t="s">
        <v>79</v>
      </c>
      <c r="L1976">
        <v>7</v>
      </c>
      <c r="M1976" s="3" t="s">
        <v>56</v>
      </c>
      <c r="N1976" s="4" t="str">
        <f t="shared" si="130"/>
        <v/>
      </c>
      <c r="P1976">
        <v>108.42</v>
      </c>
      <c r="Q1976">
        <v>108.42</v>
      </c>
      <c r="R1976" s="3">
        <f>IF(ISNUMBER(Q1976),SUMIFS($Q$2:Q1976,$A$2:A1976,A1976,$J$2:J1976,J1976,$D$2:D1976,D1976),"")</f>
        <v>281.99</v>
      </c>
      <c r="AA1976">
        <v>3.29</v>
      </c>
      <c r="AH1976" s="3" t="str">
        <f t="shared" si="131"/>
        <v/>
      </c>
      <c r="AQ1976" s="3" t="str">
        <f t="shared" si="132"/>
        <v/>
      </c>
      <c r="AR1976" s="3" t="str">
        <f>IF(ISNUMBER(AQ1976),SUMIFS($AQ$2:AQ1976,$A$2:A1976,A1976,$J$2:J1976,J1976,$D$2:D1976,D1976),"")</f>
        <v/>
      </c>
      <c r="AS1976">
        <f t="shared" si="133"/>
        <v>4</v>
      </c>
    </row>
    <row r="1977" spans="1:45" x14ac:dyDescent="0.25">
      <c r="A1977" s="9" t="s">
        <v>67</v>
      </c>
      <c r="B1977" t="s">
        <v>68</v>
      </c>
      <c r="C1977" s="6">
        <v>42317</v>
      </c>
      <c r="D1977">
        <v>1</v>
      </c>
      <c r="F1977">
        <v>200</v>
      </c>
      <c r="J1977" s="3" t="s">
        <v>97</v>
      </c>
      <c r="K1977" t="s">
        <v>79</v>
      </c>
      <c r="L1977">
        <v>7</v>
      </c>
      <c r="M1977" s="3" t="s">
        <v>56</v>
      </c>
      <c r="N1977" s="4" t="str">
        <f t="shared" si="130"/>
        <v/>
      </c>
      <c r="P1977">
        <v>252.01</v>
      </c>
      <c r="Q1977">
        <v>252.01</v>
      </c>
      <c r="R1977" s="3">
        <f>IF(ISNUMBER(Q1977),SUMIFS($Q$2:Q1977,$A$2:A1977,A1977,$J$2:J1977,J1977,$D$2:D1977,D1977),"")</f>
        <v>448.83</v>
      </c>
      <c r="AA1977">
        <v>7.64</v>
      </c>
      <c r="AH1977" s="3" t="str">
        <f t="shared" si="131"/>
        <v/>
      </c>
      <c r="AQ1977" s="3" t="str">
        <f t="shared" si="132"/>
        <v/>
      </c>
      <c r="AR1977" s="3" t="str">
        <f>IF(ISNUMBER(AQ1977),SUMIFS($AQ$2:AQ1977,$A$2:A1977,A1977,$J$2:J1977,J1977,$D$2:D1977,D1977),"")</f>
        <v/>
      </c>
      <c r="AS1977">
        <f t="shared" si="133"/>
        <v>4</v>
      </c>
    </row>
    <row r="1978" spans="1:45" x14ac:dyDescent="0.25">
      <c r="A1978" s="9" t="s">
        <v>73</v>
      </c>
      <c r="B1978" t="s">
        <v>68</v>
      </c>
      <c r="C1978" s="6">
        <v>42317</v>
      </c>
      <c r="D1978">
        <v>1</v>
      </c>
      <c r="F1978">
        <v>350</v>
      </c>
      <c r="J1978" s="3" t="s">
        <v>97</v>
      </c>
      <c r="K1978" t="s">
        <v>79</v>
      </c>
      <c r="L1978">
        <v>7</v>
      </c>
      <c r="M1978" s="3" t="s">
        <v>56</v>
      </c>
      <c r="N1978" s="4" t="str">
        <f t="shared" si="130"/>
        <v/>
      </c>
      <c r="P1978">
        <v>325.60000000000002</v>
      </c>
      <c r="Q1978">
        <v>325.60000000000002</v>
      </c>
      <c r="R1978" s="3">
        <f>IF(ISNUMBER(Q1978),SUMIFS($Q$2:Q1978,$A$2:A1978,A1978,$J$2:J1978,J1978,$D$2:D1978,D1978),"")</f>
        <v>562.59</v>
      </c>
      <c r="AA1978">
        <v>9.8699999999999992</v>
      </c>
      <c r="AH1978" s="3" t="str">
        <f t="shared" si="131"/>
        <v/>
      </c>
      <c r="AQ1978" s="3" t="str">
        <f t="shared" si="132"/>
        <v/>
      </c>
      <c r="AR1978" s="3" t="str">
        <f>IF(ISNUMBER(AQ1978),SUMIFS($AQ$2:AQ1978,$A$2:A1978,A1978,$J$2:J1978,J1978,$D$2:D1978,D1978),"")</f>
        <v/>
      </c>
      <c r="AS1978">
        <f t="shared" si="133"/>
        <v>4</v>
      </c>
    </row>
    <row r="1979" spans="1:45" x14ac:dyDescent="0.25">
      <c r="A1979" s="9" t="s">
        <v>72</v>
      </c>
      <c r="B1979" t="s">
        <v>68</v>
      </c>
      <c r="C1979" s="6">
        <v>42317</v>
      </c>
      <c r="D1979">
        <v>1</v>
      </c>
      <c r="F1979">
        <v>500</v>
      </c>
      <c r="J1979" s="3" t="s">
        <v>97</v>
      </c>
      <c r="K1979" t="s">
        <v>79</v>
      </c>
      <c r="L1979">
        <v>7</v>
      </c>
      <c r="M1979" s="3" t="s">
        <v>56</v>
      </c>
      <c r="N1979" s="4" t="str">
        <f t="shared" si="130"/>
        <v/>
      </c>
      <c r="P1979">
        <v>315.93</v>
      </c>
      <c r="Q1979">
        <v>315.93</v>
      </c>
      <c r="R1979" s="3">
        <f>IF(ISNUMBER(Q1979),SUMIFS($Q$2:Q1979,$A$2:A1979,A1979,$J$2:J1979,J1979,$D$2:D1979,D1979),"")</f>
        <v>611.29999999999995</v>
      </c>
      <c r="AA1979">
        <v>9.57</v>
      </c>
      <c r="AH1979" s="3" t="str">
        <f t="shared" si="131"/>
        <v/>
      </c>
      <c r="AQ1979" s="3" t="str">
        <f t="shared" si="132"/>
        <v/>
      </c>
      <c r="AR1979" s="3" t="str">
        <f>IF(ISNUMBER(AQ1979),SUMIFS($AQ$2:AQ1979,$A$2:A1979,A1979,$J$2:J1979,J1979,$D$2:D1979,D1979),"")</f>
        <v/>
      </c>
      <c r="AS1979">
        <f t="shared" si="133"/>
        <v>4</v>
      </c>
    </row>
    <row r="1980" spans="1:45" x14ac:dyDescent="0.25">
      <c r="A1980" s="9" t="s">
        <v>69</v>
      </c>
      <c r="B1980" t="s">
        <v>68</v>
      </c>
      <c r="C1980" s="6">
        <v>42317</v>
      </c>
      <c r="D1980">
        <v>2</v>
      </c>
      <c r="F1980">
        <v>0</v>
      </c>
      <c r="J1980" s="3" t="s">
        <v>97</v>
      </c>
      <c r="K1980" t="s">
        <v>79</v>
      </c>
      <c r="L1980">
        <v>7</v>
      </c>
      <c r="M1980" s="3" t="s">
        <v>56</v>
      </c>
      <c r="N1980" s="4" t="str">
        <f t="shared" si="130"/>
        <v/>
      </c>
      <c r="P1980">
        <v>95.63</v>
      </c>
      <c r="Q1980">
        <v>95.63</v>
      </c>
      <c r="R1980" s="3">
        <f>IF(ISNUMBER(Q1980),SUMIFS($Q$2:Q1980,$A$2:A1980,A1980,$J$2:J1980,J1980,$D$2:D1980,D1980),"")</f>
        <v>171.04</v>
      </c>
      <c r="AA1980">
        <v>2.9</v>
      </c>
      <c r="AH1980" s="3" t="str">
        <f t="shared" si="131"/>
        <v/>
      </c>
      <c r="AQ1980" s="3" t="str">
        <f t="shared" si="132"/>
        <v/>
      </c>
      <c r="AR1980" s="3" t="str">
        <f>IF(ISNUMBER(AQ1980),SUMIFS($AQ$2:AQ1980,$A$2:A1980,A1980,$J$2:J1980,J1980,$D$2:D1980,D1980),"")</f>
        <v/>
      </c>
      <c r="AS1980">
        <f t="shared" si="133"/>
        <v>4</v>
      </c>
    </row>
    <row r="1981" spans="1:45" x14ac:dyDescent="0.25">
      <c r="A1981" s="9" t="s">
        <v>71</v>
      </c>
      <c r="B1981" t="s">
        <v>68</v>
      </c>
      <c r="C1981" s="6">
        <v>42317</v>
      </c>
      <c r="D1981">
        <v>2</v>
      </c>
      <c r="F1981">
        <v>50</v>
      </c>
      <c r="J1981" s="3" t="s">
        <v>97</v>
      </c>
      <c r="K1981" t="s">
        <v>79</v>
      </c>
      <c r="L1981">
        <v>7</v>
      </c>
      <c r="M1981" s="3" t="s">
        <v>56</v>
      </c>
      <c r="N1981" s="4" t="str">
        <f t="shared" si="130"/>
        <v/>
      </c>
      <c r="P1981">
        <v>133.01</v>
      </c>
      <c r="Q1981">
        <v>133.01</v>
      </c>
      <c r="R1981" s="3">
        <f>IF(ISNUMBER(Q1981),SUMIFS($Q$2:Q1981,$A$2:A1981,A1981,$J$2:J1981,J1981,$D$2:D1981,D1981),"")</f>
        <v>243.32999999999998</v>
      </c>
      <c r="AA1981">
        <v>4.03</v>
      </c>
      <c r="AH1981" s="3" t="str">
        <f t="shared" si="131"/>
        <v/>
      </c>
      <c r="AQ1981" s="3" t="str">
        <f t="shared" si="132"/>
        <v/>
      </c>
      <c r="AR1981" s="3" t="str">
        <f>IF(ISNUMBER(AQ1981),SUMIFS($AQ$2:AQ1981,$A$2:A1981,A1981,$J$2:J1981,J1981,$D$2:D1981,D1981),"")</f>
        <v/>
      </c>
      <c r="AS1981">
        <f t="shared" si="133"/>
        <v>4</v>
      </c>
    </row>
    <row r="1982" spans="1:45" x14ac:dyDescent="0.25">
      <c r="A1982" s="9" t="s">
        <v>70</v>
      </c>
      <c r="B1982" t="s">
        <v>68</v>
      </c>
      <c r="C1982" s="6">
        <v>42317</v>
      </c>
      <c r="D1982">
        <v>2</v>
      </c>
      <c r="F1982">
        <v>100</v>
      </c>
      <c r="J1982" s="3" t="s">
        <v>97</v>
      </c>
      <c r="K1982" t="s">
        <v>79</v>
      </c>
      <c r="L1982">
        <v>7</v>
      </c>
      <c r="M1982" s="3" t="s">
        <v>56</v>
      </c>
      <c r="N1982" s="4" t="str">
        <f t="shared" si="130"/>
        <v/>
      </c>
      <c r="P1982">
        <v>161.29</v>
      </c>
      <c r="Q1982">
        <v>161.29</v>
      </c>
      <c r="R1982" s="3">
        <f>IF(ISNUMBER(Q1982),SUMIFS($Q$2:Q1982,$A$2:A1982,A1982,$J$2:J1982,J1982,$D$2:D1982,D1982),"")</f>
        <v>247.93</v>
      </c>
      <c r="AA1982">
        <v>4.8899999999999997</v>
      </c>
      <c r="AH1982" s="3" t="str">
        <f t="shared" si="131"/>
        <v/>
      </c>
      <c r="AQ1982" s="3" t="str">
        <f t="shared" si="132"/>
        <v/>
      </c>
      <c r="AR1982" s="3" t="str">
        <f>IF(ISNUMBER(AQ1982),SUMIFS($AQ$2:AQ1982,$A$2:A1982,A1982,$J$2:J1982,J1982,$D$2:D1982,D1982),"")</f>
        <v/>
      </c>
      <c r="AS1982">
        <f t="shared" si="133"/>
        <v>4</v>
      </c>
    </row>
    <row r="1983" spans="1:45" x14ac:dyDescent="0.25">
      <c r="A1983" s="9" t="s">
        <v>67</v>
      </c>
      <c r="B1983" t="s">
        <v>68</v>
      </c>
      <c r="C1983" s="6">
        <v>42317</v>
      </c>
      <c r="D1983">
        <v>2</v>
      </c>
      <c r="F1983">
        <v>200</v>
      </c>
      <c r="J1983" s="3" t="s">
        <v>97</v>
      </c>
      <c r="K1983" t="s">
        <v>79</v>
      </c>
      <c r="L1983">
        <v>7</v>
      </c>
      <c r="M1983" s="3" t="s">
        <v>56</v>
      </c>
      <c r="N1983" s="4" t="str">
        <f t="shared" si="130"/>
        <v/>
      </c>
      <c r="P1983">
        <v>271.24</v>
      </c>
      <c r="Q1983">
        <v>271.24</v>
      </c>
      <c r="R1983" s="3">
        <f>IF(ISNUMBER(Q1983),SUMIFS($Q$2:Q1983,$A$2:A1983,A1983,$J$2:J1983,J1983,$D$2:D1983,D1983),"")</f>
        <v>391.21000000000004</v>
      </c>
      <c r="AA1983">
        <v>8.2200000000000006</v>
      </c>
      <c r="AH1983" s="3" t="str">
        <f t="shared" si="131"/>
        <v/>
      </c>
      <c r="AQ1983" s="3" t="str">
        <f t="shared" si="132"/>
        <v/>
      </c>
      <c r="AR1983" s="3" t="str">
        <f>IF(ISNUMBER(AQ1983),SUMIFS($AQ$2:AQ1983,$A$2:A1983,A1983,$J$2:J1983,J1983,$D$2:D1983,D1983),"")</f>
        <v/>
      </c>
      <c r="AS1983">
        <f t="shared" si="133"/>
        <v>4</v>
      </c>
    </row>
    <row r="1984" spans="1:45" x14ac:dyDescent="0.25">
      <c r="A1984" s="9" t="s">
        <v>73</v>
      </c>
      <c r="B1984" t="s">
        <v>68</v>
      </c>
      <c r="C1984" s="6">
        <v>42317</v>
      </c>
      <c r="D1984">
        <v>2</v>
      </c>
      <c r="F1984">
        <v>350</v>
      </c>
      <c r="J1984" s="3" t="s">
        <v>97</v>
      </c>
      <c r="K1984" t="s">
        <v>79</v>
      </c>
      <c r="L1984">
        <v>7</v>
      </c>
      <c r="M1984" s="3" t="s">
        <v>56</v>
      </c>
      <c r="N1984" s="4" t="str">
        <f t="shared" si="130"/>
        <v/>
      </c>
      <c r="P1984">
        <v>288.95999999999998</v>
      </c>
      <c r="Q1984">
        <v>288.95999999999998</v>
      </c>
      <c r="R1984" s="3">
        <f>IF(ISNUMBER(Q1984),SUMIFS($Q$2:Q1984,$A$2:A1984,A1984,$J$2:J1984,J1984,$D$2:D1984,D1984),"")</f>
        <v>520.5</v>
      </c>
      <c r="AA1984">
        <v>8.76</v>
      </c>
      <c r="AH1984" s="3" t="str">
        <f t="shared" si="131"/>
        <v/>
      </c>
      <c r="AQ1984" s="3" t="str">
        <f t="shared" si="132"/>
        <v/>
      </c>
      <c r="AR1984" s="3" t="str">
        <f>IF(ISNUMBER(AQ1984),SUMIFS($AQ$2:AQ1984,$A$2:A1984,A1984,$J$2:J1984,J1984,$D$2:D1984,D1984),"")</f>
        <v/>
      </c>
      <c r="AS1984">
        <f t="shared" si="133"/>
        <v>4</v>
      </c>
    </row>
    <row r="1985" spans="1:45" x14ac:dyDescent="0.25">
      <c r="A1985" s="9" t="s">
        <v>72</v>
      </c>
      <c r="B1985" t="s">
        <v>68</v>
      </c>
      <c r="C1985" s="6">
        <v>42317</v>
      </c>
      <c r="D1985">
        <v>2</v>
      </c>
      <c r="F1985">
        <v>500</v>
      </c>
      <c r="J1985" s="3" t="s">
        <v>97</v>
      </c>
      <c r="K1985" t="s">
        <v>79</v>
      </c>
      <c r="L1985">
        <v>7</v>
      </c>
      <c r="M1985" s="3" t="s">
        <v>56</v>
      </c>
      <c r="N1985" s="4" t="str">
        <f t="shared" si="130"/>
        <v/>
      </c>
      <c r="P1985">
        <v>352.4</v>
      </c>
      <c r="Q1985">
        <v>352.4</v>
      </c>
      <c r="R1985" s="3">
        <f>IF(ISNUMBER(Q1985),SUMIFS($Q$2:Q1985,$A$2:A1985,A1985,$J$2:J1985,J1985,$D$2:D1985,D1985),"")</f>
        <v>620.14</v>
      </c>
      <c r="AA1985">
        <v>10.68</v>
      </c>
      <c r="AH1985" s="3" t="str">
        <f t="shared" si="131"/>
        <v/>
      </c>
      <c r="AQ1985" s="3" t="str">
        <f t="shared" si="132"/>
        <v/>
      </c>
      <c r="AR1985" s="3" t="str">
        <f>IF(ISNUMBER(AQ1985),SUMIFS($AQ$2:AQ1985,$A$2:A1985,A1985,$J$2:J1985,J1985,$D$2:D1985,D1985),"")</f>
        <v/>
      </c>
      <c r="AS1985">
        <f t="shared" si="133"/>
        <v>4</v>
      </c>
    </row>
    <row r="1986" spans="1:45" x14ac:dyDescent="0.25">
      <c r="A1986" s="9" t="s">
        <v>69</v>
      </c>
      <c r="B1986" t="s">
        <v>68</v>
      </c>
      <c r="C1986" s="6">
        <v>42317</v>
      </c>
      <c r="D1986">
        <v>3</v>
      </c>
      <c r="F1986">
        <v>0</v>
      </c>
      <c r="J1986" s="3" t="s">
        <v>97</v>
      </c>
      <c r="K1986" t="s">
        <v>79</v>
      </c>
      <c r="L1986">
        <v>7</v>
      </c>
      <c r="M1986" s="3" t="s">
        <v>56</v>
      </c>
      <c r="N1986" s="4" t="str">
        <f t="shared" si="130"/>
        <v/>
      </c>
      <c r="P1986">
        <v>75.52</v>
      </c>
      <c r="Q1986">
        <v>75.52</v>
      </c>
      <c r="R1986" s="3">
        <f>IF(ISNUMBER(Q1986),SUMIFS($Q$2:Q1986,$A$2:A1986,A1986,$J$2:J1986,J1986,$D$2:D1986,D1986),"")</f>
        <v>117.34</v>
      </c>
      <c r="AA1986">
        <v>2.29</v>
      </c>
      <c r="AH1986" s="3" t="str">
        <f t="shared" si="131"/>
        <v/>
      </c>
      <c r="AQ1986" s="3" t="str">
        <f t="shared" si="132"/>
        <v/>
      </c>
      <c r="AR1986" s="3" t="str">
        <f>IF(ISNUMBER(AQ1986),SUMIFS($AQ$2:AQ1986,$A$2:A1986,A1986,$J$2:J1986,J1986,$D$2:D1986,D1986),"")</f>
        <v/>
      </c>
      <c r="AS1986">
        <f t="shared" si="133"/>
        <v>4</v>
      </c>
    </row>
    <row r="1987" spans="1:45" x14ac:dyDescent="0.25">
      <c r="A1987" s="9" t="s">
        <v>71</v>
      </c>
      <c r="B1987" t="s">
        <v>68</v>
      </c>
      <c r="C1987" s="6">
        <v>42317</v>
      </c>
      <c r="D1987">
        <v>3</v>
      </c>
      <c r="F1987">
        <v>50</v>
      </c>
      <c r="J1987" s="3" t="s">
        <v>97</v>
      </c>
      <c r="K1987" t="s">
        <v>79</v>
      </c>
      <c r="L1987">
        <v>7</v>
      </c>
      <c r="M1987" s="3" t="s">
        <v>56</v>
      </c>
      <c r="N1987" s="4" t="str">
        <f t="shared" si="130"/>
        <v/>
      </c>
      <c r="P1987">
        <v>127.88</v>
      </c>
      <c r="Q1987">
        <v>127.88</v>
      </c>
      <c r="R1987" s="3">
        <f>IF(ISNUMBER(Q1987),SUMIFS($Q$2:Q1987,$A$2:A1987,A1987,$J$2:J1987,J1987,$D$2:D1987,D1987),"")</f>
        <v>200</v>
      </c>
      <c r="AA1987">
        <v>3.88</v>
      </c>
      <c r="AH1987" s="3" t="str">
        <f t="shared" si="131"/>
        <v/>
      </c>
      <c r="AQ1987" s="3" t="str">
        <f t="shared" si="132"/>
        <v/>
      </c>
      <c r="AR1987" s="3" t="str">
        <f>IF(ISNUMBER(AQ1987),SUMIFS($AQ$2:AQ1987,$A$2:A1987,A1987,$J$2:J1987,J1987,$D$2:D1987,D1987),"")</f>
        <v/>
      </c>
      <c r="AS1987">
        <f t="shared" si="133"/>
        <v>4</v>
      </c>
    </row>
    <row r="1988" spans="1:45" x14ac:dyDescent="0.25">
      <c r="A1988" s="9" t="s">
        <v>70</v>
      </c>
      <c r="B1988" t="s">
        <v>68</v>
      </c>
      <c r="C1988" s="6">
        <v>42317</v>
      </c>
      <c r="D1988">
        <v>3</v>
      </c>
      <c r="F1988">
        <v>100</v>
      </c>
      <c r="J1988" s="3" t="s">
        <v>97</v>
      </c>
      <c r="K1988" t="s">
        <v>79</v>
      </c>
      <c r="L1988">
        <v>7</v>
      </c>
      <c r="M1988" s="3" t="s">
        <v>56</v>
      </c>
      <c r="N1988" s="4" t="str">
        <f t="shared" si="130"/>
        <v/>
      </c>
      <c r="P1988">
        <v>174</v>
      </c>
      <c r="Q1988">
        <v>174</v>
      </c>
      <c r="R1988" s="3">
        <f>IF(ISNUMBER(Q1988),SUMIFS($Q$2:Q1988,$A$2:A1988,A1988,$J$2:J1988,J1988,$D$2:D1988,D1988),"")</f>
        <v>259.07</v>
      </c>
      <c r="AA1988">
        <v>5.27</v>
      </c>
      <c r="AH1988" s="3" t="str">
        <f t="shared" si="131"/>
        <v/>
      </c>
      <c r="AQ1988" s="3" t="str">
        <f t="shared" si="132"/>
        <v/>
      </c>
      <c r="AR1988" s="3" t="str">
        <f>IF(ISNUMBER(AQ1988),SUMIFS($AQ$2:AQ1988,$A$2:A1988,A1988,$J$2:J1988,J1988,$D$2:D1988,D1988),"")</f>
        <v/>
      </c>
      <c r="AS1988">
        <f t="shared" si="133"/>
        <v>4</v>
      </c>
    </row>
    <row r="1989" spans="1:45" x14ac:dyDescent="0.25">
      <c r="A1989" s="9" t="s">
        <v>67</v>
      </c>
      <c r="B1989" t="s">
        <v>68</v>
      </c>
      <c r="C1989" s="6">
        <v>42317</v>
      </c>
      <c r="D1989">
        <v>3</v>
      </c>
      <c r="F1989">
        <v>200</v>
      </c>
      <c r="J1989" s="3" t="s">
        <v>97</v>
      </c>
      <c r="K1989" t="s">
        <v>79</v>
      </c>
      <c r="L1989">
        <v>7</v>
      </c>
      <c r="M1989" s="3" t="s">
        <v>56</v>
      </c>
      <c r="N1989" s="4" t="str">
        <f t="shared" si="130"/>
        <v/>
      </c>
      <c r="P1989">
        <v>231.61</v>
      </c>
      <c r="Q1989">
        <v>231.61</v>
      </c>
      <c r="R1989" s="3">
        <f>IF(ISNUMBER(Q1989),SUMIFS($Q$2:Q1989,$A$2:A1989,A1989,$J$2:J1989,J1989,$D$2:D1989,D1989),"")</f>
        <v>350.66</v>
      </c>
      <c r="AA1989">
        <v>7.02</v>
      </c>
      <c r="AH1989" s="3" t="str">
        <f t="shared" si="131"/>
        <v/>
      </c>
      <c r="AQ1989" s="3" t="str">
        <f t="shared" si="132"/>
        <v/>
      </c>
      <c r="AR1989" s="3" t="str">
        <f>IF(ISNUMBER(AQ1989),SUMIFS($AQ$2:AQ1989,$A$2:A1989,A1989,$J$2:J1989,J1989,$D$2:D1989,D1989),"")</f>
        <v/>
      </c>
      <c r="AS1989">
        <f t="shared" si="133"/>
        <v>4</v>
      </c>
    </row>
    <row r="1990" spans="1:45" x14ac:dyDescent="0.25">
      <c r="A1990" s="9" t="s">
        <v>73</v>
      </c>
      <c r="B1990" t="s">
        <v>68</v>
      </c>
      <c r="C1990" s="6">
        <v>42317</v>
      </c>
      <c r="D1990">
        <v>3</v>
      </c>
      <c r="F1990">
        <v>350</v>
      </c>
      <c r="J1990" s="3" t="s">
        <v>97</v>
      </c>
      <c r="K1990" t="s">
        <v>79</v>
      </c>
      <c r="L1990">
        <v>7</v>
      </c>
      <c r="M1990" s="3" t="s">
        <v>56</v>
      </c>
      <c r="N1990" s="4" t="str">
        <f t="shared" si="130"/>
        <v/>
      </c>
      <c r="P1990">
        <v>304.64</v>
      </c>
      <c r="Q1990">
        <v>304.64</v>
      </c>
      <c r="R1990" s="3">
        <f>IF(ISNUMBER(Q1990),SUMIFS($Q$2:Q1990,$A$2:A1990,A1990,$J$2:J1990,J1990,$D$2:D1990,D1990),"")</f>
        <v>524.04</v>
      </c>
      <c r="AA1990">
        <v>9.23</v>
      </c>
      <c r="AH1990" s="3" t="str">
        <f t="shared" si="131"/>
        <v/>
      </c>
      <c r="AQ1990" s="3" t="str">
        <f t="shared" si="132"/>
        <v/>
      </c>
      <c r="AR1990" s="3" t="str">
        <f>IF(ISNUMBER(AQ1990),SUMIFS($AQ$2:AQ1990,$A$2:A1990,A1990,$J$2:J1990,J1990,$D$2:D1990,D1990),"")</f>
        <v/>
      </c>
      <c r="AS1990">
        <f t="shared" si="133"/>
        <v>4</v>
      </c>
    </row>
    <row r="1991" spans="1:45" x14ac:dyDescent="0.25">
      <c r="A1991" s="9" t="s">
        <v>72</v>
      </c>
      <c r="B1991" t="s">
        <v>68</v>
      </c>
      <c r="C1991" s="6">
        <v>42317</v>
      </c>
      <c r="D1991">
        <v>3</v>
      </c>
      <c r="F1991">
        <v>500</v>
      </c>
      <c r="J1991" s="3" t="s">
        <v>97</v>
      </c>
      <c r="K1991" t="s">
        <v>79</v>
      </c>
      <c r="L1991">
        <v>7</v>
      </c>
      <c r="M1991" s="3" t="s">
        <v>56</v>
      </c>
      <c r="N1991" s="4" t="str">
        <f t="shared" si="130"/>
        <v/>
      </c>
      <c r="P1991">
        <v>286.7</v>
      </c>
      <c r="Q1991">
        <v>286.7</v>
      </c>
      <c r="R1991" s="3">
        <f>IF(ISNUMBER(Q1991),SUMIFS($Q$2:Q1991,$A$2:A1991,A1991,$J$2:J1991,J1991,$D$2:D1991,D1991),"")</f>
        <v>613.65</v>
      </c>
      <c r="AA1991">
        <v>8.69</v>
      </c>
      <c r="AH1991" s="3" t="str">
        <f t="shared" si="131"/>
        <v/>
      </c>
      <c r="AQ1991" s="3" t="str">
        <f t="shared" si="132"/>
        <v/>
      </c>
      <c r="AR1991" s="3" t="str">
        <f>IF(ISNUMBER(AQ1991),SUMIFS($AQ$2:AQ1991,$A$2:A1991,A1991,$J$2:J1991,J1991,$D$2:D1991,D1991),"")</f>
        <v/>
      </c>
      <c r="AS1991">
        <f t="shared" si="133"/>
        <v>4</v>
      </c>
    </row>
    <row r="1992" spans="1:45" x14ac:dyDescent="0.25">
      <c r="A1992" s="9" t="s">
        <v>69</v>
      </c>
      <c r="B1992" t="s">
        <v>68</v>
      </c>
      <c r="C1992" s="6">
        <v>42327</v>
      </c>
      <c r="D1992">
        <v>1</v>
      </c>
      <c r="F1992">
        <v>0</v>
      </c>
      <c r="J1992" s="3" t="s">
        <v>97</v>
      </c>
      <c r="K1992" t="s">
        <v>79</v>
      </c>
      <c r="L1992">
        <v>7</v>
      </c>
      <c r="M1992" s="3" t="s">
        <v>74</v>
      </c>
      <c r="N1992" s="4">
        <f t="shared" si="130"/>
        <v>837</v>
      </c>
      <c r="O1992">
        <v>83.7</v>
      </c>
      <c r="R1992" s="3" t="str">
        <f>IF(ISNUMBER(Q1992),SUMIFS($Q$2:Q1992,$A$2:A1992,A1992,$J$2:J1992,J1992,$D$2:D1992,D1992),"")</f>
        <v/>
      </c>
      <c r="AH1992" s="3" t="str">
        <f t="shared" si="131"/>
        <v/>
      </c>
      <c r="AQ1992" s="3" t="str">
        <f t="shared" si="132"/>
        <v/>
      </c>
      <c r="AR1992" s="3" t="str">
        <f>IF(ISNUMBER(AQ1992),SUMIFS($AQ$2:AQ1992,$A$2:A1992,A1992,$J$2:J1992,J1992,$D$2:D1992,D1992),"")</f>
        <v/>
      </c>
      <c r="AS1992">
        <f t="shared" si="133"/>
        <v>1</v>
      </c>
    </row>
    <row r="1993" spans="1:45" x14ac:dyDescent="0.25">
      <c r="A1993" s="9" t="s">
        <v>71</v>
      </c>
      <c r="B1993" t="s">
        <v>68</v>
      </c>
      <c r="C1993" s="6">
        <v>42327</v>
      </c>
      <c r="D1993">
        <v>1</v>
      </c>
      <c r="F1993">
        <v>50</v>
      </c>
      <c r="J1993" s="3" t="s">
        <v>97</v>
      </c>
      <c r="K1993" t="s">
        <v>79</v>
      </c>
      <c r="L1993">
        <v>7</v>
      </c>
      <c r="M1993" s="3" t="s">
        <v>74</v>
      </c>
      <c r="N1993" s="4">
        <f t="shared" si="130"/>
        <v>785.40000000000009</v>
      </c>
      <c r="O1993">
        <v>78.540000000000006</v>
      </c>
      <c r="R1993" s="3" t="str">
        <f>IF(ISNUMBER(Q1993),SUMIFS($Q$2:Q1993,$A$2:A1993,A1993,$J$2:J1993,J1993,$D$2:D1993,D1993),"")</f>
        <v/>
      </c>
      <c r="AH1993" s="3" t="str">
        <f t="shared" si="131"/>
        <v/>
      </c>
      <c r="AQ1993" s="3" t="str">
        <f t="shared" si="132"/>
        <v/>
      </c>
      <c r="AR1993" s="3" t="str">
        <f>IF(ISNUMBER(AQ1993),SUMIFS($AQ$2:AQ1993,$A$2:A1993,A1993,$J$2:J1993,J1993,$D$2:D1993,D1993),"")</f>
        <v/>
      </c>
      <c r="AS1993">
        <f t="shared" si="133"/>
        <v>1</v>
      </c>
    </row>
    <row r="1994" spans="1:45" x14ac:dyDescent="0.25">
      <c r="A1994" s="9" t="s">
        <v>70</v>
      </c>
      <c r="B1994" t="s">
        <v>68</v>
      </c>
      <c r="C1994" s="6">
        <v>42327</v>
      </c>
      <c r="D1994">
        <v>1</v>
      </c>
      <c r="F1994">
        <v>100</v>
      </c>
      <c r="J1994" s="3" t="s">
        <v>97</v>
      </c>
      <c r="K1994" t="s">
        <v>79</v>
      </c>
      <c r="L1994">
        <v>7</v>
      </c>
      <c r="M1994" s="3" t="s">
        <v>74</v>
      </c>
      <c r="N1994" s="4">
        <f t="shared" si="130"/>
        <v>905.8</v>
      </c>
      <c r="O1994">
        <v>90.58</v>
      </c>
      <c r="R1994" s="3" t="str">
        <f>IF(ISNUMBER(Q1994),SUMIFS($Q$2:Q1994,$A$2:A1994,A1994,$J$2:J1994,J1994,$D$2:D1994,D1994),"")</f>
        <v/>
      </c>
      <c r="AH1994" s="3" t="str">
        <f t="shared" si="131"/>
        <v/>
      </c>
      <c r="AQ1994" s="3" t="str">
        <f t="shared" si="132"/>
        <v/>
      </c>
      <c r="AR1994" s="3" t="str">
        <f>IF(ISNUMBER(AQ1994),SUMIFS($AQ$2:AQ1994,$A$2:A1994,A1994,$J$2:J1994,J1994,$D$2:D1994,D1994),"")</f>
        <v/>
      </c>
      <c r="AS1994">
        <f t="shared" si="133"/>
        <v>1</v>
      </c>
    </row>
    <row r="1995" spans="1:45" x14ac:dyDescent="0.25">
      <c r="A1995" s="9" t="s">
        <v>67</v>
      </c>
      <c r="B1995" t="s">
        <v>68</v>
      </c>
      <c r="C1995" s="6">
        <v>42327</v>
      </c>
      <c r="D1995">
        <v>1</v>
      </c>
      <c r="F1995">
        <v>200</v>
      </c>
      <c r="J1995" s="3" t="s">
        <v>97</v>
      </c>
      <c r="K1995" t="s">
        <v>79</v>
      </c>
      <c r="L1995">
        <v>7</v>
      </c>
      <c r="M1995" s="3" t="s">
        <v>74</v>
      </c>
      <c r="N1995" s="4">
        <f t="shared" si="130"/>
        <v>991.80000000000007</v>
      </c>
      <c r="O1995">
        <v>99.18</v>
      </c>
      <c r="R1995" s="3" t="str">
        <f>IF(ISNUMBER(Q1995),SUMIFS($Q$2:Q1995,$A$2:A1995,A1995,$J$2:J1995,J1995,$D$2:D1995,D1995),"")</f>
        <v/>
      </c>
      <c r="AH1995" s="3" t="str">
        <f t="shared" si="131"/>
        <v/>
      </c>
      <c r="AQ1995" s="3" t="str">
        <f t="shared" si="132"/>
        <v/>
      </c>
      <c r="AR1995" s="3" t="str">
        <f>IF(ISNUMBER(AQ1995),SUMIFS($AQ$2:AQ1995,$A$2:A1995,A1995,$J$2:J1995,J1995,$D$2:D1995,D1995),"")</f>
        <v/>
      </c>
      <c r="AS1995">
        <f t="shared" si="133"/>
        <v>1</v>
      </c>
    </row>
    <row r="1996" spans="1:45" x14ac:dyDescent="0.25">
      <c r="A1996" s="9" t="s">
        <v>73</v>
      </c>
      <c r="B1996" t="s">
        <v>68</v>
      </c>
      <c r="C1996" s="6">
        <v>42327</v>
      </c>
      <c r="D1996">
        <v>1</v>
      </c>
      <c r="F1996">
        <v>350</v>
      </c>
      <c r="J1996" s="3" t="s">
        <v>97</v>
      </c>
      <c r="K1996" t="s">
        <v>79</v>
      </c>
      <c r="L1996">
        <v>7</v>
      </c>
      <c r="M1996" s="3" t="s">
        <v>74</v>
      </c>
      <c r="N1996" s="4">
        <f t="shared" si="130"/>
        <v>768.19999999999993</v>
      </c>
      <c r="O1996">
        <v>76.819999999999993</v>
      </c>
      <c r="R1996" s="3" t="str">
        <f>IF(ISNUMBER(Q1996),SUMIFS($Q$2:Q1996,$A$2:A1996,A1996,$J$2:J1996,J1996,$D$2:D1996,D1996),"")</f>
        <v/>
      </c>
      <c r="AH1996" s="3" t="str">
        <f t="shared" si="131"/>
        <v/>
      </c>
      <c r="AQ1996" s="3" t="str">
        <f t="shared" si="132"/>
        <v/>
      </c>
      <c r="AR1996" s="3" t="str">
        <f>IF(ISNUMBER(AQ1996),SUMIFS($AQ$2:AQ1996,$A$2:A1996,A1996,$J$2:J1996,J1996,$D$2:D1996,D1996),"")</f>
        <v/>
      </c>
      <c r="AS1996">
        <f t="shared" si="133"/>
        <v>1</v>
      </c>
    </row>
    <row r="1997" spans="1:45" x14ac:dyDescent="0.25">
      <c r="A1997" s="9" t="s">
        <v>72</v>
      </c>
      <c r="B1997" t="s">
        <v>68</v>
      </c>
      <c r="C1997" s="6">
        <v>42327</v>
      </c>
      <c r="D1997">
        <v>1</v>
      </c>
      <c r="F1997">
        <v>500</v>
      </c>
      <c r="J1997" s="3" t="s">
        <v>97</v>
      </c>
      <c r="K1997" t="s">
        <v>79</v>
      </c>
      <c r="L1997">
        <v>7</v>
      </c>
      <c r="M1997" s="3" t="s">
        <v>74</v>
      </c>
      <c r="N1997" s="4">
        <f t="shared" si="130"/>
        <v>923</v>
      </c>
      <c r="O1997">
        <v>92.3</v>
      </c>
      <c r="R1997" s="3" t="str">
        <f>IF(ISNUMBER(Q1997),SUMIFS($Q$2:Q1997,$A$2:A1997,A1997,$J$2:J1997,J1997,$D$2:D1997,D1997),"")</f>
        <v/>
      </c>
      <c r="AH1997" s="3" t="str">
        <f t="shared" si="131"/>
        <v/>
      </c>
      <c r="AQ1997" s="3" t="str">
        <f t="shared" si="132"/>
        <v/>
      </c>
      <c r="AR1997" s="3" t="str">
        <f>IF(ISNUMBER(AQ1997),SUMIFS($AQ$2:AQ1997,$A$2:A1997,A1997,$J$2:J1997,J1997,$D$2:D1997,D1997),"")</f>
        <v/>
      </c>
      <c r="AS1997">
        <f t="shared" si="133"/>
        <v>1</v>
      </c>
    </row>
    <row r="1998" spans="1:45" x14ac:dyDescent="0.25">
      <c r="A1998" s="9" t="s">
        <v>69</v>
      </c>
      <c r="B1998" t="s">
        <v>68</v>
      </c>
      <c r="C1998" s="6">
        <v>42327</v>
      </c>
      <c r="D1998">
        <v>2</v>
      </c>
      <c r="F1998">
        <v>0</v>
      </c>
      <c r="J1998" s="3" t="s">
        <v>97</v>
      </c>
      <c r="K1998" t="s">
        <v>79</v>
      </c>
      <c r="L1998">
        <v>7</v>
      </c>
      <c r="M1998" s="3" t="s">
        <v>74</v>
      </c>
      <c r="N1998" s="4">
        <f t="shared" si="130"/>
        <v>682.2</v>
      </c>
      <c r="O1998">
        <v>68.22</v>
      </c>
      <c r="R1998" s="3" t="str">
        <f>IF(ISNUMBER(Q1998),SUMIFS($Q$2:Q1998,$A$2:A1998,A1998,$J$2:J1998,J1998,$D$2:D1998,D1998),"")</f>
        <v/>
      </c>
      <c r="AH1998" s="3" t="str">
        <f t="shared" si="131"/>
        <v/>
      </c>
      <c r="AQ1998" s="3" t="str">
        <f t="shared" si="132"/>
        <v/>
      </c>
      <c r="AR1998" s="3" t="str">
        <f>IF(ISNUMBER(AQ1998),SUMIFS($AQ$2:AQ1998,$A$2:A1998,A1998,$J$2:J1998,J1998,$D$2:D1998,D1998),"")</f>
        <v/>
      </c>
      <c r="AS1998">
        <f t="shared" si="133"/>
        <v>1</v>
      </c>
    </row>
    <row r="1999" spans="1:45" x14ac:dyDescent="0.25">
      <c r="A1999" s="9" t="s">
        <v>71</v>
      </c>
      <c r="B1999" t="s">
        <v>68</v>
      </c>
      <c r="C1999" s="6">
        <v>42327</v>
      </c>
      <c r="D1999">
        <v>2</v>
      </c>
      <c r="F1999">
        <v>50</v>
      </c>
      <c r="J1999" s="3" t="s">
        <v>97</v>
      </c>
      <c r="K1999" t="s">
        <v>79</v>
      </c>
      <c r="L1999">
        <v>7</v>
      </c>
      <c r="M1999" s="3" t="s">
        <v>74</v>
      </c>
      <c r="N1999" s="4">
        <f t="shared" si="130"/>
        <v>802.6</v>
      </c>
      <c r="O1999">
        <v>80.260000000000005</v>
      </c>
      <c r="R1999" s="3" t="str">
        <f>IF(ISNUMBER(Q1999),SUMIFS($Q$2:Q1999,$A$2:A1999,A1999,$J$2:J1999,J1999,$D$2:D1999,D1999),"")</f>
        <v/>
      </c>
      <c r="AH1999" s="3" t="str">
        <f t="shared" si="131"/>
        <v/>
      </c>
      <c r="AQ1999" s="3" t="str">
        <f t="shared" si="132"/>
        <v/>
      </c>
      <c r="AR1999" s="3" t="str">
        <f>IF(ISNUMBER(AQ1999),SUMIFS($AQ$2:AQ1999,$A$2:A1999,A1999,$J$2:J1999,J1999,$D$2:D1999,D1999),"")</f>
        <v/>
      </c>
      <c r="AS1999">
        <f t="shared" si="133"/>
        <v>1</v>
      </c>
    </row>
    <row r="2000" spans="1:45" x14ac:dyDescent="0.25">
      <c r="A2000" s="9" t="s">
        <v>70</v>
      </c>
      <c r="B2000" t="s">
        <v>68</v>
      </c>
      <c r="C2000" s="6">
        <v>42327</v>
      </c>
      <c r="D2000">
        <v>2</v>
      </c>
      <c r="F2000">
        <v>100</v>
      </c>
      <c r="J2000" s="3" t="s">
        <v>97</v>
      </c>
      <c r="K2000" t="s">
        <v>79</v>
      </c>
      <c r="L2000">
        <v>7</v>
      </c>
      <c r="M2000" s="3" t="s">
        <v>74</v>
      </c>
      <c r="N2000" s="4">
        <f t="shared" si="130"/>
        <v>751</v>
      </c>
      <c r="O2000">
        <v>75.099999999999994</v>
      </c>
      <c r="R2000" s="3" t="str">
        <f>IF(ISNUMBER(Q2000),SUMIFS($Q$2:Q2000,$A$2:A2000,A2000,$J$2:J2000,J2000,$D$2:D2000,D2000),"")</f>
        <v/>
      </c>
      <c r="AH2000" s="3" t="str">
        <f t="shared" si="131"/>
        <v/>
      </c>
      <c r="AQ2000" s="3" t="str">
        <f t="shared" si="132"/>
        <v/>
      </c>
      <c r="AR2000" s="3" t="str">
        <f>IF(ISNUMBER(AQ2000),SUMIFS($AQ$2:AQ2000,$A$2:A2000,A2000,$J$2:J2000,J2000,$D$2:D2000,D2000),"")</f>
        <v/>
      </c>
      <c r="AS2000">
        <f t="shared" si="133"/>
        <v>1</v>
      </c>
    </row>
    <row r="2001" spans="1:45" x14ac:dyDescent="0.25">
      <c r="A2001" s="9" t="s">
        <v>67</v>
      </c>
      <c r="B2001" t="s">
        <v>68</v>
      </c>
      <c r="C2001" s="6">
        <v>42327</v>
      </c>
      <c r="D2001">
        <v>2</v>
      </c>
      <c r="F2001">
        <v>200</v>
      </c>
      <c r="J2001" s="3" t="s">
        <v>97</v>
      </c>
      <c r="K2001" t="s">
        <v>79</v>
      </c>
      <c r="L2001">
        <v>7</v>
      </c>
      <c r="M2001" s="3" t="s">
        <v>74</v>
      </c>
      <c r="N2001" s="4">
        <f t="shared" si="130"/>
        <v>923</v>
      </c>
      <c r="O2001">
        <v>92.3</v>
      </c>
      <c r="R2001" s="3" t="str">
        <f>IF(ISNUMBER(Q2001),SUMIFS($Q$2:Q2001,$A$2:A2001,A2001,$J$2:J2001,J2001,$D$2:D2001,D2001),"")</f>
        <v/>
      </c>
      <c r="AH2001" s="3" t="str">
        <f t="shared" si="131"/>
        <v/>
      </c>
      <c r="AQ2001" s="3" t="str">
        <f t="shared" si="132"/>
        <v/>
      </c>
      <c r="AR2001" s="3" t="str">
        <f>IF(ISNUMBER(AQ2001),SUMIFS($AQ$2:AQ2001,$A$2:A2001,A2001,$J$2:J2001,J2001,$D$2:D2001,D2001),"")</f>
        <v/>
      </c>
      <c r="AS2001">
        <f t="shared" si="133"/>
        <v>1</v>
      </c>
    </row>
    <row r="2002" spans="1:45" x14ac:dyDescent="0.25">
      <c r="A2002" s="9" t="s">
        <v>73</v>
      </c>
      <c r="B2002" t="s">
        <v>68</v>
      </c>
      <c r="C2002" s="6">
        <v>42327</v>
      </c>
      <c r="D2002">
        <v>2</v>
      </c>
      <c r="F2002">
        <v>350</v>
      </c>
      <c r="J2002" s="3" t="s">
        <v>97</v>
      </c>
      <c r="K2002" t="s">
        <v>79</v>
      </c>
      <c r="L2002">
        <v>7</v>
      </c>
      <c r="M2002" s="3" t="s">
        <v>74</v>
      </c>
      <c r="N2002" s="4">
        <f t="shared" si="130"/>
        <v>888.6</v>
      </c>
      <c r="O2002">
        <v>88.86</v>
      </c>
      <c r="R2002" s="3" t="str">
        <f>IF(ISNUMBER(Q2002),SUMIFS($Q$2:Q2002,$A$2:A2002,A2002,$J$2:J2002,J2002,$D$2:D2002,D2002),"")</f>
        <v/>
      </c>
      <c r="AH2002" s="3" t="str">
        <f t="shared" si="131"/>
        <v/>
      </c>
      <c r="AQ2002" s="3" t="str">
        <f t="shared" si="132"/>
        <v/>
      </c>
      <c r="AR2002" s="3" t="str">
        <f>IF(ISNUMBER(AQ2002),SUMIFS($AQ$2:AQ2002,$A$2:A2002,A2002,$J$2:J2002,J2002,$D$2:D2002,D2002),"")</f>
        <v/>
      </c>
      <c r="AS2002">
        <f t="shared" si="133"/>
        <v>1</v>
      </c>
    </row>
    <row r="2003" spans="1:45" x14ac:dyDescent="0.25">
      <c r="A2003" s="9" t="s">
        <v>72</v>
      </c>
      <c r="B2003" t="s">
        <v>68</v>
      </c>
      <c r="C2003" s="6">
        <v>42327</v>
      </c>
      <c r="D2003">
        <v>2</v>
      </c>
      <c r="F2003">
        <v>500</v>
      </c>
      <c r="J2003" s="3" t="s">
        <v>97</v>
      </c>
      <c r="K2003" t="s">
        <v>79</v>
      </c>
      <c r="L2003">
        <v>7</v>
      </c>
      <c r="M2003" s="3" t="s">
        <v>74</v>
      </c>
      <c r="N2003" s="4">
        <f t="shared" si="130"/>
        <v>837</v>
      </c>
      <c r="O2003">
        <v>83.7</v>
      </c>
      <c r="R2003" s="3" t="str">
        <f>IF(ISNUMBER(Q2003),SUMIFS($Q$2:Q2003,$A$2:A2003,A2003,$J$2:J2003,J2003,$D$2:D2003,D2003),"")</f>
        <v/>
      </c>
      <c r="AH2003" s="3" t="str">
        <f t="shared" si="131"/>
        <v/>
      </c>
      <c r="AQ2003" s="3" t="str">
        <f t="shared" si="132"/>
        <v/>
      </c>
      <c r="AR2003" s="3" t="str">
        <f>IF(ISNUMBER(AQ2003),SUMIFS($AQ$2:AQ2003,$A$2:A2003,A2003,$J$2:J2003,J2003,$D$2:D2003,D2003),"")</f>
        <v/>
      </c>
      <c r="AS2003">
        <f t="shared" si="133"/>
        <v>1</v>
      </c>
    </row>
    <row r="2004" spans="1:45" x14ac:dyDescent="0.25">
      <c r="A2004" s="9" t="s">
        <v>69</v>
      </c>
      <c r="B2004" t="s">
        <v>68</v>
      </c>
      <c r="C2004" s="6">
        <v>42327</v>
      </c>
      <c r="D2004">
        <v>3</v>
      </c>
      <c r="F2004">
        <v>0</v>
      </c>
      <c r="J2004" s="3" t="s">
        <v>97</v>
      </c>
      <c r="K2004" t="s">
        <v>79</v>
      </c>
      <c r="L2004">
        <v>7</v>
      </c>
      <c r="M2004" s="3" t="s">
        <v>74</v>
      </c>
      <c r="N2004" s="4">
        <f t="shared" si="130"/>
        <v>613.40000000000009</v>
      </c>
      <c r="O2004">
        <v>61.34</v>
      </c>
      <c r="R2004" s="3" t="str">
        <f>IF(ISNUMBER(Q2004),SUMIFS($Q$2:Q2004,$A$2:A2004,A2004,$J$2:J2004,J2004,$D$2:D2004,D2004),"")</f>
        <v/>
      </c>
      <c r="AH2004" s="3" t="str">
        <f t="shared" si="131"/>
        <v/>
      </c>
      <c r="AQ2004" s="3" t="str">
        <f t="shared" si="132"/>
        <v/>
      </c>
      <c r="AR2004" s="3" t="str">
        <f>IF(ISNUMBER(AQ2004),SUMIFS($AQ$2:AQ2004,$A$2:A2004,A2004,$J$2:J2004,J2004,$D$2:D2004,D2004),"")</f>
        <v/>
      </c>
      <c r="AS2004">
        <f t="shared" si="133"/>
        <v>1</v>
      </c>
    </row>
    <row r="2005" spans="1:45" x14ac:dyDescent="0.25">
      <c r="A2005" s="9" t="s">
        <v>71</v>
      </c>
      <c r="B2005" t="s">
        <v>68</v>
      </c>
      <c r="C2005" s="6">
        <v>42327</v>
      </c>
      <c r="D2005">
        <v>3</v>
      </c>
      <c r="F2005">
        <v>50</v>
      </c>
      <c r="J2005" s="3" t="s">
        <v>97</v>
      </c>
      <c r="K2005" t="s">
        <v>79</v>
      </c>
      <c r="L2005">
        <v>7</v>
      </c>
      <c r="M2005" s="3" t="s">
        <v>74</v>
      </c>
      <c r="N2005" s="4">
        <f t="shared" si="130"/>
        <v>716.59999999999991</v>
      </c>
      <c r="O2005">
        <v>71.66</v>
      </c>
      <c r="R2005" s="3" t="str">
        <f>IF(ISNUMBER(Q2005),SUMIFS($Q$2:Q2005,$A$2:A2005,A2005,$J$2:J2005,J2005,$D$2:D2005,D2005),"")</f>
        <v/>
      </c>
      <c r="AH2005" s="3" t="str">
        <f t="shared" si="131"/>
        <v/>
      </c>
      <c r="AQ2005" s="3" t="str">
        <f t="shared" si="132"/>
        <v/>
      </c>
      <c r="AR2005" s="3" t="str">
        <f>IF(ISNUMBER(AQ2005),SUMIFS($AQ$2:AQ2005,$A$2:A2005,A2005,$J$2:J2005,J2005,$D$2:D2005,D2005),"")</f>
        <v/>
      </c>
      <c r="AS2005">
        <f t="shared" si="133"/>
        <v>1</v>
      </c>
    </row>
    <row r="2006" spans="1:45" x14ac:dyDescent="0.25">
      <c r="A2006" s="9" t="s">
        <v>70</v>
      </c>
      <c r="B2006" t="s">
        <v>68</v>
      </c>
      <c r="C2006" s="6">
        <v>42327</v>
      </c>
      <c r="D2006">
        <v>3</v>
      </c>
      <c r="F2006">
        <v>100</v>
      </c>
      <c r="J2006" s="3" t="s">
        <v>97</v>
      </c>
      <c r="K2006" t="s">
        <v>79</v>
      </c>
      <c r="L2006">
        <v>7</v>
      </c>
      <c r="M2006" s="3" t="s">
        <v>74</v>
      </c>
      <c r="N2006" s="4">
        <f t="shared" si="130"/>
        <v>716.59999999999991</v>
      </c>
      <c r="O2006">
        <v>71.66</v>
      </c>
      <c r="R2006" s="3" t="str">
        <f>IF(ISNUMBER(Q2006),SUMIFS($Q$2:Q2006,$A$2:A2006,A2006,$J$2:J2006,J2006,$D$2:D2006,D2006),"")</f>
        <v/>
      </c>
      <c r="AH2006" s="3" t="str">
        <f t="shared" si="131"/>
        <v/>
      </c>
      <c r="AQ2006" s="3" t="str">
        <f t="shared" si="132"/>
        <v/>
      </c>
      <c r="AR2006" s="3" t="str">
        <f>IF(ISNUMBER(AQ2006),SUMIFS($AQ$2:AQ2006,$A$2:A2006,A2006,$J$2:J2006,J2006,$D$2:D2006,D2006),"")</f>
        <v/>
      </c>
      <c r="AS2006">
        <f t="shared" si="133"/>
        <v>1</v>
      </c>
    </row>
    <row r="2007" spans="1:45" x14ac:dyDescent="0.25">
      <c r="A2007" s="9" t="s">
        <v>67</v>
      </c>
      <c r="B2007" t="s">
        <v>68</v>
      </c>
      <c r="C2007" s="6">
        <v>42327</v>
      </c>
      <c r="D2007">
        <v>3</v>
      </c>
      <c r="F2007">
        <v>200</v>
      </c>
      <c r="J2007" s="3" t="s">
        <v>97</v>
      </c>
      <c r="K2007" t="s">
        <v>79</v>
      </c>
      <c r="L2007">
        <v>7</v>
      </c>
      <c r="M2007" s="3" t="s">
        <v>74</v>
      </c>
      <c r="N2007" s="4">
        <f t="shared" si="130"/>
        <v>837</v>
      </c>
      <c r="O2007">
        <v>83.7</v>
      </c>
      <c r="R2007" s="3" t="str">
        <f>IF(ISNUMBER(Q2007),SUMIFS($Q$2:Q2007,$A$2:A2007,A2007,$J$2:J2007,J2007,$D$2:D2007,D2007),"")</f>
        <v/>
      </c>
      <c r="AH2007" s="3" t="str">
        <f t="shared" si="131"/>
        <v/>
      </c>
      <c r="AQ2007" s="3" t="str">
        <f t="shared" si="132"/>
        <v/>
      </c>
      <c r="AR2007" s="3" t="str">
        <f>IF(ISNUMBER(AQ2007),SUMIFS($AQ$2:AQ2007,$A$2:A2007,A2007,$J$2:J2007,J2007,$D$2:D2007,D2007),"")</f>
        <v/>
      </c>
      <c r="AS2007">
        <f t="shared" si="133"/>
        <v>1</v>
      </c>
    </row>
    <row r="2008" spans="1:45" x14ac:dyDescent="0.25">
      <c r="A2008" s="9" t="s">
        <v>73</v>
      </c>
      <c r="B2008" t="s">
        <v>68</v>
      </c>
      <c r="C2008" s="6">
        <v>42327</v>
      </c>
      <c r="D2008">
        <v>3</v>
      </c>
      <c r="F2008">
        <v>350</v>
      </c>
      <c r="J2008" s="3" t="s">
        <v>97</v>
      </c>
      <c r="K2008" t="s">
        <v>79</v>
      </c>
      <c r="L2008">
        <v>7</v>
      </c>
      <c r="M2008" s="3" t="s">
        <v>74</v>
      </c>
      <c r="N2008" s="4">
        <f t="shared" si="130"/>
        <v>854.2</v>
      </c>
      <c r="O2008">
        <v>85.42</v>
      </c>
      <c r="R2008" s="3" t="str">
        <f>IF(ISNUMBER(Q2008),SUMIFS($Q$2:Q2008,$A$2:A2008,A2008,$J$2:J2008,J2008,$D$2:D2008,D2008),"")</f>
        <v/>
      </c>
      <c r="AH2008" s="3" t="str">
        <f t="shared" si="131"/>
        <v/>
      </c>
      <c r="AQ2008" s="3" t="str">
        <f t="shared" si="132"/>
        <v/>
      </c>
      <c r="AR2008" s="3" t="str">
        <f>IF(ISNUMBER(AQ2008),SUMIFS($AQ$2:AQ2008,$A$2:A2008,A2008,$J$2:J2008,J2008,$D$2:D2008,D2008),"")</f>
        <v/>
      </c>
      <c r="AS2008">
        <f t="shared" si="133"/>
        <v>1</v>
      </c>
    </row>
    <row r="2009" spans="1:45" x14ac:dyDescent="0.25">
      <c r="A2009" s="9" t="s">
        <v>72</v>
      </c>
      <c r="B2009" t="s">
        <v>68</v>
      </c>
      <c r="C2009" s="6">
        <v>42327</v>
      </c>
      <c r="D2009">
        <v>3</v>
      </c>
      <c r="F2009">
        <v>500</v>
      </c>
      <c r="J2009" s="3" t="s">
        <v>97</v>
      </c>
      <c r="K2009" t="s">
        <v>79</v>
      </c>
      <c r="L2009">
        <v>7</v>
      </c>
      <c r="M2009" s="3" t="s">
        <v>74</v>
      </c>
      <c r="N2009" s="4">
        <f t="shared" si="130"/>
        <v>957.4</v>
      </c>
      <c r="O2009">
        <v>95.74</v>
      </c>
      <c r="R2009" s="3" t="str">
        <f>IF(ISNUMBER(Q2009),SUMIFS($Q$2:Q2009,$A$2:A2009,A2009,$J$2:J2009,J2009,$D$2:D2009,D2009),"")</f>
        <v/>
      </c>
      <c r="AH2009" s="3" t="str">
        <f t="shared" si="131"/>
        <v/>
      </c>
      <c r="AQ2009" s="3" t="str">
        <f t="shared" si="132"/>
        <v/>
      </c>
      <c r="AR2009" s="3" t="str">
        <f>IF(ISNUMBER(AQ2009),SUMIFS($AQ$2:AQ2009,$A$2:A2009,A2009,$J$2:J2009,J2009,$D$2:D2009,D2009),"")</f>
        <v/>
      </c>
      <c r="AS2009">
        <f t="shared" si="133"/>
        <v>1</v>
      </c>
    </row>
    <row r="2010" spans="1:45" x14ac:dyDescent="0.25">
      <c r="A2010" s="9" t="s">
        <v>69</v>
      </c>
      <c r="B2010" t="s">
        <v>68</v>
      </c>
      <c r="C2010" s="6">
        <v>42333</v>
      </c>
      <c r="D2010">
        <v>1</v>
      </c>
      <c r="F2010">
        <v>0</v>
      </c>
      <c r="J2010" s="3" t="s">
        <v>97</v>
      </c>
      <c r="K2010" t="s">
        <v>79</v>
      </c>
      <c r="L2010">
        <v>7</v>
      </c>
      <c r="M2010" s="3" t="s">
        <v>75</v>
      </c>
      <c r="N2010" s="4">
        <f t="shared" si="130"/>
        <v>1284.1999999999998</v>
      </c>
      <c r="O2010">
        <v>128.41999999999999</v>
      </c>
      <c r="R2010" s="3" t="str">
        <f>IF(ISNUMBER(Q2010),SUMIFS($Q$2:Q2010,$A$2:A2010,A2010,$J$2:J2010,J2010,$D$2:D2010,D2010),"")</f>
        <v/>
      </c>
      <c r="AH2010" s="3" t="str">
        <f t="shared" si="131"/>
        <v/>
      </c>
      <c r="AQ2010" s="3" t="str">
        <f t="shared" si="132"/>
        <v/>
      </c>
      <c r="AR2010" s="3" t="str">
        <f>IF(ISNUMBER(AQ2010),SUMIFS($AQ$2:AQ2010,$A$2:A2010,A2010,$J$2:J2010,J2010,$D$2:D2010,D2010),"")</f>
        <v/>
      </c>
      <c r="AS2010">
        <f t="shared" si="133"/>
        <v>1</v>
      </c>
    </row>
    <row r="2011" spans="1:45" x14ac:dyDescent="0.25">
      <c r="A2011" s="9" t="s">
        <v>71</v>
      </c>
      <c r="B2011" t="s">
        <v>68</v>
      </c>
      <c r="C2011" s="6">
        <v>42333</v>
      </c>
      <c r="D2011">
        <v>1</v>
      </c>
      <c r="F2011">
        <v>50</v>
      </c>
      <c r="J2011" s="3" t="s">
        <v>97</v>
      </c>
      <c r="K2011" t="s">
        <v>79</v>
      </c>
      <c r="L2011">
        <v>7</v>
      </c>
      <c r="M2011" s="3" t="s">
        <v>75</v>
      </c>
      <c r="N2011" s="4">
        <f t="shared" si="130"/>
        <v>1542.2</v>
      </c>
      <c r="O2011">
        <v>154.22</v>
      </c>
      <c r="R2011" s="3" t="str">
        <f>IF(ISNUMBER(Q2011),SUMIFS($Q$2:Q2011,$A$2:A2011,A2011,$J$2:J2011,J2011,$D$2:D2011,D2011),"")</f>
        <v/>
      </c>
      <c r="AH2011" s="3" t="str">
        <f t="shared" si="131"/>
        <v/>
      </c>
      <c r="AQ2011" s="3" t="str">
        <f t="shared" si="132"/>
        <v/>
      </c>
      <c r="AR2011" s="3" t="str">
        <f>IF(ISNUMBER(AQ2011),SUMIFS($AQ$2:AQ2011,$A$2:A2011,A2011,$J$2:J2011,J2011,$D$2:D2011,D2011),"")</f>
        <v/>
      </c>
      <c r="AS2011">
        <f t="shared" si="133"/>
        <v>1</v>
      </c>
    </row>
    <row r="2012" spans="1:45" x14ac:dyDescent="0.25">
      <c r="A2012" s="9" t="s">
        <v>70</v>
      </c>
      <c r="B2012" t="s">
        <v>68</v>
      </c>
      <c r="C2012" s="6">
        <v>42333</v>
      </c>
      <c r="D2012">
        <v>1</v>
      </c>
      <c r="F2012">
        <v>100</v>
      </c>
      <c r="J2012" s="3" t="s">
        <v>97</v>
      </c>
      <c r="K2012" t="s">
        <v>79</v>
      </c>
      <c r="L2012">
        <v>7</v>
      </c>
      <c r="M2012" s="3" t="s">
        <v>75</v>
      </c>
      <c r="N2012" s="4">
        <f t="shared" si="130"/>
        <v>1249.8</v>
      </c>
      <c r="O2012">
        <v>124.98</v>
      </c>
      <c r="R2012" s="3" t="str">
        <f>IF(ISNUMBER(Q2012),SUMIFS($Q$2:Q2012,$A$2:A2012,A2012,$J$2:J2012,J2012,$D$2:D2012,D2012),"")</f>
        <v/>
      </c>
      <c r="AH2012" s="3" t="str">
        <f t="shared" si="131"/>
        <v/>
      </c>
      <c r="AQ2012" s="3" t="str">
        <f t="shared" si="132"/>
        <v/>
      </c>
      <c r="AR2012" s="3" t="str">
        <f>IF(ISNUMBER(AQ2012),SUMIFS($AQ$2:AQ2012,$A$2:A2012,A2012,$J$2:J2012,J2012,$D$2:D2012,D2012),"")</f>
        <v/>
      </c>
      <c r="AS2012">
        <f t="shared" si="133"/>
        <v>1</v>
      </c>
    </row>
    <row r="2013" spans="1:45" x14ac:dyDescent="0.25">
      <c r="A2013" s="9" t="s">
        <v>67</v>
      </c>
      <c r="B2013" t="s">
        <v>68</v>
      </c>
      <c r="C2013" s="6">
        <v>42333</v>
      </c>
      <c r="D2013">
        <v>1</v>
      </c>
      <c r="F2013">
        <v>200</v>
      </c>
      <c r="J2013" s="3" t="s">
        <v>97</v>
      </c>
      <c r="K2013" t="s">
        <v>79</v>
      </c>
      <c r="L2013">
        <v>7</v>
      </c>
      <c r="M2013" s="3" t="s">
        <v>75</v>
      </c>
      <c r="N2013" s="4">
        <f t="shared" si="130"/>
        <v>1576.6</v>
      </c>
      <c r="O2013">
        <v>157.66</v>
      </c>
      <c r="R2013" s="3" t="str">
        <f>IF(ISNUMBER(Q2013),SUMIFS($Q$2:Q2013,$A$2:A2013,A2013,$J$2:J2013,J2013,$D$2:D2013,D2013),"")</f>
        <v/>
      </c>
      <c r="AH2013" s="3" t="str">
        <f t="shared" si="131"/>
        <v/>
      </c>
      <c r="AQ2013" s="3" t="str">
        <f t="shared" si="132"/>
        <v/>
      </c>
      <c r="AR2013" s="3" t="str">
        <f>IF(ISNUMBER(AQ2013),SUMIFS($AQ$2:AQ2013,$A$2:A2013,A2013,$J$2:J2013,J2013,$D$2:D2013,D2013),"")</f>
        <v/>
      </c>
      <c r="AS2013">
        <f t="shared" si="133"/>
        <v>1</v>
      </c>
    </row>
    <row r="2014" spans="1:45" x14ac:dyDescent="0.25">
      <c r="A2014" s="9" t="s">
        <v>73</v>
      </c>
      <c r="B2014" t="s">
        <v>68</v>
      </c>
      <c r="C2014" s="6">
        <v>42333</v>
      </c>
      <c r="D2014">
        <v>1</v>
      </c>
      <c r="F2014">
        <v>350</v>
      </c>
      <c r="J2014" s="3" t="s">
        <v>97</v>
      </c>
      <c r="K2014" t="s">
        <v>79</v>
      </c>
      <c r="L2014">
        <v>7</v>
      </c>
      <c r="M2014" s="3" t="s">
        <v>75</v>
      </c>
      <c r="N2014" s="4">
        <f t="shared" si="130"/>
        <v>1198.1999999999998</v>
      </c>
      <c r="O2014">
        <v>119.82</v>
      </c>
      <c r="R2014" s="3" t="str">
        <f>IF(ISNUMBER(Q2014),SUMIFS($Q$2:Q2014,$A$2:A2014,A2014,$J$2:J2014,J2014,$D$2:D2014,D2014),"")</f>
        <v/>
      </c>
      <c r="AH2014" s="3" t="str">
        <f t="shared" si="131"/>
        <v/>
      </c>
      <c r="AQ2014" s="3" t="str">
        <f t="shared" si="132"/>
        <v/>
      </c>
      <c r="AR2014" s="3" t="str">
        <f>IF(ISNUMBER(AQ2014),SUMIFS($AQ$2:AQ2014,$A$2:A2014,A2014,$J$2:J2014,J2014,$D$2:D2014,D2014),"")</f>
        <v/>
      </c>
      <c r="AS2014">
        <f t="shared" si="133"/>
        <v>1</v>
      </c>
    </row>
    <row r="2015" spans="1:45" x14ac:dyDescent="0.25">
      <c r="A2015" s="9" t="s">
        <v>72</v>
      </c>
      <c r="B2015" t="s">
        <v>68</v>
      </c>
      <c r="C2015" s="6">
        <v>42333</v>
      </c>
      <c r="D2015">
        <v>1</v>
      </c>
      <c r="F2015">
        <v>500</v>
      </c>
      <c r="J2015" s="3" t="s">
        <v>97</v>
      </c>
      <c r="K2015" t="s">
        <v>79</v>
      </c>
      <c r="L2015">
        <v>7</v>
      </c>
      <c r="M2015" s="3" t="s">
        <v>75</v>
      </c>
      <c r="N2015" s="4">
        <f t="shared" si="130"/>
        <v>1783</v>
      </c>
      <c r="O2015">
        <v>178.3</v>
      </c>
      <c r="R2015" s="3" t="str">
        <f>IF(ISNUMBER(Q2015),SUMIFS($Q$2:Q2015,$A$2:A2015,A2015,$J$2:J2015,J2015,$D$2:D2015,D2015),"")</f>
        <v/>
      </c>
      <c r="AH2015" s="3" t="str">
        <f t="shared" si="131"/>
        <v/>
      </c>
      <c r="AQ2015" s="3" t="str">
        <f t="shared" si="132"/>
        <v/>
      </c>
      <c r="AR2015" s="3" t="str">
        <f>IF(ISNUMBER(AQ2015),SUMIFS($AQ$2:AQ2015,$A$2:A2015,A2015,$J$2:J2015,J2015,$D$2:D2015,D2015),"")</f>
        <v/>
      </c>
      <c r="AS2015">
        <f t="shared" si="133"/>
        <v>1</v>
      </c>
    </row>
    <row r="2016" spans="1:45" x14ac:dyDescent="0.25">
      <c r="A2016" s="9" t="s">
        <v>69</v>
      </c>
      <c r="B2016" t="s">
        <v>68</v>
      </c>
      <c r="C2016" s="6">
        <v>42333</v>
      </c>
      <c r="D2016">
        <v>2</v>
      </c>
      <c r="F2016">
        <v>0</v>
      </c>
      <c r="J2016" s="3" t="s">
        <v>97</v>
      </c>
      <c r="K2016" t="s">
        <v>79</v>
      </c>
      <c r="L2016">
        <v>7</v>
      </c>
      <c r="M2016" s="3" t="s">
        <v>75</v>
      </c>
      <c r="N2016" s="4">
        <f t="shared" si="130"/>
        <v>1060.5999999999999</v>
      </c>
      <c r="O2016">
        <v>106.06</v>
      </c>
      <c r="R2016" s="3" t="str">
        <f>IF(ISNUMBER(Q2016),SUMIFS($Q$2:Q2016,$A$2:A2016,A2016,$J$2:J2016,J2016,$D$2:D2016,D2016),"")</f>
        <v/>
      </c>
      <c r="AH2016" s="3" t="str">
        <f t="shared" si="131"/>
        <v/>
      </c>
      <c r="AQ2016" s="3" t="str">
        <f t="shared" si="132"/>
        <v/>
      </c>
      <c r="AR2016" s="3" t="str">
        <f>IF(ISNUMBER(AQ2016),SUMIFS($AQ$2:AQ2016,$A$2:A2016,A2016,$J$2:J2016,J2016,$D$2:D2016,D2016),"")</f>
        <v/>
      </c>
      <c r="AS2016">
        <f t="shared" si="133"/>
        <v>1</v>
      </c>
    </row>
    <row r="2017" spans="1:45" x14ac:dyDescent="0.25">
      <c r="A2017" s="9" t="s">
        <v>71</v>
      </c>
      <c r="B2017" t="s">
        <v>68</v>
      </c>
      <c r="C2017" s="6">
        <v>42333</v>
      </c>
      <c r="D2017">
        <v>2</v>
      </c>
      <c r="F2017">
        <v>50</v>
      </c>
      <c r="J2017" s="3" t="s">
        <v>97</v>
      </c>
      <c r="K2017" t="s">
        <v>79</v>
      </c>
      <c r="L2017">
        <v>7</v>
      </c>
      <c r="M2017" s="3" t="s">
        <v>75</v>
      </c>
      <c r="N2017" s="4">
        <f t="shared" si="130"/>
        <v>1249.8</v>
      </c>
      <c r="O2017">
        <v>124.98</v>
      </c>
      <c r="R2017" s="3" t="str">
        <f>IF(ISNUMBER(Q2017),SUMIFS($Q$2:Q2017,$A$2:A2017,A2017,$J$2:J2017,J2017,$D$2:D2017,D2017),"")</f>
        <v/>
      </c>
      <c r="AH2017" s="3" t="str">
        <f t="shared" si="131"/>
        <v/>
      </c>
      <c r="AQ2017" s="3" t="str">
        <f t="shared" si="132"/>
        <v/>
      </c>
      <c r="AR2017" s="3" t="str">
        <f>IF(ISNUMBER(AQ2017),SUMIFS($AQ$2:AQ2017,$A$2:A2017,A2017,$J$2:J2017,J2017,$D$2:D2017,D2017),"")</f>
        <v/>
      </c>
      <c r="AS2017">
        <f t="shared" si="133"/>
        <v>1</v>
      </c>
    </row>
    <row r="2018" spans="1:45" x14ac:dyDescent="0.25">
      <c r="A2018" s="9" t="s">
        <v>70</v>
      </c>
      <c r="B2018" t="s">
        <v>68</v>
      </c>
      <c r="C2018" s="6">
        <v>42333</v>
      </c>
      <c r="D2018">
        <v>2</v>
      </c>
      <c r="F2018">
        <v>100</v>
      </c>
      <c r="J2018" s="3" t="s">
        <v>97</v>
      </c>
      <c r="K2018" t="s">
        <v>79</v>
      </c>
      <c r="L2018">
        <v>7</v>
      </c>
      <c r="M2018" s="3" t="s">
        <v>75</v>
      </c>
      <c r="N2018" s="4">
        <f t="shared" si="130"/>
        <v>1473.4</v>
      </c>
      <c r="O2018">
        <v>147.34</v>
      </c>
      <c r="R2018" s="3" t="str">
        <f>IF(ISNUMBER(Q2018),SUMIFS($Q$2:Q2018,$A$2:A2018,A2018,$J$2:J2018,J2018,$D$2:D2018,D2018),"")</f>
        <v/>
      </c>
      <c r="AH2018" s="3" t="str">
        <f t="shared" si="131"/>
        <v/>
      </c>
      <c r="AQ2018" s="3" t="str">
        <f t="shared" si="132"/>
        <v/>
      </c>
      <c r="AR2018" s="3" t="str">
        <f>IF(ISNUMBER(AQ2018),SUMIFS($AQ$2:AQ2018,$A$2:A2018,A2018,$J$2:J2018,J2018,$D$2:D2018,D2018),"")</f>
        <v/>
      </c>
      <c r="AS2018">
        <f t="shared" si="133"/>
        <v>1</v>
      </c>
    </row>
    <row r="2019" spans="1:45" x14ac:dyDescent="0.25">
      <c r="A2019" s="9" t="s">
        <v>67</v>
      </c>
      <c r="B2019" t="s">
        <v>68</v>
      </c>
      <c r="C2019" s="6">
        <v>42333</v>
      </c>
      <c r="D2019">
        <v>2</v>
      </c>
      <c r="F2019">
        <v>200</v>
      </c>
      <c r="J2019" s="3" t="s">
        <v>97</v>
      </c>
      <c r="K2019" t="s">
        <v>79</v>
      </c>
      <c r="L2019">
        <v>7</v>
      </c>
      <c r="M2019" s="3" t="s">
        <v>75</v>
      </c>
      <c r="N2019" s="4">
        <f t="shared" si="130"/>
        <v>1645.3999999999999</v>
      </c>
      <c r="O2019">
        <v>164.54</v>
      </c>
      <c r="R2019" s="3" t="str">
        <f>IF(ISNUMBER(Q2019),SUMIFS($Q$2:Q2019,$A$2:A2019,A2019,$J$2:J2019,J2019,$D$2:D2019,D2019),"")</f>
        <v/>
      </c>
      <c r="AH2019" s="3" t="str">
        <f t="shared" si="131"/>
        <v/>
      </c>
      <c r="AQ2019" s="3" t="str">
        <f t="shared" si="132"/>
        <v/>
      </c>
      <c r="AR2019" s="3" t="str">
        <f>IF(ISNUMBER(AQ2019),SUMIFS($AQ$2:AQ2019,$A$2:A2019,A2019,$J$2:J2019,J2019,$D$2:D2019,D2019),"")</f>
        <v/>
      </c>
      <c r="AS2019">
        <f t="shared" si="133"/>
        <v>1</v>
      </c>
    </row>
    <row r="2020" spans="1:45" x14ac:dyDescent="0.25">
      <c r="A2020" s="9" t="s">
        <v>73</v>
      </c>
      <c r="B2020" t="s">
        <v>68</v>
      </c>
      <c r="C2020" s="6">
        <v>42333</v>
      </c>
      <c r="D2020">
        <v>2</v>
      </c>
      <c r="F2020">
        <v>350</v>
      </c>
      <c r="J2020" s="3" t="s">
        <v>97</v>
      </c>
      <c r="K2020" t="s">
        <v>79</v>
      </c>
      <c r="L2020">
        <v>7</v>
      </c>
      <c r="M2020" s="3" t="s">
        <v>75</v>
      </c>
      <c r="N2020" s="4">
        <f t="shared" si="130"/>
        <v>1576.6</v>
      </c>
      <c r="O2020">
        <v>157.66</v>
      </c>
      <c r="R2020" s="3" t="str">
        <f>IF(ISNUMBER(Q2020),SUMIFS($Q$2:Q2020,$A$2:A2020,A2020,$J$2:J2020,J2020,$D$2:D2020,D2020),"")</f>
        <v/>
      </c>
      <c r="AH2020" s="3" t="str">
        <f t="shared" si="131"/>
        <v/>
      </c>
      <c r="AQ2020" s="3" t="str">
        <f t="shared" si="132"/>
        <v/>
      </c>
      <c r="AR2020" s="3" t="str">
        <f>IF(ISNUMBER(AQ2020),SUMIFS($AQ$2:AQ2020,$A$2:A2020,A2020,$J$2:J2020,J2020,$D$2:D2020,D2020),"")</f>
        <v/>
      </c>
      <c r="AS2020">
        <f t="shared" si="133"/>
        <v>1</v>
      </c>
    </row>
    <row r="2021" spans="1:45" x14ac:dyDescent="0.25">
      <c r="A2021" s="9" t="s">
        <v>72</v>
      </c>
      <c r="B2021" t="s">
        <v>68</v>
      </c>
      <c r="C2021" s="6">
        <v>42333</v>
      </c>
      <c r="D2021">
        <v>2</v>
      </c>
      <c r="F2021">
        <v>500</v>
      </c>
      <c r="J2021" s="3" t="s">
        <v>97</v>
      </c>
      <c r="K2021" t="s">
        <v>79</v>
      </c>
      <c r="L2021">
        <v>7</v>
      </c>
      <c r="M2021" s="3" t="s">
        <v>75</v>
      </c>
      <c r="N2021" s="4">
        <f t="shared" si="130"/>
        <v>1834.6000000000001</v>
      </c>
      <c r="O2021">
        <v>183.46</v>
      </c>
      <c r="R2021" s="3" t="str">
        <f>IF(ISNUMBER(Q2021),SUMIFS($Q$2:Q2021,$A$2:A2021,A2021,$J$2:J2021,J2021,$D$2:D2021,D2021),"")</f>
        <v/>
      </c>
      <c r="AH2021" s="3" t="str">
        <f t="shared" si="131"/>
        <v/>
      </c>
      <c r="AQ2021" s="3" t="str">
        <f t="shared" si="132"/>
        <v/>
      </c>
      <c r="AR2021" s="3" t="str">
        <f>IF(ISNUMBER(AQ2021),SUMIFS($AQ$2:AQ2021,$A$2:A2021,A2021,$J$2:J2021,J2021,$D$2:D2021,D2021),"")</f>
        <v/>
      </c>
      <c r="AS2021">
        <f t="shared" si="133"/>
        <v>1</v>
      </c>
    </row>
    <row r="2022" spans="1:45" x14ac:dyDescent="0.25">
      <c r="A2022" s="9" t="s">
        <v>69</v>
      </c>
      <c r="B2022" t="s">
        <v>68</v>
      </c>
      <c r="C2022" s="6">
        <v>42333</v>
      </c>
      <c r="D2022">
        <v>3</v>
      </c>
      <c r="F2022">
        <v>0</v>
      </c>
      <c r="J2022" s="3" t="s">
        <v>97</v>
      </c>
      <c r="K2022" t="s">
        <v>79</v>
      </c>
      <c r="L2022">
        <v>7</v>
      </c>
      <c r="M2022" s="3" t="s">
        <v>75</v>
      </c>
      <c r="N2022" s="4">
        <f t="shared" si="130"/>
        <v>940.19999999999993</v>
      </c>
      <c r="O2022">
        <v>94.02</v>
      </c>
      <c r="R2022" s="3" t="str">
        <f>IF(ISNUMBER(Q2022),SUMIFS($Q$2:Q2022,$A$2:A2022,A2022,$J$2:J2022,J2022,$D$2:D2022,D2022),"")</f>
        <v/>
      </c>
      <c r="AH2022" s="3" t="str">
        <f t="shared" si="131"/>
        <v/>
      </c>
      <c r="AQ2022" s="3" t="str">
        <f t="shared" si="132"/>
        <v/>
      </c>
      <c r="AR2022" s="3" t="str">
        <f>IF(ISNUMBER(AQ2022),SUMIFS($AQ$2:AQ2022,$A$2:A2022,A2022,$J$2:J2022,J2022,$D$2:D2022,D2022),"")</f>
        <v/>
      </c>
      <c r="AS2022">
        <f t="shared" si="133"/>
        <v>1</v>
      </c>
    </row>
    <row r="2023" spans="1:45" x14ac:dyDescent="0.25">
      <c r="A2023" s="9" t="s">
        <v>71</v>
      </c>
      <c r="B2023" t="s">
        <v>68</v>
      </c>
      <c r="C2023" s="6">
        <v>42333</v>
      </c>
      <c r="D2023">
        <v>3</v>
      </c>
      <c r="F2023">
        <v>50</v>
      </c>
      <c r="J2023" s="3" t="s">
        <v>97</v>
      </c>
      <c r="K2023" t="s">
        <v>79</v>
      </c>
      <c r="L2023">
        <v>7</v>
      </c>
      <c r="M2023" s="3" t="s">
        <v>75</v>
      </c>
      <c r="N2023" s="4">
        <f t="shared" si="130"/>
        <v>1146.5999999999999</v>
      </c>
      <c r="O2023">
        <v>114.66</v>
      </c>
      <c r="R2023" s="3" t="str">
        <f>IF(ISNUMBER(Q2023),SUMIFS($Q$2:Q2023,$A$2:A2023,A2023,$J$2:J2023,J2023,$D$2:D2023,D2023),"")</f>
        <v/>
      </c>
      <c r="AH2023" s="3" t="str">
        <f t="shared" si="131"/>
        <v/>
      </c>
      <c r="AQ2023" s="3" t="str">
        <f t="shared" si="132"/>
        <v/>
      </c>
      <c r="AR2023" s="3" t="str">
        <f>IF(ISNUMBER(AQ2023),SUMIFS($AQ$2:AQ2023,$A$2:A2023,A2023,$J$2:J2023,J2023,$D$2:D2023,D2023),"")</f>
        <v/>
      </c>
      <c r="AS2023">
        <f t="shared" si="133"/>
        <v>1</v>
      </c>
    </row>
    <row r="2024" spans="1:45" x14ac:dyDescent="0.25">
      <c r="A2024" s="9" t="s">
        <v>70</v>
      </c>
      <c r="B2024" t="s">
        <v>68</v>
      </c>
      <c r="C2024" s="6">
        <v>42333</v>
      </c>
      <c r="D2024">
        <v>3</v>
      </c>
      <c r="F2024">
        <v>100</v>
      </c>
      <c r="J2024" s="3" t="s">
        <v>97</v>
      </c>
      <c r="K2024" t="s">
        <v>79</v>
      </c>
      <c r="L2024">
        <v>7</v>
      </c>
      <c r="M2024" s="3" t="s">
        <v>75</v>
      </c>
      <c r="N2024" s="4">
        <f t="shared" si="130"/>
        <v>1129.4000000000001</v>
      </c>
      <c r="O2024">
        <v>112.94</v>
      </c>
      <c r="R2024" s="3" t="str">
        <f>IF(ISNUMBER(Q2024),SUMIFS($Q$2:Q2024,$A$2:A2024,A2024,$J$2:J2024,J2024,$D$2:D2024,D2024),"")</f>
        <v/>
      </c>
      <c r="AH2024" s="3" t="str">
        <f t="shared" si="131"/>
        <v/>
      </c>
      <c r="AQ2024" s="3" t="str">
        <f t="shared" si="132"/>
        <v/>
      </c>
      <c r="AR2024" s="3" t="str">
        <f>IF(ISNUMBER(AQ2024),SUMIFS($AQ$2:AQ2024,$A$2:A2024,A2024,$J$2:J2024,J2024,$D$2:D2024,D2024),"")</f>
        <v/>
      </c>
      <c r="AS2024">
        <f t="shared" si="133"/>
        <v>1</v>
      </c>
    </row>
    <row r="2025" spans="1:45" x14ac:dyDescent="0.25">
      <c r="A2025" s="9" t="s">
        <v>67</v>
      </c>
      <c r="B2025" t="s">
        <v>68</v>
      </c>
      <c r="C2025" s="6">
        <v>42333</v>
      </c>
      <c r="D2025">
        <v>3</v>
      </c>
      <c r="F2025">
        <v>200</v>
      </c>
      <c r="J2025" s="3" t="s">
        <v>97</v>
      </c>
      <c r="K2025" t="s">
        <v>79</v>
      </c>
      <c r="L2025">
        <v>7</v>
      </c>
      <c r="M2025" s="3" t="s">
        <v>75</v>
      </c>
      <c r="N2025" s="4">
        <f t="shared" si="130"/>
        <v>1284.1999999999998</v>
      </c>
      <c r="O2025">
        <v>128.41999999999999</v>
      </c>
      <c r="R2025" s="3" t="str">
        <f>IF(ISNUMBER(Q2025),SUMIFS($Q$2:Q2025,$A$2:A2025,A2025,$J$2:J2025,J2025,$D$2:D2025,D2025),"")</f>
        <v/>
      </c>
      <c r="AH2025" s="3" t="str">
        <f t="shared" si="131"/>
        <v/>
      </c>
      <c r="AQ2025" s="3" t="str">
        <f t="shared" si="132"/>
        <v/>
      </c>
      <c r="AR2025" s="3" t="str">
        <f>IF(ISNUMBER(AQ2025),SUMIFS($AQ$2:AQ2025,$A$2:A2025,A2025,$J$2:J2025,J2025,$D$2:D2025,D2025),"")</f>
        <v/>
      </c>
      <c r="AS2025">
        <f t="shared" si="133"/>
        <v>1</v>
      </c>
    </row>
    <row r="2026" spans="1:45" x14ac:dyDescent="0.25">
      <c r="A2026" s="9" t="s">
        <v>73</v>
      </c>
      <c r="B2026" t="s">
        <v>68</v>
      </c>
      <c r="C2026" s="6">
        <v>42333</v>
      </c>
      <c r="D2026">
        <v>3</v>
      </c>
      <c r="F2026">
        <v>350</v>
      </c>
      <c r="J2026" s="3" t="s">
        <v>97</v>
      </c>
      <c r="K2026" t="s">
        <v>79</v>
      </c>
      <c r="L2026">
        <v>7</v>
      </c>
      <c r="M2026" s="3" t="s">
        <v>75</v>
      </c>
      <c r="N2026" s="4">
        <f t="shared" si="130"/>
        <v>1490.6</v>
      </c>
      <c r="O2026">
        <v>149.06</v>
      </c>
      <c r="R2026" s="3" t="str">
        <f>IF(ISNUMBER(Q2026),SUMIFS($Q$2:Q2026,$A$2:A2026,A2026,$J$2:J2026,J2026,$D$2:D2026,D2026),"")</f>
        <v/>
      </c>
      <c r="AH2026" s="3" t="str">
        <f t="shared" si="131"/>
        <v/>
      </c>
      <c r="AQ2026" s="3" t="str">
        <f t="shared" si="132"/>
        <v/>
      </c>
      <c r="AR2026" s="3" t="str">
        <f>IF(ISNUMBER(AQ2026),SUMIFS($AQ$2:AQ2026,$A$2:A2026,A2026,$J$2:J2026,J2026,$D$2:D2026,D2026),"")</f>
        <v/>
      </c>
      <c r="AS2026">
        <f t="shared" si="133"/>
        <v>1</v>
      </c>
    </row>
    <row r="2027" spans="1:45" x14ac:dyDescent="0.25">
      <c r="A2027" s="9" t="s">
        <v>72</v>
      </c>
      <c r="B2027" t="s">
        <v>68</v>
      </c>
      <c r="C2027" s="6">
        <v>42333</v>
      </c>
      <c r="D2027">
        <v>3</v>
      </c>
      <c r="F2027">
        <v>500</v>
      </c>
      <c r="J2027" s="3" t="s">
        <v>97</v>
      </c>
      <c r="K2027" t="s">
        <v>79</v>
      </c>
      <c r="L2027">
        <v>7</v>
      </c>
      <c r="M2027" s="3" t="s">
        <v>75</v>
      </c>
      <c r="N2027" s="4">
        <f t="shared" si="130"/>
        <v>1404.6000000000001</v>
      </c>
      <c r="O2027">
        <v>140.46</v>
      </c>
      <c r="R2027" s="3" t="str">
        <f>IF(ISNUMBER(Q2027),SUMIFS($Q$2:Q2027,$A$2:A2027,A2027,$J$2:J2027,J2027,$D$2:D2027,D2027),"")</f>
        <v/>
      </c>
      <c r="AH2027" s="3" t="str">
        <f t="shared" si="131"/>
        <v/>
      </c>
      <c r="AQ2027" s="3" t="str">
        <f t="shared" si="132"/>
        <v/>
      </c>
      <c r="AR2027" s="3" t="str">
        <f>IF(ISNUMBER(AQ2027),SUMIFS($AQ$2:AQ2027,$A$2:A2027,A2027,$J$2:J2027,J2027,$D$2:D2027,D2027),"")</f>
        <v/>
      </c>
      <c r="AS2027">
        <f t="shared" si="133"/>
        <v>1</v>
      </c>
    </row>
    <row r="2028" spans="1:45" x14ac:dyDescent="0.25">
      <c r="A2028" s="9" t="s">
        <v>69</v>
      </c>
      <c r="B2028" t="s">
        <v>68</v>
      </c>
      <c r="C2028" s="6">
        <v>42340</v>
      </c>
      <c r="D2028">
        <v>1</v>
      </c>
      <c r="F2028">
        <v>0</v>
      </c>
      <c r="J2028" s="3" t="s">
        <v>97</v>
      </c>
      <c r="K2028" t="s">
        <v>58</v>
      </c>
      <c r="L2028">
        <v>7</v>
      </c>
      <c r="M2028" s="3" t="s">
        <v>76</v>
      </c>
      <c r="N2028" s="4">
        <f t="shared" ref="N2028:N2091" si="134">IF(ISNUMBER(O2028),O2028*10,"")</f>
        <v>1456.2</v>
      </c>
      <c r="O2028">
        <v>145.62</v>
      </c>
      <c r="R2028" s="3" t="str">
        <f>IF(ISNUMBER(Q2028),SUMIFS($Q$2:Q2028,$A$2:A2028,A2028,$J$2:J2028,J2028,$D$2:D2028,D2028),"")</f>
        <v/>
      </c>
      <c r="AH2028" s="3" t="str">
        <f t="shared" ref="AH2028:AH2091" si="135">IF(ISNUMBER(AI2028),AI2028,"")</f>
        <v/>
      </c>
      <c r="AQ2028" s="3" t="str">
        <f t="shared" ref="AQ2028:AQ2091" si="136">IF(AND(ISNUMBER(AI2028),ISNUMBER(Q2028)),ROUND(Q2028*AI2028,3),"")</f>
        <v/>
      </c>
      <c r="AR2028" s="3" t="str">
        <f>IF(ISNUMBER(AQ2028),SUMIFS($AQ$2:AQ2028,$A$2:A2028,A2028,$J$2:J2028,J2028,$D$2:D2028,D2028),"")</f>
        <v/>
      </c>
      <c r="AS2028">
        <f t="shared" si="133"/>
        <v>1</v>
      </c>
    </row>
    <row r="2029" spans="1:45" x14ac:dyDescent="0.25">
      <c r="A2029" s="9" t="s">
        <v>71</v>
      </c>
      <c r="B2029" t="s">
        <v>68</v>
      </c>
      <c r="C2029" s="6">
        <v>42340</v>
      </c>
      <c r="D2029">
        <v>1</v>
      </c>
      <c r="F2029">
        <v>50</v>
      </c>
      <c r="J2029" s="3" t="s">
        <v>97</v>
      </c>
      <c r="K2029" t="s">
        <v>58</v>
      </c>
      <c r="L2029">
        <v>7</v>
      </c>
      <c r="M2029" s="3" t="s">
        <v>76</v>
      </c>
      <c r="N2029" s="4">
        <f t="shared" si="134"/>
        <v>1473.4</v>
      </c>
      <c r="O2029">
        <v>147.34</v>
      </c>
      <c r="R2029" s="3" t="str">
        <f>IF(ISNUMBER(Q2029),SUMIFS($Q$2:Q2029,$A$2:A2029,A2029,$J$2:J2029,J2029,$D$2:D2029,D2029),"")</f>
        <v/>
      </c>
      <c r="AH2029" s="3" t="str">
        <f t="shared" si="135"/>
        <v/>
      </c>
      <c r="AQ2029" s="3" t="str">
        <f t="shared" si="136"/>
        <v/>
      </c>
      <c r="AR2029" s="3" t="str">
        <f>IF(ISNUMBER(AQ2029),SUMIFS($AQ$2:AQ2029,$A$2:A2029,A2029,$J$2:J2029,J2029,$D$2:D2029,D2029),"")</f>
        <v/>
      </c>
      <c r="AS2029">
        <f t="shared" ref="AS2029:AS2092" si="137">COUNT(O2029:AR2029)</f>
        <v>1</v>
      </c>
    </row>
    <row r="2030" spans="1:45" x14ac:dyDescent="0.25">
      <c r="A2030" s="9" t="s">
        <v>70</v>
      </c>
      <c r="B2030" t="s">
        <v>68</v>
      </c>
      <c r="C2030" s="6">
        <v>42340</v>
      </c>
      <c r="D2030">
        <v>1</v>
      </c>
      <c r="F2030">
        <v>100</v>
      </c>
      <c r="J2030" s="3" t="s">
        <v>97</v>
      </c>
      <c r="K2030" t="s">
        <v>58</v>
      </c>
      <c r="L2030">
        <v>7</v>
      </c>
      <c r="M2030" s="3" t="s">
        <v>76</v>
      </c>
      <c r="N2030" s="4">
        <f t="shared" si="134"/>
        <v>2075.4</v>
      </c>
      <c r="O2030">
        <v>207.54</v>
      </c>
      <c r="R2030" s="3" t="str">
        <f>IF(ISNUMBER(Q2030),SUMIFS($Q$2:Q2030,$A$2:A2030,A2030,$J$2:J2030,J2030,$D$2:D2030,D2030),"")</f>
        <v/>
      </c>
      <c r="AH2030" s="3" t="str">
        <f t="shared" si="135"/>
        <v/>
      </c>
      <c r="AQ2030" s="3" t="str">
        <f t="shared" si="136"/>
        <v/>
      </c>
      <c r="AR2030" s="3" t="str">
        <f>IF(ISNUMBER(AQ2030),SUMIFS($AQ$2:AQ2030,$A$2:A2030,A2030,$J$2:J2030,J2030,$D$2:D2030,D2030),"")</f>
        <v/>
      </c>
      <c r="AS2030">
        <f t="shared" si="137"/>
        <v>1</v>
      </c>
    </row>
    <row r="2031" spans="1:45" x14ac:dyDescent="0.25">
      <c r="A2031" s="9" t="s">
        <v>67</v>
      </c>
      <c r="B2031" t="s">
        <v>68</v>
      </c>
      <c r="C2031" s="6">
        <v>42340</v>
      </c>
      <c r="D2031">
        <v>1</v>
      </c>
      <c r="F2031">
        <v>200</v>
      </c>
      <c r="J2031" s="3" t="s">
        <v>97</v>
      </c>
      <c r="K2031" t="s">
        <v>58</v>
      </c>
      <c r="L2031">
        <v>7</v>
      </c>
      <c r="M2031" s="3" t="s">
        <v>76</v>
      </c>
      <c r="N2031" s="4">
        <f t="shared" si="134"/>
        <v>2539.7999999999997</v>
      </c>
      <c r="O2031">
        <v>253.98</v>
      </c>
      <c r="R2031" s="3" t="str">
        <f>IF(ISNUMBER(Q2031),SUMIFS($Q$2:Q2031,$A$2:A2031,A2031,$J$2:J2031,J2031,$D$2:D2031,D2031),"")</f>
        <v/>
      </c>
      <c r="AH2031" s="3" t="str">
        <f t="shared" si="135"/>
        <v/>
      </c>
      <c r="AQ2031" s="3" t="str">
        <f t="shared" si="136"/>
        <v/>
      </c>
      <c r="AR2031" s="3" t="str">
        <f>IF(ISNUMBER(AQ2031),SUMIFS($AQ$2:AQ2031,$A$2:A2031,A2031,$J$2:J2031,J2031,$D$2:D2031,D2031),"")</f>
        <v/>
      </c>
      <c r="AS2031">
        <f t="shared" si="137"/>
        <v>1</v>
      </c>
    </row>
    <row r="2032" spans="1:45" x14ac:dyDescent="0.25">
      <c r="A2032" s="9" t="s">
        <v>73</v>
      </c>
      <c r="B2032" t="s">
        <v>68</v>
      </c>
      <c r="C2032" s="6">
        <v>42340</v>
      </c>
      <c r="D2032">
        <v>1</v>
      </c>
      <c r="F2032">
        <v>350</v>
      </c>
      <c r="J2032" s="3" t="s">
        <v>97</v>
      </c>
      <c r="K2032" t="s">
        <v>58</v>
      </c>
      <c r="L2032">
        <v>7</v>
      </c>
      <c r="M2032" s="3" t="s">
        <v>76</v>
      </c>
      <c r="N2032" s="4">
        <f t="shared" si="134"/>
        <v>2402.1999999999998</v>
      </c>
      <c r="O2032">
        <v>240.22</v>
      </c>
      <c r="R2032" s="3" t="str">
        <f>IF(ISNUMBER(Q2032),SUMIFS($Q$2:Q2032,$A$2:A2032,A2032,$J$2:J2032,J2032,$D$2:D2032,D2032),"")</f>
        <v/>
      </c>
      <c r="AH2032" s="3" t="str">
        <f t="shared" si="135"/>
        <v/>
      </c>
      <c r="AQ2032" s="3" t="str">
        <f t="shared" si="136"/>
        <v/>
      </c>
      <c r="AR2032" s="3" t="str">
        <f>IF(ISNUMBER(AQ2032),SUMIFS($AQ$2:AQ2032,$A$2:A2032,A2032,$J$2:J2032,J2032,$D$2:D2032,D2032),"")</f>
        <v/>
      </c>
      <c r="AS2032">
        <f t="shared" si="137"/>
        <v>1</v>
      </c>
    </row>
    <row r="2033" spans="1:45" x14ac:dyDescent="0.25">
      <c r="A2033" s="9" t="s">
        <v>72</v>
      </c>
      <c r="B2033" t="s">
        <v>68</v>
      </c>
      <c r="C2033" s="6">
        <v>42340</v>
      </c>
      <c r="D2033">
        <v>1</v>
      </c>
      <c r="F2033">
        <v>500</v>
      </c>
      <c r="J2033" s="3" t="s">
        <v>97</v>
      </c>
      <c r="K2033" t="s">
        <v>58</v>
      </c>
      <c r="L2033">
        <v>7</v>
      </c>
      <c r="M2033" s="3" t="s">
        <v>76</v>
      </c>
      <c r="N2033" s="4">
        <f t="shared" si="134"/>
        <v>2711.8</v>
      </c>
      <c r="O2033">
        <v>271.18</v>
      </c>
      <c r="R2033" s="3" t="str">
        <f>IF(ISNUMBER(Q2033),SUMIFS($Q$2:Q2033,$A$2:A2033,A2033,$J$2:J2033,J2033,$D$2:D2033,D2033),"")</f>
        <v/>
      </c>
      <c r="AH2033" s="3" t="str">
        <f t="shared" si="135"/>
        <v/>
      </c>
      <c r="AQ2033" s="3" t="str">
        <f t="shared" si="136"/>
        <v/>
      </c>
      <c r="AR2033" s="3" t="str">
        <f>IF(ISNUMBER(AQ2033),SUMIFS($AQ$2:AQ2033,$A$2:A2033,A2033,$J$2:J2033,J2033,$D$2:D2033,D2033),"")</f>
        <v/>
      </c>
      <c r="AS2033">
        <f t="shared" si="137"/>
        <v>1</v>
      </c>
    </row>
    <row r="2034" spans="1:45" x14ac:dyDescent="0.25">
      <c r="A2034" s="9" t="s">
        <v>69</v>
      </c>
      <c r="B2034" t="s">
        <v>68</v>
      </c>
      <c r="C2034" s="6">
        <v>42340</v>
      </c>
      <c r="D2034">
        <v>2</v>
      </c>
      <c r="F2034">
        <v>0</v>
      </c>
      <c r="J2034" s="3" t="s">
        <v>97</v>
      </c>
      <c r="K2034" t="s">
        <v>58</v>
      </c>
      <c r="L2034">
        <v>7</v>
      </c>
      <c r="M2034" s="3" t="s">
        <v>76</v>
      </c>
      <c r="N2034" s="4">
        <f t="shared" si="134"/>
        <v>923</v>
      </c>
      <c r="O2034">
        <v>92.3</v>
      </c>
      <c r="R2034" s="3" t="str">
        <f>IF(ISNUMBER(Q2034),SUMIFS($Q$2:Q2034,$A$2:A2034,A2034,$J$2:J2034,J2034,$D$2:D2034,D2034),"")</f>
        <v/>
      </c>
      <c r="AH2034" s="3" t="str">
        <f t="shared" si="135"/>
        <v/>
      </c>
      <c r="AQ2034" s="3" t="str">
        <f t="shared" si="136"/>
        <v/>
      </c>
      <c r="AR2034" s="3" t="str">
        <f>IF(ISNUMBER(AQ2034),SUMIFS($AQ$2:AQ2034,$A$2:A2034,A2034,$J$2:J2034,J2034,$D$2:D2034,D2034),"")</f>
        <v/>
      </c>
      <c r="AS2034">
        <f t="shared" si="137"/>
        <v>1</v>
      </c>
    </row>
    <row r="2035" spans="1:45" x14ac:dyDescent="0.25">
      <c r="A2035" s="9" t="s">
        <v>71</v>
      </c>
      <c r="B2035" t="s">
        <v>68</v>
      </c>
      <c r="C2035" s="6">
        <v>42340</v>
      </c>
      <c r="D2035">
        <v>2</v>
      </c>
      <c r="F2035">
        <v>50</v>
      </c>
      <c r="J2035" s="3" t="s">
        <v>97</v>
      </c>
      <c r="K2035" t="s">
        <v>58</v>
      </c>
      <c r="L2035">
        <v>7</v>
      </c>
      <c r="M2035" s="3" t="s">
        <v>76</v>
      </c>
      <c r="N2035" s="4">
        <f t="shared" si="134"/>
        <v>1559.4</v>
      </c>
      <c r="O2035">
        <v>155.94</v>
      </c>
      <c r="R2035" s="3" t="str">
        <f>IF(ISNUMBER(Q2035),SUMIFS($Q$2:Q2035,$A$2:A2035,A2035,$J$2:J2035,J2035,$D$2:D2035,D2035),"")</f>
        <v/>
      </c>
      <c r="AH2035" s="3" t="str">
        <f t="shared" si="135"/>
        <v/>
      </c>
      <c r="AQ2035" s="3" t="str">
        <f t="shared" si="136"/>
        <v/>
      </c>
      <c r="AR2035" s="3" t="str">
        <f>IF(ISNUMBER(AQ2035),SUMIFS($AQ$2:AQ2035,$A$2:A2035,A2035,$J$2:J2035,J2035,$D$2:D2035,D2035),"")</f>
        <v/>
      </c>
      <c r="AS2035">
        <f t="shared" si="137"/>
        <v>1</v>
      </c>
    </row>
    <row r="2036" spans="1:45" x14ac:dyDescent="0.25">
      <c r="A2036" s="9" t="s">
        <v>70</v>
      </c>
      <c r="B2036" t="s">
        <v>68</v>
      </c>
      <c r="C2036" s="6">
        <v>42340</v>
      </c>
      <c r="D2036">
        <v>2</v>
      </c>
      <c r="F2036">
        <v>100</v>
      </c>
      <c r="J2036" s="3" t="s">
        <v>97</v>
      </c>
      <c r="K2036" t="s">
        <v>58</v>
      </c>
      <c r="L2036">
        <v>7</v>
      </c>
      <c r="M2036" s="3" t="s">
        <v>76</v>
      </c>
      <c r="N2036" s="4">
        <f t="shared" si="134"/>
        <v>1989.4</v>
      </c>
      <c r="O2036">
        <v>198.94</v>
      </c>
      <c r="R2036" s="3" t="str">
        <f>IF(ISNUMBER(Q2036),SUMIFS($Q$2:Q2036,$A$2:A2036,A2036,$J$2:J2036,J2036,$D$2:D2036,D2036),"")</f>
        <v/>
      </c>
      <c r="AH2036" s="3" t="str">
        <f t="shared" si="135"/>
        <v/>
      </c>
      <c r="AQ2036" s="3" t="str">
        <f t="shared" si="136"/>
        <v/>
      </c>
      <c r="AR2036" s="3" t="str">
        <f>IF(ISNUMBER(AQ2036),SUMIFS($AQ$2:AQ2036,$A$2:A2036,A2036,$J$2:J2036,J2036,$D$2:D2036,D2036),"")</f>
        <v/>
      </c>
      <c r="AS2036">
        <f t="shared" si="137"/>
        <v>1</v>
      </c>
    </row>
    <row r="2037" spans="1:45" x14ac:dyDescent="0.25">
      <c r="A2037" s="9" t="s">
        <v>67</v>
      </c>
      <c r="B2037" t="s">
        <v>68</v>
      </c>
      <c r="C2037" s="6">
        <v>42340</v>
      </c>
      <c r="D2037">
        <v>2</v>
      </c>
      <c r="F2037">
        <v>200</v>
      </c>
      <c r="J2037" s="3" t="s">
        <v>97</v>
      </c>
      <c r="K2037" t="s">
        <v>58</v>
      </c>
      <c r="L2037">
        <v>7</v>
      </c>
      <c r="M2037" s="3" t="s">
        <v>76</v>
      </c>
      <c r="N2037" s="4">
        <f t="shared" si="134"/>
        <v>2539.7999999999997</v>
      </c>
      <c r="O2037">
        <v>253.98</v>
      </c>
      <c r="R2037" s="3" t="str">
        <f>IF(ISNUMBER(Q2037),SUMIFS($Q$2:Q2037,$A$2:A2037,A2037,$J$2:J2037,J2037,$D$2:D2037,D2037),"")</f>
        <v/>
      </c>
      <c r="AH2037" s="3" t="str">
        <f t="shared" si="135"/>
        <v/>
      </c>
      <c r="AQ2037" s="3" t="str">
        <f t="shared" si="136"/>
        <v/>
      </c>
      <c r="AR2037" s="3" t="str">
        <f>IF(ISNUMBER(AQ2037),SUMIFS($AQ$2:AQ2037,$A$2:A2037,A2037,$J$2:J2037,J2037,$D$2:D2037,D2037),"")</f>
        <v/>
      </c>
      <c r="AS2037">
        <f t="shared" si="137"/>
        <v>1</v>
      </c>
    </row>
    <row r="2038" spans="1:45" x14ac:dyDescent="0.25">
      <c r="A2038" s="9" t="s">
        <v>73</v>
      </c>
      <c r="B2038" t="s">
        <v>68</v>
      </c>
      <c r="C2038" s="6">
        <v>42340</v>
      </c>
      <c r="D2038">
        <v>2</v>
      </c>
      <c r="F2038">
        <v>350</v>
      </c>
      <c r="J2038" s="3" t="s">
        <v>97</v>
      </c>
      <c r="K2038" t="s">
        <v>58</v>
      </c>
      <c r="L2038">
        <v>7</v>
      </c>
      <c r="M2038" s="3" t="s">
        <v>76</v>
      </c>
      <c r="N2038" s="4">
        <f t="shared" si="134"/>
        <v>2711.8</v>
      </c>
      <c r="O2038">
        <v>271.18</v>
      </c>
      <c r="R2038" s="3" t="str">
        <f>IF(ISNUMBER(Q2038),SUMIFS($Q$2:Q2038,$A$2:A2038,A2038,$J$2:J2038,J2038,$D$2:D2038,D2038),"")</f>
        <v/>
      </c>
      <c r="AH2038" s="3" t="str">
        <f t="shared" si="135"/>
        <v/>
      </c>
      <c r="AQ2038" s="3" t="str">
        <f t="shared" si="136"/>
        <v/>
      </c>
      <c r="AR2038" s="3" t="str">
        <f>IF(ISNUMBER(AQ2038),SUMIFS($AQ$2:AQ2038,$A$2:A2038,A2038,$J$2:J2038,J2038,$D$2:D2038,D2038),"")</f>
        <v/>
      </c>
      <c r="AS2038">
        <f t="shared" si="137"/>
        <v>1</v>
      </c>
    </row>
    <row r="2039" spans="1:45" x14ac:dyDescent="0.25">
      <c r="A2039" s="9" t="s">
        <v>72</v>
      </c>
      <c r="B2039" t="s">
        <v>68</v>
      </c>
      <c r="C2039" s="6">
        <v>42340</v>
      </c>
      <c r="D2039">
        <v>2</v>
      </c>
      <c r="F2039">
        <v>500</v>
      </c>
      <c r="J2039" s="3" t="s">
        <v>97</v>
      </c>
      <c r="K2039" t="s">
        <v>58</v>
      </c>
      <c r="L2039">
        <v>7</v>
      </c>
      <c r="M2039" s="3" t="s">
        <v>76</v>
      </c>
      <c r="N2039" s="4">
        <f t="shared" si="134"/>
        <v>2247.4</v>
      </c>
      <c r="O2039">
        <v>224.74</v>
      </c>
      <c r="R2039" s="3" t="str">
        <f>IF(ISNUMBER(Q2039),SUMIFS($Q$2:Q2039,$A$2:A2039,A2039,$J$2:J2039,J2039,$D$2:D2039,D2039),"")</f>
        <v/>
      </c>
      <c r="AH2039" s="3" t="str">
        <f t="shared" si="135"/>
        <v/>
      </c>
      <c r="AQ2039" s="3" t="str">
        <f t="shared" si="136"/>
        <v/>
      </c>
      <c r="AR2039" s="3" t="str">
        <f>IF(ISNUMBER(AQ2039),SUMIFS($AQ$2:AQ2039,$A$2:A2039,A2039,$J$2:J2039,J2039,$D$2:D2039,D2039),"")</f>
        <v/>
      </c>
      <c r="AS2039">
        <f t="shared" si="137"/>
        <v>1</v>
      </c>
    </row>
    <row r="2040" spans="1:45" x14ac:dyDescent="0.25">
      <c r="A2040" s="9" t="s">
        <v>69</v>
      </c>
      <c r="B2040" t="s">
        <v>68</v>
      </c>
      <c r="C2040" s="6">
        <v>42340</v>
      </c>
      <c r="D2040">
        <v>3</v>
      </c>
      <c r="F2040">
        <v>0</v>
      </c>
      <c r="J2040" s="3" t="s">
        <v>97</v>
      </c>
      <c r="K2040" t="s">
        <v>58</v>
      </c>
      <c r="L2040">
        <v>7</v>
      </c>
      <c r="M2040" s="3" t="s">
        <v>76</v>
      </c>
      <c r="N2040" s="4">
        <f t="shared" si="134"/>
        <v>871.4</v>
      </c>
      <c r="O2040">
        <v>87.14</v>
      </c>
      <c r="R2040" s="3" t="str">
        <f>IF(ISNUMBER(Q2040),SUMIFS($Q$2:Q2040,$A$2:A2040,A2040,$J$2:J2040,J2040,$D$2:D2040,D2040),"")</f>
        <v/>
      </c>
      <c r="AH2040" s="3" t="str">
        <f t="shared" si="135"/>
        <v/>
      </c>
      <c r="AQ2040" s="3" t="str">
        <f t="shared" si="136"/>
        <v/>
      </c>
      <c r="AR2040" s="3" t="str">
        <f>IF(ISNUMBER(AQ2040),SUMIFS($AQ$2:AQ2040,$A$2:A2040,A2040,$J$2:J2040,J2040,$D$2:D2040,D2040),"")</f>
        <v/>
      </c>
      <c r="AS2040">
        <f t="shared" si="137"/>
        <v>1</v>
      </c>
    </row>
    <row r="2041" spans="1:45" x14ac:dyDescent="0.25">
      <c r="A2041" s="9" t="s">
        <v>71</v>
      </c>
      <c r="B2041" t="s">
        <v>68</v>
      </c>
      <c r="C2041" s="6">
        <v>42340</v>
      </c>
      <c r="D2041">
        <v>3</v>
      </c>
      <c r="F2041">
        <v>50</v>
      </c>
      <c r="J2041" s="3" t="s">
        <v>97</v>
      </c>
      <c r="K2041" t="s">
        <v>58</v>
      </c>
      <c r="L2041">
        <v>7</v>
      </c>
      <c r="M2041" s="3" t="s">
        <v>76</v>
      </c>
      <c r="N2041" s="4">
        <f t="shared" si="134"/>
        <v>1267</v>
      </c>
      <c r="O2041">
        <v>126.7</v>
      </c>
      <c r="R2041" s="3" t="str">
        <f>IF(ISNUMBER(Q2041),SUMIFS($Q$2:Q2041,$A$2:A2041,A2041,$J$2:J2041,J2041,$D$2:D2041,D2041),"")</f>
        <v/>
      </c>
      <c r="AH2041" s="3" t="str">
        <f t="shared" si="135"/>
        <v/>
      </c>
      <c r="AQ2041" s="3" t="str">
        <f t="shared" si="136"/>
        <v/>
      </c>
      <c r="AR2041" s="3" t="str">
        <f>IF(ISNUMBER(AQ2041),SUMIFS($AQ$2:AQ2041,$A$2:A2041,A2041,$J$2:J2041,J2041,$D$2:D2041,D2041),"")</f>
        <v/>
      </c>
      <c r="AS2041">
        <f t="shared" si="137"/>
        <v>1</v>
      </c>
    </row>
    <row r="2042" spans="1:45" x14ac:dyDescent="0.25">
      <c r="A2042" s="9" t="s">
        <v>70</v>
      </c>
      <c r="B2042" t="s">
        <v>68</v>
      </c>
      <c r="C2042" s="6">
        <v>42340</v>
      </c>
      <c r="D2042">
        <v>3</v>
      </c>
      <c r="F2042">
        <v>100</v>
      </c>
      <c r="J2042" s="3" t="s">
        <v>97</v>
      </c>
      <c r="K2042" t="s">
        <v>58</v>
      </c>
      <c r="L2042">
        <v>7</v>
      </c>
      <c r="M2042" s="3" t="s">
        <v>76</v>
      </c>
      <c r="N2042" s="4">
        <f t="shared" si="134"/>
        <v>1542.2</v>
      </c>
      <c r="O2042">
        <v>154.22</v>
      </c>
      <c r="R2042" s="3" t="str">
        <f>IF(ISNUMBER(Q2042),SUMIFS($Q$2:Q2042,$A$2:A2042,A2042,$J$2:J2042,J2042,$D$2:D2042,D2042),"")</f>
        <v/>
      </c>
      <c r="AH2042" s="3" t="str">
        <f t="shared" si="135"/>
        <v/>
      </c>
      <c r="AQ2042" s="3" t="str">
        <f t="shared" si="136"/>
        <v/>
      </c>
      <c r="AR2042" s="3" t="str">
        <f>IF(ISNUMBER(AQ2042),SUMIFS($AQ$2:AQ2042,$A$2:A2042,A2042,$J$2:J2042,J2042,$D$2:D2042,D2042),"")</f>
        <v/>
      </c>
      <c r="AS2042">
        <f t="shared" si="137"/>
        <v>1</v>
      </c>
    </row>
    <row r="2043" spans="1:45" x14ac:dyDescent="0.25">
      <c r="A2043" s="9" t="s">
        <v>67</v>
      </c>
      <c r="B2043" t="s">
        <v>68</v>
      </c>
      <c r="C2043" s="6">
        <v>42340</v>
      </c>
      <c r="D2043">
        <v>3</v>
      </c>
      <c r="F2043">
        <v>200</v>
      </c>
      <c r="J2043" s="3" t="s">
        <v>97</v>
      </c>
      <c r="K2043" t="s">
        <v>58</v>
      </c>
      <c r="L2043">
        <v>7</v>
      </c>
      <c r="M2043" s="3" t="s">
        <v>76</v>
      </c>
      <c r="N2043" s="4">
        <f t="shared" si="134"/>
        <v>1989.4</v>
      </c>
      <c r="O2043">
        <v>198.94</v>
      </c>
      <c r="R2043" s="3" t="str">
        <f>IF(ISNUMBER(Q2043),SUMIFS($Q$2:Q2043,$A$2:A2043,A2043,$J$2:J2043,J2043,$D$2:D2043,D2043),"")</f>
        <v/>
      </c>
      <c r="AH2043" s="3" t="str">
        <f t="shared" si="135"/>
        <v/>
      </c>
      <c r="AQ2043" s="3" t="str">
        <f t="shared" si="136"/>
        <v/>
      </c>
      <c r="AR2043" s="3" t="str">
        <f>IF(ISNUMBER(AQ2043),SUMIFS($AQ$2:AQ2043,$A$2:A2043,A2043,$J$2:J2043,J2043,$D$2:D2043,D2043),"")</f>
        <v/>
      </c>
      <c r="AS2043">
        <f t="shared" si="137"/>
        <v>1</v>
      </c>
    </row>
    <row r="2044" spans="1:45" x14ac:dyDescent="0.25">
      <c r="A2044" s="9" t="s">
        <v>73</v>
      </c>
      <c r="B2044" t="s">
        <v>68</v>
      </c>
      <c r="C2044" s="6">
        <v>42340</v>
      </c>
      <c r="D2044">
        <v>3</v>
      </c>
      <c r="F2044">
        <v>350</v>
      </c>
      <c r="J2044" s="3" t="s">
        <v>97</v>
      </c>
      <c r="K2044" t="s">
        <v>58</v>
      </c>
      <c r="L2044">
        <v>7</v>
      </c>
      <c r="M2044" s="3" t="s">
        <v>76</v>
      </c>
      <c r="N2044" s="4">
        <f t="shared" si="134"/>
        <v>2436.6</v>
      </c>
      <c r="O2044">
        <v>243.66</v>
      </c>
      <c r="R2044" s="3" t="str">
        <f>IF(ISNUMBER(Q2044),SUMIFS($Q$2:Q2044,$A$2:A2044,A2044,$J$2:J2044,J2044,$D$2:D2044,D2044),"")</f>
        <v/>
      </c>
      <c r="AH2044" s="3" t="str">
        <f t="shared" si="135"/>
        <v/>
      </c>
      <c r="AQ2044" s="3" t="str">
        <f t="shared" si="136"/>
        <v/>
      </c>
      <c r="AR2044" s="3" t="str">
        <f>IF(ISNUMBER(AQ2044),SUMIFS($AQ$2:AQ2044,$A$2:A2044,A2044,$J$2:J2044,J2044,$D$2:D2044,D2044),"")</f>
        <v/>
      </c>
      <c r="AS2044">
        <f t="shared" si="137"/>
        <v>1</v>
      </c>
    </row>
    <row r="2045" spans="1:45" x14ac:dyDescent="0.25">
      <c r="A2045" s="9" t="s">
        <v>72</v>
      </c>
      <c r="B2045" t="s">
        <v>68</v>
      </c>
      <c r="C2045" s="6">
        <v>42340</v>
      </c>
      <c r="D2045">
        <v>3</v>
      </c>
      <c r="F2045">
        <v>500</v>
      </c>
      <c r="J2045" s="3" t="s">
        <v>97</v>
      </c>
      <c r="K2045" t="s">
        <v>58</v>
      </c>
      <c r="L2045">
        <v>7</v>
      </c>
      <c r="M2045" s="3" t="s">
        <v>76</v>
      </c>
      <c r="N2045" s="4">
        <f t="shared" si="134"/>
        <v>2608.6000000000004</v>
      </c>
      <c r="O2045">
        <v>260.86</v>
      </c>
      <c r="R2045" s="3" t="str">
        <f>IF(ISNUMBER(Q2045),SUMIFS($Q$2:Q2045,$A$2:A2045,A2045,$J$2:J2045,J2045,$D$2:D2045,D2045),"")</f>
        <v/>
      </c>
      <c r="AH2045" s="3" t="str">
        <f t="shared" si="135"/>
        <v/>
      </c>
      <c r="AQ2045" s="3" t="str">
        <f t="shared" si="136"/>
        <v/>
      </c>
      <c r="AR2045" s="3" t="str">
        <f>IF(ISNUMBER(AQ2045),SUMIFS($AQ$2:AQ2045,$A$2:A2045,A2045,$J$2:J2045,J2045,$D$2:D2045,D2045),"")</f>
        <v/>
      </c>
      <c r="AS2045">
        <f t="shared" si="137"/>
        <v>1</v>
      </c>
    </row>
    <row r="2046" spans="1:45" x14ac:dyDescent="0.25">
      <c r="A2046" s="9" t="s">
        <v>69</v>
      </c>
      <c r="B2046" t="s">
        <v>68</v>
      </c>
      <c r="C2046" s="6">
        <v>42346</v>
      </c>
      <c r="D2046">
        <v>1</v>
      </c>
      <c r="F2046">
        <v>0</v>
      </c>
      <c r="J2046" s="3" t="s">
        <v>97</v>
      </c>
      <c r="K2046" t="s">
        <v>58</v>
      </c>
      <c r="L2046">
        <v>7</v>
      </c>
      <c r="M2046" s="3" t="s">
        <v>77</v>
      </c>
      <c r="N2046" s="4">
        <f t="shared" si="134"/>
        <v>2058.1999999999998</v>
      </c>
      <c r="O2046">
        <v>205.82</v>
      </c>
      <c r="R2046" s="3" t="str">
        <f>IF(ISNUMBER(Q2046),SUMIFS($Q$2:Q2046,$A$2:A2046,A2046,$J$2:J2046,J2046,$D$2:D2046,D2046),"")</f>
        <v/>
      </c>
      <c r="AH2046" s="3" t="str">
        <f t="shared" si="135"/>
        <v/>
      </c>
      <c r="AQ2046" s="3" t="str">
        <f t="shared" si="136"/>
        <v/>
      </c>
      <c r="AR2046" s="3" t="str">
        <f>IF(ISNUMBER(AQ2046),SUMIFS($AQ$2:AQ2046,$A$2:A2046,A2046,$J$2:J2046,J2046,$D$2:D2046,D2046),"")</f>
        <v/>
      </c>
      <c r="AS2046">
        <f t="shared" si="137"/>
        <v>1</v>
      </c>
    </row>
    <row r="2047" spans="1:45" x14ac:dyDescent="0.25">
      <c r="A2047" s="9" t="s">
        <v>71</v>
      </c>
      <c r="B2047" t="s">
        <v>68</v>
      </c>
      <c r="C2047" s="6">
        <v>42346</v>
      </c>
      <c r="D2047">
        <v>1</v>
      </c>
      <c r="F2047">
        <v>50</v>
      </c>
      <c r="J2047" s="3" t="s">
        <v>97</v>
      </c>
      <c r="K2047" t="s">
        <v>58</v>
      </c>
      <c r="L2047">
        <v>7</v>
      </c>
      <c r="M2047" s="3" t="s">
        <v>77</v>
      </c>
      <c r="N2047" s="4">
        <f t="shared" si="134"/>
        <v>2488.1999999999998</v>
      </c>
      <c r="O2047">
        <v>248.82</v>
      </c>
      <c r="R2047" s="3" t="str">
        <f>IF(ISNUMBER(Q2047),SUMIFS($Q$2:Q2047,$A$2:A2047,A2047,$J$2:J2047,J2047,$D$2:D2047,D2047),"")</f>
        <v/>
      </c>
      <c r="AH2047" s="3" t="str">
        <f t="shared" si="135"/>
        <v/>
      </c>
      <c r="AQ2047" s="3" t="str">
        <f t="shared" si="136"/>
        <v/>
      </c>
      <c r="AR2047" s="3" t="str">
        <f>IF(ISNUMBER(AQ2047),SUMIFS($AQ$2:AQ2047,$A$2:A2047,A2047,$J$2:J2047,J2047,$D$2:D2047,D2047),"")</f>
        <v/>
      </c>
      <c r="AS2047">
        <f t="shared" si="137"/>
        <v>1</v>
      </c>
    </row>
    <row r="2048" spans="1:45" x14ac:dyDescent="0.25">
      <c r="A2048" s="9" t="s">
        <v>70</v>
      </c>
      <c r="B2048" t="s">
        <v>68</v>
      </c>
      <c r="C2048" s="6">
        <v>42346</v>
      </c>
      <c r="D2048">
        <v>1</v>
      </c>
      <c r="F2048">
        <v>100</v>
      </c>
      <c r="J2048" s="3" t="s">
        <v>97</v>
      </c>
      <c r="K2048" t="s">
        <v>58</v>
      </c>
      <c r="L2048">
        <v>7</v>
      </c>
      <c r="M2048" s="3" t="s">
        <v>77</v>
      </c>
      <c r="N2048" s="4">
        <f t="shared" si="134"/>
        <v>3485.7999999999997</v>
      </c>
      <c r="O2048">
        <v>348.58</v>
      </c>
      <c r="R2048" s="3" t="str">
        <f>IF(ISNUMBER(Q2048),SUMIFS($Q$2:Q2048,$A$2:A2048,A2048,$J$2:J2048,J2048,$D$2:D2048,D2048),"")</f>
        <v/>
      </c>
      <c r="AH2048" s="3" t="str">
        <f t="shared" si="135"/>
        <v/>
      </c>
      <c r="AQ2048" s="3" t="str">
        <f t="shared" si="136"/>
        <v/>
      </c>
      <c r="AR2048" s="3" t="str">
        <f>IF(ISNUMBER(AQ2048),SUMIFS($AQ$2:AQ2048,$A$2:A2048,A2048,$J$2:J2048,J2048,$D$2:D2048,D2048),"")</f>
        <v/>
      </c>
      <c r="AS2048">
        <f t="shared" si="137"/>
        <v>1</v>
      </c>
    </row>
    <row r="2049" spans="1:45" x14ac:dyDescent="0.25">
      <c r="A2049" s="9" t="s">
        <v>67</v>
      </c>
      <c r="B2049" t="s">
        <v>68</v>
      </c>
      <c r="C2049" s="6">
        <v>42346</v>
      </c>
      <c r="D2049">
        <v>1</v>
      </c>
      <c r="F2049">
        <v>200</v>
      </c>
      <c r="J2049" s="3" t="s">
        <v>97</v>
      </c>
      <c r="K2049" t="s">
        <v>58</v>
      </c>
      <c r="L2049">
        <v>7</v>
      </c>
      <c r="M2049" s="3" t="s">
        <v>77</v>
      </c>
      <c r="N2049" s="4">
        <f t="shared" si="134"/>
        <v>3589</v>
      </c>
      <c r="O2049">
        <v>358.9</v>
      </c>
      <c r="R2049" s="3" t="str">
        <f>IF(ISNUMBER(Q2049),SUMIFS($Q$2:Q2049,$A$2:A2049,A2049,$J$2:J2049,J2049,$D$2:D2049,D2049),"")</f>
        <v/>
      </c>
      <c r="AH2049" s="3" t="str">
        <f t="shared" si="135"/>
        <v/>
      </c>
      <c r="AQ2049" s="3" t="str">
        <f t="shared" si="136"/>
        <v/>
      </c>
      <c r="AR2049" s="3" t="str">
        <f>IF(ISNUMBER(AQ2049),SUMIFS($AQ$2:AQ2049,$A$2:A2049,A2049,$J$2:J2049,J2049,$D$2:D2049,D2049),"")</f>
        <v/>
      </c>
      <c r="AS2049">
        <f t="shared" si="137"/>
        <v>1</v>
      </c>
    </row>
    <row r="2050" spans="1:45" x14ac:dyDescent="0.25">
      <c r="A2050" s="9" t="s">
        <v>73</v>
      </c>
      <c r="B2050" t="s">
        <v>68</v>
      </c>
      <c r="C2050" s="6">
        <v>42346</v>
      </c>
      <c r="D2050">
        <v>1</v>
      </c>
      <c r="F2050">
        <v>350</v>
      </c>
      <c r="J2050" s="3" t="s">
        <v>97</v>
      </c>
      <c r="K2050" t="s">
        <v>58</v>
      </c>
      <c r="L2050">
        <v>7</v>
      </c>
      <c r="M2050" s="3" t="s">
        <v>77</v>
      </c>
      <c r="N2050" s="4">
        <f t="shared" si="134"/>
        <v>3743.8</v>
      </c>
      <c r="O2050">
        <v>374.38</v>
      </c>
      <c r="R2050" s="3" t="str">
        <f>IF(ISNUMBER(Q2050),SUMIFS($Q$2:Q2050,$A$2:A2050,A2050,$J$2:J2050,J2050,$D$2:D2050,D2050),"")</f>
        <v/>
      </c>
      <c r="AH2050" s="3" t="str">
        <f t="shared" si="135"/>
        <v/>
      </c>
      <c r="AQ2050" s="3" t="str">
        <f t="shared" si="136"/>
        <v/>
      </c>
      <c r="AR2050" s="3" t="str">
        <f>IF(ISNUMBER(AQ2050),SUMIFS($AQ$2:AQ2050,$A$2:A2050,A2050,$J$2:J2050,J2050,$D$2:D2050,D2050),"")</f>
        <v/>
      </c>
      <c r="AS2050">
        <f t="shared" si="137"/>
        <v>1</v>
      </c>
    </row>
    <row r="2051" spans="1:45" x14ac:dyDescent="0.25">
      <c r="A2051" s="9" t="s">
        <v>72</v>
      </c>
      <c r="B2051" t="s">
        <v>68</v>
      </c>
      <c r="C2051" s="6">
        <v>42346</v>
      </c>
      <c r="D2051">
        <v>1</v>
      </c>
      <c r="F2051">
        <v>500</v>
      </c>
      <c r="J2051" s="3" t="s">
        <v>97</v>
      </c>
      <c r="K2051" t="s">
        <v>58</v>
      </c>
      <c r="L2051">
        <v>7</v>
      </c>
      <c r="M2051" s="3" t="s">
        <v>77</v>
      </c>
      <c r="N2051" s="4">
        <f t="shared" si="134"/>
        <v>3933</v>
      </c>
      <c r="O2051">
        <v>393.3</v>
      </c>
      <c r="R2051" s="3" t="str">
        <f>IF(ISNUMBER(Q2051),SUMIFS($Q$2:Q2051,$A$2:A2051,A2051,$J$2:J2051,J2051,$D$2:D2051,D2051),"")</f>
        <v/>
      </c>
      <c r="AH2051" s="3" t="str">
        <f t="shared" si="135"/>
        <v/>
      </c>
      <c r="AQ2051" s="3" t="str">
        <f t="shared" si="136"/>
        <v/>
      </c>
      <c r="AR2051" s="3" t="str">
        <f>IF(ISNUMBER(AQ2051),SUMIFS($AQ$2:AQ2051,$A$2:A2051,A2051,$J$2:J2051,J2051,$D$2:D2051,D2051),"")</f>
        <v/>
      </c>
      <c r="AS2051">
        <f t="shared" si="137"/>
        <v>1</v>
      </c>
    </row>
    <row r="2052" spans="1:45" x14ac:dyDescent="0.25">
      <c r="A2052" s="9" t="s">
        <v>69</v>
      </c>
      <c r="B2052" t="s">
        <v>68</v>
      </c>
      <c r="C2052" s="6">
        <v>42346</v>
      </c>
      <c r="D2052">
        <v>2</v>
      </c>
      <c r="F2052">
        <v>0</v>
      </c>
      <c r="J2052" s="3" t="s">
        <v>97</v>
      </c>
      <c r="K2052" t="s">
        <v>58</v>
      </c>
      <c r="L2052">
        <v>7</v>
      </c>
      <c r="M2052" s="3" t="s">
        <v>77</v>
      </c>
      <c r="N2052" s="4">
        <f t="shared" si="134"/>
        <v>1869</v>
      </c>
      <c r="O2052">
        <v>186.9</v>
      </c>
      <c r="R2052" s="3" t="str">
        <f>IF(ISNUMBER(Q2052),SUMIFS($Q$2:Q2052,$A$2:A2052,A2052,$J$2:J2052,J2052,$D$2:D2052,D2052),"")</f>
        <v/>
      </c>
      <c r="AH2052" s="3" t="str">
        <f t="shared" si="135"/>
        <v/>
      </c>
      <c r="AQ2052" s="3" t="str">
        <f t="shared" si="136"/>
        <v/>
      </c>
      <c r="AR2052" s="3" t="str">
        <f>IF(ISNUMBER(AQ2052),SUMIFS($AQ$2:AQ2052,$A$2:A2052,A2052,$J$2:J2052,J2052,$D$2:D2052,D2052),"")</f>
        <v/>
      </c>
      <c r="AS2052">
        <f t="shared" si="137"/>
        <v>1</v>
      </c>
    </row>
    <row r="2053" spans="1:45" x14ac:dyDescent="0.25">
      <c r="A2053" s="9" t="s">
        <v>71</v>
      </c>
      <c r="B2053" t="s">
        <v>68</v>
      </c>
      <c r="C2053" s="6">
        <v>42346</v>
      </c>
      <c r="D2053">
        <v>2</v>
      </c>
      <c r="F2053">
        <v>50</v>
      </c>
      <c r="J2053" s="3" t="s">
        <v>97</v>
      </c>
      <c r="K2053" t="s">
        <v>58</v>
      </c>
      <c r="L2053">
        <v>7</v>
      </c>
      <c r="M2053" s="3" t="s">
        <v>77</v>
      </c>
      <c r="N2053" s="4">
        <f t="shared" si="134"/>
        <v>2453.8000000000002</v>
      </c>
      <c r="O2053">
        <v>245.38</v>
      </c>
      <c r="R2053" s="3" t="str">
        <f>IF(ISNUMBER(Q2053),SUMIFS($Q$2:Q2053,$A$2:A2053,A2053,$J$2:J2053,J2053,$D$2:D2053,D2053),"")</f>
        <v/>
      </c>
      <c r="AH2053" s="3" t="str">
        <f t="shared" si="135"/>
        <v/>
      </c>
      <c r="AQ2053" s="3" t="str">
        <f t="shared" si="136"/>
        <v/>
      </c>
      <c r="AR2053" s="3" t="str">
        <f>IF(ISNUMBER(AQ2053),SUMIFS($AQ$2:AQ2053,$A$2:A2053,A2053,$J$2:J2053,J2053,$D$2:D2053,D2053),"")</f>
        <v/>
      </c>
      <c r="AS2053">
        <f t="shared" si="137"/>
        <v>1</v>
      </c>
    </row>
    <row r="2054" spans="1:45" x14ac:dyDescent="0.25">
      <c r="A2054" s="9" t="s">
        <v>70</v>
      </c>
      <c r="B2054" t="s">
        <v>68</v>
      </c>
      <c r="C2054" s="6">
        <v>42346</v>
      </c>
      <c r="D2054">
        <v>2</v>
      </c>
      <c r="F2054">
        <v>100</v>
      </c>
      <c r="J2054" s="3" t="s">
        <v>97</v>
      </c>
      <c r="K2054" t="s">
        <v>58</v>
      </c>
      <c r="L2054">
        <v>7</v>
      </c>
      <c r="M2054" s="3" t="s">
        <v>77</v>
      </c>
      <c r="N2054" s="4">
        <f t="shared" si="134"/>
        <v>2969.8</v>
      </c>
      <c r="O2054">
        <v>296.98</v>
      </c>
      <c r="R2054" s="3" t="str">
        <f>IF(ISNUMBER(Q2054),SUMIFS($Q$2:Q2054,$A$2:A2054,A2054,$J$2:J2054,J2054,$D$2:D2054,D2054),"")</f>
        <v/>
      </c>
      <c r="AH2054" s="3" t="str">
        <f t="shared" si="135"/>
        <v/>
      </c>
      <c r="AQ2054" s="3" t="str">
        <f t="shared" si="136"/>
        <v/>
      </c>
      <c r="AR2054" s="3" t="str">
        <f>IF(ISNUMBER(AQ2054),SUMIFS($AQ$2:AQ2054,$A$2:A2054,A2054,$J$2:J2054,J2054,$D$2:D2054,D2054),"")</f>
        <v/>
      </c>
      <c r="AS2054">
        <f t="shared" si="137"/>
        <v>1</v>
      </c>
    </row>
    <row r="2055" spans="1:45" x14ac:dyDescent="0.25">
      <c r="A2055" s="9" t="s">
        <v>67</v>
      </c>
      <c r="B2055" t="s">
        <v>68</v>
      </c>
      <c r="C2055" s="6">
        <v>42346</v>
      </c>
      <c r="D2055">
        <v>2</v>
      </c>
      <c r="F2055">
        <v>200</v>
      </c>
      <c r="J2055" s="3" t="s">
        <v>97</v>
      </c>
      <c r="K2055" t="s">
        <v>58</v>
      </c>
      <c r="L2055">
        <v>7</v>
      </c>
      <c r="M2055" s="3" t="s">
        <v>77</v>
      </c>
      <c r="N2055" s="4">
        <f t="shared" si="134"/>
        <v>3348.2</v>
      </c>
      <c r="O2055">
        <v>334.82</v>
      </c>
      <c r="R2055" s="3" t="str">
        <f>IF(ISNUMBER(Q2055),SUMIFS($Q$2:Q2055,$A$2:A2055,A2055,$J$2:J2055,J2055,$D$2:D2055,D2055),"")</f>
        <v/>
      </c>
      <c r="AH2055" s="3" t="str">
        <f t="shared" si="135"/>
        <v/>
      </c>
      <c r="AQ2055" s="3" t="str">
        <f t="shared" si="136"/>
        <v/>
      </c>
      <c r="AR2055" s="3" t="str">
        <f>IF(ISNUMBER(AQ2055),SUMIFS($AQ$2:AQ2055,$A$2:A2055,A2055,$J$2:J2055,J2055,$D$2:D2055,D2055),"")</f>
        <v/>
      </c>
      <c r="AS2055">
        <f t="shared" si="137"/>
        <v>1</v>
      </c>
    </row>
    <row r="2056" spans="1:45" x14ac:dyDescent="0.25">
      <c r="A2056" s="9" t="s">
        <v>73</v>
      </c>
      <c r="B2056" t="s">
        <v>68</v>
      </c>
      <c r="C2056" s="6">
        <v>42346</v>
      </c>
      <c r="D2056">
        <v>2</v>
      </c>
      <c r="F2056">
        <v>350</v>
      </c>
      <c r="J2056" s="3" t="s">
        <v>97</v>
      </c>
      <c r="K2056" t="s">
        <v>58</v>
      </c>
      <c r="L2056">
        <v>7</v>
      </c>
      <c r="M2056" s="3" t="s">
        <v>77</v>
      </c>
      <c r="N2056" s="4">
        <f t="shared" si="134"/>
        <v>3847</v>
      </c>
      <c r="O2056">
        <v>384.7</v>
      </c>
      <c r="R2056" s="3" t="str">
        <f>IF(ISNUMBER(Q2056),SUMIFS($Q$2:Q2056,$A$2:A2056,A2056,$J$2:J2056,J2056,$D$2:D2056,D2056),"")</f>
        <v/>
      </c>
      <c r="AH2056" s="3" t="str">
        <f t="shared" si="135"/>
        <v/>
      </c>
      <c r="AQ2056" s="3" t="str">
        <f t="shared" si="136"/>
        <v/>
      </c>
      <c r="AR2056" s="3" t="str">
        <f>IF(ISNUMBER(AQ2056),SUMIFS($AQ$2:AQ2056,$A$2:A2056,A2056,$J$2:J2056,J2056,$D$2:D2056,D2056),"")</f>
        <v/>
      </c>
      <c r="AS2056">
        <f t="shared" si="137"/>
        <v>1</v>
      </c>
    </row>
    <row r="2057" spans="1:45" x14ac:dyDescent="0.25">
      <c r="A2057" s="9" t="s">
        <v>72</v>
      </c>
      <c r="B2057" t="s">
        <v>68</v>
      </c>
      <c r="C2057" s="6">
        <v>42346</v>
      </c>
      <c r="D2057">
        <v>2</v>
      </c>
      <c r="F2057">
        <v>500</v>
      </c>
      <c r="J2057" s="3" t="s">
        <v>97</v>
      </c>
      <c r="K2057" t="s">
        <v>58</v>
      </c>
      <c r="L2057">
        <v>7</v>
      </c>
      <c r="M2057" s="3" t="s">
        <v>77</v>
      </c>
      <c r="N2057" s="4">
        <f t="shared" si="134"/>
        <v>3881.3999999999996</v>
      </c>
      <c r="O2057">
        <v>388.14</v>
      </c>
      <c r="R2057" s="3" t="str">
        <f>IF(ISNUMBER(Q2057),SUMIFS($Q$2:Q2057,$A$2:A2057,A2057,$J$2:J2057,J2057,$D$2:D2057,D2057),"")</f>
        <v/>
      </c>
      <c r="AH2057" s="3" t="str">
        <f t="shared" si="135"/>
        <v/>
      </c>
      <c r="AQ2057" s="3" t="str">
        <f t="shared" si="136"/>
        <v/>
      </c>
      <c r="AR2057" s="3" t="str">
        <f>IF(ISNUMBER(AQ2057),SUMIFS($AQ$2:AQ2057,$A$2:A2057,A2057,$J$2:J2057,J2057,$D$2:D2057,D2057),"")</f>
        <v/>
      </c>
      <c r="AS2057">
        <f t="shared" si="137"/>
        <v>1</v>
      </c>
    </row>
    <row r="2058" spans="1:45" x14ac:dyDescent="0.25">
      <c r="A2058" s="9" t="s">
        <v>69</v>
      </c>
      <c r="B2058" t="s">
        <v>68</v>
      </c>
      <c r="C2058" s="6">
        <v>42346</v>
      </c>
      <c r="D2058">
        <v>3</v>
      </c>
      <c r="F2058">
        <v>0</v>
      </c>
      <c r="J2058" s="3" t="s">
        <v>97</v>
      </c>
      <c r="K2058" t="s">
        <v>58</v>
      </c>
      <c r="L2058">
        <v>7</v>
      </c>
      <c r="M2058" s="3" t="s">
        <v>77</v>
      </c>
      <c r="N2058" s="4">
        <f t="shared" si="134"/>
        <v>1490.6</v>
      </c>
      <c r="O2058">
        <v>149.06</v>
      </c>
      <c r="R2058" s="3" t="str">
        <f>IF(ISNUMBER(Q2058),SUMIFS($Q$2:Q2058,$A$2:A2058,A2058,$J$2:J2058,J2058,$D$2:D2058,D2058),"")</f>
        <v/>
      </c>
      <c r="AH2058" s="3" t="str">
        <f t="shared" si="135"/>
        <v/>
      </c>
      <c r="AQ2058" s="3" t="str">
        <f t="shared" si="136"/>
        <v/>
      </c>
      <c r="AR2058" s="3" t="str">
        <f>IF(ISNUMBER(AQ2058),SUMIFS($AQ$2:AQ2058,$A$2:A2058,A2058,$J$2:J2058,J2058,$D$2:D2058,D2058),"")</f>
        <v/>
      </c>
      <c r="AS2058">
        <f t="shared" si="137"/>
        <v>1</v>
      </c>
    </row>
    <row r="2059" spans="1:45" x14ac:dyDescent="0.25">
      <c r="A2059" s="9" t="s">
        <v>71</v>
      </c>
      <c r="B2059" t="s">
        <v>68</v>
      </c>
      <c r="C2059" s="6">
        <v>42346</v>
      </c>
      <c r="D2059">
        <v>3</v>
      </c>
      <c r="F2059">
        <v>50</v>
      </c>
      <c r="J2059" s="3" t="s">
        <v>97</v>
      </c>
      <c r="K2059" t="s">
        <v>58</v>
      </c>
      <c r="L2059">
        <v>7</v>
      </c>
      <c r="M2059" s="3" t="s">
        <v>77</v>
      </c>
      <c r="N2059" s="4">
        <f t="shared" si="134"/>
        <v>2023.8</v>
      </c>
      <c r="O2059">
        <v>202.38</v>
      </c>
      <c r="R2059" s="3" t="str">
        <f>IF(ISNUMBER(Q2059),SUMIFS($Q$2:Q2059,$A$2:A2059,A2059,$J$2:J2059,J2059,$D$2:D2059,D2059),"")</f>
        <v/>
      </c>
      <c r="AH2059" s="3" t="str">
        <f t="shared" si="135"/>
        <v/>
      </c>
      <c r="AQ2059" s="3" t="str">
        <f t="shared" si="136"/>
        <v/>
      </c>
      <c r="AR2059" s="3" t="str">
        <f>IF(ISNUMBER(AQ2059),SUMIFS($AQ$2:AQ2059,$A$2:A2059,A2059,$J$2:J2059,J2059,$D$2:D2059,D2059),"")</f>
        <v/>
      </c>
      <c r="AS2059">
        <f t="shared" si="137"/>
        <v>1</v>
      </c>
    </row>
    <row r="2060" spans="1:45" x14ac:dyDescent="0.25">
      <c r="A2060" s="9" t="s">
        <v>70</v>
      </c>
      <c r="B2060" t="s">
        <v>68</v>
      </c>
      <c r="C2060" s="6">
        <v>42346</v>
      </c>
      <c r="D2060">
        <v>3</v>
      </c>
      <c r="F2060">
        <v>100</v>
      </c>
      <c r="J2060" s="3" t="s">
        <v>97</v>
      </c>
      <c r="K2060" t="s">
        <v>58</v>
      </c>
      <c r="L2060">
        <v>7</v>
      </c>
      <c r="M2060" s="3" t="s">
        <v>77</v>
      </c>
      <c r="N2060" s="4">
        <f t="shared" si="134"/>
        <v>2333.4</v>
      </c>
      <c r="O2060">
        <v>233.34</v>
      </c>
      <c r="R2060" s="3" t="str">
        <f>IF(ISNUMBER(Q2060),SUMIFS($Q$2:Q2060,$A$2:A2060,A2060,$J$2:J2060,J2060,$D$2:D2060,D2060),"")</f>
        <v/>
      </c>
      <c r="AH2060" s="3" t="str">
        <f t="shared" si="135"/>
        <v/>
      </c>
      <c r="AQ2060" s="3" t="str">
        <f t="shared" si="136"/>
        <v/>
      </c>
      <c r="AR2060" s="3" t="str">
        <f>IF(ISNUMBER(AQ2060),SUMIFS($AQ$2:AQ2060,$A$2:A2060,A2060,$J$2:J2060,J2060,$D$2:D2060,D2060),"")</f>
        <v/>
      </c>
      <c r="AS2060">
        <f t="shared" si="137"/>
        <v>1</v>
      </c>
    </row>
    <row r="2061" spans="1:45" x14ac:dyDescent="0.25">
      <c r="A2061" s="9" t="s">
        <v>67</v>
      </c>
      <c r="B2061" t="s">
        <v>68</v>
      </c>
      <c r="C2061" s="6">
        <v>42346</v>
      </c>
      <c r="D2061">
        <v>3</v>
      </c>
      <c r="F2061">
        <v>200</v>
      </c>
      <c r="J2061" s="3" t="s">
        <v>97</v>
      </c>
      <c r="K2061" t="s">
        <v>58</v>
      </c>
      <c r="L2061">
        <v>7</v>
      </c>
      <c r="M2061" s="3" t="s">
        <v>77</v>
      </c>
      <c r="N2061" s="4">
        <f t="shared" si="134"/>
        <v>2969.8</v>
      </c>
      <c r="O2061">
        <v>296.98</v>
      </c>
      <c r="R2061" s="3" t="str">
        <f>IF(ISNUMBER(Q2061),SUMIFS($Q$2:Q2061,$A$2:A2061,A2061,$J$2:J2061,J2061,$D$2:D2061,D2061),"")</f>
        <v/>
      </c>
      <c r="AH2061" s="3" t="str">
        <f t="shared" si="135"/>
        <v/>
      </c>
      <c r="AQ2061" s="3" t="str">
        <f t="shared" si="136"/>
        <v/>
      </c>
      <c r="AR2061" s="3" t="str">
        <f>IF(ISNUMBER(AQ2061),SUMIFS($AQ$2:AQ2061,$A$2:A2061,A2061,$J$2:J2061,J2061,$D$2:D2061,D2061),"")</f>
        <v/>
      </c>
      <c r="AS2061">
        <f t="shared" si="137"/>
        <v>1</v>
      </c>
    </row>
    <row r="2062" spans="1:45" x14ac:dyDescent="0.25">
      <c r="A2062" s="9" t="s">
        <v>73</v>
      </c>
      <c r="B2062" t="s">
        <v>68</v>
      </c>
      <c r="C2062" s="6">
        <v>42346</v>
      </c>
      <c r="D2062">
        <v>3</v>
      </c>
      <c r="F2062">
        <v>350</v>
      </c>
      <c r="J2062" s="3" t="s">
        <v>97</v>
      </c>
      <c r="K2062" t="s">
        <v>58</v>
      </c>
      <c r="L2062">
        <v>7</v>
      </c>
      <c r="M2062" s="3" t="s">
        <v>77</v>
      </c>
      <c r="N2062" s="4">
        <f t="shared" si="134"/>
        <v>3296.6000000000004</v>
      </c>
      <c r="O2062">
        <v>329.66</v>
      </c>
      <c r="R2062" s="3" t="str">
        <f>IF(ISNUMBER(Q2062),SUMIFS($Q$2:Q2062,$A$2:A2062,A2062,$J$2:J2062,J2062,$D$2:D2062,D2062),"")</f>
        <v/>
      </c>
      <c r="AH2062" s="3" t="str">
        <f t="shared" si="135"/>
        <v/>
      </c>
      <c r="AQ2062" s="3" t="str">
        <f t="shared" si="136"/>
        <v/>
      </c>
      <c r="AR2062" s="3" t="str">
        <f>IF(ISNUMBER(AQ2062),SUMIFS($AQ$2:AQ2062,$A$2:A2062,A2062,$J$2:J2062,J2062,$D$2:D2062,D2062),"")</f>
        <v/>
      </c>
      <c r="AS2062">
        <f t="shared" si="137"/>
        <v>1</v>
      </c>
    </row>
    <row r="2063" spans="1:45" x14ac:dyDescent="0.25">
      <c r="A2063" s="9" t="s">
        <v>72</v>
      </c>
      <c r="B2063" t="s">
        <v>68</v>
      </c>
      <c r="C2063" s="6">
        <v>42346</v>
      </c>
      <c r="D2063">
        <v>3</v>
      </c>
      <c r="F2063">
        <v>500</v>
      </c>
      <c r="J2063" s="3" t="s">
        <v>97</v>
      </c>
      <c r="K2063" t="s">
        <v>58</v>
      </c>
      <c r="L2063">
        <v>7</v>
      </c>
      <c r="M2063" s="3" t="s">
        <v>77</v>
      </c>
      <c r="N2063" s="4">
        <f t="shared" si="134"/>
        <v>4019</v>
      </c>
      <c r="O2063">
        <v>401.9</v>
      </c>
      <c r="R2063" s="3" t="str">
        <f>IF(ISNUMBER(Q2063),SUMIFS($Q$2:Q2063,$A$2:A2063,A2063,$J$2:J2063,J2063,$D$2:D2063,D2063),"")</f>
        <v/>
      </c>
      <c r="AH2063" s="3" t="str">
        <f t="shared" si="135"/>
        <v/>
      </c>
      <c r="AQ2063" s="3" t="str">
        <f t="shared" si="136"/>
        <v/>
      </c>
      <c r="AR2063" s="3" t="str">
        <f>IF(ISNUMBER(AQ2063),SUMIFS($AQ$2:AQ2063,$A$2:A2063,A2063,$J$2:J2063,J2063,$D$2:D2063,D2063),"")</f>
        <v/>
      </c>
      <c r="AS2063">
        <f t="shared" si="137"/>
        <v>1</v>
      </c>
    </row>
    <row r="2064" spans="1:45" x14ac:dyDescent="0.25">
      <c r="A2064" s="9" t="s">
        <v>69</v>
      </c>
      <c r="B2064" t="s">
        <v>68</v>
      </c>
      <c r="C2064" s="6">
        <v>42347</v>
      </c>
      <c r="D2064">
        <v>1</v>
      </c>
      <c r="F2064">
        <v>0</v>
      </c>
      <c r="J2064" s="3" t="s">
        <v>97</v>
      </c>
      <c r="K2064" t="s">
        <v>58</v>
      </c>
      <c r="L2064">
        <v>8</v>
      </c>
      <c r="M2064" s="3" t="s">
        <v>56</v>
      </c>
      <c r="N2064" s="4" t="str">
        <f t="shared" si="134"/>
        <v/>
      </c>
      <c r="P2064">
        <v>88.98</v>
      </c>
      <c r="Q2064">
        <v>88.98</v>
      </c>
      <c r="R2064" s="3">
        <f>IF(ISNUMBER(Q2064),SUMIFS($Q$2:Q2064,$A$2:A2064,A2064,$J$2:J2064,J2064,$D$2:D2064,D2064),"")</f>
        <v>226.38</v>
      </c>
      <c r="AA2064">
        <v>2.97</v>
      </c>
      <c r="AH2064" s="3" t="str">
        <f t="shared" si="135"/>
        <v/>
      </c>
      <c r="AQ2064" s="3" t="str">
        <f t="shared" si="136"/>
        <v/>
      </c>
      <c r="AR2064" s="3" t="str">
        <f>IF(ISNUMBER(AQ2064),SUMIFS($AQ$2:AQ2064,$A$2:A2064,A2064,$J$2:J2064,J2064,$D$2:D2064,D2064),"")</f>
        <v/>
      </c>
      <c r="AS2064">
        <f t="shared" si="137"/>
        <v>4</v>
      </c>
    </row>
    <row r="2065" spans="1:45" x14ac:dyDescent="0.25">
      <c r="A2065" s="9" t="s">
        <v>71</v>
      </c>
      <c r="B2065" t="s">
        <v>68</v>
      </c>
      <c r="C2065" s="6">
        <v>42347</v>
      </c>
      <c r="D2065">
        <v>1</v>
      </c>
      <c r="F2065">
        <v>50</v>
      </c>
      <c r="J2065" s="3" t="s">
        <v>97</v>
      </c>
      <c r="K2065" t="s">
        <v>58</v>
      </c>
      <c r="L2065">
        <v>8</v>
      </c>
      <c r="M2065" s="3" t="s">
        <v>56</v>
      </c>
      <c r="N2065" s="4" t="str">
        <f t="shared" si="134"/>
        <v/>
      </c>
      <c r="P2065">
        <v>118.75</v>
      </c>
      <c r="Q2065">
        <v>118.75</v>
      </c>
      <c r="R2065" s="3">
        <f>IF(ISNUMBER(Q2065),SUMIFS($Q$2:Q2065,$A$2:A2065,A2065,$J$2:J2065,J2065,$D$2:D2065,D2065),"")</f>
        <v>292.93</v>
      </c>
      <c r="AA2065">
        <v>3.96</v>
      </c>
      <c r="AH2065" s="3" t="str">
        <f t="shared" si="135"/>
        <v/>
      </c>
      <c r="AQ2065" s="3" t="str">
        <f t="shared" si="136"/>
        <v/>
      </c>
      <c r="AR2065" s="3" t="str">
        <f>IF(ISNUMBER(AQ2065),SUMIFS($AQ$2:AQ2065,$A$2:A2065,A2065,$J$2:J2065,J2065,$D$2:D2065,D2065),"")</f>
        <v/>
      </c>
      <c r="AS2065">
        <f t="shared" si="137"/>
        <v>4</v>
      </c>
    </row>
    <row r="2066" spans="1:45" x14ac:dyDescent="0.25">
      <c r="A2066" s="9" t="s">
        <v>70</v>
      </c>
      <c r="B2066" t="s">
        <v>68</v>
      </c>
      <c r="C2066" s="6">
        <v>42347</v>
      </c>
      <c r="D2066">
        <v>1</v>
      </c>
      <c r="F2066">
        <v>100</v>
      </c>
      <c r="J2066" s="3" t="s">
        <v>97</v>
      </c>
      <c r="K2066" t="s">
        <v>58</v>
      </c>
      <c r="L2066">
        <v>8</v>
      </c>
      <c r="M2066" s="3" t="s">
        <v>56</v>
      </c>
      <c r="N2066" s="4" t="str">
        <f t="shared" si="134"/>
        <v/>
      </c>
      <c r="P2066">
        <v>156.4</v>
      </c>
      <c r="Q2066">
        <v>156.4</v>
      </c>
      <c r="R2066" s="3">
        <f>IF(ISNUMBER(Q2066),SUMIFS($Q$2:Q2066,$A$2:A2066,A2066,$J$2:J2066,J2066,$D$2:D2066,D2066),"")</f>
        <v>438.39</v>
      </c>
      <c r="AA2066">
        <v>5.21</v>
      </c>
      <c r="AH2066" s="3" t="str">
        <f t="shared" si="135"/>
        <v/>
      </c>
      <c r="AQ2066" s="3" t="str">
        <f t="shared" si="136"/>
        <v/>
      </c>
      <c r="AR2066" s="3" t="str">
        <f>IF(ISNUMBER(AQ2066),SUMIFS($AQ$2:AQ2066,$A$2:A2066,A2066,$J$2:J2066,J2066,$D$2:D2066,D2066),"")</f>
        <v/>
      </c>
      <c r="AS2066">
        <f t="shared" si="137"/>
        <v>4</v>
      </c>
    </row>
    <row r="2067" spans="1:45" x14ac:dyDescent="0.25">
      <c r="A2067" s="9" t="s">
        <v>67</v>
      </c>
      <c r="B2067" t="s">
        <v>68</v>
      </c>
      <c r="C2067" s="6">
        <v>42347</v>
      </c>
      <c r="D2067">
        <v>1</v>
      </c>
      <c r="F2067">
        <v>200</v>
      </c>
      <c r="J2067" s="3" t="s">
        <v>97</v>
      </c>
      <c r="K2067" t="s">
        <v>58</v>
      </c>
      <c r="L2067">
        <v>8</v>
      </c>
      <c r="M2067" s="3" t="s">
        <v>56</v>
      </c>
      <c r="N2067" s="4" t="str">
        <f t="shared" si="134"/>
        <v/>
      </c>
      <c r="P2067">
        <v>208.39</v>
      </c>
      <c r="Q2067">
        <v>208.39</v>
      </c>
      <c r="R2067" s="3">
        <f>IF(ISNUMBER(Q2067),SUMIFS($Q$2:Q2067,$A$2:A2067,A2067,$J$2:J2067,J2067,$D$2:D2067,D2067),"")</f>
        <v>657.22</v>
      </c>
      <c r="AA2067">
        <v>6.95</v>
      </c>
      <c r="AH2067" s="3" t="str">
        <f t="shared" si="135"/>
        <v/>
      </c>
      <c r="AQ2067" s="3" t="str">
        <f t="shared" si="136"/>
        <v/>
      </c>
      <c r="AR2067" s="3" t="str">
        <f>IF(ISNUMBER(AQ2067),SUMIFS($AQ$2:AQ2067,$A$2:A2067,A2067,$J$2:J2067,J2067,$D$2:D2067,D2067),"")</f>
        <v/>
      </c>
      <c r="AS2067">
        <f t="shared" si="137"/>
        <v>4</v>
      </c>
    </row>
    <row r="2068" spans="1:45" x14ac:dyDescent="0.25">
      <c r="A2068" s="9" t="s">
        <v>73</v>
      </c>
      <c r="B2068" t="s">
        <v>68</v>
      </c>
      <c r="C2068" s="6">
        <v>42347</v>
      </c>
      <c r="D2068">
        <v>1</v>
      </c>
      <c r="F2068">
        <v>350</v>
      </c>
      <c r="J2068" s="3" t="s">
        <v>97</v>
      </c>
      <c r="K2068" t="s">
        <v>58</v>
      </c>
      <c r="L2068">
        <v>8</v>
      </c>
      <c r="M2068" s="3" t="s">
        <v>56</v>
      </c>
      <c r="N2068" s="4" t="str">
        <f t="shared" si="134"/>
        <v/>
      </c>
      <c r="P2068">
        <v>219.26</v>
      </c>
      <c r="Q2068">
        <v>219.26</v>
      </c>
      <c r="R2068" s="3">
        <f>IF(ISNUMBER(Q2068),SUMIFS($Q$2:Q2068,$A$2:A2068,A2068,$J$2:J2068,J2068,$D$2:D2068,D2068),"")</f>
        <v>781.85</v>
      </c>
      <c r="AA2068">
        <v>7.31</v>
      </c>
      <c r="AH2068" s="3" t="str">
        <f t="shared" si="135"/>
        <v/>
      </c>
      <c r="AQ2068" s="3" t="str">
        <f t="shared" si="136"/>
        <v/>
      </c>
      <c r="AR2068" s="3" t="str">
        <f>IF(ISNUMBER(AQ2068),SUMIFS($AQ$2:AQ2068,$A$2:A2068,A2068,$J$2:J2068,J2068,$D$2:D2068,D2068),"")</f>
        <v/>
      </c>
      <c r="AS2068">
        <f t="shared" si="137"/>
        <v>4</v>
      </c>
    </row>
    <row r="2069" spans="1:45" x14ac:dyDescent="0.25">
      <c r="A2069" s="9" t="s">
        <v>72</v>
      </c>
      <c r="B2069" t="s">
        <v>68</v>
      </c>
      <c r="C2069" s="6">
        <v>42347</v>
      </c>
      <c r="D2069">
        <v>1</v>
      </c>
      <c r="F2069">
        <v>500</v>
      </c>
      <c r="J2069" s="3" t="s">
        <v>97</v>
      </c>
      <c r="K2069" t="s">
        <v>58</v>
      </c>
      <c r="L2069">
        <v>8</v>
      </c>
      <c r="M2069" s="3" t="s">
        <v>56</v>
      </c>
      <c r="N2069" s="4" t="str">
        <f t="shared" si="134"/>
        <v/>
      </c>
      <c r="P2069">
        <v>262.92</v>
      </c>
      <c r="Q2069">
        <v>262.92</v>
      </c>
      <c r="R2069" s="3">
        <f>IF(ISNUMBER(Q2069),SUMIFS($Q$2:Q2069,$A$2:A2069,A2069,$J$2:J2069,J2069,$D$2:D2069,D2069),"")</f>
        <v>874.22</v>
      </c>
      <c r="AA2069">
        <v>8.76</v>
      </c>
      <c r="AH2069" s="3" t="str">
        <f t="shared" si="135"/>
        <v/>
      </c>
      <c r="AQ2069" s="3" t="str">
        <f t="shared" si="136"/>
        <v/>
      </c>
      <c r="AR2069" s="3" t="str">
        <f>IF(ISNUMBER(AQ2069),SUMIFS($AQ$2:AQ2069,$A$2:A2069,A2069,$J$2:J2069,J2069,$D$2:D2069,D2069),"")</f>
        <v/>
      </c>
      <c r="AS2069">
        <f t="shared" si="137"/>
        <v>4</v>
      </c>
    </row>
    <row r="2070" spans="1:45" x14ac:dyDescent="0.25">
      <c r="A2070" s="9" t="s">
        <v>69</v>
      </c>
      <c r="B2070" t="s">
        <v>68</v>
      </c>
      <c r="C2070" s="6">
        <v>42347</v>
      </c>
      <c r="D2070">
        <v>2</v>
      </c>
      <c r="F2070">
        <v>0</v>
      </c>
      <c r="J2070" s="3" t="s">
        <v>97</v>
      </c>
      <c r="K2070" t="s">
        <v>58</v>
      </c>
      <c r="L2070">
        <v>8</v>
      </c>
      <c r="M2070" s="3" t="s">
        <v>56</v>
      </c>
      <c r="N2070" s="4" t="str">
        <f t="shared" si="134"/>
        <v/>
      </c>
      <c r="P2070">
        <v>71.38</v>
      </c>
      <c r="Q2070">
        <v>71.38</v>
      </c>
      <c r="R2070" s="3">
        <f>IF(ISNUMBER(Q2070),SUMIFS($Q$2:Q2070,$A$2:A2070,A2070,$J$2:J2070,J2070,$D$2:D2070,D2070),"")</f>
        <v>242.42</v>
      </c>
      <c r="AA2070">
        <v>2.38</v>
      </c>
      <c r="AH2070" s="3" t="str">
        <f t="shared" si="135"/>
        <v/>
      </c>
      <c r="AQ2070" s="3" t="str">
        <f t="shared" si="136"/>
        <v/>
      </c>
      <c r="AR2070" s="3" t="str">
        <f>IF(ISNUMBER(AQ2070),SUMIFS($AQ$2:AQ2070,$A$2:A2070,A2070,$J$2:J2070,J2070,$D$2:D2070,D2070),"")</f>
        <v/>
      </c>
      <c r="AS2070">
        <f t="shared" si="137"/>
        <v>4</v>
      </c>
    </row>
    <row r="2071" spans="1:45" x14ac:dyDescent="0.25">
      <c r="A2071" s="9" t="s">
        <v>71</v>
      </c>
      <c r="B2071" t="s">
        <v>68</v>
      </c>
      <c r="C2071" s="6">
        <v>42347</v>
      </c>
      <c r="D2071">
        <v>2</v>
      </c>
      <c r="F2071">
        <v>50</v>
      </c>
      <c r="J2071" s="3" t="s">
        <v>97</v>
      </c>
      <c r="K2071" t="s">
        <v>58</v>
      </c>
      <c r="L2071">
        <v>8</v>
      </c>
      <c r="M2071" s="3" t="s">
        <v>56</v>
      </c>
      <c r="N2071" s="4" t="str">
        <f t="shared" si="134"/>
        <v/>
      </c>
      <c r="P2071">
        <v>119.28</v>
      </c>
      <c r="Q2071">
        <v>119.28</v>
      </c>
      <c r="R2071" s="3">
        <f>IF(ISNUMBER(Q2071),SUMIFS($Q$2:Q2071,$A$2:A2071,A2071,$J$2:J2071,J2071,$D$2:D2071,D2071),"")</f>
        <v>362.61</v>
      </c>
      <c r="AA2071">
        <v>3.98</v>
      </c>
      <c r="AH2071" s="3" t="str">
        <f t="shared" si="135"/>
        <v/>
      </c>
      <c r="AQ2071" s="3" t="str">
        <f t="shared" si="136"/>
        <v/>
      </c>
      <c r="AR2071" s="3" t="str">
        <f>IF(ISNUMBER(AQ2071),SUMIFS($AQ$2:AQ2071,$A$2:A2071,A2071,$J$2:J2071,J2071,$D$2:D2071,D2071),"")</f>
        <v/>
      </c>
      <c r="AS2071">
        <f t="shared" si="137"/>
        <v>4</v>
      </c>
    </row>
    <row r="2072" spans="1:45" x14ac:dyDescent="0.25">
      <c r="A2072" s="9" t="s">
        <v>70</v>
      </c>
      <c r="B2072" t="s">
        <v>68</v>
      </c>
      <c r="C2072" s="6">
        <v>42347</v>
      </c>
      <c r="D2072">
        <v>2</v>
      </c>
      <c r="F2072">
        <v>100</v>
      </c>
      <c r="J2072" s="3" t="s">
        <v>97</v>
      </c>
      <c r="K2072" t="s">
        <v>58</v>
      </c>
      <c r="L2072">
        <v>8</v>
      </c>
      <c r="M2072" s="3" t="s">
        <v>56</v>
      </c>
      <c r="N2072" s="4" t="str">
        <f t="shared" si="134"/>
        <v/>
      </c>
      <c r="P2072">
        <v>160.69999999999999</v>
      </c>
      <c r="Q2072">
        <v>160.69999999999999</v>
      </c>
      <c r="R2072" s="3">
        <f>IF(ISNUMBER(Q2072),SUMIFS($Q$2:Q2072,$A$2:A2072,A2072,$J$2:J2072,J2072,$D$2:D2072,D2072),"")</f>
        <v>408.63</v>
      </c>
      <c r="AA2072">
        <v>5.36</v>
      </c>
      <c r="AH2072" s="3" t="str">
        <f t="shared" si="135"/>
        <v/>
      </c>
      <c r="AQ2072" s="3" t="str">
        <f t="shared" si="136"/>
        <v/>
      </c>
      <c r="AR2072" s="3" t="str">
        <f>IF(ISNUMBER(AQ2072),SUMIFS($AQ$2:AQ2072,$A$2:A2072,A2072,$J$2:J2072,J2072,$D$2:D2072,D2072),"")</f>
        <v/>
      </c>
      <c r="AS2072">
        <f t="shared" si="137"/>
        <v>4</v>
      </c>
    </row>
    <row r="2073" spans="1:45" x14ac:dyDescent="0.25">
      <c r="A2073" s="9" t="s">
        <v>67</v>
      </c>
      <c r="B2073" t="s">
        <v>68</v>
      </c>
      <c r="C2073" s="6">
        <v>42347</v>
      </c>
      <c r="D2073">
        <v>2</v>
      </c>
      <c r="F2073">
        <v>200</v>
      </c>
      <c r="J2073" s="3" t="s">
        <v>97</v>
      </c>
      <c r="K2073" t="s">
        <v>58</v>
      </c>
      <c r="L2073">
        <v>8</v>
      </c>
      <c r="M2073" s="3" t="s">
        <v>56</v>
      </c>
      <c r="N2073" s="4" t="str">
        <f t="shared" si="134"/>
        <v/>
      </c>
      <c r="P2073">
        <v>207.33</v>
      </c>
      <c r="Q2073">
        <v>207.33</v>
      </c>
      <c r="R2073" s="3">
        <f>IF(ISNUMBER(Q2073),SUMIFS($Q$2:Q2073,$A$2:A2073,A2073,$J$2:J2073,J2073,$D$2:D2073,D2073),"")</f>
        <v>598.54000000000008</v>
      </c>
      <c r="AA2073">
        <v>6.91</v>
      </c>
      <c r="AH2073" s="3" t="str">
        <f t="shared" si="135"/>
        <v/>
      </c>
      <c r="AQ2073" s="3" t="str">
        <f t="shared" si="136"/>
        <v/>
      </c>
      <c r="AR2073" s="3" t="str">
        <f>IF(ISNUMBER(AQ2073),SUMIFS($AQ$2:AQ2073,$A$2:A2073,A2073,$J$2:J2073,J2073,$D$2:D2073,D2073),"")</f>
        <v/>
      </c>
      <c r="AS2073">
        <f t="shared" si="137"/>
        <v>4</v>
      </c>
    </row>
    <row r="2074" spans="1:45" x14ac:dyDescent="0.25">
      <c r="A2074" s="9" t="s">
        <v>73</v>
      </c>
      <c r="B2074" t="s">
        <v>68</v>
      </c>
      <c r="C2074" s="6">
        <v>42347</v>
      </c>
      <c r="D2074">
        <v>2</v>
      </c>
      <c r="F2074">
        <v>350</v>
      </c>
      <c r="J2074" s="3" t="s">
        <v>97</v>
      </c>
      <c r="K2074" t="s">
        <v>58</v>
      </c>
      <c r="L2074">
        <v>8</v>
      </c>
      <c r="M2074" s="3" t="s">
        <v>56</v>
      </c>
      <c r="N2074" s="4" t="str">
        <f t="shared" si="134"/>
        <v/>
      </c>
      <c r="P2074">
        <v>260.83</v>
      </c>
      <c r="Q2074">
        <v>260.83</v>
      </c>
      <c r="R2074" s="3">
        <f>IF(ISNUMBER(Q2074),SUMIFS($Q$2:Q2074,$A$2:A2074,A2074,$J$2:J2074,J2074,$D$2:D2074,D2074),"")</f>
        <v>781.32999999999993</v>
      </c>
      <c r="AA2074">
        <v>8.69</v>
      </c>
      <c r="AH2074" s="3" t="str">
        <f t="shared" si="135"/>
        <v/>
      </c>
      <c r="AQ2074" s="3" t="str">
        <f t="shared" si="136"/>
        <v/>
      </c>
      <c r="AR2074" s="3" t="str">
        <f>IF(ISNUMBER(AQ2074),SUMIFS($AQ$2:AQ2074,$A$2:A2074,A2074,$J$2:J2074,J2074,$D$2:D2074,D2074),"")</f>
        <v/>
      </c>
      <c r="AS2074">
        <f t="shared" si="137"/>
        <v>4</v>
      </c>
    </row>
    <row r="2075" spans="1:45" x14ac:dyDescent="0.25">
      <c r="A2075" s="9" t="s">
        <v>72</v>
      </c>
      <c r="B2075" t="s">
        <v>68</v>
      </c>
      <c r="C2075" s="6">
        <v>42347</v>
      </c>
      <c r="D2075">
        <v>2</v>
      </c>
      <c r="F2075">
        <v>500</v>
      </c>
      <c r="J2075" s="3" t="s">
        <v>97</v>
      </c>
      <c r="K2075" t="s">
        <v>58</v>
      </c>
      <c r="L2075">
        <v>8</v>
      </c>
      <c r="M2075" s="3" t="s">
        <v>56</v>
      </c>
      <c r="N2075" s="4" t="str">
        <f t="shared" si="134"/>
        <v/>
      </c>
      <c r="P2075">
        <v>262.70999999999998</v>
      </c>
      <c r="Q2075">
        <v>262.70999999999998</v>
      </c>
      <c r="R2075" s="3">
        <f>IF(ISNUMBER(Q2075),SUMIFS($Q$2:Q2075,$A$2:A2075,A2075,$J$2:J2075,J2075,$D$2:D2075,D2075),"")</f>
        <v>882.84999999999991</v>
      </c>
      <c r="AA2075">
        <v>8.76</v>
      </c>
      <c r="AH2075" s="3" t="str">
        <f t="shared" si="135"/>
        <v/>
      </c>
      <c r="AQ2075" s="3" t="str">
        <f t="shared" si="136"/>
        <v/>
      </c>
      <c r="AR2075" s="3" t="str">
        <f>IF(ISNUMBER(AQ2075),SUMIFS($AQ$2:AQ2075,$A$2:A2075,A2075,$J$2:J2075,J2075,$D$2:D2075,D2075),"")</f>
        <v/>
      </c>
      <c r="AS2075">
        <f t="shared" si="137"/>
        <v>4</v>
      </c>
    </row>
    <row r="2076" spans="1:45" x14ac:dyDescent="0.25">
      <c r="A2076" s="9" t="s">
        <v>69</v>
      </c>
      <c r="B2076" t="s">
        <v>68</v>
      </c>
      <c r="C2076" s="6">
        <v>42347</v>
      </c>
      <c r="D2076">
        <v>3</v>
      </c>
      <c r="F2076">
        <v>0</v>
      </c>
      <c r="J2076" s="3" t="s">
        <v>97</v>
      </c>
      <c r="K2076" t="s">
        <v>58</v>
      </c>
      <c r="L2076">
        <v>8</v>
      </c>
      <c r="M2076" s="3" t="s">
        <v>56</v>
      </c>
      <c r="N2076" s="4" t="str">
        <f t="shared" si="134"/>
        <v/>
      </c>
      <c r="P2076">
        <v>75.98</v>
      </c>
      <c r="Q2076">
        <v>75.98</v>
      </c>
      <c r="R2076" s="3">
        <f>IF(ISNUMBER(Q2076),SUMIFS($Q$2:Q2076,$A$2:A2076,A2076,$J$2:J2076,J2076,$D$2:D2076,D2076),"")</f>
        <v>193.32</v>
      </c>
      <c r="AA2076">
        <v>2.5299999999999998</v>
      </c>
      <c r="AH2076" s="3" t="str">
        <f t="shared" si="135"/>
        <v/>
      </c>
      <c r="AQ2076" s="3" t="str">
        <f t="shared" si="136"/>
        <v/>
      </c>
      <c r="AR2076" s="3" t="str">
        <f>IF(ISNUMBER(AQ2076),SUMIFS($AQ$2:AQ2076,$A$2:A2076,A2076,$J$2:J2076,J2076,$D$2:D2076,D2076),"")</f>
        <v/>
      </c>
      <c r="AS2076">
        <f t="shared" si="137"/>
        <v>4</v>
      </c>
    </row>
    <row r="2077" spans="1:45" x14ac:dyDescent="0.25">
      <c r="A2077" s="9" t="s">
        <v>71</v>
      </c>
      <c r="B2077" t="s">
        <v>68</v>
      </c>
      <c r="C2077" s="6">
        <v>42347</v>
      </c>
      <c r="D2077">
        <v>3</v>
      </c>
      <c r="F2077">
        <v>50</v>
      </c>
      <c r="J2077" s="3" t="s">
        <v>97</v>
      </c>
      <c r="K2077" t="s">
        <v>58</v>
      </c>
      <c r="L2077">
        <v>8</v>
      </c>
      <c r="M2077" s="3" t="s">
        <v>56</v>
      </c>
      <c r="N2077" s="4" t="str">
        <f t="shared" si="134"/>
        <v/>
      </c>
      <c r="P2077">
        <v>118.83</v>
      </c>
      <c r="Q2077">
        <v>118.83</v>
      </c>
      <c r="R2077" s="3">
        <f>IF(ISNUMBER(Q2077),SUMIFS($Q$2:Q2077,$A$2:A2077,A2077,$J$2:J2077,J2077,$D$2:D2077,D2077),"")</f>
        <v>318.83</v>
      </c>
      <c r="AA2077">
        <v>3.96</v>
      </c>
      <c r="AH2077" s="3" t="str">
        <f t="shared" si="135"/>
        <v/>
      </c>
      <c r="AQ2077" s="3" t="str">
        <f t="shared" si="136"/>
        <v/>
      </c>
      <c r="AR2077" s="3" t="str">
        <f>IF(ISNUMBER(AQ2077),SUMIFS($AQ$2:AQ2077,$A$2:A2077,A2077,$J$2:J2077,J2077,$D$2:D2077,D2077),"")</f>
        <v/>
      </c>
      <c r="AS2077">
        <f t="shared" si="137"/>
        <v>4</v>
      </c>
    </row>
    <row r="2078" spans="1:45" x14ac:dyDescent="0.25">
      <c r="A2078" s="9" t="s">
        <v>70</v>
      </c>
      <c r="B2078" t="s">
        <v>68</v>
      </c>
      <c r="C2078" s="6">
        <v>42347</v>
      </c>
      <c r="D2078">
        <v>3</v>
      </c>
      <c r="F2078">
        <v>100</v>
      </c>
      <c r="J2078" s="3" t="s">
        <v>97</v>
      </c>
      <c r="K2078" t="s">
        <v>58</v>
      </c>
      <c r="L2078">
        <v>8</v>
      </c>
      <c r="M2078" s="3" t="s">
        <v>56</v>
      </c>
      <c r="N2078" s="4" t="str">
        <f t="shared" si="134"/>
        <v/>
      </c>
      <c r="P2078">
        <v>136.84</v>
      </c>
      <c r="Q2078">
        <v>136.84</v>
      </c>
      <c r="R2078" s="3">
        <f>IF(ISNUMBER(Q2078),SUMIFS($Q$2:Q2078,$A$2:A2078,A2078,$J$2:J2078,J2078,$D$2:D2078,D2078),"")</f>
        <v>395.90999999999997</v>
      </c>
      <c r="AA2078">
        <v>4.5599999999999996</v>
      </c>
      <c r="AH2078" s="3" t="str">
        <f t="shared" si="135"/>
        <v/>
      </c>
      <c r="AQ2078" s="3" t="str">
        <f t="shared" si="136"/>
        <v/>
      </c>
      <c r="AR2078" s="3" t="str">
        <f>IF(ISNUMBER(AQ2078),SUMIFS($AQ$2:AQ2078,$A$2:A2078,A2078,$J$2:J2078,J2078,$D$2:D2078,D2078),"")</f>
        <v/>
      </c>
      <c r="AS2078">
        <f t="shared" si="137"/>
        <v>4</v>
      </c>
    </row>
    <row r="2079" spans="1:45" x14ac:dyDescent="0.25">
      <c r="A2079" s="9" t="s">
        <v>67</v>
      </c>
      <c r="B2079" t="s">
        <v>68</v>
      </c>
      <c r="C2079" s="6">
        <v>42347</v>
      </c>
      <c r="D2079">
        <v>3</v>
      </c>
      <c r="F2079">
        <v>200</v>
      </c>
      <c r="J2079" s="3" t="s">
        <v>97</v>
      </c>
      <c r="K2079" t="s">
        <v>58</v>
      </c>
      <c r="L2079">
        <v>8</v>
      </c>
      <c r="M2079" s="3" t="s">
        <v>56</v>
      </c>
      <c r="N2079" s="4" t="str">
        <f t="shared" si="134"/>
        <v/>
      </c>
      <c r="P2079">
        <v>137.13999999999999</v>
      </c>
      <c r="Q2079">
        <v>137.13999999999999</v>
      </c>
      <c r="R2079" s="3">
        <f>IF(ISNUMBER(Q2079),SUMIFS($Q$2:Q2079,$A$2:A2079,A2079,$J$2:J2079,J2079,$D$2:D2079,D2079),"")</f>
        <v>487.8</v>
      </c>
      <c r="AA2079">
        <v>4.57</v>
      </c>
      <c r="AH2079" s="3" t="str">
        <f t="shared" si="135"/>
        <v/>
      </c>
      <c r="AQ2079" s="3" t="str">
        <f t="shared" si="136"/>
        <v/>
      </c>
      <c r="AR2079" s="3" t="str">
        <f>IF(ISNUMBER(AQ2079),SUMIFS($AQ$2:AQ2079,$A$2:A2079,A2079,$J$2:J2079,J2079,$D$2:D2079,D2079),"")</f>
        <v/>
      </c>
      <c r="AS2079">
        <f t="shared" si="137"/>
        <v>4</v>
      </c>
    </row>
    <row r="2080" spans="1:45" x14ac:dyDescent="0.25">
      <c r="A2080" s="9" t="s">
        <v>73</v>
      </c>
      <c r="B2080" t="s">
        <v>68</v>
      </c>
      <c r="C2080" s="6">
        <v>42347</v>
      </c>
      <c r="D2080">
        <v>3</v>
      </c>
      <c r="F2080">
        <v>350</v>
      </c>
      <c r="J2080" s="3" t="s">
        <v>97</v>
      </c>
      <c r="K2080" t="s">
        <v>58</v>
      </c>
      <c r="L2080">
        <v>8</v>
      </c>
      <c r="M2080" s="3" t="s">
        <v>56</v>
      </c>
      <c r="N2080" s="4" t="str">
        <f t="shared" si="134"/>
        <v/>
      </c>
      <c r="P2080">
        <v>253.68</v>
      </c>
      <c r="Q2080">
        <v>253.68</v>
      </c>
      <c r="R2080" s="3">
        <f>IF(ISNUMBER(Q2080),SUMIFS($Q$2:Q2080,$A$2:A2080,A2080,$J$2:J2080,J2080,$D$2:D2080,D2080),"")</f>
        <v>777.72</v>
      </c>
      <c r="AA2080">
        <v>8.4600000000000009</v>
      </c>
      <c r="AH2080" s="3" t="str">
        <f t="shared" si="135"/>
        <v/>
      </c>
      <c r="AQ2080" s="3" t="str">
        <f t="shared" si="136"/>
        <v/>
      </c>
      <c r="AR2080" s="3" t="str">
        <f>IF(ISNUMBER(AQ2080),SUMIFS($AQ$2:AQ2080,$A$2:A2080,A2080,$J$2:J2080,J2080,$D$2:D2080,D2080),"")</f>
        <v/>
      </c>
      <c r="AS2080">
        <f t="shared" si="137"/>
        <v>4</v>
      </c>
    </row>
    <row r="2081" spans="1:45" x14ac:dyDescent="0.25">
      <c r="A2081" s="9" t="s">
        <v>72</v>
      </c>
      <c r="B2081" t="s">
        <v>68</v>
      </c>
      <c r="C2081" s="6">
        <v>42347</v>
      </c>
      <c r="D2081">
        <v>3</v>
      </c>
      <c r="F2081">
        <v>500</v>
      </c>
      <c r="J2081" s="3" t="s">
        <v>97</v>
      </c>
      <c r="K2081" t="s">
        <v>58</v>
      </c>
      <c r="L2081">
        <v>8</v>
      </c>
      <c r="M2081" s="3" t="s">
        <v>56</v>
      </c>
      <c r="N2081" s="4" t="str">
        <f t="shared" si="134"/>
        <v/>
      </c>
      <c r="P2081">
        <v>265.85000000000002</v>
      </c>
      <c r="Q2081">
        <v>265.85000000000002</v>
      </c>
      <c r="R2081" s="3">
        <f>IF(ISNUMBER(Q2081),SUMIFS($Q$2:Q2081,$A$2:A2081,A2081,$J$2:J2081,J2081,$D$2:D2081,D2081),"")</f>
        <v>879.5</v>
      </c>
      <c r="AA2081">
        <v>8.86</v>
      </c>
      <c r="AH2081" s="3" t="str">
        <f t="shared" si="135"/>
        <v/>
      </c>
      <c r="AQ2081" s="3" t="str">
        <f t="shared" si="136"/>
        <v/>
      </c>
      <c r="AR2081" s="3" t="str">
        <f>IF(ISNUMBER(AQ2081),SUMIFS($AQ$2:AQ2081,$A$2:A2081,A2081,$J$2:J2081,J2081,$D$2:D2081,D2081),"")</f>
        <v/>
      </c>
      <c r="AS2081">
        <f t="shared" si="137"/>
        <v>4</v>
      </c>
    </row>
    <row r="2082" spans="1:45" x14ac:dyDescent="0.25">
      <c r="A2082" s="9" t="s">
        <v>69</v>
      </c>
      <c r="B2082" t="s">
        <v>68</v>
      </c>
      <c r="C2082" s="6">
        <v>42356</v>
      </c>
      <c r="D2082">
        <v>1</v>
      </c>
      <c r="F2082">
        <v>0</v>
      </c>
      <c r="J2082" s="3" t="s">
        <v>97</v>
      </c>
      <c r="K2082" t="s">
        <v>58</v>
      </c>
      <c r="L2082">
        <v>8</v>
      </c>
      <c r="M2082" s="3" t="s">
        <v>74</v>
      </c>
      <c r="N2082" s="4">
        <f t="shared" si="134"/>
        <v>630.6</v>
      </c>
      <c r="O2082">
        <v>63.06</v>
      </c>
      <c r="R2082" s="3" t="str">
        <f>IF(ISNUMBER(Q2082),SUMIFS($Q$2:Q2082,$A$2:A2082,A2082,$J$2:J2082,J2082,$D$2:D2082,D2082),"")</f>
        <v/>
      </c>
      <c r="AH2082" s="3" t="str">
        <f t="shared" si="135"/>
        <v/>
      </c>
      <c r="AQ2082" s="3" t="str">
        <f t="shared" si="136"/>
        <v/>
      </c>
      <c r="AR2082" s="3" t="str">
        <f>IF(ISNUMBER(AQ2082),SUMIFS($AQ$2:AQ2082,$A$2:A2082,A2082,$J$2:J2082,J2082,$D$2:D2082,D2082),"")</f>
        <v/>
      </c>
      <c r="AS2082">
        <f t="shared" si="137"/>
        <v>1</v>
      </c>
    </row>
    <row r="2083" spans="1:45" x14ac:dyDescent="0.25">
      <c r="A2083" s="9" t="s">
        <v>71</v>
      </c>
      <c r="B2083" t="s">
        <v>68</v>
      </c>
      <c r="C2083" s="6">
        <v>42356</v>
      </c>
      <c r="D2083">
        <v>1</v>
      </c>
      <c r="F2083">
        <v>50</v>
      </c>
      <c r="J2083" s="3" t="s">
        <v>97</v>
      </c>
      <c r="K2083" t="s">
        <v>58</v>
      </c>
      <c r="L2083">
        <v>8</v>
      </c>
      <c r="M2083" s="3" t="s">
        <v>74</v>
      </c>
      <c r="N2083" s="4">
        <f t="shared" si="134"/>
        <v>630.6</v>
      </c>
      <c r="O2083">
        <v>63.06</v>
      </c>
      <c r="R2083" s="3" t="str">
        <f>IF(ISNUMBER(Q2083),SUMIFS($Q$2:Q2083,$A$2:A2083,A2083,$J$2:J2083,J2083,$D$2:D2083,D2083),"")</f>
        <v/>
      </c>
      <c r="AH2083" s="3" t="str">
        <f t="shared" si="135"/>
        <v/>
      </c>
      <c r="AQ2083" s="3" t="str">
        <f t="shared" si="136"/>
        <v/>
      </c>
      <c r="AR2083" s="3" t="str">
        <f>IF(ISNUMBER(AQ2083),SUMIFS($AQ$2:AQ2083,$A$2:A2083,A2083,$J$2:J2083,J2083,$D$2:D2083,D2083),"")</f>
        <v/>
      </c>
      <c r="AS2083">
        <f t="shared" si="137"/>
        <v>1</v>
      </c>
    </row>
    <row r="2084" spans="1:45" x14ac:dyDescent="0.25">
      <c r="A2084" s="9" t="s">
        <v>70</v>
      </c>
      <c r="B2084" t="s">
        <v>68</v>
      </c>
      <c r="C2084" s="6">
        <v>42356</v>
      </c>
      <c r="D2084">
        <v>1</v>
      </c>
      <c r="F2084">
        <v>100</v>
      </c>
      <c r="J2084" s="3" t="s">
        <v>97</v>
      </c>
      <c r="K2084" t="s">
        <v>58</v>
      </c>
      <c r="L2084">
        <v>8</v>
      </c>
      <c r="M2084" s="3" t="s">
        <v>74</v>
      </c>
      <c r="N2084" s="4">
        <f t="shared" si="134"/>
        <v>733.8</v>
      </c>
      <c r="O2084">
        <v>73.38</v>
      </c>
      <c r="R2084" s="3" t="str">
        <f>IF(ISNUMBER(Q2084),SUMIFS($Q$2:Q2084,$A$2:A2084,A2084,$J$2:J2084,J2084,$D$2:D2084,D2084),"")</f>
        <v/>
      </c>
      <c r="AH2084" s="3" t="str">
        <f t="shared" si="135"/>
        <v/>
      </c>
      <c r="AQ2084" s="3" t="str">
        <f t="shared" si="136"/>
        <v/>
      </c>
      <c r="AR2084" s="3" t="str">
        <f>IF(ISNUMBER(AQ2084),SUMIFS($AQ$2:AQ2084,$A$2:A2084,A2084,$J$2:J2084,J2084,$D$2:D2084,D2084),"")</f>
        <v/>
      </c>
      <c r="AS2084">
        <f t="shared" si="137"/>
        <v>1</v>
      </c>
    </row>
    <row r="2085" spans="1:45" x14ac:dyDescent="0.25">
      <c r="A2085" s="9" t="s">
        <v>67</v>
      </c>
      <c r="B2085" t="s">
        <v>68</v>
      </c>
      <c r="C2085" s="6">
        <v>42356</v>
      </c>
      <c r="D2085">
        <v>1</v>
      </c>
      <c r="F2085">
        <v>200</v>
      </c>
      <c r="J2085" s="3" t="s">
        <v>97</v>
      </c>
      <c r="K2085" t="s">
        <v>58</v>
      </c>
      <c r="L2085">
        <v>8</v>
      </c>
      <c r="M2085" s="3" t="s">
        <v>74</v>
      </c>
      <c r="N2085" s="4">
        <f t="shared" si="134"/>
        <v>630.6</v>
      </c>
      <c r="O2085">
        <v>63.06</v>
      </c>
      <c r="R2085" s="3" t="str">
        <f>IF(ISNUMBER(Q2085),SUMIFS($Q$2:Q2085,$A$2:A2085,A2085,$J$2:J2085,J2085,$D$2:D2085,D2085),"")</f>
        <v/>
      </c>
      <c r="AH2085" s="3" t="str">
        <f t="shared" si="135"/>
        <v/>
      </c>
      <c r="AQ2085" s="3" t="str">
        <f t="shared" si="136"/>
        <v/>
      </c>
      <c r="AR2085" s="3" t="str">
        <f>IF(ISNUMBER(AQ2085),SUMIFS($AQ$2:AQ2085,$A$2:A2085,A2085,$J$2:J2085,J2085,$D$2:D2085,D2085),"")</f>
        <v/>
      </c>
      <c r="AS2085">
        <f t="shared" si="137"/>
        <v>1</v>
      </c>
    </row>
    <row r="2086" spans="1:45" x14ac:dyDescent="0.25">
      <c r="A2086" s="9" t="s">
        <v>73</v>
      </c>
      <c r="B2086" t="s">
        <v>68</v>
      </c>
      <c r="C2086" s="6">
        <v>42356</v>
      </c>
      <c r="D2086">
        <v>1</v>
      </c>
      <c r="F2086">
        <v>350</v>
      </c>
      <c r="J2086" s="3" t="s">
        <v>97</v>
      </c>
      <c r="K2086" t="s">
        <v>58</v>
      </c>
      <c r="L2086">
        <v>8</v>
      </c>
      <c r="M2086" s="3" t="s">
        <v>74</v>
      </c>
      <c r="N2086" s="4">
        <f t="shared" si="134"/>
        <v>665</v>
      </c>
      <c r="O2086">
        <v>66.5</v>
      </c>
      <c r="R2086" s="3" t="str">
        <f>IF(ISNUMBER(Q2086),SUMIFS($Q$2:Q2086,$A$2:A2086,A2086,$J$2:J2086,J2086,$D$2:D2086,D2086),"")</f>
        <v/>
      </c>
      <c r="AH2086" s="3" t="str">
        <f t="shared" si="135"/>
        <v/>
      </c>
      <c r="AQ2086" s="3" t="str">
        <f t="shared" si="136"/>
        <v/>
      </c>
      <c r="AR2086" s="3" t="str">
        <f>IF(ISNUMBER(AQ2086),SUMIFS($AQ$2:AQ2086,$A$2:A2086,A2086,$J$2:J2086,J2086,$D$2:D2086,D2086),"")</f>
        <v/>
      </c>
      <c r="AS2086">
        <f t="shared" si="137"/>
        <v>1</v>
      </c>
    </row>
    <row r="2087" spans="1:45" x14ac:dyDescent="0.25">
      <c r="A2087" s="9" t="s">
        <v>72</v>
      </c>
      <c r="B2087" t="s">
        <v>68</v>
      </c>
      <c r="C2087" s="6">
        <v>42356</v>
      </c>
      <c r="D2087">
        <v>1</v>
      </c>
      <c r="F2087">
        <v>500</v>
      </c>
      <c r="J2087" s="3" t="s">
        <v>97</v>
      </c>
      <c r="K2087" t="s">
        <v>58</v>
      </c>
      <c r="L2087">
        <v>8</v>
      </c>
      <c r="M2087" s="3" t="s">
        <v>74</v>
      </c>
      <c r="N2087" s="4">
        <f t="shared" si="134"/>
        <v>716.59999999999991</v>
      </c>
      <c r="O2087">
        <v>71.66</v>
      </c>
      <c r="R2087" s="3" t="str">
        <f>IF(ISNUMBER(Q2087),SUMIFS($Q$2:Q2087,$A$2:A2087,A2087,$J$2:J2087,J2087,$D$2:D2087,D2087),"")</f>
        <v/>
      </c>
      <c r="AH2087" s="3" t="str">
        <f t="shared" si="135"/>
        <v/>
      </c>
      <c r="AQ2087" s="3" t="str">
        <f t="shared" si="136"/>
        <v/>
      </c>
      <c r="AR2087" s="3" t="str">
        <f>IF(ISNUMBER(AQ2087),SUMIFS($AQ$2:AQ2087,$A$2:A2087,A2087,$J$2:J2087,J2087,$D$2:D2087,D2087),"")</f>
        <v/>
      </c>
      <c r="AS2087">
        <f t="shared" si="137"/>
        <v>1</v>
      </c>
    </row>
    <row r="2088" spans="1:45" x14ac:dyDescent="0.25">
      <c r="A2088" s="9" t="s">
        <v>69</v>
      </c>
      <c r="B2088" t="s">
        <v>68</v>
      </c>
      <c r="C2088" s="6">
        <v>42356</v>
      </c>
      <c r="D2088">
        <v>2</v>
      </c>
      <c r="F2088">
        <v>0</v>
      </c>
      <c r="J2088" s="3" t="s">
        <v>97</v>
      </c>
      <c r="K2088" t="s">
        <v>58</v>
      </c>
      <c r="L2088">
        <v>8</v>
      </c>
      <c r="M2088" s="3" t="s">
        <v>74</v>
      </c>
      <c r="N2088" s="4">
        <f t="shared" si="134"/>
        <v>647.79999999999995</v>
      </c>
      <c r="O2088">
        <v>64.78</v>
      </c>
      <c r="R2088" s="3" t="str">
        <f>IF(ISNUMBER(Q2088),SUMIFS($Q$2:Q2088,$A$2:A2088,A2088,$J$2:J2088,J2088,$D$2:D2088,D2088),"")</f>
        <v/>
      </c>
      <c r="AH2088" s="3" t="str">
        <f t="shared" si="135"/>
        <v/>
      </c>
      <c r="AQ2088" s="3" t="str">
        <f t="shared" si="136"/>
        <v/>
      </c>
      <c r="AR2088" s="3" t="str">
        <f>IF(ISNUMBER(AQ2088),SUMIFS($AQ$2:AQ2088,$A$2:A2088,A2088,$J$2:J2088,J2088,$D$2:D2088,D2088),"")</f>
        <v/>
      </c>
      <c r="AS2088">
        <f t="shared" si="137"/>
        <v>1</v>
      </c>
    </row>
    <row r="2089" spans="1:45" x14ac:dyDescent="0.25">
      <c r="A2089" s="9" t="s">
        <v>71</v>
      </c>
      <c r="B2089" t="s">
        <v>68</v>
      </c>
      <c r="C2089" s="6">
        <v>42356</v>
      </c>
      <c r="D2089">
        <v>2</v>
      </c>
      <c r="F2089">
        <v>50</v>
      </c>
      <c r="J2089" s="3" t="s">
        <v>97</v>
      </c>
      <c r="K2089" t="s">
        <v>58</v>
      </c>
      <c r="L2089">
        <v>8</v>
      </c>
      <c r="M2089" s="3" t="s">
        <v>74</v>
      </c>
      <c r="N2089" s="4">
        <f t="shared" si="134"/>
        <v>733.8</v>
      </c>
      <c r="O2089">
        <v>73.38</v>
      </c>
      <c r="R2089" s="3" t="str">
        <f>IF(ISNUMBER(Q2089),SUMIFS($Q$2:Q2089,$A$2:A2089,A2089,$J$2:J2089,J2089,$D$2:D2089,D2089),"")</f>
        <v/>
      </c>
      <c r="AH2089" s="3" t="str">
        <f t="shared" si="135"/>
        <v/>
      </c>
      <c r="AQ2089" s="3" t="str">
        <f t="shared" si="136"/>
        <v/>
      </c>
      <c r="AR2089" s="3" t="str">
        <f>IF(ISNUMBER(AQ2089),SUMIFS($AQ$2:AQ2089,$A$2:A2089,A2089,$J$2:J2089,J2089,$D$2:D2089,D2089),"")</f>
        <v/>
      </c>
      <c r="AS2089">
        <f t="shared" si="137"/>
        <v>1</v>
      </c>
    </row>
    <row r="2090" spans="1:45" x14ac:dyDescent="0.25">
      <c r="A2090" s="9" t="s">
        <v>70</v>
      </c>
      <c r="B2090" t="s">
        <v>68</v>
      </c>
      <c r="C2090" s="6">
        <v>42356</v>
      </c>
      <c r="D2090">
        <v>2</v>
      </c>
      <c r="F2090">
        <v>100</v>
      </c>
      <c r="J2090" s="3" t="s">
        <v>97</v>
      </c>
      <c r="K2090" t="s">
        <v>58</v>
      </c>
      <c r="L2090">
        <v>8</v>
      </c>
      <c r="M2090" s="3" t="s">
        <v>74</v>
      </c>
      <c r="N2090" s="4">
        <f t="shared" si="134"/>
        <v>802.6</v>
      </c>
      <c r="O2090">
        <v>80.260000000000005</v>
      </c>
      <c r="R2090" s="3" t="str">
        <f>IF(ISNUMBER(Q2090),SUMIFS($Q$2:Q2090,$A$2:A2090,A2090,$J$2:J2090,J2090,$D$2:D2090,D2090),"")</f>
        <v/>
      </c>
      <c r="AH2090" s="3" t="str">
        <f t="shared" si="135"/>
        <v/>
      </c>
      <c r="AQ2090" s="3" t="str">
        <f t="shared" si="136"/>
        <v/>
      </c>
      <c r="AR2090" s="3" t="str">
        <f>IF(ISNUMBER(AQ2090),SUMIFS($AQ$2:AQ2090,$A$2:A2090,A2090,$J$2:J2090,J2090,$D$2:D2090,D2090),"")</f>
        <v/>
      </c>
      <c r="AS2090">
        <f t="shared" si="137"/>
        <v>1</v>
      </c>
    </row>
    <row r="2091" spans="1:45" x14ac:dyDescent="0.25">
      <c r="A2091" s="9" t="s">
        <v>67</v>
      </c>
      <c r="B2091" t="s">
        <v>68</v>
      </c>
      <c r="C2091" s="6">
        <v>42356</v>
      </c>
      <c r="D2091">
        <v>2</v>
      </c>
      <c r="F2091">
        <v>200</v>
      </c>
      <c r="J2091" s="3" t="s">
        <v>97</v>
      </c>
      <c r="K2091" t="s">
        <v>58</v>
      </c>
      <c r="L2091">
        <v>8</v>
      </c>
      <c r="M2091" s="3" t="s">
        <v>74</v>
      </c>
      <c r="N2091" s="4">
        <f t="shared" si="134"/>
        <v>751</v>
      </c>
      <c r="O2091">
        <v>75.099999999999994</v>
      </c>
      <c r="R2091" s="3" t="str">
        <f>IF(ISNUMBER(Q2091),SUMIFS($Q$2:Q2091,$A$2:A2091,A2091,$J$2:J2091,J2091,$D$2:D2091,D2091),"")</f>
        <v/>
      </c>
      <c r="AH2091" s="3" t="str">
        <f t="shared" si="135"/>
        <v/>
      </c>
      <c r="AQ2091" s="3" t="str">
        <f t="shared" si="136"/>
        <v/>
      </c>
      <c r="AR2091" s="3" t="str">
        <f>IF(ISNUMBER(AQ2091),SUMIFS($AQ$2:AQ2091,$A$2:A2091,A2091,$J$2:J2091,J2091,$D$2:D2091,D2091),"")</f>
        <v/>
      </c>
      <c r="AS2091">
        <f t="shared" si="137"/>
        <v>1</v>
      </c>
    </row>
    <row r="2092" spans="1:45" x14ac:dyDescent="0.25">
      <c r="A2092" s="9" t="s">
        <v>73</v>
      </c>
      <c r="B2092" t="s">
        <v>68</v>
      </c>
      <c r="C2092" s="6">
        <v>42356</v>
      </c>
      <c r="D2092">
        <v>2</v>
      </c>
      <c r="F2092">
        <v>350</v>
      </c>
      <c r="J2092" s="3" t="s">
        <v>97</v>
      </c>
      <c r="K2092" t="s">
        <v>58</v>
      </c>
      <c r="L2092">
        <v>8</v>
      </c>
      <c r="M2092" s="3" t="s">
        <v>74</v>
      </c>
      <c r="N2092" s="4">
        <f t="shared" ref="N2092:N2155" si="138">IF(ISNUMBER(O2092),O2092*10,"")</f>
        <v>802.6</v>
      </c>
      <c r="O2092">
        <v>80.260000000000005</v>
      </c>
      <c r="R2092" s="3" t="str">
        <f>IF(ISNUMBER(Q2092),SUMIFS($Q$2:Q2092,$A$2:A2092,A2092,$J$2:J2092,J2092,$D$2:D2092,D2092),"")</f>
        <v/>
      </c>
      <c r="AH2092" s="3" t="str">
        <f t="shared" ref="AH2092:AH2155" si="139">IF(ISNUMBER(AI2092),AI2092,"")</f>
        <v/>
      </c>
      <c r="AQ2092" s="3" t="str">
        <f t="shared" ref="AQ2092:AQ2155" si="140">IF(AND(ISNUMBER(AI2092),ISNUMBER(Q2092)),ROUND(Q2092*AI2092,3),"")</f>
        <v/>
      </c>
      <c r="AR2092" s="3" t="str">
        <f>IF(ISNUMBER(AQ2092),SUMIFS($AQ$2:AQ2092,$A$2:A2092,A2092,$J$2:J2092,J2092,$D$2:D2092,D2092),"")</f>
        <v/>
      </c>
      <c r="AS2092">
        <f t="shared" si="137"/>
        <v>1</v>
      </c>
    </row>
    <row r="2093" spans="1:45" x14ac:dyDescent="0.25">
      <c r="A2093" s="9" t="s">
        <v>72</v>
      </c>
      <c r="B2093" t="s">
        <v>68</v>
      </c>
      <c r="C2093" s="6">
        <v>42356</v>
      </c>
      <c r="D2093">
        <v>2</v>
      </c>
      <c r="F2093">
        <v>500</v>
      </c>
      <c r="J2093" s="3" t="s">
        <v>97</v>
      </c>
      <c r="K2093" t="s">
        <v>58</v>
      </c>
      <c r="L2093">
        <v>8</v>
      </c>
      <c r="M2093" s="3" t="s">
        <v>74</v>
      </c>
      <c r="N2093" s="4">
        <f t="shared" si="138"/>
        <v>733.8</v>
      </c>
      <c r="O2093">
        <v>73.38</v>
      </c>
      <c r="R2093" s="3" t="str">
        <f>IF(ISNUMBER(Q2093),SUMIFS($Q$2:Q2093,$A$2:A2093,A2093,$J$2:J2093,J2093,$D$2:D2093,D2093),"")</f>
        <v/>
      </c>
      <c r="AH2093" s="3" t="str">
        <f t="shared" si="139"/>
        <v/>
      </c>
      <c r="AQ2093" s="3" t="str">
        <f t="shared" si="140"/>
        <v/>
      </c>
      <c r="AR2093" s="3" t="str">
        <f>IF(ISNUMBER(AQ2093),SUMIFS($AQ$2:AQ2093,$A$2:A2093,A2093,$J$2:J2093,J2093,$D$2:D2093,D2093),"")</f>
        <v/>
      </c>
      <c r="AS2093">
        <f t="shared" ref="AS2093:AS2156" si="141">COUNT(O2093:AR2093)</f>
        <v>1</v>
      </c>
    </row>
    <row r="2094" spans="1:45" x14ac:dyDescent="0.25">
      <c r="A2094" s="9" t="s">
        <v>69</v>
      </c>
      <c r="B2094" t="s">
        <v>68</v>
      </c>
      <c r="C2094" s="6">
        <v>42356</v>
      </c>
      <c r="D2094">
        <v>3</v>
      </c>
      <c r="F2094">
        <v>0</v>
      </c>
      <c r="J2094" s="3" t="s">
        <v>97</v>
      </c>
      <c r="K2094" t="s">
        <v>58</v>
      </c>
      <c r="L2094">
        <v>8</v>
      </c>
      <c r="M2094" s="3" t="s">
        <v>74</v>
      </c>
      <c r="N2094" s="4">
        <f t="shared" si="138"/>
        <v>802.6</v>
      </c>
      <c r="O2094">
        <v>80.260000000000005</v>
      </c>
      <c r="R2094" s="3" t="str">
        <f>IF(ISNUMBER(Q2094),SUMIFS($Q$2:Q2094,$A$2:A2094,A2094,$J$2:J2094,J2094,$D$2:D2094,D2094),"")</f>
        <v/>
      </c>
      <c r="AH2094" s="3" t="str">
        <f t="shared" si="139"/>
        <v/>
      </c>
      <c r="AQ2094" s="3" t="str">
        <f t="shared" si="140"/>
        <v/>
      </c>
      <c r="AR2094" s="3" t="str">
        <f>IF(ISNUMBER(AQ2094),SUMIFS($AQ$2:AQ2094,$A$2:A2094,A2094,$J$2:J2094,J2094,$D$2:D2094,D2094),"")</f>
        <v/>
      </c>
      <c r="AS2094">
        <f t="shared" si="141"/>
        <v>1</v>
      </c>
    </row>
    <row r="2095" spans="1:45" x14ac:dyDescent="0.25">
      <c r="A2095" s="9" t="s">
        <v>71</v>
      </c>
      <c r="B2095" t="s">
        <v>68</v>
      </c>
      <c r="C2095" s="6">
        <v>42356</v>
      </c>
      <c r="D2095">
        <v>3</v>
      </c>
      <c r="F2095">
        <v>50</v>
      </c>
      <c r="J2095" s="3" t="s">
        <v>97</v>
      </c>
      <c r="K2095" t="s">
        <v>58</v>
      </c>
      <c r="L2095">
        <v>8</v>
      </c>
      <c r="M2095" s="3" t="s">
        <v>74</v>
      </c>
      <c r="N2095" s="4">
        <f t="shared" si="138"/>
        <v>837</v>
      </c>
      <c r="O2095">
        <v>83.7</v>
      </c>
      <c r="R2095" s="3" t="str">
        <f>IF(ISNUMBER(Q2095),SUMIFS($Q$2:Q2095,$A$2:A2095,A2095,$J$2:J2095,J2095,$D$2:D2095,D2095),"")</f>
        <v/>
      </c>
      <c r="AH2095" s="3" t="str">
        <f t="shared" si="139"/>
        <v/>
      </c>
      <c r="AQ2095" s="3" t="str">
        <f t="shared" si="140"/>
        <v/>
      </c>
      <c r="AR2095" s="3" t="str">
        <f>IF(ISNUMBER(AQ2095),SUMIFS($AQ$2:AQ2095,$A$2:A2095,A2095,$J$2:J2095,J2095,$D$2:D2095,D2095),"")</f>
        <v/>
      </c>
      <c r="AS2095">
        <f t="shared" si="141"/>
        <v>1</v>
      </c>
    </row>
    <row r="2096" spans="1:45" x14ac:dyDescent="0.25">
      <c r="A2096" s="9" t="s">
        <v>70</v>
      </c>
      <c r="B2096" t="s">
        <v>68</v>
      </c>
      <c r="C2096" s="6">
        <v>42356</v>
      </c>
      <c r="D2096">
        <v>3</v>
      </c>
      <c r="F2096">
        <v>100</v>
      </c>
      <c r="J2096" s="3" t="s">
        <v>97</v>
      </c>
      <c r="K2096" t="s">
        <v>58</v>
      </c>
      <c r="L2096">
        <v>8</v>
      </c>
      <c r="M2096" s="3" t="s">
        <v>74</v>
      </c>
      <c r="N2096" s="4">
        <f t="shared" si="138"/>
        <v>957.4</v>
      </c>
      <c r="O2096">
        <v>95.74</v>
      </c>
      <c r="R2096" s="3" t="str">
        <f>IF(ISNUMBER(Q2096),SUMIFS($Q$2:Q2096,$A$2:A2096,A2096,$J$2:J2096,J2096,$D$2:D2096,D2096),"")</f>
        <v/>
      </c>
      <c r="AH2096" s="3" t="str">
        <f t="shared" si="139"/>
        <v/>
      </c>
      <c r="AQ2096" s="3" t="str">
        <f t="shared" si="140"/>
        <v/>
      </c>
      <c r="AR2096" s="3" t="str">
        <f>IF(ISNUMBER(AQ2096),SUMIFS($AQ$2:AQ2096,$A$2:A2096,A2096,$J$2:J2096,J2096,$D$2:D2096,D2096),"")</f>
        <v/>
      </c>
      <c r="AS2096">
        <f t="shared" si="141"/>
        <v>1</v>
      </c>
    </row>
    <row r="2097" spans="1:45" x14ac:dyDescent="0.25">
      <c r="A2097" s="9" t="s">
        <v>67</v>
      </c>
      <c r="B2097" t="s">
        <v>68</v>
      </c>
      <c r="C2097" s="6">
        <v>42356</v>
      </c>
      <c r="D2097">
        <v>3</v>
      </c>
      <c r="F2097">
        <v>200</v>
      </c>
      <c r="J2097" s="3" t="s">
        <v>97</v>
      </c>
      <c r="K2097" t="s">
        <v>58</v>
      </c>
      <c r="L2097">
        <v>8</v>
      </c>
      <c r="M2097" s="3" t="s">
        <v>74</v>
      </c>
      <c r="N2097" s="4">
        <f t="shared" si="138"/>
        <v>854.2</v>
      </c>
      <c r="O2097">
        <v>85.42</v>
      </c>
      <c r="R2097" s="3" t="str">
        <f>IF(ISNUMBER(Q2097),SUMIFS($Q$2:Q2097,$A$2:A2097,A2097,$J$2:J2097,J2097,$D$2:D2097,D2097),"")</f>
        <v/>
      </c>
      <c r="AH2097" s="3" t="str">
        <f t="shared" si="139"/>
        <v/>
      </c>
      <c r="AQ2097" s="3" t="str">
        <f t="shared" si="140"/>
        <v/>
      </c>
      <c r="AR2097" s="3" t="str">
        <f>IF(ISNUMBER(AQ2097),SUMIFS($AQ$2:AQ2097,$A$2:A2097,A2097,$J$2:J2097,J2097,$D$2:D2097,D2097),"")</f>
        <v/>
      </c>
      <c r="AS2097">
        <f t="shared" si="141"/>
        <v>1</v>
      </c>
    </row>
    <row r="2098" spans="1:45" x14ac:dyDescent="0.25">
      <c r="A2098" s="9" t="s">
        <v>73</v>
      </c>
      <c r="B2098" t="s">
        <v>68</v>
      </c>
      <c r="C2098" s="6">
        <v>42356</v>
      </c>
      <c r="D2098">
        <v>3</v>
      </c>
      <c r="F2098">
        <v>350</v>
      </c>
      <c r="J2098" s="3" t="s">
        <v>97</v>
      </c>
      <c r="K2098" t="s">
        <v>58</v>
      </c>
      <c r="L2098">
        <v>8</v>
      </c>
      <c r="M2098" s="3" t="s">
        <v>74</v>
      </c>
      <c r="N2098" s="4">
        <f t="shared" si="138"/>
        <v>888.6</v>
      </c>
      <c r="O2098">
        <v>88.86</v>
      </c>
      <c r="R2098" s="3" t="str">
        <f>IF(ISNUMBER(Q2098),SUMIFS($Q$2:Q2098,$A$2:A2098,A2098,$J$2:J2098,J2098,$D$2:D2098,D2098),"")</f>
        <v/>
      </c>
      <c r="AH2098" s="3" t="str">
        <f t="shared" si="139"/>
        <v/>
      </c>
      <c r="AQ2098" s="3" t="str">
        <f t="shared" si="140"/>
        <v/>
      </c>
      <c r="AR2098" s="3" t="str">
        <f>IF(ISNUMBER(AQ2098),SUMIFS($AQ$2:AQ2098,$A$2:A2098,A2098,$J$2:J2098,J2098,$D$2:D2098,D2098),"")</f>
        <v/>
      </c>
      <c r="AS2098">
        <f t="shared" si="141"/>
        <v>1</v>
      </c>
    </row>
    <row r="2099" spans="1:45" x14ac:dyDescent="0.25">
      <c r="A2099" s="9" t="s">
        <v>72</v>
      </c>
      <c r="B2099" t="s">
        <v>68</v>
      </c>
      <c r="C2099" s="6">
        <v>42356</v>
      </c>
      <c r="D2099">
        <v>3</v>
      </c>
      <c r="F2099">
        <v>500</v>
      </c>
      <c r="J2099" s="3" t="s">
        <v>97</v>
      </c>
      <c r="K2099" t="s">
        <v>58</v>
      </c>
      <c r="L2099">
        <v>8</v>
      </c>
      <c r="M2099" s="3" t="s">
        <v>74</v>
      </c>
      <c r="N2099" s="4">
        <f t="shared" si="138"/>
        <v>733.8</v>
      </c>
      <c r="O2099">
        <v>73.38</v>
      </c>
      <c r="R2099" s="3" t="str">
        <f>IF(ISNUMBER(Q2099),SUMIFS($Q$2:Q2099,$A$2:A2099,A2099,$J$2:J2099,J2099,$D$2:D2099,D2099),"")</f>
        <v/>
      </c>
      <c r="AH2099" s="3" t="str">
        <f t="shared" si="139"/>
        <v/>
      </c>
      <c r="AQ2099" s="3" t="str">
        <f t="shared" si="140"/>
        <v/>
      </c>
      <c r="AR2099" s="3" t="str">
        <f>IF(ISNUMBER(AQ2099),SUMIFS($AQ$2:AQ2099,$A$2:A2099,A2099,$J$2:J2099,J2099,$D$2:D2099,D2099),"")</f>
        <v/>
      </c>
      <c r="AS2099">
        <f t="shared" si="141"/>
        <v>1</v>
      </c>
    </row>
    <row r="2100" spans="1:45" x14ac:dyDescent="0.25">
      <c r="A2100" s="9" t="s">
        <v>69</v>
      </c>
      <c r="B2100" t="s">
        <v>68</v>
      </c>
      <c r="C2100" s="6">
        <v>42381</v>
      </c>
      <c r="D2100">
        <v>1</v>
      </c>
      <c r="F2100">
        <v>0</v>
      </c>
      <c r="J2100" s="3" t="s">
        <v>97</v>
      </c>
      <c r="K2100" t="s">
        <v>58</v>
      </c>
      <c r="L2100">
        <v>8</v>
      </c>
      <c r="M2100" s="3" t="s">
        <v>77</v>
      </c>
      <c r="N2100" s="4">
        <f t="shared" si="138"/>
        <v>1387.4</v>
      </c>
      <c r="O2100">
        <v>138.74</v>
      </c>
      <c r="R2100" s="3" t="str">
        <f>IF(ISNUMBER(Q2100),SUMIFS($Q$2:Q2100,$A$2:A2100,A2100,$J$2:J2100,J2100,$D$2:D2100,D2100),"")</f>
        <v/>
      </c>
      <c r="AH2100" s="3" t="str">
        <f t="shared" si="139"/>
        <v/>
      </c>
      <c r="AQ2100" s="3" t="str">
        <f t="shared" si="140"/>
        <v/>
      </c>
      <c r="AR2100" s="3" t="str">
        <f>IF(ISNUMBER(AQ2100),SUMIFS($AQ$2:AQ2100,$A$2:A2100,A2100,$J$2:J2100,J2100,$D$2:D2100,D2100),"")</f>
        <v/>
      </c>
      <c r="AS2100">
        <f t="shared" si="141"/>
        <v>1</v>
      </c>
    </row>
    <row r="2101" spans="1:45" x14ac:dyDescent="0.25">
      <c r="A2101" s="9" t="s">
        <v>71</v>
      </c>
      <c r="B2101" t="s">
        <v>68</v>
      </c>
      <c r="C2101" s="6">
        <v>42381</v>
      </c>
      <c r="D2101">
        <v>1</v>
      </c>
      <c r="F2101">
        <v>50</v>
      </c>
      <c r="J2101" s="3" t="s">
        <v>97</v>
      </c>
      <c r="K2101" t="s">
        <v>58</v>
      </c>
      <c r="L2101">
        <v>8</v>
      </c>
      <c r="M2101" s="3" t="s">
        <v>77</v>
      </c>
      <c r="N2101" s="4">
        <f t="shared" si="138"/>
        <v>1318.6000000000001</v>
      </c>
      <c r="O2101">
        <v>131.86000000000001</v>
      </c>
      <c r="R2101" s="3" t="str">
        <f>IF(ISNUMBER(Q2101),SUMIFS($Q$2:Q2101,$A$2:A2101,A2101,$J$2:J2101,J2101,$D$2:D2101,D2101),"")</f>
        <v/>
      </c>
      <c r="AH2101" s="3" t="str">
        <f t="shared" si="139"/>
        <v/>
      </c>
      <c r="AQ2101" s="3" t="str">
        <f t="shared" si="140"/>
        <v/>
      </c>
      <c r="AR2101" s="3" t="str">
        <f>IF(ISNUMBER(AQ2101),SUMIFS($AQ$2:AQ2101,$A$2:A2101,A2101,$J$2:J2101,J2101,$D$2:D2101,D2101),"")</f>
        <v/>
      </c>
      <c r="AS2101">
        <f t="shared" si="141"/>
        <v>1</v>
      </c>
    </row>
    <row r="2102" spans="1:45" x14ac:dyDescent="0.25">
      <c r="A2102" s="9" t="s">
        <v>70</v>
      </c>
      <c r="B2102" t="s">
        <v>68</v>
      </c>
      <c r="C2102" s="6">
        <v>42381</v>
      </c>
      <c r="D2102">
        <v>1</v>
      </c>
      <c r="F2102">
        <v>100</v>
      </c>
      <c r="J2102" s="3" t="s">
        <v>97</v>
      </c>
      <c r="K2102" t="s">
        <v>58</v>
      </c>
      <c r="L2102">
        <v>8</v>
      </c>
      <c r="M2102" s="3" t="s">
        <v>77</v>
      </c>
      <c r="N2102" s="4">
        <f t="shared" si="138"/>
        <v>2041</v>
      </c>
      <c r="O2102">
        <v>204.1</v>
      </c>
      <c r="R2102" s="3" t="str">
        <f>IF(ISNUMBER(Q2102),SUMIFS($Q$2:Q2102,$A$2:A2102,A2102,$J$2:J2102,J2102,$D$2:D2102,D2102),"")</f>
        <v/>
      </c>
      <c r="AH2102" s="3" t="str">
        <f t="shared" si="139"/>
        <v/>
      </c>
      <c r="AQ2102" s="3" t="str">
        <f t="shared" si="140"/>
        <v/>
      </c>
      <c r="AR2102" s="3" t="str">
        <f>IF(ISNUMBER(AQ2102),SUMIFS($AQ$2:AQ2102,$A$2:A2102,A2102,$J$2:J2102,J2102,$D$2:D2102,D2102),"")</f>
        <v/>
      </c>
      <c r="AS2102">
        <f t="shared" si="141"/>
        <v>1</v>
      </c>
    </row>
    <row r="2103" spans="1:45" x14ac:dyDescent="0.25">
      <c r="A2103" s="9" t="s">
        <v>67</v>
      </c>
      <c r="B2103" t="s">
        <v>68</v>
      </c>
      <c r="C2103" s="6">
        <v>42381</v>
      </c>
      <c r="D2103">
        <v>1</v>
      </c>
      <c r="F2103">
        <v>200</v>
      </c>
      <c r="J2103" s="3" t="s">
        <v>97</v>
      </c>
      <c r="K2103" t="s">
        <v>58</v>
      </c>
      <c r="L2103">
        <v>8</v>
      </c>
      <c r="M2103" s="3" t="s">
        <v>77</v>
      </c>
      <c r="N2103" s="4">
        <f t="shared" si="138"/>
        <v>2161.3999999999996</v>
      </c>
      <c r="O2103">
        <v>216.14</v>
      </c>
      <c r="R2103" s="3" t="str">
        <f>IF(ISNUMBER(Q2103),SUMIFS($Q$2:Q2103,$A$2:A2103,A2103,$J$2:J2103,J2103,$D$2:D2103,D2103),"")</f>
        <v/>
      </c>
      <c r="AH2103" s="3" t="str">
        <f t="shared" si="139"/>
        <v/>
      </c>
      <c r="AQ2103" s="3" t="str">
        <f t="shared" si="140"/>
        <v/>
      </c>
      <c r="AR2103" s="3" t="str">
        <f>IF(ISNUMBER(AQ2103),SUMIFS($AQ$2:AQ2103,$A$2:A2103,A2103,$J$2:J2103,J2103,$D$2:D2103,D2103),"")</f>
        <v/>
      </c>
      <c r="AS2103">
        <f t="shared" si="141"/>
        <v>1</v>
      </c>
    </row>
    <row r="2104" spans="1:45" x14ac:dyDescent="0.25">
      <c r="A2104" s="9" t="s">
        <v>73</v>
      </c>
      <c r="B2104" t="s">
        <v>68</v>
      </c>
      <c r="C2104" s="6">
        <v>42381</v>
      </c>
      <c r="D2104">
        <v>1</v>
      </c>
      <c r="F2104">
        <v>350</v>
      </c>
      <c r="J2104" s="3" t="s">
        <v>97</v>
      </c>
      <c r="K2104" t="s">
        <v>58</v>
      </c>
      <c r="L2104">
        <v>8</v>
      </c>
      <c r="M2104" s="3" t="s">
        <v>77</v>
      </c>
      <c r="N2104" s="4">
        <f t="shared" si="138"/>
        <v>2694.6</v>
      </c>
      <c r="O2104">
        <v>269.45999999999998</v>
      </c>
      <c r="R2104" s="3" t="str">
        <f>IF(ISNUMBER(Q2104),SUMIFS($Q$2:Q2104,$A$2:A2104,A2104,$J$2:J2104,J2104,$D$2:D2104,D2104),"")</f>
        <v/>
      </c>
      <c r="AH2104" s="3" t="str">
        <f t="shared" si="139"/>
        <v/>
      </c>
      <c r="AQ2104" s="3" t="str">
        <f t="shared" si="140"/>
        <v/>
      </c>
      <c r="AR2104" s="3" t="str">
        <f>IF(ISNUMBER(AQ2104),SUMIFS($AQ$2:AQ2104,$A$2:A2104,A2104,$J$2:J2104,J2104,$D$2:D2104,D2104),"")</f>
        <v/>
      </c>
      <c r="AS2104">
        <f t="shared" si="141"/>
        <v>1</v>
      </c>
    </row>
    <row r="2105" spans="1:45" x14ac:dyDescent="0.25">
      <c r="A2105" s="9" t="s">
        <v>72</v>
      </c>
      <c r="B2105" t="s">
        <v>68</v>
      </c>
      <c r="C2105" s="6">
        <v>42381</v>
      </c>
      <c r="D2105">
        <v>1</v>
      </c>
      <c r="F2105">
        <v>500</v>
      </c>
      <c r="J2105" s="3" t="s">
        <v>97</v>
      </c>
      <c r="K2105" t="s">
        <v>58</v>
      </c>
      <c r="L2105">
        <v>8</v>
      </c>
      <c r="M2105" s="3" t="s">
        <v>77</v>
      </c>
      <c r="N2105" s="4">
        <f t="shared" si="138"/>
        <v>2178.6000000000004</v>
      </c>
      <c r="O2105">
        <v>217.86</v>
      </c>
      <c r="R2105" s="3" t="str">
        <f>IF(ISNUMBER(Q2105),SUMIFS($Q$2:Q2105,$A$2:A2105,A2105,$J$2:J2105,J2105,$D$2:D2105,D2105),"")</f>
        <v/>
      </c>
      <c r="AH2105" s="3" t="str">
        <f t="shared" si="139"/>
        <v/>
      </c>
      <c r="AQ2105" s="3" t="str">
        <f t="shared" si="140"/>
        <v/>
      </c>
      <c r="AR2105" s="3" t="str">
        <f>IF(ISNUMBER(AQ2105),SUMIFS($AQ$2:AQ2105,$A$2:A2105,A2105,$J$2:J2105,J2105,$D$2:D2105,D2105),"")</f>
        <v/>
      </c>
      <c r="AS2105">
        <f t="shared" si="141"/>
        <v>1</v>
      </c>
    </row>
    <row r="2106" spans="1:45" x14ac:dyDescent="0.25">
      <c r="A2106" s="9" t="s">
        <v>69</v>
      </c>
      <c r="B2106" t="s">
        <v>68</v>
      </c>
      <c r="C2106" s="6">
        <v>42381</v>
      </c>
      <c r="D2106">
        <v>2</v>
      </c>
      <c r="F2106">
        <v>0</v>
      </c>
      <c r="J2106" s="3" t="s">
        <v>97</v>
      </c>
      <c r="K2106" t="s">
        <v>58</v>
      </c>
      <c r="L2106">
        <v>8</v>
      </c>
      <c r="M2106" s="3" t="s">
        <v>77</v>
      </c>
      <c r="N2106" s="4">
        <f t="shared" si="138"/>
        <v>1215.4000000000001</v>
      </c>
      <c r="O2106">
        <v>121.54</v>
      </c>
      <c r="R2106" s="3" t="str">
        <f>IF(ISNUMBER(Q2106),SUMIFS($Q$2:Q2106,$A$2:A2106,A2106,$J$2:J2106,J2106,$D$2:D2106,D2106),"")</f>
        <v/>
      </c>
      <c r="AH2106" s="3" t="str">
        <f t="shared" si="139"/>
        <v/>
      </c>
      <c r="AQ2106" s="3" t="str">
        <f t="shared" si="140"/>
        <v/>
      </c>
      <c r="AR2106" s="3" t="str">
        <f>IF(ISNUMBER(AQ2106),SUMIFS($AQ$2:AQ2106,$A$2:A2106,A2106,$J$2:J2106,J2106,$D$2:D2106,D2106),"")</f>
        <v/>
      </c>
      <c r="AS2106">
        <f t="shared" si="141"/>
        <v>1</v>
      </c>
    </row>
    <row r="2107" spans="1:45" x14ac:dyDescent="0.25">
      <c r="A2107" s="9" t="s">
        <v>71</v>
      </c>
      <c r="B2107" t="s">
        <v>68</v>
      </c>
      <c r="C2107" s="6">
        <v>42381</v>
      </c>
      <c r="D2107">
        <v>2</v>
      </c>
      <c r="F2107">
        <v>50</v>
      </c>
      <c r="J2107" s="3" t="s">
        <v>97</v>
      </c>
      <c r="K2107" t="s">
        <v>58</v>
      </c>
      <c r="L2107">
        <v>8</v>
      </c>
      <c r="M2107" s="3" t="s">
        <v>77</v>
      </c>
      <c r="N2107" s="4">
        <f t="shared" si="138"/>
        <v>1765.8000000000002</v>
      </c>
      <c r="O2107">
        <v>176.58</v>
      </c>
      <c r="R2107" s="3" t="str">
        <f>IF(ISNUMBER(Q2107),SUMIFS($Q$2:Q2107,$A$2:A2107,A2107,$J$2:J2107,J2107,$D$2:D2107,D2107),"")</f>
        <v/>
      </c>
      <c r="AH2107" s="3" t="str">
        <f t="shared" si="139"/>
        <v/>
      </c>
      <c r="AQ2107" s="3" t="str">
        <f t="shared" si="140"/>
        <v/>
      </c>
      <c r="AR2107" s="3" t="str">
        <f>IF(ISNUMBER(AQ2107),SUMIFS($AQ$2:AQ2107,$A$2:A2107,A2107,$J$2:J2107,J2107,$D$2:D2107,D2107),"")</f>
        <v/>
      </c>
      <c r="AS2107">
        <f t="shared" si="141"/>
        <v>1</v>
      </c>
    </row>
    <row r="2108" spans="1:45" x14ac:dyDescent="0.25">
      <c r="A2108" s="9" t="s">
        <v>70</v>
      </c>
      <c r="B2108" t="s">
        <v>68</v>
      </c>
      <c r="C2108" s="6">
        <v>42381</v>
      </c>
      <c r="D2108">
        <v>2</v>
      </c>
      <c r="F2108">
        <v>100</v>
      </c>
      <c r="J2108" s="3" t="s">
        <v>97</v>
      </c>
      <c r="K2108" t="s">
        <v>58</v>
      </c>
      <c r="L2108">
        <v>8</v>
      </c>
      <c r="M2108" s="3" t="s">
        <v>77</v>
      </c>
      <c r="N2108" s="4">
        <f t="shared" si="138"/>
        <v>1525</v>
      </c>
      <c r="O2108">
        <v>152.5</v>
      </c>
      <c r="R2108" s="3" t="str">
        <f>IF(ISNUMBER(Q2108),SUMIFS($Q$2:Q2108,$A$2:A2108,A2108,$J$2:J2108,J2108,$D$2:D2108,D2108),"")</f>
        <v/>
      </c>
      <c r="AH2108" s="3" t="str">
        <f t="shared" si="139"/>
        <v/>
      </c>
      <c r="AQ2108" s="3" t="str">
        <f t="shared" si="140"/>
        <v/>
      </c>
      <c r="AR2108" s="3" t="str">
        <f>IF(ISNUMBER(AQ2108),SUMIFS($AQ$2:AQ2108,$A$2:A2108,A2108,$J$2:J2108,J2108,$D$2:D2108,D2108),"")</f>
        <v/>
      </c>
      <c r="AS2108">
        <f t="shared" si="141"/>
        <v>1</v>
      </c>
    </row>
    <row r="2109" spans="1:45" x14ac:dyDescent="0.25">
      <c r="A2109" s="9" t="s">
        <v>67</v>
      </c>
      <c r="B2109" t="s">
        <v>68</v>
      </c>
      <c r="C2109" s="6">
        <v>42381</v>
      </c>
      <c r="D2109">
        <v>2</v>
      </c>
      <c r="F2109">
        <v>200</v>
      </c>
      <c r="J2109" s="3" t="s">
        <v>97</v>
      </c>
      <c r="K2109" t="s">
        <v>58</v>
      </c>
      <c r="L2109">
        <v>8</v>
      </c>
      <c r="M2109" s="3" t="s">
        <v>77</v>
      </c>
      <c r="N2109" s="4">
        <f t="shared" si="138"/>
        <v>1886.2</v>
      </c>
      <c r="O2109">
        <v>188.62</v>
      </c>
      <c r="R2109" s="3" t="str">
        <f>IF(ISNUMBER(Q2109),SUMIFS($Q$2:Q2109,$A$2:A2109,A2109,$J$2:J2109,J2109,$D$2:D2109,D2109),"")</f>
        <v/>
      </c>
      <c r="AH2109" s="3" t="str">
        <f t="shared" si="139"/>
        <v/>
      </c>
      <c r="AQ2109" s="3" t="str">
        <f t="shared" si="140"/>
        <v/>
      </c>
      <c r="AR2109" s="3" t="str">
        <f>IF(ISNUMBER(AQ2109),SUMIFS($AQ$2:AQ2109,$A$2:A2109,A2109,$J$2:J2109,J2109,$D$2:D2109,D2109),"")</f>
        <v/>
      </c>
      <c r="AS2109">
        <f t="shared" si="141"/>
        <v>1</v>
      </c>
    </row>
    <row r="2110" spans="1:45" x14ac:dyDescent="0.25">
      <c r="A2110" s="9" t="s">
        <v>73</v>
      </c>
      <c r="B2110" t="s">
        <v>68</v>
      </c>
      <c r="C2110" s="6">
        <v>42381</v>
      </c>
      <c r="D2110">
        <v>2</v>
      </c>
      <c r="F2110">
        <v>350</v>
      </c>
      <c r="J2110" s="3" t="s">
        <v>97</v>
      </c>
      <c r="K2110" t="s">
        <v>58</v>
      </c>
      <c r="L2110">
        <v>8</v>
      </c>
      <c r="M2110" s="3" t="s">
        <v>77</v>
      </c>
      <c r="N2110" s="4">
        <f t="shared" si="138"/>
        <v>1955</v>
      </c>
      <c r="O2110">
        <v>195.5</v>
      </c>
      <c r="R2110" s="3" t="str">
        <f>IF(ISNUMBER(Q2110),SUMIFS($Q$2:Q2110,$A$2:A2110,A2110,$J$2:J2110,J2110,$D$2:D2110,D2110),"")</f>
        <v/>
      </c>
      <c r="AH2110" s="3" t="str">
        <f t="shared" si="139"/>
        <v/>
      </c>
      <c r="AQ2110" s="3" t="str">
        <f t="shared" si="140"/>
        <v/>
      </c>
      <c r="AR2110" s="3" t="str">
        <f>IF(ISNUMBER(AQ2110),SUMIFS($AQ$2:AQ2110,$A$2:A2110,A2110,$J$2:J2110,J2110,$D$2:D2110,D2110),"")</f>
        <v/>
      </c>
      <c r="AS2110">
        <f t="shared" si="141"/>
        <v>1</v>
      </c>
    </row>
    <row r="2111" spans="1:45" x14ac:dyDescent="0.25">
      <c r="A2111" s="9" t="s">
        <v>72</v>
      </c>
      <c r="B2111" t="s">
        <v>68</v>
      </c>
      <c r="C2111" s="6">
        <v>42381</v>
      </c>
      <c r="D2111">
        <v>2</v>
      </c>
      <c r="F2111">
        <v>500</v>
      </c>
      <c r="J2111" s="3" t="s">
        <v>97</v>
      </c>
      <c r="K2111" t="s">
        <v>58</v>
      </c>
      <c r="L2111">
        <v>8</v>
      </c>
      <c r="M2111" s="3" t="s">
        <v>77</v>
      </c>
      <c r="N2111" s="4">
        <f t="shared" si="138"/>
        <v>2075.4</v>
      </c>
      <c r="O2111">
        <v>207.54</v>
      </c>
      <c r="R2111" s="3" t="str">
        <f>IF(ISNUMBER(Q2111),SUMIFS($Q$2:Q2111,$A$2:A2111,A2111,$J$2:J2111,J2111,$D$2:D2111,D2111),"")</f>
        <v/>
      </c>
      <c r="AH2111" s="3" t="str">
        <f t="shared" si="139"/>
        <v/>
      </c>
      <c r="AQ2111" s="3" t="str">
        <f t="shared" si="140"/>
        <v/>
      </c>
      <c r="AR2111" s="3" t="str">
        <f>IF(ISNUMBER(AQ2111),SUMIFS($AQ$2:AQ2111,$A$2:A2111,A2111,$J$2:J2111,J2111,$D$2:D2111,D2111),"")</f>
        <v/>
      </c>
      <c r="AS2111">
        <f t="shared" si="141"/>
        <v>1</v>
      </c>
    </row>
    <row r="2112" spans="1:45" x14ac:dyDescent="0.25">
      <c r="A2112" s="9" t="s">
        <v>69</v>
      </c>
      <c r="B2112" t="s">
        <v>68</v>
      </c>
      <c r="C2112" s="6">
        <v>42381</v>
      </c>
      <c r="D2112">
        <v>3</v>
      </c>
      <c r="F2112">
        <v>0</v>
      </c>
      <c r="J2112" s="3" t="s">
        <v>97</v>
      </c>
      <c r="K2112" t="s">
        <v>58</v>
      </c>
      <c r="L2112">
        <v>8</v>
      </c>
      <c r="M2112" s="3" t="s">
        <v>77</v>
      </c>
      <c r="N2112" s="4">
        <f t="shared" si="138"/>
        <v>1748.6000000000001</v>
      </c>
      <c r="O2112">
        <v>174.86</v>
      </c>
      <c r="R2112" s="3" t="str">
        <f>IF(ISNUMBER(Q2112),SUMIFS($Q$2:Q2112,$A$2:A2112,A2112,$J$2:J2112,J2112,$D$2:D2112,D2112),"")</f>
        <v/>
      </c>
      <c r="AH2112" s="3" t="str">
        <f t="shared" si="139"/>
        <v/>
      </c>
      <c r="AQ2112" s="3" t="str">
        <f t="shared" si="140"/>
        <v/>
      </c>
      <c r="AR2112" s="3" t="str">
        <f>IF(ISNUMBER(AQ2112),SUMIFS($AQ$2:AQ2112,$A$2:A2112,A2112,$J$2:J2112,J2112,$D$2:D2112,D2112),"")</f>
        <v/>
      </c>
      <c r="AS2112">
        <f t="shared" si="141"/>
        <v>1</v>
      </c>
    </row>
    <row r="2113" spans="1:45" x14ac:dyDescent="0.25">
      <c r="A2113" s="9" t="s">
        <v>71</v>
      </c>
      <c r="B2113" t="s">
        <v>68</v>
      </c>
      <c r="C2113" s="6">
        <v>42381</v>
      </c>
      <c r="D2113">
        <v>3</v>
      </c>
      <c r="F2113">
        <v>50</v>
      </c>
      <c r="J2113" s="3" t="s">
        <v>97</v>
      </c>
      <c r="K2113" t="s">
        <v>58</v>
      </c>
      <c r="L2113">
        <v>8</v>
      </c>
      <c r="M2113" s="3" t="s">
        <v>77</v>
      </c>
      <c r="N2113" s="4">
        <f t="shared" si="138"/>
        <v>1714.1999999999998</v>
      </c>
      <c r="O2113">
        <v>171.42</v>
      </c>
      <c r="R2113" s="3" t="str">
        <f>IF(ISNUMBER(Q2113),SUMIFS($Q$2:Q2113,$A$2:A2113,A2113,$J$2:J2113,J2113,$D$2:D2113,D2113),"")</f>
        <v/>
      </c>
      <c r="AH2113" s="3" t="str">
        <f t="shared" si="139"/>
        <v/>
      </c>
      <c r="AQ2113" s="3" t="str">
        <f t="shared" si="140"/>
        <v/>
      </c>
      <c r="AR2113" s="3" t="str">
        <f>IF(ISNUMBER(AQ2113),SUMIFS($AQ$2:AQ2113,$A$2:A2113,A2113,$J$2:J2113,J2113,$D$2:D2113,D2113),"")</f>
        <v/>
      </c>
      <c r="AS2113">
        <f t="shared" si="141"/>
        <v>1</v>
      </c>
    </row>
    <row r="2114" spans="1:45" x14ac:dyDescent="0.25">
      <c r="A2114" s="9" t="s">
        <v>70</v>
      </c>
      <c r="B2114" t="s">
        <v>68</v>
      </c>
      <c r="C2114" s="6">
        <v>42381</v>
      </c>
      <c r="D2114">
        <v>3</v>
      </c>
      <c r="F2114">
        <v>100</v>
      </c>
      <c r="J2114" s="3" t="s">
        <v>97</v>
      </c>
      <c r="K2114" t="s">
        <v>58</v>
      </c>
      <c r="L2114">
        <v>8</v>
      </c>
      <c r="M2114" s="3" t="s">
        <v>77</v>
      </c>
      <c r="N2114" s="4">
        <f t="shared" si="138"/>
        <v>1800.2</v>
      </c>
      <c r="O2114">
        <v>180.02</v>
      </c>
      <c r="R2114" s="3" t="str">
        <f>IF(ISNUMBER(Q2114),SUMIFS($Q$2:Q2114,$A$2:A2114,A2114,$J$2:J2114,J2114,$D$2:D2114,D2114),"")</f>
        <v/>
      </c>
      <c r="AH2114" s="3" t="str">
        <f t="shared" si="139"/>
        <v/>
      </c>
      <c r="AQ2114" s="3" t="str">
        <f t="shared" si="140"/>
        <v/>
      </c>
      <c r="AR2114" s="3" t="str">
        <f>IF(ISNUMBER(AQ2114),SUMIFS($AQ$2:AQ2114,$A$2:A2114,A2114,$J$2:J2114,J2114,$D$2:D2114,D2114),"")</f>
        <v/>
      </c>
      <c r="AS2114">
        <f t="shared" si="141"/>
        <v>1</v>
      </c>
    </row>
    <row r="2115" spans="1:45" x14ac:dyDescent="0.25">
      <c r="A2115" s="9" t="s">
        <v>67</v>
      </c>
      <c r="B2115" t="s">
        <v>68</v>
      </c>
      <c r="C2115" s="6">
        <v>42381</v>
      </c>
      <c r="D2115">
        <v>3</v>
      </c>
      <c r="F2115">
        <v>200</v>
      </c>
      <c r="J2115" s="3" t="s">
        <v>97</v>
      </c>
      <c r="K2115" t="s">
        <v>58</v>
      </c>
      <c r="L2115">
        <v>8</v>
      </c>
      <c r="M2115" s="3" t="s">
        <v>77</v>
      </c>
      <c r="N2115" s="4">
        <f t="shared" si="138"/>
        <v>2316.1999999999998</v>
      </c>
      <c r="O2115">
        <v>231.62</v>
      </c>
      <c r="R2115" s="3" t="str">
        <f>IF(ISNUMBER(Q2115),SUMIFS($Q$2:Q2115,$A$2:A2115,A2115,$J$2:J2115,J2115,$D$2:D2115,D2115),"")</f>
        <v/>
      </c>
      <c r="AH2115" s="3" t="str">
        <f t="shared" si="139"/>
        <v/>
      </c>
      <c r="AQ2115" s="3" t="str">
        <f t="shared" si="140"/>
        <v/>
      </c>
      <c r="AR2115" s="3" t="str">
        <f>IF(ISNUMBER(AQ2115),SUMIFS($AQ$2:AQ2115,$A$2:A2115,A2115,$J$2:J2115,J2115,$D$2:D2115,D2115),"")</f>
        <v/>
      </c>
      <c r="AS2115">
        <f t="shared" si="141"/>
        <v>1</v>
      </c>
    </row>
    <row r="2116" spans="1:45" x14ac:dyDescent="0.25">
      <c r="A2116" s="9" t="s">
        <v>73</v>
      </c>
      <c r="B2116" t="s">
        <v>68</v>
      </c>
      <c r="C2116" s="6">
        <v>42381</v>
      </c>
      <c r="D2116">
        <v>3</v>
      </c>
      <c r="F2116">
        <v>350</v>
      </c>
      <c r="J2116" s="3" t="s">
        <v>97</v>
      </c>
      <c r="K2116" t="s">
        <v>58</v>
      </c>
      <c r="L2116">
        <v>8</v>
      </c>
      <c r="M2116" s="3" t="s">
        <v>77</v>
      </c>
      <c r="N2116" s="4">
        <f t="shared" si="138"/>
        <v>2092.6</v>
      </c>
      <c r="O2116">
        <v>209.26</v>
      </c>
      <c r="R2116" s="3" t="str">
        <f>IF(ISNUMBER(Q2116),SUMIFS($Q$2:Q2116,$A$2:A2116,A2116,$J$2:J2116,J2116,$D$2:D2116,D2116),"")</f>
        <v/>
      </c>
      <c r="AH2116" s="3" t="str">
        <f t="shared" si="139"/>
        <v/>
      </c>
      <c r="AQ2116" s="3" t="str">
        <f t="shared" si="140"/>
        <v/>
      </c>
      <c r="AR2116" s="3" t="str">
        <f>IF(ISNUMBER(AQ2116),SUMIFS($AQ$2:AQ2116,$A$2:A2116,A2116,$J$2:J2116,J2116,$D$2:D2116,D2116),"")</f>
        <v/>
      </c>
      <c r="AS2116">
        <f t="shared" si="141"/>
        <v>1</v>
      </c>
    </row>
    <row r="2117" spans="1:45" x14ac:dyDescent="0.25">
      <c r="A2117" s="9" t="s">
        <v>72</v>
      </c>
      <c r="B2117" t="s">
        <v>68</v>
      </c>
      <c r="C2117" s="6">
        <v>42381</v>
      </c>
      <c r="D2117">
        <v>3</v>
      </c>
      <c r="F2117">
        <v>500</v>
      </c>
      <c r="J2117" s="3" t="s">
        <v>97</v>
      </c>
      <c r="K2117" t="s">
        <v>58</v>
      </c>
      <c r="L2117">
        <v>8</v>
      </c>
      <c r="M2117" s="3" t="s">
        <v>77</v>
      </c>
      <c r="N2117" s="4">
        <f t="shared" si="138"/>
        <v>3159</v>
      </c>
      <c r="O2117">
        <v>315.89999999999998</v>
      </c>
      <c r="R2117" s="3" t="str">
        <f>IF(ISNUMBER(Q2117),SUMIFS($Q$2:Q2117,$A$2:A2117,A2117,$J$2:J2117,J2117,$D$2:D2117,D2117),"")</f>
        <v/>
      </c>
      <c r="AH2117" s="3" t="str">
        <f t="shared" si="139"/>
        <v/>
      </c>
      <c r="AQ2117" s="3" t="str">
        <f t="shared" si="140"/>
        <v/>
      </c>
      <c r="AR2117" s="3" t="str">
        <f>IF(ISNUMBER(AQ2117),SUMIFS($AQ$2:AQ2117,$A$2:A2117,A2117,$J$2:J2117,J2117,$D$2:D2117,D2117),"")</f>
        <v/>
      </c>
      <c r="AS2117">
        <f t="shared" si="141"/>
        <v>1</v>
      </c>
    </row>
    <row r="2118" spans="1:45" x14ac:dyDescent="0.25">
      <c r="A2118" s="9" t="s">
        <v>69</v>
      </c>
      <c r="B2118" t="s">
        <v>68</v>
      </c>
      <c r="C2118" s="6">
        <v>42382</v>
      </c>
      <c r="D2118">
        <v>1</v>
      </c>
      <c r="F2118">
        <v>0</v>
      </c>
      <c r="J2118" s="3" t="s">
        <v>97</v>
      </c>
      <c r="K2118" t="s">
        <v>58</v>
      </c>
      <c r="L2118">
        <v>9</v>
      </c>
      <c r="M2118" s="3" t="s">
        <v>56</v>
      </c>
      <c r="N2118" s="4" t="str">
        <f t="shared" si="138"/>
        <v/>
      </c>
      <c r="P2118">
        <v>90.79</v>
      </c>
      <c r="Q2118">
        <v>90.79</v>
      </c>
      <c r="R2118" s="3">
        <f>IF(ISNUMBER(Q2118),SUMIFS($Q$2:Q2118,$A$2:A2118,A2118,$J$2:J2118,J2118,$D$2:D2118,D2118),"")</f>
        <v>317.17</v>
      </c>
      <c r="AA2118">
        <v>2.59</v>
      </c>
      <c r="AH2118" s="3" t="str">
        <f t="shared" si="139"/>
        <v/>
      </c>
      <c r="AQ2118" s="3" t="str">
        <f t="shared" si="140"/>
        <v/>
      </c>
      <c r="AR2118" s="3" t="str">
        <f>IF(ISNUMBER(AQ2118),SUMIFS($AQ$2:AQ2118,$A$2:A2118,A2118,$J$2:J2118,J2118,$D$2:D2118,D2118),"")</f>
        <v/>
      </c>
      <c r="AS2118">
        <f t="shared" si="141"/>
        <v>4</v>
      </c>
    </row>
    <row r="2119" spans="1:45" x14ac:dyDescent="0.25">
      <c r="A2119" s="9" t="s">
        <v>71</v>
      </c>
      <c r="B2119" t="s">
        <v>68</v>
      </c>
      <c r="C2119" s="6">
        <v>42382</v>
      </c>
      <c r="D2119">
        <v>1</v>
      </c>
      <c r="F2119">
        <v>50</v>
      </c>
      <c r="J2119" s="3" t="s">
        <v>97</v>
      </c>
      <c r="K2119" t="s">
        <v>58</v>
      </c>
      <c r="L2119">
        <v>9</v>
      </c>
      <c r="M2119" s="3" t="s">
        <v>56</v>
      </c>
      <c r="N2119" s="4" t="str">
        <f t="shared" si="138"/>
        <v/>
      </c>
      <c r="P2119">
        <v>111.44</v>
      </c>
      <c r="Q2119">
        <v>111.44</v>
      </c>
      <c r="R2119" s="3">
        <f>IF(ISNUMBER(Q2119),SUMIFS($Q$2:Q2119,$A$2:A2119,A2119,$J$2:J2119,J2119,$D$2:D2119,D2119),"")</f>
        <v>404.37</v>
      </c>
      <c r="AA2119">
        <v>3.18</v>
      </c>
      <c r="AH2119" s="3" t="str">
        <f t="shared" si="139"/>
        <v/>
      </c>
      <c r="AQ2119" s="3" t="str">
        <f t="shared" si="140"/>
        <v/>
      </c>
      <c r="AR2119" s="3" t="str">
        <f>IF(ISNUMBER(AQ2119),SUMIFS($AQ$2:AQ2119,$A$2:A2119,A2119,$J$2:J2119,J2119,$D$2:D2119,D2119),"")</f>
        <v/>
      </c>
      <c r="AS2119">
        <f t="shared" si="141"/>
        <v>4</v>
      </c>
    </row>
    <row r="2120" spans="1:45" x14ac:dyDescent="0.25">
      <c r="A2120" s="9" t="s">
        <v>70</v>
      </c>
      <c r="B2120" t="s">
        <v>68</v>
      </c>
      <c r="C2120" s="6">
        <v>42382</v>
      </c>
      <c r="D2120">
        <v>1</v>
      </c>
      <c r="F2120">
        <v>100</v>
      </c>
      <c r="J2120" s="3" t="s">
        <v>97</v>
      </c>
      <c r="K2120" t="s">
        <v>58</v>
      </c>
      <c r="L2120">
        <v>9</v>
      </c>
      <c r="M2120" s="3" t="s">
        <v>56</v>
      </c>
      <c r="N2120" s="4" t="str">
        <f t="shared" si="138"/>
        <v/>
      </c>
      <c r="P2120">
        <v>136.84</v>
      </c>
      <c r="Q2120">
        <v>136.84</v>
      </c>
      <c r="R2120" s="3">
        <f>IF(ISNUMBER(Q2120),SUMIFS($Q$2:Q2120,$A$2:A2120,A2120,$J$2:J2120,J2120,$D$2:D2120,D2120),"")</f>
        <v>575.23</v>
      </c>
      <c r="AA2120">
        <v>3.91</v>
      </c>
      <c r="AH2120" s="3" t="str">
        <f t="shared" si="139"/>
        <v/>
      </c>
      <c r="AQ2120" s="3" t="str">
        <f t="shared" si="140"/>
        <v/>
      </c>
      <c r="AR2120" s="3" t="str">
        <f>IF(ISNUMBER(AQ2120),SUMIFS($AQ$2:AQ2120,$A$2:A2120,A2120,$J$2:J2120,J2120,$D$2:D2120,D2120),"")</f>
        <v/>
      </c>
      <c r="AS2120">
        <f t="shared" si="141"/>
        <v>4</v>
      </c>
    </row>
    <row r="2121" spans="1:45" x14ac:dyDescent="0.25">
      <c r="A2121" s="9" t="s">
        <v>67</v>
      </c>
      <c r="B2121" t="s">
        <v>68</v>
      </c>
      <c r="C2121" s="6">
        <v>42382</v>
      </c>
      <c r="D2121">
        <v>1</v>
      </c>
      <c r="F2121">
        <v>200</v>
      </c>
      <c r="J2121" s="3" t="s">
        <v>97</v>
      </c>
      <c r="K2121" t="s">
        <v>58</v>
      </c>
      <c r="L2121">
        <v>9</v>
      </c>
      <c r="M2121" s="3" t="s">
        <v>56</v>
      </c>
      <c r="N2121" s="4" t="str">
        <f t="shared" si="138"/>
        <v/>
      </c>
      <c r="P2121">
        <v>138.08000000000001</v>
      </c>
      <c r="Q2121">
        <v>138.08000000000001</v>
      </c>
      <c r="R2121" s="3">
        <f>IF(ISNUMBER(Q2121),SUMIFS($Q$2:Q2121,$A$2:A2121,A2121,$J$2:J2121,J2121,$D$2:D2121,D2121),"")</f>
        <v>795.30000000000007</v>
      </c>
      <c r="AA2121">
        <v>3.95</v>
      </c>
      <c r="AH2121" s="3" t="str">
        <f t="shared" si="139"/>
        <v/>
      </c>
      <c r="AQ2121" s="3" t="str">
        <f t="shared" si="140"/>
        <v/>
      </c>
      <c r="AR2121" s="3" t="str">
        <f>IF(ISNUMBER(AQ2121),SUMIFS($AQ$2:AQ2121,$A$2:A2121,A2121,$J$2:J2121,J2121,$D$2:D2121,D2121),"")</f>
        <v/>
      </c>
      <c r="AS2121">
        <f t="shared" si="141"/>
        <v>4</v>
      </c>
    </row>
    <row r="2122" spans="1:45" x14ac:dyDescent="0.25">
      <c r="A2122" s="9" t="s">
        <v>73</v>
      </c>
      <c r="B2122" t="s">
        <v>68</v>
      </c>
      <c r="C2122" s="6">
        <v>42382</v>
      </c>
      <c r="D2122">
        <v>1</v>
      </c>
      <c r="F2122">
        <v>350</v>
      </c>
      <c r="J2122" s="3" t="s">
        <v>97</v>
      </c>
      <c r="K2122" t="s">
        <v>58</v>
      </c>
      <c r="L2122">
        <v>9</v>
      </c>
      <c r="M2122" s="3" t="s">
        <v>56</v>
      </c>
      <c r="N2122" s="4" t="str">
        <f t="shared" si="138"/>
        <v/>
      </c>
      <c r="P2122">
        <v>152.61000000000001</v>
      </c>
      <c r="Q2122">
        <v>152.61000000000001</v>
      </c>
      <c r="R2122" s="3">
        <f>IF(ISNUMBER(Q2122),SUMIFS($Q$2:Q2122,$A$2:A2122,A2122,$J$2:J2122,J2122,$D$2:D2122,D2122),"")</f>
        <v>934.46</v>
      </c>
      <c r="AA2122">
        <v>4.3600000000000003</v>
      </c>
      <c r="AH2122" s="3" t="str">
        <f t="shared" si="139"/>
        <v/>
      </c>
      <c r="AQ2122" s="3" t="str">
        <f t="shared" si="140"/>
        <v/>
      </c>
      <c r="AR2122" s="3" t="str">
        <f>IF(ISNUMBER(AQ2122),SUMIFS($AQ$2:AQ2122,$A$2:A2122,A2122,$J$2:J2122,J2122,$D$2:D2122,D2122),"")</f>
        <v/>
      </c>
      <c r="AS2122">
        <f t="shared" si="141"/>
        <v>4</v>
      </c>
    </row>
    <row r="2123" spans="1:45" x14ac:dyDescent="0.25">
      <c r="A2123" s="9" t="s">
        <v>72</v>
      </c>
      <c r="B2123" t="s">
        <v>68</v>
      </c>
      <c r="C2123" s="6">
        <v>42382</v>
      </c>
      <c r="D2123">
        <v>1</v>
      </c>
      <c r="F2123">
        <v>500</v>
      </c>
      <c r="J2123" s="3" t="s">
        <v>97</v>
      </c>
      <c r="K2123" t="s">
        <v>58</v>
      </c>
      <c r="L2123">
        <v>9</v>
      </c>
      <c r="M2123" s="3" t="s">
        <v>56</v>
      </c>
      <c r="N2123" s="4" t="str">
        <f t="shared" si="138"/>
        <v/>
      </c>
      <c r="P2123">
        <v>135.69999999999999</v>
      </c>
      <c r="Q2123">
        <v>135.69999999999999</v>
      </c>
      <c r="R2123" s="3">
        <f>IF(ISNUMBER(Q2123),SUMIFS($Q$2:Q2123,$A$2:A2123,A2123,$J$2:J2123,J2123,$D$2:D2123,D2123),"")</f>
        <v>1009.9200000000001</v>
      </c>
      <c r="AA2123">
        <v>3.88</v>
      </c>
      <c r="AH2123" s="3" t="str">
        <f t="shared" si="139"/>
        <v/>
      </c>
      <c r="AQ2123" s="3" t="str">
        <f t="shared" si="140"/>
        <v/>
      </c>
      <c r="AR2123" s="3" t="str">
        <f>IF(ISNUMBER(AQ2123),SUMIFS($AQ$2:AQ2123,$A$2:A2123,A2123,$J$2:J2123,J2123,$D$2:D2123,D2123),"")</f>
        <v/>
      </c>
      <c r="AS2123">
        <f t="shared" si="141"/>
        <v>4</v>
      </c>
    </row>
    <row r="2124" spans="1:45" x14ac:dyDescent="0.25">
      <c r="A2124" s="9" t="s">
        <v>69</v>
      </c>
      <c r="B2124" t="s">
        <v>68</v>
      </c>
      <c r="C2124" s="6">
        <v>42382</v>
      </c>
      <c r="D2124">
        <v>2</v>
      </c>
      <c r="F2124">
        <v>0</v>
      </c>
      <c r="J2124" s="3" t="s">
        <v>97</v>
      </c>
      <c r="K2124" t="s">
        <v>58</v>
      </c>
      <c r="L2124">
        <v>9</v>
      </c>
      <c r="M2124" s="3" t="s">
        <v>56</v>
      </c>
      <c r="N2124" s="4" t="str">
        <f t="shared" si="138"/>
        <v/>
      </c>
      <c r="P2124">
        <v>89.01</v>
      </c>
      <c r="Q2124">
        <v>89.01</v>
      </c>
      <c r="R2124" s="3">
        <f>IF(ISNUMBER(Q2124),SUMIFS($Q$2:Q2124,$A$2:A2124,A2124,$J$2:J2124,J2124,$D$2:D2124,D2124),"")</f>
        <v>331.43</v>
      </c>
      <c r="AA2124">
        <v>2.54</v>
      </c>
      <c r="AH2124" s="3" t="str">
        <f t="shared" si="139"/>
        <v/>
      </c>
      <c r="AQ2124" s="3" t="str">
        <f t="shared" si="140"/>
        <v/>
      </c>
      <c r="AR2124" s="3" t="str">
        <f>IF(ISNUMBER(AQ2124),SUMIFS($AQ$2:AQ2124,$A$2:A2124,A2124,$J$2:J2124,J2124,$D$2:D2124,D2124),"")</f>
        <v/>
      </c>
      <c r="AS2124">
        <f t="shared" si="141"/>
        <v>4</v>
      </c>
    </row>
    <row r="2125" spans="1:45" x14ac:dyDescent="0.25">
      <c r="A2125" s="9" t="s">
        <v>71</v>
      </c>
      <c r="B2125" t="s">
        <v>68</v>
      </c>
      <c r="C2125" s="6">
        <v>42382</v>
      </c>
      <c r="D2125">
        <v>2</v>
      </c>
      <c r="F2125">
        <v>50</v>
      </c>
      <c r="J2125" s="3" t="s">
        <v>97</v>
      </c>
      <c r="K2125" t="s">
        <v>58</v>
      </c>
      <c r="L2125">
        <v>9</v>
      </c>
      <c r="M2125" s="3" t="s">
        <v>56</v>
      </c>
      <c r="N2125" s="4" t="str">
        <f t="shared" si="138"/>
        <v/>
      </c>
      <c r="P2125">
        <v>127.81</v>
      </c>
      <c r="Q2125">
        <v>127.81</v>
      </c>
      <c r="R2125" s="3">
        <f>IF(ISNUMBER(Q2125),SUMIFS($Q$2:Q2125,$A$2:A2125,A2125,$J$2:J2125,J2125,$D$2:D2125,D2125),"")</f>
        <v>490.42</v>
      </c>
      <c r="AA2125">
        <v>3.65</v>
      </c>
      <c r="AH2125" s="3" t="str">
        <f t="shared" si="139"/>
        <v/>
      </c>
      <c r="AQ2125" s="3" t="str">
        <f t="shared" si="140"/>
        <v/>
      </c>
      <c r="AR2125" s="3" t="str">
        <f>IF(ISNUMBER(AQ2125),SUMIFS($AQ$2:AQ2125,$A$2:A2125,A2125,$J$2:J2125,J2125,$D$2:D2125,D2125),"")</f>
        <v/>
      </c>
      <c r="AS2125">
        <f t="shared" si="141"/>
        <v>4</v>
      </c>
    </row>
    <row r="2126" spans="1:45" x14ac:dyDescent="0.25">
      <c r="A2126" s="9" t="s">
        <v>70</v>
      </c>
      <c r="B2126" t="s">
        <v>68</v>
      </c>
      <c r="C2126" s="6">
        <v>42382</v>
      </c>
      <c r="D2126">
        <v>2</v>
      </c>
      <c r="F2126">
        <v>100</v>
      </c>
      <c r="J2126" s="3" t="s">
        <v>97</v>
      </c>
      <c r="K2126" t="s">
        <v>58</v>
      </c>
      <c r="L2126">
        <v>9</v>
      </c>
      <c r="M2126" s="3" t="s">
        <v>56</v>
      </c>
      <c r="N2126" s="4" t="str">
        <f t="shared" si="138"/>
        <v/>
      </c>
      <c r="P2126">
        <v>112.58</v>
      </c>
      <c r="Q2126">
        <v>112.58</v>
      </c>
      <c r="R2126" s="3">
        <f>IF(ISNUMBER(Q2126),SUMIFS($Q$2:Q2126,$A$2:A2126,A2126,$J$2:J2126,J2126,$D$2:D2126,D2126),"")</f>
        <v>521.21</v>
      </c>
      <c r="AA2126">
        <v>3.22</v>
      </c>
      <c r="AH2126" s="3" t="str">
        <f t="shared" si="139"/>
        <v/>
      </c>
      <c r="AQ2126" s="3" t="str">
        <f t="shared" si="140"/>
        <v/>
      </c>
      <c r="AR2126" s="3" t="str">
        <f>IF(ISNUMBER(AQ2126),SUMIFS($AQ$2:AQ2126,$A$2:A2126,A2126,$J$2:J2126,J2126,$D$2:D2126,D2126),"")</f>
        <v/>
      </c>
      <c r="AS2126">
        <f t="shared" si="141"/>
        <v>4</v>
      </c>
    </row>
    <row r="2127" spans="1:45" x14ac:dyDescent="0.25">
      <c r="A2127" s="9" t="s">
        <v>67</v>
      </c>
      <c r="B2127" t="s">
        <v>68</v>
      </c>
      <c r="C2127" s="6">
        <v>42382</v>
      </c>
      <c r="D2127">
        <v>2</v>
      </c>
      <c r="F2127">
        <v>200</v>
      </c>
      <c r="J2127" s="3" t="s">
        <v>97</v>
      </c>
      <c r="K2127" t="s">
        <v>58</v>
      </c>
      <c r="L2127">
        <v>9</v>
      </c>
      <c r="M2127" s="3" t="s">
        <v>56</v>
      </c>
      <c r="N2127" s="4" t="str">
        <f t="shared" si="138"/>
        <v/>
      </c>
      <c r="P2127">
        <v>130.01</v>
      </c>
      <c r="Q2127">
        <v>130.01</v>
      </c>
      <c r="R2127" s="3">
        <f>IF(ISNUMBER(Q2127),SUMIFS($Q$2:Q2127,$A$2:A2127,A2127,$J$2:J2127,J2127,$D$2:D2127,D2127),"")</f>
        <v>728.55000000000007</v>
      </c>
      <c r="AA2127">
        <v>3.71</v>
      </c>
      <c r="AH2127" s="3" t="str">
        <f t="shared" si="139"/>
        <v/>
      </c>
      <c r="AQ2127" s="3" t="str">
        <f t="shared" si="140"/>
        <v/>
      </c>
      <c r="AR2127" s="3" t="str">
        <f>IF(ISNUMBER(AQ2127),SUMIFS($AQ$2:AQ2127,$A$2:A2127,A2127,$J$2:J2127,J2127,$D$2:D2127,D2127),"")</f>
        <v/>
      </c>
      <c r="AS2127">
        <f t="shared" si="141"/>
        <v>4</v>
      </c>
    </row>
    <row r="2128" spans="1:45" x14ac:dyDescent="0.25">
      <c r="A2128" s="9" t="s">
        <v>73</v>
      </c>
      <c r="B2128" t="s">
        <v>68</v>
      </c>
      <c r="C2128" s="6">
        <v>42382</v>
      </c>
      <c r="D2128">
        <v>2</v>
      </c>
      <c r="F2128">
        <v>350</v>
      </c>
      <c r="J2128" s="3" t="s">
        <v>97</v>
      </c>
      <c r="K2128" t="s">
        <v>58</v>
      </c>
      <c r="L2128">
        <v>9</v>
      </c>
      <c r="M2128" s="3" t="s">
        <v>56</v>
      </c>
      <c r="N2128" s="4" t="str">
        <f t="shared" si="138"/>
        <v/>
      </c>
      <c r="P2128">
        <v>157.16</v>
      </c>
      <c r="Q2128">
        <v>157.16</v>
      </c>
      <c r="R2128" s="3">
        <f>IF(ISNUMBER(Q2128),SUMIFS($Q$2:Q2128,$A$2:A2128,A2128,$J$2:J2128,J2128,$D$2:D2128,D2128),"")</f>
        <v>938.4899999999999</v>
      </c>
      <c r="AA2128">
        <v>4.49</v>
      </c>
      <c r="AH2128" s="3" t="str">
        <f t="shared" si="139"/>
        <v/>
      </c>
      <c r="AQ2128" s="3" t="str">
        <f t="shared" si="140"/>
        <v/>
      </c>
      <c r="AR2128" s="3" t="str">
        <f>IF(ISNUMBER(AQ2128),SUMIFS($AQ$2:AQ2128,$A$2:A2128,A2128,$J$2:J2128,J2128,$D$2:D2128,D2128),"")</f>
        <v/>
      </c>
      <c r="AS2128">
        <f t="shared" si="141"/>
        <v>4</v>
      </c>
    </row>
    <row r="2129" spans="1:45" x14ac:dyDescent="0.25">
      <c r="A2129" s="9" t="s">
        <v>72</v>
      </c>
      <c r="B2129" t="s">
        <v>68</v>
      </c>
      <c r="C2129" s="6">
        <v>42382</v>
      </c>
      <c r="D2129">
        <v>2</v>
      </c>
      <c r="F2129">
        <v>500</v>
      </c>
      <c r="J2129" s="3" t="s">
        <v>97</v>
      </c>
      <c r="K2129" t="s">
        <v>58</v>
      </c>
      <c r="L2129">
        <v>9</v>
      </c>
      <c r="M2129" s="3" t="s">
        <v>56</v>
      </c>
      <c r="N2129" s="4" t="str">
        <f t="shared" si="138"/>
        <v/>
      </c>
      <c r="P2129">
        <v>158.68</v>
      </c>
      <c r="Q2129">
        <v>158.68</v>
      </c>
      <c r="R2129" s="3">
        <f>IF(ISNUMBER(Q2129),SUMIFS($Q$2:Q2129,$A$2:A2129,A2129,$J$2:J2129,J2129,$D$2:D2129,D2129),"")</f>
        <v>1041.53</v>
      </c>
      <c r="AA2129">
        <v>4.53</v>
      </c>
      <c r="AH2129" s="3" t="str">
        <f t="shared" si="139"/>
        <v/>
      </c>
      <c r="AQ2129" s="3" t="str">
        <f t="shared" si="140"/>
        <v/>
      </c>
      <c r="AR2129" s="3" t="str">
        <f>IF(ISNUMBER(AQ2129),SUMIFS($AQ$2:AQ2129,$A$2:A2129,A2129,$J$2:J2129,J2129,$D$2:D2129,D2129),"")</f>
        <v/>
      </c>
      <c r="AS2129">
        <f t="shared" si="141"/>
        <v>4</v>
      </c>
    </row>
    <row r="2130" spans="1:45" x14ac:dyDescent="0.25">
      <c r="A2130" s="9" t="s">
        <v>69</v>
      </c>
      <c r="B2130" t="s">
        <v>68</v>
      </c>
      <c r="C2130" s="6">
        <v>42382</v>
      </c>
      <c r="D2130">
        <v>3</v>
      </c>
      <c r="F2130">
        <v>0</v>
      </c>
      <c r="J2130" s="3" t="s">
        <v>97</v>
      </c>
      <c r="K2130" t="s">
        <v>58</v>
      </c>
      <c r="L2130">
        <v>9</v>
      </c>
      <c r="M2130" s="3" t="s">
        <v>56</v>
      </c>
      <c r="N2130" s="4" t="str">
        <f t="shared" si="138"/>
        <v/>
      </c>
      <c r="P2130">
        <v>112.23</v>
      </c>
      <c r="Q2130">
        <v>112.23</v>
      </c>
      <c r="R2130" s="3">
        <f>IF(ISNUMBER(Q2130),SUMIFS($Q$2:Q2130,$A$2:A2130,A2130,$J$2:J2130,J2130,$D$2:D2130,D2130),"")</f>
        <v>305.55</v>
      </c>
      <c r="AA2130">
        <v>3.21</v>
      </c>
      <c r="AH2130" s="3" t="str">
        <f t="shared" si="139"/>
        <v/>
      </c>
      <c r="AQ2130" s="3" t="str">
        <f t="shared" si="140"/>
        <v/>
      </c>
      <c r="AR2130" s="3" t="str">
        <f>IF(ISNUMBER(AQ2130),SUMIFS($AQ$2:AQ2130,$A$2:A2130,A2130,$J$2:J2130,J2130,$D$2:D2130,D2130),"")</f>
        <v/>
      </c>
      <c r="AS2130">
        <f t="shared" si="141"/>
        <v>4</v>
      </c>
    </row>
    <row r="2131" spans="1:45" x14ac:dyDescent="0.25">
      <c r="A2131" s="9" t="s">
        <v>71</v>
      </c>
      <c r="B2131" t="s">
        <v>68</v>
      </c>
      <c r="C2131" s="6">
        <v>42382</v>
      </c>
      <c r="D2131">
        <v>3</v>
      </c>
      <c r="F2131">
        <v>50</v>
      </c>
      <c r="J2131" s="3" t="s">
        <v>97</v>
      </c>
      <c r="K2131" t="s">
        <v>58</v>
      </c>
      <c r="L2131">
        <v>9</v>
      </c>
      <c r="M2131" s="3" t="s">
        <v>56</v>
      </c>
      <c r="N2131" s="4" t="str">
        <f t="shared" si="138"/>
        <v/>
      </c>
      <c r="P2131">
        <v>146.06</v>
      </c>
      <c r="Q2131">
        <v>146.06</v>
      </c>
      <c r="R2131" s="3">
        <f>IF(ISNUMBER(Q2131),SUMIFS($Q$2:Q2131,$A$2:A2131,A2131,$J$2:J2131,J2131,$D$2:D2131,D2131),"")</f>
        <v>464.89</v>
      </c>
      <c r="AA2131">
        <v>4.17</v>
      </c>
      <c r="AH2131" s="3" t="str">
        <f t="shared" si="139"/>
        <v/>
      </c>
      <c r="AQ2131" s="3" t="str">
        <f t="shared" si="140"/>
        <v/>
      </c>
      <c r="AR2131" s="3" t="str">
        <f>IF(ISNUMBER(AQ2131),SUMIFS($AQ$2:AQ2131,$A$2:A2131,A2131,$J$2:J2131,J2131,$D$2:D2131,D2131),"")</f>
        <v/>
      </c>
      <c r="AS2131">
        <f t="shared" si="141"/>
        <v>4</v>
      </c>
    </row>
    <row r="2132" spans="1:45" x14ac:dyDescent="0.25">
      <c r="A2132" s="9" t="s">
        <v>70</v>
      </c>
      <c r="B2132" t="s">
        <v>68</v>
      </c>
      <c r="C2132" s="6">
        <v>42382</v>
      </c>
      <c r="D2132">
        <v>3</v>
      </c>
      <c r="F2132">
        <v>100</v>
      </c>
      <c r="J2132" s="3" t="s">
        <v>97</v>
      </c>
      <c r="K2132" t="s">
        <v>58</v>
      </c>
      <c r="L2132">
        <v>9</v>
      </c>
      <c r="M2132" s="3" t="s">
        <v>56</v>
      </c>
      <c r="N2132" s="4" t="str">
        <f t="shared" si="138"/>
        <v/>
      </c>
      <c r="P2132">
        <v>143.75</v>
      </c>
      <c r="Q2132">
        <v>143.75</v>
      </c>
      <c r="R2132" s="3">
        <f>IF(ISNUMBER(Q2132),SUMIFS($Q$2:Q2132,$A$2:A2132,A2132,$J$2:J2132,J2132,$D$2:D2132,D2132),"")</f>
        <v>539.66</v>
      </c>
      <c r="AA2132">
        <v>4.1100000000000003</v>
      </c>
      <c r="AH2132" s="3" t="str">
        <f t="shared" si="139"/>
        <v/>
      </c>
      <c r="AQ2132" s="3" t="str">
        <f t="shared" si="140"/>
        <v/>
      </c>
      <c r="AR2132" s="3" t="str">
        <f>IF(ISNUMBER(AQ2132),SUMIFS($AQ$2:AQ2132,$A$2:A2132,A2132,$J$2:J2132,J2132,$D$2:D2132,D2132),"")</f>
        <v/>
      </c>
      <c r="AS2132">
        <f t="shared" si="141"/>
        <v>4</v>
      </c>
    </row>
    <row r="2133" spans="1:45" x14ac:dyDescent="0.25">
      <c r="A2133" s="9" t="s">
        <v>67</v>
      </c>
      <c r="B2133" t="s">
        <v>68</v>
      </c>
      <c r="C2133" s="6">
        <v>42382</v>
      </c>
      <c r="D2133">
        <v>3</v>
      </c>
      <c r="F2133">
        <v>200</v>
      </c>
      <c r="J2133" s="3" t="s">
        <v>97</v>
      </c>
      <c r="K2133" t="s">
        <v>58</v>
      </c>
      <c r="L2133">
        <v>9</v>
      </c>
      <c r="M2133" s="3" t="s">
        <v>56</v>
      </c>
      <c r="N2133" s="4" t="str">
        <f t="shared" si="138"/>
        <v/>
      </c>
      <c r="P2133">
        <v>177.65</v>
      </c>
      <c r="Q2133">
        <v>177.65</v>
      </c>
      <c r="R2133" s="3">
        <f>IF(ISNUMBER(Q2133),SUMIFS($Q$2:Q2133,$A$2:A2133,A2133,$J$2:J2133,J2133,$D$2:D2133,D2133),"")</f>
        <v>665.45</v>
      </c>
      <c r="AA2133">
        <v>5.08</v>
      </c>
      <c r="AH2133" s="3" t="str">
        <f t="shared" si="139"/>
        <v/>
      </c>
      <c r="AQ2133" s="3" t="str">
        <f t="shared" si="140"/>
        <v/>
      </c>
      <c r="AR2133" s="3" t="str">
        <f>IF(ISNUMBER(AQ2133),SUMIFS($AQ$2:AQ2133,$A$2:A2133,A2133,$J$2:J2133,J2133,$D$2:D2133,D2133),"")</f>
        <v/>
      </c>
      <c r="AS2133">
        <f t="shared" si="141"/>
        <v>4</v>
      </c>
    </row>
    <row r="2134" spans="1:45" x14ac:dyDescent="0.25">
      <c r="A2134" s="9" t="s">
        <v>73</v>
      </c>
      <c r="B2134" t="s">
        <v>68</v>
      </c>
      <c r="C2134" s="6">
        <v>42382</v>
      </c>
      <c r="D2134">
        <v>3</v>
      </c>
      <c r="F2134">
        <v>350</v>
      </c>
      <c r="J2134" s="3" t="s">
        <v>97</v>
      </c>
      <c r="K2134" t="s">
        <v>58</v>
      </c>
      <c r="L2134">
        <v>9</v>
      </c>
      <c r="M2134" s="3" t="s">
        <v>56</v>
      </c>
      <c r="N2134" s="4" t="str">
        <f t="shared" si="138"/>
        <v/>
      </c>
      <c r="P2134">
        <v>165.96</v>
      </c>
      <c r="Q2134">
        <v>165.96</v>
      </c>
      <c r="R2134" s="3">
        <f>IF(ISNUMBER(Q2134),SUMIFS($Q$2:Q2134,$A$2:A2134,A2134,$J$2:J2134,J2134,$D$2:D2134,D2134),"")</f>
        <v>943.68000000000006</v>
      </c>
      <c r="AA2134">
        <v>4.74</v>
      </c>
      <c r="AH2134" s="3" t="str">
        <f t="shared" si="139"/>
        <v/>
      </c>
      <c r="AQ2134" s="3" t="str">
        <f t="shared" si="140"/>
        <v/>
      </c>
      <c r="AR2134" s="3" t="str">
        <f>IF(ISNUMBER(AQ2134),SUMIFS($AQ$2:AQ2134,$A$2:A2134,A2134,$J$2:J2134,J2134,$D$2:D2134,D2134),"")</f>
        <v/>
      </c>
      <c r="AS2134">
        <f t="shared" si="141"/>
        <v>4</v>
      </c>
    </row>
    <row r="2135" spans="1:45" x14ac:dyDescent="0.25">
      <c r="A2135" s="9" t="s">
        <v>72</v>
      </c>
      <c r="B2135" t="s">
        <v>68</v>
      </c>
      <c r="C2135" s="6">
        <v>42382</v>
      </c>
      <c r="D2135">
        <v>3</v>
      </c>
      <c r="F2135">
        <v>500</v>
      </c>
      <c r="J2135" s="3" t="s">
        <v>97</v>
      </c>
      <c r="K2135" t="s">
        <v>58</v>
      </c>
      <c r="L2135">
        <v>9</v>
      </c>
      <c r="M2135" s="3" t="s">
        <v>56</v>
      </c>
      <c r="N2135" s="4" t="str">
        <f t="shared" si="138"/>
        <v/>
      </c>
      <c r="P2135">
        <v>192.34</v>
      </c>
      <c r="Q2135">
        <v>192.34</v>
      </c>
      <c r="R2135" s="3">
        <f>IF(ISNUMBER(Q2135),SUMIFS($Q$2:Q2135,$A$2:A2135,A2135,$J$2:J2135,J2135,$D$2:D2135,D2135),"")</f>
        <v>1071.8399999999999</v>
      </c>
      <c r="AA2135">
        <v>5.5</v>
      </c>
      <c r="AH2135" s="3" t="str">
        <f t="shared" si="139"/>
        <v/>
      </c>
      <c r="AQ2135" s="3" t="str">
        <f t="shared" si="140"/>
        <v/>
      </c>
      <c r="AR2135" s="3" t="str">
        <f>IF(ISNUMBER(AQ2135),SUMIFS($AQ$2:AQ2135,$A$2:A2135,A2135,$J$2:J2135,J2135,$D$2:D2135,D2135),"")</f>
        <v/>
      </c>
      <c r="AS2135">
        <f t="shared" si="141"/>
        <v>4</v>
      </c>
    </row>
    <row r="2136" spans="1:45" x14ac:dyDescent="0.25">
      <c r="A2136" s="9" t="s">
        <v>69</v>
      </c>
      <c r="B2136" t="s">
        <v>68</v>
      </c>
      <c r="C2136" s="6">
        <v>42391</v>
      </c>
      <c r="D2136">
        <v>1</v>
      </c>
      <c r="F2136">
        <v>0</v>
      </c>
      <c r="J2136" s="3" t="s">
        <v>97</v>
      </c>
      <c r="K2136" t="s">
        <v>58</v>
      </c>
      <c r="L2136">
        <v>9</v>
      </c>
      <c r="M2136" s="3" t="s">
        <v>74</v>
      </c>
      <c r="N2136" s="4">
        <f t="shared" si="138"/>
        <v>733.8</v>
      </c>
      <c r="O2136">
        <v>73.38</v>
      </c>
      <c r="R2136" s="3" t="str">
        <f>IF(ISNUMBER(Q2136),SUMIFS($Q$2:Q2136,$A$2:A2136,A2136,$J$2:J2136,J2136,$D$2:D2136,D2136),"")</f>
        <v/>
      </c>
      <c r="AH2136" s="3" t="str">
        <f t="shared" si="139"/>
        <v/>
      </c>
      <c r="AQ2136" s="3" t="str">
        <f t="shared" si="140"/>
        <v/>
      </c>
      <c r="AR2136" s="3" t="str">
        <f>IF(ISNUMBER(AQ2136),SUMIFS($AQ$2:AQ2136,$A$2:A2136,A2136,$J$2:J2136,J2136,$D$2:D2136,D2136),"")</f>
        <v/>
      </c>
      <c r="AS2136">
        <f t="shared" si="141"/>
        <v>1</v>
      </c>
    </row>
    <row r="2137" spans="1:45" x14ac:dyDescent="0.25">
      <c r="A2137" s="9" t="s">
        <v>71</v>
      </c>
      <c r="B2137" t="s">
        <v>68</v>
      </c>
      <c r="C2137" s="6">
        <v>42391</v>
      </c>
      <c r="D2137">
        <v>1</v>
      </c>
      <c r="F2137">
        <v>50</v>
      </c>
      <c r="J2137" s="3" t="s">
        <v>97</v>
      </c>
      <c r="K2137" t="s">
        <v>58</v>
      </c>
      <c r="L2137">
        <v>9</v>
      </c>
      <c r="M2137" s="3" t="s">
        <v>74</v>
      </c>
      <c r="N2137" s="4">
        <f t="shared" si="138"/>
        <v>733.8</v>
      </c>
      <c r="O2137">
        <v>73.38</v>
      </c>
      <c r="R2137" s="3" t="str">
        <f>IF(ISNUMBER(Q2137),SUMIFS($Q$2:Q2137,$A$2:A2137,A2137,$J$2:J2137,J2137,$D$2:D2137,D2137),"")</f>
        <v/>
      </c>
      <c r="AH2137" s="3" t="str">
        <f t="shared" si="139"/>
        <v/>
      </c>
      <c r="AQ2137" s="3" t="str">
        <f t="shared" si="140"/>
        <v/>
      </c>
      <c r="AR2137" s="3" t="str">
        <f>IF(ISNUMBER(AQ2137),SUMIFS($AQ$2:AQ2137,$A$2:A2137,A2137,$J$2:J2137,J2137,$D$2:D2137,D2137),"")</f>
        <v/>
      </c>
      <c r="AS2137">
        <f t="shared" si="141"/>
        <v>1</v>
      </c>
    </row>
    <row r="2138" spans="1:45" x14ac:dyDescent="0.25">
      <c r="A2138" s="9" t="s">
        <v>70</v>
      </c>
      <c r="B2138" t="s">
        <v>68</v>
      </c>
      <c r="C2138" s="6">
        <v>42391</v>
      </c>
      <c r="D2138">
        <v>1</v>
      </c>
      <c r="F2138">
        <v>100</v>
      </c>
      <c r="J2138" s="3" t="s">
        <v>97</v>
      </c>
      <c r="K2138" t="s">
        <v>58</v>
      </c>
      <c r="L2138">
        <v>9</v>
      </c>
      <c r="M2138" s="3" t="s">
        <v>74</v>
      </c>
      <c r="N2138" s="4">
        <f t="shared" si="138"/>
        <v>768.19999999999993</v>
      </c>
      <c r="O2138">
        <v>76.819999999999993</v>
      </c>
      <c r="R2138" s="3" t="str">
        <f>IF(ISNUMBER(Q2138),SUMIFS($Q$2:Q2138,$A$2:A2138,A2138,$J$2:J2138,J2138,$D$2:D2138,D2138),"")</f>
        <v/>
      </c>
      <c r="AH2138" s="3" t="str">
        <f t="shared" si="139"/>
        <v/>
      </c>
      <c r="AQ2138" s="3" t="str">
        <f t="shared" si="140"/>
        <v/>
      </c>
      <c r="AR2138" s="3" t="str">
        <f>IF(ISNUMBER(AQ2138),SUMIFS($AQ$2:AQ2138,$A$2:A2138,A2138,$J$2:J2138,J2138,$D$2:D2138,D2138),"")</f>
        <v/>
      </c>
      <c r="AS2138">
        <f t="shared" si="141"/>
        <v>1</v>
      </c>
    </row>
    <row r="2139" spans="1:45" x14ac:dyDescent="0.25">
      <c r="A2139" s="9" t="s">
        <v>67</v>
      </c>
      <c r="B2139" t="s">
        <v>68</v>
      </c>
      <c r="C2139" s="6">
        <v>42391</v>
      </c>
      <c r="D2139">
        <v>1</v>
      </c>
      <c r="F2139">
        <v>200</v>
      </c>
      <c r="J2139" s="3" t="s">
        <v>97</v>
      </c>
      <c r="K2139" t="s">
        <v>58</v>
      </c>
      <c r="L2139">
        <v>9</v>
      </c>
      <c r="M2139" s="3" t="s">
        <v>74</v>
      </c>
      <c r="N2139" s="4">
        <f t="shared" si="138"/>
        <v>871.4</v>
      </c>
      <c r="O2139">
        <v>87.14</v>
      </c>
      <c r="R2139" s="3" t="str">
        <f>IF(ISNUMBER(Q2139),SUMIFS($Q$2:Q2139,$A$2:A2139,A2139,$J$2:J2139,J2139,$D$2:D2139,D2139),"")</f>
        <v/>
      </c>
      <c r="AH2139" s="3" t="str">
        <f t="shared" si="139"/>
        <v/>
      </c>
      <c r="AQ2139" s="3" t="str">
        <f t="shared" si="140"/>
        <v/>
      </c>
      <c r="AR2139" s="3" t="str">
        <f>IF(ISNUMBER(AQ2139),SUMIFS($AQ$2:AQ2139,$A$2:A2139,A2139,$J$2:J2139,J2139,$D$2:D2139,D2139),"")</f>
        <v/>
      </c>
      <c r="AS2139">
        <f t="shared" si="141"/>
        <v>1</v>
      </c>
    </row>
    <row r="2140" spans="1:45" x14ac:dyDescent="0.25">
      <c r="A2140" s="9" t="s">
        <v>73</v>
      </c>
      <c r="B2140" t="s">
        <v>68</v>
      </c>
      <c r="C2140" s="6">
        <v>42391</v>
      </c>
      <c r="D2140">
        <v>1</v>
      </c>
      <c r="F2140">
        <v>350</v>
      </c>
      <c r="J2140" s="3" t="s">
        <v>97</v>
      </c>
      <c r="K2140" t="s">
        <v>58</v>
      </c>
      <c r="L2140">
        <v>9</v>
      </c>
      <c r="M2140" s="3" t="s">
        <v>74</v>
      </c>
      <c r="N2140" s="4">
        <f t="shared" si="138"/>
        <v>871.4</v>
      </c>
      <c r="O2140">
        <v>87.14</v>
      </c>
      <c r="R2140" s="3" t="str">
        <f>IF(ISNUMBER(Q2140),SUMIFS($Q$2:Q2140,$A$2:A2140,A2140,$J$2:J2140,J2140,$D$2:D2140,D2140),"")</f>
        <v/>
      </c>
      <c r="AH2140" s="3" t="str">
        <f t="shared" si="139"/>
        <v/>
      </c>
      <c r="AQ2140" s="3" t="str">
        <f t="shared" si="140"/>
        <v/>
      </c>
      <c r="AR2140" s="3" t="str">
        <f>IF(ISNUMBER(AQ2140),SUMIFS($AQ$2:AQ2140,$A$2:A2140,A2140,$J$2:J2140,J2140,$D$2:D2140,D2140),"")</f>
        <v/>
      </c>
      <c r="AS2140">
        <f t="shared" si="141"/>
        <v>1</v>
      </c>
    </row>
    <row r="2141" spans="1:45" x14ac:dyDescent="0.25">
      <c r="A2141" s="9" t="s">
        <v>72</v>
      </c>
      <c r="B2141" t="s">
        <v>68</v>
      </c>
      <c r="C2141" s="6">
        <v>42391</v>
      </c>
      <c r="D2141">
        <v>1</v>
      </c>
      <c r="F2141">
        <v>500</v>
      </c>
      <c r="J2141" s="3" t="s">
        <v>97</v>
      </c>
      <c r="K2141" t="s">
        <v>58</v>
      </c>
      <c r="L2141">
        <v>9</v>
      </c>
      <c r="M2141" s="3" t="s">
        <v>74</v>
      </c>
      <c r="N2141" s="4">
        <f t="shared" si="138"/>
        <v>768.19999999999993</v>
      </c>
      <c r="O2141">
        <v>76.819999999999993</v>
      </c>
      <c r="R2141" s="3" t="str">
        <f>IF(ISNUMBER(Q2141),SUMIFS($Q$2:Q2141,$A$2:A2141,A2141,$J$2:J2141,J2141,$D$2:D2141,D2141),"")</f>
        <v/>
      </c>
      <c r="AH2141" s="3" t="str">
        <f t="shared" si="139"/>
        <v/>
      </c>
      <c r="AQ2141" s="3" t="str">
        <f t="shared" si="140"/>
        <v/>
      </c>
      <c r="AR2141" s="3" t="str">
        <f>IF(ISNUMBER(AQ2141),SUMIFS($AQ$2:AQ2141,$A$2:A2141,A2141,$J$2:J2141,J2141,$D$2:D2141,D2141),"")</f>
        <v/>
      </c>
      <c r="AS2141">
        <f t="shared" si="141"/>
        <v>1</v>
      </c>
    </row>
    <row r="2142" spans="1:45" x14ac:dyDescent="0.25">
      <c r="A2142" s="9" t="s">
        <v>69</v>
      </c>
      <c r="B2142" t="s">
        <v>68</v>
      </c>
      <c r="C2142" s="6">
        <v>42391</v>
      </c>
      <c r="D2142">
        <v>2</v>
      </c>
      <c r="F2142">
        <v>0</v>
      </c>
      <c r="J2142" s="3" t="s">
        <v>97</v>
      </c>
      <c r="K2142" t="s">
        <v>58</v>
      </c>
      <c r="L2142">
        <v>9</v>
      </c>
      <c r="M2142" s="3" t="s">
        <v>74</v>
      </c>
      <c r="N2142" s="4">
        <f t="shared" si="138"/>
        <v>785.40000000000009</v>
      </c>
      <c r="O2142">
        <v>78.540000000000006</v>
      </c>
      <c r="R2142" s="3" t="str">
        <f>IF(ISNUMBER(Q2142),SUMIFS($Q$2:Q2142,$A$2:A2142,A2142,$J$2:J2142,J2142,$D$2:D2142,D2142),"")</f>
        <v/>
      </c>
      <c r="AH2142" s="3" t="str">
        <f t="shared" si="139"/>
        <v/>
      </c>
      <c r="AQ2142" s="3" t="str">
        <f t="shared" si="140"/>
        <v/>
      </c>
      <c r="AR2142" s="3" t="str">
        <f>IF(ISNUMBER(AQ2142),SUMIFS($AQ$2:AQ2142,$A$2:A2142,A2142,$J$2:J2142,J2142,$D$2:D2142,D2142),"")</f>
        <v/>
      </c>
      <c r="AS2142">
        <f t="shared" si="141"/>
        <v>1</v>
      </c>
    </row>
    <row r="2143" spans="1:45" x14ac:dyDescent="0.25">
      <c r="A2143" s="9" t="s">
        <v>71</v>
      </c>
      <c r="B2143" t="s">
        <v>68</v>
      </c>
      <c r="C2143" s="6">
        <v>42391</v>
      </c>
      <c r="D2143">
        <v>2</v>
      </c>
      <c r="F2143">
        <v>50</v>
      </c>
      <c r="J2143" s="3" t="s">
        <v>97</v>
      </c>
      <c r="K2143" t="s">
        <v>58</v>
      </c>
      <c r="L2143">
        <v>9</v>
      </c>
      <c r="M2143" s="3" t="s">
        <v>74</v>
      </c>
      <c r="N2143" s="4">
        <f t="shared" si="138"/>
        <v>837</v>
      </c>
      <c r="O2143">
        <v>83.7</v>
      </c>
      <c r="R2143" s="3" t="str">
        <f>IF(ISNUMBER(Q2143),SUMIFS($Q$2:Q2143,$A$2:A2143,A2143,$J$2:J2143,J2143,$D$2:D2143,D2143),"")</f>
        <v/>
      </c>
      <c r="AH2143" s="3" t="str">
        <f t="shared" si="139"/>
        <v/>
      </c>
      <c r="AQ2143" s="3" t="str">
        <f t="shared" si="140"/>
        <v/>
      </c>
      <c r="AR2143" s="3" t="str">
        <f>IF(ISNUMBER(AQ2143),SUMIFS($AQ$2:AQ2143,$A$2:A2143,A2143,$J$2:J2143,J2143,$D$2:D2143,D2143),"")</f>
        <v/>
      </c>
      <c r="AS2143">
        <f t="shared" si="141"/>
        <v>1</v>
      </c>
    </row>
    <row r="2144" spans="1:45" x14ac:dyDescent="0.25">
      <c r="A2144" s="9" t="s">
        <v>70</v>
      </c>
      <c r="B2144" t="s">
        <v>68</v>
      </c>
      <c r="C2144" s="6">
        <v>42391</v>
      </c>
      <c r="D2144">
        <v>2</v>
      </c>
      <c r="F2144">
        <v>100</v>
      </c>
      <c r="J2144" s="3" t="s">
        <v>97</v>
      </c>
      <c r="K2144" t="s">
        <v>58</v>
      </c>
      <c r="L2144">
        <v>9</v>
      </c>
      <c r="M2144" s="3" t="s">
        <v>74</v>
      </c>
      <c r="N2144" s="4">
        <f t="shared" si="138"/>
        <v>768.19999999999993</v>
      </c>
      <c r="O2144">
        <v>76.819999999999993</v>
      </c>
      <c r="R2144" s="3" t="str">
        <f>IF(ISNUMBER(Q2144),SUMIFS($Q$2:Q2144,$A$2:A2144,A2144,$J$2:J2144,J2144,$D$2:D2144,D2144),"")</f>
        <v/>
      </c>
      <c r="AH2144" s="3" t="str">
        <f t="shared" si="139"/>
        <v/>
      </c>
      <c r="AQ2144" s="3" t="str">
        <f t="shared" si="140"/>
        <v/>
      </c>
      <c r="AR2144" s="3" t="str">
        <f>IF(ISNUMBER(AQ2144),SUMIFS($AQ$2:AQ2144,$A$2:A2144,A2144,$J$2:J2144,J2144,$D$2:D2144,D2144),"")</f>
        <v/>
      </c>
      <c r="AS2144">
        <f t="shared" si="141"/>
        <v>1</v>
      </c>
    </row>
    <row r="2145" spans="1:45" x14ac:dyDescent="0.25">
      <c r="A2145" s="9" t="s">
        <v>67</v>
      </c>
      <c r="B2145" t="s">
        <v>68</v>
      </c>
      <c r="C2145" s="6">
        <v>42391</v>
      </c>
      <c r="D2145">
        <v>2</v>
      </c>
      <c r="F2145">
        <v>200</v>
      </c>
      <c r="J2145" s="3" t="s">
        <v>97</v>
      </c>
      <c r="K2145" t="s">
        <v>58</v>
      </c>
      <c r="L2145">
        <v>9</v>
      </c>
      <c r="M2145" s="3" t="s">
        <v>74</v>
      </c>
      <c r="N2145" s="4">
        <f t="shared" si="138"/>
        <v>854.2</v>
      </c>
      <c r="O2145">
        <v>85.42</v>
      </c>
      <c r="R2145" s="3" t="str">
        <f>IF(ISNUMBER(Q2145),SUMIFS($Q$2:Q2145,$A$2:A2145,A2145,$J$2:J2145,J2145,$D$2:D2145,D2145),"")</f>
        <v/>
      </c>
      <c r="AH2145" s="3" t="str">
        <f t="shared" si="139"/>
        <v/>
      </c>
      <c r="AQ2145" s="3" t="str">
        <f t="shared" si="140"/>
        <v/>
      </c>
      <c r="AR2145" s="3" t="str">
        <f>IF(ISNUMBER(AQ2145),SUMIFS($AQ$2:AQ2145,$A$2:A2145,A2145,$J$2:J2145,J2145,$D$2:D2145,D2145),"")</f>
        <v/>
      </c>
      <c r="AS2145">
        <f t="shared" si="141"/>
        <v>1</v>
      </c>
    </row>
    <row r="2146" spans="1:45" x14ac:dyDescent="0.25">
      <c r="A2146" s="9" t="s">
        <v>73</v>
      </c>
      <c r="B2146" t="s">
        <v>68</v>
      </c>
      <c r="C2146" s="6">
        <v>42391</v>
      </c>
      <c r="D2146">
        <v>2</v>
      </c>
      <c r="F2146">
        <v>350</v>
      </c>
      <c r="J2146" s="3" t="s">
        <v>97</v>
      </c>
      <c r="K2146" t="s">
        <v>58</v>
      </c>
      <c r="L2146">
        <v>9</v>
      </c>
      <c r="M2146" s="3" t="s">
        <v>74</v>
      </c>
      <c r="N2146" s="4">
        <f t="shared" si="138"/>
        <v>768.19999999999993</v>
      </c>
      <c r="O2146">
        <v>76.819999999999993</v>
      </c>
      <c r="R2146" s="3" t="str">
        <f>IF(ISNUMBER(Q2146),SUMIFS($Q$2:Q2146,$A$2:A2146,A2146,$J$2:J2146,J2146,$D$2:D2146,D2146),"")</f>
        <v/>
      </c>
      <c r="AH2146" s="3" t="str">
        <f t="shared" si="139"/>
        <v/>
      </c>
      <c r="AQ2146" s="3" t="str">
        <f t="shared" si="140"/>
        <v/>
      </c>
      <c r="AR2146" s="3" t="str">
        <f>IF(ISNUMBER(AQ2146),SUMIFS($AQ$2:AQ2146,$A$2:A2146,A2146,$J$2:J2146,J2146,$D$2:D2146,D2146),"")</f>
        <v/>
      </c>
      <c r="AS2146">
        <f t="shared" si="141"/>
        <v>1</v>
      </c>
    </row>
    <row r="2147" spans="1:45" x14ac:dyDescent="0.25">
      <c r="A2147" s="9" t="s">
        <v>72</v>
      </c>
      <c r="B2147" t="s">
        <v>68</v>
      </c>
      <c r="C2147" s="6">
        <v>42391</v>
      </c>
      <c r="D2147">
        <v>2</v>
      </c>
      <c r="F2147">
        <v>500</v>
      </c>
      <c r="J2147" s="3" t="s">
        <v>97</v>
      </c>
      <c r="K2147" t="s">
        <v>58</v>
      </c>
      <c r="L2147">
        <v>9</v>
      </c>
      <c r="M2147" s="3" t="s">
        <v>74</v>
      </c>
      <c r="N2147" s="4">
        <f t="shared" si="138"/>
        <v>768.19999999999993</v>
      </c>
      <c r="O2147">
        <v>76.819999999999993</v>
      </c>
      <c r="R2147" s="3" t="str">
        <f>IF(ISNUMBER(Q2147),SUMIFS($Q$2:Q2147,$A$2:A2147,A2147,$J$2:J2147,J2147,$D$2:D2147,D2147),"")</f>
        <v/>
      </c>
      <c r="AH2147" s="3" t="str">
        <f t="shared" si="139"/>
        <v/>
      </c>
      <c r="AQ2147" s="3" t="str">
        <f t="shared" si="140"/>
        <v/>
      </c>
      <c r="AR2147" s="3" t="str">
        <f>IF(ISNUMBER(AQ2147),SUMIFS($AQ$2:AQ2147,$A$2:A2147,A2147,$J$2:J2147,J2147,$D$2:D2147,D2147),"")</f>
        <v/>
      </c>
      <c r="AS2147">
        <f t="shared" si="141"/>
        <v>1</v>
      </c>
    </row>
    <row r="2148" spans="1:45" x14ac:dyDescent="0.25">
      <c r="A2148" s="9" t="s">
        <v>69</v>
      </c>
      <c r="B2148" t="s">
        <v>68</v>
      </c>
      <c r="C2148" s="6">
        <v>42391</v>
      </c>
      <c r="D2148">
        <v>3</v>
      </c>
      <c r="F2148">
        <v>0</v>
      </c>
      <c r="J2148" s="3" t="s">
        <v>97</v>
      </c>
      <c r="K2148" t="s">
        <v>58</v>
      </c>
      <c r="L2148">
        <v>9</v>
      </c>
      <c r="M2148" s="3" t="s">
        <v>74</v>
      </c>
      <c r="N2148" s="4">
        <f t="shared" si="138"/>
        <v>802.6</v>
      </c>
      <c r="O2148">
        <v>80.260000000000005</v>
      </c>
      <c r="R2148" s="3" t="str">
        <f>IF(ISNUMBER(Q2148),SUMIFS($Q$2:Q2148,$A$2:A2148,A2148,$J$2:J2148,J2148,$D$2:D2148,D2148),"")</f>
        <v/>
      </c>
      <c r="AH2148" s="3" t="str">
        <f t="shared" si="139"/>
        <v/>
      </c>
      <c r="AQ2148" s="3" t="str">
        <f t="shared" si="140"/>
        <v/>
      </c>
      <c r="AR2148" s="3" t="str">
        <f>IF(ISNUMBER(AQ2148),SUMIFS($AQ$2:AQ2148,$A$2:A2148,A2148,$J$2:J2148,J2148,$D$2:D2148,D2148),"")</f>
        <v/>
      </c>
      <c r="AS2148">
        <f t="shared" si="141"/>
        <v>1</v>
      </c>
    </row>
    <row r="2149" spans="1:45" x14ac:dyDescent="0.25">
      <c r="A2149" s="9" t="s">
        <v>71</v>
      </c>
      <c r="B2149" t="s">
        <v>68</v>
      </c>
      <c r="C2149" s="6">
        <v>42391</v>
      </c>
      <c r="D2149">
        <v>3</v>
      </c>
      <c r="F2149">
        <v>50</v>
      </c>
      <c r="J2149" s="3" t="s">
        <v>97</v>
      </c>
      <c r="K2149" t="s">
        <v>58</v>
      </c>
      <c r="L2149">
        <v>9</v>
      </c>
      <c r="M2149" s="3" t="s">
        <v>74</v>
      </c>
      <c r="N2149" s="4">
        <f t="shared" si="138"/>
        <v>854.2</v>
      </c>
      <c r="O2149">
        <v>85.42</v>
      </c>
      <c r="R2149" s="3" t="str">
        <f>IF(ISNUMBER(Q2149),SUMIFS($Q$2:Q2149,$A$2:A2149,A2149,$J$2:J2149,J2149,$D$2:D2149,D2149),"")</f>
        <v/>
      </c>
      <c r="AH2149" s="3" t="str">
        <f t="shared" si="139"/>
        <v/>
      </c>
      <c r="AQ2149" s="3" t="str">
        <f t="shared" si="140"/>
        <v/>
      </c>
      <c r="AR2149" s="3" t="str">
        <f>IF(ISNUMBER(AQ2149),SUMIFS($AQ$2:AQ2149,$A$2:A2149,A2149,$J$2:J2149,J2149,$D$2:D2149,D2149),"")</f>
        <v/>
      </c>
      <c r="AS2149">
        <f t="shared" si="141"/>
        <v>1</v>
      </c>
    </row>
    <row r="2150" spans="1:45" x14ac:dyDescent="0.25">
      <c r="A2150" s="9" t="s">
        <v>70</v>
      </c>
      <c r="B2150" t="s">
        <v>68</v>
      </c>
      <c r="C2150" s="6">
        <v>42391</v>
      </c>
      <c r="D2150">
        <v>3</v>
      </c>
      <c r="F2150">
        <v>100</v>
      </c>
      <c r="J2150" s="3" t="s">
        <v>97</v>
      </c>
      <c r="K2150" t="s">
        <v>58</v>
      </c>
      <c r="L2150">
        <v>9</v>
      </c>
      <c r="M2150" s="3" t="s">
        <v>74</v>
      </c>
      <c r="N2150" s="4">
        <f t="shared" si="138"/>
        <v>819.80000000000007</v>
      </c>
      <c r="O2150">
        <v>81.98</v>
      </c>
      <c r="R2150" s="3" t="str">
        <f>IF(ISNUMBER(Q2150),SUMIFS($Q$2:Q2150,$A$2:A2150,A2150,$J$2:J2150,J2150,$D$2:D2150,D2150),"")</f>
        <v/>
      </c>
      <c r="AH2150" s="3" t="str">
        <f t="shared" si="139"/>
        <v/>
      </c>
      <c r="AQ2150" s="3" t="str">
        <f t="shared" si="140"/>
        <v/>
      </c>
      <c r="AR2150" s="3" t="str">
        <f>IF(ISNUMBER(AQ2150),SUMIFS($AQ$2:AQ2150,$A$2:A2150,A2150,$J$2:J2150,J2150,$D$2:D2150,D2150),"")</f>
        <v/>
      </c>
      <c r="AS2150">
        <f t="shared" si="141"/>
        <v>1</v>
      </c>
    </row>
    <row r="2151" spans="1:45" x14ac:dyDescent="0.25">
      <c r="A2151" s="9" t="s">
        <v>67</v>
      </c>
      <c r="B2151" t="s">
        <v>68</v>
      </c>
      <c r="C2151" s="6">
        <v>42391</v>
      </c>
      <c r="D2151">
        <v>3</v>
      </c>
      <c r="F2151">
        <v>200</v>
      </c>
      <c r="J2151" s="3" t="s">
        <v>97</v>
      </c>
      <c r="K2151" t="s">
        <v>58</v>
      </c>
      <c r="L2151">
        <v>9</v>
      </c>
      <c r="M2151" s="3" t="s">
        <v>74</v>
      </c>
      <c r="N2151" s="4">
        <f t="shared" si="138"/>
        <v>905.8</v>
      </c>
      <c r="O2151">
        <v>90.58</v>
      </c>
      <c r="R2151" s="3" t="str">
        <f>IF(ISNUMBER(Q2151),SUMIFS($Q$2:Q2151,$A$2:A2151,A2151,$J$2:J2151,J2151,$D$2:D2151,D2151),"")</f>
        <v/>
      </c>
      <c r="AH2151" s="3" t="str">
        <f t="shared" si="139"/>
        <v/>
      </c>
      <c r="AQ2151" s="3" t="str">
        <f t="shared" si="140"/>
        <v/>
      </c>
      <c r="AR2151" s="3" t="str">
        <f>IF(ISNUMBER(AQ2151),SUMIFS($AQ$2:AQ2151,$A$2:A2151,A2151,$J$2:J2151,J2151,$D$2:D2151,D2151),"")</f>
        <v/>
      </c>
      <c r="AS2151">
        <f t="shared" si="141"/>
        <v>1</v>
      </c>
    </row>
    <row r="2152" spans="1:45" x14ac:dyDescent="0.25">
      <c r="A2152" s="9" t="s">
        <v>73</v>
      </c>
      <c r="B2152" t="s">
        <v>68</v>
      </c>
      <c r="C2152" s="6">
        <v>42391</v>
      </c>
      <c r="D2152">
        <v>3</v>
      </c>
      <c r="F2152">
        <v>350</v>
      </c>
      <c r="J2152" s="3" t="s">
        <v>97</v>
      </c>
      <c r="K2152" t="s">
        <v>58</v>
      </c>
      <c r="L2152">
        <v>9</v>
      </c>
      <c r="M2152" s="3" t="s">
        <v>74</v>
      </c>
      <c r="N2152" s="4">
        <f t="shared" si="138"/>
        <v>854.2</v>
      </c>
      <c r="O2152">
        <v>85.42</v>
      </c>
      <c r="R2152" s="3" t="str">
        <f>IF(ISNUMBER(Q2152),SUMIFS($Q$2:Q2152,$A$2:A2152,A2152,$J$2:J2152,J2152,$D$2:D2152,D2152),"")</f>
        <v/>
      </c>
      <c r="AH2152" s="3" t="str">
        <f t="shared" si="139"/>
        <v/>
      </c>
      <c r="AQ2152" s="3" t="str">
        <f t="shared" si="140"/>
        <v/>
      </c>
      <c r="AR2152" s="3" t="str">
        <f>IF(ISNUMBER(AQ2152),SUMIFS($AQ$2:AQ2152,$A$2:A2152,A2152,$J$2:J2152,J2152,$D$2:D2152,D2152),"")</f>
        <v/>
      </c>
      <c r="AS2152">
        <f t="shared" si="141"/>
        <v>1</v>
      </c>
    </row>
    <row r="2153" spans="1:45" x14ac:dyDescent="0.25">
      <c r="A2153" s="9" t="s">
        <v>72</v>
      </c>
      <c r="B2153" t="s">
        <v>68</v>
      </c>
      <c r="C2153" s="6">
        <v>42391</v>
      </c>
      <c r="D2153">
        <v>3</v>
      </c>
      <c r="F2153">
        <v>500</v>
      </c>
      <c r="J2153" s="3" t="s">
        <v>97</v>
      </c>
      <c r="K2153" t="s">
        <v>58</v>
      </c>
      <c r="L2153">
        <v>9</v>
      </c>
      <c r="M2153" s="3" t="s">
        <v>74</v>
      </c>
      <c r="N2153" s="4">
        <f t="shared" si="138"/>
        <v>768.19999999999993</v>
      </c>
      <c r="O2153">
        <v>76.819999999999993</v>
      </c>
      <c r="R2153" s="3" t="str">
        <f>IF(ISNUMBER(Q2153),SUMIFS($Q$2:Q2153,$A$2:A2153,A2153,$J$2:J2153,J2153,$D$2:D2153,D2153),"")</f>
        <v/>
      </c>
      <c r="AH2153" s="3" t="str">
        <f t="shared" si="139"/>
        <v/>
      </c>
      <c r="AQ2153" s="3" t="str">
        <f t="shared" si="140"/>
        <v/>
      </c>
      <c r="AR2153" s="3" t="str">
        <f>IF(ISNUMBER(AQ2153),SUMIFS($AQ$2:AQ2153,$A$2:A2153,A2153,$J$2:J2153,J2153,$D$2:D2153,D2153),"")</f>
        <v/>
      </c>
      <c r="AS2153">
        <f t="shared" si="141"/>
        <v>1</v>
      </c>
    </row>
    <row r="2154" spans="1:45" x14ac:dyDescent="0.25">
      <c r="A2154" s="9" t="s">
        <v>69</v>
      </c>
      <c r="B2154" t="s">
        <v>68</v>
      </c>
      <c r="C2154" s="6">
        <v>42398</v>
      </c>
      <c r="D2154">
        <v>1</v>
      </c>
      <c r="F2154">
        <v>0</v>
      </c>
      <c r="J2154" s="3" t="s">
        <v>97</v>
      </c>
      <c r="K2154" t="s">
        <v>58</v>
      </c>
      <c r="L2154">
        <v>9</v>
      </c>
      <c r="M2154" s="3" t="s">
        <v>75</v>
      </c>
      <c r="N2154" s="4">
        <f t="shared" si="138"/>
        <v>802.6</v>
      </c>
      <c r="O2154">
        <v>80.260000000000005</v>
      </c>
      <c r="R2154" s="3" t="str">
        <f>IF(ISNUMBER(Q2154),SUMIFS($Q$2:Q2154,$A$2:A2154,A2154,$J$2:J2154,J2154,$D$2:D2154,D2154),"")</f>
        <v/>
      </c>
      <c r="AH2154" s="3" t="str">
        <f t="shared" si="139"/>
        <v/>
      </c>
      <c r="AQ2154" s="3" t="str">
        <f t="shared" si="140"/>
        <v/>
      </c>
      <c r="AR2154" s="3" t="str">
        <f>IF(ISNUMBER(AQ2154),SUMIFS($AQ$2:AQ2154,$A$2:A2154,A2154,$J$2:J2154,J2154,$D$2:D2154,D2154),"")</f>
        <v/>
      </c>
      <c r="AS2154">
        <f t="shared" si="141"/>
        <v>1</v>
      </c>
    </row>
    <row r="2155" spans="1:45" x14ac:dyDescent="0.25">
      <c r="A2155" s="9" t="s">
        <v>71</v>
      </c>
      <c r="B2155" t="s">
        <v>68</v>
      </c>
      <c r="C2155" s="6">
        <v>42398</v>
      </c>
      <c r="D2155">
        <v>1</v>
      </c>
      <c r="F2155">
        <v>50</v>
      </c>
      <c r="J2155" s="3" t="s">
        <v>97</v>
      </c>
      <c r="K2155" t="s">
        <v>58</v>
      </c>
      <c r="L2155">
        <v>9</v>
      </c>
      <c r="M2155" s="3" t="s">
        <v>75</v>
      </c>
      <c r="N2155" s="4">
        <f t="shared" si="138"/>
        <v>974.59999999999991</v>
      </c>
      <c r="O2155">
        <v>97.46</v>
      </c>
      <c r="R2155" s="3" t="str">
        <f>IF(ISNUMBER(Q2155),SUMIFS($Q$2:Q2155,$A$2:A2155,A2155,$J$2:J2155,J2155,$D$2:D2155,D2155),"")</f>
        <v/>
      </c>
      <c r="AH2155" s="3" t="str">
        <f t="shared" si="139"/>
        <v/>
      </c>
      <c r="AQ2155" s="3" t="str">
        <f t="shared" si="140"/>
        <v/>
      </c>
      <c r="AR2155" s="3" t="str">
        <f>IF(ISNUMBER(AQ2155),SUMIFS($AQ$2:AQ2155,$A$2:A2155,A2155,$J$2:J2155,J2155,$D$2:D2155,D2155),"")</f>
        <v/>
      </c>
      <c r="AS2155">
        <f t="shared" si="141"/>
        <v>1</v>
      </c>
    </row>
    <row r="2156" spans="1:45" x14ac:dyDescent="0.25">
      <c r="A2156" s="9" t="s">
        <v>70</v>
      </c>
      <c r="B2156" t="s">
        <v>68</v>
      </c>
      <c r="C2156" s="6">
        <v>42398</v>
      </c>
      <c r="D2156">
        <v>1</v>
      </c>
      <c r="F2156">
        <v>100</v>
      </c>
      <c r="J2156" s="3" t="s">
        <v>97</v>
      </c>
      <c r="K2156" t="s">
        <v>58</v>
      </c>
      <c r="L2156">
        <v>9</v>
      </c>
      <c r="M2156" s="3" t="s">
        <v>75</v>
      </c>
      <c r="N2156" s="4">
        <f t="shared" ref="N2156:N2219" si="142">IF(ISNUMBER(O2156),O2156*10,"")</f>
        <v>991.80000000000007</v>
      </c>
      <c r="O2156">
        <v>99.18</v>
      </c>
      <c r="R2156" s="3" t="str">
        <f>IF(ISNUMBER(Q2156),SUMIFS($Q$2:Q2156,$A$2:A2156,A2156,$J$2:J2156,J2156,$D$2:D2156,D2156),"")</f>
        <v/>
      </c>
      <c r="AH2156" s="3" t="str">
        <f t="shared" ref="AH2156:AH2219" si="143">IF(ISNUMBER(AI2156),AI2156,"")</f>
        <v/>
      </c>
      <c r="AQ2156" s="3" t="str">
        <f t="shared" ref="AQ2156:AQ2219" si="144">IF(AND(ISNUMBER(AI2156),ISNUMBER(Q2156)),ROUND(Q2156*AI2156,3),"")</f>
        <v/>
      </c>
      <c r="AR2156" s="3" t="str">
        <f>IF(ISNUMBER(AQ2156),SUMIFS($AQ$2:AQ2156,$A$2:A2156,A2156,$J$2:J2156,J2156,$D$2:D2156,D2156),"")</f>
        <v/>
      </c>
      <c r="AS2156">
        <f t="shared" si="141"/>
        <v>1</v>
      </c>
    </row>
    <row r="2157" spans="1:45" x14ac:dyDescent="0.25">
      <c r="A2157" s="9" t="s">
        <v>67</v>
      </c>
      <c r="B2157" t="s">
        <v>68</v>
      </c>
      <c r="C2157" s="6">
        <v>42398</v>
      </c>
      <c r="D2157">
        <v>1</v>
      </c>
      <c r="F2157">
        <v>200</v>
      </c>
      <c r="J2157" s="3" t="s">
        <v>97</v>
      </c>
      <c r="K2157" t="s">
        <v>58</v>
      </c>
      <c r="L2157">
        <v>9</v>
      </c>
      <c r="M2157" s="3" t="s">
        <v>75</v>
      </c>
      <c r="N2157" s="4">
        <f t="shared" si="142"/>
        <v>974.59999999999991</v>
      </c>
      <c r="O2157">
        <v>97.46</v>
      </c>
      <c r="R2157" s="3" t="str">
        <f>IF(ISNUMBER(Q2157),SUMIFS($Q$2:Q2157,$A$2:A2157,A2157,$J$2:J2157,J2157,$D$2:D2157,D2157),"")</f>
        <v/>
      </c>
      <c r="AH2157" s="3" t="str">
        <f t="shared" si="143"/>
        <v/>
      </c>
      <c r="AQ2157" s="3" t="str">
        <f t="shared" si="144"/>
        <v/>
      </c>
      <c r="AR2157" s="3" t="str">
        <f>IF(ISNUMBER(AQ2157),SUMIFS($AQ$2:AQ2157,$A$2:A2157,A2157,$J$2:J2157,J2157,$D$2:D2157,D2157),"")</f>
        <v/>
      </c>
      <c r="AS2157">
        <f t="shared" ref="AS2157:AS2220" si="145">COUNT(O2157:AR2157)</f>
        <v>1</v>
      </c>
    </row>
    <row r="2158" spans="1:45" x14ac:dyDescent="0.25">
      <c r="A2158" s="9" t="s">
        <v>73</v>
      </c>
      <c r="B2158" t="s">
        <v>68</v>
      </c>
      <c r="C2158" s="6">
        <v>42398</v>
      </c>
      <c r="D2158">
        <v>1</v>
      </c>
      <c r="F2158">
        <v>350</v>
      </c>
      <c r="J2158" s="3" t="s">
        <v>97</v>
      </c>
      <c r="K2158" t="s">
        <v>58</v>
      </c>
      <c r="L2158">
        <v>9</v>
      </c>
      <c r="M2158" s="3" t="s">
        <v>75</v>
      </c>
      <c r="N2158" s="4">
        <f t="shared" si="142"/>
        <v>923</v>
      </c>
      <c r="O2158">
        <v>92.3</v>
      </c>
      <c r="R2158" s="3" t="str">
        <f>IF(ISNUMBER(Q2158),SUMIFS($Q$2:Q2158,$A$2:A2158,A2158,$J$2:J2158,J2158,$D$2:D2158,D2158),"")</f>
        <v/>
      </c>
      <c r="AH2158" s="3" t="str">
        <f t="shared" si="143"/>
        <v/>
      </c>
      <c r="AQ2158" s="3" t="str">
        <f t="shared" si="144"/>
        <v/>
      </c>
      <c r="AR2158" s="3" t="str">
        <f>IF(ISNUMBER(AQ2158),SUMIFS($AQ$2:AQ2158,$A$2:A2158,A2158,$J$2:J2158,J2158,$D$2:D2158,D2158),"")</f>
        <v/>
      </c>
      <c r="AS2158">
        <f t="shared" si="145"/>
        <v>1</v>
      </c>
    </row>
    <row r="2159" spans="1:45" x14ac:dyDescent="0.25">
      <c r="A2159" s="9" t="s">
        <v>72</v>
      </c>
      <c r="B2159" t="s">
        <v>68</v>
      </c>
      <c r="C2159" s="6">
        <v>42398</v>
      </c>
      <c r="D2159">
        <v>1</v>
      </c>
      <c r="F2159">
        <v>500</v>
      </c>
      <c r="J2159" s="3" t="s">
        <v>97</v>
      </c>
      <c r="K2159" t="s">
        <v>58</v>
      </c>
      <c r="L2159">
        <v>9</v>
      </c>
      <c r="M2159" s="3" t="s">
        <v>75</v>
      </c>
      <c r="N2159" s="4">
        <f t="shared" si="142"/>
        <v>905.8</v>
      </c>
      <c r="O2159">
        <v>90.58</v>
      </c>
      <c r="R2159" s="3" t="str">
        <f>IF(ISNUMBER(Q2159),SUMIFS($Q$2:Q2159,$A$2:A2159,A2159,$J$2:J2159,J2159,$D$2:D2159,D2159),"")</f>
        <v/>
      </c>
      <c r="AH2159" s="3" t="str">
        <f t="shared" si="143"/>
        <v/>
      </c>
      <c r="AQ2159" s="3" t="str">
        <f t="shared" si="144"/>
        <v/>
      </c>
      <c r="AR2159" s="3" t="str">
        <f>IF(ISNUMBER(AQ2159),SUMIFS($AQ$2:AQ2159,$A$2:A2159,A2159,$J$2:J2159,J2159,$D$2:D2159,D2159),"")</f>
        <v/>
      </c>
      <c r="AS2159">
        <f t="shared" si="145"/>
        <v>1</v>
      </c>
    </row>
    <row r="2160" spans="1:45" x14ac:dyDescent="0.25">
      <c r="A2160" s="9" t="s">
        <v>69</v>
      </c>
      <c r="B2160" t="s">
        <v>68</v>
      </c>
      <c r="C2160" s="6">
        <v>42398</v>
      </c>
      <c r="D2160">
        <v>2</v>
      </c>
      <c r="F2160">
        <v>0</v>
      </c>
      <c r="J2160" s="3" t="s">
        <v>97</v>
      </c>
      <c r="K2160" t="s">
        <v>58</v>
      </c>
      <c r="L2160">
        <v>9</v>
      </c>
      <c r="M2160" s="3" t="s">
        <v>75</v>
      </c>
      <c r="N2160" s="4">
        <f t="shared" si="142"/>
        <v>785.40000000000009</v>
      </c>
      <c r="O2160">
        <v>78.540000000000006</v>
      </c>
      <c r="R2160" s="3" t="str">
        <f>IF(ISNUMBER(Q2160),SUMIFS($Q$2:Q2160,$A$2:A2160,A2160,$J$2:J2160,J2160,$D$2:D2160,D2160),"")</f>
        <v/>
      </c>
      <c r="AH2160" s="3" t="str">
        <f t="shared" si="143"/>
        <v/>
      </c>
      <c r="AQ2160" s="3" t="str">
        <f t="shared" si="144"/>
        <v/>
      </c>
      <c r="AR2160" s="3" t="str">
        <f>IF(ISNUMBER(AQ2160),SUMIFS($AQ$2:AQ2160,$A$2:A2160,A2160,$J$2:J2160,J2160,$D$2:D2160,D2160),"")</f>
        <v/>
      </c>
      <c r="AS2160">
        <f t="shared" si="145"/>
        <v>1</v>
      </c>
    </row>
    <row r="2161" spans="1:45" x14ac:dyDescent="0.25">
      <c r="A2161" s="9" t="s">
        <v>71</v>
      </c>
      <c r="B2161" t="s">
        <v>68</v>
      </c>
      <c r="C2161" s="6">
        <v>42398</v>
      </c>
      <c r="D2161">
        <v>2</v>
      </c>
      <c r="F2161">
        <v>50</v>
      </c>
      <c r="J2161" s="3" t="s">
        <v>97</v>
      </c>
      <c r="K2161" t="s">
        <v>58</v>
      </c>
      <c r="L2161">
        <v>9</v>
      </c>
      <c r="M2161" s="3" t="s">
        <v>75</v>
      </c>
      <c r="N2161" s="4">
        <f t="shared" si="142"/>
        <v>888.6</v>
      </c>
      <c r="O2161">
        <v>88.86</v>
      </c>
      <c r="R2161" s="3" t="str">
        <f>IF(ISNUMBER(Q2161),SUMIFS($Q$2:Q2161,$A$2:A2161,A2161,$J$2:J2161,J2161,$D$2:D2161,D2161),"")</f>
        <v/>
      </c>
      <c r="AH2161" s="3" t="str">
        <f t="shared" si="143"/>
        <v/>
      </c>
      <c r="AQ2161" s="3" t="str">
        <f t="shared" si="144"/>
        <v/>
      </c>
      <c r="AR2161" s="3" t="str">
        <f>IF(ISNUMBER(AQ2161),SUMIFS($AQ$2:AQ2161,$A$2:A2161,A2161,$J$2:J2161,J2161,$D$2:D2161,D2161),"")</f>
        <v/>
      </c>
      <c r="AS2161">
        <f t="shared" si="145"/>
        <v>1</v>
      </c>
    </row>
    <row r="2162" spans="1:45" x14ac:dyDescent="0.25">
      <c r="A2162" s="9" t="s">
        <v>70</v>
      </c>
      <c r="B2162" t="s">
        <v>68</v>
      </c>
      <c r="C2162" s="6">
        <v>42398</v>
      </c>
      <c r="D2162">
        <v>2</v>
      </c>
      <c r="F2162">
        <v>100</v>
      </c>
      <c r="J2162" s="3" t="s">
        <v>97</v>
      </c>
      <c r="K2162" t="s">
        <v>58</v>
      </c>
      <c r="L2162">
        <v>9</v>
      </c>
      <c r="M2162" s="3" t="s">
        <v>75</v>
      </c>
      <c r="N2162" s="4">
        <f t="shared" si="142"/>
        <v>854.2</v>
      </c>
      <c r="O2162">
        <v>85.42</v>
      </c>
      <c r="R2162" s="3" t="str">
        <f>IF(ISNUMBER(Q2162),SUMIFS($Q$2:Q2162,$A$2:A2162,A2162,$J$2:J2162,J2162,$D$2:D2162,D2162),"")</f>
        <v/>
      </c>
      <c r="AH2162" s="3" t="str">
        <f t="shared" si="143"/>
        <v/>
      </c>
      <c r="AQ2162" s="3" t="str">
        <f t="shared" si="144"/>
        <v/>
      </c>
      <c r="AR2162" s="3" t="str">
        <f>IF(ISNUMBER(AQ2162),SUMIFS($AQ$2:AQ2162,$A$2:A2162,A2162,$J$2:J2162,J2162,$D$2:D2162,D2162),"")</f>
        <v/>
      </c>
      <c r="AS2162">
        <f t="shared" si="145"/>
        <v>1</v>
      </c>
    </row>
    <row r="2163" spans="1:45" x14ac:dyDescent="0.25">
      <c r="A2163" s="9" t="s">
        <v>67</v>
      </c>
      <c r="B2163" t="s">
        <v>68</v>
      </c>
      <c r="C2163" s="6">
        <v>42398</v>
      </c>
      <c r="D2163">
        <v>2</v>
      </c>
      <c r="F2163">
        <v>200</v>
      </c>
      <c r="J2163" s="3" t="s">
        <v>97</v>
      </c>
      <c r="K2163" t="s">
        <v>58</v>
      </c>
      <c r="L2163">
        <v>9</v>
      </c>
      <c r="M2163" s="3" t="s">
        <v>75</v>
      </c>
      <c r="N2163" s="4">
        <f t="shared" si="142"/>
        <v>751</v>
      </c>
      <c r="O2163">
        <v>75.099999999999994</v>
      </c>
      <c r="R2163" s="3" t="str">
        <f>IF(ISNUMBER(Q2163),SUMIFS($Q$2:Q2163,$A$2:A2163,A2163,$J$2:J2163,J2163,$D$2:D2163,D2163),"")</f>
        <v/>
      </c>
      <c r="AH2163" s="3" t="str">
        <f t="shared" si="143"/>
        <v/>
      </c>
      <c r="AQ2163" s="3" t="str">
        <f t="shared" si="144"/>
        <v/>
      </c>
      <c r="AR2163" s="3" t="str">
        <f>IF(ISNUMBER(AQ2163),SUMIFS($AQ$2:AQ2163,$A$2:A2163,A2163,$J$2:J2163,J2163,$D$2:D2163,D2163),"")</f>
        <v/>
      </c>
      <c r="AS2163">
        <f t="shared" si="145"/>
        <v>1</v>
      </c>
    </row>
    <row r="2164" spans="1:45" x14ac:dyDescent="0.25">
      <c r="A2164" s="9" t="s">
        <v>73</v>
      </c>
      <c r="B2164" t="s">
        <v>68</v>
      </c>
      <c r="C2164" s="6">
        <v>42398</v>
      </c>
      <c r="D2164">
        <v>2</v>
      </c>
      <c r="F2164">
        <v>350</v>
      </c>
      <c r="J2164" s="3" t="s">
        <v>97</v>
      </c>
      <c r="K2164" t="s">
        <v>58</v>
      </c>
      <c r="L2164">
        <v>9</v>
      </c>
      <c r="M2164" s="3" t="s">
        <v>75</v>
      </c>
      <c r="N2164" s="4">
        <f t="shared" si="142"/>
        <v>785.40000000000009</v>
      </c>
      <c r="O2164">
        <v>78.540000000000006</v>
      </c>
      <c r="R2164" s="3" t="str">
        <f>IF(ISNUMBER(Q2164),SUMIFS($Q$2:Q2164,$A$2:A2164,A2164,$J$2:J2164,J2164,$D$2:D2164,D2164),"")</f>
        <v/>
      </c>
      <c r="AH2164" s="3" t="str">
        <f t="shared" si="143"/>
        <v/>
      </c>
      <c r="AQ2164" s="3" t="str">
        <f t="shared" si="144"/>
        <v/>
      </c>
      <c r="AR2164" s="3" t="str">
        <f>IF(ISNUMBER(AQ2164),SUMIFS($AQ$2:AQ2164,$A$2:A2164,A2164,$J$2:J2164,J2164,$D$2:D2164,D2164),"")</f>
        <v/>
      </c>
      <c r="AS2164">
        <f t="shared" si="145"/>
        <v>1</v>
      </c>
    </row>
    <row r="2165" spans="1:45" x14ac:dyDescent="0.25">
      <c r="A2165" s="9" t="s">
        <v>72</v>
      </c>
      <c r="B2165" t="s">
        <v>68</v>
      </c>
      <c r="C2165" s="6">
        <v>42398</v>
      </c>
      <c r="D2165">
        <v>2</v>
      </c>
      <c r="F2165">
        <v>500</v>
      </c>
      <c r="J2165" s="3" t="s">
        <v>97</v>
      </c>
      <c r="K2165" t="s">
        <v>58</v>
      </c>
      <c r="L2165">
        <v>9</v>
      </c>
      <c r="M2165" s="3" t="s">
        <v>75</v>
      </c>
      <c r="N2165" s="4">
        <f t="shared" si="142"/>
        <v>871.4</v>
      </c>
      <c r="O2165">
        <v>87.14</v>
      </c>
      <c r="R2165" s="3" t="str">
        <f>IF(ISNUMBER(Q2165),SUMIFS($Q$2:Q2165,$A$2:A2165,A2165,$J$2:J2165,J2165,$D$2:D2165,D2165),"")</f>
        <v/>
      </c>
      <c r="AH2165" s="3" t="str">
        <f t="shared" si="143"/>
        <v/>
      </c>
      <c r="AQ2165" s="3" t="str">
        <f t="shared" si="144"/>
        <v/>
      </c>
      <c r="AR2165" s="3" t="str">
        <f>IF(ISNUMBER(AQ2165),SUMIFS($AQ$2:AQ2165,$A$2:A2165,A2165,$J$2:J2165,J2165,$D$2:D2165,D2165),"")</f>
        <v/>
      </c>
      <c r="AS2165">
        <f t="shared" si="145"/>
        <v>1</v>
      </c>
    </row>
    <row r="2166" spans="1:45" x14ac:dyDescent="0.25">
      <c r="A2166" s="9" t="s">
        <v>69</v>
      </c>
      <c r="B2166" t="s">
        <v>68</v>
      </c>
      <c r="C2166" s="6">
        <v>42398</v>
      </c>
      <c r="D2166">
        <v>3</v>
      </c>
      <c r="F2166">
        <v>0</v>
      </c>
      <c r="J2166" s="3" t="s">
        <v>97</v>
      </c>
      <c r="K2166" t="s">
        <v>58</v>
      </c>
      <c r="L2166">
        <v>9</v>
      </c>
      <c r="M2166" s="3" t="s">
        <v>75</v>
      </c>
      <c r="N2166" s="4">
        <f t="shared" si="142"/>
        <v>837</v>
      </c>
      <c r="O2166">
        <v>83.7</v>
      </c>
      <c r="R2166" s="3" t="str">
        <f>IF(ISNUMBER(Q2166),SUMIFS($Q$2:Q2166,$A$2:A2166,A2166,$J$2:J2166,J2166,$D$2:D2166,D2166),"")</f>
        <v/>
      </c>
      <c r="AH2166" s="3" t="str">
        <f t="shared" si="143"/>
        <v/>
      </c>
      <c r="AQ2166" s="3" t="str">
        <f t="shared" si="144"/>
        <v/>
      </c>
      <c r="AR2166" s="3" t="str">
        <f>IF(ISNUMBER(AQ2166),SUMIFS($AQ$2:AQ2166,$A$2:A2166,A2166,$J$2:J2166,J2166,$D$2:D2166,D2166),"")</f>
        <v/>
      </c>
      <c r="AS2166">
        <f t="shared" si="145"/>
        <v>1</v>
      </c>
    </row>
    <row r="2167" spans="1:45" x14ac:dyDescent="0.25">
      <c r="A2167" s="9" t="s">
        <v>71</v>
      </c>
      <c r="B2167" t="s">
        <v>68</v>
      </c>
      <c r="C2167" s="6">
        <v>42398</v>
      </c>
      <c r="D2167">
        <v>3</v>
      </c>
      <c r="F2167">
        <v>50</v>
      </c>
      <c r="J2167" s="3" t="s">
        <v>97</v>
      </c>
      <c r="K2167" t="s">
        <v>58</v>
      </c>
      <c r="L2167">
        <v>9</v>
      </c>
      <c r="M2167" s="3" t="s">
        <v>75</v>
      </c>
      <c r="N2167" s="4">
        <f t="shared" si="142"/>
        <v>871.4</v>
      </c>
      <c r="O2167">
        <v>87.14</v>
      </c>
      <c r="R2167" s="3" t="str">
        <f>IF(ISNUMBER(Q2167),SUMIFS($Q$2:Q2167,$A$2:A2167,A2167,$J$2:J2167,J2167,$D$2:D2167,D2167),"")</f>
        <v/>
      </c>
      <c r="AH2167" s="3" t="str">
        <f t="shared" si="143"/>
        <v/>
      </c>
      <c r="AQ2167" s="3" t="str">
        <f t="shared" si="144"/>
        <v/>
      </c>
      <c r="AR2167" s="3" t="str">
        <f>IF(ISNUMBER(AQ2167),SUMIFS($AQ$2:AQ2167,$A$2:A2167,A2167,$J$2:J2167,J2167,$D$2:D2167,D2167),"")</f>
        <v/>
      </c>
      <c r="AS2167">
        <f t="shared" si="145"/>
        <v>1</v>
      </c>
    </row>
    <row r="2168" spans="1:45" x14ac:dyDescent="0.25">
      <c r="A2168" s="9" t="s">
        <v>70</v>
      </c>
      <c r="B2168" t="s">
        <v>68</v>
      </c>
      <c r="C2168" s="6">
        <v>42398</v>
      </c>
      <c r="D2168">
        <v>3</v>
      </c>
      <c r="F2168">
        <v>100</v>
      </c>
      <c r="J2168" s="3" t="s">
        <v>97</v>
      </c>
      <c r="K2168" t="s">
        <v>58</v>
      </c>
      <c r="L2168">
        <v>9</v>
      </c>
      <c r="M2168" s="3" t="s">
        <v>75</v>
      </c>
      <c r="N2168" s="4">
        <f t="shared" si="142"/>
        <v>940.19999999999993</v>
      </c>
      <c r="O2168">
        <v>94.02</v>
      </c>
      <c r="R2168" s="3" t="str">
        <f>IF(ISNUMBER(Q2168),SUMIFS($Q$2:Q2168,$A$2:A2168,A2168,$J$2:J2168,J2168,$D$2:D2168,D2168),"")</f>
        <v/>
      </c>
      <c r="AH2168" s="3" t="str">
        <f t="shared" si="143"/>
        <v/>
      </c>
      <c r="AQ2168" s="3" t="str">
        <f t="shared" si="144"/>
        <v/>
      </c>
      <c r="AR2168" s="3" t="str">
        <f>IF(ISNUMBER(AQ2168),SUMIFS($AQ$2:AQ2168,$A$2:A2168,A2168,$J$2:J2168,J2168,$D$2:D2168,D2168),"")</f>
        <v/>
      </c>
      <c r="AS2168">
        <f t="shared" si="145"/>
        <v>1</v>
      </c>
    </row>
    <row r="2169" spans="1:45" x14ac:dyDescent="0.25">
      <c r="A2169" s="9" t="s">
        <v>67</v>
      </c>
      <c r="B2169" t="s">
        <v>68</v>
      </c>
      <c r="C2169" s="6">
        <v>42398</v>
      </c>
      <c r="D2169">
        <v>3</v>
      </c>
      <c r="F2169">
        <v>200</v>
      </c>
      <c r="J2169" s="3" t="s">
        <v>97</v>
      </c>
      <c r="K2169" t="s">
        <v>58</v>
      </c>
      <c r="L2169">
        <v>9</v>
      </c>
      <c r="M2169" s="3" t="s">
        <v>75</v>
      </c>
      <c r="N2169" s="4">
        <f t="shared" si="142"/>
        <v>1112.2</v>
      </c>
      <c r="O2169">
        <v>111.22</v>
      </c>
      <c r="R2169" s="3" t="str">
        <f>IF(ISNUMBER(Q2169),SUMIFS($Q$2:Q2169,$A$2:A2169,A2169,$J$2:J2169,J2169,$D$2:D2169,D2169),"")</f>
        <v/>
      </c>
      <c r="AH2169" s="3" t="str">
        <f t="shared" si="143"/>
        <v/>
      </c>
      <c r="AQ2169" s="3" t="str">
        <f t="shared" si="144"/>
        <v/>
      </c>
      <c r="AR2169" s="3" t="str">
        <f>IF(ISNUMBER(AQ2169),SUMIFS($AQ$2:AQ2169,$A$2:A2169,A2169,$J$2:J2169,J2169,$D$2:D2169,D2169),"")</f>
        <v/>
      </c>
      <c r="AS2169">
        <f t="shared" si="145"/>
        <v>1</v>
      </c>
    </row>
    <row r="2170" spans="1:45" x14ac:dyDescent="0.25">
      <c r="A2170" s="9" t="s">
        <v>73</v>
      </c>
      <c r="B2170" t="s">
        <v>68</v>
      </c>
      <c r="C2170" s="6">
        <v>42398</v>
      </c>
      <c r="D2170">
        <v>3</v>
      </c>
      <c r="F2170">
        <v>350</v>
      </c>
      <c r="J2170" s="3" t="s">
        <v>97</v>
      </c>
      <c r="K2170" t="s">
        <v>58</v>
      </c>
      <c r="L2170">
        <v>9</v>
      </c>
      <c r="M2170" s="3" t="s">
        <v>75</v>
      </c>
      <c r="N2170" s="4">
        <f t="shared" si="142"/>
        <v>837</v>
      </c>
      <c r="O2170">
        <v>83.7</v>
      </c>
      <c r="R2170" s="3" t="str">
        <f>IF(ISNUMBER(Q2170),SUMIFS($Q$2:Q2170,$A$2:A2170,A2170,$J$2:J2170,J2170,$D$2:D2170,D2170),"")</f>
        <v/>
      </c>
      <c r="AH2170" s="3" t="str">
        <f t="shared" si="143"/>
        <v/>
      </c>
      <c r="AQ2170" s="3" t="str">
        <f t="shared" si="144"/>
        <v/>
      </c>
      <c r="AR2170" s="3" t="str">
        <f>IF(ISNUMBER(AQ2170),SUMIFS($AQ$2:AQ2170,$A$2:A2170,A2170,$J$2:J2170,J2170,$D$2:D2170,D2170),"")</f>
        <v/>
      </c>
      <c r="AS2170">
        <f t="shared" si="145"/>
        <v>1</v>
      </c>
    </row>
    <row r="2171" spans="1:45" x14ac:dyDescent="0.25">
      <c r="A2171" s="9" t="s">
        <v>72</v>
      </c>
      <c r="B2171" t="s">
        <v>68</v>
      </c>
      <c r="C2171" s="6">
        <v>42398</v>
      </c>
      <c r="D2171">
        <v>3</v>
      </c>
      <c r="F2171">
        <v>500</v>
      </c>
      <c r="J2171" s="3" t="s">
        <v>97</v>
      </c>
      <c r="K2171" t="s">
        <v>58</v>
      </c>
      <c r="L2171">
        <v>9</v>
      </c>
      <c r="M2171" s="3" t="s">
        <v>75</v>
      </c>
      <c r="N2171" s="4">
        <f t="shared" si="142"/>
        <v>802.6</v>
      </c>
      <c r="O2171">
        <v>80.260000000000005</v>
      </c>
      <c r="R2171" s="3" t="str">
        <f>IF(ISNUMBER(Q2171),SUMIFS($Q$2:Q2171,$A$2:A2171,A2171,$J$2:J2171,J2171,$D$2:D2171,D2171),"")</f>
        <v/>
      </c>
      <c r="AH2171" s="3" t="str">
        <f t="shared" si="143"/>
        <v/>
      </c>
      <c r="AQ2171" s="3" t="str">
        <f t="shared" si="144"/>
        <v/>
      </c>
      <c r="AR2171" s="3" t="str">
        <f>IF(ISNUMBER(AQ2171),SUMIFS($AQ$2:AQ2171,$A$2:A2171,A2171,$J$2:J2171,J2171,$D$2:D2171,D2171),"")</f>
        <v/>
      </c>
      <c r="AS2171">
        <f t="shared" si="145"/>
        <v>1</v>
      </c>
    </row>
    <row r="2172" spans="1:45" x14ac:dyDescent="0.25">
      <c r="A2172" s="9" t="s">
        <v>69</v>
      </c>
      <c r="B2172" t="s">
        <v>68</v>
      </c>
      <c r="C2172" s="6">
        <v>42405</v>
      </c>
      <c r="D2172">
        <v>1</v>
      </c>
      <c r="F2172">
        <v>0</v>
      </c>
      <c r="J2172" s="3" t="s">
        <v>97</v>
      </c>
      <c r="K2172" t="s">
        <v>58</v>
      </c>
      <c r="L2172">
        <v>9</v>
      </c>
      <c r="M2172" s="3" t="s">
        <v>76</v>
      </c>
      <c r="N2172" s="4">
        <f t="shared" si="142"/>
        <v>871.4</v>
      </c>
      <c r="O2172">
        <v>87.14</v>
      </c>
      <c r="R2172" s="3" t="str">
        <f>IF(ISNUMBER(Q2172),SUMIFS($Q$2:Q2172,$A$2:A2172,A2172,$J$2:J2172,J2172,$D$2:D2172,D2172),"")</f>
        <v/>
      </c>
      <c r="AH2172" s="3" t="str">
        <f t="shared" si="143"/>
        <v/>
      </c>
      <c r="AQ2172" s="3" t="str">
        <f t="shared" si="144"/>
        <v/>
      </c>
      <c r="AR2172" s="3" t="str">
        <f>IF(ISNUMBER(AQ2172),SUMIFS($AQ$2:AQ2172,$A$2:A2172,A2172,$J$2:J2172,J2172,$D$2:D2172,D2172),"")</f>
        <v/>
      </c>
      <c r="AS2172">
        <f t="shared" si="145"/>
        <v>1</v>
      </c>
    </row>
    <row r="2173" spans="1:45" x14ac:dyDescent="0.25">
      <c r="A2173" s="9" t="s">
        <v>71</v>
      </c>
      <c r="B2173" t="s">
        <v>68</v>
      </c>
      <c r="C2173" s="6">
        <v>42405</v>
      </c>
      <c r="D2173">
        <v>1</v>
      </c>
      <c r="F2173">
        <v>50</v>
      </c>
      <c r="J2173" s="3" t="s">
        <v>97</v>
      </c>
      <c r="K2173" t="s">
        <v>58</v>
      </c>
      <c r="L2173">
        <v>9</v>
      </c>
      <c r="M2173" s="3" t="s">
        <v>76</v>
      </c>
      <c r="N2173" s="4">
        <f t="shared" si="142"/>
        <v>1198.1999999999998</v>
      </c>
      <c r="O2173">
        <v>119.82</v>
      </c>
      <c r="R2173" s="3" t="str">
        <f>IF(ISNUMBER(Q2173),SUMIFS($Q$2:Q2173,$A$2:A2173,A2173,$J$2:J2173,J2173,$D$2:D2173,D2173),"")</f>
        <v/>
      </c>
      <c r="AH2173" s="3" t="str">
        <f t="shared" si="143"/>
        <v/>
      </c>
      <c r="AQ2173" s="3" t="str">
        <f t="shared" si="144"/>
        <v/>
      </c>
      <c r="AR2173" s="3" t="str">
        <f>IF(ISNUMBER(AQ2173),SUMIFS($AQ$2:AQ2173,$A$2:A2173,A2173,$J$2:J2173,J2173,$D$2:D2173,D2173),"")</f>
        <v/>
      </c>
      <c r="AS2173">
        <f t="shared" si="145"/>
        <v>1</v>
      </c>
    </row>
    <row r="2174" spans="1:45" x14ac:dyDescent="0.25">
      <c r="A2174" s="9" t="s">
        <v>70</v>
      </c>
      <c r="B2174" t="s">
        <v>68</v>
      </c>
      <c r="C2174" s="6">
        <v>42405</v>
      </c>
      <c r="D2174">
        <v>1</v>
      </c>
      <c r="F2174">
        <v>100</v>
      </c>
      <c r="J2174" s="3" t="s">
        <v>97</v>
      </c>
      <c r="K2174" t="s">
        <v>58</v>
      </c>
      <c r="L2174">
        <v>9</v>
      </c>
      <c r="M2174" s="3" t="s">
        <v>76</v>
      </c>
      <c r="N2174" s="4">
        <f t="shared" si="142"/>
        <v>1232.6000000000001</v>
      </c>
      <c r="O2174">
        <v>123.26</v>
      </c>
      <c r="R2174" s="3" t="str">
        <f>IF(ISNUMBER(Q2174),SUMIFS($Q$2:Q2174,$A$2:A2174,A2174,$J$2:J2174,J2174,$D$2:D2174,D2174),"")</f>
        <v/>
      </c>
      <c r="AH2174" s="3" t="str">
        <f t="shared" si="143"/>
        <v/>
      </c>
      <c r="AQ2174" s="3" t="str">
        <f t="shared" si="144"/>
        <v/>
      </c>
      <c r="AR2174" s="3" t="str">
        <f>IF(ISNUMBER(AQ2174),SUMIFS($AQ$2:AQ2174,$A$2:A2174,A2174,$J$2:J2174,J2174,$D$2:D2174,D2174),"")</f>
        <v/>
      </c>
      <c r="AS2174">
        <f t="shared" si="145"/>
        <v>1</v>
      </c>
    </row>
    <row r="2175" spans="1:45" x14ac:dyDescent="0.25">
      <c r="A2175" s="9" t="s">
        <v>67</v>
      </c>
      <c r="B2175" t="s">
        <v>68</v>
      </c>
      <c r="C2175" s="6">
        <v>42405</v>
      </c>
      <c r="D2175">
        <v>1</v>
      </c>
      <c r="F2175">
        <v>200</v>
      </c>
      <c r="J2175" s="3" t="s">
        <v>97</v>
      </c>
      <c r="K2175" t="s">
        <v>58</v>
      </c>
      <c r="L2175">
        <v>9</v>
      </c>
      <c r="M2175" s="3" t="s">
        <v>76</v>
      </c>
      <c r="N2175" s="4">
        <f t="shared" si="142"/>
        <v>819.80000000000007</v>
      </c>
      <c r="O2175">
        <v>81.98</v>
      </c>
      <c r="R2175" s="3" t="str">
        <f>IF(ISNUMBER(Q2175),SUMIFS($Q$2:Q2175,$A$2:A2175,A2175,$J$2:J2175,J2175,$D$2:D2175,D2175),"")</f>
        <v/>
      </c>
      <c r="AH2175" s="3" t="str">
        <f t="shared" si="143"/>
        <v/>
      </c>
      <c r="AQ2175" s="3" t="str">
        <f t="shared" si="144"/>
        <v/>
      </c>
      <c r="AR2175" s="3" t="str">
        <f>IF(ISNUMBER(AQ2175),SUMIFS($AQ$2:AQ2175,$A$2:A2175,A2175,$J$2:J2175,J2175,$D$2:D2175,D2175),"")</f>
        <v/>
      </c>
      <c r="AS2175">
        <f t="shared" si="145"/>
        <v>1</v>
      </c>
    </row>
    <row r="2176" spans="1:45" x14ac:dyDescent="0.25">
      <c r="A2176" s="9" t="s">
        <v>73</v>
      </c>
      <c r="B2176" t="s">
        <v>68</v>
      </c>
      <c r="C2176" s="6">
        <v>42405</v>
      </c>
      <c r="D2176">
        <v>1</v>
      </c>
      <c r="F2176">
        <v>350</v>
      </c>
      <c r="J2176" s="3" t="s">
        <v>97</v>
      </c>
      <c r="K2176" t="s">
        <v>58</v>
      </c>
      <c r="L2176">
        <v>9</v>
      </c>
      <c r="M2176" s="3" t="s">
        <v>76</v>
      </c>
      <c r="N2176" s="4">
        <f t="shared" si="142"/>
        <v>1009</v>
      </c>
      <c r="O2176">
        <v>100.9</v>
      </c>
      <c r="R2176" s="3" t="str">
        <f>IF(ISNUMBER(Q2176),SUMIFS($Q$2:Q2176,$A$2:A2176,A2176,$J$2:J2176,J2176,$D$2:D2176,D2176),"")</f>
        <v/>
      </c>
      <c r="AH2176" s="3" t="str">
        <f t="shared" si="143"/>
        <v/>
      </c>
      <c r="AQ2176" s="3" t="str">
        <f t="shared" si="144"/>
        <v/>
      </c>
      <c r="AR2176" s="3" t="str">
        <f>IF(ISNUMBER(AQ2176),SUMIFS($AQ$2:AQ2176,$A$2:A2176,A2176,$J$2:J2176,J2176,$D$2:D2176,D2176),"")</f>
        <v/>
      </c>
      <c r="AS2176">
        <f t="shared" si="145"/>
        <v>1</v>
      </c>
    </row>
    <row r="2177" spans="1:45" x14ac:dyDescent="0.25">
      <c r="A2177" s="9" t="s">
        <v>72</v>
      </c>
      <c r="B2177" t="s">
        <v>68</v>
      </c>
      <c r="C2177" s="6">
        <v>42405</v>
      </c>
      <c r="D2177">
        <v>1</v>
      </c>
      <c r="F2177">
        <v>500</v>
      </c>
      <c r="J2177" s="3" t="s">
        <v>97</v>
      </c>
      <c r="K2177" t="s">
        <v>58</v>
      </c>
      <c r="L2177">
        <v>9</v>
      </c>
      <c r="M2177" s="3" t="s">
        <v>76</v>
      </c>
      <c r="N2177" s="4">
        <f t="shared" si="142"/>
        <v>1112.2</v>
      </c>
      <c r="O2177">
        <v>111.22</v>
      </c>
      <c r="R2177" s="3" t="str">
        <f>IF(ISNUMBER(Q2177),SUMIFS($Q$2:Q2177,$A$2:A2177,A2177,$J$2:J2177,J2177,$D$2:D2177,D2177),"")</f>
        <v/>
      </c>
      <c r="AH2177" s="3" t="str">
        <f t="shared" si="143"/>
        <v/>
      </c>
      <c r="AQ2177" s="3" t="str">
        <f t="shared" si="144"/>
        <v/>
      </c>
      <c r="AR2177" s="3" t="str">
        <f>IF(ISNUMBER(AQ2177),SUMIFS($AQ$2:AQ2177,$A$2:A2177,A2177,$J$2:J2177,J2177,$D$2:D2177,D2177),"")</f>
        <v/>
      </c>
      <c r="AS2177">
        <f t="shared" si="145"/>
        <v>1</v>
      </c>
    </row>
    <row r="2178" spans="1:45" x14ac:dyDescent="0.25">
      <c r="A2178" s="9" t="s">
        <v>69</v>
      </c>
      <c r="B2178" t="s">
        <v>68</v>
      </c>
      <c r="C2178" s="6">
        <v>42405</v>
      </c>
      <c r="D2178">
        <v>2</v>
      </c>
      <c r="F2178">
        <v>0</v>
      </c>
      <c r="J2178" s="3" t="s">
        <v>97</v>
      </c>
      <c r="K2178" t="s">
        <v>58</v>
      </c>
      <c r="L2178">
        <v>9</v>
      </c>
      <c r="M2178" s="3" t="s">
        <v>76</v>
      </c>
      <c r="N2178" s="4">
        <f t="shared" si="142"/>
        <v>819.80000000000007</v>
      </c>
      <c r="O2178">
        <v>81.98</v>
      </c>
      <c r="R2178" s="3" t="str">
        <f>IF(ISNUMBER(Q2178),SUMIFS($Q$2:Q2178,$A$2:A2178,A2178,$J$2:J2178,J2178,$D$2:D2178,D2178),"")</f>
        <v/>
      </c>
      <c r="AH2178" s="3" t="str">
        <f t="shared" si="143"/>
        <v/>
      </c>
      <c r="AQ2178" s="3" t="str">
        <f t="shared" si="144"/>
        <v/>
      </c>
      <c r="AR2178" s="3" t="str">
        <f>IF(ISNUMBER(AQ2178),SUMIFS($AQ$2:AQ2178,$A$2:A2178,A2178,$J$2:J2178,J2178,$D$2:D2178,D2178),"")</f>
        <v/>
      </c>
      <c r="AS2178">
        <f t="shared" si="145"/>
        <v>1</v>
      </c>
    </row>
    <row r="2179" spans="1:45" x14ac:dyDescent="0.25">
      <c r="A2179" s="9" t="s">
        <v>71</v>
      </c>
      <c r="B2179" t="s">
        <v>68</v>
      </c>
      <c r="C2179" s="6">
        <v>42405</v>
      </c>
      <c r="D2179">
        <v>2</v>
      </c>
      <c r="F2179">
        <v>50</v>
      </c>
      <c r="J2179" s="3" t="s">
        <v>97</v>
      </c>
      <c r="K2179" t="s">
        <v>58</v>
      </c>
      <c r="L2179">
        <v>9</v>
      </c>
      <c r="M2179" s="3" t="s">
        <v>76</v>
      </c>
      <c r="N2179" s="4">
        <f t="shared" si="142"/>
        <v>854.2</v>
      </c>
      <c r="O2179">
        <v>85.42</v>
      </c>
      <c r="R2179" s="3" t="str">
        <f>IF(ISNUMBER(Q2179),SUMIFS($Q$2:Q2179,$A$2:A2179,A2179,$J$2:J2179,J2179,$D$2:D2179,D2179),"")</f>
        <v/>
      </c>
      <c r="AH2179" s="3" t="str">
        <f t="shared" si="143"/>
        <v/>
      </c>
      <c r="AQ2179" s="3" t="str">
        <f t="shared" si="144"/>
        <v/>
      </c>
      <c r="AR2179" s="3" t="str">
        <f>IF(ISNUMBER(AQ2179),SUMIFS($AQ$2:AQ2179,$A$2:A2179,A2179,$J$2:J2179,J2179,$D$2:D2179,D2179),"")</f>
        <v/>
      </c>
      <c r="AS2179">
        <f t="shared" si="145"/>
        <v>1</v>
      </c>
    </row>
    <row r="2180" spans="1:45" x14ac:dyDescent="0.25">
      <c r="A2180" s="9" t="s">
        <v>70</v>
      </c>
      <c r="B2180" t="s">
        <v>68</v>
      </c>
      <c r="C2180" s="6">
        <v>42405</v>
      </c>
      <c r="D2180">
        <v>2</v>
      </c>
      <c r="F2180">
        <v>100</v>
      </c>
      <c r="J2180" s="3" t="s">
        <v>97</v>
      </c>
      <c r="K2180" t="s">
        <v>58</v>
      </c>
      <c r="L2180">
        <v>9</v>
      </c>
      <c r="M2180" s="3" t="s">
        <v>76</v>
      </c>
      <c r="N2180" s="4">
        <f t="shared" si="142"/>
        <v>819.80000000000007</v>
      </c>
      <c r="O2180">
        <v>81.98</v>
      </c>
      <c r="R2180" s="3" t="str">
        <f>IF(ISNUMBER(Q2180),SUMIFS($Q$2:Q2180,$A$2:A2180,A2180,$J$2:J2180,J2180,$D$2:D2180,D2180),"")</f>
        <v/>
      </c>
      <c r="AH2180" s="3" t="str">
        <f t="shared" si="143"/>
        <v/>
      </c>
      <c r="AQ2180" s="3" t="str">
        <f t="shared" si="144"/>
        <v/>
      </c>
      <c r="AR2180" s="3" t="str">
        <f>IF(ISNUMBER(AQ2180),SUMIFS($AQ$2:AQ2180,$A$2:A2180,A2180,$J$2:J2180,J2180,$D$2:D2180,D2180),"")</f>
        <v/>
      </c>
      <c r="AS2180">
        <f t="shared" si="145"/>
        <v>1</v>
      </c>
    </row>
    <row r="2181" spans="1:45" x14ac:dyDescent="0.25">
      <c r="A2181" s="9" t="s">
        <v>67</v>
      </c>
      <c r="B2181" t="s">
        <v>68</v>
      </c>
      <c r="C2181" s="6">
        <v>42405</v>
      </c>
      <c r="D2181">
        <v>2</v>
      </c>
      <c r="F2181">
        <v>200</v>
      </c>
      <c r="J2181" s="3" t="s">
        <v>97</v>
      </c>
      <c r="K2181" t="s">
        <v>58</v>
      </c>
      <c r="L2181">
        <v>9</v>
      </c>
      <c r="M2181" s="3" t="s">
        <v>76</v>
      </c>
      <c r="N2181" s="4">
        <f t="shared" si="142"/>
        <v>837</v>
      </c>
      <c r="O2181">
        <v>83.7</v>
      </c>
      <c r="R2181" s="3" t="str">
        <f>IF(ISNUMBER(Q2181),SUMIFS($Q$2:Q2181,$A$2:A2181,A2181,$J$2:J2181,J2181,$D$2:D2181,D2181),"")</f>
        <v/>
      </c>
      <c r="AH2181" s="3" t="str">
        <f t="shared" si="143"/>
        <v/>
      </c>
      <c r="AQ2181" s="3" t="str">
        <f t="shared" si="144"/>
        <v/>
      </c>
      <c r="AR2181" s="3" t="str">
        <f>IF(ISNUMBER(AQ2181),SUMIFS($AQ$2:AQ2181,$A$2:A2181,A2181,$J$2:J2181,J2181,$D$2:D2181,D2181),"")</f>
        <v/>
      </c>
      <c r="AS2181">
        <f t="shared" si="145"/>
        <v>1</v>
      </c>
    </row>
    <row r="2182" spans="1:45" x14ac:dyDescent="0.25">
      <c r="A2182" s="9" t="s">
        <v>73</v>
      </c>
      <c r="B2182" t="s">
        <v>68</v>
      </c>
      <c r="C2182" s="6">
        <v>42405</v>
      </c>
      <c r="D2182">
        <v>2</v>
      </c>
      <c r="F2182">
        <v>350</v>
      </c>
      <c r="J2182" s="3" t="s">
        <v>97</v>
      </c>
      <c r="K2182" t="s">
        <v>58</v>
      </c>
      <c r="L2182">
        <v>9</v>
      </c>
      <c r="M2182" s="3" t="s">
        <v>76</v>
      </c>
      <c r="N2182" s="4">
        <f t="shared" si="142"/>
        <v>682.2</v>
      </c>
      <c r="O2182">
        <v>68.22</v>
      </c>
      <c r="R2182" s="3" t="str">
        <f>IF(ISNUMBER(Q2182),SUMIFS($Q$2:Q2182,$A$2:A2182,A2182,$J$2:J2182,J2182,$D$2:D2182,D2182),"")</f>
        <v/>
      </c>
      <c r="AH2182" s="3" t="str">
        <f t="shared" si="143"/>
        <v/>
      </c>
      <c r="AQ2182" s="3" t="str">
        <f t="shared" si="144"/>
        <v/>
      </c>
      <c r="AR2182" s="3" t="str">
        <f>IF(ISNUMBER(AQ2182),SUMIFS($AQ$2:AQ2182,$A$2:A2182,A2182,$J$2:J2182,J2182,$D$2:D2182,D2182),"")</f>
        <v/>
      </c>
      <c r="AS2182">
        <f t="shared" si="145"/>
        <v>1</v>
      </c>
    </row>
    <row r="2183" spans="1:45" x14ac:dyDescent="0.25">
      <c r="A2183" s="9" t="s">
        <v>72</v>
      </c>
      <c r="B2183" t="s">
        <v>68</v>
      </c>
      <c r="C2183" s="6">
        <v>42405</v>
      </c>
      <c r="D2183">
        <v>2</v>
      </c>
      <c r="F2183">
        <v>500</v>
      </c>
      <c r="J2183" s="3" t="s">
        <v>97</v>
      </c>
      <c r="K2183" t="s">
        <v>58</v>
      </c>
      <c r="L2183">
        <v>9</v>
      </c>
      <c r="M2183" s="3" t="s">
        <v>76</v>
      </c>
      <c r="N2183" s="4">
        <f t="shared" si="142"/>
        <v>802.6</v>
      </c>
      <c r="O2183">
        <v>80.260000000000005</v>
      </c>
      <c r="R2183" s="3" t="str">
        <f>IF(ISNUMBER(Q2183),SUMIFS($Q$2:Q2183,$A$2:A2183,A2183,$J$2:J2183,J2183,$D$2:D2183,D2183),"")</f>
        <v/>
      </c>
      <c r="AH2183" s="3" t="str">
        <f t="shared" si="143"/>
        <v/>
      </c>
      <c r="AQ2183" s="3" t="str">
        <f t="shared" si="144"/>
        <v/>
      </c>
      <c r="AR2183" s="3" t="str">
        <f>IF(ISNUMBER(AQ2183),SUMIFS($AQ$2:AQ2183,$A$2:A2183,A2183,$J$2:J2183,J2183,$D$2:D2183,D2183),"")</f>
        <v/>
      </c>
      <c r="AS2183">
        <f t="shared" si="145"/>
        <v>1</v>
      </c>
    </row>
    <row r="2184" spans="1:45" x14ac:dyDescent="0.25">
      <c r="A2184" s="9" t="s">
        <v>69</v>
      </c>
      <c r="B2184" t="s">
        <v>68</v>
      </c>
      <c r="C2184" s="6">
        <v>42405</v>
      </c>
      <c r="D2184">
        <v>3</v>
      </c>
      <c r="F2184">
        <v>0</v>
      </c>
      <c r="J2184" s="3" t="s">
        <v>97</v>
      </c>
      <c r="K2184" t="s">
        <v>58</v>
      </c>
      <c r="L2184">
        <v>9</v>
      </c>
      <c r="M2184" s="3" t="s">
        <v>76</v>
      </c>
      <c r="N2184" s="4">
        <f t="shared" si="142"/>
        <v>940.19999999999993</v>
      </c>
      <c r="O2184">
        <v>94.02</v>
      </c>
      <c r="R2184" s="3" t="str">
        <f>IF(ISNUMBER(Q2184),SUMIFS($Q$2:Q2184,$A$2:A2184,A2184,$J$2:J2184,J2184,$D$2:D2184,D2184),"")</f>
        <v/>
      </c>
      <c r="AH2184" s="3" t="str">
        <f t="shared" si="143"/>
        <v/>
      </c>
      <c r="AQ2184" s="3" t="str">
        <f t="shared" si="144"/>
        <v/>
      </c>
      <c r="AR2184" s="3" t="str">
        <f>IF(ISNUMBER(AQ2184),SUMIFS($AQ$2:AQ2184,$A$2:A2184,A2184,$J$2:J2184,J2184,$D$2:D2184,D2184),"")</f>
        <v/>
      </c>
      <c r="AS2184">
        <f t="shared" si="145"/>
        <v>1</v>
      </c>
    </row>
    <row r="2185" spans="1:45" x14ac:dyDescent="0.25">
      <c r="A2185" s="9" t="s">
        <v>71</v>
      </c>
      <c r="B2185" t="s">
        <v>68</v>
      </c>
      <c r="C2185" s="6">
        <v>42405</v>
      </c>
      <c r="D2185">
        <v>3</v>
      </c>
      <c r="F2185">
        <v>50</v>
      </c>
      <c r="J2185" s="3" t="s">
        <v>97</v>
      </c>
      <c r="K2185" t="s">
        <v>58</v>
      </c>
      <c r="L2185">
        <v>9</v>
      </c>
      <c r="M2185" s="3" t="s">
        <v>76</v>
      </c>
      <c r="N2185" s="4">
        <f t="shared" si="142"/>
        <v>1163.8</v>
      </c>
      <c r="O2185">
        <v>116.38</v>
      </c>
      <c r="R2185" s="3" t="str">
        <f>IF(ISNUMBER(Q2185),SUMIFS($Q$2:Q2185,$A$2:A2185,A2185,$J$2:J2185,J2185,$D$2:D2185,D2185),"")</f>
        <v/>
      </c>
      <c r="AH2185" s="3" t="str">
        <f t="shared" si="143"/>
        <v/>
      </c>
      <c r="AQ2185" s="3" t="str">
        <f t="shared" si="144"/>
        <v/>
      </c>
      <c r="AR2185" s="3" t="str">
        <f>IF(ISNUMBER(AQ2185),SUMIFS($AQ$2:AQ2185,$A$2:A2185,A2185,$J$2:J2185,J2185,$D$2:D2185,D2185),"")</f>
        <v/>
      </c>
      <c r="AS2185">
        <f t="shared" si="145"/>
        <v>1</v>
      </c>
    </row>
    <row r="2186" spans="1:45" x14ac:dyDescent="0.25">
      <c r="A2186" s="9" t="s">
        <v>70</v>
      </c>
      <c r="B2186" t="s">
        <v>68</v>
      </c>
      <c r="C2186" s="6">
        <v>42405</v>
      </c>
      <c r="D2186">
        <v>3</v>
      </c>
      <c r="F2186">
        <v>100</v>
      </c>
      <c r="J2186" s="3" t="s">
        <v>97</v>
      </c>
      <c r="K2186" t="s">
        <v>58</v>
      </c>
      <c r="L2186">
        <v>9</v>
      </c>
      <c r="M2186" s="3" t="s">
        <v>76</v>
      </c>
      <c r="N2186" s="4">
        <f t="shared" si="142"/>
        <v>1146.5999999999999</v>
      </c>
      <c r="O2186">
        <v>114.66</v>
      </c>
      <c r="R2186" s="3" t="str">
        <f>IF(ISNUMBER(Q2186),SUMIFS($Q$2:Q2186,$A$2:A2186,A2186,$J$2:J2186,J2186,$D$2:D2186,D2186),"")</f>
        <v/>
      </c>
      <c r="AH2186" s="3" t="str">
        <f t="shared" si="143"/>
        <v/>
      </c>
      <c r="AQ2186" s="3" t="str">
        <f t="shared" si="144"/>
        <v/>
      </c>
      <c r="AR2186" s="3" t="str">
        <f>IF(ISNUMBER(AQ2186),SUMIFS($AQ$2:AQ2186,$A$2:A2186,A2186,$J$2:J2186,J2186,$D$2:D2186,D2186),"")</f>
        <v/>
      </c>
      <c r="AS2186">
        <f t="shared" si="145"/>
        <v>1</v>
      </c>
    </row>
    <row r="2187" spans="1:45" x14ac:dyDescent="0.25">
      <c r="A2187" s="9" t="s">
        <v>67</v>
      </c>
      <c r="B2187" t="s">
        <v>68</v>
      </c>
      <c r="C2187" s="6">
        <v>42405</v>
      </c>
      <c r="D2187">
        <v>3</v>
      </c>
      <c r="F2187">
        <v>200</v>
      </c>
      <c r="J2187" s="3" t="s">
        <v>97</v>
      </c>
      <c r="K2187" t="s">
        <v>58</v>
      </c>
      <c r="L2187">
        <v>9</v>
      </c>
      <c r="M2187" s="3" t="s">
        <v>76</v>
      </c>
      <c r="N2187" s="4">
        <f t="shared" si="142"/>
        <v>1404.6000000000001</v>
      </c>
      <c r="O2187">
        <v>140.46</v>
      </c>
      <c r="R2187" s="3" t="str">
        <f>IF(ISNUMBER(Q2187),SUMIFS($Q$2:Q2187,$A$2:A2187,A2187,$J$2:J2187,J2187,$D$2:D2187,D2187),"")</f>
        <v/>
      </c>
      <c r="AH2187" s="3" t="str">
        <f t="shared" si="143"/>
        <v/>
      </c>
      <c r="AQ2187" s="3" t="str">
        <f t="shared" si="144"/>
        <v/>
      </c>
      <c r="AR2187" s="3" t="str">
        <f>IF(ISNUMBER(AQ2187),SUMIFS($AQ$2:AQ2187,$A$2:A2187,A2187,$J$2:J2187,J2187,$D$2:D2187,D2187),"")</f>
        <v/>
      </c>
      <c r="AS2187">
        <f t="shared" si="145"/>
        <v>1</v>
      </c>
    </row>
    <row r="2188" spans="1:45" x14ac:dyDescent="0.25">
      <c r="A2188" s="9" t="s">
        <v>73</v>
      </c>
      <c r="B2188" t="s">
        <v>68</v>
      </c>
      <c r="C2188" s="6">
        <v>42405</v>
      </c>
      <c r="D2188">
        <v>3</v>
      </c>
      <c r="F2188">
        <v>350</v>
      </c>
      <c r="J2188" s="3" t="s">
        <v>97</v>
      </c>
      <c r="K2188" t="s">
        <v>58</v>
      </c>
      <c r="L2188">
        <v>9</v>
      </c>
      <c r="M2188" s="3" t="s">
        <v>76</v>
      </c>
      <c r="N2188" s="4">
        <f t="shared" si="142"/>
        <v>923</v>
      </c>
      <c r="O2188">
        <v>92.3</v>
      </c>
      <c r="R2188" s="3" t="str">
        <f>IF(ISNUMBER(Q2188),SUMIFS($Q$2:Q2188,$A$2:A2188,A2188,$J$2:J2188,J2188,$D$2:D2188,D2188),"")</f>
        <v/>
      </c>
      <c r="AH2188" s="3" t="str">
        <f t="shared" si="143"/>
        <v/>
      </c>
      <c r="AQ2188" s="3" t="str">
        <f t="shared" si="144"/>
        <v/>
      </c>
      <c r="AR2188" s="3" t="str">
        <f>IF(ISNUMBER(AQ2188),SUMIFS($AQ$2:AQ2188,$A$2:A2188,A2188,$J$2:J2188,J2188,$D$2:D2188,D2188),"")</f>
        <v/>
      </c>
      <c r="AS2188">
        <f t="shared" si="145"/>
        <v>1</v>
      </c>
    </row>
    <row r="2189" spans="1:45" x14ac:dyDescent="0.25">
      <c r="A2189" s="9" t="s">
        <v>72</v>
      </c>
      <c r="B2189" t="s">
        <v>68</v>
      </c>
      <c r="C2189" s="6">
        <v>42405</v>
      </c>
      <c r="D2189">
        <v>3</v>
      </c>
      <c r="F2189">
        <v>500</v>
      </c>
      <c r="J2189" s="3" t="s">
        <v>97</v>
      </c>
      <c r="K2189" t="s">
        <v>58</v>
      </c>
      <c r="L2189">
        <v>9</v>
      </c>
      <c r="M2189" s="3" t="s">
        <v>76</v>
      </c>
      <c r="N2189" s="4">
        <f t="shared" si="142"/>
        <v>854.2</v>
      </c>
      <c r="O2189">
        <v>85.42</v>
      </c>
      <c r="R2189" s="3" t="str">
        <f>IF(ISNUMBER(Q2189),SUMIFS($Q$2:Q2189,$A$2:A2189,A2189,$J$2:J2189,J2189,$D$2:D2189,D2189),"")</f>
        <v/>
      </c>
      <c r="AH2189" s="3" t="str">
        <f t="shared" si="143"/>
        <v/>
      </c>
      <c r="AQ2189" s="3" t="str">
        <f t="shared" si="144"/>
        <v/>
      </c>
      <c r="AR2189" s="3" t="str">
        <f>IF(ISNUMBER(AQ2189),SUMIFS($AQ$2:AQ2189,$A$2:A2189,A2189,$J$2:J2189,J2189,$D$2:D2189,D2189),"")</f>
        <v/>
      </c>
      <c r="AS2189">
        <f t="shared" si="145"/>
        <v>1</v>
      </c>
    </row>
    <row r="2190" spans="1:45" x14ac:dyDescent="0.25">
      <c r="A2190" s="9" t="s">
        <v>69</v>
      </c>
      <c r="B2190" t="s">
        <v>68</v>
      </c>
      <c r="C2190" s="6">
        <v>42421</v>
      </c>
      <c r="D2190">
        <v>1</v>
      </c>
      <c r="F2190">
        <v>0</v>
      </c>
      <c r="J2190" s="3" t="s">
        <v>97</v>
      </c>
      <c r="K2190" t="s">
        <v>58</v>
      </c>
      <c r="L2190">
        <v>9</v>
      </c>
      <c r="M2190" s="3" t="s">
        <v>77</v>
      </c>
      <c r="N2190" s="4">
        <f t="shared" si="142"/>
        <v>1043.4000000000001</v>
      </c>
      <c r="O2190">
        <v>104.34</v>
      </c>
      <c r="R2190" s="3" t="str">
        <f>IF(ISNUMBER(Q2190),SUMIFS($Q$2:Q2190,$A$2:A2190,A2190,$J$2:J2190,J2190,$D$2:D2190,D2190),"")</f>
        <v/>
      </c>
      <c r="AH2190" s="3" t="str">
        <f t="shared" si="143"/>
        <v/>
      </c>
      <c r="AQ2190" s="3" t="str">
        <f t="shared" si="144"/>
        <v/>
      </c>
      <c r="AR2190" s="3" t="str">
        <f>IF(ISNUMBER(AQ2190),SUMIFS($AQ$2:AQ2190,$A$2:A2190,A2190,$J$2:J2190,J2190,$D$2:D2190,D2190),"")</f>
        <v/>
      </c>
      <c r="AS2190">
        <f t="shared" si="145"/>
        <v>1</v>
      </c>
    </row>
    <row r="2191" spans="1:45" x14ac:dyDescent="0.25">
      <c r="A2191" s="9" t="s">
        <v>71</v>
      </c>
      <c r="B2191" t="s">
        <v>68</v>
      </c>
      <c r="C2191" s="6">
        <v>42421</v>
      </c>
      <c r="D2191">
        <v>1</v>
      </c>
      <c r="F2191">
        <v>50</v>
      </c>
      <c r="J2191" s="3" t="s">
        <v>97</v>
      </c>
      <c r="K2191" t="s">
        <v>58</v>
      </c>
      <c r="L2191">
        <v>9</v>
      </c>
      <c r="M2191" s="3" t="s">
        <v>77</v>
      </c>
      <c r="N2191" s="4">
        <f t="shared" si="142"/>
        <v>1163.8</v>
      </c>
      <c r="O2191">
        <v>116.38</v>
      </c>
      <c r="R2191" s="3" t="str">
        <f>IF(ISNUMBER(Q2191),SUMIFS($Q$2:Q2191,$A$2:A2191,A2191,$J$2:J2191,J2191,$D$2:D2191,D2191),"")</f>
        <v/>
      </c>
      <c r="AH2191" s="3" t="str">
        <f t="shared" si="143"/>
        <v/>
      </c>
      <c r="AQ2191" s="3" t="str">
        <f t="shared" si="144"/>
        <v/>
      </c>
      <c r="AR2191" s="3" t="str">
        <f>IF(ISNUMBER(AQ2191),SUMIFS($AQ$2:AQ2191,$A$2:A2191,A2191,$J$2:J2191,J2191,$D$2:D2191,D2191),"")</f>
        <v/>
      </c>
      <c r="AS2191">
        <f t="shared" si="145"/>
        <v>1</v>
      </c>
    </row>
    <row r="2192" spans="1:45" x14ac:dyDescent="0.25">
      <c r="A2192" s="9" t="s">
        <v>70</v>
      </c>
      <c r="B2192" t="s">
        <v>68</v>
      </c>
      <c r="C2192" s="6">
        <v>42421</v>
      </c>
      <c r="D2192">
        <v>1</v>
      </c>
      <c r="F2192">
        <v>100</v>
      </c>
      <c r="J2192" s="3" t="s">
        <v>97</v>
      </c>
      <c r="K2192" t="s">
        <v>58</v>
      </c>
      <c r="L2192">
        <v>9</v>
      </c>
      <c r="M2192" s="3" t="s">
        <v>77</v>
      </c>
      <c r="N2192" s="4">
        <f t="shared" si="142"/>
        <v>1456.2</v>
      </c>
      <c r="O2192">
        <v>145.62</v>
      </c>
      <c r="R2192" s="3" t="str">
        <f>IF(ISNUMBER(Q2192),SUMIFS($Q$2:Q2192,$A$2:A2192,A2192,$J$2:J2192,J2192,$D$2:D2192,D2192),"")</f>
        <v/>
      </c>
      <c r="AH2192" s="3" t="str">
        <f t="shared" si="143"/>
        <v/>
      </c>
      <c r="AQ2192" s="3" t="str">
        <f t="shared" si="144"/>
        <v/>
      </c>
      <c r="AR2192" s="3" t="str">
        <f>IF(ISNUMBER(AQ2192),SUMIFS($AQ$2:AQ2192,$A$2:A2192,A2192,$J$2:J2192,J2192,$D$2:D2192,D2192),"")</f>
        <v/>
      </c>
      <c r="AS2192">
        <f t="shared" si="145"/>
        <v>1</v>
      </c>
    </row>
    <row r="2193" spans="1:45" x14ac:dyDescent="0.25">
      <c r="A2193" s="9" t="s">
        <v>67</v>
      </c>
      <c r="B2193" t="s">
        <v>68</v>
      </c>
      <c r="C2193" s="6">
        <v>42421</v>
      </c>
      <c r="D2193">
        <v>1</v>
      </c>
      <c r="F2193">
        <v>200</v>
      </c>
      <c r="J2193" s="3" t="s">
        <v>97</v>
      </c>
      <c r="K2193" t="s">
        <v>58</v>
      </c>
      <c r="L2193">
        <v>9</v>
      </c>
      <c r="M2193" s="3" t="s">
        <v>77</v>
      </c>
      <c r="N2193" s="4">
        <f t="shared" si="142"/>
        <v>1146.5999999999999</v>
      </c>
      <c r="O2193">
        <v>114.66</v>
      </c>
      <c r="R2193" s="3" t="str">
        <f>IF(ISNUMBER(Q2193),SUMIFS($Q$2:Q2193,$A$2:A2193,A2193,$J$2:J2193,J2193,$D$2:D2193,D2193),"")</f>
        <v/>
      </c>
      <c r="AH2193" s="3" t="str">
        <f t="shared" si="143"/>
        <v/>
      </c>
      <c r="AQ2193" s="3" t="str">
        <f t="shared" si="144"/>
        <v/>
      </c>
      <c r="AR2193" s="3" t="str">
        <f>IF(ISNUMBER(AQ2193),SUMIFS($AQ$2:AQ2193,$A$2:A2193,A2193,$J$2:J2193,J2193,$D$2:D2193,D2193),"")</f>
        <v/>
      </c>
      <c r="AS2193">
        <f t="shared" si="145"/>
        <v>1</v>
      </c>
    </row>
    <row r="2194" spans="1:45" x14ac:dyDescent="0.25">
      <c r="A2194" s="9" t="s">
        <v>73</v>
      </c>
      <c r="B2194" t="s">
        <v>68</v>
      </c>
      <c r="C2194" s="6">
        <v>42421</v>
      </c>
      <c r="D2194">
        <v>1</v>
      </c>
      <c r="F2194">
        <v>350</v>
      </c>
      <c r="J2194" s="3" t="s">
        <v>97</v>
      </c>
      <c r="K2194" t="s">
        <v>58</v>
      </c>
      <c r="L2194">
        <v>9</v>
      </c>
      <c r="M2194" s="3" t="s">
        <v>77</v>
      </c>
      <c r="N2194" s="4">
        <f t="shared" si="142"/>
        <v>1284.1999999999998</v>
      </c>
      <c r="O2194">
        <v>128.41999999999999</v>
      </c>
      <c r="R2194" s="3" t="str">
        <f>IF(ISNUMBER(Q2194),SUMIFS($Q$2:Q2194,$A$2:A2194,A2194,$J$2:J2194,J2194,$D$2:D2194,D2194),"")</f>
        <v/>
      </c>
      <c r="AH2194" s="3" t="str">
        <f t="shared" si="143"/>
        <v/>
      </c>
      <c r="AQ2194" s="3" t="str">
        <f t="shared" si="144"/>
        <v/>
      </c>
      <c r="AR2194" s="3" t="str">
        <f>IF(ISNUMBER(AQ2194),SUMIFS($AQ$2:AQ2194,$A$2:A2194,A2194,$J$2:J2194,J2194,$D$2:D2194,D2194),"")</f>
        <v/>
      </c>
      <c r="AS2194">
        <f t="shared" si="145"/>
        <v>1</v>
      </c>
    </row>
    <row r="2195" spans="1:45" x14ac:dyDescent="0.25">
      <c r="A2195" s="9" t="s">
        <v>72</v>
      </c>
      <c r="B2195" t="s">
        <v>68</v>
      </c>
      <c r="C2195" s="6">
        <v>42421</v>
      </c>
      <c r="D2195">
        <v>1</v>
      </c>
      <c r="F2195">
        <v>500</v>
      </c>
      <c r="J2195" s="3" t="s">
        <v>97</v>
      </c>
      <c r="K2195" t="s">
        <v>58</v>
      </c>
      <c r="L2195">
        <v>9</v>
      </c>
      <c r="M2195" s="3" t="s">
        <v>77</v>
      </c>
      <c r="N2195" s="4">
        <f t="shared" si="142"/>
        <v>1249.8</v>
      </c>
      <c r="O2195">
        <v>124.98</v>
      </c>
      <c r="R2195" s="3" t="str">
        <f>IF(ISNUMBER(Q2195),SUMIFS($Q$2:Q2195,$A$2:A2195,A2195,$J$2:J2195,J2195,$D$2:D2195,D2195),"")</f>
        <v/>
      </c>
      <c r="AH2195" s="3" t="str">
        <f t="shared" si="143"/>
        <v/>
      </c>
      <c r="AQ2195" s="3" t="str">
        <f t="shared" si="144"/>
        <v/>
      </c>
      <c r="AR2195" s="3" t="str">
        <f>IF(ISNUMBER(AQ2195),SUMIFS($AQ$2:AQ2195,$A$2:A2195,A2195,$J$2:J2195,J2195,$D$2:D2195,D2195),"")</f>
        <v/>
      </c>
      <c r="AS2195">
        <f t="shared" si="145"/>
        <v>1</v>
      </c>
    </row>
    <row r="2196" spans="1:45" x14ac:dyDescent="0.25">
      <c r="A2196" s="9" t="s">
        <v>69</v>
      </c>
      <c r="B2196" t="s">
        <v>68</v>
      </c>
      <c r="C2196" s="6">
        <v>42421</v>
      </c>
      <c r="D2196">
        <v>2</v>
      </c>
      <c r="F2196">
        <v>0</v>
      </c>
      <c r="J2196" s="3" t="s">
        <v>97</v>
      </c>
      <c r="K2196" t="s">
        <v>58</v>
      </c>
      <c r="L2196">
        <v>9</v>
      </c>
      <c r="M2196" s="3" t="s">
        <v>77</v>
      </c>
      <c r="N2196" s="4">
        <f t="shared" si="142"/>
        <v>837</v>
      </c>
      <c r="O2196">
        <v>83.7</v>
      </c>
      <c r="R2196" s="3" t="str">
        <f>IF(ISNUMBER(Q2196),SUMIFS($Q$2:Q2196,$A$2:A2196,A2196,$J$2:J2196,J2196,$D$2:D2196,D2196),"")</f>
        <v/>
      </c>
      <c r="AH2196" s="3" t="str">
        <f t="shared" si="143"/>
        <v/>
      </c>
      <c r="AQ2196" s="3" t="str">
        <f t="shared" si="144"/>
        <v/>
      </c>
      <c r="AR2196" s="3" t="str">
        <f>IF(ISNUMBER(AQ2196),SUMIFS($AQ$2:AQ2196,$A$2:A2196,A2196,$J$2:J2196,J2196,$D$2:D2196,D2196),"")</f>
        <v/>
      </c>
      <c r="AS2196">
        <f t="shared" si="145"/>
        <v>1</v>
      </c>
    </row>
    <row r="2197" spans="1:45" x14ac:dyDescent="0.25">
      <c r="A2197" s="9" t="s">
        <v>71</v>
      </c>
      <c r="B2197" t="s">
        <v>68</v>
      </c>
      <c r="C2197" s="6">
        <v>42421</v>
      </c>
      <c r="D2197">
        <v>2</v>
      </c>
      <c r="F2197">
        <v>50</v>
      </c>
      <c r="J2197" s="3" t="s">
        <v>97</v>
      </c>
      <c r="K2197" t="s">
        <v>58</v>
      </c>
      <c r="L2197">
        <v>9</v>
      </c>
      <c r="M2197" s="3" t="s">
        <v>77</v>
      </c>
      <c r="N2197" s="4">
        <f t="shared" si="142"/>
        <v>1129.4000000000001</v>
      </c>
      <c r="O2197">
        <v>112.94</v>
      </c>
      <c r="R2197" s="3" t="str">
        <f>IF(ISNUMBER(Q2197),SUMIFS($Q$2:Q2197,$A$2:A2197,A2197,$J$2:J2197,J2197,$D$2:D2197,D2197),"")</f>
        <v/>
      </c>
      <c r="AH2197" s="3" t="str">
        <f t="shared" si="143"/>
        <v/>
      </c>
      <c r="AQ2197" s="3" t="str">
        <f t="shared" si="144"/>
        <v/>
      </c>
      <c r="AR2197" s="3" t="str">
        <f>IF(ISNUMBER(AQ2197),SUMIFS($AQ$2:AQ2197,$A$2:A2197,A2197,$J$2:J2197,J2197,$D$2:D2197,D2197),"")</f>
        <v/>
      </c>
      <c r="AS2197">
        <f t="shared" si="145"/>
        <v>1</v>
      </c>
    </row>
    <row r="2198" spans="1:45" x14ac:dyDescent="0.25">
      <c r="A2198" s="9" t="s">
        <v>70</v>
      </c>
      <c r="B2198" t="s">
        <v>68</v>
      </c>
      <c r="C2198" s="6">
        <v>42421</v>
      </c>
      <c r="D2198">
        <v>2</v>
      </c>
      <c r="F2198">
        <v>100</v>
      </c>
      <c r="J2198" s="3" t="s">
        <v>97</v>
      </c>
      <c r="K2198" t="s">
        <v>58</v>
      </c>
      <c r="L2198">
        <v>9</v>
      </c>
      <c r="M2198" s="3" t="s">
        <v>77</v>
      </c>
      <c r="N2198" s="4">
        <f t="shared" si="142"/>
        <v>974.59999999999991</v>
      </c>
      <c r="O2198">
        <v>97.46</v>
      </c>
      <c r="R2198" s="3" t="str">
        <f>IF(ISNUMBER(Q2198),SUMIFS($Q$2:Q2198,$A$2:A2198,A2198,$J$2:J2198,J2198,$D$2:D2198,D2198),"")</f>
        <v/>
      </c>
      <c r="AH2198" s="3" t="str">
        <f t="shared" si="143"/>
        <v/>
      </c>
      <c r="AQ2198" s="3" t="str">
        <f t="shared" si="144"/>
        <v/>
      </c>
      <c r="AR2198" s="3" t="str">
        <f>IF(ISNUMBER(AQ2198),SUMIFS($AQ$2:AQ2198,$A$2:A2198,A2198,$J$2:J2198,J2198,$D$2:D2198,D2198),"")</f>
        <v/>
      </c>
      <c r="AS2198">
        <f t="shared" si="145"/>
        <v>1</v>
      </c>
    </row>
    <row r="2199" spans="1:45" x14ac:dyDescent="0.25">
      <c r="A2199" s="9" t="s">
        <v>67</v>
      </c>
      <c r="B2199" t="s">
        <v>68</v>
      </c>
      <c r="C2199" s="6">
        <v>42421</v>
      </c>
      <c r="D2199">
        <v>2</v>
      </c>
      <c r="F2199">
        <v>200</v>
      </c>
      <c r="J2199" s="3" t="s">
        <v>97</v>
      </c>
      <c r="K2199" t="s">
        <v>58</v>
      </c>
      <c r="L2199">
        <v>9</v>
      </c>
      <c r="M2199" s="3" t="s">
        <v>77</v>
      </c>
      <c r="N2199" s="4">
        <f t="shared" si="142"/>
        <v>991.80000000000007</v>
      </c>
      <c r="O2199">
        <v>99.18</v>
      </c>
      <c r="R2199" s="3" t="str">
        <f>IF(ISNUMBER(Q2199),SUMIFS($Q$2:Q2199,$A$2:A2199,A2199,$J$2:J2199,J2199,$D$2:D2199,D2199),"")</f>
        <v/>
      </c>
      <c r="AH2199" s="3" t="str">
        <f t="shared" si="143"/>
        <v/>
      </c>
      <c r="AQ2199" s="3" t="str">
        <f t="shared" si="144"/>
        <v/>
      </c>
      <c r="AR2199" s="3" t="str">
        <f>IF(ISNUMBER(AQ2199),SUMIFS($AQ$2:AQ2199,$A$2:A2199,A2199,$J$2:J2199,J2199,$D$2:D2199,D2199),"")</f>
        <v/>
      </c>
      <c r="AS2199">
        <f t="shared" si="145"/>
        <v>1</v>
      </c>
    </row>
    <row r="2200" spans="1:45" x14ac:dyDescent="0.25">
      <c r="A2200" s="9" t="s">
        <v>73</v>
      </c>
      <c r="B2200" t="s">
        <v>68</v>
      </c>
      <c r="C2200" s="6">
        <v>42421</v>
      </c>
      <c r="D2200">
        <v>2</v>
      </c>
      <c r="F2200">
        <v>350</v>
      </c>
      <c r="J2200" s="3" t="s">
        <v>97</v>
      </c>
      <c r="K2200" t="s">
        <v>58</v>
      </c>
      <c r="L2200">
        <v>9</v>
      </c>
      <c r="M2200" s="3" t="s">
        <v>77</v>
      </c>
      <c r="N2200" s="4">
        <f t="shared" si="142"/>
        <v>871.4</v>
      </c>
      <c r="O2200">
        <v>87.14</v>
      </c>
      <c r="R2200" s="3" t="str">
        <f>IF(ISNUMBER(Q2200),SUMIFS($Q$2:Q2200,$A$2:A2200,A2200,$J$2:J2200,J2200,$D$2:D2200,D2200),"")</f>
        <v/>
      </c>
      <c r="AH2200" s="3" t="str">
        <f t="shared" si="143"/>
        <v/>
      </c>
      <c r="AQ2200" s="3" t="str">
        <f t="shared" si="144"/>
        <v/>
      </c>
      <c r="AR2200" s="3" t="str">
        <f>IF(ISNUMBER(AQ2200),SUMIFS($AQ$2:AQ2200,$A$2:A2200,A2200,$J$2:J2200,J2200,$D$2:D2200,D2200),"")</f>
        <v/>
      </c>
      <c r="AS2200">
        <f t="shared" si="145"/>
        <v>1</v>
      </c>
    </row>
    <row r="2201" spans="1:45" x14ac:dyDescent="0.25">
      <c r="A2201" s="9" t="s">
        <v>72</v>
      </c>
      <c r="B2201" t="s">
        <v>68</v>
      </c>
      <c r="C2201" s="6">
        <v>42421</v>
      </c>
      <c r="D2201">
        <v>2</v>
      </c>
      <c r="F2201">
        <v>500</v>
      </c>
      <c r="J2201" s="3" t="s">
        <v>97</v>
      </c>
      <c r="K2201" t="s">
        <v>58</v>
      </c>
      <c r="L2201">
        <v>9</v>
      </c>
      <c r="M2201" s="3" t="s">
        <v>77</v>
      </c>
      <c r="N2201" s="4">
        <f t="shared" si="142"/>
        <v>1009</v>
      </c>
      <c r="O2201">
        <v>100.9</v>
      </c>
      <c r="R2201" s="3" t="str">
        <f>IF(ISNUMBER(Q2201),SUMIFS($Q$2:Q2201,$A$2:A2201,A2201,$J$2:J2201,J2201,$D$2:D2201,D2201),"")</f>
        <v/>
      </c>
      <c r="AH2201" s="3" t="str">
        <f t="shared" si="143"/>
        <v/>
      </c>
      <c r="AQ2201" s="3" t="str">
        <f t="shared" si="144"/>
        <v/>
      </c>
      <c r="AR2201" s="3" t="str">
        <f>IF(ISNUMBER(AQ2201),SUMIFS($AQ$2:AQ2201,$A$2:A2201,A2201,$J$2:J2201,J2201,$D$2:D2201,D2201),"")</f>
        <v/>
      </c>
      <c r="AS2201">
        <f t="shared" si="145"/>
        <v>1</v>
      </c>
    </row>
    <row r="2202" spans="1:45" x14ac:dyDescent="0.25">
      <c r="A2202" s="9" t="s">
        <v>69</v>
      </c>
      <c r="B2202" t="s">
        <v>68</v>
      </c>
      <c r="C2202" s="6">
        <v>42421</v>
      </c>
      <c r="D2202">
        <v>3</v>
      </c>
      <c r="F2202">
        <v>0</v>
      </c>
      <c r="J2202" s="3" t="s">
        <v>97</v>
      </c>
      <c r="K2202" t="s">
        <v>58</v>
      </c>
      <c r="L2202">
        <v>9</v>
      </c>
      <c r="M2202" s="3" t="s">
        <v>77</v>
      </c>
      <c r="N2202" s="4">
        <f t="shared" si="142"/>
        <v>923</v>
      </c>
      <c r="O2202">
        <v>92.3</v>
      </c>
      <c r="R2202" s="3" t="str">
        <f>IF(ISNUMBER(Q2202),SUMIFS($Q$2:Q2202,$A$2:A2202,A2202,$J$2:J2202,J2202,$D$2:D2202,D2202),"")</f>
        <v/>
      </c>
      <c r="AH2202" s="3" t="str">
        <f t="shared" si="143"/>
        <v/>
      </c>
      <c r="AQ2202" s="3" t="str">
        <f t="shared" si="144"/>
        <v/>
      </c>
      <c r="AR2202" s="3" t="str">
        <f>IF(ISNUMBER(AQ2202),SUMIFS($AQ$2:AQ2202,$A$2:A2202,A2202,$J$2:J2202,J2202,$D$2:D2202,D2202),"")</f>
        <v/>
      </c>
      <c r="AS2202">
        <f t="shared" si="145"/>
        <v>1</v>
      </c>
    </row>
    <row r="2203" spans="1:45" x14ac:dyDescent="0.25">
      <c r="A2203" s="9" t="s">
        <v>71</v>
      </c>
      <c r="B2203" t="s">
        <v>68</v>
      </c>
      <c r="C2203" s="6">
        <v>42421</v>
      </c>
      <c r="D2203">
        <v>3</v>
      </c>
      <c r="F2203">
        <v>50</v>
      </c>
      <c r="J2203" s="3" t="s">
        <v>97</v>
      </c>
      <c r="K2203" t="s">
        <v>58</v>
      </c>
      <c r="L2203">
        <v>9</v>
      </c>
      <c r="M2203" s="3" t="s">
        <v>77</v>
      </c>
      <c r="N2203" s="4">
        <f t="shared" si="142"/>
        <v>1473.4</v>
      </c>
      <c r="O2203">
        <v>147.34</v>
      </c>
      <c r="R2203" s="3" t="str">
        <f>IF(ISNUMBER(Q2203),SUMIFS($Q$2:Q2203,$A$2:A2203,A2203,$J$2:J2203,J2203,$D$2:D2203,D2203),"")</f>
        <v/>
      </c>
      <c r="AH2203" s="3" t="str">
        <f t="shared" si="143"/>
        <v/>
      </c>
      <c r="AQ2203" s="3" t="str">
        <f t="shared" si="144"/>
        <v/>
      </c>
      <c r="AR2203" s="3" t="str">
        <f>IF(ISNUMBER(AQ2203),SUMIFS($AQ$2:AQ2203,$A$2:A2203,A2203,$J$2:J2203,J2203,$D$2:D2203,D2203),"")</f>
        <v/>
      </c>
      <c r="AS2203">
        <f t="shared" si="145"/>
        <v>1</v>
      </c>
    </row>
    <row r="2204" spans="1:45" x14ac:dyDescent="0.25">
      <c r="A2204" s="9" t="s">
        <v>70</v>
      </c>
      <c r="B2204" t="s">
        <v>68</v>
      </c>
      <c r="C2204" s="6">
        <v>42421</v>
      </c>
      <c r="D2204">
        <v>3</v>
      </c>
      <c r="F2204">
        <v>100</v>
      </c>
      <c r="J2204" s="3" t="s">
        <v>97</v>
      </c>
      <c r="K2204" t="s">
        <v>58</v>
      </c>
      <c r="L2204">
        <v>9</v>
      </c>
      <c r="M2204" s="3" t="s">
        <v>77</v>
      </c>
      <c r="N2204" s="4">
        <f t="shared" si="142"/>
        <v>1834.6000000000001</v>
      </c>
      <c r="O2204">
        <v>183.46</v>
      </c>
      <c r="R2204" s="3" t="str">
        <f>IF(ISNUMBER(Q2204),SUMIFS($Q$2:Q2204,$A$2:A2204,A2204,$J$2:J2204,J2204,$D$2:D2204,D2204),"")</f>
        <v/>
      </c>
      <c r="AH2204" s="3" t="str">
        <f t="shared" si="143"/>
        <v/>
      </c>
      <c r="AQ2204" s="3" t="str">
        <f t="shared" si="144"/>
        <v/>
      </c>
      <c r="AR2204" s="3" t="str">
        <f>IF(ISNUMBER(AQ2204),SUMIFS($AQ$2:AQ2204,$A$2:A2204,A2204,$J$2:J2204,J2204,$D$2:D2204,D2204),"")</f>
        <v/>
      </c>
      <c r="AS2204">
        <f t="shared" si="145"/>
        <v>1</v>
      </c>
    </row>
    <row r="2205" spans="1:45" x14ac:dyDescent="0.25">
      <c r="A2205" s="9" t="s">
        <v>67</v>
      </c>
      <c r="B2205" t="s">
        <v>68</v>
      </c>
      <c r="C2205" s="6">
        <v>42421</v>
      </c>
      <c r="D2205">
        <v>3</v>
      </c>
      <c r="F2205">
        <v>200</v>
      </c>
      <c r="J2205" s="3" t="s">
        <v>97</v>
      </c>
      <c r="K2205" t="s">
        <v>58</v>
      </c>
      <c r="L2205">
        <v>9</v>
      </c>
      <c r="M2205" s="3" t="s">
        <v>77</v>
      </c>
      <c r="N2205" s="4">
        <f t="shared" si="142"/>
        <v>2367.8000000000002</v>
      </c>
      <c r="O2205">
        <v>236.78</v>
      </c>
      <c r="R2205" s="3" t="str">
        <f>IF(ISNUMBER(Q2205),SUMIFS($Q$2:Q2205,$A$2:A2205,A2205,$J$2:J2205,J2205,$D$2:D2205,D2205),"")</f>
        <v/>
      </c>
      <c r="AH2205" s="3" t="str">
        <f t="shared" si="143"/>
        <v/>
      </c>
      <c r="AQ2205" s="3" t="str">
        <f t="shared" si="144"/>
        <v/>
      </c>
      <c r="AR2205" s="3" t="str">
        <f>IF(ISNUMBER(AQ2205),SUMIFS($AQ$2:AQ2205,$A$2:A2205,A2205,$J$2:J2205,J2205,$D$2:D2205,D2205),"")</f>
        <v/>
      </c>
      <c r="AS2205">
        <f t="shared" si="145"/>
        <v>1</v>
      </c>
    </row>
    <row r="2206" spans="1:45" x14ac:dyDescent="0.25">
      <c r="A2206" s="9" t="s">
        <v>73</v>
      </c>
      <c r="B2206" t="s">
        <v>68</v>
      </c>
      <c r="C2206" s="6">
        <v>42421</v>
      </c>
      <c r="D2206">
        <v>3</v>
      </c>
      <c r="F2206">
        <v>350</v>
      </c>
      <c r="J2206" s="3" t="s">
        <v>97</v>
      </c>
      <c r="K2206" t="s">
        <v>58</v>
      </c>
      <c r="L2206">
        <v>9</v>
      </c>
      <c r="M2206" s="3" t="s">
        <v>77</v>
      </c>
      <c r="N2206" s="4">
        <f t="shared" si="142"/>
        <v>1301.3999999999999</v>
      </c>
      <c r="O2206">
        <v>130.13999999999999</v>
      </c>
      <c r="R2206" s="3" t="str">
        <f>IF(ISNUMBER(Q2206),SUMIFS($Q$2:Q2206,$A$2:A2206,A2206,$J$2:J2206,J2206,$D$2:D2206,D2206),"")</f>
        <v/>
      </c>
      <c r="AH2206" s="3" t="str">
        <f t="shared" si="143"/>
        <v/>
      </c>
      <c r="AQ2206" s="3" t="str">
        <f t="shared" si="144"/>
        <v/>
      </c>
      <c r="AR2206" s="3" t="str">
        <f>IF(ISNUMBER(AQ2206),SUMIFS($AQ$2:AQ2206,$A$2:A2206,A2206,$J$2:J2206,J2206,$D$2:D2206,D2206),"")</f>
        <v/>
      </c>
      <c r="AS2206">
        <f t="shared" si="145"/>
        <v>1</v>
      </c>
    </row>
    <row r="2207" spans="1:45" x14ac:dyDescent="0.25">
      <c r="A2207" s="9" t="s">
        <v>72</v>
      </c>
      <c r="B2207" t="s">
        <v>68</v>
      </c>
      <c r="C2207" s="6">
        <v>42421</v>
      </c>
      <c r="D2207">
        <v>3</v>
      </c>
      <c r="F2207">
        <v>500</v>
      </c>
      <c r="J2207" s="3" t="s">
        <v>97</v>
      </c>
      <c r="K2207" t="s">
        <v>58</v>
      </c>
      <c r="L2207">
        <v>9</v>
      </c>
      <c r="M2207" s="3" t="s">
        <v>77</v>
      </c>
      <c r="N2207" s="4">
        <f t="shared" si="142"/>
        <v>1456.2</v>
      </c>
      <c r="O2207">
        <v>145.62</v>
      </c>
      <c r="R2207" s="3" t="str">
        <f>IF(ISNUMBER(Q2207),SUMIFS($Q$2:Q2207,$A$2:A2207,A2207,$J$2:J2207,J2207,$D$2:D2207,D2207),"")</f>
        <v/>
      </c>
      <c r="AH2207" s="3" t="str">
        <f t="shared" si="143"/>
        <v/>
      </c>
      <c r="AQ2207" s="3" t="str">
        <f t="shared" si="144"/>
        <v/>
      </c>
      <c r="AR2207" s="3" t="str">
        <f>IF(ISNUMBER(AQ2207),SUMIFS($AQ$2:AQ2207,$A$2:A2207,A2207,$J$2:J2207,J2207,$D$2:D2207,D2207),"")</f>
        <v/>
      </c>
      <c r="AS2207">
        <f t="shared" si="145"/>
        <v>1</v>
      </c>
    </row>
    <row r="2208" spans="1:45" x14ac:dyDescent="0.25">
      <c r="A2208" s="9" t="s">
        <v>69</v>
      </c>
      <c r="B2208" t="s">
        <v>68</v>
      </c>
      <c r="C2208" s="6">
        <v>42422</v>
      </c>
      <c r="D2208">
        <v>1</v>
      </c>
      <c r="F2208">
        <v>0</v>
      </c>
      <c r="J2208" s="3" t="s">
        <v>97</v>
      </c>
      <c r="K2208" t="s">
        <v>58</v>
      </c>
      <c r="L2208">
        <v>10</v>
      </c>
      <c r="M2208" s="3" t="s">
        <v>56</v>
      </c>
      <c r="N2208" s="4" t="str">
        <f t="shared" si="142"/>
        <v/>
      </c>
      <c r="P2208">
        <v>53.99</v>
      </c>
      <c r="Q2208">
        <v>53.99</v>
      </c>
      <c r="R2208" s="3">
        <f>IF(ISNUMBER(Q2208),SUMIFS($Q$2:Q2208,$A$2:A2208,A2208,$J$2:J2208,J2208,$D$2:D2208,D2208),"")</f>
        <v>371.16</v>
      </c>
      <c r="AA2208">
        <v>1.35</v>
      </c>
      <c r="AH2208" s="3" t="str">
        <f t="shared" si="143"/>
        <v/>
      </c>
      <c r="AQ2208" s="3" t="str">
        <f t="shared" si="144"/>
        <v/>
      </c>
      <c r="AR2208" s="3" t="str">
        <f>IF(ISNUMBER(AQ2208),SUMIFS($AQ$2:AQ2208,$A$2:A2208,A2208,$J$2:J2208,J2208,$D$2:D2208,D2208),"")</f>
        <v/>
      </c>
      <c r="AS2208">
        <f t="shared" si="145"/>
        <v>4</v>
      </c>
    </row>
    <row r="2209" spans="1:45" x14ac:dyDescent="0.25">
      <c r="A2209" s="9" t="s">
        <v>71</v>
      </c>
      <c r="B2209" t="s">
        <v>68</v>
      </c>
      <c r="C2209" s="6">
        <v>42422</v>
      </c>
      <c r="D2209">
        <v>1</v>
      </c>
      <c r="F2209">
        <v>50</v>
      </c>
      <c r="J2209" s="3" t="s">
        <v>97</v>
      </c>
      <c r="K2209" t="s">
        <v>58</v>
      </c>
      <c r="L2209">
        <v>10</v>
      </c>
      <c r="M2209" s="3" t="s">
        <v>56</v>
      </c>
      <c r="N2209" s="4" t="str">
        <f t="shared" si="142"/>
        <v/>
      </c>
      <c r="P2209">
        <v>92.8</v>
      </c>
      <c r="Q2209">
        <v>92.8</v>
      </c>
      <c r="R2209" s="3">
        <f>IF(ISNUMBER(Q2209),SUMIFS($Q$2:Q2209,$A$2:A2209,A2209,$J$2:J2209,J2209,$D$2:D2209,D2209),"")</f>
        <v>497.17</v>
      </c>
      <c r="AA2209">
        <v>2.3199999999999998</v>
      </c>
      <c r="AH2209" s="3" t="str">
        <f t="shared" si="143"/>
        <v/>
      </c>
      <c r="AQ2209" s="3" t="str">
        <f t="shared" si="144"/>
        <v/>
      </c>
      <c r="AR2209" s="3" t="str">
        <f>IF(ISNUMBER(AQ2209),SUMIFS($AQ$2:AQ2209,$A$2:A2209,A2209,$J$2:J2209,J2209,$D$2:D2209,D2209),"")</f>
        <v/>
      </c>
      <c r="AS2209">
        <f t="shared" si="145"/>
        <v>4</v>
      </c>
    </row>
    <row r="2210" spans="1:45" x14ac:dyDescent="0.25">
      <c r="A2210" s="9" t="s">
        <v>70</v>
      </c>
      <c r="B2210" t="s">
        <v>68</v>
      </c>
      <c r="C2210" s="6">
        <v>42422</v>
      </c>
      <c r="D2210">
        <v>1</v>
      </c>
      <c r="F2210">
        <v>100</v>
      </c>
      <c r="J2210" s="3" t="s">
        <v>97</v>
      </c>
      <c r="K2210" t="s">
        <v>58</v>
      </c>
      <c r="L2210">
        <v>10</v>
      </c>
      <c r="M2210" s="3" t="s">
        <v>56</v>
      </c>
      <c r="N2210" s="4" t="str">
        <f t="shared" si="142"/>
        <v/>
      </c>
      <c r="P2210">
        <v>89.76</v>
      </c>
      <c r="Q2210">
        <v>89.76</v>
      </c>
      <c r="R2210" s="3">
        <f>IF(ISNUMBER(Q2210),SUMIFS($Q$2:Q2210,$A$2:A2210,A2210,$J$2:J2210,J2210,$D$2:D2210,D2210),"")</f>
        <v>664.99</v>
      </c>
      <c r="AA2210">
        <v>2.2400000000000002</v>
      </c>
      <c r="AH2210" s="3" t="str">
        <f t="shared" si="143"/>
        <v/>
      </c>
      <c r="AQ2210" s="3" t="str">
        <f t="shared" si="144"/>
        <v/>
      </c>
      <c r="AR2210" s="3" t="str">
        <f>IF(ISNUMBER(AQ2210),SUMIFS($AQ$2:AQ2210,$A$2:A2210,A2210,$J$2:J2210,J2210,$D$2:D2210,D2210),"")</f>
        <v/>
      </c>
      <c r="AS2210">
        <f t="shared" si="145"/>
        <v>4</v>
      </c>
    </row>
    <row r="2211" spans="1:45" x14ac:dyDescent="0.25">
      <c r="A2211" s="9" t="s">
        <v>67</v>
      </c>
      <c r="B2211" t="s">
        <v>68</v>
      </c>
      <c r="C2211" s="6">
        <v>42422</v>
      </c>
      <c r="D2211">
        <v>1</v>
      </c>
      <c r="F2211">
        <v>200</v>
      </c>
      <c r="J2211" s="3" t="s">
        <v>97</v>
      </c>
      <c r="K2211" t="s">
        <v>58</v>
      </c>
      <c r="L2211">
        <v>10</v>
      </c>
      <c r="M2211" s="3" t="s">
        <v>56</v>
      </c>
      <c r="N2211" s="4" t="str">
        <f t="shared" si="142"/>
        <v/>
      </c>
      <c r="P2211">
        <v>81.069999999999993</v>
      </c>
      <c r="Q2211">
        <v>81.069999999999993</v>
      </c>
      <c r="R2211" s="3">
        <f>IF(ISNUMBER(Q2211),SUMIFS($Q$2:Q2211,$A$2:A2211,A2211,$J$2:J2211,J2211,$D$2:D2211,D2211),"")</f>
        <v>876.37000000000012</v>
      </c>
      <c r="AA2211">
        <v>2.0299999999999998</v>
      </c>
      <c r="AH2211" s="3" t="str">
        <f t="shared" si="143"/>
        <v/>
      </c>
      <c r="AQ2211" s="3" t="str">
        <f t="shared" si="144"/>
        <v/>
      </c>
      <c r="AR2211" s="3" t="str">
        <f>IF(ISNUMBER(AQ2211),SUMIFS($AQ$2:AQ2211,$A$2:A2211,A2211,$J$2:J2211,J2211,$D$2:D2211,D2211),"")</f>
        <v/>
      </c>
      <c r="AS2211">
        <f t="shared" si="145"/>
        <v>4</v>
      </c>
    </row>
    <row r="2212" spans="1:45" x14ac:dyDescent="0.25">
      <c r="A2212" s="9" t="s">
        <v>73</v>
      </c>
      <c r="B2212" t="s">
        <v>68</v>
      </c>
      <c r="C2212" s="6">
        <v>42422</v>
      </c>
      <c r="D2212">
        <v>1</v>
      </c>
      <c r="F2212">
        <v>350</v>
      </c>
      <c r="J2212" s="3" t="s">
        <v>97</v>
      </c>
      <c r="K2212" t="s">
        <v>58</v>
      </c>
      <c r="L2212">
        <v>10</v>
      </c>
      <c r="M2212" s="3" t="s">
        <v>56</v>
      </c>
      <c r="N2212" s="4" t="str">
        <f t="shared" si="142"/>
        <v/>
      </c>
      <c r="P2212">
        <v>83.71</v>
      </c>
      <c r="Q2212">
        <v>83.71</v>
      </c>
      <c r="R2212" s="3">
        <f>IF(ISNUMBER(Q2212),SUMIFS($Q$2:Q2212,$A$2:A2212,A2212,$J$2:J2212,J2212,$D$2:D2212,D2212),"")</f>
        <v>1018.1700000000001</v>
      </c>
      <c r="AA2212">
        <v>2.09</v>
      </c>
      <c r="AH2212" s="3" t="str">
        <f t="shared" si="143"/>
        <v/>
      </c>
      <c r="AQ2212" s="3" t="str">
        <f t="shared" si="144"/>
        <v/>
      </c>
      <c r="AR2212" s="3" t="str">
        <f>IF(ISNUMBER(AQ2212),SUMIFS($AQ$2:AQ2212,$A$2:A2212,A2212,$J$2:J2212,J2212,$D$2:D2212,D2212),"")</f>
        <v/>
      </c>
      <c r="AS2212">
        <f t="shared" si="145"/>
        <v>4</v>
      </c>
    </row>
    <row r="2213" spans="1:45" x14ac:dyDescent="0.25">
      <c r="A2213" s="9" t="s">
        <v>72</v>
      </c>
      <c r="B2213" t="s">
        <v>68</v>
      </c>
      <c r="C2213" s="6">
        <v>42422</v>
      </c>
      <c r="D2213">
        <v>1</v>
      </c>
      <c r="F2213">
        <v>500</v>
      </c>
      <c r="J2213" s="3" t="s">
        <v>97</v>
      </c>
      <c r="K2213" t="s">
        <v>58</v>
      </c>
      <c r="L2213">
        <v>10</v>
      </c>
      <c r="M2213" s="3" t="s">
        <v>56</v>
      </c>
      <c r="N2213" s="4" t="str">
        <f t="shared" si="142"/>
        <v/>
      </c>
      <c r="P2213">
        <v>108.31</v>
      </c>
      <c r="Q2213">
        <v>108.31</v>
      </c>
      <c r="R2213" s="3">
        <f>IF(ISNUMBER(Q2213),SUMIFS($Q$2:Q2213,$A$2:A2213,A2213,$J$2:J2213,J2213,$D$2:D2213,D2213),"")</f>
        <v>1118.23</v>
      </c>
      <c r="AA2213">
        <v>2.71</v>
      </c>
      <c r="AH2213" s="3" t="str">
        <f t="shared" si="143"/>
        <v/>
      </c>
      <c r="AQ2213" s="3" t="str">
        <f t="shared" si="144"/>
        <v/>
      </c>
      <c r="AR2213" s="3" t="str">
        <f>IF(ISNUMBER(AQ2213),SUMIFS($AQ$2:AQ2213,$A$2:A2213,A2213,$J$2:J2213,J2213,$D$2:D2213,D2213),"")</f>
        <v/>
      </c>
      <c r="AS2213">
        <f t="shared" si="145"/>
        <v>4</v>
      </c>
    </row>
    <row r="2214" spans="1:45" x14ac:dyDescent="0.25">
      <c r="A2214" s="9" t="s">
        <v>69</v>
      </c>
      <c r="B2214" t="s">
        <v>68</v>
      </c>
      <c r="C2214" s="6">
        <v>42422</v>
      </c>
      <c r="D2214">
        <v>2</v>
      </c>
      <c r="F2214">
        <v>0</v>
      </c>
      <c r="J2214" s="3" t="s">
        <v>97</v>
      </c>
      <c r="K2214" t="s">
        <v>58</v>
      </c>
      <c r="L2214">
        <v>10</v>
      </c>
      <c r="M2214" s="3" t="s">
        <v>56</v>
      </c>
      <c r="N2214" s="4" t="str">
        <f t="shared" si="142"/>
        <v/>
      </c>
      <c r="P2214">
        <v>30.83</v>
      </c>
      <c r="Q2214">
        <v>30.83</v>
      </c>
      <c r="R2214" s="3">
        <f>IF(ISNUMBER(Q2214),SUMIFS($Q$2:Q2214,$A$2:A2214,A2214,$J$2:J2214,J2214,$D$2:D2214,D2214),"")</f>
        <v>362.26</v>
      </c>
      <c r="AA2214">
        <v>0.77</v>
      </c>
      <c r="AH2214" s="3" t="str">
        <f t="shared" si="143"/>
        <v/>
      </c>
      <c r="AQ2214" s="3" t="str">
        <f t="shared" si="144"/>
        <v/>
      </c>
      <c r="AR2214" s="3" t="str">
        <f>IF(ISNUMBER(AQ2214),SUMIFS($AQ$2:AQ2214,$A$2:A2214,A2214,$J$2:J2214,J2214,$D$2:D2214,D2214),"")</f>
        <v/>
      </c>
      <c r="AS2214">
        <f t="shared" si="145"/>
        <v>4</v>
      </c>
    </row>
    <row r="2215" spans="1:45" x14ac:dyDescent="0.25">
      <c r="A2215" s="9" t="s">
        <v>71</v>
      </c>
      <c r="B2215" t="s">
        <v>68</v>
      </c>
      <c r="C2215" s="6">
        <v>42422</v>
      </c>
      <c r="D2215">
        <v>2</v>
      </c>
      <c r="F2215">
        <v>50</v>
      </c>
      <c r="J2215" s="3" t="s">
        <v>97</v>
      </c>
      <c r="K2215" t="s">
        <v>58</v>
      </c>
      <c r="L2215">
        <v>10</v>
      </c>
      <c r="M2215" s="3" t="s">
        <v>56</v>
      </c>
      <c r="N2215" s="4" t="str">
        <f t="shared" si="142"/>
        <v/>
      </c>
      <c r="P2215">
        <v>48.97</v>
      </c>
      <c r="Q2215">
        <v>48.97</v>
      </c>
      <c r="R2215" s="3">
        <f>IF(ISNUMBER(Q2215),SUMIFS($Q$2:Q2215,$A$2:A2215,A2215,$J$2:J2215,J2215,$D$2:D2215,D2215),"")</f>
        <v>539.39</v>
      </c>
      <c r="AA2215">
        <v>1.22</v>
      </c>
      <c r="AH2215" s="3" t="str">
        <f t="shared" si="143"/>
        <v/>
      </c>
      <c r="AQ2215" s="3" t="str">
        <f t="shared" si="144"/>
        <v/>
      </c>
      <c r="AR2215" s="3" t="str">
        <f>IF(ISNUMBER(AQ2215),SUMIFS($AQ$2:AQ2215,$A$2:A2215,A2215,$J$2:J2215,J2215,$D$2:D2215,D2215),"")</f>
        <v/>
      </c>
      <c r="AS2215">
        <f t="shared" si="145"/>
        <v>4</v>
      </c>
    </row>
    <row r="2216" spans="1:45" x14ac:dyDescent="0.25">
      <c r="A2216" s="9" t="s">
        <v>70</v>
      </c>
      <c r="B2216" t="s">
        <v>68</v>
      </c>
      <c r="C2216" s="6">
        <v>42422</v>
      </c>
      <c r="D2216">
        <v>2</v>
      </c>
      <c r="F2216">
        <v>100</v>
      </c>
      <c r="J2216" s="3" t="s">
        <v>97</v>
      </c>
      <c r="K2216" t="s">
        <v>58</v>
      </c>
      <c r="L2216">
        <v>10</v>
      </c>
      <c r="M2216" s="3" t="s">
        <v>56</v>
      </c>
      <c r="N2216" s="4" t="str">
        <f t="shared" si="142"/>
        <v/>
      </c>
      <c r="P2216">
        <v>21.8</v>
      </c>
      <c r="Q2216">
        <v>21.8</v>
      </c>
      <c r="R2216" s="3">
        <f>IF(ISNUMBER(Q2216),SUMIFS($Q$2:Q2216,$A$2:A2216,A2216,$J$2:J2216,J2216,$D$2:D2216,D2216),"")</f>
        <v>543.01</v>
      </c>
      <c r="AA2216">
        <v>0.55000000000000004</v>
      </c>
      <c r="AH2216" s="3" t="str">
        <f t="shared" si="143"/>
        <v/>
      </c>
      <c r="AQ2216" s="3" t="str">
        <f t="shared" si="144"/>
        <v/>
      </c>
      <c r="AR2216" s="3" t="str">
        <f>IF(ISNUMBER(AQ2216),SUMIFS($AQ$2:AQ2216,$A$2:A2216,A2216,$J$2:J2216,J2216,$D$2:D2216,D2216),"")</f>
        <v/>
      </c>
      <c r="AS2216">
        <f t="shared" si="145"/>
        <v>4</v>
      </c>
    </row>
    <row r="2217" spans="1:45" x14ac:dyDescent="0.25">
      <c r="A2217" s="9" t="s">
        <v>67</v>
      </c>
      <c r="B2217" t="s">
        <v>68</v>
      </c>
      <c r="C2217" s="6">
        <v>42422</v>
      </c>
      <c r="D2217">
        <v>2</v>
      </c>
      <c r="F2217">
        <v>200</v>
      </c>
      <c r="J2217" s="3" t="s">
        <v>97</v>
      </c>
      <c r="K2217" t="s">
        <v>58</v>
      </c>
      <c r="L2217">
        <v>10</v>
      </c>
      <c r="M2217" s="3" t="s">
        <v>56</v>
      </c>
      <c r="N2217" s="4" t="str">
        <f t="shared" si="142"/>
        <v/>
      </c>
      <c r="P2217">
        <v>30.02</v>
      </c>
      <c r="Q2217">
        <v>30.02</v>
      </c>
      <c r="R2217" s="3">
        <f>IF(ISNUMBER(Q2217),SUMIFS($Q$2:Q2217,$A$2:A2217,A2217,$J$2:J2217,J2217,$D$2:D2217,D2217),"")</f>
        <v>758.57</v>
      </c>
      <c r="AA2217">
        <v>0.75</v>
      </c>
      <c r="AH2217" s="3" t="str">
        <f t="shared" si="143"/>
        <v/>
      </c>
      <c r="AQ2217" s="3" t="str">
        <f t="shared" si="144"/>
        <v/>
      </c>
      <c r="AR2217" s="3" t="str">
        <f>IF(ISNUMBER(AQ2217),SUMIFS($AQ$2:AQ2217,$A$2:A2217,A2217,$J$2:J2217,J2217,$D$2:D2217,D2217),"")</f>
        <v/>
      </c>
      <c r="AS2217">
        <f t="shared" si="145"/>
        <v>4</v>
      </c>
    </row>
    <row r="2218" spans="1:45" x14ac:dyDescent="0.25">
      <c r="A2218" s="9" t="s">
        <v>73</v>
      </c>
      <c r="B2218" t="s">
        <v>68</v>
      </c>
      <c r="C2218" s="6">
        <v>42422</v>
      </c>
      <c r="D2218">
        <v>2</v>
      </c>
      <c r="F2218">
        <v>350</v>
      </c>
      <c r="J2218" s="3" t="s">
        <v>97</v>
      </c>
      <c r="K2218" t="s">
        <v>58</v>
      </c>
      <c r="L2218">
        <v>10</v>
      </c>
      <c r="M2218" s="3" t="s">
        <v>56</v>
      </c>
      <c r="N2218" s="4" t="str">
        <f t="shared" si="142"/>
        <v/>
      </c>
      <c r="P2218">
        <v>12.27</v>
      </c>
      <c r="Q2218">
        <v>12.27</v>
      </c>
      <c r="R2218" s="3">
        <f>IF(ISNUMBER(Q2218),SUMIFS($Q$2:Q2218,$A$2:A2218,A2218,$J$2:J2218,J2218,$D$2:D2218,D2218),"")</f>
        <v>950.75999999999988</v>
      </c>
      <c r="AA2218">
        <v>0.31</v>
      </c>
      <c r="AH2218" s="3" t="str">
        <f t="shared" si="143"/>
        <v/>
      </c>
      <c r="AQ2218" s="3" t="str">
        <f t="shared" si="144"/>
        <v/>
      </c>
      <c r="AR2218" s="3" t="str">
        <f>IF(ISNUMBER(AQ2218),SUMIFS($AQ$2:AQ2218,$A$2:A2218,A2218,$J$2:J2218,J2218,$D$2:D2218,D2218),"")</f>
        <v/>
      </c>
      <c r="AS2218">
        <f t="shared" si="145"/>
        <v>4</v>
      </c>
    </row>
    <row r="2219" spans="1:45" x14ac:dyDescent="0.25">
      <c r="A2219" s="9" t="s">
        <v>72</v>
      </c>
      <c r="B2219" t="s">
        <v>68</v>
      </c>
      <c r="C2219" s="6">
        <v>42422</v>
      </c>
      <c r="D2219">
        <v>2</v>
      </c>
      <c r="F2219">
        <v>500</v>
      </c>
      <c r="J2219" s="3" t="s">
        <v>97</v>
      </c>
      <c r="K2219" t="s">
        <v>58</v>
      </c>
      <c r="L2219">
        <v>10</v>
      </c>
      <c r="M2219" s="3" t="s">
        <v>56</v>
      </c>
      <c r="N2219" s="4" t="str">
        <f t="shared" si="142"/>
        <v/>
      </c>
      <c r="P2219">
        <v>25.28</v>
      </c>
      <c r="Q2219">
        <v>25.28</v>
      </c>
      <c r="R2219" s="3">
        <f>IF(ISNUMBER(Q2219),SUMIFS($Q$2:Q2219,$A$2:A2219,A2219,$J$2:J2219,J2219,$D$2:D2219,D2219),"")</f>
        <v>1066.81</v>
      </c>
      <c r="AA2219">
        <v>0.63</v>
      </c>
      <c r="AH2219" s="3" t="str">
        <f t="shared" si="143"/>
        <v/>
      </c>
      <c r="AQ2219" s="3" t="str">
        <f t="shared" si="144"/>
        <v/>
      </c>
      <c r="AR2219" s="3" t="str">
        <f>IF(ISNUMBER(AQ2219),SUMIFS($AQ$2:AQ2219,$A$2:A2219,A2219,$J$2:J2219,J2219,$D$2:D2219,D2219),"")</f>
        <v/>
      </c>
      <c r="AS2219">
        <f t="shared" si="145"/>
        <v>4</v>
      </c>
    </row>
    <row r="2220" spans="1:45" x14ac:dyDescent="0.25">
      <c r="A2220" s="9" t="s">
        <v>69</v>
      </c>
      <c r="B2220" t="s">
        <v>68</v>
      </c>
      <c r="C2220" s="6">
        <v>42422</v>
      </c>
      <c r="D2220">
        <v>3</v>
      </c>
      <c r="F2220">
        <v>0</v>
      </c>
      <c r="J2220" s="3" t="s">
        <v>97</v>
      </c>
      <c r="K2220" t="s">
        <v>58</v>
      </c>
      <c r="L2220">
        <v>10</v>
      </c>
      <c r="M2220" s="3" t="s">
        <v>56</v>
      </c>
      <c r="N2220" s="4" t="str">
        <f t="shared" ref="N2220:N2283" si="146">IF(ISNUMBER(O2220),O2220*10,"")</f>
        <v/>
      </c>
      <c r="P2220">
        <v>29.59</v>
      </c>
      <c r="Q2220">
        <v>29.59</v>
      </c>
      <c r="R2220" s="3">
        <f>IF(ISNUMBER(Q2220),SUMIFS($Q$2:Q2220,$A$2:A2220,A2220,$J$2:J2220,J2220,$D$2:D2220,D2220),"")</f>
        <v>335.14</v>
      </c>
      <c r="AA2220">
        <v>0.74</v>
      </c>
      <c r="AH2220" s="3" t="str">
        <f t="shared" ref="AH2220:AH2283" si="147">IF(ISNUMBER(AI2220),AI2220,"")</f>
        <v/>
      </c>
      <c r="AQ2220" s="3" t="str">
        <f t="shared" ref="AQ2220:AQ2283" si="148">IF(AND(ISNUMBER(AI2220),ISNUMBER(Q2220)),ROUND(Q2220*AI2220,3),"")</f>
        <v/>
      </c>
      <c r="AR2220" s="3" t="str">
        <f>IF(ISNUMBER(AQ2220),SUMIFS($AQ$2:AQ2220,$A$2:A2220,A2220,$J$2:J2220,J2220,$D$2:D2220,D2220),"")</f>
        <v/>
      </c>
      <c r="AS2220">
        <f t="shared" si="145"/>
        <v>4</v>
      </c>
    </row>
    <row r="2221" spans="1:45" x14ac:dyDescent="0.25">
      <c r="A2221" s="9" t="s">
        <v>71</v>
      </c>
      <c r="B2221" t="s">
        <v>68</v>
      </c>
      <c r="C2221" s="6">
        <v>42422</v>
      </c>
      <c r="D2221">
        <v>3</v>
      </c>
      <c r="F2221">
        <v>50</v>
      </c>
      <c r="J2221" s="3" t="s">
        <v>97</v>
      </c>
      <c r="K2221" t="s">
        <v>58</v>
      </c>
      <c r="L2221">
        <v>10</v>
      </c>
      <c r="M2221" s="3" t="s">
        <v>56</v>
      </c>
      <c r="N2221" s="4" t="str">
        <f t="shared" si="146"/>
        <v/>
      </c>
      <c r="P2221">
        <v>99.65</v>
      </c>
      <c r="Q2221">
        <v>99.65</v>
      </c>
      <c r="R2221" s="3">
        <f>IF(ISNUMBER(Q2221),SUMIFS($Q$2:Q2221,$A$2:A2221,A2221,$J$2:J2221,J2221,$D$2:D2221,D2221),"")</f>
        <v>564.54</v>
      </c>
      <c r="AA2221">
        <v>2.4900000000000002</v>
      </c>
      <c r="AH2221" s="3" t="str">
        <f t="shared" si="147"/>
        <v/>
      </c>
      <c r="AQ2221" s="3" t="str">
        <f t="shared" si="148"/>
        <v/>
      </c>
      <c r="AR2221" s="3" t="str">
        <f>IF(ISNUMBER(AQ2221),SUMIFS($AQ$2:AQ2221,$A$2:A2221,A2221,$J$2:J2221,J2221,$D$2:D2221,D2221),"")</f>
        <v/>
      </c>
      <c r="AS2221">
        <f t="shared" ref="AS2221:AS2284" si="149">COUNT(O2221:AR2221)</f>
        <v>4</v>
      </c>
    </row>
    <row r="2222" spans="1:45" x14ac:dyDescent="0.25">
      <c r="A2222" s="9" t="s">
        <v>70</v>
      </c>
      <c r="B2222" t="s">
        <v>68</v>
      </c>
      <c r="C2222" s="6">
        <v>42422</v>
      </c>
      <c r="D2222">
        <v>3</v>
      </c>
      <c r="F2222">
        <v>100</v>
      </c>
      <c r="J2222" s="3" t="s">
        <v>97</v>
      </c>
      <c r="K2222" t="s">
        <v>58</v>
      </c>
      <c r="L2222">
        <v>10</v>
      </c>
      <c r="M2222" s="3" t="s">
        <v>56</v>
      </c>
      <c r="N2222" s="4" t="str">
        <f t="shared" si="146"/>
        <v/>
      </c>
      <c r="P2222">
        <v>133.78</v>
      </c>
      <c r="Q2222">
        <v>133.78</v>
      </c>
      <c r="R2222" s="3">
        <f>IF(ISNUMBER(Q2222),SUMIFS($Q$2:Q2222,$A$2:A2222,A2222,$J$2:J2222,J2222,$D$2:D2222,D2222),"")</f>
        <v>673.43999999999994</v>
      </c>
      <c r="AA2222">
        <v>3.34</v>
      </c>
      <c r="AH2222" s="3" t="str">
        <f t="shared" si="147"/>
        <v/>
      </c>
      <c r="AQ2222" s="3" t="str">
        <f t="shared" si="148"/>
        <v/>
      </c>
      <c r="AR2222" s="3" t="str">
        <f>IF(ISNUMBER(AQ2222),SUMIFS($AQ$2:AQ2222,$A$2:A2222,A2222,$J$2:J2222,J2222,$D$2:D2222,D2222),"")</f>
        <v/>
      </c>
      <c r="AS2222">
        <f t="shared" si="149"/>
        <v>4</v>
      </c>
    </row>
    <row r="2223" spans="1:45" x14ac:dyDescent="0.25">
      <c r="A2223" s="9" t="s">
        <v>67</v>
      </c>
      <c r="B2223" t="s">
        <v>68</v>
      </c>
      <c r="C2223" s="6">
        <v>42422</v>
      </c>
      <c r="D2223">
        <v>3</v>
      </c>
      <c r="F2223">
        <v>200</v>
      </c>
      <c r="J2223" s="3" t="s">
        <v>97</v>
      </c>
      <c r="K2223" t="s">
        <v>58</v>
      </c>
      <c r="L2223">
        <v>10</v>
      </c>
      <c r="M2223" s="3" t="s">
        <v>56</v>
      </c>
      <c r="N2223" s="4" t="str">
        <f t="shared" si="146"/>
        <v/>
      </c>
      <c r="P2223">
        <v>200.4</v>
      </c>
      <c r="Q2223">
        <v>200.4</v>
      </c>
      <c r="R2223" s="3">
        <f>IF(ISNUMBER(Q2223),SUMIFS($Q$2:Q2223,$A$2:A2223,A2223,$J$2:J2223,J2223,$D$2:D2223,D2223),"")</f>
        <v>865.85</v>
      </c>
      <c r="AA2223">
        <v>5.01</v>
      </c>
      <c r="AH2223" s="3" t="str">
        <f t="shared" si="147"/>
        <v/>
      </c>
      <c r="AQ2223" s="3" t="str">
        <f t="shared" si="148"/>
        <v/>
      </c>
      <c r="AR2223" s="3" t="str">
        <f>IF(ISNUMBER(AQ2223),SUMIFS($AQ$2:AQ2223,$A$2:A2223,A2223,$J$2:J2223,J2223,$D$2:D2223,D2223),"")</f>
        <v/>
      </c>
      <c r="AS2223">
        <f t="shared" si="149"/>
        <v>4</v>
      </c>
    </row>
    <row r="2224" spans="1:45" x14ac:dyDescent="0.25">
      <c r="A2224" s="9" t="s">
        <v>73</v>
      </c>
      <c r="B2224" t="s">
        <v>68</v>
      </c>
      <c r="C2224" s="6">
        <v>42422</v>
      </c>
      <c r="D2224">
        <v>3</v>
      </c>
      <c r="F2224">
        <v>350</v>
      </c>
      <c r="J2224" s="3" t="s">
        <v>97</v>
      </c>
      <c r="K2224" t="s">
        <v>58</v>
      </c>
      <c r="L2224">
        <v>10</v>
      </c>
      <c r="M2224" s="3" t="s">
        <v>56</v>
      </c>
      <c r="N2224" s="4" t="str">
        <f t="shared" si="146"/>
        <v/>
      </c>
      <c r="P2224">
        <v>93.85</v>
      </c>
      <c r="Q2224">
        <v>93.85</v>
      </c>
      <c r="R2224" s="3">
        <f>IF(ISNUMBER(Q2224),SUMIFS($Q$2:Q2224,$A$2:A2224,A2224,$J$2:J2224,J2224,$D$2:D2224,D2224),"")</f>
        <v>1037.53</v>
      </c>
      <c r="AA2224">
        <v>2.35</v>
      </c>
      <c r="AH2224" s="3" t="str">
        <f t="shared" si="147"/>
        <v/>
      </c>
      <c r="AQ2224" s="3" t="str">
        <f t="shared" si="148"/>
        <v/>
      </c>
      <c r="AR2224" s="3" t="str">
        <f>IF(ISNUMBER(AQ2224),SUMIFS($AQ$2:AQ2224,$A$2:A2224,A2224,$J$2:J2224,J2224,$D$2:D2224,D2224),"")</f>
        <v/>
      </c>
      <c r="AS2224">
        <f t="shared" si="149"/>
        <v>4</v>
      </c>
    </row>
    <row r="2225" spans="1:45" x14ac:dyDescent="0.25">
      <c r="A2225" s="9" t="s">
        <v>72</v>
      </c>
      <c r="B2225" t="s">
        <v>68</v>
      </c>
      <c r="C2225" s="6">
        <v>42422</v>
      </c>
      <c r="D2225">
        <v>3</v>
      </c>
      <c r="F2225">
        <v>500</v>
      </c>
      <c r="J2225" s="3" t="s">
        <v>97</v>
      </c>
      <c r="K2225" t="s">
        <v>58</v>
      </c>
      <c r="L2225">
        <v>10</v>
      </c>
      <c r="M2225" s="3" t="s">
        <v>56</v>
      </c>
      <c r="N2225" s="4" t="str">
        <f t="shared" si="146"/>
        <v/>
      </c>
      <c r="P2225">
        <v>128.44999999999999</v>
      </c>
      <c r="Q2225">
        <v>128.44999999999999</v>
      </c>
      <c r="R2225" s="3">
        <f>IF(ISNUMBER(Q2225),SUMIFS($Q$2:Q2225,$A$2:A2225,A2225,$J$2:J2225,J2225,$D$2:D2225,D2225),"")</f>
        <v>1200.29</v>
      </c>
      <c r="AA2225">
        <v>3.21</v>
      </c>
      <c r="AH2225" s="3" t="str">
        <f t="shared" si="147"/>
        <v/>
      </c>
      <c r="AQ2225" s="3" t="str">
        <f t="shared" si="148"/>
        <v/>
      </c>
      <c r="AR2225" s="3" t="str">
        <f>IF(ISNUMBER(AQ2225),SUMIFS($AQ$2:AQ2225,$A$2:A2225,A2225,$J$2:J2225,J2225,$D$2:D2225,D2225),"")</f>
        <v/>
      </c>
      <c r="AS2225">
        <f t="shared" si="149"/>
        <v>4</v>
      </c>
    </row>
    <row r="2226" spans="1:45" x14ac:dyDescent="0.25">
      <c r="A2226" s="9" t="s">
        <v>69</v>
      </c>
      <c r="B2226" t="s">
        <v>68</v>
      </c>
      <c r="C2226" s="6">
        <v>42437</v>
      </c>
      <c r="D2226">
        <v>1</v>
      </c>
      <c r="F2226">
        <v>0</v>
      </c>
      <c r="J2226" s="3" t="s">
        <v>97</v>
      </c>
      <c r="K2226" t="s">
        <v>59</v>
      </c>
      <c r="L2226">
        <v>10</v>
      </c>
      <c r="M2226" s="3" t="s">
        <v>74</v>
      </c>
      <c r="N2226" s="4">
        <f t="shared" si="146"/>
        <v>837</v>
      </c>
      <c r="O2226">
        <v>83.7</v>
      </c>
      <c r="R2226" s="3" t="str">
        <f>IF(ISNUMBER(Q2226),SUMIFS($Q$2:Q2226,$A$2:A2226,A2226,$J$2:J2226,J2226,$D$2:D2226,D2226),"")</f>
        <v/>
      </c>
      <c r="AH2226" s="3" t="str">
        <f t="shared" si="147"/>
        <v/>
      </c>
      <c r="AQ2226" s="3" t="str">
        <f t="shared" si="148"/>
        <v/>
      </c>
      <c r="AR2226" s="3" t="str">
        <f>IF(ISNUMBER(AQ2226),SUMIFS($AQ$2:AQ2226,$A$2:A2226,A2226,$J$2:J2226,J2226,$D$2:D2226,D2226),"")</f>
        <v/>
      </c>
      <c r="AS2226">
        <f t="shared" si="149"/>
        <v>1</v>
      </c>
    </row>
    <row r="2227" spans="1:45" x14ac:dyDescent="0.25">
      <c r="A2227" s="9" t="s">
        <v>71</v>
      </c>
      <c r="B2227" t="s">
        <v>68</v>
      </c>
      <c r="C2227" s="6">
        <v>42437</v>
      </c>
      <c r="D2227">
        <v>1</v>
      </c>
      <c r="F2227">
        <v>50</v>
      </c>
      <c r="J2227" s="3" t="s">
        <v>97</v>
      </c>
      <c r="K2227" t="s">
        <v>59</v>
      </c>
      <c r="L2227">
        <v>10</v>
      </c>
      <c r="M2227" s="3" t="s">
        <v>74</v>
      </c>
      <c r="N2227" s="4">
        <f t="shared" si="146"/>
        <v>991.80000000000007</v>
      </c>
      <c r="O2227">
        <v>99.18</v>
      </c>
      <c r="R2227" s="3" t="str">
        <f>IF(ISNUMBER(Q2227),SUMIFS($Q$2:Q2227,$A$2:A2227,A2227,$J$2:J2227,J2227,$D$2:D2227,D2227),"")</f>
        <v/>
      </c>
      <c r="AH2227" s="3" t="str">
        <f t="shared" si="147"/>
        <v/>
      </c>
      <c r="AQ2227" s="3" t="str">
        <f t="shared" si="148"/>
        <v/>
      </c>
      <c r="AR2227" s="3" t="str">
        <f>IF(ISNUMBER(AQ2227),SUMIFS($AQ$2:AQ2227,$A$2:A2227,A2227,$J$2:J2227,J2227,$D$2:D2227,D2227),"")</f>
        <v/>
      </c>
      <c r="AS2227">
        <f t="shared" si="149"/>
        <v>1</v>
      </c>
    </row>
    <row r="2228" spans="1:45" x14ac:dyDescent="0.25">
      <c r="A2228" s="9" t="s">
        <v>70</v>
      </c>
      <c r="B2228" t="s">
        <v>68</v>
      </c>
      <c r="C2228" s="6">
        <v>42437</v>
      </c>
      <c r="D2228">
        <v>1</v>
      </c>
      <c r="F2228">
        <v>100</v>
      </c>
      <c r="J2228" s="3" t="s">
        <v>97</v>
      </c>
      <c r="K2228" t="s">
        <v>59</v>
      </c>
      <c r="L2228">
        <v>10</v>
      </c>
      <c r="M2228" s="3" t="s">
        <v>74</v>
      </c>
      <c r="N2228" s="4">
        <f t="shared" si="146"/>
        <v>991.80000000000007</v>
      </c>
      <c r="O2228">
        <v>99.18</v>
      </c>
      <c r="R2228" s="3" t="str">
        <f>IF(ISNUMBER(Q2228),SUMIFS($Q$2:Q2228,$A$2:A2228,A2228,$J$2:J2228,J2228,$D$2:D2228,D2228),"")</f>
        <v/>
      </c>
      <c r="AH2228" s="3" t="str">
        <f t="shared" si="147"/>
        <v/>
      </c>
      <c r="AQ2228" s="3" t="str">
        <f t="shared" si="148"/>
        <v/>
      </c>
      <c r="AR2228" s="3" t="str">
        <f>IF(ISNUMBER(AQ2228),SUMIFS($AQ$2:AQ2228,$A$2:A2228,A2228,$J$2:J2228,J2228,$D$2:D2228,D2228),"")</f>
        <v/>
      </c>
      <c r="AS2228">
        <f t="shared" si="149"/>
        <v>1</v>
      </c>
    </row>
    <row r="2229" spans="1:45" x14ac:dyDescent="0.25">
      <c r="A2229" s="9" t="s">
        <v>67</v>
      </c>
      <c r="B2229" t="s">
        <v>68</v>
      </c>
      <c r="C2229" s="6">
        <v>42437</v>
      </c>
      <c r="D2229">
        <v>1</v>
      </c>
      <c r="F2229">
        <v>200</v>
      </c>
      <c r="J2229" s="3" t="s">
        <v>97</v>
      </c>
      <c r="K2229" t="s">
        <v>59</v>
      </c>
      <c r="L2229">
        <v>10</v>
      </c>
      <c r="M2229" s="3" t="s">
        <v>74</v>
      </c>
      <c r="N2229" s="4">
        <f t="shared" si="146"/>
        <v>1112.2</v>
      </c>
      <c r="O2229">
        <v>111.22</v>
      </c>
      <c r="R2229" s="3" t="str">
        <f>IF(ISNUMBER(Q2229),SUMIFS($Q$2:Q2229,$A$2:A2229,A2229,$J$2:J2229,J2229,$D$2:D2229,D2229),"")</f>
        <v/>
      </c>
      <c r="AH2229" s="3" t="str">
        <f t="shared" si="147"/>
        <v/>
      </c>
      <c r="AQ2229" s="3" t="str">
        <f t="shared" si="148"/>
        <v/>
      </c>
      <c r="AR2229" s="3" t="str">
        <f>IF(ISNUMBER(AQ2229),SUMIFS($AQ$2:AQ2229,$A$2:A2229,A2229,$J$2:J2229,J2229,$D$2:D2229,D2229),"")</f>
        <v/>
      </c>
      <c r="AS2229">
        <f t="shared" si="149"/>
        <v>1</v>
      </c>
    </row>
    <row r="2230" spans="1:45" x14ac:dyDescent="0.25">
      <c r="A2230" s="9" t="s">
        <v>73</v>
      </c>
      <c r="B2230" t="s">
        <v>68</v>
      </c>
      <c r="C2230" s="6">
        <v>42437</v>
      </c>
      <c r="D2230">
        <v>1</v>
      </c>
      <c r="F2230">
        <v>350</v>
      </c>
      <c r="J2230" s="3" t="s">
        <v>97</v>
      </c>
      <c r="K2230" t="s">
        <v>59</v>
      </c>
      <c r="L2230">
        <v>10</v>
      </c>
      <c r="M2230" s="3" t="s">
        <v>74</v>
      </c>
      <c r="N2230" s="4">
        <f t="shared" si="146"/>
        <v>1060.5999999999999</v>
      </c>
      <c r="O2230">
        <v>106.06</v>
      </c>
      <c r="R2230" s="3" t="str">
        <f>IF(ISNUMBER(Q2230),SUMIFS($Q$2:Q2230,$A$2:A2230,A2230,$J$2:J2230,J2230,$D$2:D2230,D2230),"")</f>
        <v/>
      </c>
      <c r="AH2230" s="3" t="str">
        <f t="shared" si="147"/>
        <v/>
      </c>
      <c r="AQ2230" s="3" t="str">
        <f t="shared" si="148"/>
        <v/>
      </c>
      <c r="AR2230" s="3" t="str">
        <f>IF(ISNUMBER(AQ2230),SUMIFS($AQ$2:AQ2230,$A$2:A2230,A2230,$J$2:J2230,J2230,$D$2:D2230,D2230),"")</f>
        <v/>
      </c>
      <c r="AS2230">
        <f t="shared" si="149"/>
        <v>1</v>
      </c>
    </row>
    <row r="2231" spans="1:45" x14ac:dyDescent="0.25">
      <c r="A2231" s="9" t="s">
        <v>72</v>
      </c>
      <c r="B2231" t="s">
        <v>68</v>
      </c>
      <c r="C2231" s="6">
        <v>42437</v>
      </c>
      <c r="D2231">
        <v>1</v>
      </c>
      <c r="F2231">
        <v>500</v>
      </c>
      <c r="J2231" s="3" t="s">
        <v>97</v>
      </c>
      <c r="K2231" t="s">
        <v>59</v>
      </c>
      <c r="L2231">
        <v>10</v>
      </c>
      <c r="M2231" s="3" t="s">
        <v>74</v>
      </c>
      <c r="N2231" s="4">
        <f t="shared" si="146"/>
        <v>940.19999999999993</v>
      </c>
      <c r="O2231">
        <v>94.02</v>
      </c>
      <c r="R2231" s="3" t="str">
        <f>IF(ISNUMBER(Q2231),SUMIFS($Q$2:Q2231,$A$2:A2231,A2231,$J$2:J2231,J2231,$D$2:D2231,D2231),"")</f>
        <v/>
      </c>
      <c r="AH2231" s="3" t="str">
        <f t="shared" si="147"/>
        <v/>
      </c>
      <c r="AQ2231" s="3" t="str">
        <f t="shared" si="148"/>
        <v/>
      </c>
      <c r="AR2231" s="3" t="str">
        <f>IF(ISNUMBER(AQ2231),SUMIFS($AQ$2:AQ2231,$A$2:A2231,A2231,$J$2:J2231,J2231,$D$2:D2231,D2231),"")</f>
        <v/>
      </c>
      <c r="AS2231">
        <f t="shared" si="149"/>
        <v>1</v>
      </c>
    </row>
    <row r="2232" spans="1:45" x14ac:dyDescent="0.25">
      <c r="A2232" s="9" t="s">
        <v>69</v>
      </c>
      <c r="B2232" t="s">
        <v>68</v>
      </c>
      <c r="C2232" s="6">
        <v>42437</v>
      </c>
      <c r="D2232">
        <v>2</v>
      </c>
      <c r="F2232">
        <v>0</v>
      </c>
      <c r="J2232" s="3" t="s">
        <v>97</v>
      </c>
      <c r="K2232" t="s">
        <v>59</v>
      </c>
      <c r="L2232">
        <v>10</v>
      </c>
      <c r="M2232" s="3" t="s">
        <v>74</v>
      </c>
      <c r="N2232" s="4">
        <f t="shared" si="146"/>
        <v>716.59999999999991</v>
      </c>
      <c r="O2232">
        <v>71.66</v>
      </c>
      <c r="R2232" s="3" t="str">
        <f>IF(ISNUMBER(Q2232),SUMIFS($Q$2:Q2232,$A$2:A2232,A2232,$J$2:J2232,J2232,$D$2:D2232,D2232),"")</f>
        <v/>
      </c>
      <c r="AH2232" s="3" t="str">
        <f t="shared" si="147"/>
        <v/>
      </c>
      <c r="AQ2232" s="3" t="str">
        <f t="shared" si="148"/>
        <v/>
      </c>
      <c r="AR2232" s="3" t="str">
        <f>IF(ISNUMBER(AQ2232),SUMIFS($AQ$2:AQ2232,$A$2:A2232,A2232,$J$2:J2232,J2232,$D$2:D2232,D2232),"")</f>
        <v/>
      </c>
      <c r="AS2232">
        <f t="shared" si="149"/>
        <v>1</v>
      </c>
    </row>
    <row r="2233" spans="1:45" x14ac:dyDescent="0.25">
      <c r="A2233" s="9" t="s">
        <v>71</v>
      </c>
      <c r="B2233" t="s">
        <v>68</v>
      </c>
      <c r="C2233" s="6">
        <v>42437</v>
      </c>
      <c r="D2233">
        <v>2</v>
      </c>
      <c r="F2233">
        <v>50</v>
      </c>
      <c r="J2233" s="3" t="s">
        <v>97</v>
      </c>
      <c r="K2233" t="s">
        <v>59</v>
      </c>
      <c r="L2233">
        <v>10</v>
      </c>
      <c r="M2233" s="3" t="s">
        <v>74</v>
      </c>
      <c r="N2233" s="4">
        <f t="shared" si="146"/>
        <v>768.19999999999993</v>
      </c>
      <c r="O2233">
        <v>76.819999999999993</v>
      </c>
      <c r="R2233" s="3" t="str">
        <f>IF(ISNUMBER(Q2233),SUMIFS($Q$2:Q2233,$A$2:A2233,A2233,$J$2:J2233,J2233,$D$2:D2233,D2233),"")</f>
        <v/>
      </c>
      <c r="AH2233" s="3" t="str">
        <f t="shared" si="147"/>
        <v/>
      </c>
      <c r="AQ2233" s="3" t="str">
        <f t="shared" si="148"/>
        <v/>
      </c>
      <c r="AR2233" s="3" t="str">
        <f>IF(ISNUMBER(AQ2233),SUMIFS($AQ$2:AQ2233,$A$2:A2233,A2233,$J$2:J2233,J2233,$D$2:D2233,D2233),"")</f>
        <v/>
      </c>
      <c r="AS2233">
        <f t="shared" si="149"/>
        <v>1</v>
      </c>
    </row>
    <row r="2234" spans="1:45" x14ac:dyDescent="0.25">
      <c r="A2234" s="9" t="s">
        <v>70</v>
      </c>
      <c r="B2234" t="s">
        <v>68</v>
      </c>
      <c r="C2234" s="6">
        <v>42437</v>
      </c>
      <c r="D2234">
        <v>2</v>
      </c>
      <c r="F2234">
        <v>100</v>
      </c>
      <c r="J2234" s="3" t="s">
        <v>97</v>
      </c>
      <c r="K2234" t="s">
        <v>59</v>
      </c>
      <c r="L2234">
        <v>10</v>
      </c>
      <c r="M2234" s="3" t="s">
        <v>74</v>
      </c>
      <c r="N2234" s="4">
        <f t="shared" si="146"/>
        <v>733.8</v>
      </c>
      <c r="O2234">
        <v>73.38</v>
      </c>
      <c r="R2234" s="3" t="str">
        <f>IF(ISNUMBER(Q2234),SUMIFS($Q$2:Q2234,$A$2:A2234,A2234,$J$2:J2234,J2234,$D$2:D2234,D2234),"")</f>
        <v/>
      </c>
      <c r="AH2234" s="3" t="str">
        <f t="shared" si="147"/>
        <v/>
      </c>
      <c r="AQ2234" s="3" t="str">
        <f t="shared" si="148"/>
        <v/>
      </c>
      <c r="AR2234" s="3" t="str">
        <f>IF(ISNUMBER(AQ2234),SUMIFS($AQ$2:AQ2234,$A$2:A2234,A2234,$J$2:J2234,J2234,$D$2:D2234,D2234),"")</f>
        <v/>
      </c>
      <c r="AS2234">
        <f t="shared" si="149"/>
        <v>1</v>
      </c>
    </row>
    <row r="2235" spans="1:45" x14ac:dyDescent="0.25">
      <c r="A2235" s="9" t="s">
        <v>67</v>
      </c>
      <c r="B2235" t="s">
        <v>68</v>
      </c>
      <c r="C2235" s="6">
        <v>42437</v>
      </c>
      <c r="D2235">
        <v>2</v>
      </c>
      <c r="F2235">
        <v>200</v>
      </c>
      <c r="J2235" s="3" t="s">
        <v>97</v>
      </c>
      <c r="K2235" t="s">
        <v>59</v>
      </c>
      <c r="L2235">
        <v>10</v>
      </c>
      <c r="M2235" s="3" t="s">
        <v>74</v>
      </c>
      <c r="N2235" s="4">
        <f t="shared" si="146"/>
        <v>733.8</v>
      </c>
      <c r="O2235">
        <v>73.38</v>
      </c>
      <c r="R2235" s="3" t="str">
        <f>IF(ISNUMBER(Q2235),SUMIFS($Q$2:Q2235,$A$2:A2235,A2235,$J$2:J2235,J2235,$D$2:D2235,D2235),"")</f>
        <v/>
      </c>
      <c r="AH2235" s="3" t="str">
        <f t="shared" si="147"/>
        <v/>
      </c>
      <c r="AQ2235" s="3" t="str">
        <f t="shared" si="148"/>
        <v/>
      </c>
      <c r="AR2235" s="3" t="str">
        <f>IF(ISNUMBER(AQ2235),SUMIFS($AQ$2:AQ2235,$A$2:A2235,A2235,$J$2:J2235,J2235,$D$2:D2235,D2235),"")</f>
        <v/>
      </c>
      <c r="AS2235">
        <f t="shared" si="149"/>
        <v>1</v>
      </c>
    </row>
    <row r="2236" spans="1:45" x14ac:dyDescent="0.25">
      <c r="A2236" s="9" t="s">
        <v>73</v>
      </c>
      <c r="B2236" t="s">
        <v>68</v>
      </c>
      <c r="C2236" s="6">
        <v>42437</v>
      </c>
      <c r="D2236">
        <v>2</v>
      </c>
      <c r="F2236">
        <v>350</v>
      </c>
      <c r="J2236" s="3" t="s">
        <v>97</v>
      </c>
      <c r="K2236" t="s">
        <v>59</v>
      </c>
      <c r="L2236">
        <v>10</v>
      </c>
      <c r="M2236" s="3" t="s">
        <v>74</v>
      </c>
      <c r="N2236" s="4">
        <f t="shared" si="146"/>
        <v>802.6</v>
      </c>
      <c r="O2236">
        <v>80.260000000000005</v>
      </c>
      <c r="R2236" s="3" t="str">
        <f>IF(ISNUMBER(Q2236),SUMIFS($Q$2:Q2236,$A$2:A2236,A2236,$J$2:J2236,J2236,$D$2:D2236,D2236),"")</f>
        <v/>
      </c>
      <c r="AH2236" s="3" t="str">
        <f t="shared" si="147"/>
        <v/>
      </c>
      <c r="AQ2236" s="3" t="str">
        <f t="shared" si="148"/>
        <v/>
      </c>
      <c r="AR2236" s="3" t="str">
        <f>IF(ISNUMBER(AQ2236),SUMIFS($AQ$2:AQ2236,$A$2:A2236,A2236,$J$2:J2236,J2236,$D$2:D2236,D2236),"")</f>
        <v/>
      </c>
      <c r="AS2236">
        <f t="shared" si="149"/>
        <v>1</v>
      </c>
    </row>
    <row r="2237" spans="1:45" x14ac:dyDescent="0.25">
      <c r="A2237" s="9" t="s">
        <v>72</v>
      </c>
      <c r="B2237" t="s">
        <v>68</v>
      </c>
      <c r="C2237" s="6">
        <v>42437</v>
      </c>
      <c r="D2237">
        <v>2</v>
      </c>
      <c r="F2237">
        <v>500</v>
      </c>
      <c r="J2237" s="3" t="s">
        <v>97</v>
      </c>
      <c r="K2237" t="s">
        <v>59</v>
      </c>
      <c r="L2237">
        <v>10</v>
      </c>
      <c r="M2237" s="3" t="s">
        <v>74</v>
      </c>
      <c r="N2237" s="4">
        <f t="shared" si="146"/>
        <v>733.8</v>
      </c>
      <c r="O2237">
        <v>73.38</v>
      </c>
      <c r="R2237" s="3" t="str">
        <f>IF(ISNUMBER(Q2237),SUMIFS($Q$2:Q2237,$A$2:A2237,A2237,$J$2:J2237,J2237,$D$2:D2237,D2237),"")</f>
        <v/>
      </c>
      <c r="AH2237" s="3" t="str">
        <f t="shared" si="147"/>
        <v/>
      </c>
      <c r="AQ2237" s="3" t="str">
        <f t="shared" si="148"/>
        <v/>
      </c>
      <c r="AR2237" s="3" t="str">
        <f>IF(ISNUMBER(AQ2237),SUMIFS($AQ$2:AQ2237,$A$2:A2237,A2237,$J$2:J2237,J2237,$D$2:D2237,D2237),"")</f>
        <v/>
      </c>
      <c r="AS2237">
        <f t="shared" si="149"/>
        <v>1</v>
      </c>
    </row>
    <row r="2238" spans="1:45" x14ac:dyDescent="0.25">
      <c r="A2238" s="9" t="s">
        <v>69</v>
      </c>
      <c r="B2238" t="s">
        <v>68</v>
      </c>
      <c r="C2238" s="6">
        <v>42437</v>
      </c>
      <c r="D2238">
        <v>3</v>
      </c>
      <c r="F2238">
        <v>0</v>
      </c>
      <c r="J2238" s="3" t="s">
        <v>97</v>
      </c>
      <c r="K2238" t="s">
        <v>59</v>
      </c>
      <c r="L2238">
        <v>10</v>
      </c>
      <c r="M2238" s="3" t="s">
        <v>74</v>
      </c>
      <c r="N2238" s="4">
        <f t="shared" si="146"/>
        <v>871.4</v>
      </c>
      <c r="O2238">
        <v>87.14</v>
      </c>
      <c r="R2238" s="3" t="str">
        <f>IF(ISNUMBER(Q2238),SUMIFS($Q$2:Q2238,$A$2:A2238,A2238,$J$2:J2238,J2238,$D$2:D2238,D2238),"")</f>
        <v/>
      </c>
      <c r="AH2238" s="3" t="str">
        <f t="shared" si="147"/>
        <v/>
      </c>
      <c r="AQ2238" s="3" t="str">
        <f t="shared" si="148"/>
        <v/>
      </c>
      <c r="AR2238" s="3" t="str">
        <f>IF(ISNUMBER(AQ2238),SUMIFS($AQ$2:AQ2238,$A$2:A2238,A2238,$J$2:J2238,J2238,$D$2:D2238,D2238),"")</f>
        <v/>
      </c>
      <c r="AS2238">
        <f t="shared" si="149"/>
        <v>1</v>
      </c>
    </row>
    <row r="2239" spans="1:45" x14ac:dyDescent="0.25">
      <c r="A2239" s="9" t="s">
        <v>71</v>
      </c>
      <c r="B2239" t="s">
        <v>68</v>
      </c>
      <c r="C2239" s="6">
        <v>42437</v>
      </c>
      <c r="D2239">
        <v>3</v>
      </c>
      <c r="F2239">
        <v>50</v>
      </c>
      <c r="J2239" s="3" t="s">
        <v>97</v>
      </c>
      <c r="K2239" t="s">
        <v>59</v>
      </c>
      <c r="L2239">
        <v>10</v>
      </c>
      <c r="M2239" s="3" t="s">
        <v>74</v>
      </c>
      <c r="N2239" s="4">
        <f t="shared" si="146"/>
        <v>819.80000000000007</v>
      </c>
      <c r="O2239">
        <v>81.98</v>
      </c>
      <c r="R2239" s="3" t="str">
        <f>IF(ISNUMBER(Q2239),SUMIFS($Q$2:Q2239,$A$2:A2239,A2239,$J$2:J2239,J2239,$D$2:D2239,D2239),"")</f>
        <v/>
      </c>
      <c r="AH2239" s="3" t="str">
        <f t="shared" si="147"/>
        <v/>
      </c>
      <c r="AQ2239" s="3" t="str">
        <f t="shared" si="148"/>
        <v/>
      </c>
      <c r="AR2239" s="3" t="str">
        <f>IF(ISNUMBER(AQ2239),SUMIFS($AQ$2:AQ2239,$A$2:A2239,A2239,$J$2:J2239,J2239,$D$2:D2239,D2239),"")</f>
        <v/>
      </c>
      <c r="AS2239">
        <f t="shared" si="149"/>
        <v>1</v>
      </c>
    </row>
    <row r="2240" spans="1:45" x14ac:dyDescent="0.25">
      <c r="A2240" s="9" t="s">
        <v>70</v>
      </c>
      <c r="B2240" t="s">
        <v>68</v>
      </c>
      <c r="C2240" s="6">
        <v>42437</v>
      </c>
      <c r="D2240">
        <v>3</v>
      </c>
      <c r="F2240">
        <v>100</v>
      </c>
      <c r="J2240" s="3" t="s">
        <v>97</v>
      </c>
      <c r="K2240" t="s">
        <v>59</v>
      </c>
      <c r="L2240">
        <v>10</v>
      </c>
      <c r="M2240" s="3" t="s">
        <v>74</v>
      </c>
      <c r="N2240" s="4">
        <f t="shared" si="146"/>
        <v>751</v>
      </c>
      <c r="O2240">
        <v>75.099999999999994</v>
      </c>
      <c r="R2240" s="3" t="str">
        <f>IF(ISNUMBER(Q2240),SUMIFS($Q$2:Q2240,$A$2:A2240,A2240,$J$2:J2240,J2240,$D$2:D2240,D2240),"")</f>
        <v/>
      </c>
      <c r="AH2240" s="3" t="str">
        <f t="shared" si="147"/>
        <v/>
      </c>
      <c r="AQ2240" s="3" t="str">
        <f t="shared" si="148"/>
        <v/>
      </c>
      <c r="AR2240" s="3" t="str">
        <f>IF(ISNUMBER(AQ2240),SUMIFS($AQ$2:AQ2240,$A$2:A2240,A2240,$J$2:J2240,J2240,$D$2:D2240,D2240),"")</f>
        <v/>
      </c>
      <c r="AS2240">
        <f t="shared" si="149"/>
        <v>1</v>
      </c>
    </row>
    <row r="2241" spans="1:45" x14ac:dyDescent="0.25">
      <c r="A2241" s="9" t="s">
        <v>67</v>
      </c>
      <c r="B2241" t="s">
        <v>68</v>
      </c>
      <c r="C2241" s="6">
        <v>42437</v>
      </c>
      <c r="D2241">
        <v>3</v>
      </c>
      <c r="F2241">
        <v>200</v>
      </c>
      <c r="J2241" s="3" t="s">
        <v>97</v>
      </c>
      <c r="K2241" t="s">
        <v>59</v>
      </c>
      <c r="L2241">
        <v>10</v>
      </c>
      <c r="M2241" s="3" t="s">
        <v>74</v>
      </c>
      <c r="N2241" s="4">
        <f t="shared" si="146"/>
        <v>785.40000000000009</v>
      </c>
      <c r="O2241">
        <v>78.540000000000006</v>
      </c>
      <c r="R2241" s="3" t="str">
        <f>IF(ISNUMBER(Q2241),SUMIFS($Q$2:Q2241,$A$2:A2241,A2241,$J$2:J2241,J2241,$D$2:D2241,D2241),"")</f>
        <v/>
      </c>
      <c r="AH2241" s="3" t="str">
        <f t="shared" si="147"/>
        <v/>
      </c>
      <c r="AQ2241" s="3" t="str">
        <f t="shared" si="148"/>
        <v/>
      </c>
      <c r="AR2241" s="3" t="str">
        <f>IF(ISNUMBER(AQ2241),SUMIFS($AQ$2:AQ2241,$A$2:A2241,A2241,$J$2:J2241,J2241,$D$2:D2241,D2241),"")</f>
        <v/>
      </c>
      <c r="AS2241">
        <f t="shared" si="149"/>
        <v>1</v>
      </c>
    </row>
    <row r="2242" spans="1:45" x14ac:dyDescent="0.25">
      <c r="A2242" s="9" t="s">
        <v>73</v>
      </c>
      <c r="B2242" t="s">
        <v>68</v>
      </c>
      <c r="C2242" s="6">
        <v>42437</v>
      </c>
      <c r="D2242">
        <v>3</v>
      </c>
      <c r="F2242">
        <v>350</v>
      </c>
      <c r="J2242" s="3" t="s">
        <v>97</v>
      </c>
      <c r="K2242" t="s">
        <v>59</v>
      </c>
      <c r="L2242">
        <v>10</v>
      </c>
      <c r="M2242" s="3" t="s">
        <v>74</v>
      </c>
      <c r="N2242" s="4">
        <f t="shared" si="146"/>
        <v>837</v>
      </c>
      <c r="O2242">
        <v>83.7</v>
      </c>
      <c r="R2242" s="3" t="str">
        <f>IF(ISNUMBER(Q2242),SUMIFS($Q$2:Q2242,$A$2:A2242,A2242,$J$2:J2242,J2242,$D$2:D2242,D2242),"")</f>
        <v/>
      </c>
      <c r="AH2242" s="3" t="str">
        <f t="shared" si="147"/>
        <v/>
      </c>
      <c r="AQ2242" s="3" t="str">
        <f t="shared" si="148"/>
        <v/>
      </c>
      <c r="AR2242" s="3" t="str">
        <f>IF(ISNUMBER(AQ2242),SUMIFS($AQ$2:AQ2242,$A$2:A2242,A2242,$J$2:J2242,J2242,$D$2:D2242,D2242),"")</f>
        <v/>
      </c>
      <c r="AS2242">
        <f t="shared" si="149"/>
        <v>1</v>
      </c>
    </row>
    <row r="2243" spans="1:45" x14ac:dyDescent="0.25">
      <c r="A2243" s="9" t="s">
        <v>72</v>
      </c>
      <c r="B2243" t="s">
        <v>68</v>
      </c>
      <c r="C2243" s="6">
        <v>42437</v>
      </c>
      <c r="D2243">
        <v>3</v>
      </c>
      <c r="F2243">
        <v>500</v>
      </c>
      <c r="J2243" s="3" t="s">
        <v>97</v>
      </c>
      <c r="K2243" t="s">
        <v>59</v>
      </c>
      <c r="L2243">
        <v>10</v>
      </c>
      <c r="M2243" s="3" t="s">
        <v>74</v>
      </c>
      <c r="N2243" s="4">
        <f t="shared" si="146"/>
        <v>579</v>
      </c>
      <c r="O2243">
        <v>57.9</v>
      </c>
      <c r="R2243" s="3" t="str">
        <f>IF(ISNUMBER(Q2243),SUMIFS($Q$2:Q2243,$A$2:A2243,A2243,$J$2:J2243,J2243,$D$2:D2243,D2243),"")</f>
        <v/>
      </c>
      <c r="AH2243" s="3" t="str">
        <f t="shared" si="147"/>
        <v/>
      </c>
      <c r="AQ2243" s="3" t="str">
        <f t="shared" si="148"/>
        <v/>
      </c>
      <c r="AR2243" s="3" t="str">
        <f>IF(ISNUMBER(AQ2243),SUMIFS($AQ$2:AQ2243,$A$2:A2243,A2243,$J$2:J2243,J2243,$D$2:D2243,D2243),"")</f>
        <v/>
      </c>
      <c r="AS2243">
        <f t="shared" si="149"/>
        <v>1</v>
      </c>
    </row>
    <row r="2244" spans="1:45" x14ac:dyDescent="0.25">
      <c r="A2244" s="9" t="s">
        <v>69</v>
      </c>
      <c r="B2244" t="s">
        <v>68</v>
      </c>
      <c r="C2244" s="6">
        <v>42451</v>
      </c>
      <c r="D2244">
        <v>1</v>
      </c>
      <c r="F2244">
        <v>0</v>
      </c>
      <c r="J2244" s="3" t="s">
        <v>97</v>
      </c>
      <c r="K2244" t="s">
        <v>59</v>
      </c>
      <c r="L2244">
        <v>10</v>
      </c>
      <c r="M2244" s="3" t="s">
        <v>76</v>
      </c>
      <c r="N2244" s="4">
        <f t="shared" si="146"/>
        <v>733.8</v>
      </c>
      <c r="O2244">
        <v>73.38</v>
      </c>
      <c r="R2244" s="3" t="str">
        <f>IF(ISNUMBER(Q2244),SUMIFS($Q$2:Q2244,$A$2:A2244,A2244,$J$2:J2244,J2244,$D$2:D2244,D2244),"")</f>
        <v/>
      </c>
      <c r="AH2244" s="3" t="str">
        <f t="shared" si="147"/>
        <v/>
      </c>
      <c r="AQ2244" s="3" t="str">
        <f t="shared" si="148"/>
        <v/>
      </c>
      <c r="AR2244" s="3" t="str">
        <f>IF(ISNUMBER(AQ2244),SUMIFS($AQ$2:AQ2244,$A$2:A2244,A2244,$J$2:J2244,J2244,$D$2:D2244,D2244),"")</f>
        <v/>
      </c>
      <c r="AS2244">
        <f t="shared" si="149"/>
        <v>1</v>
      </c>
    </row>
    <row r="2245" spans="1:45" x14ac:dyDescent="0.25">
      <c r="A2245" s="9" t="s">
        <v>71</v>
      </c>
      <c r="B2245" t="s">
        <v>68</v>
      </c>
      <c r="C2245" s="6">
        <v>42451</v>
      </c>
      <c r="D2245">
        <v>1</v>
      </c>
      <c r="F2245">
        <v>50</v>
      </c>
      <c r="J2245" s="3" t="s">
        <v>97</v>
      </c>
      <c r="K2245" t="s">
        <v>59</v>
      </c>
      <c r="L2245">
        <v>10</v>
      </c>
      <c r="M2245" s="3" t="s">
        <v>76</v>
      </c>
      <c r="N2245" s="4">
        <f t="shared" si="146"/>
        <v>785.40000000000009</v>
      </c>
      <c r="O2245">
        <v>78.540000000000006</v>
      </c>
      <c r="R2245" s="3" t="str">
        <f>IF(ISNUMBER(Q2245),SUMIFS($Q$2:Q2245,$A$2:A2245,A2245,$J$2:J2245,J2245,$D$2:D2245,D2245),"")</f>
        <v/>
      </c>
      <c r="AH2245" s="3" t="str">
        <f t="shared" si="147"/>
        <v/>
      </c>
      <c r="AQ2245" s="3" t="str">
        <f t="shared" si="148"/>
        <v/>
      </c>
      <c r="AR2245" s="3" t="str">
        <f>IF(ISNUMBER(AQ2245),SUMIFS($AQ$2:AQ2245,$A$2:A2245,A2245,$J$2:J2245,J2245,$D$2:D2245,D2245),"")</f>
        <v/>
      </c>
      <c r="AS2245">
        <f t="shared" si="149"/>
        <v>1</v>
      </c>
    </row>
    <row r="2246" spans="1:45" x14ac:dyDescent="0.25">
      <c r="A2246" s="9" t="s">
        <v>70</v>
      </c>
      <c r="B2246" t="s">
        <v>68</v>
      </c>
      <c r="C2246" s="6">
        <v>42451</v>
      </c>
      <c r="D2246">
        <v>1</v>
      </c>
      <c r="F2246">
        <v>100</v>
      </c>
      <c r="J2246" s="3" t="s">
        <v>97</v>
      </c>
      <c r="K2246" t="s">
        <v>59</v>
      </c>
      <c r="L2246">
        <v>10</v>
      </c>
      <c r="M2246" s="3" t="s">
        <v>76</v>
      </c>
      <c r="N2246" s="4">
        <f t="shared" si="146"/>
        <v>1026.2</v>
      </c>
      <c r="O2246">
        <v>102.62</v>
      </c>
      <c r="R2246" s="3" t="str">
        <f>IF(ISNUMBER(Q2246),SUMIFS($Q$2:Q2246,$A$2:A2246,A2246,$J$2:J2246,J2246,$D$2:D2246,D2246),"")</f>
        <v/>
      </c>
      <c r="AH2246" s="3" t="str">
        <f t="shared" si="147"/>
        <v/>
      </c>
      <c r="AQ2246" s="3" t="str">
        <f t="shared" si="148"/>
        <v/>
      </c>
      <c r="AR2246" s="3" t="str">
        <f>IF(ISNUMBER(AQ2246),SUMIFS($AQ$2:AQ2246,$A$2:A2246,A2246,$J$2:J2246,J2246,$D$2:D2246,D2246),"")</f>
        <v/>
      </c>
      <c r="AS2246">
        <f t="shared" si="149"/>
        <v>1</v>
      </c>
    </row>
    <row r="2247" spans="1:45" x14ac:dyDescent="0.25">
      <c r="A2247" s="9" t="s">
        <v>67</v>
      </c>
      <c r="B2247" t="s">
        <v>68</v>
      </c>
      <c r="C2247" s="6">
        <v>42451</v>
      </c>
      <c r="D2247">
        <v>1</v>
      </c>
      <c r="F2247">
        <v>200</v>
      </c>
      <c r="J2247" s="3" t="s">
        <v>97</v>
      </c>
      <c r="K2247" t="s">
        <v>59</v>
      </c>
      <c r="L2247">
        <v>10</v>
      </c>
      <c r="M2247" s="3" t="s">
        <v>76</v>
      </c>
      <c r="N2247" s="4">
        <f t="shared" si="146"/>
        <v>802.6</v>
      </c>
      <c r="O2247">
        <v>80.260000000000005</v>
      </c>
      <c r="R2247" s="3" t="str">
        <f>IF(ISNUMBER(Q2247),SUMIFS($Q$2:Q2247,$A$2:A2247,A2247,$J$2:J2247,J2247,$D$2:D2247,D2247),"")</f>
        <v/>
      </c>
      <c r="AH2247" s="3" t="str">
        <f t="shared" si="147"/>
        <v/>
      </c>
      <c r="AQ2247" s="3" t="str">
        <f t="shared" si="148"/>
        <v/>
      </c>
      <c r="AR2247" s="3" t="str">
        <f>IF(ISNUMBER(AQ2247),SUMIFS($AQ$2:AQ2247,$A$2:A2247,A2247,$J$2:J2247,J2247,$D$2:D2247,D2247),"")</f>
        <v/>
      </c>
      <c r="AS2247">
        <f t="shared" si="149"/>
        <v>1</v>
      </c>
    </row>
    <row r="2248" spans="1:45" x14ac:dyDescent="0.25">
      <c r="A2248" s="9" t="s">
        <v>73</v>
      </c>
      <c r="B2248" t="s">
        <v>68</v>
      </c>
      <c r="C2248" s="6">
        <v>42451</v>
      </c>
      <c r="D2248">
        <v>1</v>
      </c>
      <c r="F2248">
        <v>350</v>
      </c>
      <c r="J2248" s="3" t="s">
        <v>97</v>
      </c>
      <c r="K2248" t="s">
        <v>59</v>
      </c>
      <c r="L2248">
        <v>10</v>
      </c>
      <c r="M2248" s="3" t="s">
        <v>76</v>
      </c>
      <c r="N2248" s="4">
        <f t="shared" si="146"/>
        <v>905.8</v>
      </c>
      <c r="O2248">
        <v>90.58</v>
      </c>
      <c r="R2248" s="3" t="str">
        <f>IF(ISNUMBER(Q2248),SUMIFS($Q$2:Q2248,$A$2:A2248,A2248,$J$2:J2248,J2248,$D$2:D2248,D2248),"")</f>
        <v/>
      </c>
      <c r="AH2248" s="3" t="str">
        <f t="shared" si="147"/>
        <v/>
      </c>
      <c r="AQ2248" s="3" t="str">
        <f t="shared" si="148"/>
        <v/>
      </c>
      <c r="AR2248" s="3" t="str">
        <f>IF(ISNUMBER(AQ2248),SUMIFS($AQ$2:AQ2248,$A$2:A2248,A2248,$J$2:J2248,J2248,$D$2:D2248,D2248),"")</f>
        <v/>
      </c>
      <c r="AS2248">
        <f t="shared" si="149"/>
        <v>1</v>
      </c>
    </row>
    <row r="2249" spans="1:45" x14ac:dyDescent="0.25">
      <c r="A2249" s="9" t="s">
        <v>72</v>
      </c>
      <c r="B2249" t="s">
        <v>68</v>
      </c>
      <c r="C2249" s="6">
        <v>42451</v>
      </c>
      <c r="D2249">
        <v>1</v>
      </c>
      <c r="F2249">
        <v>500</v>
      </c>
      <c r="J2249" s="3" t="s">
        <v>97</v>
      </c>
      <c r="K2249" t="s">
        <v>59</v>
      </c>
      <c r="L2249">
        <v>10</v>
      </c>
      <c r="M2249" s="3" t="s">
        <v>76</v>
      </c>
      <c r="N2249" s="4">
        <f t="shared" si="146"/>
        <v>733.8</v>
      </c>
      <c r="O2249">
        <v>73.38</v>
      </c>
      <c r="R2249" s="3" t="str">
        <f>IF(ISNUMBER(Q2249),SUMIFS($Q$2:Q2249,$A$2:A2249,A2249,$J$2:J2249,J2249,$D$2:D2249,D2249),"")</f>
        <v/>
      </c>
      <c r="AH2249" s="3" t="str">
        <f t="shared" si="147"/>
        <v/>
      </c>
      <c r="AQ2249" s="3" t="str">
        <f t="shared" si="148"/>
        <v/>
      </c>
      <c r="AR2249" s="3" t="str">
        <f>IF(ISNUMBER(AQ2249),SUMIFS($AQ$2:AQ2249,$A$2:A2249,A2249,$J$2:J2249,J2249,$D$2:D2249,D2249),"")</f>
        <v/>
      </c>
      <c r="AS2249">
        <f t="shared" si="149"/>
        <v>1</v>
      </c>
    </row>
    <row r="2250" spans="1:45" x14ac:dyDescent="0.25">
      <c r="A2250" s="9" t="s">
        <v>69</v>
      </c>
      <c r="B2250" t="s">
        <v>68</v>
      </c>
      <c r="C2250" s="6">
        <v>42451</v>
      </c>
      <c r="D2250">
        <v>2</v>
      </c>
      <c r="F2250">
        <v>0</v>
      </c>
      <c r="J2250" s="3" t="s">
        <v>97</v>
      </c>
      <c r="K2250" t="s">
        <v>59</v>
      </c>
      <c r="L2250">
        <v>10</v>
      </c>
      <c r="M2250" s="3" t="s">
        <v>76</v>
      </c>
      <c r="N2250" s="4">
        <f t="shared" si="146"/>
        <v>785.40000000000009</v>
      </c>
      <c r="O2250">
        <v>78.540000000000006</v>
      </c>
      <c r="R2250" s="3" t="str">
        <f>IF(ISNUMBER(Q2250),SUMIFS($Q$2:Q2250,$A$2:A2250,A2250,$J$2:J2250,J2250,$D$2:D2250,D2250),"")</f>
        <v/>
      </c>
      <c r="AH2250" s="3" t="str">
        <f t="shared" si="147"/>
        <v/>
      </c>
      <c r="AQ2250" s="3" t="str">
        <f t="shared" si="148"/>
        <v/>
      </c>
      <c r="AR2250" s="3" t="str">
        <f>IF(ISNUMBER(AQ2250),SUMIFS($AQ$2:AQ2250,$A$2:A2250,A2250,$J$2:J2250,J2250,$D$2:D2250,D2250),"")</f>
        <v/>
      </c>
      <c r="AS2250">
        <f t="shared" si="149"/>
        <v>1</v>
      </c>
    </row>
    <row r="2251" spans="1:45" x14ac:dyDescent="0.25">
      <c r="A2251" s="9" t="s">
        <v>71</v>
      </c>
      <c r="B2251" t="s">
        <v>68</v>
      </c>
      <c r="C2251" s="6">
        <v>42451</v>
      </c>
      <c r="D2251">
        <v>2</v>
      </c>
      <c r="F2251">
        <v>50</v>
      </c>
      <c r="J2251" s="3" t="s">
        <v>97</v>
      </c>
      <c r="K2251" t="s">
        <v>59</v>
      </c>
      <c r="L2251">
        <v>10</v>
      </c>
      <c r="M2251" s="3" t="s">
        <v>76</v>
      </c>
      <c r="N2251" s="4">
        <f t="shared" si="146"/>
        <v>888.6</v>
      </c>
      <c r="O2251">
        <v>88.86</v>
      </c>
      <c r="R2251" s="3" t="str">
        <f>IF(ISNUMBER(Q2251),SUMIFS($Q$2:Q2251,$A$2:A2251,A2251,$J$2:J2251,J2251,$D$2:D2251,D2251),"")</f>
        <v/>
      </c>
      <c r="AH2251" s="3" t="str">
        <f t="shared" si="147"/>
        <v/>
      </c>
      <c r="AQ2251" s="3" t="str">
        <f t="shared" si="148"/>
        <v/>
      </c>
      <c r="AR2251" s="3" t="str">
        <f>IF(ISNUMBER(AQ2251),SUMIFS($AQ$2:AQ2251,$A$2:A2251,A2251,$J$2:J2251,J2251,$D$2:D2251,D2251),"")</f>
        <v/>
      </c>
      <c r="AS2251">
        <f t="shared" si="149"/>
        <v>1</v>
      </c>
    </row>
    <row r="2252" spans="1:45" x14ac:dyDescent="0.25">
      <c r="A2252" s="9" t="s">
        <v>70</v>
      </c>
      <c r="B2252" t="s">
        <v>68</v>
      </c>
      <c r="C2252" s="6">
        <v>42451</v>
      </c>
      <c r="D2252">
        <v>2</v>
      </c>
      <c r="F2252">
        <v>100</v>
      </c>
      <c r="J2252" s="3" t="s">
        <v>97</v>
      </c>
      <c r="K2252" t="s">
        <v>59</v>
      </c>
      <c r="L2252">
        <v>10</v>
      </c>
      <c r="M2252" s="3" t="s">
        <v>76</v>
      </c>
      <c r="N2252" s="4">
        <f t="shared" si="146"/>
        <v>768.19999999999993</v>
      </c>
      <c r="O2252">
        <v>76.819999999999993</v>
      </c>
      <c r="R2252" s="3" t="str">
        <f>IF(ISNUMBER(Q2252),SUMIFS($Q$2:Q2252,$A$2:A2252,A2252,$J$2:J2252,J2252,$D$2:D2252,D2252),"")</f>
        <v/>
      </c>
      <c r="AH2252" s="3" t="str">
        <f t="shared" si="147"/>
        <v/>
      </c>
      <c r="AQ2252" s="3" t="str">
        <f t="shared" si="148"/>
        <v/>
      </c>
      <c r="AR2252" s="3" t="str">
        <f>IF(ISNUMBER(AQ2252),SUMIFS($AQ$2:AQ2252,$A$2:A2252,A2252,$J$2:J2252,J2252,$D$2:D2252,D2252),"")</f>
        <v/>
      </c>
      <c r="AS2252">
        <f t="shared" si="149"/>
        <v>1</v>
      </c>
    </row>
    <row r="2253" spans="1:45" x14ac:dyDescent="0.25">
      <c r="A2253" s="9" t="s">
        <v>67</v>
      </c>
      <c r="B2253" t="s">
        <v>68</v>
      </c>
      <c r="C2253" s="6">
        <v>42451</v>
      </c>
      <c r="D2253">
        <v>2</v>
      </c>
      <c r="F2253">
        <v>200</v>
      </c>
      <c r="J2253" s="3" t="s">
        <v>97</v>
      </c>
      <c r="K2253" t="s">
        <v>59</v>
      </c>
      <c r="L2253">
        <v>10</v>
      </c>
      <c r="M2253" s="3" t="s">
        <v>76</v>
      </c>
      <c r="N2253" s="4">
        <f t="shared" si="146"/>
        <v>733.8</v>
      </c>
      <c r="O2253">
        <v>73.38</v>
      </c>
      <c r="R2253" s="3" t="str">
        <f>IF(ISNUMBER(Q2253),SUMIFS($Q$2:Q2253,$A$2:A2253,A2253,$J$2:J2253,J2253,$D$2:D2253,D2253),"")</f>
        <v/>
      </c>
      <c r="AH2253" s="3" t="str">
        <f t="shared" si="147"/>
        <v/>
      </c>
      <c r="AQ2253" s="3" t="str">
        <f t="shared" si="148"/>
        <v/>
      </c>
      <c r="AR2253" s="3" t="str">
        <f>IF(ISNUMBER(AQ2253),SUMIFS($AQ$2:AQ2253,$A$2:A2253,A2253,$J$2:J2253,J2253,$D$2:D2253,D2253),"")</f>
        <v/>
      </c>
      <c r="AS2253">
        <f t="shared" si="149"/>
        <v>1</v>
      </c>
    </row>
    <row r="2254" spans="1:45" x14ac:dyDescent="0.25">
      <c r="A2254" s="9" t="s">
        <v>73</v>
      </c>
      <c r="B2254" t="s">
        <v>68</v>
      </c>
      <c r="C2254" s="6">
        <v>42451</v>
      </c>
      <c r="D2254">
        <v>2</v>
      </c>
      <c r="F2254">
        <v>350</v>
      </c>
      <c r="J2254" s="3" t="s">
        <v>97</v>
      </c>
      <c r="K2254" t="s">
        <v>59</v>
      </c>
      <c r="L2254">
        <v>10</v>
      </c>
      <c r="M2254" s="3" t="s">
        <v>76</v>
      </c>
      <c r="N2254" s="4">
        <f t="shared" si="146"/>
        <v>854.2</v>
      </c>
      <c r="O2254">
        <v>85.42</v>
      </c>
      <c r="R2254" s="3" t="str">
        <f>IF(ISNUMBER(Q2254),SUMIFS($Q$2:Q2254,$A$2:A2254,A2254,$J$2:J2254,J2254,$D$2:D2254,D2254),"")</f>
        <v/>
      </c>
      <c r="AH2254" s="3" t="str">
        <f t="shared" si="147"/>
        <v/>
      </c>
      <c r="AQ2254" s="3" t="str">
        <f t="shared" si="148"/>
        <v/>
      </c>
      <c r="AR2254" s="3" t="str">
        <f>IF(ISNUMBER(AQ2254),SUMIFS($AQ$2:AQ2254,$A$2:A2254,A2254,$J$2:J2254,J2254,$D$2:D2254,D2254),"")</f>
        <v/>
      </c>
      <c r="AS2254">
        <f t="shared" si="149"/>
        <v>1</v>
      </c>
    </row>
    <row r="2255" spans="1:45" x14ac:dyDescent="0.25">
      <c r="A2255" s="9" t="s">
        <v>72</v>
      </c>
      <c r="B2255" t="s">
        <v>68</v>
      </c>
      <c r="C2255" s="6">
        <v>42451</v>
      </c>
      <c r="D2255">
        <v>2</v>
      </c>
      <c r="F2255">
        <v>500</v>
      </c>
      <c r="J2255" s="3" t="s">
        <v>97</v>
      </c>
      <c r="K2255" t="s">
        <v>59</v>
      </c>
      <c r="L2255">
        <v>10</v>
      </c>
      <c r="M2255" s="3" t="s">
        <v>76</v>
      </c>
      <c r="N2255" s="4">
        <f t="shared" si="146"/>
        <v>819.80000000000007</v>
      </c>
      <c r="O2255">
        <v>81.98</v>
      </c>
      <c r="R2255" s="3" t="str">
        <f>IF(ISNUMBER(Q2255),SUMIFS($Q$2:Q2255,$A$2:A2255,A2255,$J$2:J2255,J2255,$D$2:D2255,D2255),"")</f>
        <v/>
      </c>
      <c r="AH2255" s="3" t="str">
        <f t="shared" si="147"/>
        <v/>
      </c>
      <c r="AQ2255" s="3" t="str">
        <f t="shared" si="148"/>
        <v/>
      </c>
      <c r="AR2255" s="3" t="str">
        <f>IF(ISNUMBER(AQ2255),SUMIFS($AQ$2:AQ2255,$A$2:A2255,A2255,$J$2:J2255,J2255,$D$2:D2255,D2255),"")</f>
        <v/>
      </c>
      <c r="AS2255">
        <f t="shared" si="149"/>
        <v>1</v>
      </c>
    </row>
    <row r="2256" spans="1:45" x14ac:dyDescent="0.25">
      <c r="A2256" s="9" t="s">
        <v>69</v>
      </c>
      <c r="B2256" t="s">
        <v>68</v>
      </c>
      <c r="C2256" s="6">
        <v>42451</v>
      </c>
      <c r="D2256">
        <v>3</v>
      </c>
      <c r="F2256">
        <v>0</v>
      </c>
      <c r="J2256" s="3" t="s">
        <v>97</v>
      </c>
      <c r="K2256" t="s">
        <v>59</v>
      </c>
      <c r="L2256">
        <v>10</v>
      </c>
      <c r="M2256" s="3" t="s">
        <v>76</v>
      </c>
      <c r="N2256" s="4">
        <f t="shared" si="146"/>
        <v>802.6</v>
      </c>
      <c r="O2256">
        <v>80.260000000000005</v>
      </c>
      <c r="R2256" s="3" t="str">
        <f>IF(ISNUMBER(Q2256),SUMIFS($Q$2:Q2256,$A$2:A2256,A2256,$J$2:J2256,J2256,$D$2:D2256,D2256),"")</f>
        <v/>
      </c>
      <c r="AH2256" s="3" t="str">
        <f t="shared" si="147"/>
        <v/>
      </c>
      <c r="AQ2256" s="3" t="str">
        <f t="shared" si="148"/>
        <v/>
      </c>
      <c r="AR2256" s="3" t="str">
        <f>IF(ISNUMBER(AQ2256),SUMIFS($AQ$2:AQ2256,$A$2:A2256,A2256,$J$2:J2256,J2256,$D$2:D2256,D2256),"")</f>
        <v/>
      </c>
      <c r="AS2256">
        <f t="shared" si="149"/>
        <v>1</v>
      </c>
    </row>
    <row r="2257" spans="1:45" x14ac:dyDescent="0.25">
      <c r="A2257" s="9" t="s">
        <v>71</v>
      </c>
      <c r="B2257" t="s">
        <v>68</v>
      </c>
      <c r="C2257" s="6">
        <v>42451</v>
      </c>
      <c r="D2257">
        <v>3</v>
      </c>
      <c r="F2257">
        <v>50</v>
      </c>
      <c r="J2257" s="3" t="s">
        <v>97</v>
      </c>
      <c r="K2257" t="s">
        <v>59</v>
      </c>
      <c r="L2257">
        <v>10</v>
      </c>
      <c r="M2257" s="3" t="s">
        <v>76</v>
      </c>
      <c r="N2257" s="4">
        <f t="shared" si="146"/>
        <v>854.2</v>
      </c>
      <c r="O2257">
        <v>85.42</v>
      </c>
      <c r="R2257" s="3" t="str">
        <f>IF(ISNUMBER(Q2257),SUMIFS($Q$2:Q2257,$A$2:A2257,A2257,$J$2:J2257,J2257,$D$2:D2257,D2257),"")</f>
        <v/>
      </c>
      <c r="AH2257" s="3" t="str">
        <f t="shared" si="147"/>
        <v/>
      </c>
      <c r="AQ2257" s="3" t="str">
        <f t="shared" si="148"/>
        <v/>
      </c>
      <c r="AR2257" s="3" t="str">
        <f>IF(ISNUMBER(AQ2257),SUMIFS($AQ$2:AQ2257,$A$2:A2257,A2257,$J$2:J2257,J2257,$D$2:D2257,D2257),"")</f>
        <v/>
      </c>
      <c r="AS2257">
        <f t="shared" si="149"/>
        <v>1</v>
      </c>
    </row>
    <row r="2258" spans="1:45" x14ac:dyDescent="0.25">
      <c r="A2258" s="9" t="s">
        <v>70</v>
      </c>
      <c r="B2258" t="s">
        <v>68</v>
      </c>
      <c r="C2258" s="6">
        <v>42451</v>
      </c>
      <c r="D2258">
        <v>3</v>
      </c>
      <c r="F2258">
        <v>100</v>
      </c>
      <c r="J2258" s="3" t="s">
        <v>97</v>
      </c>
      <c r="K2258" t="s">
        <v>59</v>
      </c>
      <c r="L2258">
        <v>10</v>
      </c>
      <c r="M2258" s="3" t="s">
        <v>76</v>
      </c>
      <c r="N2258" s="4">
        <f t="shared" si="146"/>
        <v>991.80000000000007</v>
      </c>
      <c r="O2258">
        <v>99.18</v>
      </c>
      <c r="R2258" s="3" t="str">
        <f>IF(ISNUMBER(Q2258),SUMIFS($Q$2:Q2258,$A$2:A2258,A2258,$J$2:J2258,J2258,$D$2:D2258,D2258),"")</f>
        <v/>
      </c>
      <c r="AH2258" s="3" t="str">
        <f t="shared" si="147"/>
        <v/>
      </c>
      <c r="AQ2258" s="3" t="str">
        <f t="shared" si="148"/>
        <v/>
      </c>
      <c r="AR2258" s="3" t="str">
        <f>IF(ISNUMBER(AQ2258),SUMIFS($AQ$2:AQ2258,$A$2:A2258,A2258,$J$2:J2258,J2258,$D$2:D2258,D2258),"")</f>
        <v/>
      </c>
      <c r="AS2258">
        <f t="shared" si="149"/>
        <v>1</v>
      </c>
    </row>
    <row r="2259" spans="1:45" x14ac:dyDescent="0.25">
      <c r="A2259" s="9" t="s">
        <v>67</v>
      </c>
      <c r="B2259" t="s">
        <v>68</v>
      </c>
      <c r="C2259" s="6">
        <v>42451</v>
      </c>
      <c r="D2259">
        <v>3</v>
      </c>
      <c r="F2259">
        <v>200</v>
      </c>
      <c r="J2259" s="3" t="s">
        <v>97</v>
      </c>
      <c r="K2259" t="s">
        <v>59</v>
      </c>
      <c r="L2259">
        <v>10</v>
      </c>
      <c r="M2259" s="3" t="s">
        <v>76</v>
      </c>
      <c r="N2259" s="4">
        <f t="shared" si="146"/>
        <v>1215.4000000000001</v>
      </c>
      <c r="O2259">
        <v>121.54</v>
      </c>
      <c r="R2259" s="3" t="str">
        <f>IF(ISNUMBER(Q2259),SUMIFS($Q$2:Q2259,$A$2:A2259,A2259,$J$2:J2259,J2259,$D$2:D2259,D2259),"")</f>
        <v/>
      </c>
      <c r="AH2259" s="3" t="str">
        <f t="shared" si="147"/>
        <v/>
      </c>
      <c r="AQ2259" s="3" t="str">
        <f t="shared" si="148"/>
        <v/>
      </c>
      <c r="AR2259" s="3" t="str">
        <f>IF(ISNUMBER(AQ2259),SUMIFS($AQ$2:AQ2259,$A$2:A2259,A2259,$J$2:J2259,J2259,$D$2:D2259,D2259),"")</f>
        <v/>
      </c>
      <c r="AS2259">
        <f t="shared" si="149"/>
        <v>1</v>
      </c>
    </row>
    <row r="2260" spans="1:45" x14ac:dyDescent="0.25">
      <c r="A2260" s="9" t="s">
        <v>73</v>
      </c>
      <c r="B2260" t="s">
        <v>68</v>
      </c>
      <c r="C2260" s="6">
        <v>42451</v>
      </c>
      <c r="D2260">
        <v>3</v>
      </c>
      <c r="F2260">
        <v>350</v>
      </c>
      <c r="J2260" s="3" t="s">
        <v>97</v>
      </c>
      <c r="K2260" t="s">
        <v>59</v>
      </c>
      <c r="L2260">
        <v>10</v>
      </c>
      <c r="M2260" s="3" t="s">
        <v>76</v>
      </c>
      <c r="N2260" s="4">
        <f t="shared" si="146"/>
        <v>837</v>
      </c>
      <c r="O2260">
        <v>83.7</v>
      </c>
      <c r="R2260" s="3" t="str">
        <f>IF(ISNUMBER(Q2260),SUMIFS($Q$2:Q2260,$A$2:A2260,A2260,$J$2:J2260,J2260,$D$2:D2260,D2260),"")</f>
        <v/>
      </c>
      <c r="AH2260" s="3" t="str">
        <f t="shared" si="147"/>
        <v/>
      </c>
      <c r="AQ2260" s="3" t="str">
        <f t="shared" si="148"/>
        <v/>
      </c>
      <c r="AR2260" s="3" t="str">
        <f>IF(ISNUMBER(AQ2260),SUMIFS($AQ$2:AQ2260,$A$2:A2260,A2260,$J$2:J2260,J2260,$D$2:D2260,D2260),"")</f>
        <v/>
      </c>
      <c r="AS2260">
        <f t="shared" si="149"/>
        <v>1</v>
      </c>
    </row>
    <row r="2261" spans="1:45" x14ac:dyDescent="0.25">
      <c r="A2261" s="9" t="s">
        <v>72</v>
      </c>
      <c r="B2261" t="s">
        <v>68</v>
      </c>
      <c r="C2261" s="6">
        <v>42451</v>
      </c>
      <c r="D2261">
        <v>3</v>
      </c>
      <c r="F2261">
        <v>500</v>
      </c>
      <c r="J2261" s="3" t="s">
        <v>97</v>
      </c>
      <c r="K2261" t="s">
        <v>59</v>
      </c>
      <c r="L2261">
        <v>10</v>
      </c>
      <c r="M2261" s="3" t="s">
        <v>76</v>
      </c>
      <c r="N2261" s="4">
        <f t="shared" si="146"/>
        <v>733.8</v>
      </c>
      <c r="O2261">
        <v>73.38</v>
      </c>
      <c r="R2261" s="3" t="str">
        <f>IF(ISNUMBER(Q2261),SUMIFS($Q$2:Q2261,$A$2:A2261,A2261,$J$2:J2261,J2261,$D$2:D2261,D2261),"")</f>
        <v/>
      </c>
      <c r="AH2261" s="3" t="str">
        <f t="shared" si="147"/>
        <v/>
      </c>
      <c r="AQ2261" s="3" t="str">
        <f t="shared" si="148"/>
        <v/>
      </c>
      <c r="AR2261" s="3" t="str">
        <f>IF(ISNUMBER(AQ2261),SUMIFS($AQ$2:AQ2261,$A$2:A2261,A2261,$J$2:J2261,J2261,$D$2:D2261,D2261),"")</f>
        <v/>
      </c>
      <c r="AS2261">
        <f t="shared" si="149"/>
        <v>1</v>
      </c>
    </row>
    <row r="2262" spans="1:45" x14ac:dyDescent="0.25">
      <c r="A2262" s="9" t="s">
        <v>69</v>
      </c>
      <c r="B2262" t="s">
        <v>68</v>
      </c>
      <c r="C2262" s="6">
        <v>42458</v>
      </c>
      <c r="D2262">
        <v>1</v>
      </c>
      <c r="F2262">
        <v>0</v>
      </c>
      <c r="J2262" s="3" t="s">
        <v>97</v>
      </c>
      <c r="K2262" t="s">
        <v>59</v>
      </c>
      <c r="L2262">
        <v>10</v>
      </c>
      <c r="M2262" s="3" t="s">
        <v>77</v>
      </c>
      <c r="N2262" s="4">
        <f t="shared" si="146"/>
        <v>871.4</v>
      </c>
      <c r="O2262">
        <v>87.14</v>
      </c>
      <c r="R2262" s="3" t="str">
        <f>IF(ISNUMBER(Q2262),SUMIFS($Q$2:Q2262,$A$2:A2262,A2262,$J$2:J2262,J2262,$D$2:D2262,D2262),"")</f>
        <v/>
      </c>
      <c r="AH2262" s="3" t="str">
        <f t="shared" si="147"/>
        <v/>
      </c>
      <c r="AQ2262" s="3" t="str">
        <f t="shared" si="148"/>
        <v/>
      </c>
      <c r="AR2262" s="3" t="str">
        <f>IF(ISNUMBER(AQ2262),SUMIFS($AQ$2:AQ2262,$A$2:A2262,A2262,$J$2:J2262,J2262,$D$2:D2262,D2262),"")</f>
        <v/>
      </c>
      <c r="AS2262">
        <f t="shared" si="149"/>
        <v>1</v>
      </c>
    </row>
    <row r="2263" spans="1:45" x14ac:dyDescent="0.25">
      <c r="A2263" s="9" t="s">
        <v>71</v>
      </c>
      <c r="B2263" t="s">
        <v>68</v>
      </c>
      <c r="C2263" s="6">
        <v>42458</v>
      </c>
      <c r="D2263">
        <v>1</v>
      </c>
      <c r="F2263">
        <v>50</v>
      </c>
      <c r="J2263" s="3" t="s">
        <v>97</v>
      </c>
      <c r="K2263" t="s">
        <v>59</v>
      </c>
      <c r="L2263">
        <v>10</v>
      </c>
      <c r="M2263" s="3" t="s">
        <v>77</v>
      </c>
      <c r="N2263" s="4">
        <f t="shared" si="146"/>
        <v>1163.8</v>
      </c>
      <c r="O2263">
        <v>116.38</v>
      </c>
      <c r="R2263" s="3" t="str">
        <f>IF(ISNUMBER(Q2263),SUMIFS($Q$2:Q2263,$A$2:A2263,A2263,$J$2:J2263,J2263,$D$2:D2263,D2263),"")</f>
        <v/>
      </c>
      <c r="AH2263" s="3" t="str">
        <f t="shared" si="147"/>
        <v/>
      </c>
      <c r="AQ2263" s="3" t="str">
        <f t="shared" si="148"/>
        <v/>
      </c>
      <c r="AR2263" s="3" t="str">
        <f>IF(ISNUMBER(AQ2263),SUMIFS($AQ$2:AQ2263,$A$2:A2263,A2263,$J$2:J2263,J2263,$D$2:D2263,D2263),"")</f>
        <v/>
      </c>
      <c r="AS2263">
        <f t="shared" si="149"/>
        <v>1</v>
      </c>
    </row>
    <row r="2264" spans="1:45" x14ac:dyDescent="0.25">
      <c r="A2264" s="9" t="s">
        <v>70</v>
      </c>
      <c r="B2264" t="s">
        <v>68</v>
      </c>
      <c r="C2264" s="6">
        <v>42458</v>
      </c>
      <c r="D2264">
        <v>1</v>
      </c>
      <c r="F2264">
        <v>100</v>
      </c>
      <c r="J2264" s="3" t="s">
        <v>97</v>
      </c>
      <c r="K2264" t="s">
        <v>59</v>
      </c>
      <c r="L2264">
        <v>10</v>
      </c>
      <c r="M2264" s="3" t="s">
        <v>77</v>
      </c>
      <c r="N2264" s="4">
        <f t="shared" si="146"/>
        <v>1353</v>
      </c>
      <c r="O2264">
        <v>135.30000000000001</v>
      </c>
      <c r="R2264" s="3" t="str">
        <f>IF(ISNUMBER(Q2264),SUMIFS($Q$2:Q2264,$A$2:A2264,A2264,$J$2:J2264,J2264,$D$2:D2264,D2264),"")</f>
        <v/>
      </c>
      <c r="AH2264" s="3" t="str">
        <f t="shared" si="147"/>
        <v/>
      </c>
      <c r="AQ2264" s="3" t="str">
        <f t="shared" si="148"/>
        <v/>
      </c>
      <c r="AR2264" s="3" t="str">
        <f>IF(ISNUMBER(AQ2264),SUMIFS($AQ$2:AQ2264,$A$2:A2264,A2264,$J$2:J2264,J2264,$D$2:D2264,D2264),"")</f>
        <v/>
      </c>
      <c r="AS2264">
        <f t="shared" si="149"/>
        <v>1</v>
      </c>
    </row>
    <row r="2265" spans="1:45" x14ac:dyDescent="0.25">
      <c r="A2265" t="s">
        <v>67</v>
      </c>
      <c r="B2265" t="s">
        <v>68</v>
      </c>
      <c r="C2265" s="6">
        <v>42458</v>
      </c>
      <c r="D2265">
        <v>1</v>
      </c>
      <c r="F2265">
        <v>200</v>
      </c>
      <c r="J2265" s="3" t="s">
        <v>97</v>
      </c>
      <c r="K2265" t="s">
        <v>59</v>
      </c>
      <c r="L2265">
        <v>10</v>
      </c>
      <c r="M2265" t="s">
        <v>77</v>
      </c>
      <c r="N2265" s="4">
        <f t="shared" si="146"/>
        <v>1009</v>
      </c>
      <c r="O2265">
        <v>100.9</v>
      </c>
      <c r="R2265" s="3" t="str">
        <f>IF(ISNUMBER(Q2265),SUMIFS($Q$2:Q2265,$A$2:A2265,A2265,$J$2:J2265,J2265,$D$2:D2265,D2265),"")</f>
        <v/>
      </c>
      <c r="AH2265" s="3" t="str">
        <f t="shared" si="147"/>
        <v/>
      </c>
      <c r="AQ2265" s="3" t="str">
        <f t="shared" si="148"/>
        <v/>
      </c>
      <c r="AR2265" s="3" t="str">
        <f>IF(ISNUMBER(AQ2265),SUMIFS($AQ$2:AQ2265,$A$2:A2265,A2265,$J$2:J2265,J2265,$D$2:D2265,D2265),"")</f>
        <v/>
      </c>
      <c r="AS2265">
        <f t="shared" si="149"/>
        <v>1</v>
      </c>
    </row>
    <row r="2266" spans="1:45" x14ac:dyDescent="0.25">
      <c r="A2266" t="s">
        <v>73</v>
      </c>
      <c r="B2266" t="s">
        <v>68</v>
      </c>
      <c r="C2266" s="6">
        <v>42458</v>
      </c>
      <c r="D2266">
        <v>1</v>
      </c>
      <c r="F2266">
        <v>350</v>
      </c>
      <c r="J2266" s="3" t="s">
        <v>97</v>
      </c>
      <c r="K2266" t="s">
        <v>59</v>
      </c>
      <c r="L2266">
        <v>10</v>
      </c>
      <c r="M2266" t="s">
        <v>77</v>
      </c>
      <c r="N2266" s="4">
        <f t="shared" si="146"/>
        <v>1129.4000000000001</v>
      </c>
      <c r="O2266">
        <v>112.94</v>
      </c>
      <c r="R2266" s="3" t="str">
        <f>IF(ISNUMBER(Q2266),SUMIFS($Q$2:Q2266,$A$2:A2266,A2266,$J$2:J2266,J2266,$D$2:D2266,D2266),"")</f>
        <v/>
      </c>
      <c r="AH2266" s="3" t="str">
        <f t="shared" si="147"/>
        <v/>
      </c>
      <c r="AQ2266" s="3" t="str">
        <f t="shared" si="148"/>
        <v/>
      </c>
      <c r="AR2266" s="3" t="str">
        <f>IF(ISNUMBER(AQ2266),SUMIFS($AQ$2:AQ2266,$A$2:A2266,A2266,$J$2:J2266,J2266,$D$2:D2266,D2266),"")</f>
        <v/>
      </c>
      <c r="AS2266">
        <f t="shared" si="149"/>
        <v>1</v>
      </c>
    </row>
    <row r="2267" spans="1:45" x14ac:dyDescent="0.25">
      <c r="A2267" t="s">
        <v>72</v>
      </c>
      <c r="B2267" t="s">
        <v>68</v>
      </c>
      <c r="C2267" s="6">
        <v>42458</v>
      </c>
      <c r="D2267">
        <v>1</v>
      </c>
      <c r="F2267">
        <v>500</v>
      </c>
      <c r="J2267" s="3" t="s">
        <v>97</v>
      </c>
      <c r="K2267" t="s">
        <v>59</v>
      </c>
      <c r="L2267">
        <v>10</v>
      </c>
      <c r="M2267" t="s">
        <v>77</v>
      </c>
      <c r="N2267" s="4">
        <f t="shared" si="146"/>
        <v>1077.8</v>
      </c>
      <c r="O2267">
        <v>107.78</v>
      </c>
      <c r="R2267" s="3" t="str">
        <f>IF(ISNUMBER(Q2267),SUMIFS($Q$2:Q2267,$A$2:A2267,A2267,$J$2:J2267,J2267,$D$2:D2267,D2267),"")</f>
        <v/>
      </c>
      <c r="AH2267" s="3" t="str">
        <f t="shared" si="147"/>
        <v/>
      </c>
      <c r="AQ2267" s="3" t="str">
        <f t="shared" si="148"/>
        <v/>
      </c>
      <c r="AR2267" s="3" t="str">
        <f>IF(ISNUMBER(AQ2267),SUMIFS($AQ$2:AQ2267,$A$2:A2267,A2267,$J$2:J2267,J2267,$D$2:D2267,D2267),"")</f>
        <v/>
      </c>
      <c r="AS2267">
        <f t="shared" si="149"/>
        <v>1</v>
      </c>
    </row>
    <row r="2268" spans="1:45" x14ac:dyDescent="0.25">
      <c r="A2268" t="s">
        <v>69</v>
      </c>
      <c r="B2268" t="s">
        <v>68</v>
      </c>
      <c r="C2268" s="6">
        <v>42458</v>
      </c>
      <c r="D2268">
        <v>2</v>
      </c>
      <c r="F2268">
        <v>0</v>
      </c>
      <c r="J2268" s="3" t="s">
        <v>97</v>
      </c>
      <c r="K2268" t="s">
        <v>59</v>
      </c>
      <c r="L2268">
        <v>10</v>
      </c>
      <c r="M2268" t="s">
        <v>77</v>
      </c>
      <c r="N2268" s="4">
        <f t="shared" si="146"/>
        <v>802.6</v>
      </c>
      <c r="O2268">
        <v>80.260000000000005</v>
      </c>
      <c r="R2268" s="3" t="str">
        <f>IF(ISNUMBER(Q2268),SUMIFS($Q$2:Q2268,$A$2:A2268,A2268,$J$2:J2268,J2268,$D$2:D2268,D2268),"")</f>
        <v/>
      </c>
      <c r="AH2268" s="3" t="str">
        <f t="shared" si="147"/>
        <v/>
      </c>
      <c r="AQ2268" s="3" t="str">
        <f t="shared" si="148"/>
        <v/>
      </c>
      <c r="AR2268" s="3" t="str">
        <f>IF(ISNUMBER(AQ2268),SUMIFS($AQ$2:AQ2268,$A$2:A2268,A2268,$J$2:J2268,J2268,$D$2:D2268,D2268),"")</f>
        <v/>
      </c>
      <c r="AS2268">
        <f t="shared" si="149"/>
        <v>1</v>
      </c>
    </row>
    <row r="2269" spans="1:45" x14ac:dyDescent="0.25">
      <c r="A2269" t="s">
        <v>71</v>
      </c>
      <c r="B2269" t="s">
        <v>68</v>
      </c>
      <c r="C2269" s="6">
        <v>42458</v>
      </c>
      <c r="D2269">
        <v>2</v>
      </c>
      <c r="F2269">
        <v>50</v>
      </c>
      <c r="J2269" s="3" t="s">
        <v>97</v>
      </c>
      <c r="K2269" t="s">
        <v>59</v>
      </c>
      <c r="L2269">
        <v>10</v>
      </c>
      <c r="M2269" t="s">
        <v>77</v>
      </c>
      <c r="N2269" s="4">
        <f t="shared" si="146"/>
        <v>974.59999999999991</v>
      </c>
      <c r="O2269">
        <v>97.46</v>
      </c>
      <c r="R2269" s="3" t="str">
        <f>IF(ISNUMBER(Q2269),SUMIFS($Q$2:Q2269,$A$2:A2269,A2269,$J$2:J2269,J2269,$D$2:D2269,D2269),"")</f>
        <v/>
      </c>
      <c r="AH2269" s="3" t="str">
        <f t="shared" si="147"/>
        <v/>
      </c>
      <c r="AQ2269" s="3" t="str">
        <f t="shared" si="148"/>
        <v/>
      </c>
      <c r="AR2269" s="3" t="str">
        <f>IF(ISNUMBER(AQ2269),SUMIFS($AQ$2:AQ2269,$A$2:A2269,A2269,$J$2:J2269,J2269,$D$2:D2269,D2269),"")</f>
        <v/>
      </c>
      <c r="AS2269">
        <f t="shared" si="149"/>
        <v>1</v>
      </c>
    </row>
    <row r="2270" spans="1:45" x14ac:dyDescent="0.25">
      <c r="A2270" t="s">
        <v>70</v>
      </c>
      <c r="B2270" t="s">
        <v>68</v>
      </c>
      <c r="C2270" s="6">
        <v>42458</v>
      </c>
      <c r="D2270">
        <v>2</v>
      </c>
      <c r="F2270">
        <v>100</v>
      </c>
      <c r="J2270" s="3" t="s">
        <v>97</v>
      </c>
      <c r="K2270" t="s">
        <v>59</v>
      </c>
      <c r="L2270">
        <v>10</v>
      </c>
      <c r="M2270" t="s">
        <v>77</v>
      </c>
      <c r="N2270" s="4">
        <f t="shared" si="146"/>
        <v>802.6</v>
      </c>
      <c r="O2270">
        <v>80.260000000000005</v>
      </c>
      <c r="R2270" s="3" t="str">
        <f>IF(ISNUMBER(Q2270),SUMIFS($Q$2:Q2270,$A$2:A2270,A2270,$J$2:J2270,J2270,$D$2:D2270,D2270),"")</f>
        <v/>
      </c>
      <c r="AH2270" s="3" t="str">
        <f t="shared" si="147"/>
        <v/>
      </c>
      <c r="AQ2270" s="3" t="str">
        <f t="shared" si="148"/>
        <v/>
      </c>
      <c r="AR2270" s="3" t="str">
        <f>IF(ISNUMBER(AQ2270),SUMIFS($AQ$2:AQ2270,$A$2:A2270,A2270,$J$2:J2270,J2270,$D$2:D2270,D2270),"")</f>
        <v/>
      </c>
      <c r="AS2270">
        <f t="shared" si="149"/>
        <v>1</v>
      </c>
    </row>
    <row r="2271" spans="1:45" x14ac:dyDescent="0.25">
      <c r="A2271" t="s">
        <v>67</v>
      </c>
      <c r="B2271" t="s">
        <v>68</v>
      </c>
      <c r="C2271" s="6">
        <v>42458</v>
      </c>
      <c r="D2271">
        <v>2</v>
      </c>
      <c r="F2271">
        <v>200</v>
      </c>
      <c r="J2271" s="3" t="s">
        <v>97</v>
      </c>
      <c r="K2271" t="s">
        <v>59</v>
      </c>
      <c r="L2271">
        <v>10</v>
      </c>
      <c r="M2271" t="s">
        <v>77</v>
      </c>
      <c r="N2271" s="4">
        <f t="shared" si="146"/>
        <v>888.6</v>
      </c>
      <c r="O2271">
        <v>88.86</v>
      </c>
      <c r="R2271" s="3" t="str">
        <f>IF(ISNUMBER(Q2271),SUMIFS($Q$2:Q2271,$A$2:A2271,A2271,$J$2:J2271,J2271,$D$2:D2271,D2271),"")</f>
        <v/>
      </c>
      <c r="AH2271" s="3" t="str">
        <f t="shared" si="147"/>
        <v/>
      </c>
      <c r="AQ2271" s="3" t="str">
        <f t="shared" si="148"/>
        <v/>
      </c>
      <c r="AR2271" s="3" t="str">
        <f>IF(ISNUMBER(AQ2271),SUMIFS($AQ$2:AQ2271,$A$2:A2271,A2271,$J$2:J2271,J2271,$D$2:D2271,D2271),"")</f>
        <v/>
      </c>
      <c r="AS2271">
        <f t="shared" si="149"/>
        <v>1</v>
      </c>
    </row>
    <row r="2272" spans="1:45" x14ac:dyDescent="0.25">
      <c r="A2272" t="s">
        <v>73</v>
      </c>
      <c r="B2272" t="s">
        <v>68</v>
      </c>
      <c r="C2272" s="6">
        <v>42458</v>
      </c>
      <c r="D2272">
        <v>2</v>
      </c>
      <c r="F2272">
        <v>350</v>
      </c>
      <c r="J2272" s="3" t="s">
        <v>97</v>
      </c>
      <c r="K2272" t="s">
        <v>59</v>
      </c>
      <c r="L2272">
        <v>10</v>
      </c>
      <c r="M2272" t="s">
        <v>77</v>
      </c>
      <c r="N2272" s="4">
        <f t="shared" si="146"/>
        <v>802.6</v>
      </c>
      <c r="O2272">
        <v>80.260000000000005</v>
      </c>
      <c r="R2272" s="3" t="str">
        <f>IF(ISNUMBER(Q2272),SUMIFS($Q$2:Q2272,$A$2:A2272,A2272,$J$2:J2272,J2272,$D$2:D2272,D2272),"")</f>
        <v/>
      </c>
      <c r="AH2272" s="3" t="str">
        <f t="shared" si="147"/>
        <v/>
      </c>
      <c r="AQ2272" s="3" t="str">
        <f t="shared" si="148"/>
        <v/>
      </c>
      <c r="AR2272" s="3" t="str">
        <f>IF(ISNUMBER(AQ2272),SUMIFS($AQ$2:AQ2272,$A$2:A2272,A2272,$J$2:J2272,J2272,$D$2:D2272,D2272),"")</f>
        <v/>
      </c>
      <c r="AS2272">
        <f t="shared" si="149"/>
        <v>1</v>
      </c>
    </row>
    <row r="2273" spans="1:45" x14ac:dyDescent="0.25">
      <c r="A2273" t="s">
        <v>72</v>
      </c>
      <c r="B2273" t="s">
        <v>68</v>
      </c>
      <c r="C2273" s="6">
        <v>42458</v>
      </c>
      <c r="D2273">
        <v>2</v>
      </c>
      <c r="F2273">
        <v>500</v>
      </c>
      <c r="J2273" s="3" t="s">
        <v>97</v>
      </c>
      <c r="K2273" t="s">
        <v>59</v>
      </c>
      <c r="L2273">
        <v>10</v>
      </c>
      <c r="M2273" t="s">
        <v>77</v>
      </c>
      <c r="N2273" s="4">
        <f t="shared" si="146"/>
        <v>923</v>
      </c>
      <c r="O2273">
        <v>92.3</v>
      </c>
      <c r="R2273" s="3" t="str">
        <f>IF(ISNUMBER(Q2273),SUMIFS($Q$2:Q2273,$A$2:A2273,A2273,$J$2:J2273,J2273,$D$2:D2273,D2273),"")</f>
        <v/>
      </c>
      <c r="AH2273" s="3" t="str">
        <f t="shared" si="147"/>
        <v/>
      </c>
      <c r="AQ2273" s="3" t="str">
        <f t="shared" si="148"/>
        <v/>
      </c>
      <c r="AR2273" s="3" t="str">
        <f>IF(ISNUMBER(AQ2273),SUMIFS($AQ$2:AQ2273,$A$2:A2273,A2273,$J$2:J2273,J2273,$D$2:D2273,D2273),"")</f>
        <v/>
      </c>
      <c r="AS2273">
        <f t="shared" si="149"/>
        <v>1</v>
      </c>
    </row>
    <row r="2274" spans="1:45" x14ac:dyDescent="0.25">
      <c r="A2274" t="s">
        <v>69</v>
      </c>
      <c r="B2274" t="s">
        <v>68</v>
      </c>
      <c r="C2274" s="6">
        <v>42458</v>
      </c>
      <c r="D2274">
        <v>3</v>
      </c>
      <c r="F2274">
        <v>0</v>
      </c>
      <c r="J2274" s="3" t="s">
        <v>97</v>
      </c>
      <c r="K2274" t="s">
        <v>59</v>
      </c>
      <c r="L2274">
        <v>10</v>
      </c>
      <c r="M2274" t="s">
        <v>77</v>
      </c>
      <c r="N2274" s="4">
        <f t="shared" si="146"/>
        <v>854.2</v>
      </c>
      <c r="O2274">
        <v>85.42</v>
      </c>
      <c r="R2274" s="3" t="str">
        <f>IF(ISNUMBER(Q2274),SUMIFS($Q$2:Q2274,$A$2:A2274,A2274,$J$2:J2274,J2274,$D$2:D2274,D2274),"")</f>
        <v/>
      </c>
      <c r="AH2274" s="3" t="str">
        <f t="shared" si="147"/>
        <v/>
      </c>
      <c r="AQ2274" s="3" t="str">
        <f t="shared" si="148"/>
        <v/>
      </c>
      <c r="AR2274" s="3" t="str">
        <f>IF(ISNUMBER(AQ2274),SUMIFS($AQ$2:AQ2274,$A$2:A2274,A2274,$J$2:J2274,J2274,$D$2:D2274,D2274),"")</f>
        <v/>
      </c>
      <c r="AS2274">
        <f t="shared" si="149"/>
        <v>1</v>
      </c>
    </row>
    <row r="2275" spans="1:45" x14ac:dyDescent="0.25">
      <c r="A2275" t="s">
        <v>71</v>
      </c>
      <c r="B2275" t="s">
        <v>68</v>
      </c>
      <c r="C2275" s="6">
        <v>42458</v>
      </c>
      <c r="D2275">
        <v>3</v>
      </c>
      <c r="F2275">
        <v>50</v>
      </c>
      <c r="J2275" s="3" t="s">
        <v>97</v>
      </c>
      <c r="K2275" t="s">
        <v>59</v>
      </c>
      <c r="L2275">
        <v>10</v>
      </c>
      <c r="M2275" t="s">
        <v>77</v>
      </c>
      <c r="N2275" s="4">
        <f t="shared" si="146"/>
        <v>1077.8</v>
      </c>
      <c r="O2275">
        <v>107.78</v>
      </c>
      <c r="R2275" s="3" t="str">
        <f>IF(ISNUMBER(Q2275),SUMIFS($Q$2:Q2275,$A$2:A2275,A2275,$J$2:J2275,J2275,$D$2:D2275,D2275),"")</f>
        <v/>
      </c>
      <c r="AH2275" s="3" t="str">
        <f t="shared" si="147"/>
        <v/>
      </c>
      <c r="AQ2275" s="3" t="str">
        <f t="shared" si="148"/>
        <v/>
      </c>
      <c r="AR2275" s="3" t="str">
        <f>IF(ISNUMBER(AQ2275),SUMIFS($AQ$2:AQ2275,$A$2:A2275,A2275,$J$2:J2275,J2275,$D$2:D2275,D2275),"")</f>
        <v/>
      </c>
      <c r="AS2275">
        <f t="shared" si="149"/>
        <v>1</v>
      </c>
    </row>
    <row r="2276" spans="1:45" x14ac:dyDescent="0.25">
      <c r="A2276" t="s">
        <v>70</v>
      </c>
      <c r="B2276" t="s">
        <v>68</v>
      </c>
      <c r="C2276" s="6">
        <v>42458</v>
      </c>
      <c r="D2276">
        <v>3</v>
      </c>
      <c r="F2276">
        <v>100</v>
      </c>
      <c r="J2276" s="3" t="s">
        <v>97</v>
      </c>
      <c r="K2276" t="s">
        <v>59</v>
      </c>
      <c r="L2276">
        <v>10</v>
      </c>
      <c r="M2276" t="s">
        <v>77</v>
      </c>
      <c r="N2276" s="4">
        <f t="shared" si="146"/>
        <v>1112.2</v>
      </c>
      <c r="O2276">
        <v>111.22</v>
      </c>
      <c r="R2276" s="3" t="str">
        <f>IF(ISNUMBER(Q2276),SUMIFS($Q$2:Q2276,$A$2:A2276,A2276,$J$2:J2276,J2276,$D$2:D2276,D2276),"")</f>
        <v/>
      </c>
      <c r="AH2276" s="3" t="str">
        <f t="shared" si="147"/>
        <v/>
      </c>
      <c r="AQ2276" s="3" t="str">
        <f t="shared" si="148"/>
        <v/>
      </c>
      <c r="AR2276" s="3" t="str">
        <f>IF(ISNUMBER(AQ2276),SUMIFS($AQ$2:AQ2276,$A$2:A2276,A2276,$J$2:J2276,J2276,$D$2:D2276,D2276),"")</f>
        <v/>
      </c>
      <c r="AS2276">
        <f t="shared" si="149"/>
        <v>1</v>
      </c>
    </row>
    <row r="2277" spans="1:45" x14ac:dyDescent="0.25">
      <c r="A2277" t="s">
        <v>67</v>
      </c>
      <c r="B2277" t="s">
        <v>68</v>
      </c>
      <c r="C2277" s="6">
        <v>42458</v>
      </c>
      <c r="D2277">
        <v>3</v>
      </c>
      <c r="F2277">
        <v>200</v>
      </c>
      <c r="J2277" s="3" t="s">
        <v>97</v>
      </c>
      <c r="K2277" t="s">
        <v>59</v>
      </c>
      <c r="L2277">
        <v>10</v>
      </c>
      <c r="M2277" t="s">
        <v>77</v>
      </c>
      <c r="N2277" s="4">
        <f t="shared" si="146"/>
        <v>1628.1999999999998</v>
      </c>
      <c r="O2277">
        <v>162.82</v>
      </c>
      <c r="R2277" s="3" t="str">
        <f>IF(ISNUMBER(Q2277),SUMIFS($Q$2:Q2277,$A$2:A2277,A2277,$J$2:J2277,J2277,$D$2:D2277,D2277),"")</f>
        <v/>
      </c>
      <c r="AH2277" s="3" t="str">
        <f t="shared" si="147"/>
        <v/>
      </c>
      <c r="AQ2277" s="3" t="str">
        <f t="shared" si="148"/>
        <v/>
      </c>
      <c r="AR2277" s="3" t="str">
        <f>IF(ISNUMBER(AQ2277),SUMIFS($AQ$2:AQ2277,$A$2:A2277,A2277,$J$2:J2277,J2277,$D$2:D2277,D2277),"")</f>
        <v/>
      </c>
      <c r="AS2277">
        <f t="shared" si="149"/>
        <v>1</v>
      </c>
    </row>
    <row r="2278" spans="1:45" x14ac:dyDescent="0.25">
      <c r="A2278" t="s">
        <v>73</v>
      </c>
      <c r="B2278" t="s">
        <v>68</v>
      </c>
      <c r="C2278" s="6">
        <v>42458</v>
      </c>
      <c r="D2278">
        <v>3</v>
      </c>
      <c r="F2278">
        <v>350</v>
      </c>
      <c r="J2278" s="3" t="s">
        <v>97</v>
      </c>
      <c r="K2278" t="s">
        <v>59</v>
      </c>
      <c r="L2278">
        <v>10</v>
      </c>
      <c r="M2278" t="s">
        <v>77</v>
      </c>
      <c r="N2278" s="4">
        <f t="shared" si="146"/>
        <v>1026.2</v>
      </c>
      <c r="O2278">
        <v>102.62</v>
      </c>
      <c r="R2278" s="3" t="str">
        <f>IF(ISNUMBER(Q2278),SUMIFS($Q$2:Q2278,$A$2:A2278,A2278,$J$2:J2278,J2278,$D$2:D2278,D2278),"")</f>
        <v/>
      </c>
      <c r="AH2278" s="3" t="str">
        <f t="shared" si="147"/>
        <v/>
      </c>
      <c r="AQ2278" s="3" t="str">
        <f t="shared" si="148"/>
        <v/>
      </c>
      <c r="AR2278" s="3" t="str">
        <f>IF(ISNUMBER(AQ2278),SUMIFS($AQ$2:AQ2278,$A$2:A2278,A2278,$J$2:J2278,J2278,$D$2:D2278,D2278),"")</f>
        <v/>
      </c>
      <c r="AS2278">
        <f t="shared" si="149"/>
        <v>1</v>
      </c>
    </row>
    <row r="2279" spans="1:45" x14ac:dyDescent="0.25">
      <c r="A2279" t="s">
        <v>72</v>
      </c>
      <c r="B2279" t="s">
        <v>68</v>
      </c>
      <c r="C2279" s="6">
        <v>42458</v>
      </c>
      <c r="D2279">
        <v>3</v>
      </c>
      <c r="F2279">
        <v>500</v>
      </c>
      <c r="J2279" s="3" t="s">
        <v>97</v>
      </c>
      <c r="K2279" t="s">
        <v>59</v>
      </c>
      <c r="L2279">
        <v>10</v>
      </c>
      <c r="M2279" t="s">
        <v>77</v>
      </c>
      <c r="N2279" s="4">
        <f t="shared" si="146"/>
        <v>699.4</v>
      </c>
      <c r="O2279">
        <v>69.94</v>
      </c>
      <c r="R2279" s="3" t="str">
        <f>IF(ISNUMBER(Q2279),SUMIFS($Q$2:Q2279,$A$2:A2279,A2279,$J$2:J2279,J2279,$D$2:D2279,D2279),"")</f>
        <v/>
      </c>
      <c r="AH2279" s="3" t="str">
        <f t="shared" si="147"/>
        <v/>
      </c>
      <c r="AQ2279" s="3" t="str">
        <f t="shared" si="148"/>
        <v/>
      </c>
      <c r="AR2279" s="3" t="str">
        <f>IF(ISNUMBER(AQ2279),SUMIFS($AQ$2:AQ2279,$A$2:A2279,A2279,$J$2:J2279,J2279,$D$2:D2279,D2279),"")</f>
        <v/>
      </c>
      <c r="AS2279">
        <f t="shared" si="149"/>
        <v>1</v>
      </c>
    </row>
    <row r="2280" spans="1:45" x14ac:dyDescent="0.25">
      <c r="A2280" t="s">
        <v>69</v>
      </c>
      <c r="B2280" t="s">
        <v>68</v>
      </c>
      <c r="C2280" s="6">
        <v>42459</v>
      </c>
      <c r="D2280">
        <v>1</v>
      </c>
      <c r="F2280">
        <v>0</v>
      </c>
      <c r="J2280" s="3" t="s">
        <v>97</v>
      </c>
      <c r="K2280" t="s">
        <v>59</v>
      </c>
      <c r="L2280">
        <v>11</v>
      </c>
      <c r="M2280" t="s">
        <v>56</v>
      </c>
      <c r="N2280" s="4" t="str">
        <f t="shared" si="146"/>
        <v/>
      </c>
      <c r="P2280">
        <v>47.03</v>
      </c>
      <c r="Q2280">
        <v>47.03</v>
      </c>
      <c r="R2280" s="3">
        <f>IF(ISNUMBER(Q2280),SUMIFS($Q$2:Q2280,$A$2:A2280,A2280,$J$2:J2280,J2280,$D$2:D2280,D2280),"")</f>
        <v>418.19000000000005</v>
      </c>
      <c r="AA2280">
        <v>1.27</v>
      </c>
      <c r="AH2280" s="3" t="str">
        <f t="shared" si="147"/>
        <v/>
      </c>
      <c r="AQ2280" s="3" t="str">
        <f t="shared" si="148"/>
        <v/>
      </c>
      <c r="AR2280" s="3" t="str">
        <f>IF(ISNUMBER(AQ2280),SUMIFS($AQ$2:AQ2280,$A$2:A2280,A2280,$J$2:J2280,J2280,$D$2:D2280,D2280),"")</f>
        <v/>
      </c>
      <c r="AS2280">
        <f t="shared" si="149"/>
        <v>4</v>
      </c>
    </row>
    <row r="2281" spans="1:45" x14ac:dyDescent="0.25">
      <c r="A2281" t="s">
        <v>71</v>
      </c>
      <c r="B2281" t="s">
        <v>68</v>
      </c>
      <c r="C2281" s="6">
        <v>42459</v>
      </c>
      <c r="D2281">
        <v>1</v>
      </c>
      <c r="F2281">
        <v>50</v>
      </c>
      <c r="J2281" s="3" t="s">
        <v>97</v>
      </c>
      <c r="K2281" t="s">
        <v>59</v>
      </c>
      <c r="L2281">
        <v>11</v>
      </c>
      <c r="M2281" t="s">
        <v>56</v>
      </c>
      <c r="N2281" s="4" t="str">
        <f t="shared" si="146"/>
        <v/>
      </c>
      <c r="P2281">
        <v>79.81</v>
      </c>
      <c r="Q2281">
        <v>79.81</v>
      </c>
      <c r="R2281" s="3">
        <f>IF(ISNUMBER(Q2281),SUMIFS($Q$2:Q2281,$A$2:A2281,A2281,$J$2:J2281,J2281,$D$2:D2281,D2281),"")</f>
        <v>576.98</v>
      </c>
      <c r="AA2281">
        <v>2.16</v>
      </c>
      <c r="AH2281" s="3" t="str">
        <f t="shared" si="147"/>
        <v/>
      </c>
      <c r="AQ2281" s="3" t="str">
        <f t="shared" si="148"/>
        <v/>
      </c>
      <c r="AR2281" s="3" t="str">
        <f>IF(ISNUMBER(AQ2281),SUMIFS($AQ$2:AQ2281,$A$2:A2281,A2281,$J$2:J2281,J2281,$D$2:D2281,D2281),"")</f>
        <v/>
      </c>
      <c r="AS2281">
        <f t="shared" si="149"/>
        <v>4</v>
      </c>
    </row>
    <row r="2282" spans="1:45" x14ac:dyDescent="0.25">
      <c r="A2282" t="s">
        <v>70</v>
      </c>
      <c r="B2282" t="s">
        <v>68</v>
      </c>
      <c r="C2282" s="6">
        <v>42459</v>
      </c>
      <c r="D2282">
        <v>1</v>
      </c>
      <c r="F2282">
        <v>100</v>
      </c>
      <c r="J2282" s="3" t="s">
        <v>97</v>
      </c>
      <c r="K2282" t="s">
        <v>59</v>
      </c>
      <c r="L2282">
        <v>11</v>
      </c>
      <c r="M2282" t="s">
        <v>56</v>
      </c>
      <c r="N2282" s="4" t="str">
        <f t="shared" si="146"/>
        <v/>
      </c>
      <c r="P2282">
        <v>93.99</v>
      </c>
      <c r="Q2282">
        <v>93.99</v>
      </c>
      <c r="R2282" s="3">
        <f>IF(ISNUMBER(Q2282),SUMIFS($Q$2:Q2282,$A$2:A2282,A2282,$J$2:J2282,J2282,$D$2:D2282,D2282),"")</f>
        <v>758.98</v>
      </c>
      <c r="AA2282">
        <v>2.54</v>
      </c>
      <c r="AH2282" s="3" t="str">
        <f t="shared" si="147"/>
        <v/>
      </c>
      <c r="AQ2282" s="3" t="str">
        <f t="shared" si="148"/>
        <v/>
      </c>
      <c r="AR2282" s="3" t="str">
        <f>IF(ISNUMBER(AQ2282),SUMIFS($AQ$2:AQ2282,$A$2:A2282,A2282,$J$2:J2282,J2282,$D$2:D2282,D2282),"")</f>
        <v/>
      </c>
      <c r="AS2282">
        <f t="shared" si="149"/>
        <v>4</v>
      </c>
    </row>
    <row r="2283" spans="1:45" x14ac:dyDescent="0.25">
      <c r="A2283" t="s">
        <v>67</v>
      </c>
      <c r="B2283" t="s">
        <v>68</v>
      </c>
      <c r="C2283" s="6">
        <v>42459</v>
      </c>
      <c r="D2283">
        <v>1</v>
      </c>
      <c r="F2283">
        <v>200</v>
      </c>
      <c r="J2283" s="3" t="s">
        <v>97</v>
      </c>
      <c r="K2283" t="s">
        <v>59</v>
      </c>
      <c r="L2283">
        <v>11</v>
      </c>
      <c r="M2283" t="s">
        <v>56</v>
      </c>
      <c r="N2283" s="4" t="str">
        <f t="shared" si="146"/>
        <v/>
      </c>
      <c r="P2283">
        <v>68.55</v>
      </c>
      <c r="Q2283">
        <v>68.55</v>
      </c>
      <c r="R2283" s="3">
        <f>IF(ISNUMBER(Q2283),SUMIFS($Q$2:Q2283,$A$2:A2283,A2283,$J$2:J2283,J2283,$D$2:D2283,D2283),"")</f>
        <v>944.92000000000007</v>
      </c>
      <c r="AA2283">
        <v>1.85</v>
      </c>
      <c r="AH2283" s="3" t="str">
        <f t="shared" si="147"/>
        <v/>
      </c>
      <c r="AQ2283" s="3" t="str">
        <f t="shared" si="148"/>
        <v/>
      </c>
      <c r="AR2283" s="3" t="str">
        <f>IF(ISNUMBER(AQ2283),SUMIFS($AQ$2:AQ2283,$A$2:A2283,A2283,$J$2:J2283,J2283,$D$2:D2283,D2283),"")</f>
        <v/>
      </c>
      <c r="AS2283">
        <f t="shared" si="149"/>
        <v>4</v>
      </c>
    </row>
    <row r="2284" spans="1:45" x14ac:dyDescent="0.25">
      <c r="A2284" t="s">
        <v>73</v>
      </c>
      <c r="B2284" t="s">
        <v>68</v>
      </c>
      <c r="C2284" s="6">
        <v>42459</v>
      </c>
      <c r="D2284">
        <v>1</v>
      </c>
      <c r="F2284">
        <v>350</v>
      </c>
      <c r="J2284" s="3" t="s">
        <v>97</v>
      </c>
      <c r="K2284" t="s">
        <v>59</v>
      </c>
      <c r="L2284">
        <v>11</v>
      </c>
      <c r="M2284" t="s">
        <v>56</v>
      </c>
      <c r="N2284" s="4" t="str">
        <f t="shared" ref="N2284:N2347" si="150">IF(ISNUMBER(O2284),O2284*10,"")</f>
        <v/>
      </c>
      <c r="P2284">
        <v>72.47</v>
      </c>
      <c r="Q2284">
        <v>72.47</v>
      </c>
      <c r="R2284" s="3">
        <f>IF(ISNUMBER(Q2284),SUMIFS($Q$2:Q2284,$A$2:A2284,A2284,$J$2:J2284,J2284,$D$2:D2284,D2284),"")</f>
        <v>1090.6400000000001</v>
      </c>
      <c r="AA2284">
        <v>1.96</v>
      </c>
      <c r="AH2284" s="3" t="str">
        <f t="shared" ref="AH2284:AH2347" si="151">IF(ISNUMBER(AI2284),AI2284,"")</f>
        <v/>
      </c>
      <c r="AQ2284" s="3" t="str">
        <f t="shared" ref="AQ2284:AQ2347" si="152">IF(AND(ISNUMBER(AI2284),ISNUMBER(Q2284)),ROUND(Q2284*AI2284,3),"")</f>
        <v/>
      </c>
      <c r="AR2284" s="3" t="str">
        <f>IF(ISNUMBER(AQ2284),SUMIFS($AQ$2:AQ2284,$A$2:A2284,A2284,$J$2:J2284,J2284,$D$2:D2284,D2284),"")</f>
        <v/>
      </c>
      <c r="AS2284">
        <f t="shared" si="149"/>
        <v>4</v>
      </c>
    </row>
    <row r="2285" spans="1:45" x14ac:dyDescent="0.25">
      <c r="A2285" t="s">
        <v>72</v>
      </c>
      <c r="B2285" t="s">
        <v>68</v>
      </c>
      <c r="C2285" s="6">
        <v>42459</v>
      </c>
      <c r="D2285">
        <v>1</v>
      </c>
      <c r="F2285">
        <v>500</v>
      </c>
      <c r="J2285" s="3" t="s">
        <v>97</v>
      </c>
      <c r="K2285" t="s">
        <v>59</v>
      </c>
      <c r="L2285">
        <v>11</v>
      </c>
      <c r="M2285" t="s">
        <v>56</v>
      </c>
      <c r="N2285" s="4" t="str">
        <f t="shared" si="150"/>
        <v/>
      </c>
      <c r="P2285">
        <v>99.69</v>
      </c>
      <c r="Q2285">
        <v>99.69</v>
      </c>
      <c r="R2285" s="3">
        <f>IF(ISNUMBER(Q2285),SUMIFS($Q$2:Q2285,$A$2:A2285,A2285,$J$2:J2285,J2285,$D$2:D2285,D2285),"")</f>
        <v>1217.92</v>
      </c>
      <c r="AA2285">
        <v>2.69</v>
      </c>
      <c r="AH2285" s="3" t="str">
        <f t="shared" si="151"/>
        <v/>
      </c>
      <c r="AQ2285" s="3" t="str">
        <f t="shared" si="152"/>
        <v/>
      </c>
      <c r="AR2285" s="3" t="str">
        <f>IF(ISNUMBER(AQ2285),SUMIFS($AQ$2:AQ2285,$A$2:A2285,A2285,$J$2:J2285,J2285,$D$2:D2285,D2285),"")</f>
        <v/>
      </c>
      <c r="AS2285">
        <f t="shared" ref="AS2285:AS2348" si="153">COUNT(O2285:AR2285)</f>
        <v>4</v>
      </c>
    </row>
    <row r="2286" spans="1:45" x14ac:dyDescent="0.25">
      <c r="A2286" t="s">
        <v>69</v>
      </c>
      <c r="B2286" t="s">
        <v>68</v>
      </c>
      <c r="C2286" s="6">
        <v>42459</v>
      </c>
      <c r="D2286">
        <v>2</v>
      </c>
      <c r="F2286">
        <v>0</v>
      </c>
      <c r="J2286" s="3" t="s">
        <v>97</v>
      </c>
      <c r="K2286" t="s">
        <v>59</v>
      </c>
      <c r="L2286">
        <v>11</v>
      </c>
      <c r="M2286" t="s">
        <v>56</v>
      </c>
      <c r="N2286" s="4" t="str">
        <f t="shared" si="150"/>
        <v/>
      </c>
      <c r="P2286">
        <v>23.23</v>
      </c>
      <c r="Q2286">
        <v>23.23</v>
      </c>
      <c r="R2286" s="3">
        <f>IF(ISNUMBER(Q2286),SUMIFS($Q$2:Q2286,$A$2:A2286,A2286,$J$2:J2286,J2286,$D$2:D2286,D2286),"")</f>
        <v>385.49</v>
      </c>
      <c r="AA2286">
        <v>0.63</v>
      </c>
      <c r="AH2286" s="3" t="str">
        <f t="shared" si="151"/>
        <v/>
      </c>
      <c r="AQ2286" s="3" t="str">
        <f t="shared" si="152"/>
        <v/>
      </c>
      <c r="AR2286" s="3" t="str">
        <f>IF(ISNUMBER(AQ2286),SUMIFS($AQ$2:AQ2286,$A$2:A2286,A2286,$J$2:J2286,J2286,$D$2:D2286,D2286),"")</f>
        <v/>
      </c>
      <c r="AS2286">
        <f t="shared" si="153"/>
        <v>4</v>
      </c>
    </row>
    <row r="2287" spans="1:45" x14ac:dyDescent="0.25">
      <c r="A2287" t="s">
        <v>71</v>
      </c>
      <c r="B2287" t="s">
        <v>68</v>
      </c>
      <c r="C2287" s="6">
        <v>42459</v>
      </c>
      <c r="D2287">
        <v>2</v>
      </c>
      <c r="F2287">
        <v>50</v>
      </c>
      <c r="J2287" s="3" t="s">
        <v>97</v>
      </c>
      <c r="K2287" t="s">
        <v>59</v>
      </c>
      <c r="L2287">
        <v>11</v>
      </c>
      <c r="M2287" t="s">
        <v>56</v>
      </c>
      <c r="N2287" s="4" t="str">
        <f t="shared" si="150"/>
        <v/>
      </c>
      <c r="P2287">
        <v>44.22</v>
      </c>
      <c r="Q2287">
        <v>44.22</v>
      </c>
      <c r="R2287" s="3">
        <f>IF(ISNUMBER(Q2287),SUMIFS($Q$2:Q2287,$A$2:A2287,A2287,$J$2:J2287,J2287,$D$2:D2287,D2287),"")</f>
        <v>583.61</v>
      </c>
      <c r="AA2287">
        <v>1.2</v>
      </c>
      <c r="AH2287" s="3" t="str">
        <f t="shared" si="151"/>
        <v/>
      </c>
      <c r="AQ2287" s="3" t="str">
        <f t="shared" si="152"/>
        <v/>
      </c>
      <c r="AR2287" s="3" t="str">
        <f>IF(ISNUMBER(AQ2287),SUMIFS($AQ$2:AQ2287,$A$2:A2287,A2287,$J$2:J2287,J2287,$D$2:D2287,D2287),"")</f>
        <v/>
      </c>
      <c r="AS2287">
        <f t="shared" si="153"/>
        <v>4</v>
      </c>
    </row>
    <row r="2288" spans="1:45" x14ac:dyDescent="0.25">
      <c r="A2288" t="s">
        <v>70</v>
      </c>
      <c r="B2288" t="s">
        <v>68</v>
      </c>
      <c r="C2288" s="6">
        <v>42459</v>
      </c>
      <c r="D2288">
        <v>2</v>
      </c>
      <c r="F2288">
        <v>100</v>
      </c>
      <c r="J2288" s="3" t="s">
        <v>97</v>
      </c>
      <c r="K2288" t="s">
        <v>59</v>
      </c>
      <c r="L2288">
        <v>11</v>
      </c>
      <c r="M2288" t="s">
        <v>56</v>
      </c>
      <c r="N2288" s="4" t="str">
        <f t="shared" si="150"/>
        <v/>
      </c>
      <c r="P2288">
        <v>21.25</v>
      </c>
      <c r="Q2288">
        <v>21.25</v>
      </c>
      <c r="R2288" s="3">
        <f>IF(ISNUMBER(Q2288),SUMIFS($Q$2:Q2288,$A$2:A2288,A2288,$J$2:J2288,J2288,$D$2:D2288,D2288),"")</f>
        <v>564.26</v>
      </c>
      <c r="AA2288">
        <v>0.56999999999999995</v>
      </c>
      <c r="AH2288" s="3" t="str">
        <f t="shared" si="151"/>
        <v/>
      </c>
      <c r="AQ2288" s="3" t="str">
        <f t="shared" si="152"/>
        <v/>
      </c>
      <c r="AR2288" s="3" t="str">
        <f>IF(ISNUMBER(AQ2288),SUMIFS($AQ$2:AQ2288,$A$2:A2288,A2288,$J$2:J2288,J2288,$D$2:D2288,D2288),"")</f>
        <v/>
      </c>
      <c r="AS2288">
        <f t="shared" si="153"/>
        <v>4</v>
      </c>
    </row>
    <row r="2289" spans="1:45" x14ac:dyDescent="0.25">
      <c r="A2289" t="s">
        <v>67</v>
      </c>
      <c r="B2289" t="s">
        <v>68</v>
      </c>
      <c r="C2289" s="6">
        <v>42459</v>
      </c>
      <c r="D2289">
        <v>2</v>
      </c>
      <c r="F2289">
        <v>200</v>
      </c>
      <c r="J2289" s="3" t="s">
        <v>97</v>
      </c>
      <c r="K2289" t="s">
        <v>59</v>
      </c>
      <c r="L2289">
        <v>11</v>
      </c>
      <c r="M2289" t="s">
        <v>56</v>
      </c>
      <c r="N2289" s="4" t="str">
        <f t="shared" si="150"/>
        <v/>
      </c>
      <c r="P2289">
        <v>0</v>
      </c>
      <c r="Q2289">
        <v>0</v>
      </c>
      <c r="R2289" s="3">
        <f>IF(ISNUMBER(Q2289),SUMIFS($Q$2:Q2289,$A$2:A2289,A2289,$J$2:J2289,J2289,$D$2:D2289,D2289),"")</f>
        <v>758.57</v>
      </c>
      <c r="AA2289">
        <v>0</v>
      </c>
      <c r="AH2289" s="3" t="str">
        <f t="shared" si="151"/>
        <v/>
      </c>
      <c r="AQ2289" s="3" t="str">
        <f t="shared" si="152"/>
        <v/>
      </c>
      <c r="AR2289" s="3" t="str">
        <f>IF(ISNUMBER(AQ2289),SUMIFS($AQ$2:AQ2289,$A$2:A2289,A2289,$J$2:J2289,J2289,$D$2:D2289,D2289),"")</f>
        <v/>
      </c>
      <c r="AS2289">
        <f t="shared" si="153"/>
        <v>4</v>
      </c>
    </row>
    <row r="2290" spans="1:45" x14ac:dyDescent="0.25">
      <c r="A2290" t="s">
        <v>73</v>
      </c>
      <c r="B2290" t="s">
        <v>68</v>
      </c>
      <c r="C2290" s="6">
        <v>42459</v>
      </c>
      <c r="D2290">
        <v>2</v>
      </c>
      <c r="F2290">
        <v>350</v>
      </c>
      <c r="J2290" s="3" t="s">
        <v>97</v>
      </c>
      <c r="K2290" t="s">
        <v>59</v>
      </c>
      <c r="L2290">
        <v>11</v>
      </c>
      <c r="M2290" t="s">
        <v>56</v>
      </c>
      <c r="N2290" s="4" t="str">
        <f t="shared" si="150"/>
        <v/>
      </c>
      <c r="P2290">
        <v>0</v>
      </c>
      <c r="Q2290">
        <v>0</v>
      </c>
      <c r="R2290" s="3">
        <f>IF(ISNUMBER(Q2290),SUMIFS($Q$2:Q2290,$A$2:A2290,A2290,$J$2:J2290,J2290,$D$2:D2290,D2290),"")</f>
        <v>950.75999999999988</v>
      </c>
      <c r="AA2290">
        <v>0</v>
      </c>
      <c r="AH2290" s="3" t="str">
        <f t="shared" si="151"/>
        <v/>
      </c>
      <c r="AQ2290" s="3" t="str">
        <f t="shared" si="152"/>
        <v/>
      </c>
      <c r="AR2290" s="3" t="str">
        <f>IF(ISNUMBER(AQ2290),SUMIFS($AQ$2:AQ2290,$A$2:A2290,A2290,$J$2:J2290,J2290,$D$2:D2290,D2290),"")</f>
        <v/>
      </c>
      <c r="AS2290">
        <f t="shared" si="153"/>
        <v>4</v>
      </c>
    </row>
    <row r="2291" spans="1:45" x14ac:dyDescent="0.25">
      <c r="A2291" t="s">
        <v>72</v>
      </c>
      <c r="B2291" t="s">
        <v>68</v>
      </c>
      <c r="C2291" s="6">
        <v>42459</v>
      </c>
      <c r="D2291">
        <v>2</v>
      </c>
      <c r="F2291">
        <v>500</v>
      </c>
      <c r="J2291" s="3" t="s">
        <v>97</v>
      </c>
      <c r="K2291" t="s">
        <v>59</v>
      </c>
      <c r="L2291">
        <v>11</v>
      </c>
      <c r="M2291" t="s">
        <v>56</v>
      </c>
      <c r="N2291" s="4" t="str">
        <f t="shared" si="150"/>
        <v/>
      </c>
      <c r="P2291">
        <v>49.07</v>
      </c>
      <c r="Q2291">
        <v>49.07</v>
      </c>
      <c r="R2291" s="3">
        <f>IF(ISNUMBER(Q2291),SUMIFS($Q$2:Q2291,$A$2:A2291,A2291,$J$2:J2291,J2291,$D$2:D2291,D2291),"")</f>
        <v>1115.8799999999999</v>
      </c>
      <c r="AA2291">
        <v>1.33</v>
      </c>
      <c r="AH2291" s="3" t="str">
        <f t="shared" si="151"/>
        <v/>
      </c>
      <c r="AQ2291" s="3" t="str">
        <f t="shared" si="152"/>
        <v/>
      </c>
      <c r="AR2291" s="3" t="str">
        <f>IF(ISNUMBER(AQ2291),SUMIFS($AQ$2:AQ2291,$A$2:A2291,A2291,$J$2:J2291,J2291,$D$2:D2291,D2291),"")</f>
        <v/>
      </c>
      <c r="AS2291">
        <f t="shared" si="153"/>
        <v>4</v>
      </c>
    </row>
    <row r="2292" spans="1:45" x14ac:dyDescent="0.25">
      <c r="A2292" t="s">
        <v>69</v>
      </c>
      <c r="B2292" t="s">
        <v>68</v>
      </c>
      <c r="C2292" s="6">
        <v>42459</v>
      </c>
      <c r="D2292">
        <v>3</v>
      </c>
      <c r="F2292">
        <v>0</v>
      </c>
      <c r="J2292" s="3" t="s">
        <v>97</v>
      </c>
      <c r="K2292" t="s">
        <v>59</v>
      </c>
      <c r="L2292">
        <v>11</v>
      </c>
      <c r="M2292" t="s">
        <v>56</v>
      </c>
      <c r="N2292" s="4" t="str">
        <f t="shared" si="150"/>
        <v/>
      </c>
      <c r="P2292">
        <v>51.45</v>
      </c>
      <c r="Q2292">
        <v>51.45</v>
      </c>
      <c r="R2292" s="3">
        <f>IF(ISNUMBER(Q2292),SUMIFS($Q$2:Q2292,$A$2:A2292,A2292,$J$2:J2292,J2292,$D$2:D2292,D2292),"")</f>
        <v>386.59</v>
      </c>
      <c r="AA2292">
        <v>1.39</v>
      </c>
      <c r="AH2292" s="3" t="str">
        <f t="shared" si="151"/>
        <v/>
      </c>
      <c r="AQ2292" s="3" t="str">
        <f t="shared" si="152"/>
        <v/>
      </c>
      <c r="AR2292" s="3" t="str">
        <f>IF(ISNUMBER(AQ2292),SUMIFS($AQ$2:AQ2292,$A$2:A2292,A2292,$J$2:J2292,J2292,$D$2:D2292,D2292),"")</f>
        <v/>
      </c>
      <c r="AS2292">
        <f t="shared" si="153"/>
        <v>4</v>
      </c>
    </row>
    <row r="2293" spans="1:45" x14ac:dyDescent="0.25">
      <c r="A2293" t="s">
        <v>71</v>
      </c>
      <c r="B2293" t="s">
        <v>68</v>
      </c>
      <c r="C2293" s="6">
        <v>42459</v>
      </c>
      <c r="D2293">
        <v>3</v>
      </c>
      <c r="F2293">
        <v>50</v>
      </c>
      <c r="J2293" s="3" t="s">
        <v>97</v>
      </c>
      <c r="K2293" t="s">
        <v>59</v>
      </c>
      <c r="L2293">
        <v>11</v>
      </c>
      <c r="M2293" t="s">
        <v>56</v>
      </c>
      <c r="N2293" s="4" t="str">
        <f t="shared" si="150"/>
        <v/>
      </c>
      <c r="P2293">
        <v>59.71</v>
      </c>
      <c r="Q2293">
        <v>59.71</v>
      </c>
      <c r="R2293" s="3">
        <f>IF(ISNUMBER(Q2293),SUMIFS($Q$2:Q2293,$A$2:A2293,A2293,$J$2:J2293,J2293,$D$2:D2293,D2293),"")</f>
        <v>624.25</v>
      </c>
      <c r="AA2293">
        <v>1.61</v>
      </c>
      <c r="AH2293" s="3" t="str">
        <f t="shared" si="151"/>
        <v/>
      </c>
      <c r="AQ2293" s="3" t="str">
        <f t="shared" si="152"/>
        <v/>
      </c>
      <c r="AR2293" s="3" t="str">
        <f>IF(ISNUMBER(AQ2293),SUMIFS($AQ$2:AQ2293,$A$2:A2293,A2293,$J$2:J2293,J2293,$D$2:D2293,D2293),"")</f>
        <v/>
      </c>
      <c r="AS2293">
        <f t="shared" si="153"/>
        <v>4</v>
      </c>
    </row>
    <row r="2294" spans="1:45" x14ac:dyDescent="0.25">
      <c r="A2294" t="s">
        <v>70</v>
      </c>
      <c r="B2294" t="s">
        <v>68</v>
      </c>
      <c r="C2294" s="6">
        <v>42459</v>
      </c>
      <c r="D2294">
        <v>3</v>
      </c>
      <c r="F2294">
        <v>100</v>
      </c>
      <c r="J2294" s="3" t="s">
        <v>97</v>
      </c>
      <c r="K2294" t="s">
        <v>59</v>
      </c>
      <c r="L2294">
        <v>11</v>
      </c>
      <c r="M2294" t="s">
        <v>56</v>
      </c>
      <c r="N2294" s="4" t="str">
        <f t="shared" si="150"/>
        <v/>
      </c>
      <c r="P2294">
        <v>73.83</v>
      </c>
      <c r="Q2294">
        <v>73.83</v>
      </c>
      <c r="R2294" s="3">
        <f>IF(ISNUMBER(Q2294),SUMIFS($Q$2:Q2294,$A$2:A2294,A2294,$J$2:J2294,J2294,$D$2:D2294,D2294),"")</f>
        <v>747.27</v>
      </c>
      <c r="AA2294">
        <v>2</v>
      </c>
      <c r="AH2294" s="3" t="str">
        <f t="shared" si="151"/>
        <v/>
      </c>
      <c r="AQ2294" s="3" t="str">
        <f t="shared" si="152"/>
        <v/>
      </c>
      <c r="AR2294" s="3" t="str">
        <f>IF(ISNUMBER(AQ2294),SUMIFS($AQ$2:AQ2294,$A$2:A2294,A2294,$J$2:J2294,J2294,$D$2:D2294,D2294),"")</f>
        <v/>
      </c>
      <c r="AS2294">
        <f t="shared" si="153"/>
        <v>4</v>
      </c>
    </row>
    <row r="2295" spans="1:45" x14ac:dyDescent="0.25">
      <c r="A2295" t="s">
        <v>67</v>
      </c>
      <c r="B2295" t="s">
        <v>68</v>
      </c>
      <c r="C2295" s="6">
        <v>42459</v>
      </c>
      <c r="D2295">
        <v>3</v>
      </c>
      <c r="F2295">
        <v>200</v>
      </c>
      <c r="J2295" s="3" t="s">
        <v>97</v>
      </c>
      <c r="K2295" t="s">
        <v>59</v>
      </c>
      <c r="L2295">
        <v>11</v>
      </c>
      <c r="M2295" t="s">
        <v>56</v>
      </c>
      <c r="N2295" s="4" t="str">
        <f t="shared" si="150"/>
        <v/>
      </c>
      <c r="P2295">
        <v>111.33</v>
      </c>
      <c r="Q2295">
        <v>111.33</v>
      </c>
      <c r="R2295" s="3">
        <f>IF(ISNUMBER(Q2295),SUMIFS($Q$2:Q2295,$A$2:A2295,A2295,$J$2:J2295,J2295,$D$2:D2295,D2295),"")</f>
        <v>977.18000000000006</v>
      </c>
      <c r="AA2295">
        <v>3.01</v>
      </c>
      <c r="AH2295" s="3" t="str">
        <f t="shared" si="151"/>
        <v/>
      </c>
      <c r="AQ2295" s="3" t="str">
        <f t="shared" si="152"/>
        <v/>
      </c>
      <c r="AR2295" s="3" t="str">
        <f>IF(ISNUMBER(AQ2295),SUMIFS($AQ$2:AQ2295,$A$2:A2295,A2295,$J$2:J2295,J2295,$D$2:D2295,D2295),"")</f>
        <v/>
      </c>
      <c r="AS2295">
        <f t="shared" si="153"/>
        <v>4</v>
      </c>
    </row>
    <row r="2296" spans="1:45" x14ac:dyDescent="0.25">
      <c r="A2296" t="s">
        <v>73</v>
      </c>
      <c r="B2296" t="s">
        <v>68</v>
      </c>
      <c r="C2296" s="6">
        <v>42459</v>
      </c>
      <c r="D2296">
        <v>3</v>
      </c>
      <c r="F2296">
        <v>350</v>
      </c>
      <c r="J2296" s="3" t="s">
        <v>97</v>
      </c>
      <c r="K2296" t="s">
        <v>59</v>
      </c>
      <c r="L2296">
        <v>11</v>
      </c>
      <c r="M2296" t="s">
        <v>56</v>
      </c>
      <c r="N2296" s="4" t="str">
        <f t="shared" si="150"/>
        <v/>
      </c>
      <c r="P2296">
        <v>74.14</v>
      </c>
      <c r="Q2296">
        <v>74.14</v>
      </c>
      <c r="R2296" s="3">
        <f>IF(ISNUMBER(Q2296),SUMIFS($Q$2:Q2296,$A$2:A2296,A2296,$J$2:J2296,J2296,$D$2:D2296,D2296),"")</f>
        <v>1111.67</v>
      </c>
      <c r="AA2296">
        <v>2</v>
      </c>
      <c r="AH2296" s="3" t="str">
        <f t="shared" si="151"/>
        <v/>
      </c>
      <c r="AQ2296" s="3" t="str">
        <f t="shared" si="152"/>
        <v/>
      </c>
      <c r="AR2296" s="3" t="str">
        <f>IF(ISNUMBER(AQ2296),SUMIFS($AQ$2:AQ2296,$A$2:A2296,A2296,$J$2:J2296,J2296,$D$2:D2296,D2296),"")</f>
        <v/>
      </c>
      <c r="AS2296">
        <f t="shared" si="153"/>
        <v>4</v>
      </c>
    </row>
    <row r="2297" spans="1:45" x14ac:dyDescent="0.25">
      <c r="A2297" s="24" t="s">
        <v>72</v>
      </c>
      <c r="B2297" s="30" t="s">
        <v>68</v>
      </c>
      <c r="C2297" s="27">
        <v>42459</v>
      </c>
      <c r="D2297" s="30">
        <v>3</v>
      </c>
      <c r="F2297">
        <v>500</v>
      </c>
      <c r="J2297" s="3" t="s">
        <v>97</v>
      </c>
      <c r="K2297" t="s">
        <v>59</v>
      </c>
      <c r="L2297">
        <v>11</v>
      </c>
      <c r="M2297" t="s">
        <v>56</v>
      </c>
      <c r="N2297" s="4" t="str">
        <f t="shared" si="150"/>
        <v/>
      </c>
      <c r="Q2297" s="30">
        <f>ROUND(AVERAGE(Q2285,Q2291),1)</f>
        <v>74.400000000000006</v>
      </c>
      <c r="R2297" s="3">
        <f>IF(ISNUMBER(Q2297),SUMIFS($Q$2:Q2297,$A$2:A2297,A2297,$J$2:J2297,J2297,$D$2:D2297,D2297),"")</f>
        <v>1274.69</v>
      </c>
      <c r="AH2297" s="3" t="str">
        <f t="shared" si="151"/>
        <v/>
      </c>
      <c r="AQ2297" s="3" t="str">
        <f t="shared" si="152"/>
        <v/>
      </c>
      <c r="AR2297" s="3" t="str">
        <f>IF(ISNUMBER(AQ2297),SUMIFS($AQ$2:AQ2297,$A$2:A2297,A2297,$J$2:J2297,J2297,$D$2:D2297,D2297),"")</f>
        <v/>
      </c>
      <c r="AS2297">
        <f t="shared" si="153"/>
        <v>2</v>
      </c>
    </row>
    <row r="2298" spans="1:45" x14ac:dyDescent="0.25">
      <c r="A2298" t="s">
        <v>69</v>
      </c>
      <c r="B2298" t="s">
        <v>68</v>
      </c>
      <c r="C2298" s="6">
        <v>42471</v>
      </c>
      <c r="D2298">
        <v>1</v>
      </c>
      <c r="F2298">
        <v>0</v>
      </c>
      <c r="J2298" s="3" t="s">
        <v>97</v>
      </c>
      <c r="K2298" t="s">
        <v>59</v>
      </c>
      <c r="L2298">
        <v>11</v>
      </c>
      <c r="M2298" t="s">
        <v>74</v>
      </c>
      <c r="N2298" s="4">
        <f t="shared" si="150"/>
        <v>527.4</v>
      </c>
      <c r="O2298">
        <v>52.74</v>
      </c>
      <c r="R2298" s="3" t="str">
        <f>IF(ISNUMBER(Q2298),SUMIFS($Q$2:Q2298,$A$2:A2298,A2298,$J$2:J2298,J2298,$D$2:D2298,D2298),"")</f>
        <v/>
      </c>
      <c r="AH2298" s="3" t="str">
        <f t="shared" si="151"/>
        <v/>
      </c>
      <c r="AQ2298" s="3" t="str">
        <f t="shared" si="152"/>
        <v/>
      </c>
      <c r="AR2298" s="3" t="str">
        <f>IF(ISNUMBER(AQ2298),SUMIFS($AQ$2:AQ2298,$A$2:A2298,A2298,$J$2:J2298,J2298,$D$2:D2298,D2298),"")</f>
        <v/>
      </c>
      <c r="AS2298">
        <f t="shared" si="153"/>
        <v>1</v>
      </c>
    </row>
    <row r="2299" spans="1:45" x14ac:dyDescent="0.25">
      <c r="A2299" t="s">
        <v>71</v>
      </c>
      <c r="B2299" t="s">
        <v>68</v>
      </c>
      <c r="C2299" s="6">
        <v>42471</v>
      </c>
      <c r="D2299">
        <v>1</v>
      </c>
      <c r="F2299">
        <v>50</v>
      </c>
      <c r="J2299" s="3" t="s">
        <v>97</v>
      </c>
      <c r="K2299" t="s">
        <v>59</v>
      </c>
      <c r="L2299">
        <v>11</v>
      </c>
      <c r="M2299" t="s">
        <v>74</v>
      </c>
      <c r="N2299" s="4">
        <f t="shared" si="150"/>
        <v>613.40000000000009</v>
      </c>
      <c r="O2299">
        <v>61.34</v>
      </c>
      <c r="R2299" s="3" t="str">
        <f>IF(ISNUMBER(Q2299),SUMIFS($Q$2:Q2299,$A$2:A2299,A2299,$J$2:J2299,J2299,$D$2:D2299,D2299),"")</f>
        <v/>
      </c>
      <c r="AH2299" s="3" t="str">
        <f t="shared" si="151"/>
        <v/>
      </c>
      <c r="AQ2299" s="3" t="str">
        <f t="shared" si="152"/>
        <v/>
      </c>
      <c r="AR2299" s="3" t="str">
        <f>IF(ISNUMBER(AQ2299),SUMIFS($AQ$2:AQ2299,$A$2:A2299,A2299,$J$2:J2299,J2299,$D$2:D2299,D2299),"")</f>
        <v/>
      </c>
      <c r="AS2299">
        <f t="shared" si="153"/>
        <v>1</v>
      </c>
    </row>
    <row r="2300" spans="1:45" x14ac:dyDescent="0.25">
      <c r="A2300" t="s">
        <v>70</v>
      </c>
      <c r="B2300" t="s">
        <v>68</v>
      </c>
      <c r="C2300" s="6">
        <v>42471</v>
      </c>
      <c r="D2300">
        <v>1</v>
      </c>
      <c r="F2300">
        <v>100</v>
      </c>
      <c r="J2300" s="3" t="s">
        <v>97</v>
      </c>
      <c r="K2300" t="s">
        <v>59</v>
      </c>
      <c r="L2300">
        <v>11</v>
      </c>
      <c r="M2300" t="s">
        <v>74</v>
      </c>
      <c r="N2300" s="4">
        <f t="shared" si="150"/>
        <v>699.4</v>
      </c>
      <c r="O2300">
        <v>69.94</v>
      </c>
      <c r="R2300" s="3" t="str">
        <f>IF(ISNUMBER(Q2300),SUMIFS($Q$2:Q2300,$A$2:A2300,A2300,$J$2:J2300,J2300,$D$2:D2300,D2300),"")</f>
        <v/>
      </c>
      <c r="AH2300" s="3" t="str">
        <f t="shared" si="151"/>
        <v/>
      </c>
      <c r="AQ2300" s="3" t="str">
        <f t="shared" si="152"/>
        <v/>
      </c>
      <c r="AR2300" s="3" t="str">
        <f>IF(ISNUMBER(AQ2300),SUMIFS($AQ$2:AQ2300,$A$2:A2300,A2300,$J$2:J2300,J2300,$D$2:D2300,D2300),"")</f>
        <v/>
      </c>
      <c r="AS2300">
        <f t="shared" si="153"/>
        <v>1</v>
      </c>
    </row>
    <row r="2301" spans="1:45" x14ac:dyDescent="0.25">
      <c r="A2301" t="s">
        <v>67</v>
      </c>
      <c r="B2301" t="s">
        <v>68</v>
      </c>
      <c r="C2301" s="6">
        <v>42471</v>
      </c>
      <c r="D2301">
        <v>1</v>
      </c>
      <c r="F2301">
        <v>200</v>
      </c>
      <c r="J2301" s="3" t="s">
        <v>97</v>
      </c>
      <c r="K2301" t="s">
        <v>59</v>
      </c>
      <c r="L2301">
        <v>11</v>
      </c>
      <c r="M2301" t="s">
        <v>74</v>
      </c>
      <c r="N2301" s="4">
        <f t="shared" si="150"/>
        <v>699.4</v>
      </c>
      <c r="O2301">
        <v>69.94</v>
      </c>
      <c r="R2301" s="3" t="str">
        <f>IF(ISNUMBER(Q2301),SUMIFS($Q$2:Q2301,$A$2:A2301,A2301,$J$2:J2301,J2301,$D$2:D2301,D2301),"")</f>
        <v/>
      </c>
      <c r="AH2301" s="3" t="str">
        <f t="shared" si="151"/>
        <v/>
      </c>
      <c r="AQ2301" s="3" t="str">
        <f t="shared" si="152"/>
        <v/>
      </c>
      <c r="AR2301" s="3" t="str">
        <f>IF(ISNUMBER(AQ2301),SUMIFS($AQ$2:AQ2301,$A$2:A2301,A2301,$J$2:J2301,J2301,$D$2:D2301,D2301),"")</f>
        <v/>
      </c>
      <c r="AS2301">
        <f t="shared" si="153"/>
        <v>1</v>
      </c>
    </row>
    <row r="2302" spans="1:45" x14ac:dyDescent="0.25">
      <c r="A2302" t="s">
        <v>73</v>
      </c>
      <c r="B2302" t="s">
        <v>68</v>
      </c>
      <c r="C2302" s="6">
        <v>42471</v>
      </c>
      <c r="D2302">
        <v>1</v>
      </c>
      <c r="F2302">
        <v>350</v>
      </c>
      <c r="J2302" s="3" t="s">
        <v>97</v>
      </c>
      <c r="K2302" t="s">
        <v>59</v>
      </c>
      <c r="L2302">
        <v>11</v>
      </c>
      <c r="M2302" t="s">
        <v>74</v>
      </c>
      <c r="N2302" s="4">
        <f t="shared" si="150"/>
        <v>682.2</v>
      </c>
      <c r="O2302">
        <v>68.22</v>
      </c>
      <c r="R2302" s="3" t="str">
        <f>IF(ISNUMBER(Q2302),SUMIFS($Q$2:Q2302,$A$2:A2302,A2302,$J$2:J2302,J2302,$D$2:D2302,D2302),"")</f>
        <v/>
      </c>
      <c r="AH2302" s="3" t="str">
        <f t="shared" si="151"/>
        <v/>
      </c>
      <c r="AQ2302" s="3" t="str">
        <f t="shared" si="152"/>
        <v/>
      </c>
      <c r="AR2302" s="3" t="str">
        <f>IF(ISNUMBER(AQ2302),SUMIFS($AQ$2:AQ2302,$A$2:A2302,A2302,$J$2:J2302,J2302,$D$2:D2302,D2302),"")</f>
        <v/>
      </c>
      <c r="AS2302">
        <f t="shared" si="153"/>
        <v>1</v>
      </c>
    </row>
    <row r="2303" spans="1:45" x14ac:dyDescent="0.25">
      <c r="A2303" t="s">
        <v>72</v>
      </c>
      <c r="B2303" t="s">
        <v>68</v>
      </c>
      <c r="C2303" s="6">
        <v>42471</v>
      </c>
      <c r="D2303">
        <v>1</v>
      </c>
      <c r="F2303">
        <v>500</v>
      </c>
      <c r="J2303" s="3" t="s">
        <v>97</v>
      </c>
      <c r="K2303" t="s">
        <v>59</v>
      </c>
      <c r="L2303">
        <v>11</v>
      </c>
      <c r="M2303" t="s">
        <v>74</v>
      </c>
      <c r="N2303" s="4">
        <f t="shared" si="150"/>
        <v>699.4</v>
      </c>
      <c r="O2303">
        <v>69.94</v>
      </c>
      <c r="R2303" s="3" t="str">
        <f>IF(ISNUMBER(Q2303),SUMIFS($Q$2:Q2303,$A$2:A2303,A2303,$J$2:J2303,J2303,$D$2:D2303,D2303),"")</f>
        <v/>
      </c>
      <c r="AH2303" s="3" t="str">
        <f t="shared" si="151"/>
        <v/>
      </c>
      <c r="AQ2303" s="3" t="str">
        <f t="shared" si="152"/>
        <v/>
      </c>
      <c r="AR2303" s="3" t="str">
        <f>IF(ISNUMBER(AQ2303),SUMIFS($AQ$2:AQ2303,$A$2:A2303,A2303,$J$2:J2303,J2303,$D$2:D2303,D2303),"")</f>
        <v/>
      </c>
      <c r="AS2303">
        <f t="shared" si="153"/>
        <v>1</v>
      </c>
    </row>
    <row r="2304" spans="1:45" x14ac:dyDescent="0.25">
      <c r="A2304" t="s">
        <v>69</v>
      </c>
      <c r="B2304" t="s">
        <v>68</v>
      </c>
      <c r="C2304" s="6">
        <v>42471</v>
      </c>
      <c r="D2304">
        <v>2</v>
      </c>
      <c r="F2304">
        <v>0</v>
      </c>
      <c r="J2304" s="3" t="s">
        <v>97</v>
      </c>
      <c r="K2304" t="s">
        <v>59</v>
      </c>
      <c r="L2304">
        <v>11</v>
      </c>
      <c r="M2304" t="s">
        <v>74</v>
      </c>
      <c r="N2304" s="4">
        <f t="shared" si="150"/>
        <v>613.40000000000009</v>
      </c>
      <c r="O2304">
        <v>61.34</v>
      </c>
      <c r="R2304" s="3" t="str">
        <f>IF(ISNUMBER(Q2304),SUMIFS($Q$2:Q2304,$A$2:A2304,A2304,$J$2:J2304,J2304,$D$2:D2304,D2304),"")</f>
        <v/>
      </c>
      <c r="AH2304" s="3" t="str">
        <f t="shared" si="151"/>
        <v/>
      </c>
      <c r="AQ2304" s="3" t="str">
        <f t="shared" si="152"/>
        <v/>
      </c>
      <c r="AR2304" s="3" t="str">
        <f>IF(ISNUMBER(AQ2304),SUMIFS($AQ$2:AQ2304,$A$2:A2304,A2304,$J$2:J2304,J2304,$D$2:D2304,D2304),"")</f>
        <v/>
      </c>
      <c r="AS2304">
        <f t="shared" si="153"/>
        <v>1</v>
      </c>
    </row>
    <row r="2305" spans="1:45" x14ac:dyDescent="0.25">
      <c r="A2305" t="s">
        <v>71</v>
      </c>
      <c r="B2305" t="s">
        <v>68</v>
      </c>
      <c r="C2305" s="6">
        <v>42471</v>
      </c>
      <c r="D2305">
        <v>2</v>
      </c>
      <c r="F2305">
        <v>50</v>
      </c>
      <c r="J2305" s="3" t="s">
        <v>97</v>
      </c>
      <c r="K2305" t="s">
        <v>59</v>
      </c>
      <c r="L2305">
        <v>11</v>
      </c>
      <c r="M2305" t="s">
        <v>74</v>
      </c>
      <c r="N2305" s="4">
        <f t="shared" si="150"/>
        <v>854.2</v>
      </c>
      <c r="O2305">
        <v>85.42</v>
      </c>
      <c r="R2305" s="3" t="str">
        <f>IF(ISNUMBER(Q2305),SUMIFS($Q$2:Q2305,$A$2:A2305,A2305,$J$2:J2305,J2305,$D$2:D2305,D2305),"")</f>
        <v/>
      </c>
      <c r="AH2305" s="3" t="str">
        <f t="shared" si="151"/>
        <v/>
      </c>
      <c r="AQ2305" s="3" t="str">
        <f t="shared" si="152"/>
        <v/>
      </c>
      <c r="AR2305" s="3" t="str">
        <f>IF(ISNUMBER(AQ2305),SUMIFS($AQ$2:AQ2305,$A$2:A2305,A2305,$J$2:J2305,J2305,$D$2:D2305,D2305),"")</f>
        <v/>
      </c>
      <c r="AS2305">
        <f t="shared" si="153"/>
        <v>1</v>
      </c>
    </row>
    <row r="2306" spans="1:45" x14ac:dyDescent="0.25">
      <c r="A2306" t="s">
        <v>70</v>
      </c>
      <c r="B2306" t="s">
        <v>68</v>
      </c>
      <c r="C2306" s="6">
        <v>42471</v>
      </c>
      <c r="D2306">
        <v>2</v>
      </c>
      <c r="F2306">
        <v>100</v>
      </c>
      <c r="J2306" s="3" t="s">
        <v>97</v>
      </c>
      <c r="K2306" t="s">
        <v>59</v>
      </c>
      <c r="L2306">
        <v>11</v>
      </c>
      <c r="M2306" t="s">
        <v>74</v>
      </c>
      <c r="N2306" s="4">
        <f t="shared" si="150"/>
        <v>785.40000000000009</v>
      </c>
      <c r="O2306">
        <v>78.540000000000006</v>
      </c>
      <c r="R2306" s="3" t="str">
        <f>IF(ISNUMBER(Q2306),SUMIFS($Q$2:Q2306,$A$2:A2306,A2306,$J$2:J2306,J2306,$D$2:D2306,D2306),"")</f>
        <v/>
      </c>
      <c r="AH2306" s="3" t="str">
        <f t="shared" si="151"/>
        <v/>
      </c>
      <c r="AQ2306" s="3" t="str">
        <f t="shared" si="152"/>
        <v/>
      </c>
      <c r="AR2306" s="3" t="str">
        <f>IF(ISNUMBER(AQ2306),SUMIFS($AQ$2:AQ2306,$A$2:A2306,A2306,$J$2:J2306,J2306,$D$2:D2306,D2306),"")</f>
        <v/>
      </c>
      <c r="AS2306">
        <f t="shared" si="153"/>
        <v>1</v>
      </c>
    </row>
    <row r="2307" spans="1:45" x14ac:dyDescent="0.25">
      <c r="A2307" t="s">
        <v>67</v>
      </c>
      <c r="B2307" t="s">
        <v>68</v>
      </c>
      <c r="C2307" s="6">
        <v>42471</v>
      </c>
      <c r="D2307">
        <v>2</v>
      </c>
      <c r="F2307">
        <v>200</v>
      </c>
      <c r="J2307" s="3" t="s">
        <v>97</v>
      </c>
      <c r="K2307" t="s">
        <v>59</v>
      </c>
      <c r="L2307">
        <v>11</v>
      </c>
      <c r="M2307" t="s">
        <v>74</v>
      </c>
      <c r="N2307" s="4">
        <f t="shared" si="150"/>
        <v>751</v>
      </c>
      <c r="O2307">
        <v>75.099999999999994</v>
      </c>
      <c r="R2307" s="3" t="str">
        <f>IF(ISNUMBER(Q2307),SUMIFS($Q$2:Q2307,$A$2:A2307,A2307,$J$2:J2307,J2307,$D$2:D2307,D2307),"")</f>
        <v/>
      </c>
      <c r="AH2307" s="3" t="str">
        <f t="shared" si="151"/>
        <v/>
      </c>
      <c r="AQ2307" s="3" t="str">
        <f t="shared" si="152"/>
        <v/>
      </c>
      <c r="AR2307" s="3" t="str">
        <f>IF(ISNUMBER(AQ2307),SUMIFS($AQ$2:AQ2307,$A$2:A2307,A2307,$J$2:J2307,J2307,$D$2:D2307,D2307),"")</f>
        <v/>
      </c>
      <c r="AS2307">
        <f t="shared" si="153"/>
        <v>1</v>
      </c>
    </row>
    <row r="2308" spans="1:45" x14ac:dyDescent="0.25">
      <c r="A2308" t="s">
        <v>73</v>
      </c>
      <c r="B2308" t="s">
        <v>68</v>
      </c>
      <c r="C2308" s="6">
        <v>42471</v>
      </c>
      <c r="D2308">
        <v>2</v>
      </c>
      <c r="F2308">
        <v>350</v>
      </c>
      <c r="J2308" s="3" t="s">
        <v>97</v>
      </c>
      <c r="K2308" t="s">
        <v>59</v>
      </c>
      <c r="L2308">
        <v>11</v>
      </c>
      <c r="M2308" t="s">
        <v>74</v>
      </c>
      <c r="N2308" s="4">
        <f t="shared" si="150"/>
        <v>716.59999999999991</v>
      </c>
      <c r="O2308">
        <v>71.66</v>
      </c>
      <c r="R2308" s="3" t="str">
        <f>IF(ISNUMBER(Q2308),SUMIFS($Q$2:Q2308,$A$2:A2308,A2308,$J$2:J2308,J2308,$D$2:D2308,D2308),"")</f>
        <v/>
      </c>
      <c r="AH2308" s="3" t="str">
        <f t="shared" si="151"/>
        <v/>
      </c>
      <c r="AQ2308" s="3" t="str">
        <f t="shared" si="152"/>
        <v/>
      </c>
      <c r="AR2308" s="3" t="str">
        <f>IF(ISNUMBER(AQ2308),SUMIFS($AQ$2:AQ2308,$A$2:A2308,A2308,$J$2:J2308,J2308,$D$2:D2308,D2308),"")</f>
        <v/>
      </c>
      <c r="AS2308">
        <f t="shared" si="153"/>
        <v>1</v>
      </c>
    </row>
    <row r="2309" spans="1:45" x14ac:dyDescent="0.25">
      <c r="A2309" t="s">
        <v>72</v>
      </c>
      <c r="B2309" t="s">
        <v>68</v>
      </c>
      <c r="C2309" s="6">
        <v>42471</v>
      </c>
      <c r="D2309">
        <v>2</v>
      </c>
      <c r="F2309">
        <v>500</v>
      </c>
      <c r="J2309" s="3" t="s">
        <v>97</v>
      </c>
      <c r="K2309" t="s">
        <v>59</v>
      </c>
      <c r="L2309">
        <v>11</v>
      </c>
      <c r="M2309" t="s">
        <v>74</v>
      </c>
      <c r="N2309" s="4">
        <f t="shared" si="150"/>
        <v>751</v>
      </c>
      <c r="O2309">
        <v>75.099999999999994</v>
      </c>
      <c r="R2309" s="3" t="str">
        <f>IF(ISNUMBER(Q2309),SUMIFS($Q$2:Q2309,$A$2:A2309,A2309,$J$2:J2309,J2309,$D$2:D2309,D2309),"")</f>
        <v/>
      </c>
      <c r="AH2309" s="3" t="str">
        <f t="shared" si="151"/>
        <v/>
      </c>
      <c r="AQ2309" s="3" t="str">
        <f t="shared" si="152"/>
        <v/>
      </c>
      <c r="AR2309" s="3" t="str">
        <f>IF(ISNUMBER(AQ2309),SUMIFS($AQ$2:AQ2309,$A$2:A2309,A2309,$J$2:J2309,J2309,$D$2:D2309,D2309),"")</f>
        <v/>
      </c>
      <c r="AS2309">
        <f t="shared" si="153"/>
        <v>1</v>
      </c>
    </row>
    <row r="2310" spans="1:45" x14ac:dyDescent="0.25">
      <c r="A2310" t="s">
        <v>69</v>
      </c>
      <c r="B2310" t="s">
        <v>68</v>
      </c>
      <c r="C2310" s="6">
        <v>42471</v>
      </c>
      <c r="D2310">
        <v>3</v>
      </c>
      <c r="F2310">
        <v>0</v>
      </c>
      <c r="J2310" s="3" t="s">
        <v>97</v>
      </c>
      <c r="K2310" t="s">
        <v>59</v>
      </c>
      <c r="L2310">
        <v>11</v>
      </c>
      <c r="M2310" t="s">
        <v>74</v>
      </c>
      <c r="N2310" s="4">
        <f t="shared" si="150"/>
        <v>751</v>
      </c>
      <c r="O2310">
        <v>75.099999999999994</v>
      </c>
      <c r="R2310" s="3" t="str">
        <f>IF(ISNUMBER(Q2310),SUMIFS($Q$2:Q2310,$A$2:A2310,A2310,$J$2:J2310,J2310,$D$2:D2310,D2310),"")</f>
        <v/>
      </c>
      <c r="AH2310" s="3" t="str">
        <f t="shared" si="151"/>
        <v/>
      </c>
      <c r="AQ2310" s="3" t="str">
        <f t="shared" si="152"/>
        <v/>
      </c>
      <c r="AR2310" s="3" t="str">
        <f>IF(ISNUMBER(AQ2310),SUMIFS($AQ$2:AQ2310,$A$2:A2310,A2310,$J$2:J2310,J2310,$D$2:D2310,D2310),"")</f>
        <v/>
      </c>
      <c r="AS2310">
        <f t="shared" si="153"/>
        <v>1</v>
      </c>
    </row>
    <row r="2311" spans="1:45" x14ac:dyDescent="0.25">
      <c r="A2311" t="s">
        <v>71</v>
      </c>
      <c r="B2311" t="s">
        <v>68</v>
      </c>
      <c r="C2311" s="6">
        <v>42471</v>
      </c>
      <c r="D2311">
        <v>3</v>
      </c>
      <c r="F2311">
        <v>50</v>
      </c>
      <c r="J2311" s="3" t="s">
        <v>97</v>
      </c>
      <c r="K2311" t="s">
        <v>59</v>
      </c>
      <c r="L2311">
        <v>11</v>
      </c>
      <c r="M2311" t="s">
        <v>74</v>
      </c>
      <c r="N2311" s="4">
        <f t="shared" si="150"/>
        <v>751</v>
      </c>
      <c r="O2311">
        <v>75.099999999999994</v>
      </c>
      <c r="R2311" s="3" t="str">
        <f>IF(ISNUMBER(Q2311),SUMIFS($Q$2:Q2311,$A$2:A2311,A2311,$J$2:J2311,J2311,$D$2:D2311,D2311),"")</f>
        <v/>
      </c>
      <c r="AH2311" s="3" t="str">
        <f t="shared" si="151"/>
        <v/>
      </c>
      <c r="AQ2311" s="3" t="str">
        <f t="shared" si="152"/>
        <v/>
      </c>
      <c r="AR2311" s="3" t="str">
        <f>IF(ISNUMBER(AQ2311),SUMIFS($AQ$2:AQ2311,$A$2:A2311,A2311,$J$2:J2311,J2311,$D$2:D2311,D2311),"")</f>
        <v/>
      </c>
      <c r="AS2311">
        <f t="shared" si="153"/>
        <v>1</v>
      </c>
    </row>
    <row r="2312" spans="1:45" x14ac:dyDescent="0.25">
      <c r="A2312" t="s">
        <v>70</v>
      </c>
      <c r="B2312" t="s">
        <v>68</v>
      </c>
      <c r="C2312" s="6">
        <v>42471</v>
      </c>
      <c r="D2312">
        <v>3</v>
      </c>
      <c r="F2312">
        <v>100</v>
      </c>
      <c r="J2312" s="3" t="s">
        <v>97</v>
      </c>
      <c r="K2312" t="s">
        <v>59</v>
      </c>
      <c r="L2312">
        <v>11</v>
      </c>
      <c r="M2312" t="s">
        <v>74</v>
      </c>
      <c r="N2312" s="4">
        <f t="shared" si="150"/>
        <v>785.40000000000009</v>
      </c>
      <c r="O2312">
        <v>78.540000000000006</v>
      </c>
      <c r="R2312" s="3" t="str">
        <f>IF(ISNUMBER(Q2312),SUMIFS($Q$2:Q2312,$A$2:A2312,A2312,$J$2:J2312,J2312,$D$2:D2312,D2312),"")</f>
        <v/>
      </c>
      <c r="AH2312" s="3" t="str">
        <f t="shared" si="151"/>
        <v/>
      </c>
      <c r="AQ2312" s="3" t="str">
        <f t="shared" si="152"/>
        <v/>
      </c>
      <c r="AR2312" s="3" t="str">
        <f>IF(ISNUMBER(AQ2312),SUMIFS($AQ$2:AQ2312,$A$2:A2312,A2312,$J$2:J2312,J2312,$D$2:D2312,D2312),"")</f>
        <v/>
      </c>
      <c r="AS2312">
        <f t="shared" si="153"/>
        <v>1</v>
      </c>
    </row>
    <row r="2313" spans="1:45" x14ac:dyDescent="0.25">
      <c r="A2313" t="s">
        <v>67</v>
      </c>
      <c r="B2313" t="s">
        <v>68</v>
      </c>
      <c r="C2313" s="6">
        <v>42471</v>
      </c>
      <c r="D2313">
        <v>3</v>
      </c>
      <c r="F2313">
        <v>200</v>
      </c>
      <c r="J2313" s="3" t="s">
        <v>97</v>
      </c>
      <c r="K2313" t="s">
        <v>59</v>
      </c>
      <c r="L2313">
        <v>11</v>
      </c>
      <c r="M2313" t="s">
        <v>74</v>
      </c>
      <c r="N2313" s="4">
        <f t="shared" si="150"/>
        <v>837</v>
      </c>
      <c r="O2313">
        <v>83.7</v>
      </c>
      <c r="R2313" s="3" t="str">
        <f>IF(ISNUMBER(Q2313),SUMIFS($Q$2:Q2313,$A$2:A2313,A2313,$J$2:J2313,J2313,$D$2:D2313,D2313),"")</f>
        <v/>
      </c>
      <c r="AH2313" s="3" t="str">
        <f t="shared" si="151"/>
        <v/>
      </c>
      <c r="AQ2313" s="3" t="str">
        <f t="shared" si="152"/>
        <v/>
      </c>
      <c r="AR2313" s="3" t="str">
        <f>IF(ISNUMBER(AQ2313),SUMIFS($AQ$2:AQ2313,$A$2:A2313,A2313,$J$2:J2313,J2313,$D$2:D2313,D2313),"")</f>
        <v/>
      </c>
      <c r="AS2313">
        <f t="shared" si="153"/>
        <v>1</v>
      </c>
    </row>
    <row r="2314" spans="1:45" x14ac:dyDescent="0.25">
      <c r="A2314" t="s">
        <v>73</v>
      </c>
      <c r="B2314" t="s">
        <v>68</v>
      </c>
      <c r="C2314" s="6">
        <v>42471</v>
      </c>
      <c r="D2314">
        <v>3</v>
      </c>
      <c r="F2314">
        <v>350</v>
      </c>
      <c r="J2314" s="3" t="s">
        <v>97</v>
      </c>
      <c r="K2314" t="s">
        <v>59</v>
      </c>
      <c r="L2314">
        <v>11</v>
      </c>
      <c r="M2314" t="s">
        <v>74</v>
      </c>
      <c r="N2314" s="4">
        <f t="shared" si="150"/>
        <v>751</v>
      </c>
      <c r="O2314">
        <v>75.099999999999994</v>
      </c>
      <c r="R2314" s="3" t="str">
        <f>IF(ISNUMBER(Q2314),SUMIFS($Q$2:Q2314,$A$2:A2314,A2314,$J$2:J2314,J2314,$D$2:D2314,D2314),"")</f>
        <v/>
      </c>
      <c r="AH2314" s="3" t="str">
        <f t="shared" si="151"/>
        <v/>
      </c>
      <c r="AQ2314" s="3" t="str">
        <f t="shared" si="152"/>
        <v/>
      </c>
      <c r="AR2314" s="3" t="str">
        <f>IF(ISNUMBER(AQ2314),SUMIFS($AQ$2:AQ2314,$A$2:A2314,A2314,$J$2:J2314,J2314,$D$2:D2314,D2314),"")</f>
        <v/>
      </c>
      <c r="AS2314">
        <f t="shared" si="153"/>
        <v>1</v>
      </c>
    </row>
    <row r="2315" spans="1:45" x14ac:dyDescent="0.25">
      <c r="A2315" t="s">
        <v>72</v>
      </c>
      <c r="B2315" t="s">
        <v>68</v>
      </c>
      <c r="C2315" s="6">
        <v>42471</v>
      </c>
      <c r="D2315">
        <v>3</v>
      </c>
      <c r="F2315">
        <v>500</v>
      </c>
      <c r="J2315" s="3" t="s">
        <v>97</v>
      </c>
      <c r="K2315" t="s">
        <v>59</v>
      </c>
      <c r="L2315">
        <v>11</v>
      </c>
      <c r="M2315" t="s">
        <v>74</v>
      </c>
      <c r="N2315" s="4">
        <f t="shared" si="150"/>
        <v>579</v>
      </c>
      <c r="O2315">
        <v>57.9</v>
      </c>
      <c r="R2315" s="3" t="str">
        <f>IF(ISNUMBER(Q2315),SUMIFS($Q$2:Q2315,$A$2:A2315,A2315,$J$2:J2315,J2315,$D$2:D2315,D2315),"")</f>
        <v/>
      </c>
      <c r="AH2315" s="3" t="str">
        <f t="shared" si="151"/>
        <v/>
      </c>
      <c r="AQ2315" s="3" t="str">
        <f t="shared" si="152"/>
        <v/>
      </c>
      <c r="AR2315" s="3" t="str">
        <f>IF(ISNUMBER(AQ2315),SUMIFS($AQ$2:AQ2315,$A$2:A2315,A2315,$J$2:J2315,J2315,$D$2:D2315,D2315),"")</f>
        <v/>
      </c>
      <c r="AS2315">
        <f t="shared" si="153"/>
        <v>1</v>
      </c>
    </row>
    <row r="2316" spans="1:45" x14ac:dyDescent="0.25">
      <c r="A2316" t="s">
        <v>69</v>
      </c>
      <c r="B2316" t="s">
        <v>68</v>
      </c>
      <c r="C2316" s="6">
        <v>42478</v>
      </c>
      <c r="D2316">
        <v>1</v>
      </c>
      <c r="F2316">
        <v>0</v>
      </c>
      <c r="J2316" s="3" t="s">
        <v>97</v>
      </c>
      <c r="K2316" t="s">
        <v>59</v>
      </c>
      <c r="L2316">
        <v>11</v>
      </c>
      <c r="M2316" t="s">
        <v>75</v>
      </c>
      <c r="N2316" s="4">
        <f t="shared" si="150"/>
        <v>561.79999999999995</v>
      </c>
      <c r="O2316">
        <v>56.18</v>
      </c>
      <c r="R2316" s="3" t="str">
        <f>IF(ISNUMBER(Q2316),SUMIFS($Q$2:Q2316,$A$2:A2316,A2316,$J$2:J2316,J2316,$D$2:D2316,D2316),"")</f>
        <v/>
      </c>
      <c r="AH2316" s="3" t="str">
        <f t="shared" si="151"/>
        <v/>
      </c>
      <c r="AQ2316" s="3" t="str">
        <f t="shared" si="152"/>
        <v/>
      </c>
      <c r="AR2316" s="3" t="str">
        <f>IF(ISNUMBER(AQ2316),SUMIFS($AQ$2:AQ2316,$A$2:A2316,A2316,$J$2:J2316,J2316,$D$2:D2316,D2316),"")</f>
        <v/>
      </c>
      <c r="AS2316">
        <f t="shared" si="153"/>
        <v>1</v>
      </c>
    </row>
    <row r="2317" spans="1:45" x14ac:dyDescent="0.25">
      <c r="A2317" t="s">
        <v>71</v>
      </c>
      <c r="B2317" t="s">
        <v>68</v>
      </c>
      <c r="C2317" s="6">
        <v>42478</v>
      </c>
      <c r="D2317">
        <v>1</v>
      </c>
      <c r="F2317">
        <v>50</v>
      </c>
      <c r="J2317" s="3" t="s">
        <v>97</v>
      </c>
      <c r="K2317" t="s">
        <v>59</v>
      </c>
      <c r="L2317">
        <v>11</v>
      </c>
      <c r="M2317" t="s">
        <v>75</v>
      </c>
      <c r="N2317" s="4">
        <f t="shared" si="150"/>
        <v>630.6</v>
      </c>
      <c r="O2317">
        <v>63.06</v>
      </c>
      <c r="R2317" s="3" t="str">
        <f>IF(ISNUMBER(Q2317),SUMIFS($Q$2:Q2317,$A$2:A2317,A2317,$J$2:J2317,J2317,$D$2:D2317,D2317),"")</f>
        <v/>
      </c>
      <c r="AH2317" s="3" t="str">
        <f t="shared" si="151"/>
        <v/>
      </c>
      <c r="AQ2317" s="3" t="str">
        <f t="shared" si="152"/>
        <v/>
      </c>
      <c r="AR2317" s="3" t="str">
        <f>IF(ISNUMBER(AQ2317),SUMIFS($AQ$2:AQ2317,$A$2:A2317,A2317,$J$2:J2317,J2317,$D$2:D2317,D2317),"")</f>
        <v/>
      </c>
      <c r="AS2317">
        <f t="shared" si="153"/>
        <v>1</v>
      </c>
    </row>
    <row r="2318" spans="1:45" x14ac:dyDescent="0.25">
      <c r="A2318" t="s">
        <v>70</v>
      </c>
      <c r="B2318" t="s">
        <v>68</v>
      </c>
      <c r="C2318" s="6">
        <v>42478</v>
      </c>
      <c r="D2318">
        <v>1</v>
      </c>
      <c r="F2318">
        <v>100</v>
      </c>
      <c r="J2318" s="3" t="s">
        <v>97</v>
      </c>
      <c r="K2318" t="s">
        <v>59</v>
      </c>
      <c r="L2318">
        <v>11</v>
      </c>
      <c r="M2318" t="s">
        <v>75</v>
      </c>
      <c r="N2318" s="4">
        <f t="shared" si="150"/>
        <v>837</v>
      </c>
      <c r="O2318">
        <v>83.7</v>
      </c>
      <c r="R2318" s="3" t="str">
        <f>IF(ISNUMBER(Q2318),SUMIFS($Q$2:Q2318,$A$2:A2318,A2318,$J$2:J2318,J2318,$D$2:D2318,D2318),"")</f>
        <v/>
      </c>
      <c r="AH2318" s="3" t="str">
        <f t="shared" si="151"/>
        <v/>
      </c>
      <c r="AQ2318" s="3" t="str">
        <f t="shared" si="152"/>
        <v/>
      </c>
      <c r="AR2318" s="3" t="str">
        <f>IF(ISNUMBER(AQ2318),SUMIFS($AQ$2:AQ2318,$A$2:A2318,A2318,$J$2:J2318,J2318,$D$2:D2318,D2318),"")</f>
        <v/>
      </c>
      <c r="AS2318">
        <f t="shared" si="153"/>
        <v>1</v>
      </c>
    </row>
    <row r="2319" spans="1:45" x14ac:dyDescent="0.25">
      <c r="A2319" t="s">
        <v>67</v>
      </c>
      <c r="B2319" t="s">
        <v>68</v>
      </c>
      <c r="C2319" s="6">
        <v>42478</v>
      </c>
      <c r="D2319">
        <v>1</v>
      </c>
      <c r="F2319">
        <v>200</v>
      </c>
      <c r="J2319" s="3" t="s">
        <v>97</v>
      </c>
      <c r="K2319" t="s">
        <v>59</v>
      </c>
      <c r="L2319">
        <v>11</v>
      </c>
      <c r="M2319" t="s">
        <v>75</v>
      </c>
      <c r="N2319" s="4">
        <f t="shared" si="150"/>
        <v>716.59999999999991</v>
      </c>
      <c r="O2319">
        <v>71.66</v>
      </c>
      <c r="R2319" s="3" t="str">
        <f>IF(ISNUMBER(Q2319),SUMIFS($Q$2:Q2319,$A$2:A2319,A2319,$J$2:J2319,J2319,$D$2:D2319,D2319),"")</f>
        <v/>
      </c>
      <c r="AH2319" s="3" t="str">
        <f t="shared" si="151"/>
        <v/>
      </c>
      <c r="AQ2319" s="3" t="str">
        <f t="shared" si="152"/>
        <v/>
      </c>
      <c r="AR2319" s="3" t="str">
        <f>IF(ISNUMBER(AQ2319),SUMIFS($AQ$2:AQ2319,$A$2:A2319,A2319,$J$2:J2319,J2319,$D$2:D2319,D2319),"")</f>
        <v/>
      </c>
      <c r="AS2319">
        <f t="shared" si="153"/>
        <v>1</v>
      </c>
    </row>
    <row r="2320" spans="1:45" x14ac:dyDescent="0.25">
      <c r="A2320" t="s">
        <v>73</v>
      </c>
      <c r="B2320" t="s">
        <v>68</v>
      </c>
      <c r="C2320" s="6">
        <v>42478</v>
      </c>
      <c r="D2320">
        <v>1</v>
      </c>
      <c r="F2320">
        <v>350</v>
      </c>
      <c r="J2320" s="3" t="s">
        <v>97</v>
      </c>
      <c r="K2320" t="s">
        <v>59</v>
      </c>
      <c r="L2320">
        <v>11</v>
      </c>
      <c r="M2320" t="s">
        <v>75</v>
      </c>
      <c r="N2320" s="4">
        <f t="shared" si="150"/>
        <v>802.6</v>
      </c>
      <c r="O2320">
        <v>80.260000000000005</v>
      </c>
      <c r="R2320" s="3" t="str">
        <f>IF(ISNUMBER(Q2320),SUMIFS($Q$2:Q2320,$A$2:A2320,A2320,$J$2:J2320,J2320,$D$2:D2320,D2320),"")</f>
        <v/>
      </c>
      <c r="AH2320" s="3" t="str">
        <f t="shared" si="151"/>
        <v/>
      </c>
      <c r="AQ2320" s="3" t="str">
        <f t="shared" si="152"/>
        <v/>
      </c>
      <c r="AR2320" s="3" t="str">
        <f>IF(ISNUMBER(AQ2320),SUMIFS($AQ$2:AQ2320,$A$2:A2320,A2320,$J$2:J2320,J2320,$D$2:D2320,D2320),"")</f>
        <v/>
      </c>
      <c r="AS2320">
        <f t="shared" si="153"/>
        <v>1</v>
      </c>
    </row>
    <row r="2321" spans="1:45" x14ac:dyDescent="0.25">
      <c r="A2321" t="s">
        <v>72</v>
      </c>
      <c r="B2321" t="s">
        <v>68</v>
      </c>
      <c r="C2321" s="6">
        <v>42478</v>
      </c>
      <c r="D2321">
        <v>1</v>
      </c>
      <c r="F2321">
        <v>500</v>
      </c>
      <c r="J2321" s="3" t="s">
        <v>97</v>
      </c>
      <c r="K2321" t="s">
        <v>59</v>
      </c>
      <c r="L2321">
        <v>11</v>
      </c>
      <c r="M2321" t="s">
        <v>75</v>
      </c>
      <c r="N2321" s="4">
        <f t="shared" si="150"/>
        <v>751</v>
      </c>
      <c r="O2321">
        <v>75.099999999999994</v>
      </c>
      <c r="R2321" s="3" t="str">
        <f>IF(ISNUMBER(Q2321),SUMIFS($Q$2:Q2321,$A$2:A2321,A2321,$J$2:J2321,J2321,$D$2:D2321,D2321),"")</f>
        <v/>
      </c>
      <c r="AH2321" s="3" t="str">
        <f t="shared" si="151"/>
        <v/>
      </c>
      <c r="AQ2321" s="3" t="str">
        <f t="shared" si="152"/>
        <v/>
      </c>
      <c r="AR2321" s="3" t="str">
        <f>IF(ISNUMBER(AQ2321),SUMIFS($AQ$2:AQ2321,$A$2:A2321,A2321,$J$2:J2321,J2321,$D$2:D2321,D2321),"")</f>
        <v/>
      </c>
      <c r="AS2321">
        <f t="shared" si="153"/>
        <v>1</v>
      </c>
    </row>
    <row r="2322" spans="1:45" x14ac:dyDescent="0.25">
      <c r="A2322" t="s">
        <v>69</v>
      </c>
      <c r="B2322" t="s">
        <v>68</v>
      </c>
      <c r="C2322" s="6">
        <v>42478</v>
      </c>
      <c r="D2322">
        <v>2</v>
      </c>
      <c r="F2322">
        <v>0</v>
      </c>
      <c r="J2322" s="3" t="s">
        <v>97</v>
      </c>
      <c r="K2322" t="s">
        <v>59</v>
      </c>
      <c r="L2322">
        <v>11</v>
      </c>
      <c r="M2322" t="s">
        <v>75</v>
      </c>
      <c r="N2322" s="4">
        <f t="shared" si="150"/>
        <v>613.40000000000009</v>
      </c>
      <c r="O2322">
        <v>61.34</v>
      </c>
      <c r="R2322" s="3" t="str">
        <f>IF(ISNUMBER(Q2322),SUMIFS($Q$2:Q2322,$A$2:A2322,A2322,$J$2:J2322,J2322,$D$2:D2322,D2322),"")</f>
        <v/>
      </c>
      <c r="AH2322" s="3" t="str">
        <f t="shared" si="151"/>
        <v/>
      </c>
      <c r="AQ2322" s="3" t="str">
        <f t="shared" si="152"/>
        <v/>
      </c>
      <c r="AR2322" s="3" t="str">
        <f>IF(ISNUMBER(AQ2322),SUMIFS($AQ$2:AQ2322,$A$2:A2322,A2322,$J$2:J2322,J2322,$D$2:D2322,D2322),"")</f>
        <v/>
      </c>
      <c r="AS2322">
        <f t="shared" si="153"/>
        <v>1</v>
      </c>
    </row>
    <row r="2323" spans="1:45" x14ac:dyDescent="0.25">
      <c r="A2323" t="s">
        <v>71</v>
      </c>
      <c r="B2323" t="s">
        <v>68</v>
      </c>
      <c r="C2323" s="6">
        <v>42478</v>
      </c>
      <c r="D2323">
        <v>2</v>
      </c>
      <c r="F2323">
        <v>50</v>
      </c>
      <c r="J2323" s="3" t="s">
        <v>97</v>
      </c>
      <c r="K2323" t="s">
        <v>59</v>
      </c>
      <c r="L2323">
        <v>11</v>
      </c>
      <c r="M2323" t="s">
        <v>75</v>
      </c>
      <c r="N2323" s="4">
        <f t="shared" si="150"/>
        <v>647.79999999999995</v>
      </c>
      <c r="O2323">
        <v>64.78</v>
      </c>
      <c r="R2323" s="3" t="str">
        <f>IF(ISNUMBER(Q2323),SUMIFS($Q$2:Q2323,$A$2:A2323,A2323,$J$2:J2323,J2323,$D$2:D2323,D2323),"")</f>
        <v/>
      </c>
      <c r="AH2323" s="3" t="str">
        <f t="shared" si="151"/>
        <v/>
      </c>
      <c r="AQ2323" s="3" t="str">
        <f t="shared" si="152"/>
        <v/>
      </c>
      <c r="AR2323" s="3" t="str">
        <f>IF(ISNUMBER(AQ2323),SUMIFS($AQ$2:AQ2323,$A$2:A2323,A2323,$J$2:J2323,J2323,$D$2:D2323,D2323),"")</f>
        <v/>
      </c>
      <c r="AS2323">
        <f t="shared" si="153"/>
        <v>1</v>
      </c>
    </row>
    <row r="2324" spans="1:45" x14ac:dyDescent="0.25">
      <c r="A2324" t="s">
        <v>70</v>
      </c>
      <c r="B2324" t="s">
        <v>68</v>
      </c>
      <c r="C2324" s="6">
        <v>42478</v>
      </c>
      <c r="D2324">
        <v>2</v>
      </c>
      <c r="F2324">
        <v>100</v>
      </c>
      <c r="J2324" s="3" t="s">
        <v>97</v>
      </c>
      <c r="K2324" t="s">
        <v>59</v>
      </c>
      <c r="L2324">
        <v>11</v>
      </c>
      <c r="M2324" t="s">
        <v>75</v>
      </c>
      <c r="N2324" s="4">
        <f t="shared" si="150"/>
        <v>630.6</v>
      </c>
      <c r="O2324">
        <v>63.06</v>
      </c>
      <c r="R2324" s="3" t="str">
        <f>IF(ISNUMBER(Q2324),SUMIFS($Q$2:Q2324,$A$2:A2324,A2324,$J$2:J2324,J2324,$D$2:D2324,D2324),"")</f>
        <v/>
      </c>
      <c r="AH2324" s="3" t="str">
        <f t="shared" si="151"/>
        <v/>
      </c>
      <c r="AQ2324" s="3" t="str">
        <f t="shared" si="152"/>
        <v/>
      </c>
      <c r="AR2324" s="3" t="str">
        <f>IF(ISNUMBER(AQ2324),SUMIFS($AQ$2:AQ2324,$A$2:A2324,A2324,$J$2:J2324,J2324,$D$2:D2324,D2324),"")</f>
        <v/>
      </c>
      <c r="AS2324">
        <f t="shared" si="153"/>
        <v>1</v>
      </c>
    </row>
    <row r="2325" spans="1:45" x14ac:dyDescent="0.25">
      <c r="A2325" t="s">
        <v>67</v>
      </c>
      <c r="B2325" t="s">
        <v>68</v>
      </c>
      <c r="C2325" s="6">
        <v>42478</v>
      </c>
      <c r="D2325">
        <v>2</v>
      </c>
      <c r="F2325">
        <v>200</v>
      </c>
      <c r="J2325" s="3" t="s">
        <v>97</v>
      </c>
      <c r="K2325" t="s">
        <v>59</v>
      </c>
      <c r="L2325">
        <v>11</v>
      </c>
      <c r="M2325" t="s">
        <v>75</v>
      </c>
      <c r="N2325" s="4">
        <f t="shared" si="150"/>
        <v>716.59999999999991</v>
      </c>
      <c r="O2325">
        <v>71.66</v>
      </c>
      <c r="R2325" s="3" t="str">
        <f>IF(ISNUMBER(Q2325),SUMIFS($Q$2:Q2325,$A$2:A2325,A2325,$J$2:J2325,J2325,$D$2:D2325,D2325),"")</f>
        <v/>
      </c>
      <c r="AH2325" s="3" t="str">
        <f t="shared" si="151"/>
        <v/>
      </c>
      <c r="AQ2325" s="3" t="str">
        <f t="shared" si="152"/>
        <v/>
      </c>
      <c r="AR2325" s="3" t="str">
        <f>IF(ISNUMBER(AQ2325),SUMIFS($AQ$2:AQ2325,$A$2:A2325,A2325,$J$2:J2325,J2325,$D$2:D2325,D2325),"")</f>
        <v/>
      </c>
      <c r="AS2325">
        <f t="shared" si="153"/>
        <v>1</v>
      </c>
    </row>
    <row r="2326" spans="1:45" x14ac:dyDescent="0.25">
      <c r="A2326" t="s">
        <v>73</v>
      </c>
      <c r="B2326" t="s">
        <v>68</v>
      </c>
      <c r="C2326" s="6">
        <v>42478</v>
      </c>
      <c r="D2326">
        <v>2</v>
      </c>
      <c r="F2326">
        <v>350</v>
      </c>
      <c r="J2326" s="3" t="s">
        <v>97</v>
      </c>
      <c r="K2326" t="s">
        <v>59</v>
      </c>
      <c r="L2326">
        <v>11</v>
      </c>
      <c r="M2326" t="s">
        <v>75</v>
      </c>
      <c r="N2326" s="4">
        <f t="shared" si="150"/>
        <v>923</v>
      </c>
      <c r="O2326">
        <v>92.3</v>
      </c>
      <c r="R2326" s="3" t="str">
        <f>IF(ISNUMBER(Q2326),SUMIFS($Q$2:Q2326,$A$2:A2326,A2326,$J$2:J2326,J2326,$D$2:D2326,D2326),"")</f>
        <v/>
      </c>
      <c r="AH2326" s="3" t="str">
        <f t="shared" si="151"/>
        <v/>
      </c>
      <c r="AQ2326" s="3" t="str">
        <f t="shared" si="152"/>
        <v/>
      </c>
      <c r="AR2326" s="3" t="str">
        <f>IF(ISNUMBER(AQ2326),SUMIFS($AQ$2:AQ2326,$A$2:A2326,A2326,$J$2:J2326,J2326,$D$2:D2326,D2326),"")</f>
        <v/>
      </c>
      <c r="AS2326">
        <f t="shared" si="153"/>
        <v>1</v>
      </c>
    </row>
    <row r="2327" spans="1:45" x14ac:dyDescent="0.25">
      <c r="A2327" t="s">
        <v>72</v>
      </c>
      <c r="B2327" t="s">
        <v>68</v>
      </c>
      <c r="C2327" s="6">
        <v>42478</v>
      </c>
      <c r="D2327">
        <v>2</v>
      </c>
      <c r="F2327">
        <v>500</v>
      </c>
      <c r="J2327" s="3" t="s">
        <v>97</v>
      </c>
      <c r="K2327" t="s">
        <v>59</v>
      </c>
      <c r="L2327">
        <v>11</v>
      </c>
      <c r="M2327" t="s">
        <v>75</v>
      </c>
      <c r="N2327" s="4">
        <f t="shared" si="150"/>
        <v>802.6</v>
      </c>
      <c r="O2327">
        <v>80.260000000000005</v>
      </c>
      <c r="R2327" s="3" t="str">
        <f>IF(ISNUMBER(Q2327),SUMIFS($Q$2:Q2327,$A$2:A2327,A2327,$J$2:J2327,J2327,$D$2:D2327,D2327),"")</f>
        <v/>
      </c>
      <c r="AH2327" s="3" t="str">
        <f t="shared" si="151"/>
        <v/>
      </c>
      <c r="AQ2327" s="3" t="str">
        <f t="shared" si="152"/>
        <v/>
      </c>
      <c r="AR2327" s="3" t="str">
        <f>IF(ISNUMBER(AQ2327),SUMIFS($AQ$2:AQ2327,$A$2:A2327,A2327,$J$2:J2327,J2327,$D$2:D2327,D2327),"")</f>
        <v/>
      </c>
      <c r="AS2327">
        <f t="shared" si="153"/>
        <v>1</v>
      </c>
    </row>
    <row r="2328" spans="1:45" x14ac:dyDescent="0.25">
      <c r="A2328" t="s">
        <v>69</v>
      </c>
      <c r="B2328" t="s">
        <v>68</v>
      </c>
      <c r="C2328" s="6">
        <v>42478</v>
      </c>
      <c r="D2328">
        <v>3</v>
      </c>
      <c r="F2328">
        <v>0</v>
      </c>
      <c r="J2328" s="3" t="s">
        <v>97</v>
      </c>
      <c r="K2328" t="s">
        <v>59</v>
      </c>
      <c r="L2328">
        <v>11</v>
      </c>
      <c r="M2328" t="s">
        <v>75</v>
      </c>
      <c r="N2328" s="4">
        <f t="shared" si="150"/>
        <v>733.8</v>
      </c>
      <c r="O2328">
        <v>73.38</v>
      </c>
      <c r="R2328" s="3" t="str">
        <f>IF(ISNUMBER(Q2328),SUMIFS($Q$2:Q2328,$A$2:A2328,A2328,$J$2:J2328,J2328,$D$2:D2328,D2328),"")</f>
        <v/>
      </c>
      <c r="AH2328" s="3" t="str">
        <f t="shared" si="151"/>
        <v/>
      </c>
      <c r="AQ2328" s="3" t="str">
        <f t="shared" si="152"/>
        <v/>
      </c>
      <c r="AR2328" s="3" t="str">
        <f>IF(ISNUMBER(AQ2328),SUMIFS($AQ$2:AQ2328,$A$2:A2328,A2328,$J$2:J2328,J2328,$D$2:D2328,D2328),"")</f>
        <v/>
      </c>
      <c r="AS2328">
        <f t="shared" si="153"/>
        <v>1</v>
      </c>
    </row>
    <row r="2329" spans="1:45" x14ac:dyDescent="0.25">
      <c r="A2329" t="s">
        <v>71</v>
      </c>
      <c r="B2329" t="s">
        <v>68</v>
      </c>
      <c r="C2329" s="6">
        <v>42478</v>
      </c>
      <c r="D2329">
        <v>3</v>
      </c>
      <c r="F2329">
        <v>50</v>
      </c>
      <c r="J2329" s="3" t="s">
        <v>97</v>
      </c>
      <c r="K2329" t="s">
        <v>59</v>
      </c>
      <c r="L2329">
        <v>11</v>
      </c>
      <c r="M2329" t="s">
        <v>75</v>
      </c>
      <c r="N2329" s="4">
        <f t="shared" si="150"/>
        <v>957.4</v>
      </c>
      <c r="O2329">
        <v>95.74</v>
      </c>
      <c r="R2329" s="3" t="str">
        <f>IF(ISNUMBER(Q2329),SUMIFS($Q$2:Q2329,$A$2:A2329,A2329,$J$2:J2329,J2329,$D$2:D2329,D2329),"")</f>
        <v/>
      </c>
      <c r="AH2329" s="3" t="str">
        <f t="shared" si="151"/>
        <v/>
      </c>
      <c r="AQ2329" s="3" t="str">
        <f t="shared" si="152"/>
        <v/>
      </c>
      <c r="AR2329" s="3" t="str">
        <f>IF(ISNUMBER(AQ2329),SUMIFS($AQ$2:AQ2329,$A$2:A2329,A2329,$J$2:J2329,J2329,$D$2:D2329,D2329),"")</f>
        <v/>
      </c>
      <c r="AS2329">
        <f t="shared" si="153"/>
        <v>1</v>
      </c>
    </row>
    <row r="2330" spans="1:45" x14ac:dyDescent="0.25">
      <c r="A2330" t="s">
        <v>70</v>
      </c>
      <c r="B2330" t="s">
        <v>68</v>
      </c>
      <c r="C2330" s="6">
        <v>42478</v>
      </c>
      <c r="D2330">
        <v>3</v>
      </c>
      <c r="F2330">
        <v>100</v>
      </c>
      <c r="J2330" s="3" t="s">
        <v>97</v>
      </c>
      <c r="K2330" t="s">
        <v>59</v>
      </c>
      <c r="L2330">
        <v>11</v>
      </c>
      <c r="M2330" t="s">
        <v>75</v>
      </c>
      <c r="N2330" s="4">
        <f t="shared" si="150"/>
        <v>819.80000000000007</v>
      </c>
      <c r="O2330">
        <v>81.98</v>
      </c>
      <c r="R2330" s="3" t="str">
        <f>IF(ISNUMBER(Q2330),SUMIFS($Q$2:Q2330,$A$2:A2330,A2330,$J$2:J2330,J2330,$D$2:D2330,D2330),"")</f>
        <v/>
      </c>
      <c r="AH2330" s="3" t="str">
        <f t="shared" si="151"/>
        <v/>
      </c>
      <c r="AQ2330" s="3" t="str">
        <f t="shared" si="152"/>
        <v/>
      </c>
      <c r="AR2330" s="3" t="str">
        <f>IF(ISNUMBER(AQ2330),SUMIFS($AQ$2:AQ2330,$A$2:A2330,A2330,$J$2:J2330,J2330,$D$2:D2330,D2330),"")</f>
        <v/>
      </c>
      <c r="AS2330">
        <f t="shared" si="153"/>
        <v>1</v>
      </c>
    </row>
    <row r="2331" spans="1:45" x14ac:dyDescent="0.25">
      <c r="A2331" t="s">
        <v>67</v>
      </c>
      <c r="B2331" t="s">
        <v>68</v>
      </c>
      <c r="C2331" s="6">
        <v>42478</v>
      </c>
      <c r="D2331">
        <v>3</v>
      </c>
      <c r="F2331">
        <v>200</v>
      </c>
      <c r="J2331" s="3" t="s">
        <v>97</v>
      </c>
      <c r="K2331" t="s">
        <v>59</v>
      </c>
      <c r="L2331">
        <v>11</v>
      </c>
      <c r="M2331" t="s">
        <v>75</v>
      </c>
      <c r="N2331" s="4">
        <f t="shared" si="150"/>
        <v>751</v>
      </c>
      <c r="O2331">
        <v>75.099999999999994</v>
      </c>
      <c r="R2331" s="3" t="str">
        <f>IF(ISNUMBER(Q2331),SUMIFS($Q$2:Q2331,$A$2:A2331,A2331,$J$2:J2331,J2331,$D$2:D2331,D2331),"")</f>
        <v/>
      </c>
      <c r="AH2331" s="3" t="str">
        <f t="shared" si="151"/>
        <v/>
      </c>
      <c r="AQ2331" s="3" t="str">
        <f t="shared" si="152"/>
        <v/>
      </c>
      <c r="AR2331" s="3" t="str">
        <f>IF(ISNUMBER(AQ2331),SUMIFS($AQ$2:AQ2331,$A$2:A2331,A2331,$J$2:J2331,J2331,$D$2:D2331,D2331),"")</f>
        <v/>
      </c>
      <c r="AS2331">
        <f t="shared" si="153"/>
        <v>1</v>
      </c>
    </row>
    <row r="2332" spans="1:45" x14ac:dyDescent="0.25">
      <c r="A2332" t="s">
        <v>73</v>
      </c>
      <c r="B2332" t="s">
        <v>68</v>
      </c>
      <c r="C2332" s="6">
        <v>42478</v>
      </c>
      <c r="D2332">
        <v>3</v>
      </c>
      <c r="F2332">
        <v>350</v>
      </c>
      <c r="J2332" s="3" t="s">
        <v>97</v>
      </c>
      <c r="K2332" t="s">
        <v>59</v>
      </c>
      <c r="L2332">
        <v>11</v>
      </c>
      <c r="M2332" t="s">
        <v>75</v>
      </c>
      <c r="N2332" s="4">
        <f t="shared" si="150"/>
        <v>991.80000000000007</v>
      </c>
      <c r="O2332">
        <v>99.18</v>
      </c>
      <c r="R2332" s="3" t="str">
        <f>IF(ISNUMBER(Q2332),SUMIFS($Q$2:Q2332,$A$2:A2332,A2332,$J$2:J2332,J2332,$D$2:D2332,D2332),"")</f>
        <v/>
      </c>
      <c r="AH2332" s="3" t="str">
        <f t="shared" si="151"/>
        <v/>
      </c>
      <c r="AQ2332" s="3" t="str">
        <f t="shared" si="152"/>
        <v/>
      </c>
      <c r="AR2332" s="3" t="str">
        <f>IF(ISNUMBER(AQ2332),SUMIFS($AQ$2:AQ2332,$A$2:A2332,A2332,$J$2:J2332,J2332,$D$2:D2332,D2332),"")</f>
        <v/>
      </c>
      <c r="AS2332">
        <f t="shared" si="153"/>
        <v>1</v>
      </c>
    </row>
    <row r="2333" spans="1:45" x14ac:dyDescent="0.25">
      <c r="A2333" t="s">
        <v>72</v>
      </c>
      <c r="B2333" t="s">
        <v>68</v>
      </c>
      <c r="C2333" s="6">
        <v>42478</v>
      </c>
      <c r="D2333">
        <v>3</v>
      </c>
      <c r="F2333">
        <v>500</v>
      </c>
      <c r="J2333" s="3" t="s">
        <v>97</v>
      </c>
      <c r="K2333" t="s">
        <v>59</v>
      </c>
      <c r="L2333">
        <v>11</v>
      </c>
      <c r="M2333" t="s">
        <v>75</v>
      </c>
      <c r="N2333" s="4">
        <f t="shared" si="150"/>
        <v>751</v>
      </c>
      <c r="O2333">
        <v>75.099999999999994</v>
      </c>
      <c r="R2333" s="3" t="str">
        <f>IF(ISNUMBER(Q2333),SUMIFS($Q$2:Q2333,$A$2:A2333,A2333,$J$2:J2333,J2333,$D$2:D2333,D2333),"")</f>
        <v/>
      </c>
      <c r="AH2333" s="3" t="str">
        <f t="shared" si="151"/>
        <v/>
      </c>
      <c r="AQ2333" s="3" t="str">
        <f t="shared" si="152"/>
        <v/>
      </c>
      <c r="AR2333" s="3" t="str">
        <f>IF(ISNUMBER(AQ2333),SUMIFS($AQ$2:AQ2333,$A$2:A2333,A2333,$J$2:J2333,J2333,$D$2:D2333,D2333),"")</f>
        <v/>
      </c>
      <c r="AS2333">
        <f t="shared" si="153"/>
        <v>1</v>
      </c>
    </row>
    <row r="2334" spans="1:45" x14ac:dyDescent="0.25">
      <c r="A2334" t="s">
        <v>69</v>
      </c>
      <c r="B2334" t="s">
        <v>68</v>
      </c>
      <c r="C2334" s="6">
        <v>42487</v>
      </c>
      <c r="D2334">
        <v>1</v>
      </c>
      <c r="F2334">
        <v>0</v>
      </c>
      <c r="J2334" s="3" t="s">
        <v>97</v>
      </c>
      <c r="K2334" t="s">
        <v>59</v>
      </c>
      <c r="L2334">
        <v>11</v>
      </c>
      <c r="M2334" t="s">
        <v>76</v>
      </c>
      <c r="N2334" s="4">
        <f t="shared" si="150"/>
        <v>699.4</v>
      </c>
      <c r="O2334">
        <v>69.94</v>
      </c>
      <c r="R2334" s="3" t="str">
        <f>IF(ISNUMBER(Q2334),SUMIFS($Q$2:Q2334,$A$2:A2334,A2334,$J$2:J2334,J2334,$D$2:D2334,D2334),"")</f>
        <v/>
      </c>
      <c r="AH2334" s="3" t="str">
        <f t="shared" si="151"/>
        <v/>
      </c>
      <c r="AQ2334" s="3" t="str">
        <f t="shared" si="152"/>
        <v/>
      </c>
      <c r="AR2334" s="3" t="str">
        <f>IF(ISNUMBER(AQ2334),SUMIFS($AQ$2:AQ2334,$A$2:A2334,A2334,$J$2:J2334,J2334,$D$2:D2334,D2334),"")</f>
        <v/>
      </c>
      <c r="AS2334">
        <f t="shared" si="153"/>
        <v>1</v>
      </c>
    </row>
    <row r="2335" spans="1:45" x14ac:dyDescent="0.25">
      <c r="A2335" t="s">
        <v>71</v>
      </c>
      <c r="B2335" t="s">
        <v>68</v>
      </c>
      <c r="C2335" s="6">
        <v>42487</v>
      </c>
      <c r="D2335">
        <v>1</v>
      </c>
      <c r="F2335">
        <v>50</v>
      </c>
      <c r="J2335" s="3" t="s">
        <v>97</v>
      </c>
      <c r="K2335" t="s">
        <v>59</v>
      </c>
      <c r="L2335">
        <v>11</v>
      </c>
      <c r="M2335" t="s">
        <v>76</v>
      </c>
      <c r="N2335" s="4">
        <f t="shared" si="150"/>
        <v>802.6</v>
      </c>
      <c r="O2335">
        <v>80.260000000000005</v>
      </c>
      <c r="R2335" s="3" t="str">
        <f>IF(ISNUMBER(Q2335),SUMIFS($Q$2:Q2335,$A$2:A2335,A2335,$J$2:J2335,J2335,$D$2:D2335,D2335),"")</f>
        <v/>
      </c>
      <c r="AH2335" s="3" t="str">
        <f t="shared" si="151"/>
        <v/>
      </c>
      <c r="AQ2335" s="3" t="str">
        <f t="shared" si="152"/>
        <v/>
      </c>
      <c r="AR2335" s="3" t="str">
        <f>IF(ISNUMBER(AQ2335),SUMIFS($AQ$2:AQ2335,$A$2:A2335,A2335,$J$2:J2335,J2335,$D$2:D2335,D2335),"")</f>
        <v/>
      </c>
      <c r="AS2335">
        <f t="shared" si="153"/>
        <v>1</v>
      </c>
    </row>
    <row r="2336" spans="1:45" x14ac:dyDescent="0.25">
      <c r="A2336" t="s">
        <v>70</v>
      </c>
      <c r="B2336" t="s">
        <v>68</v>
      </c>
      <c r="C2336" s="6">
        <v>42487</v>
      </c>
      <c r="D2336">
        <v>1</v>
      </c>
      <c r="F2336">
        <v>100</v>
      </c>
      <c r="J2336" s="3" t="s">
        <v>97</v>
      </c>
      <c r="K2336" t="s">
        <v>59</v>
      </c>
      <c r="L2336">
        <v>11</v>
      </c>
      <c r="M2336" t="s">
        <v>76</v>
      </c>
      <c r="N2336" s="4">
        <f t="shared" si="150"/>
        <v>905.8</v>
      </c>
      <c r="O2336">
        <v>90.58</v>
      </c>
      <c r="R2336" s="3" t="str">
        <f>IF(ISNUMBER(Q2336),SUMIFS($Q$2:Q2336,$A$2:A2336,A2336,$J$2:J2336,J2336,$D$2:D2336,D2336),"")</f>
        <v/>
      </c>
      <c r="AH2336" s="3" t="str">
        <f t="shared" si="151"/>
        <v/>
      </c>
      <c r="AQ2336" s="3" t="str">
        <f t="shared" si="152"/>
        <v/>
      </c>
      <c r="AR2336" s="3" t="str">
        <f>IF(ISNUMBER(AQ2336),SUMIFS($AQ$2:AQ2336,$A$2:A2336,A2336,$J$2:J2336,J2336,$D$2:D2336,D2336),"")</f>
        <v/>
      </c>
      <c r="AS2336">
        <f t="shared" si="153"/>
        <v>1</v>
      </c>
    </row>
    <row r="2337" spans="1:45" x14ac:dyDescent="0.25">
      <c r="A2337" t="s">
        <v>67</v>
      </c>
      <c r="B2337" t="s">
        <v>68</v>
      </c>
      <c r="C2337" s="6">
        <v>42487</v>
      </c>
      <c r="D2337">
        <v>1</v>
      </c>
      <c r="F2337">
        <v>200</v>
      </c>
      <c r="J2337" s="3" t="s">
        <v>97</v>
      </c>
      <c r="K2337" t="s">
        <v>59</v>
      </c>
      <c r="L2337">
        <v>11</v>
      </c>
      <c r="M2337" t="s">
        <v>76</v>
      </c>
      <c r="N2337" s="4">
        <f t="shared" si="150"/>
        <v>854.2</v>
      </c>
      <c r="O2337">
        <v>85.42</v>
      </c>
      <c r="R2337" s="3" t="str">
        <f>IF(ISNUMBER(Q2337),SUMIFS($Q$2:Q2337,$A$2:A2337,A2337,$J$2:J2337,J2337,$D$2:D2337,D2337),"")</f>
        <v/>
      </c>
      <c r="AH2337" s="3" t="str">
        <f t="shared" si="151"/>
        <v/>
      </c>
      <c r="AQ2337" s="3" t="str">
        <f t="shared" si="152"/>
        <v/>
      </c>
      <c r="AR2337" s="3" t="str">
        <f>IF(ISNUMBER(AQ2337),SUMIFS($AQ$2:AQ2337,$A$2:A2337,A2337,$J$2:J2337,J2337,$D$2:D2337,D2337),"")</f>
        <v/>
      </c>
      <c r="AS2337">
        <f t="shared" si="153"/>
        <v>1</v>
      </c>
    </row>
    <row r="2338" spans="1:45" x14ac:dyDescent="0.25">
      <c r="A2338" t="s">
        <v>73</v>
      </c>
      <c r="B2338" t="s">
        <v>68</v>
      </c>
      <c r="C2338" s="6">
        <v>42487</v>
      </c>
      <c r="D2338">
        <v>1</v>
      </c>
      <c r="F2338">
        <v>350</v>
      </c>
      <c r="J2338" s="3" t="s">
        <v>97</v>
      </c>
      <c r="K2338" t="s">
        <v>59</v>
      </c>
      <c r="L2338">
        <v>11</v>
      </c>
      <c r="M2338" t="s">
        <v>76</v>
      </c>
      <c r="N2338" s="4">
        <f t="shared" si="150"/>
        <v>923</v>
      </c>
      <c r="O2338">
        <v>92.3</v>
      </c>
      <c r="R2338" s="3" t="str">
        <f>IF(ISNUMBER(Q2338),SUMIFS($Q$2:Q2338,$A$2:A2338,A2338,$J$2:J2338,J2338,$D$2:D2338,D2338),"")</f>
        <v/>
      </c>
      <c r="AH2338" s="3" t="str">
        <f t="shared" si="151"/>
        <v/>
      </c>
      <c r="AQ2338" s="3" t="str">
        <f t="shared" si="152"/>
        <v/>
      </c>
      <c r="AR2338" s="3" t="str">
        <f>IF(ISNUMBER(AQ2338),SUMIFS($AQ$2:AQ2338,$A$2:A2338,A2338,$J$2:J2338,J2338,$D$2:D2338,D2338),"")</f>
        <v/>
      </c>
      <c r="AS2338">
        <f t="shared" si="153"/>
        <v>1</v>
      </c>
    </row>
    <row r="2339" spans="1:45" x14ac:dyDescent="0.25">
      <c r="A2339" t="s">
        <v>72</v>
      </c>
      <c r="B2339" t="s">
        <v>68</v>
      </c>
      <c r="C2339" s="6">
        <v>42487</v>
      </c>
      <c r="D2339">
        <v>1</v>
      </c>
      <c r="F2339">
        <v>500</v>
      </c>
      <c r="J2339" s="3" t="s">
        <v>97</v>
      </c>
      <c r="K2339" t="s">
        <v>59</v>
      </c>
      <c r="L2339">
        <v>11</v>
      </c>
      <c r="M2339" t="s">
        <v>76</v>
      </c>
      <c r="N2339" s="4">
        <f t="shared" si="150"/>
        <v>1043.4000000000001</v>
      </c>
      <c r="O2339">
        <v>104.34</v>
      </c>
      <c r="R2339" s="3" t="str">
        <f>IF(ISNUMBER(Q2339),SUMIFS($Q$2:Q2339,$A$2:A2339,A2339,$J$2:J2339,J2339,$D$2:D2339,D2339),"")</f>
        <v/>
      </c>
      <c r="AH2339" s="3" t="str">
        <f t="shared" si="151"/>
        <v/>
      </c>
      <c r="AQ2339" s="3" t="str">
        <f t="shared" si="152"/>
        <v/>
      </c>
      <c r="AR2339" s="3" t="str">
        <f>IF(ISNUMBER(AQ2339),SUMIFS($AQ$2:AQ2339,$A$2:A2339,A2339,$J$2:J2339,J2339,$D$2:D2339,D2339),"")</f>
        <v/>
      </c>
      <c r="AS2339">
        <f t="shared" si="153"/>
        <v>1</v>
      </c>
    </row>
    <row r="2340" spans="1:45" x14ac:dyDescent="0.25">
      <c r="A2340" t="s">
        <v>69</v>
      </c>
      <c r="B2340" t="s">
        <v>68</v>
      </c>
      <c r="C2340" s="6">
        <v>42487</v>
      </c>
      <c r="D2340">
        <v>2</v>
      </c>
      <c r="F2340">
        <v>0</v>
      </c>
      <c r="J2340" s="3" t="s">
        <v>97</v>
      </c>
      <c r="K2340" t="s">
        <v>59</v>
      </c>
      <c r="L2340">
        <v>11</v>
      </c>
      <c r="M2340" t="s">
        <v>76</v>
      </c>
      <c r="N2340" s="4">
        <f t="shared" si="150"/>
        <v>733.8</v>
      </c>
      <c r="O2340">
        <v>73.38</v>
      </c>
      <c r="R2340" s="3" t="str">
        <f>IF(ISNUMBER(Q2340),SUMIFS($Q$2:Q2340,$A$2:A2340,A2340,$J$2:J2340,J2340,$D$2:D2340,D2340),"")</f>
        <v/>
      </c>
      <c r="AH2340" s="3" t="str">
        <f t="shared" si="151"/>
        <v/>
      </c>
      <c r="AQ2340" s="3" t="str">
        <f t="shared" si="152"/>
        <v/>
      </c>
      <c r="AR2340" s="3" t="str">
        <f>IF(ISNUMBER(AQ2340),SUMIFS($AQ$2:AQ2340,$A$2:A2340,A2340,$J$2:J2340,J2340,$D$2:D2340,D2340),"")</f>
        <v/>
      </c>
      <c r="AS2340">
        <f t="shared" si="153"/>
        <v>1</v>
      </c>
    </row>
    <row r="2341" spans="1:45" x14ac:dyDescent="0.25">
      <c r="A2341" t="s">
        <v>71</v>
      </c>
      <c r="B2341" t="s">
        <v>68</v>
      </c>
      <c r="C2341" s="6">
        <v>42487</v>
      </c>
      <c r="D2341">
        <v>2</v>
      </c>
      <c r="F2341">
        <v>50</v>
      </c>
      <c r="J2341" s="3" t="s">
        <v>97</v>
      </c>
      <c r="K2341" t="s">
        <v>59</v>
      </c>
      <c r="L2341">
        <v>11</v>
      </c>
      <c r="M2341" t="s">
        <v>76</v>
      </c>
      <c r="N2341" s="4">
        <f t="shared" si="150"/>
        <v>785.40000000000009</v>
      </c>
      <c r="O2341">
        <v>78.540000000000006</v>
      </c>
      <c r="R2341" s="3" t="str">
        <f>IF(ISNUMBER(Q2341),SUMIFS($Q$2:Q2341,$A$2:A2341,A2341,$J$2:J2341,J2341,$D$2:D2341,D2341),"")</f>
        <v/>
      </c>
      <c r="AH2341" s="3" t="str">
        <f t="shared" si="151"/>
        <v/>
      </c>
      <c r="AQ2341" s="3" t="str">
        <f t="shared" si="152"/>
        <v/>
      </c>
      <c r="AR2341" s="3" t="str">
        <f>IF(ISNUMBER(AQ2341),SUMIFS($AQ$2:AQ2341,$A$2:A2341,A2341,$J$2:J2341,J2341,$D$2:D2341,D2341),"")</f>
        <v/>
      </c>
      <c r="AS2341">
        <f t="shared" si="153"/>
        <v>1</v>
      </c>
    </row>
    <row r="2342" spans="1:45" x14ac:dyDescent="0.25">
      <c r="A2342" t="s">
        <v>70</v>
      </c>
      <c r="B2342" t="s">
        <v>68</v>
      </c>
      <c r="C2342" s="6">
        <v>42487</v>
      </c>
      <c r="D2342">
        <v>2</v>
      </c>
      <c r="F2342">
        <v>100</v>
      </c>
      <c r="J2342" s="3" t="s">
        <v>97</v>
      </c>
      <c r="K2342" t="s">
        <v>59</v>
      </c>
      <c r="L2342">
        <v>11</v>
      </c>
      <c r="M2342" t="s">
        <v>76</v>
      </c>
      <c r="N2342" s="4">
        <f t="shared" si="150"/>
        <v>768.19999999999993</v>
      </c>
      <c r="O2342">
        <v>76.819999999999993</v>
      </c>
      <c r="R2342" s="3" t="str">
        <f>IF(ISNUMBER(Q2342),SUMIFS($Q$2:Q2342,$A$2:A2342,A2342,$J$2:J2342,J2342,$D$2:D2342,D2342),"")</f>
        <v/>
      </c>
      <c r="AH2342" s="3" t="str">
        <f t="shared" si="151"/>
        <v/>
      </c>
      <c r="AQ2342" s="3" t="str">
        <f t="shared" si="152"/>
        <v/>
      </c>
      <c r="AR2342" s="3" t="str">
        <f>IF(ISNUMBER(AQ2342),SUMIFS($AQ$2:AQ2342,$A$2:A2342,A2342,$J$2:J2342,J2342,$D$2:D2342,D2342),"")</f>
        <v/>
      </c>
      <c r="AS2342">
        <f t="shared" si="153"/>
        <v>1</v>
      </c>
    </row>
    <row r="2343" spans="1:45" x14ac:dyDescent="0.25">
      <c r="A2343" t="s">
        <v>67</v>
      </c>
      <c r="B2343" t="s">
        <v>68</v>
      </c>
      <c r="C2343" s="6">
        <v>42487</v>
      </c>
      <c r="D2343">
        <v>2</v>
      </c>
      <c r="F2343">
        <v>200</v>
      </c>
      <c r="J2343" s="3" t="s">
        <v>97</v>
      </c>
      <c r="K2343" t="s">
        <v>59</v>
      </c>
      <c r="L2343">
        <v>11</v>
      </c>
      <c r="M2343" t="s">
        <v>76</v>
      </c>
      <c r="N2343" s="4">
        <f t="shared" si="150"/>
        <v>819.80000000000007</v>
      </c>
      <c r="O2343">
        <v>81.98</v>
      </c>
      <c r="R2343" s="3" t="str">
        <f>IF(ISNUMBER(Q2343),SUMIFS($Q$2:Q2343,$A$2:A2343,A2343,$J$2:J2343,J2343,$D$2:D2343,D2343),"")</f>
        <v/>
      </c>
      <c r="AH2343" s="3" t="str">
        <f t="shared" si="151"/>
        <v/>
      </c>
      <c r="AQ2343" s="3" t="str">
        <f t="shared" si="152"/>
        <v/>
      </c>
      <c r="AR2343" s="3" t="str">
        <f>IF(ISNUMBER(AQ2343),SUMIFS($AQ$2:AQ2343,$A$2:A2343,A2343,$J$2:J2343,J2343,$D$2:D2343,D2343),"")</f>
        <v/>
      </c>
      <c r="AS2343">
        <f t="shared" si="153"/>
        <v>1</v>
      </c>
    </row>
    <row r="2344" spans="1:45" x14ac:dyDescent="0.25">
      <c r="A2344" t="s">
        <v>73</v>
      </c>
      <c r="B2344" t="s">
        <v>68</v>
      </c>
      <c r="C2344" s="6">
        <v>42487</v>
      </c>
      <c r="D2344">
        <v>2</v>
      </c>
      <c r="F2344">
        <v>350</v>
      </c>
      <c r="J2344" s="3" t="s">
        <v>97</v>
      </c>
      <c r="K2344" t="s">
        <v>59</v>
      </c>
      <c r="L2344">
        <v>11</v>
      </c>
      <c r="M2344" t="s">
        <v>76</v>
      </c>
      <c r="N2344" s="4">
        <f t="shared" si="150"/>
        <v>905.8</v>
      </c>
      <c r="O2344">
        <v>90.58</v>
      </c>
      <c r="R2344" s="3" t="str">
        <f>IF(ISNUMBER(Q2344),SUMIFS($Q$2:Q2344,$A$2:A2344,A2344,$J$2:J2344,J2344,$D$2:D2344,D2344),"")</f>
        <v/>
      </c>
      <c r="AH2344" s="3" t="str">
        <f t="shared" si="151"/>
        <v/>
      </c>
      <c r="AQ2344" s="3" t="str">
        <f t="shared" si="152"/>
        <v/>
      </c>
      <c r="AR2344" s="3" t="str">
        <f>IF(ISNUMBER(AQ2344),SUMIFS($AQ$2:AQ2344,$A$2:A2344,A2344,$J$2:J2344,J2344,$D$2:D2344,D2344),"")</f>
        <v/>
      </c>
      <c r="AS2344">
        <f t="shared" si="153"/>
        <v>1</v>
      </c>
    </row>
    <row r="2345" spans="1:45" x14ac:dyDescent="0.25">
      <c r="A2345" t="s">
        <v>72</v>
      </c>
      <c r="B2345" t="s">
        <v>68</v>
      </c>
      <c r="C2345" s="6">
        <v>42487</v>
      </c>
      <c r="D2345">
        <v>2</v>
      </c>
      <c r="F2345">
        <v>500</v>
      </c>
      <c r="J2345" s="3" t="s">
        <v>97</v>
      </c>
      <c r="K2345" t="s">
        <v>59</v>
      </c>
      <c r="L2345">
        <v>11</v>
      </c>
      <c r="M2345" t="s">
        <v>76</v>
      </c>
      <c r="N2345" s="4">
        <f t="shared" si="150"/>
        <v>854.2</v>
      </c>
      <c r="O2345">
        <v>85.42</v>
      </c>
      <c r="R2345" s="3" t="str">
        <f>IF(ISNUMBER(Q2345),SUMIFS($Q$2:Q2345,$A$2:A2345,A2345,$J$2:J2345,J2345,$D$2:D2345,D2345),"")</f>
        <v/>
      </c>
      <c r="AH2345" s="3" t="str">
        <f t="shared" si="151"/>
        <v/>
      </c>
      <c r="AQ2345" s="3" t="str">
        <f t="shared" si="152"/>
        <v/>
      </c>
      <c r="AR2345" s="3" t="str">
        <f>IF(ISNUMBER(AQ2345),SUMIFS($AQ$2:AQ2345,$A$2:A2345,A2345,$J$2:J2345,J2345,$D$2:D2345,D2345),"")</f>
        <v/>
      </c>
      <c r="AS2345">
        <f t="shared" si="153"/>
        <v>1</v>
      </c>
    </row>
    <row r="2346" spans="1:45" x14ac:dyDescent="0.25">
      <c r="A2346" t="s">
        <v>69</v>
      </c>
      <c r="B2346" t="s">
        <v>68</v>
      </c>
      <c r="C2346" s="6">
        <v>42487</v>
      </c>
      <c r="D2346">
        <v>3</v>
      </c>
      <c r="F2346">
        <v>0</v>
      </c>
      <c r="J2346" s="3" t="s">
        <v>97</v>
      </c>
      <c r="K2346" t="s">
        <v>59</v>
      </c>
      <c r="L2346">
        <v>11</v>
      </c>
      <c r="M2346" t="s">
        <v>76</v>
      </c>
      <c r="N2346" s="4">
        <f t="shared" si="150"/>
        <v>716.59999999999991</v>
      </c>
      <c r="O2346">
        <v>71.66</v>
      </c>
      <c r="R2346" s="3" t="str">
        <f>IF(ISNUMBER(Q2346),SUMIFS($Q$2:Q2346,$A$2:A2346,A2346,$J$2:J2346,J2346,$D$2:D2346,D2346),"")</f>
        <v/>
      </c>
      <c r="AH2346" s="3" t="str">
        <f t="shared" si="151"/>
        <v/>
      </c>
      <c r="AQ2346" s="3" t="str">
        <f t="shared" si="152"/>
        <v/>
      </c>
      <c r="AR2346" s="3" t="str">
        <f>IF(ISNUMBER(AQ2346),SUMIFS($AQ$2:AQ2346,$A$2:A2346,A2346,$J$2:J2346,J2346,$D$2:D2346,D2346),"")</f>
        <v/>
      </c>
      <c r="AS2346">
        <f t="shared" si="153"/>
        <v>1</v>
      </c>
    </row>
    <row r="2347" spans="1:45" x14ac:dyDescent="0.25">
      <c r="A2347" t="s">
        <v>71</v>
      </c>
      <c r="B2347" t="s">
        <v>68</v>
      </c>
      <c r="C2347" s="6">
        <v>42487</v>
      </c>
      <c r="D2347">
        <v>3</v>
      </c>
      <c r="F2347">
        <v>50</v>
      </c>
      <c r="J2347" s="3" t="s">
        <v>97</v>
      </c>
      <c r="K2347" t="s">
        <v>59</v>
      </c>
      <c r="L2347">
        <v>11</v>
      </c>
      <c r="M2347" t="s">
        <v>76</v>
      </c>
      <c r="N2347" s="4">
        <f t="shared" si="150"/>
        <v>888.6</v>
      </c>
      <c r="O2347">
        <v>88.86</v>
      </c>
      <c r="R2347" s="3" t="str">
        <f>IF(ISNUMBER(Q2347),SUMIFS($Q$2:Q2347,$A$2:A2347,A2347,$J$2:J2347,J2347,$D$2:D2347,D2347),"")</f>
        <v/>
      </c>
      <c r="AH2347" s="3" t="str">
        <f t="shared" si="151"/>
        <v/>
      </c>
      <c r="AQ2347" s="3" t="str">
        <f t="shared" si="152"/>
        <v/>
      </c>
      <c r="AR2347" s="3" t="str">
        <f>IF(ISNUMBER(AQ2347),SUMIFS($AQ$2:AQ2347,$A$2:A2347,A2347,$J$2:J2347,J2347,$D$2:D2347,D2347),"")</f>
        <v/>
      </c>
      <c r="AS2347">
        <f t="shared" si="153"/>
        <v>1</v>
      </c>
    </row>
    <row r="2348" spans="1:45" x14ac:dyDescent="0.25">
      <c r="A2348" t="s">
        <v>70</v>
      </c>
      <c r="B2348" t="s">
        <v>68</v>
      </c>
      <c r="C2348" s="6">
        <v>42487</v>
      </c>
      <c r="D2348">
        <v>3</v>
      </c>
      <c r="F2348">
        <v>100</v>
      </c>
      <c r="J2348" s="3" t="s">
        <v>97</v>
      </c>
      <c r="K2348" t="s">
        <v>59</v>
      </c>
      <c r="L2348">
        <v>11</v>
      </c>
      <c r="M2348" t="s">
        <v>76</v>
      </c>
      <c r="N2348" s="4">
        <f t="shared" ref="N2348:N2369" si="154">IF(ISNUMBER(O2348),O2348*10,"")</f>
        <v>905.8</v>
      </c>
      <c r="O2348">
        <v>90.58</v>
      </c>
      <c r="R2348" s="3" t="str">
        <f>IF(ISNUMBER(Q2348),SUMIFS($Q$2:Q2348,$A$2:A2348,A2348,$J$2:J2348,J2348,$D$2:D2348,D2348),"")</f>
        <v/>
      </c>
      <c r="AH2348" s="3" t="str">
        <f t="shared" ref="AH2348:AH2369" si="155">IF(ISNUMBER(AI2348),AI2348,"")</f>
        <v/>
      </c>
      <c r="AQ2348" s="3" t="str">
        <f t="shared" ref="AQ2348:AQ2369" si="156">IF(AND(ISNUMBER(AI2348),ISNUMBER(Q2348)),ROUND(Q2348*AI2348,3),"")</f>
        <v/>
      </c>
      <c r="AR2348" s="3" t="str">
        <f>IF(ISNUMBER(AQ2348),SUMIFS($AQ$2:AQ2348,$A$2:A2348,A2348,$J$2:J2348,J2348,$D$2:D2348,D2348),"")</f>
        <v/>
      </c>
      <c r="AS2348">
        <f t="shared" si="153"/>
        <v>1</v>
      </c>
    </row>
    <row r="2349" spans="1:45" x14ac:dyDescent="0.25">
      <c r="A2349" t="s">
        <v>67</v>
      </c>
      <c r="B2349" t="s">
        <v>68</v>
      </c>
      <c r="C2349" s="6">
        <v>42487</v>
      </c>
      <c r="D2349">
        <v>3</v>
      </c>
      <c r="F2349">
        <v>200</v>
      </c>
      <c r="J2349" s="3" t="s">
        <v>97</v>
      </c>
      <c r="K2349" t="s">
        <v>59</v>
      </c>
      <c r="L2349">
        <v>11</v>
      </c>
      <c r="M2349" t="s">
        <v>76</v>
      </c>
      <c r="N2349" s="4">
        <f t="shared" si="154"/>
        <v>1146.5999999999999</v>
      </c>
      <c r="O2349">
        <v>114.66</v>
      </c>
      <c r="R2349" s="3" t="str">
        <f>IF(ISNUMBER(Q2349),SUMIFS($Q$2:Q2349,$A$2:A2349,A2349,$J$2:J2349,J2349,$D$2:D2349,D2349),"")</f>
        <v/>
      </c>
      <c r="AH2349" s="3" t="str">
        <f t="shared" si="155"/>
        <v/>
      </c>
      <c r="AQ2349" s="3" t="str">
        <f t="shared" si="156"/>
        <v/>
      </c>
      <c r="AR2349" s="3" t="str">
        <f>IF(ISNUMBER(AQ2349),SUMIFS($AQ$2:AQ2349,$A$2:A2349,A2349,$J$2:J2349,J2349,$D$2:D2349,D2349),"")</f>
        <v/>
      </c>
      <c r="AS2349">
        <f t="shared" ref="AS2349:AS2369" si="157">COUNT(O2349:AR2349)</f>
        <v>1</v>
      </c>
    </row>
    <row r="2350" spans="1:45" x14ac:dyDescent="0.25">
      <c r="A2350" t="s">
        <v>73</v>
      </c>
      <c r="B2350" t="s">
        <v>68</v>
      </c>
      <c r="C2350" s="6">
        <v>42487</v>
      </c>
      <c r="D2350">
        <v>3</v>
      </c>
      <c r="F2350">
        <v>350</v>
      </c>
      <c r="J2350" s="3" t="s">
        <v>97</v>
      </c>
      <c r="K2350" t="s">
        <v>59</v>
      </c>
      <c r="L2350">
        <v>11</v>
      </c>
      <c r="M2350" t="s">
        <v>76</v>
      </c>
      <c r="N2350" s="4">
        <f t="shared" si="154"/>
        <v>1060.5999999999999</v>
      </c>
      <c r="O2350">
        <v>106.06</v>
      </c>
      <c r="R2350" s="3" t="str">
        <f>IF(ISNUMBER(Q2350),SUMIFS($Q$2:Q2350,$A$2:A2350,A2350,$J$2:J2350,J2350,$D$2:D2350,D2350),"")</f>
        <v/>
      </c>
      <c r="AH2350" s="3" t="str">
        <f t="shared" si="155"/>
        <v/>
      </c>
      <c r="AQ2350" s="3" t="str">
        <f t="shared" si="156"/>
        <v/>
      </c>
      <c r="AR2350" s="3" t="str">
        <f>IF(ISNUMBER(AQ2350),SUMIFS($AQ$2:AQ2350,$A$2:A2350,A2350,$J$2:J2350,J2350,$D$2:D2350,D2350),"")</f>
        <v/>
      </c>
      <c r="AS2350">
        <f t="shared" si="157"/>
        <v>1</v>
      </c>
    </row>
    <row r="2351" spans="1:45" x14ac:dyDescent="0.25">
      <c r="A2351" t="s">
        <v>72</v>
      </c>
      <c r="B2351" t="s">
        <v>68</v>
      </c>
      <c r="C2351" s="6">
        <v>42487</v>
      </c>
      <c r="D2351">
        <v>3</v>
      </c>
      <c r="F2351">
        <v>500</v>
      </c>
      <c r="J2351" s="3" t="s">
        <v>97</v>
      </c>
      <c r="K2351" t="s">
        <v>59</v>
      </c>
      <c r="L2351">
        <v>11</v>
      </c>
      <c r="M2351" t="s">
        <v>76</v>
      </c>
      <c r="N2351" s="4">
        <f t="shared" si="154"/>
        <v>905.8</v>
      </c>
      <c r="O2351">
        <v>90.58</v>
      </c>
      <c r="R2351" s="3" t="str">
        <f>IF(ISNUMBER(Q2351),SUMIFS($Q$2:Q2351,$A$2:A2351,A2351,$J$2:J2351,J2351,$D$2:D2351,D2351),"")</f>
        <v/>
      </c>
      <c r="AH2351" s="3" t="str">
        <f t="shared" si="155"/>
        <v/>
      </c>
      <c r="AQ2351" s="3" t="str">
        <f t="shared" si="156"/>
        <v/>
      </c>
      <c r="AR2351" s="3" t="str">
        <f>IF(ISNUMBER(AQ2351),SUMIFS($AQ$2:AQ2351,$A$2:A2351,A2351,$J$2:J2351,J2351,$D$2:D2351,D2351),"")</f>
        <v/>
      </c>
      <c r="AS2351">
        <f t="shared" si="157"/>
        <v>1</v>
      </c>
    </row>
    <row r="2352" spans="1:45" x14ac:dyDescent="0.25">
      <c r="A2352" t="s">
        <v>69</v>
      </c>
      <c r="B2352" t="s">
        <v>68</v>
      </c>
      <c r="C2352" s="6">
        <v>42494</v>
      </c>
      <c r="D2352">
        <v>1</v>
      </c>
      <c r="F2352">
        <v>0</v>
      </c>
      <c r="J2352" s="3" t="s">
        <v>97</v>
      </c>
      <c r="K2352" t="s">
        <v>59</v>
      </c>
      <c r="L2352">
        <v>12</v>
      </c>
      <c r="M2352" t="s">
        <v>56</v>
      </c>
      <c r="N2352" s="4" t="str">
        <f t="shared" si="154"/>
        <v/>
      </c>
      <c r="P2352">
        <v>0</v>
      </c>
      <c r="Q2352">
        <v>0</v>
      </c>
      <c r="R2352" s="3">
        <f>IF(ISNUMBER(Q2352),SUMIFS($Q$2:Q2352,$A$2:A2352,A2352,$J$2:J2352,J2352,$D$2:D2352,D2352),"")</f>
        <v>418.19000000000005</v>
      </c>
      <c r="AA2352">
        <v>0</v>
      </c>
      <c r="AH2352" s="3" t="str">
        <f t="shared" si="155"/>
        <v/>
      </c>
      <c r="AQ2352" s="3" t="str">
        <f t="shared" si="156"/>
        <v/>
      </c>
      <c r="AR2352" s="3" t="str">
        <f>IF(ISNUMBER(AQ2352),SUMIFS($AQ$2:AQ2352,$A$2:A2352,A2352,$J$2:J2352,J2352,$D$2:D2352,D2352),"")</f>
        <v/>
      </c>
      <c r="AS2352">
        <f t="shared" si="157"/>
        <v>4</v>
      </c>
    </row>
    <row r="2353" spans="1:45" x14ac:dyDescent="0.25">
      <c r="A2353" t="s">
        <v>71</v>
      </c>
      <c r="B2353" t="s">
        <v>68</v>
      </c>
      <c r="C2353" s="6">
        <v>42494</v>
      </c>
      <c r="D2353">
        <v>1</v>
      </c>
      <c r="F2353">
        <v>50</v>
      </c>
      <c r="J2353" s="3" t="s">
        <v>97</v>
      </c>
      <c r="K2353" t="s">
        <v>59</v>
      </c>
      <c r="L2353">
        <v>12</v>
      </c>
      <c r="M2353" t="s">
        <v>56</v>
      </c>
      <c r="N2353" s="4" t="str">
        <f t="shared" si="154"/>
        <v/>
      </c>
      <c r="P2353">
        <v>23.14</v>
      </c>
      <c r="Q2353">
        <v>23.14</v>
      </c>
      <c r="R2353" s="3">
        <f>IF(ISNUMBER(Q2353),SUMIFS($Q$2:Q2353,$A$2:A2353,A2353,$J$2:J2353,J2353,$D$2:D2353,D2353),"")</f>
        <v>600.12</v>
      </c>
      <c r="AA2353">
        <v>0.66</v>
      </c>
      <c r="AH2353" s="3" t="str">
        <f t="shared" si="155"/>
        <v/>
      </c>
      <c r="AQ2353" s="3" t="str">
        <f t="shared" si="156"/>
        <v/>
      </c>
      <c r="AR2353" s="3" t="str">
        <f>IF(ISNUMBER(AQ2353),SUMIFS($AQ$2:AQ2353,$A$2:A2353,A2353,$J$2:J2353,J2353,$D$2:D2353,D2353),"")</f>
        <v/>
      </c>
      <c r="AS2353">
        <f t="shared" si="157"/>
        <v>4</v>
      </c>
    </row>
    <row r="2354" spans="1:45" x14ac:dyDescent="0.25">
      <c r="A2354" t="s">
        <v>70</v>
      </c>
      <c r="B2354" t="s">
        <v>68</v>
      </c>
      <c r="C2354" s="6">
        <v>42494</v>
      </c>
      <c r="D2354">
        <v>1</v>
      </c>
      <c r="F2354">
        <v>100</v>
      </c>
      <c r="J2354" s="3" t="s">
        <v>97</v>
      </c>
      <c r="K2354" t="s">
        <v>59</v>
      </c>
      <c r="L2354">
        <v>12</v>
      </c>
      <c r="M2354" t="s">
        <v>56</v>
      </c>
      <c r="N2354" s="4" t="str">
        <f t="shared" si="154"/>
        <v/>
      </c>
      <c r="P2354">
        <v>0</v>
      </c>
      <c r="Q2354">
        <v>0</v>
      </c>
      <c r="R2354" s="3">
        <f>IF(ISNUMBER(Q2354),SUMIFS($Q$2:Q2354,$A$2:A2354,A2354,$J$2:J2354,J2354,$D$2:D2354,D2354),"")</f>
        <v>758.98</v>
      </c>
      <c r="AA2354">
        <v>0</v>
      </c>
      <c r="AH2354" s="3" t="str">
        <f t="shared" si="155"/>
        <v/>
      </c>
      <c r="AQ2354" s="3" t="str">
        <f t="shared" si="156"/>
        <v/>
      </c>
      <c r="AR2354" s="3" t="str">
        <f>IF(ISNUMBER(AQ2354),SUMIFS($AQ$2:AQ2354,$A$2:A2354,A2354,$J$2:J2354,J2354,$D$2:D2354,D2354),"")</f>
        <v/>
      </c>
      <c r="AS2354">
        <f t="shared" si="157"/>
        <v>4</v>
      </c>
    </row>
    <row r="2355" spans="1:45" x14ac:dyDescent="0.25">
      <c r="A2355" t="s">
        <v>67</v>
      </c>
      <c r="B2355" t="s">
        <v>68</v>
      </c>
      <c r="C2355" s="6">
        <v>42494</v>
      </c>
      <c r="D2355">
        <v>1</v>
      </c>
      <c r="F2355">
        <v>200</v>
      </c>
      <c r="J2355" s="3" t="s">
        <v>97</v>
      </c>
      <c r="K2355" t="s">
        <v>59</v>
      </c>
      <c r="L2355">
        <v>12</v>
      </c>
      <c r="M2355" t="s">
        <v>56</v>
      </c>
      <c r="N2355" s="4" t="str">
        <f t="shared" si="154"/>
        <v/>
      </c>
      <c r="P2355">
        <v>44.6</v>
      </c>
      <c r="Q2355">
        <v>44.6</v>
      </c>
      <c r="R2355" s="3">
        <f>IF(ISNUMBER(Q2355),SUMIFS($Q$2:Q2355,$A$2:A2355,A2355,$J$2:J2355,J2355,$D$2:D2355,D2355),"")</f>
        <v>989.5200000000001</v>
      </c>
      <c r="AA2355">
        <v>1.27</v>
      </c>
      <c r="AH2355" s="3" t="str">
        <f t="shared" si="155"/>
        <v/>
      </c>
      <c r="AQ2355" s="3" t="str">
        <f t="shared" si="156"/>
        <v/>
      </c>
      <c r="AR2355" s="3" t="str">
        <f>IF(ISNUMBER(AQ2355),SUMIFS($AQ$2:AQ2355,$A$2:A2355,A2355,$J$2:J2355,J2355,$D$2:D2355,D2355),"")</f>
        <v/>
      </c>
      <c r="AS2355">
        <f t="shared" si="157"/>
        <v>4</v>
      </c>
    </row>
    <row r="2356" spans="1:45" x14ac:dyDescent="0.25">
      <c r="A2356" t="s">
        <v>73</v>
      </c>
      <c r="B2356" t="s">
        <v>68</v>
      </c>
      <c r="C2356" s="6">
        <v>42494</v>
      </c>
      <c r="D2356">
        <v>1</v>
      </c>
      <c r="F2356">
        <v>350</v>
      </c>
      <c r="J2356" s="3" t="s">
        <v>97</v>
      </c>
      <c r="K2356" t="s">
        <v>59</v>
      </c>
      <c r="L2356">
        <v>12</v>
      </c>
      <c r="M2356" t="s">
        <v>56</v>
      </c>
      <c r="N2356" s="4" t="str">
        <f t="shared" si="154"/>
        <v/>
      </c>
      <c r="P2356">
        <v>45.95</v>
      </c>
      <c r="Q2356">
        <v>45.95</v>
      </c>
      <c r="R2356" s="3">
        <f>IF(ISNUMBER(Q2356),SUMIFS($Q$2:Q2356,$A$2:A2356,A2356,$J$2:J2356,J2356,$D$2:D2356,D2356),"")</f>
        <v>1136.5900000000001</v>
      </c>
      <c r="AA2356">
        <v>1.31</v>
      </c>
      <c r="AH2356" s="3" t="str">
        <f t="shared" si="155"/>
        <v/>
      </c>
      <c r="AQ2356" s="3" t="str">
        <f t="shared" si="156"/>
        <v/>
      </c>
      <c r="AR2356" s="3" t="str">
        <f>IF(ISNUMBER(AQ2356),SUMIFS($AQ$2:AQ2356,$A$2:A2356,A2356,$J$2:J2356,J2356,$D$2:D2356,D2356),"")</f>
        <v/>
      </c>
      <c r="AS2356">
        <f t="shared" si="157"/>
        <v>4</v>
      </c>
    </row>
    <row r="2357" spans="1:45" x14ac:dyDescent="0.25">
      <c r="A2357" t="s">
        <v>72</v>
      </c>
      <c r="B2357" t="s">
        <v>68</v>
      </c>
      <c r="C2357" s="6">
        <v>42494</v>
      </c>
      <c r="D2357">
        <v>1</v>
      </c>
      <c r="F2357">
        <v>500</v>
      </c>
      <c r="J2357" s="3" t="s">
        <v>97</v>
      </c>
      <c r="K2357" t="s">
        <v>59</v>
      </c>
      <c r="L2357">
        <v>12</v>
      </c>
      <c r="M2357" t="s">
        <v>56</v>
      </c>
      <c r="N2357" s="4" t="str">
        <f t="shared" si="154"/>
        <v/>
      </c>
      <c r="P2357">
        <v>59.32</v>
      </c>
      <c r="Q2357">
        <v>59.32</v>
      </c>
      <c r="R2357" s="3">
        <f>IF(ISNUMBER(Q2357),SUMIFS($Q$2:Q2357,$A$2:A2357,A2357,$J$2:J2357,J2357,$D$2:D2357,D2357),"")</f>
        <v>1277.24</v>
      </c>
      <c r="AA2357">
        <v>1.69</v>
      </c>
      <c r="AH2357" s="3" t="str">
        <f t="shared" si="155"/>
        <v/>
      </c>
      <c r="AQ2357" s="3" t="str">
        <f t="shared" si="156"/>
        <v/>
      </c>
      <c r="AR2357" s="3" t="str">
        <f>IF(ISNUMBER(AQ2357),SUMIFS($AQ$2:AQ2357,$A$2:A2357,A2357,$J$2:J2357,J2357,$D$2:D2357,D2357),"")</f>
        <v/>
      </c>
      <c r="AS2357">
        <f t="shared" si="157"/>
        <v>4</v>
      </c>
    </row>
    <row r="2358" spans="1:45" x14ac:dyDescent="0.25">
      <c r="A2358" t="s">
        <v>69</v>
      </c>
      <c r="B2358" t="s">
        <v>68</v>
      </c>
      <c r="C2358" s="6">
        <v>42494</v>
      </c>
      <c r="D2358">
        <v>2</v>
      </c>
      <c r="F2358">
        <v>0</v>
      </c>
      <c r="J2358" s="3" t="s">
        <v>97</v>
      </c>
      <c r="K2358" t="s">
        <v>59</v>
      </c>
      <c r="L2358">
        <v>12</v>
      </c>
      <c r="M2358" t="s">
        <v>56</v>
      </c>
      <c r="N2358" s="4" t="str">
        <f t="shared" si="154"/>
        <v/>
      </c>
      <c r="P2358">
        <v>12.44</v>
      </c>
      <c r="Q2358">
        <v>12.44</v>
      </c>
      <c r="R2358" s="3">
        <f>IF(ISNUMBER(Q2358),SUMIFS($Q$2:Q2358,$A$2:A2358,A2358,$J$2:J2358,J2358,$D$2:D2358,D2358),"")</f>
        <v>397.93</v>
      </c>
      <c r="AA2358">
        <v>0.36</v>
      </c>
      <c r="AH2358" s="3" t="str">
        <f t="shared" si="155"/>
        <v/>
      </c>
      <c r="AQ2358" s="3" t="str">
        <f t="shared" si="156"/>
        <v/>
      </c>
      <c r="AR2358" s="3" t="str">
        <f>IF(ISNUMBER(AQ2358),SUMIFS($AQ$2:AQ2358,$A$2:A2358,A2358,$J$2:J2358,J2358,$D$2:D2358,D2358),"")</f>
        <v/>
      </c>
      <c r="AS2358">
        <f t="shared" si="157"/>
        <v>4</v>
      </c>
    </row>
    <row r="2359" spans="1:45" x14ac:dyDescent="0.25">
      <c r="A2359" t="s">
        <v>71</v>
      </c>
      <c r="B2359" t="s">
        <v>68</v>
      </c>
      <c r="C2359" s="6">
        <v>42494</v>
      </c>
      <c r="D2359">
        <v>2</v>
      </c>
      <c r="F2359">
        <v>50</v>
      </c>
      <c r="J2359" s="3" t="s">
        <v>97</v>
      </c>
      <c r="K2359" t="s">
        <v>59</v>
      </c>
      <c r="L2359">
        <v>12</v>
      </c>
      <c r="M2359" t="s">
        <v>56</v>
      </c>
      <c r="N2359" s="4" t="str">
        <f t="shared" si="154"/>
        <v/>
      </c>
      <c r="P2359">
        <v>26.59</v>
      </c>
      <c r="Q2359">
        <v>26.59</v>
      </c>
      <c r="R2359" s="3">
        <f>IF(ISNUMBER(Q2359),SUMIFS($Q$2:Q2359,$A$2:A2359,A2359,$J$2:J2359,J2359,$D$2:D2359,D2359),"")</f>
        <v>610.20000000000005</v>
      </c>
      <c r="AA2359">
        <v>0.76</v>
      </c>
      <c r="AH2359" s="3" t="str">
        <f t="shared" si="155"/>
        <v/>
      </c>
      <c r="AQ2359" s="3" t="str">
        <f t="shared" si="156"/>
        <v/>
      </c>
      <c r="AR2359" s="3" t="str">
        <f>IF(ISNUMBER(AQ2359),SUMIFS($AQ$2:AQ2359,$A$2:A2359,A2359,$J$2:J2359,J2359,$D$2:D2359,D2359),"")</f>
        <v/>
      </c>
      <c r="AS2359">
        <f t="shared" si="157"/>
        <v>4</v>
      </c>
    </row>
    <row r="2360" spans="1:45" x14ac:dyDescent="0.25">
      <c r="A2360" t="s">
        <v>70</v>
      </c>
      <c r="B2360" t="s">
        <v>68</v>
      </c>
      <c r="C2360" s="6">
        <v>42494</v>
      </c>
      <c r="D2360">
        <v>2</v>
      </c>
      <c r="F2360">
        <v>100</v>
      </c>
      <c r="J2360" s="3" t="s">
        <v>97</v>
      </c>
      <c r="K2360" t="s">
        <v>59</v>
      </c>
      <c r="L2360">
        <v>12</v>
      </c>
      <c r="M2360" t="s">
        <v>56</v>
      </c>
      <c r="N2360" s="4" t="str">
        <f t="shared" si="154"/>
        <v/>
      </c>
      <c r="P2360">
        <v>27.34</v>
      </c>
      <c r="Q2360">
        <v>27.34</v>
      </c>
      <c r="R2360" s="3">
        <f>IF(ISNUMBER(Q2360),SUMIFS($Q$2:Q2360,$A$2:A2360,A2360,$J$2:J2360,J2360,$D$2:D2360,D2360),"")</f>
        <v>591.6</v>
      </c>
      <c r="AA2360">
        <v>0.78</v>
      </c>
      <c r="AH2360" s="3" t="str">
        <f t="shared" si="155"/>
        <v/>
      </c>
      <c r="AQ2360" s="3" t="str">
        <f t="shared" si="156"/>
        <v/>
      </c>
      <c r="AR2360" s="3" t="str">
        <f>IF(ISNUMBER(AQ2360),SUMIFS($AQ$2:AQ2360,$A$2:A2360,A2360,$J$2:J2360,J2360,$D$2:D2360,D2360),"")</f>
        <v/>
      </c>
      <c r="AS2360">
        <f t="shared" si="157"/>
        <v>4</v>
      </c>
    </row>
    <row r="2361" spans="1:45" x14ac:dyDescent="0.25">
      <c r="A2361" t="s">
        <v>67</v>
      </c>
      <c r="B2361" t="s">
        <v>68</v>
      </c>
      <c r="C2361" s="6">
        <v>42494</v>
      </c>
      <c r="D2361">
        <v>2</v>
      </c>
      <c r="F2361">
        <v>200</v>
      </c>
      <c r="J2361" s="3" t="s">
        <v>97</v>
      </c>
      <c r="K2361" t="s">
        <v>59</v>
      </c>
      <c r="L2361">
        <v>12</v>
      </c>
      <c r="M2361" t="s">
        <v>56</v>
      </c>
      <c r="N2361" s="4" t="str">
        <f t="shared" si="154"/>
        <v/>
      </c>
      <c r="P2361">
        <v>25.43</v>
      </c>
      <c r="Q2361">
        <v>25.43</v>
      </c>
      <c r="R2361" s="3">
        <f>IF(ISNUMBER(Q2361),SUMIFS($Q$2:Q2361,$A$2:A2361,A2361,$J$2:J2361,J2361,$D$2:D2361,D2361),"")</f>
        <v>784</v>
      </c>
      <c r="AA2361">
        <v>0.73</v>
      </c>
      <c r="AH2361" s="3" t="str">
        <f t="shared" si="155"/>
        <v/>
      </c>
      <c r="AQ2361" s="3" t="str">
        <f t="shared" si="156"/>
        <v/>
      </c>
      <c r="AR2361" s="3" t="str">
        <f>IF(ISNUMBER(AQ2361),SUMIFS($AQ$2:AQ2361,$A$2:A2361,A2361,$J$2:J2361,J2361,$D$2:D2361,D2361),"")</f>
        <v/>
      </c>
      <c r="AS2361">
        <f t="shared" si="157"/>
        <v>4</v>
      </c>
    </row>
    <row r="2362" spans="1:45" x14ac:dyDescent="0.25">
      <c r="A2362" t="s">
        <v>73</v>
      </c>
      <c r="B2362" t="s">
        <v>68</v>
      </c>
      <c r="C2362" s="6">
        <v>42494</v>
      </c>
      <c r="D2362">
        <v>2</v>
      </c>
      <c r="F2362">
        <v>350</v>
      </c>
      <c r="J2362" s="3" t="s">
        <v>97</v>
      </c>
      <c r="K2362" t="s">
        <v>59</v>
      </c>
      <c r="L2362">
        <v>12</v>
      </c>
      <c r="M2362" t="s">
        <v>56</v>
      </c>
      <c r="N2362" s="4" t="str">
        <f t="shared" si="154"/>
        <v/>
      </c>
      <c r="P2362">
        <v>54.97</v>
      </c>
      <c r="Q2362">
        <v>54.97</v>
      </c>
      <c r="R2362" s="3">
        <f>IF(ISNUMBER(Q2362),SUMIFS($Q$2:Q2362,$A$2:A2362,A2362,$J$2:J2362,J2362,$D$2:D2362,D2362),"")</f>
        <v>1005.7299999999999</v>
      </c>
      <c r="AA2362">
        <v>1.57</v>
      </c>
      <c r="AH2362" s="3" t="str">
        <f t="shared" si="155"/>
        <v/>
      </c>
      <c r="AQ2362" s="3" t="str">
        <f t="shared" si="156"/>
        <v/>
      </c>
      <c r="AR2362" s="3" t="str">
        <f>IF(ISNUMBER(AQ2362),SUMIFS($AQ$2:AQ2362,$A$2:A2362,A2362,$J$2:J2362,J2362,$D$2:D2362,D2362),"")</f>
        <v/>
      </c>
      <c r="AS2362">
        <f t="shared" si="157"/>
        <v>4</v>
      </c>
    </row>
    <row r="2363" spans="1:45" x14ac:dyDescent="0.25">
      <c r="A2363" t="s">
        <v>72</v>
      </c>
      <c r="B2363" t="s">
        <v>68</v>
      </c>
      <c r="C2363" s="6">
        <v>42494</v>
      </c>
      <c r="D2363">
        <v>2</v>
      </c>
      <c r="F2363">
        <v>500</v>
      </c>
      <c r="J2363" s="3" t="s">
        <v>97</v>
      </c>
      <c r="K2363" t="s">
        <v>59</v>
      </c>
      <c r="L2363">
        <v>12</v>
      </c>
      <c r="M2363" t="s">
        <v>56</v>
      </c>
      <c r="N2363" s="4" t="str">
        <f t="shared" si="154"/>
        <v/>
      </c>
      <c r="P2363">
        <v>68.84</v>
      </c>
      <c r="Q2363">
        <v>68.84</v>
      </c>
      <c r="R2363" s="3">
        <f>IF(ISNUMBER(Q2363),SUMIFS($Q$2:Q2363,$A$2:A2363,A2363,$J$2:J2363,J2363,$D$2:D2363,D2363),"")</f>
        <v>1184.7199999999998</v>
      </c>
      <c r="AA2363">
        <v>1.97</v>
      </c>
      <c r="AH2363" s="3" t="str">
        <f t="shared" si="155"/>
        <v/>
      </c>
      <c r="AQ2363" s="3" t="str">
        <f t="shared" si="156"/>
        <v/>
      </c>
      <c r="AR2363" s="3" t="str">
        <f>IF(ISNUMBER(AQ2363),SUMIFS($AQ$2:AQ2363,$A$2:A2363,A2363,$J$2:J2363,J2363,$D$2:D2363,D2363),"")</f>
        <v/>
      </c>
      <c r="AS2363">
        <f t="shared" si="157"/>
        <v>4</v>
      </c>
    </row>
    <row r="2364" spans="1:45" x14ac:dyDescent="0.25">
      <c r="A2364" t="s">
        <v>69</v>
      </c>
      <c r="B2364" t="s">
        <v>68</v>
      </c>
      <c r="C2364" s="6">
        <v>42494</v>
      </c>
      <c r="D2364">
        <v>3</v>
      </c>
      <c r="F2364">
        <v>0</v>
      </c>
      <c r="J2364" s="3" t="s">
        <v>97</v>
      </c>
      <c r="K2364" t="s">
        <v>59</v>
      </c>
      <c r="L2364">
        <v>12</v>
      </c>
      <c r="M2364" t="s">
        <v>56</v>
      </c>
      <c r="N2364" s="4" t="str">
        <f t="shared" si="154"/>
        <v/>
      </c>
      <c r="P2364">
        <v>0</v>
      </c>
      <c r="Q2364">
        <v>0</v>
      </c>
      <c r="R2364" s="3">
        <f>IF(ISNUMBER(Q2364),SUMIFS($Q$2:Q2364,$A$2:A2364,A2364,$J$2:J2364,J2364,$D$2:D2364,D2364),"")</f>
        <v>386.59</v>
      </c>
      <c r="AA2364">
        <v>0</v>
      </c>
      <c r="AH2364" s="3" t="str">
        <f t="shared" si="155"/>
        <v/>
      </c>
      <c r="AQ2364" s="3" t="str">
        <f t="shared" si="156"/>
        <v/>
      </c>
      <c r="AR2364" s="3" t="str">
        <f>IF(ISNUMBER(AQ2364),SUMIFS($AQ$2:AQ2364,$A$2:A2364,A2364,$J$2:J2364,J2364,$D$2:D2364,D2364),"")</f>
        <v/>
      </c>
      <c r="AS2364">
        <f t="shared" si="157"/>
        <v>4</v>
      </c>
    </row>
    <row r="2365" spans="1:45" x14ac:dyDescent="0.25">
      <c r="A2365" t="s">
        <v>71</v>
      </c>
      <c r="B2365" t="s">
        <v>68</v>
      </c>
      <c r="C2365" s="6">
        <v>42494</v>
      </c>
      <c r="D2365">
        <v>3</v>
      </c>
      <c r="F2365">
        <v>50</v>
      </c>
      <c r="J2365" s="3" t="s">
        <v>97</v>
      </c>
      <c r="K2365" t="s">
        <v>59</v>
      </c>
      <c r="L2365">
        <v>12</v>
      </c>
      <c r="M2365" t="s">
        <v>56</v>
      </c>
      <c r="N2365" s="4" t="str">
        <f t="shared" si="154"/>
        <v/>
      </c>
      <c r="P2365">
        <v>22.79</v>
      </c>
      <c r="Q2365">
        <v>22.79</v>
      </c>
      <c r="R2365" s="3">
        <f>IF(ISNUMBER(Q2365),SUMIFS($Q$2:Q2365,$A$2:A2365,A2365,$J$2:J2365,J2365,$D$2:D2365,D2365),"")</f>
        <v>647.04</v>
      </c>
      <c r="AA2365">
        <v>0.65</v>
      </c>
      <c r="AH2365" s="3" t="str">
        <f t="shared" si="155"/>
        <v/>
      </c>
      <c r="AQ2365" s="3" t="str">
        <f t="shared" si="156"/>
        <v/>
      </c>
      <c r="AR2365" s="3" t="str">
        <f>IF(ISNUMBER(AQ2365),SUMIFS($AQ$2:AQ2365,$A$2:A2365,A2365,$J$2:J2365,J2365,$D$2:D2365,D2365),"")</f>
        <v/>
      </c>
      <c r="AS2365">
        <f t="shared" si="157"/>
        <v>4</v>
      </c>
    </row>
    <row r="2366" spans="1:45" x14ac:dyDescent="0.25">
      <c r="A2366" s="24" t="s">
        <v>70</v>
      </c>
      <c r="B2366" s="30" t="s">
        <v>68</v>
      </c>
      <c r="C2366" s="27">
        <v>42494</v>
      </c>
      <c r="D2366" s="30">
        <v>3</v>
      </c>
      <c r="F2366">
        <v>100</v>
      </c>
      <c r="J2366" s="3" t="s">
        <v>97</v>
      </c>
      <c r="K2366" t="s">
        <v>59</v>
      </c>
      <c r="L2366">
        <v>12</v>
      </c>
      <c r="M2366" t="s">
        <v>56</v>
      </c>
      <c r="N2366" s="4" t="str">
        <f t="shared" si="154"/>
        <v/>
      </c>
      <c r="Q2366" s="30">
        <f>ROUND(AVERAGE(Q2354,Q2360),1)</f>
        <v>13.7</v>
      </c>
      <c r="R2366" s="3">
        <f>IF(ISNUMBER(Q2366),SUMIFS($Q$2:Q2366,$A$2:A2366,A2366,$J$2:J2366,J2366,$D$2:D2366,D2366),"")</f>
        <v>760.97</v>
      </c>
      <c r="AH2366" s="3" t="str">
        <f t="shared" si="155"/>
        <v/>
      </c>
      <c r="AI2366" s="3"/>
      <c r="AQ2366" s="3" t="str">
        <f t="shared" si="156"/>
        <v/>
      </c>
      <c r="AR2366" s="3" t="str">
        <f>IF(ISNUMBER(AQ2366),SUMIFS($AQ$2:AQ2366,$A$2:A2366,A2366,$J$2:J2366,J2366,$D$2:D2366,D2366),"")</f>
        <v/>
      </c>
      <c r="AS2366">
        <f t="shared" si="157"/>
        <v>2</v>
      </c>
    </row>
    <row r="2367" spans="1:45" x14ac:dyDescent="0.25">
      <c r="A2367" t="s">
        <v>67</v>
      </c>
      <c r="B2367" t="s">
        <v>68</v>
      </c>
      <c r="C2367" s="6">
        <v>42494</v>
      </c>
      <c r="D2367">
        <v>3</v>
      </c>
      <c r="F2367">
        <v>200</v>
      </c>
      <c r="J2367" s="3" t="s">
        <v>97</v>
      </c>
      <c r="K2367" t="s">
        <v>59</v>
      </c>
      <c r="L2367">
        <v>12</v>
      </c>
      <c r="M2367" t="s">
        <v>56</v>
      </c>
      <c r="N2367" s="4" t="str">
        <f t="shared" si="154"/>
        <v/>
      </c>
      <c r="P2367">
        <v>69.44</v>
      </c>
      <c r="Q2367">
        <v>69.44</v>
      </c>
      <c r="R2367" s="3">
        <f>IF(ISNUMBER(Q2367),SUMIFS($Q$2:Q2367,$A$2:A2367,A2367,$J$2:J2367,J2367,$D$2:D2367,D2367),"")</f>
        <v>1046.6200000000001</v>
      </c>
      <c r="AA2367">
        <v>1.98</v>
      </c>
      <c r="AH2367" s="3" t="str">
        <f t="shared" si="155"/>
        <v/>
      </c>
      <c r="AQ2367" s="3" t="str">
        <f t="shared" si="156"/>
        <v/>
      </c>
      <c r="AR2367" s="3" t="str">
        <f>IF(ISNUMBER(AQ2367),SUMIFS($AQ$2:AQ2367,$A$2:A2367,A2367,$J$2:J2367,J2367,$D$2:D2367,D2367),"")</f>
        <v/>
      </c>
      <c r="AS2367">
        <f t="shared" si="157"/>
        <v>4</v>
      </c>
    </row>
    <row r="2368" spans="1:45" x14ac:dyDescent="0.25">
      <c r="A2368" t="s">
        <v>73</v>
      </c>
      <c r="B2368" t="s">
        <v>68</v>
      </c>
      <c r="C2368" s="6">
        <v>42494</v>
      </c>
      <c r="D2368">
        <v>3</v>
      </c>
      <c r="F2368">
        <v>350</v>
      </c>
      <c r="J2368" s="3" t="s">
        <v>97</v>
      </c>
      <c r="K2368" t="s">
        <v>59</v>
      </c>
      <c r="L2368">
        <v>12</v>
      </c>
      <c r="M2368" t="s">
        <v>56</v>
      </c>
      <c r="N2368" s="4" t="str">
        <f t="shared" si="154"/>
        <v/>
      </c>
      <c r="P2368">
        <v>36.56</v>
      </c>
      <c r="Q2368">
        <v>36.56</v>
      </c>
      <c r="R2368" s="3">
        <f>IF(ISNUMBER(Q2368),SUMIFS($Q$2:Q2368,$A$2:A2368,A2368,$J$2:J2368,J2368,$D$2:D2368,D2368),"")</f>
        <v>1148.23</v>
      </c>
      <c r="AA2368">
        <v>1.04</v>
      </c>
      <c r="AH2368" s="3" t="str">
        <f t="shared" si="155"/>
        <v/>
      </c>
      <c r="AQ2368" s="3" t="str">
        <f t="shared" si="156"/>
        <v/>
      </c>
      <c r="AR2368" s="3" t="str">
        <f>IF(ISNUMBER(AQ2368),SUMIFS($AQ$2:AQ2368,$A$2:A2368,A2368,$J$2:J2368,J2368,$D$2:D2368,D2368),"")</f>
        <v/>
      </c>
      <c r="AS2368">
        <f t="shared" si="157"/>
        <v>4</v>
      </c>
    </row>
    <row r="2369" spans="1:45" x14ac:dyDescent="0.25">
      <c r="A2369" t="s">
        <v>72</v>
      </c>
      <c r="B2369" t="s">
        <v>68</v>
      </c>
      <c r="C2369" s="6">
        <v>42494</v>
      </c>
      <c r="D2369">
        <v>3</v>
      </c>
      <c r="F2369">
        <v>500</v>
      </c>
      <c r="J2369" s="3" t="s">
        <v>97</v>
      </c>
      <c r="K2369" t="s">
        <v>59</v>
      </c>
      <c r="L2369">
        <v>12</v>
      </c>
      <c r="M2369" t="s">
        <v>56</v>
      </c>
      <c r="N2369" s="4" t="str">
        <f t="shared" si="154"/>
        <v/>
      </c>
      <c r="P2369">
        <v>16.22</v>
      </c>
      <c r="Q2369">
        <v>16.22</v>
      </c>
      <c r="R2369" s="3">
        <f>IF(ISNUMBER(Q2369),SUMIFS($Q$2:Q2369,$A$2:A2369,A2369,$J$2:J2369,J2369,$D$2:D2369,D2369),"")</f>
        <v>1290.9100000000001</v>
      </c>
      <c r="AA2369">
        <v>0.46</v>
      </c>
      <c r="AH2369" s="3" t="str">
        <f t="shared" si="155"/>
        <v/>
      </c>
      <c r="AQ2369" s="3" t="str">
        <f t="shared" si="156"/>
        <v/>
      </c>
      <c r="AR2369" s="3" t="str">
        <f>IF(ISNUMBER(AQ2369),SUMIFS($AQ$2:AQ2369,$A$2:A2369,A2369,$J$2:J2369,J2369,$D$2:D2369,D2369),"")</f>
        <v/>
      </c>
      <c r="AS2369">
        <f t="shared" si="157"/>
        <v>4</v>
      </c>
    </row>
  </sheetData>
  <dataValidations count="1">
    <dataValidation type="decimal" allowBlank="1" showInputMessage="1" showErrorMessage="1" sqref="AL1">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5"/>
  <sheetViews>
    <sheetView workbookViewId="0">
      <pane xSplit="4" ySplit="1" topLeftCell="H559" activePane="bottomRight" state="frozen"/>
      <selection pane="topRight" activeCell="E1" sqref="E1"/>
      <selection pane="bottomLeft" activeCell="A2" sqref="A2"/>
      <selection pane="bottomRight" activeCell="AC595" sqref="AC595"/>
    </sheetView>
  </sheetViews>
  <sheetFormatPr defaultRowHeight="15" x14ac:dyDescent="0.25"/>
  <cols>
    <col min="1" max="1" width="19.42578125" customWidth="1"/>
    <col min="2" max="2" width="11.85546875" customWidth="1"/>
    <col min="3" max="3" width="10.42578125" bestFit="1" customWidth="1"/>
    <col min="4" max="4" width="6.7109375" customWidth="1"/>
    <col min="28" max="28" width="17.28515625" bestFit="1" customWidth="1"/>
    <col min="29" max="29" width="14.42578125" bestFit="1" customWidth="1"/>
  </cols>
  <sheetData>
    <row r="1" spans="1:29" x14ac:dyDescent="0.25">
      <c r="A1" s="13" t="s">
        <v>4</v>
      </c>
      <c r="B1" s="13" t="s">
        <v>8</v>
      </c>
      <c r="C1" s="14" t="s">
        <v>7</v>
      </c>
      <c r="D1" s="14" t="s">
        <v>16</v>
      </c>
      <c r="E1" s="15" t="s">
        <v>104</v>
      </c>
      <c r="F1" s="10" t="s">
        <v>105</v>
      </c>
      <c r="G1" s="10" t="s">
        <v>106</v>
      </c>
      <c r="H1" s="10" t="s">
        <v>107</v>
      </c>
      <c r="I1" s="10" t="s">
        <v>108</v>
      </c>
      <c r="J1" s="10" t="s">
        <v>109</v>
      </c>
      <c r="K1" s="10" t="s">
        <v>110</v>
      </c>
      <c r="L1" s="10" t="s">
        <v>111</v>
      </c>
      <c r="M1" s="10" t="s">
        <v>112</v>
      </c>
      <c r="N1" s="10" t="s">
        <v>113</v>
      </c>
      <c r="O1" s="10" t="s">
        <v>114</v>
      </c>
      <c r="P1" s="10" t="s">
        <v>115</v>
      </c>
      <c r="Q1" s="10" t="s">
        <v>116</v>
      </c>
      <c r="R1" s="10" t="s">
        <v>117</v>
      </c>
      <c r="S1" s="10" t="s">
        <v>118</v>
      </c>
      <c r="T1" s="10" t="s">
        <v>119</v>
      </c>
      <c r="U1" s="10" t="s">
        <v>120</v>
      </c>
      <c r="V1" s="10" t="s">
        <v>121</v>
      </c>
      <c r="W1" s="10" t="s">
        <v>122</v>
      </c>
      <c r="X1" s="10" t="s">
        <v>123</v>
      </c>
      <c r="Y1" s="10" t="s">
        <v>124</v>
      </c>
      <c r="Z1" s="10" t="s">
        <v>125</v>
      </c>
      <c r="AA1" s="10" t="s">
        <v>126</v>
      </c>
      <c r="AB1" s="21" t="s">
        <v>127</v>
      </c>
      <c r="AC1" s="21" t="s">
        <v>128</v>
      </c>
    </row>
    <row r="2" spans="1:29" x14ac:dyDescent="0.25">
      <c r="A2" s="1" t="s">
        <v>5</v>
      </c>
      <c r="B2" s="1" t="s">
        <v>129</v>
      </c>
      <c r="C2" s="42">
        <v>35660</v>
      </c>
      <c r="D2">
        <v>1</v>
      </c>
      <c r="E2">
        <v>2</v>
      </c>
      <c r="F2">
        <v>0.28199999999999997</v>
      </c>
      <c r="G2">
        <v>0.32</v>
      </c>
      <c r="H2">
        <v>0.28499999999999998</v>
      </c>
      <c r="I2">
        <v>0.28100000000000003</v>
      </c>
      <c r="J2">
        <v>0.30099999999999999</v>
      </c>
      <c r="K2">
        <v>0.313</v>
      </c>
      <c r="L2">
        <v>0.33500000000000002</v>
      </c>
      <c r="M2">
        <v>0.31900000000000001</v>
      </c>
      <c r="N2">
        <v>0.315</v>
      </c>
      <c r="O2">
        <v>0.34200000000000003</v>
      </c>
      <c r="P2">
        <v>0.32799999999999996</v>
      </c>
      <c r="Q2">
        <v>0.33799999999999997</v>
      </c>
      <c r="R2">
        <v>0.34200000000000003</v>
      </c>
      <c r="S2">
        <v>0.36799999999999999</v>
      </c>
      <c r="T2">
        <v>0.371</v>
      </c>
      <c r="U2">
        <v>0.33200000000000002</v>
      </c>
      <c r="V2">
        <v>0.33500000000000002</v>
      </c>
      <c r="W2">
        <v>0.31900000000000001</v>
      </c>
      <c r="X2">
        <v>0.29499999999999998</v>
      </c>
      <c r="Y2">
        <v>0.29799999999999999</v>
      </c>
      <c r="Z2">
        <v>0.30199999999999999</v>
      </c>
      <c r="AA2">
        <v>0.35</v>
      </c>
      <c r="AB2">
        <f>SUM(F2*200,G2*100,H2*100,I2*100,J2*100,K2*100,L2*100,M2*100,N2*100)</f>
        <v>303.3</v>
      </c>
      <c r="AC2">
        <f>SUM(F2*200,G2*100,H2*100,I2*100,J2*100,K2*100,L2*100,M2*100,N2*100,O2*100,P2*100,Q2*100,R2*100,S2*100,T2*100,U2*100,V2*100,W2*100,X2*100,Y2*100,Z2*100,AA2*100)</f>
        <v>735.30000000000007</v>
      </c>
    </row>
    <row r="3" spans="1:29" x14ac:dyDescent="0.25">
      <c r="A3" s="1" t="s">
        <v>5</v>
      </c>
      <c r="B3" s="1" t="s">
        <v>129</v>
      </c>
      <c r="C3" s="42">
        <v>35665</v>
      </c>
      <c r="D3">
        <v>1</v>
      </c>
      <c r="E3">
        <v>2</v>
      </c>
      <c r="F3">
        <v>0.33200000000000002</v>
      </c>
      <c r="G3">
        <v>0.34100000000000003</v>
      </c>
      <c r="H3">
        <v>0.30199999999999999</v>
      </c>
      <c r="I3">
        <v>0.28300000000000003</v>
      </c>
      <c r="J3">
        <v>0.30199999999999999</v>
      </c>
      <c r="K3">
        <v>0.32400000000000001</v>
      </c>
      <c r="L3">
        <v>0.32</v>
      </c>
      <c r="M3">
        <v>0.31900000000000001</v>
      </c>
      <c r="N3">
        <v>0.317</v>
      </c>
      <c r="O3">
        <v>0.32400000000000001</v>
      </c>
      <c r="P3">
        <v>0.33600000000000002</v>
      </c>
      <c r="Q3">
        <v>0.33200000000000002</v>
      </c>
      <c r="R3">
        <v>0.33700000000000002</v>
      </c>
      <c r="S3">
        <v>0.35499999999999998</v>
      </c>
      <c r="T3">
        <v>0.35299999999999998</v>
      </c>
      <c r="U3">
        <v>0.33700000000000002</v>
      </c>
      <c r="V3">
        <v>0.32799999999999996</v>
      </c>
      <c r="W3">
        <v>0.32100000000000001</v>
      </c>
      <c r="X3">
        <v>0.309</v>
      </c>
      <c r="Y3">
        <v>0.30499999999999999</v>
      </c>
      <c r="Z3">
        <v>0.30399999999999999</v>
      </c>
      <c r="AA3">
        <v>0.35299999999999998</v>
      </c>
      <c r="AB3">
        <f t="shared" ref="AB3:AB66" si="0">SUM(F3*200,G3*100,H3*100,I3*100,J3*100,K3*100,L3*100,M3*100,N3*100)</f>
        <v>317.2</v>
      </c>
      <c r="AC3">
        <f t="shared" ref="AC3:AC66" si="1">SUM(F3*200,G3*100,H3*100,I3*100,J3*100,K3*100,L3*100,M3*100,N3*100,O3*100,P3*100,Q3*100,R3*100,S3*100,T3*100,U3*100,V3*100,W3*100,X3*100,Y3*100,Z3*100,AA3*100)</f>
        <v>746.59999999999991</v>
      </c>
    </row>
    <row r="4" spans="1:29" x14ac:dyDescent="0.25">
      <c r="A4" s="1" t="s">
        <v>5</v>
      </c>
      <c r="B4" s="1" t="s">
        <v>129</v>
      </c>
      <c r="C4" s="42">
        <v>35683</v>
      </c>
      <c r="D4">
        <v>1</v>
      </c>
      <c r="E4">
        <v>2</v>
      </c>
      <c r="F4">
        <v>0.28300000000000003</v>
      </c>
      <c r="G4">
        <v>0.29399999999999998</v>
      </c>
      <c r="H4">
        <v>0.27600000000000002</v>
      </c>
      <c r="I4">
        <v>0.27399999999999997</v>
      </c>
      <c r="J4">
        <v>0.29399999999999998</v>
      </c>
      <c r="K4">
        <v>0.30299999999999999</v>
      </c>
      <c r="L4">
        <v>0.33</v>
      </c>
      <c r="M4">
        <v>0.308</v>
      </c>
      <c r="N4">
        <v>0.316</v>
      </c>
      <c r="O4">
        <v>0.32899999999999996</v>
      </c>
      <c r="P4">
        <v>0.34399999999999997</v>
      </c>
      <c r="Q4">
        <v>0.34200000000000003</v>
      </c>
      <c r="R4">
        <v>0.34399999999999997</v>
      </c>
      <c r="S4">
        <v>0.371</v>
      </c>
      <c r="T4">
        <v>0.37200000000000005</v>
      </c>
      <c r="U4">
        <v>0.33500000000000002</v>
      </c>
      <c r="V4">
        <v>0.33</v>
      </c>
      <c r="W4">
        <v>0.33399999999999996</v>
      </c>
      <c r="X4">
        <v>0.30299999999999999</v>
      </c>
      <c r="Y4">
        <v>0.30399999999999999</v>
      </c>
      <c r="Z4">
        <v>0.308</v>
      </c>
      <c r="AA4">
        <v>0.34299999999999997</v>
      </c>
      <c r="AB4">
        <f t="shared" si="0"/>
        <v>296.10000000000002</v>
      </c>
      <c r="AC4">
        <f t="shared" si="1"/>
        <v>731.99999999999977</v>
      </c>
    </row>
    <row r="5" spans="1:29" x14ac:dyDescent="0.25">
      <c r="A5" s="1" t="s">
        <v>5</v>
      </c>
      <c r="B5" s="1" t="s">
        <v>129</v>
      </c>
      <c r="C5" s="42">
        <v>35699</v>
      </c>
      <c r="D5">
        <v>1</v>
      </c>
      <c r="E5">
        <v>2</v>
      </c>
      <c r="F5">
        <v>0.27500000000000002</v>
      </c>
      <c r="G5">
        <v>0.29299999999999998</v>
      </c>
      <c r="H5">
        <v>0.26200000000000001</v>
      </c>
      <c r="I5">
        <v>0.26600000000000001</v>
      </c>
      <c r="J5">
        <v>0.28100000000000003</v>
      </c>
      <c r="K5">
        <v>0.316</v>
      </c>
      <c r="L5">
        <v>0.32</v>
      </c>
      <c r="M5">
        <v>0.30199999999999999</v>
      </c>
      <c r="N5">
        <v>0.32700000000000001</v>
      </c>
      <c r="O5">
        <v>0.32600000000000001</v>
      </c>
      <c r="P5">
        <v>0.33500000000000002</v>
      </c>
      <c r="Q5">
        <v>0.35799999999999998</v>
      </c>
      <c r="R5">
        <v>0.35299999999999998</v>
      </c>
      <c r="S5">
        <v>0.38900000000000001</v>
      </c>
      <c r="T5">
        <v>0.35799999999999998</v>
      </c>
      <c r="U5">
        <v>0.33299999999999996</v>
      </c>
      <c r="V5">
        <v>0.32600000000000001</v>
      </c>
      <c r="W5">
        <v>0.318</v>
      </c>
      <c r="X5">
        <v>0.31900000000000001</v>
      </c>
      <c r="Y5">
        <v>0.3</v>
      </c>
      <c r="Z5">
        <v>0.315</v>
      </c>
      <c r="AA5">
        <v>0.36299999999999999</v>
      </c>
      <c r="AB5">
        <f t="shared" si="0"/>
        <v>291.7</v>
      </c>
      <c r="AC5">
        <f t="shared" si="1"/>
        <v>730.99999999999989</v>
      </c>
    </row>
    <row r="6" spans="1:29" x14ac:dyDescent="0.25">
      <c r="A6" s="1" t="s">
        <v>5</v>
      </c>
      <c r="B6" s="1" t="s">
        <v>129</v>
      </c>
      <c r="C6" s="42">
        <v>35719</v>
      </c>
      <c r="D6">
        <v>1</v>
      </c>
      <c r="E6">
        <v>1</v>
      </c>
      <c r="F6">
        <v>0.255</v>
      </c>
      <c r="G6">
        <v>0.26800000000000002</v>
      </c>
      <c r="H6">
        <v>0.248</v>
      </c>
      <c r="I6">
        <v>0.23100000000000001</v>
      </c>
      <c r="J6">
        <v>0.26200000000000001</v>
      </c>
      <c r="K6">
        <v>0.29399999999999998</v>
      </c>
      <c r="L6">
        <v>0.29199999999999998</v>
      </c>
      <c r="M6">
        <v>0.29399999999999998</v>
      </c>
      <c r="N6">
        <v>0.309</v>
      </c>
      <c r="O6">
        <v>0.32100000000000001</v>
      </c>
      <c r="P6">
        <v>0.33500000000000002</v>
      </c>
      <c r="Q6">
        <v>0.34700000000000003</v>
      </c>
      <c r="R6">
        <v>0.34299999999999997</v>
      </c>
      <c r="S6">
        <v>0.36399999999999999</v>
      </c>
      <c r="T6">
        <v>0.36499999999999999</v>
      </c>
      <c r="U6">
        <v>0.33500000000000002</v>
      </c>
      <c r="V6">
        <v>0.32899999999999996</v>
      </c>
      <c r="W6">
        <v>0.32500000000000001</v>
      </c>
      <c r="X6">
        <v>0.307</v>
      </c>
      <c r="Y6">
        <v>0.29299999999999998</v>
      </c>
      <c r="Z6">
        <v>0.309</v>
      </c>
      <c r="AA6">
        <v>0.36200000000000004</v>
      </c>
      <c r="AB6">
        <f t="shared" si="0"/>
        <v>270.79999999999995</v>
      </c>
      <c r="AC6">
        <f t="shared" si="1"/>
        <v>704.3</v>
      </c>
    </row>
    <row r="7" spans="1:29" x14ac:dyDescent="0.25">
      <c r="A7" s="1" t="s">
        <v>5</v>
      </c>
      <c r="B7" s="1" t="s">
        <v>129</v>
      </c>
      <c r="C7" s="42">
        <v>35731</v>
      </c>
      <c r="D7">
        <v>1</v>
      </c>
      <c r="E7">
        <v>2</v>
      </c>
      <c r="F7">
        <v>0.21199999999999999</v>
      </c>
      <c r="G7">
        <v>0.222</v>
      </c>
      <c r="H7">
        <v>0.21100000000000002</v>
      </c>
      <c r="I7">
        <v>0.21</v>
      </c>
      <c r="J7">
        <v>0.22399999999999998</v>
      </c>
      <c r="K7">
        <v>0.28399999999999997</v>
      </c>
      <c r="L7">
        <v>0.28899999999999998</v>
      </c>
      <c r="M7">
        <v>0.27800000000000002</v>
      </c>
      <c r="N7">
        <v>0.30099999999999999</v>
      </c>
      <c r="O7">
        <v>0.32100000000000001</v>
      </c>
      <c r="P7">
        <v>0.34200000000000003</v>
      </c>
      <c r="Q7">
        <v>0.34200000000000003</v>
      </c>
      <c r="R7">
        <v>0.34200000000000003</v>
      </c>
      <c r="S7">
        <v>0.37</v>
      </c>
      <c r="T7">
        <v>0.376</v>
      </c>
      <c r="U7">
        <v>0.32299999999999995</v>
      </c>
      <c r="V7">
        <v>0.33</v>
      </c>
      <c r="W7">
        <v>0.32600000000000001</v>
      </c>
      <c r="X7">
        <v>0.32</v>
      </c>
      <c r="Y7">
        <v>0.29899999999999999</v>
      </c>
      <c r="Z7">
        <v>0.317</v>
      </c>
      <c r="AA7">
        <v>0.34100000000000003</v>
      </c>
      <c r="AB7">
        <f t="shared" si="0"/>
        <v>244.3</v>
      </c>
      <c r="AC7">
        <f t="shared" si="1"/>
        <v>679.20000000000016</v>
      </c>
    </row>
    <row r="8" spans="1:29" x14ac:dyDescent="0.25">
      <c r="A8" s="1" t="s">
        <v>5</v>
      </c>
      <c r="B8" s="1" t="s">
        <v>129</v>
      </c>
      <c r="C8" s="42">
        <v>35740</v>
      </c>
      <c r="D8">
        <v>1</v>
      </c>
      <c r="E8">
        <v>2</v>
      </c>
      <c r="F8">
        <v>0.19600000000000001</v>
      </c>
      <c r="G8">
        <v>0.21</v>
      </c>
      <c r="H8">
        <v>0.20499999999999999</v>
      </c>
      <c r="I8">
        <v>0.19500000000000001</v>
      </c>
      <c r="J8">
        <v>0.20600000000000002</v>
      </c>
      <c r="K8">
        <v>0.26200000000000001</v>
      </c>
      <c r="L8">
        <v>0.24600000000000002</v>
      </c>
      <c r="M8">
        <v>0.24600000000000002</v>
      </c>
      <c r="N8">
        <v>0.29100000000000004</v>
      </c>
      <c r="O8">
        <v>0.30199999999999999</v>
      </c>
      <c r="P8">
        <v>0.316</v>
      </c>
      <c r="Q8">
        <v>0.33299999999999996</v>
      </c>
      <c r="R8">
        <v>0.33799999999999997</v>
      </c>
      <c r="S8">
        <v>0.35799999999999998</v>
      </c>
      <c r="T8">
        <v>0.36700000000000005</v>
      </c>
      <c r="U8">
        <v>0.32899999999999996</v>
      </c>
      <c r="V8">
        <v>0.33600000000000002</v>
      </c>
      <c r="W8">
        <v>0.32600000000000001</v>
      </c>
      <c r="X8">
        <v>0.31</v>
      </c>
      <c r="Y8">
        <v>0.30399999999999999</v>
      </c>
      <c r="Z8">
        <v>0.30099999999999999</v>
      </c>
      <c r="AA8">
        <v>0.35399999999999998</v>
      </c>
      <c r="AB8">
        <f t="shared" si="0"/>
        <v>225.29999999999998</v>
      </c>
      <c r="AC8">
        <f t="shared" si="1"/>
        <v>652.69999999999993</v>
      </c>
    </row>
    <row r="9" spans="1:29" x14ac:dyDescent="0.25">
      <c r="A9" s="1" t="s">
        <v>5</v>
      </c>
      <c r="B9" s="1" t="s">
        <v>129</v>
      </c>
      <c r="C9" s="42">
        <v>35751</v>
      </c>
      <c r="D9">
        <v>1</v>
      </c>
      <c r="E9">
        <v>2</v>
      </c>
      <c r="F9">
        <v>0.182</v>
      </c>
      <c r="G9">
        <v>0.20100000000000001</v>
      </c>
      <c r="H9">
        <v>0.187</v>
      </c>
      <c r="I9">
        <v>0.17899999999999999</v>
      </c>
      <c r="J9">
        <v>0.192</v>
      </c>
      <c r="K9">
        <v>0.21899999999999997</v>
      </c>
      <c r="L9">
        <v>0.17399999999999999</v>
      </c>
      <c r="M9">
        <v>0.193</v>
      </c>
      <c r="N9">
        <v>0.26500000000000001</v>
      </c>
      <c r="O9">
        <v>0.27699999999999997</v>
      </c>
      <c r="P9">
        <v>0.28399999999999997</v>
      </c>
      <c r="Q9">
        <v>0.33100000000000002</v>
      </c>
      <c r="R9">
        <v>0.33200000000000002</v>
      </c>
      <c r="S9">
        <v>0.35200000000000004</v>
      </c>
      <c r="T9">
        <v>0.35</v>
      </c>
      <c r="U9">
        <v>0.33</v>
      </c>
      <c r="V9">
        <v>0.32200000000000001</v>
      </c>
      <c r="W9">
        <v>0.33</v>
      </c>
      <c r="X9">
        <v>0.31900000000000001</v>
      </c>
      <c r="Y9">
        <v>0.30199999999999999</v>
      </c>
      <c r="Z9">
        <v>0.30299999999999999</v>
      </c>
      <c r="AA9">
        <v>0.34799999999999998</v>
      </c>
      <c r="AB9">
        <f t="shared" si="0"/>
        <v>197.4</v>
      </c>
      <c r="AC9">
        <f t="shared" si="1"/>
        <v>615.4</v>
      </c>
    </row>
    <row r="10" spans="1:29" x14ac:dyDescent="0.25">
      <c r="A10" s="1" t="s">
        <v>5</v>
      </c>
      <c r="B10" s="1" t="s">
        <v>129</v>
      </c>
      <c r="C10" s="42">
        <v>35766</v>
      </c>
      <c r="D10">
        <v>1</v>
      </c>
      <c r="E10">
        <v>3</v>
      </c>
      <c r="F10">
        <v>0.18600000000000003</v>
      </c>
      <c r="G10">
        <v>0.20800000000000002</v>
      </c>
      <c r="H10">
        <v>0.19800000000000001</v>
      </c>
      <c r="I10">
        <v>0.19399999999999998</v>
      </c>
      <c r="J10">
        <v>0.184</v>
      </c>
      <c r="K10">
        <v>0.20399999999999999</v>
      </c>
      <c r="L10">
        <v>0.152</v>
      </c>
      <c r="M10">
        <v>0.17</v>
      </c>
      <c r="N10">
        <v>0.23</v>
      </c>
      <c r="O10">
        <v>0.25800000000000001</v>
      </c>
      <c r="P10">
        <v>0.26300000000000001</v>
      </c>
      <c r="Q10">
        <v>0.312</v>
      </c>
      <c r="R10">
        <v>0.33</v>
      </c>
      <c r="S10">
        <v>0.34100000000000003</v>
      </c>
      <c r="T10">
        <v>0.36099999999999999</v>
      </c>
      <c r="U10">
        <v>0.33600000000000002</v>
      </c>
      <c r="V10">
        <v>0.34</v>
      </c>
      <c r="W10">
        <v>0.32400000000000001</v>
      </c>
      <c r="X10">
        <v>0.307</v>
      </c>
      <c r="Y10">
        <v>0.29699999999999999</v>
      </c>
      <c r="Z10">
        <v>0.32500000000000001</v>
      </c>
      <c r="AA10">
        <v>0.36700000000000005</v>
      </c>
      <c r="AB10">
        <f t="shared" si="0"/>
        <v>191.2</v>
      </c>
      <c r="AC10">
        <f t="shared" si="1"/>
        <v>607.30000000000007</v>
      </c>
    </row>
    <row r="11" spans="1:29" x14ac:dyDescent="0.25">
      <c r="A11" s="1" t="s">
        <v>5</v>
      </c>
      <c r="B11" s="1" t="s">
        <v>129</v>
      </c>
      <c r="C11" s="42">
        <v>35782</v>
      </c>
      <c r="D11">
        <v>1</v>
      </c>
      <c r="E11">
        <v>3</v>
      </c>
      <c r="F11">
        <v>0.17800000000000002</v>
      </c>
      <c r="G11">
        <v>0.19800000000000001</v>
      </c>
      <c r="H11">
        <v>0.183</v>
      </c>
      <c r="I11">
        <v>0.161</v>
      </c>
      <c r="J11">
        <v>0.17600000000000002</v>
      </c>
      <c r="K11">
        <v>0.17100000000000001</v>
      </c>
      <c r="L11">
        <v>0.11900000000000001</v>
      </c>
      <c r="M11">
        <v>0.14899999999999999</v>
      </c>
      <c r="N11">
        <v>0.18100000000000002</v>
      </c>
      <c r="O11">
        <v>0.18899999999999997</v>
      </c>
      <c r="P11">
        <v>0.21600000000000003</v>
      </c>
      <c r="Q11">
        <v>0.28100000000000003</v>
      </c>
      <c r="R11">
        <v>0.30299999999999999</v>
      </c>
      <c r="S11">
        <v>0.30599999999999999</v>
      </c>
      <c r="T11">
        <v>0.33200000000000002</v>
      </c>
      <c r="U11">
        <v>0.32400000000000001</v>
      </c>
      <c r="V11">
        <v>0.32100000000000001</v>
      </c>
      <c r="W11">
        <v>0.32400000000000001</v>
      </c>
      <c r="X11">
        <v>0.3</v>
      </c>
      <c r="Y11">
        <v>0.29399999999999998</v>
      </c>
      <c r="Z11">
        <v>0.307</v>
      </c>
      <c r="AA11">
        <v>0.34899999999999998</v>
      </c>
      <c r="AB11">
        <f t="shared" si="0"/>
        <v>169.4</v>
      </c>
      <c r="AC11">
        <f t="shared" si="1"/>
        <v>554</v>
      </c>
    </row>
    <row r="12" spans="1:29" x14ac:dyDescent="0.25">
      <c r="A12" s="1" t="s">
        <v>5</v>
      </c>
      <c r="B12" s="1" t="s">
        <v>129</v>
      </c>
      <c r="C12" s="42">
        <v>35787</v>
      </c>
      <c r="D12">
        <v>1</v>
      </c>
      <c r="E12">
        <v>3</v>
      </c>
      <c r="F12">
        <v>0.22699999999999998</v>
      </c>
      <c r="G12">
        <v>0.21100000000000002</v>
      </c>
      <c r="H12">
        <v>0.18899999999999997</v>
      </c>
      <c r="I12">
        <v>0.17600000000000002</v>
      </c>
      <c r="J12">
        <v>0.17399999999999999</v>
      </c>
      <c r="K12">
        <v>0.16300000000000001</v>
      </c>
      <c r="L12">
        <v>0.11900000000000001</v>
      </c>
      <c r="M12">
        <v>0.13800000000000001</v>
      </c>
      <c r="N12">
        <v>0.18100000000000002</v>
      </c>
      <c r="O12">
        <v>0.187</v>
      </c>
      <c r="P12">
        <v>0.20800000000000002</v>
      </c>
      <c r="Q12">
        <v>0.27200000000000002</v>
      </c>
      <c r="R12">
        <v>0.29899999999999999</v>
      </c>
      <c r="S12">
        <v>0.30199999999999999</v>
      </c>
      <c r="T12">
        <v>0.32899999999999996</v>
      </c>
      <c r="U12">
        <v>0.32799999999999996</v>
      </c>
      <c r="V12">
        <v>0.32400000000000001</v>
      </c>
      <c r="W12">
        <v>0.311</v>
      </c>
      <c r="X12">
        <v>0.3</v>
      </c>
      <c r="Y12">
        <v>0.31</v>
      </c>
      <c r="Z12">
        <v>0.311</v>
      </c>
      <c r="AA12">
        <v>0.34</v>
      </c>
      <c r="AB12">
        <f t="shared" si="0"/>
        <v>180.50000000000003</v>
      </c>
      <c r="AC12">
        <f t="shared" si="1"/>
        <v>562.6</v>
      </c>
    </row>
    <row r="13" spans="1:29" x14ac:dyDescent="0.25">
      <c r="A13" s="1" t="s">
        <v>5</v>
      </c>
      <c r="B13" s="1" t="s">
        <v>129</v>
      </c>
      <c r="C13" s="42">
        <v>35807</v>
      </c>
      <c r="D13">
        <v>1</v>
      </c>
      <c r="E13">
        <v>4</v>
      </c>
      <c r="F13">
        <v>0.17399999999999999</v>
      </c>
      <c r="G13">
        <v>0.2</v>
      </c>
      <c r="H13">
        <v>0.185</v>
      </c>
      <c r="I13">
        <v>0.16600000000000001</v>
      </c>
      <c r="J13">
        <v>0.17</v>
      </c>
      <c r="K13">
        <v>0.16800000000000001</v>
      </c>
      <c r="L13">
        <v>0.122</v>
      </c>
      <c r="M13">
        <v>0.14000000000000001</v>
      </c>
      <c r="N13">
        <v>0.17899999999999999</v>
      </c>
      <c r="O13">
        <v>0.185</v>
      </c>
      <c r="P13">
        <v>0.19399999999999998</v>
      </c>
      <c r="Q13">
        <v>0.251</v>
      </c>
      <c r="R13">
        <v>0.25700000000000001</v>
      </c>
      <c r="S13">
        <v>0.24600000000000002</v>
      </c>
      <c r="T13">
        <v>0.315</v>
      </c>
      <c r="U13">
        <v>0.32600000000000001</v>
      </c>
      <c r="V13">
        <v>0.33700000000000002</v>
      </c>
      <c r="W13">
        <v>0.33500000000000002</v>
      </c>
      <c r="X13">
        <v>0.313</v>
      </c>
      <c r="Y13">
        <v>0.30199999999999999</v>
      </c>
      <c r="Z13">
        <v>0.307</v>
      </c>
      <c r="AA13">
        <v>0.317</v>
      </c>
      <c r="AB13">
        <f t="shared" si="0"/>
        <v>167.8</v>
      </c>
      <c r="AC13">
        <f t="shared" si="1"/>
        <v>536.30000000000007</v>
      </c>
    </row>
    <row r="14" spans="1:29" x14ac:dyDescent="0.25">
      <c r="A14" s="1" t="s">
        <v>5</v>
      </c>
      <c r="B14" s="1" t="s">
        <v>129</v>
      </c>
      <c r="C14" s="42">
        <v>35815</v>
      </c>
      <c r="D14">
        <v>1</v>
      </c>
      <c r="E14">
        <v>4</v>
      </c>
      <c r="F14">
        <v>0.16699999999999998</v>
      </c>
      <c r="G14">
        <v>0.18600000000000003</v>
      </c>
      <c r="H14">
        <v>0.193</v>
      </c>
      <c r="I14">
        <v>0.17300000000000001</v>
      </c>
      <c r="J14">
        <v>0.17100000000000001</v>
      </c>
      <c r="K14">
        <v>0.17</v>
      </c>
      <c r="L14">
        <v>0.11900000000000001</v>
      </c>
      <c r="M14">
        <v>0.13900000000000001</v>
      </c>
      <c r="N14">
        <v>0.16899999999999998</v>
      </c>
      <c r="O14">
        <v>0.17100000000000001</v>
      </c>
      <c r="P14">
        <v>0.183</v>
      </c>
      <c r="Q14">
        <v>0.223</v>
      </c>
      <c r="R14">
        <v>0.24399999999999999</v>
      </c>
      <c r="S14">
        <v>0.21299999999999999</v>
      </c>
      <c r="T14">
        <v>0.29100000000000004</v>
      </c>
      <c r="U14">
        <v>0.31900000000000001</v>
      </c>
      <c r="V14">
        <v>0.33500000000000002</v>
      </c>
      <c r="W14">
        <v>0.32600000000000001</v>
      </c>
      <c r="X14">
        <v>0.317</v>
      </c>
      <c r="Y14">
        <v>0.29100000000000004</v>
      </c>
      <c r="Z14">
        <v>0.29100000000000004</v>
      </c>
      <c r="AA14">
        <v>0.28899999999999998</v>
      </c>
      <c r="AB14">
        <f t="shared" si="0"/>
        <v>165.4</v>
      </c>
      <c r="AC14">
        <f t="shared" si="1"/>
        <v>514.70000000000005</v>
      </c>
    </row>
    <row r="15" spans="1:29" x14ac:dyDescent="0.25">
      <c r="A15" s="1" t="s">
        <v>5</v>
      </c>
      <c r="B15" s="1" t="s">
        <v>129</v>
      </c>
      <c r="C15" s="42">
        <v>35829</v>
      </c>
      <c r="D15">
        <v>1</v>
      </c>
      <c r="E15">
        <v>4</v>
      </c>
      <c r="F15">
        <v>0.14400000000000002</v>
      </c>
      <c r="G15">
        <v>0.17300000000000001</v>
      </c>
      <c r="H15">
        <v>0.16699999999999998</v>
      </c>
      <c r="I15">
        <v>0.157</v>
      </c>
      <c r="J15">
        <v>0.14899999999999999</v>
      </c>
      <c r="K15">
        <v>0.14699999999999999</v>
      </c>
      <c r="L15">
        <v>0.105</v>
      </c>
      <c r="M15">
        <v>0.13100000000000001</v>
      </c>
      <c r="N15">
        <v>0.13699999999999998</v>
      </c>
      <c r="O15">
        <v>0.13900000000000001</v>
      </c>
      <c r="P15">
        <v>0.156</v>
      </c>
      <c r="Q15">
        <v>0.18</v>
      </c>
      <c r="R15">
        <v>0.188</v>
      </c>
      <c r="S15">
        <v>0.159</v>
      </c>
      <c r="T15">
        <v>0.248</v>
      </c>
      <c r="U15">
        <v>0.31</v>
      </c>
      <c r="V15">
        <v>0.318</v>
      </c>
      <c r="W15">
        <v>0.311</v>
      </c>
      <c r="X15">
        <v>0.29600000000000004</v>
      </c>
      <c r="Y15">
        <v>0.28999999999999998</v>
      </c>
      <c r="Z15">
        <v>0.27899999999999997</v>
      </c>
      <c r="AA15">
        <v>0.24</v>
      </c>
      <c r="AB15">
        <f t="shared" si="0"/>
        <v>145.4</v>
      </c>
      <c r="AC15">
        <f t="shared" si="1"/>
        <v>456.80000000000007</v>
      </c>
    </row>
    <row r="16" spans="1:29" x14ac:dyDescent="0.25">
      <c r="A16" s="1" t="s">
        <v>5</v>
      </c>
      <c r="B16" s="1" t="s">
        <v>129</v>
      </c>
      <c r="C16" s="42">
        <v>35846</v>
      </c>
      <c r="D16">
        <v>1</v>
      </c>
      <c r="E16">
        <v>5</v>
      </c>
      <c r="F16">
        <v>0.14300000000000002</v>
      </c>
      <c r="G16">
        <v>0.16899999999999998</v>
      </c>
      <c r="H16">
        <v>0.159</v>
      </c>
      <c r="I16">
        <v>0.157</v>
      </c>
      <c r="J16">
        <v>0.154</v>
      </c>
      <c r="K16">
        <v>0.14199999999999999</v>
      </c>
      <c r="L16">
        <v>0.10400000000000001</v>
      </c>
      <c r="M16">
        <v>0.122</v>
      </c>
      <c r="N16">
        <v>0.14099999999999999</v>
      </c>
      <c r="O16">
        <v>0.13100000000000001</v>
      </c>
      <c r="P16">
        <v>0.14599999999999999</v>
      </c>
      <c r="Q16">
        <v>0.16300000000000001</v>
      </c>
      <c r="R16">
        <v>0.16699999999999998</v>
      </c>
      <c r="S16">
        <v>0.156</v>
      </c>
      <c r="T16">
        <v>0.23800000000000002</v>
      </c>
      <c r="U16">
        <v>0.29399999999999998</v>
      </c>
      <c r="V16">
        <v>0.32700000000000001</v>
      </c>
      <c r="W16">
        <v>0.311</v>
      </c>
      <c r="X16">
        <v>0.29299999999999998</v>
      </c>
      <c r="Y16">
        <v>0.29499999999999998</v>
      </c>
      <c r="Z16">
        <v>0.254</v>
      </c>
      <c r="AA16">
        <v>0.20899999999999999</v>
      </c>
      <c r="AB16">
        <f t="shared" si="0"/>
        <v>143.4</v>
      </c>
      <c r="AC16">
        <f t="shared" si="1"/>
        <v>441.79999999999995</v>
      </c>
    </row>
    <row r="17" spans="1:29" x14ac:dyDescent="0.25">
      <c r="A17" s="1" t="s">
        <v>5</v>
      </c>
      <c r="B17" s="1" t="s">
        <v>129</v>
      </c>
      <c r="C17" s="42">
        <v>35865</v>
      </c>
      <c r="D17">
        <v>1</v>
      </c>
      <c r="E17">
        <v>5</v>
      </c>
      <c r="F17">
        <v>0.14199999999999999</v>
      </c>
      <c r="G17">
        <v>0.16500000000000001</v>
      </c>
      <c r="H17">
        <v>0.16300000000000001</v>
      </c>
      <c r="I17">
        <v>0.14699999999999999</v>
      </c>
      <c r="J17">
        <v>0.156</v>
      </c>
      <c r="K17">
        <v>0.14899999999999999</v>
      </c>
      <c r="L17">
        <v>0.10099999999999999</v>
      </c>
      <c r="M17">
        <v>0.12300000000000001</v>
      </c>
      <c r="N17">
        <v>0.14300000000000002</v>
      </c>
      <c r="O17">
        <v>0.13300000000000001</v>
      </c>
      <c r="P17">
        <v>0.13900000000000001</v>
      </c>
      <c r="Q17">
        <v>0.154</v>
      </c>
      <c r="R17">
        <v>0.152</v>
      </c>
      <c r="S17">
        <v>0.13500000000000001</v>
      </c>
      <c r="T17">
        <v>0.22899999999999998</v>
      </c>
      <c r="U17">
        <v>0.30299999999999999</v>
      </c>
      <c r="V17">
        <v>0.3</v>
      </c>
      <c r="W17">
        <v>0.30299999999999999</v>
      </c>
      <c r="X17">
        <v>0.28600000000000003</v>
      </c>
      <c r="Y17">
        <v>0.28000000000000003</v>
      </c>
      <c r="Z17">
        <v>0.23199999999999998</v>
      </c>
      <c r="AA17">
        <v>0.155</v>
      </c>
      <c r="AB17">
        <f t="shared" si="0"/>
        <v>143.10000000000002</v>
      </c>
      <c r="AC17">
        <f t="shared" si="1"/>
        <v>423.20000000000005</v>
      </c>
    </row>
    <row r="18" spans="1:29" x14ac:dyDescent="0.25">
      <c r="A18" s="1" t="s">
        <v>5</v>
      </c>
      <c r="B18" s="1" t="s">
        <v>129</v>
      </c>
      <c r="C18" s="42">
        <v>35885</v>
      </c>
      <c r="D18">
        <v>1</v>
      </c>
      <c r="E18">
        <v>6</v>
      </c>
      <c r="F18">
        <v>0.155</v>
      </c>
      <c r="G18">
        <v>0.18600000000000003</v>
      </c>
      <c r="H18">
        <v>0.18600000000000003</v>
      </c>
      <c r="I18">
        <v>0.156</v>
      </c>
      <c r="J18">
        <v>0.155</v>
      </c>
      <c r="K18">
        <v>0.14599999999999999</v>
      </c>
      <c r="L18">
        <v>0.106</v>
      </c>
      <c r="M18">
        <v>0.113</v>
      </c>
      <c r="N18">
        <v>0.14800000000000002</v>
      </c>
      <c r="O18">
        <v>0.128</v>
      </c>
      <c r="P18">
        <v>0.14099999999999999</v>
      </c>
      <c r="Q18">
        <v>0.157</v>
      </c>
      <c r="R18">
        <v>0.157</v>
      </c>
      <c r="S18">
        <v>0.14400000000000002</v>
      </c>
      <c r="T18">
        <v>0.222</v>
      </c>
      <c r="U18">
        <v>0.29199999999999998</v>
      </c>
      <c r="V18">
        <v>0.3</v>
      </c>
      <c r="W18">
        <v>0.309</v>
      </c>
      <c r="X18">
        <v>0.29600000000000004</v>
      </c>
      <c r="Y18">
        <v>0.26800000000000002</v>
      </c>
      <c r="Z18">
        <v>0.217</v>
      </c>
      <c r="AA18">
        <v>0.14899999999999999</v>
      </c>
      <c r="AB18">
        <f t="shared" si="0"/>
        <v>150.6</v>
      </c>
      <c r="AC18">
        <f t="shared" si="1"/>
        <v>428.59999999999997</v>
      </c>
    </row>
    <row r="19" spans="1:29" x14ac:dyDescent="0.25">
      <c r="A19" s="1" t="s">
        <v>5</v>
      </c>
      <c r="B19" s="1" t="s">
        <v>129</v>
      </c>
      <c r="C19" s="42">
        <v>35919</v>
      </c>
      <c r="D19">
        <v>1</v>
      </c>
      <c r="E19">
        <v>6</v>
      </c>
      <c r="F19">
        <v>0.16800000000000001</v>
      </c>
      <c r="G19">
        <v>0.17600000000000002</v>
      </c>
      <c r="H19">
        <v>0.17199999999999999</v>
      </c>
      <c r="I19">
        <v>0.159</v>
      </c>
      <c r="J19">
        <v>0.151</v>
      </c>
      <c r="K19">
        <v>0.14000000000000001</v>
      </c>
      <c r="L19">
        <v>0.10300000000000001</v>
      </c>
      <c r="M19">
        <v>0.122</v>
      </c>
      <c r="N19">
        <v>0.14400000000000002</v>
      </c>
      <c r="O19">
        <v>0.13500000000000001</v>
      </c>
      <c r="P19">
        <v>0.14099999999999999</v>
      </c>
      <c r="Q19">
        <v>0.157</v>
      </c>
      <c r="R19">
        <v>0.157</v>
      </c>
      <c r="S19">
        <v>0.15</v>
      </c>
      <c r="T19">
        <v>0.221</v>
      </c>
      <c r="U19">
        <v>0.30099999999999999</v>
      </c>
      <c r="V19">
        <v>0.30199999999999999</v>
      </c>
      <c r="W19">
        <v>0.29600000000000004</v>
      </c>
      <c r="X19">
        <v>0.28300000000000003</v>
      </c>
      <c r="Y19">
        <v>0.26400000000000001</v>
      </c>
      <c r="Z19">
        <v>0.19699999999999998</v>
      </c>
      <c r="AA19">
        <v>0.13800000000000001</v>
      </c>
      <c r="AB19">
        <f t="shared" si="0"/>
        <v>150.30000000000001</v>
      </c>
      <c r="AC19">
        <f t="shared" si="1"/>
        <v>424.5</v>
      </c>
    </row>
    <row r="20" spans="1:29" x14ac:dyDescent="0.25">
      <c r="A20" s="1" t="s">
        <v>5</v>
      </c>
      <c r="B20" s="1" t="s">
        <v>129</v>
      </c>
      <c r="C20" s="42">
        <v>35944</v>
      </c>
      <c r="D20">
        <v>1</v>
      </c>
      <c r="E20">
        <v>6</v>
      </c>
      <c r="F20">
        <v>0.29699999999999999</v>
      </c>
      <c r="G20">
        <v>0.27899999999999997</v>
      </c>
      <c r="H20">
        <v>0.26700000000000002</v>
      </c>
      <c r="I20">
        <v>0.22699999999999998</v>
      </c>
      <c r="J20">
        <v>0.20300000000000001</v>
      </c>
      <c r="K20">
        <v>0.17300000000000001</v>
      </c>
      <c r="L20">
        <v>0.11900000000000001</v>
      </c>
      <c r="M20">
        <v>0.124</v>
      </c>
      <c r="N20">
        <v>0.14499999999999999</v>
      </c>
      <c r="O20">
        <v>0.14400000000000002</v>
      </c>
      <c r="P20">
        <v>0.13800000000000001</v>
      </c>
      <c r="Q20">
        <v>0.157</v>
      </c>
      <c r="R20">
        <v>0.16600000000000001</v>
      </c>
      <c r="S20">
        <v>0.14499999999999999</v>
      </c>
      <c r="T20">
        <v>0.223</v>
      </c>
      <c r="U20">
        <v>0.307</v>
      </c>
      <c r="V20">
        <v>0.3</v>
      </c>
      <c r="W20">
        <v>0.3</v>
      </c>
      <c r="X20">
        <v>0.29199999999999998</v>
      </c>
      <c r="Y20">
        <v>0.25800000000000001</v>
      </c>
      <c r="Z20">
        <v>0.217</v>
      </c>
      <c r="AA20">
        <v>0.14199999999999999</v>
      </c>
      <c r="AB20">
        <f t="shared" si="0"/>
        <v>213.10000000000002</v>
      </c>
      <c r="AC20">
        <f t="shared" si="1"/>
        <v>492.00000000000006</v>
      </c>
    </row>
    <row r="21" spans="1:29" x14ac:dyDescent="0.25">
      <c r="A21" s="1" t="s">
        <v>5</v>
      </c>
      <c r="B21" s="1" t="s">
        <v>129</v>
      </c>
      <c r="C21" s="42">
        <v>36038</v>
      </c>
      <c r="D21">
        <v>1</v>
      </c>
      <c r="E21">
        <v>1</v>
      </c>
      <c r="F21">
        <v>0.35299999999999998</v>
      </c>
      <c r="G21">
        <v>0.308</v>
      </c>
      <c r="H21">
        <v>0.28399999999999997</v>
      </c>
      <c r="I21">
        <v>0.27399999999999997</v>
      </c>
      <c r="J21">
        <v>0.26300000000000001</v>
      </c>
      <c r="K21">
        <v>0.29100000000000004</v>
      </c>
      <c r="L21">
        <v>0.27</v>
      </c>
      <c r="M21">
        <v>0.245</v>
      </c>
      <c r="N21">
        <v>0.21899999999999997</v>
      </c>
      <c r="O21">
        <v>0.188</v>
      </c>
      <c r="P21">
        <v>0.17699999999999999</v>
      </c>
      <c r="Q21">
        <v>0.18100000000000002</v>
      </c>
      <c r="R21">
        <v>0.18600000000000003</v>
      </c>
      <c r="S21">
        <v>0.17</v>
      </c>
      <c r="T21">
        <v>0.248</v>
      </c>
      <c r="U21">
        <v>0.30499999999999999</v>
      </c>
      <c r="V21">
        <v>0.311</v>
      </c>
      <c r="W21">
        <v>0.30499999999999999</v>
      </c>
      <c r="X21">
        <v>0.29399999999999998</v>
      </c>
      <c r="Y21">
        <v>0.27</v>
      </c>
      <c r="Z21">
        <v>0.214</v>
      </c>
      <c r="AA21">
        <v>0.14099999999999999</v>
      </c>
      <c r="AB21">
        <f t="shared" si="0"/>
        <v>286</v>
      </c>
      <c r="AC21">
        <f t="shared" si="1"/>
        <v>585.00000000000011</v>
      </c>
    </row>
    <row r="22" spans="1:29" x14ac:dyDescent="0.25">
      <c r="A22" s="1" t="s">
        <v>5</v>
      </c>
      <c r="B22" s="1" t="s">
        <v>129</v>
      </c>
      <c r="C22" s="42">
        <v>36054</v>
      </c>
      <c r="D22">
        <v>1</v>
      </c>
      <c r="E22">
        <v>1</v>
      </c>
      <c r="F22">
        <v>0.34600000000000003</v>
      </c>
      <c r="G22">
        <v>0.33299999999999996</v>
      </c>
      <c r="H22">
        <v>0.30099999999999999</v>
      </c>
      <c r="I22">
        <v>0.28100000000000003</v>
      </c>
      <c r="J22">
        <v>0.29499999999999998</v>
      </c>
      <c r="K22">
        <v>0.32200000000000001</v>
      </c>
      <c r="L22">
        <v>0.33</v>
      </c>
      <c r="M22">
        <v>0.33500000000000002</v>
      </c>
      <c r="N22">
        <v>0.32400000000000001</v>
      </c>
      <c r="O22">
        <v>0.32899999999999996</v>
      </c>
      <c r="P22">
        <v>0.32400000000000001</v>
      </c>
      <c r="Q22">
        <v>0.29799999999999999</v>
      </c>
      <c r="R22">
        <v>0.24</v>
      </c>
      <c r="S22">
        <v>0.182</v>
      </c>
      <c r="T22">
        <v>0.24</v>
      </c>
      <c r="U22">
        <v>0.28899999999999998</v>
      </c>
      <c r="V22">
        <v>0.309</v>
      </c>
      <c r="W22">
        <v>0.29899999999999999</v>
      </c>
      <c r="X22">
        <v>0.29399999999999998</v>
      </c>
      <c r="Y22">
        <v>0.26</v>
      </c>
      <c r="Z22">
        <v>0.222</v>
      </c>
      <c r="AA22">
        <v>0.161</v>
      </c>
      <c r="AB22">
        <f t="shared" si="0"/>
        <v>321.29999999999995</v>
      </c>
      <c r="AC22">
        <f t="shared" si="1"/>
        <v>665.99999999999989</v>
      </c>
    </row>
    <row r="23" spans="1:29" x14ac:dyDescent="0.25">
      <c r="A23" s="1" t="s">
        <v>5</v>
      </c>
      <c r="B23" s="1" t="s">
        <v>129</v>
      </c>
      <c r="C23" s="42">
        <v>36062</v>
      </c>
      <c r="D23">
        <v>1</v>
      </c>
      <c r="E23">
        <v>1</v>
      </c>
      <c r="F23">
        <v>0.28699999999999998</v>
      </c>
      <c r="G23">
        <v>0.316</v>
      </c>
      <c r="H23">
        <v>0.27699999999999997</v>
      </c>
      <c r="I23">
        <v>0.26300000000000001</v>
      </c>
      <c r="J23">
        <v>0.27699999999999997</v>
      </c>
      <c r="K23">
        <v>0.309</v>
      </c>
      <c r="L23">
        <v>0.32600000000000001</v>
      </c>
      <c r="M23">
        <v>0.32400000000000001</v>
      </c>
      <c r="N23">
        <v>0.32899999999999996</v>
      </c>
      <c r="O23">
        <v>0.32700000000000001</v>
      </c>
      <c r="P23">
        <v>0.32899999999999996</v>
      </c>
      <c r="Q23">
        <v>0.30199999999999999</v>
      </c>
      <c r="R23">
        <v>0.26800000000000002</v>
      </c>
      <c r="S23">
        <v>0.22500000000000001</v>
      </c>
      <c r="T23">
        <v>0.27899999999999997</v>
      </c>
      <c r="U23">
        <v>0.30599999999999999</v>
      </c>
      <c r="V23">
        <v>0.31</v>
      </c>
      <c r="W23">
        <v>0.31</v>
      </c>
      <c r="X23">
        <v>0.29100000000000004</v>
      </c>
      <c r="Y23">
        <v>0.27300000000000002</v>
      </c>
      <c r="Z23">
        <v>0.22699999999999998</v>
      </c>
      <c r="AA23">
        <v>0.16699999999999998</v>
      </c>
      <c r="AB23">
        <f t="shared" si="0"/>
        <v>299.49999999999994</v>
      </c>
      <c r="AC23">
        <f t="shared" si="1"/>
        <v>660.9</v>
      </c>
    </row>
    <row r="24" spans="1:29" x14ac:dyDescent="0.25">
      <c r="A24" s="1" t="s">
        <v>5</v>
      </c>
      <c r="B24" s="1" t="s">
        <v>129</v>
      </c>
      <c r="C24" s="42">
        <v>36068</v>
      </c>
      <c r="D24">
        <v>1</v>
      </c>
      <c r="E24">
        <v>1</v>
      </c>
      <c r="F24">
        <v>0.248</v>
      </c>
      <c r="G24">
        <v>0.26700000000000002</v>
      </c>
      <c r="H24">
        <v>0.26</v>
      </c>
      <c r="I24">
        <v>0.26500000000000001</v>
      </c>
      <c r="J24">
        <v>0.28100000000000003</v>
      </c>
      <c r="K24">
        <v>0.30299999999999999</v>
      </c>
      <c r="L24">
        <v>0.317</v>
      </c>
      <c r="M24">
        <v>0.313</v>
      </c>
      <c r="N24">
        <v>0.32500000000000001</v>
      </c>
      <c r="O24">
        <v>0.31900000000000001</v>
      </c>
      <c r="P24">
        <v>0.309</v>
      </c>
      <c r="Q24">
        <v>0.32600000000000001</v>
      </c>
      <c r="R24">
        <v>0.28800000000000003</v>
      </c>
      <c r="S24">
        <v>0.27899999999999997</v>
      </c>
      <c r="T24">
        <v>0.30499999999999999</v>
      </c>
      <c r="U24">
        <v>0.315</v>
      </c>
      <c r="V24">
        <v>0.309</v>
      </c>
      <c r="W24">
        <v>0.308</v>
      </c>
      <c r="X24">
        <v>0.28999999999999998</v>
      </c>
      <c r="Y24">
        <v>0.28399999999999997</v>
      </c>
      <c r="Z24">
        <v>0.22600000000000001</v>
      </c>
      <c r="AA24">
        <v>0.16699999999999998</v>
      </c>
      <c r="AB24">
        <f t="shared" si="0"/>
        <v>282.70000000000005</v>
      </c>
      <c r="AC24">
        <f t="shared" si="1"/>
        <v>655.20000000000005</v>
      </c>
    </row>
    <row r="25" spans="1:29" x14ac:dyDescent="0.25">
      <c r="A25" s="1" t="s">
        <v>5</v>
      </c>
      <c r="B25" s="1" t="s">
        <v>129</v>
      </c>
      <c r="C25" s="42">
        <v>36076</v>
      </c>
      <c r="D25">
        <v>1</v>
      </c>
      <c r="E25">
        <v>1</v>
      </c>
      <c r="F25">
        <v>0.29100000000000004</v>
      </c>
      <c r="G25">
        <v>0.28800000000000003</v>
      </c>
      <c r="H25">
        <v>0.25800000000000001</v>
      </c>
      <c r="I25">
        <v>0.254</v>
      </c>
      <c r="J25">
        <v>0.27200000000000002</v>
      </c>
      <c r="K25">
        <v>0.29799999999999999</v>
      </c>
      <c r="L25">
        <v>0.30199999999999999</v>
      </c>
      <c r="M25">
        <v>0.30399999999999999</v>
      </c>
      <c r="N25">
        <v>0.31900000000000001</v>
      </c>
      <c r="O25">
        <v>0.32100000000000001</v>
      </c>
      <c r="P25">
        <v>0.32299999999999995</v>
      </c>
      <c r="Q25">
        <v>0.31900000000000001</v>
      </c>
      <c r="R25">
        <v>0.30599999999999999</v>
      </c>
      <c r="S25">
        <v>0.311</v>
      </c>
      <c r="T25">
        <v>0.33299999999999996</v>
      </c>
      <c r="U25">
        <v>0.307</v>
      </c>
      <c r="V25">
        <v>0.31900000000000001</v>
      </c>
      <c r="W25">
        <v>0.30399999999999999</v>
      </c>
      <c r="X25">
        <v>0.28699999999999998</v>
      </c>
      <c r="Y25">
        <v>0.26899999999999996</v>
      </c>
      <c r="Z25">
        <v>0.23</v>
      </c>
      <c r="AA25">
        <v>0.16300000000000001</v>
      </c>
      <c r="AB25">
        <f t="shared" si="0"/>
        <v>287.70000000000005</v>
      </c>
      <c r="AC25">
        <f t="shared" si="1"/>
        <v>666.90000000000009</v>
      </c>
    </row>
    <row r="26" spans="1:29" x14ac:dyDescent="0.25">
      <c r="A26" s="1" t="s">
        <v>5</v>
      </c>
      <c r="B26" s="1" t="s">
        <v>129</v>
      </c>
      <c r="C26" s="42">
        <v>36091</v>
      </c>
      <c r="D26">
        <v>1</v>
      </c>
      <c r="E26">
        <v>2</v>
      </c>
      <c r="F26">
        <v>0.26</v>
      </c>
      <c r="G26">
        <v>0.26899999999999996</v>
      </c>
      <c r="H26">
        <v>0.254</v>
      </c>
      <c r="I26">
        <v>0.23699999999999999</v>
      </c>
      <c r="J26">
        <v>0.254</v>
      </c>
      <c r="K26">
        <v>0.29399999999999998</v>
      </c>
      <c r="L26">
        <v>0.29699999999999999</v>
      </c>
      <c r="M26">
        <v>0.29699999999999999</v>
      </c>
      <c r="N26">
        <v>0.316</v>
      </c>
      <c r="O26">
        <v>0.32</v>
      </c>
      <c r="P26">
        <v>0.309</v>
      </c>
      <c r="Q26">
        <v>0.318</v>
      </c>
      <c r="R26">
        <v>0.29899999999999999</v>
      </c>
      <c r="S26">
        <v>0.32799999999999996</v>
      </c>
      <c r="T26">
        <v>0.34</v>
      </c>
      <c r="U26">
        <v>0.32899999999999996</v>
      </c>
      <c r="V26">
        <v>0.33299999999999996</v>
      </c>
      <c r="W26">
        <v>0.30299999999999999</v>
      </c>
      <c r="X26">
        <v>0.29399999999999998</v>
      </c>
      <c r="Y26">
        <v>0.26899999999999996</v>
      </c>
      <c r="Z26">
        <v>0.221</v>
      </c>
      <c r="AA26">
        <v>0.16600000000000001</v>
      </c>
      <c r="AB26">
        <f t="shared" si="0"/>
        <v>273.79999999999995</v>
      </c>
      <c r="AC26">
        <f t="shared" si="1"/>
        <v>656.69999999999982</v>
      </c>
    </row>
    <row r="27" spans="1:29" x14ac:dyDescent="0.25">
      <c r="A27" s="1" t="s">
        <v>5</v>
      </c>
      <c r="B27" s="1" t="s">
        <v>129</v>
      </c>
      <c r="C27" s="42">
        <v>36101</v>
      </c>
      <c r="D27">
        <v>1</v>
      </c>
      <c r="E27">
        <v>2</v>
      </c>
      <c r="F27">
        <v>0.25700000000000001</v>
      </c>
      <c r="G27">
        <v>0.255</v>
      </c>
      <c r="H27">
        <v>0.22800000000000001</v>
      </c>
      <c r="I27">
        <v>0.22399999999999998</v>
      </c>
      <c r="J27">
        <v>0.254</v>
      </c>
      <c r="K27">
        <v>0.29100000000000004</v>
      </c>
      <c r="L27">
        <v>0.28800000000000003</v>
      </c>
      <c r="M27">
        <v>0.27600000000000002</v>
      </c>
      <c r="N27">
        <v>0.30299999999999999</v>
      </c>
      <c r="O27">
        <v>0.311</v>
      </c>
      <c r="P27">
        <v>0.30299999999999999</v>
      </c>
      <c r="Q27">
        <v>0.313</v>
      </c>
      <c r="R27">
        <v>0.307</v>
      </c>
      <c r="S27">
        <v>0.30499999999999999</v>
      </c>
      <c r="T27">
        <v>0.33799999999999997</v>
      </c>
      <c r="U27">
        <v>0.33600000000000002</v>
      </c>
      <c r="V27">
        <v>0.32200000000000001</v>
      </c>
      <c r="W27">
        <v>0.313</v>
      </c>
      <c r="X27">
        <v>0.30199999999999999</v>
      </c>
      <c r="Y27">
        <v>0.27399999999999997</v>
      </c>
      <c r="Z27">
        <v>0.23</v>
      </c>
      <c r="AA27">
        <v>0.16699999999999998</v>
      </c>
      <c r="AB27">
        <f t="shared" si="0"/>
        <v>263.3</v>
      </c>
      <c r="AC27">
        <f t="shared" si="1"/>
        <v>645.40000000000009</v>
      </c>
    </row>
    <row r="28" spans="1:29" x14ac:dyDescent="0.25">
      <c r="A28" s="1" t="s">
        <v>5</v>
      </c>
      <c r="B28" s="1" t="s">
        <v>129</v>
      </c>
      <c r="C28" s="42">
        <v>36110</v>
      </c>
      <c r="D28">
        <v>1</v>
      </c>
      <c r="E28">
        <v>2</v>
      </c>
      <c r="F28">
        <v>0.21</v>
      </c>
      <c r="G28">
        <v>0.23100000000000001</v>
      </c>
      <c r="H28">
        <v>0.21199999999999999</v>
      </c>
      <c r="I28">
        <v>0.21100000000000002</v>
      </c>
      <c r="J28">
        <v>0.222</v>
      </c>
      <c r="K28">
        <v>0.27100000000000002</v>
      </c>
      <c r="L28">
        <v>0.26899999999999996</v>
      </c>
      <c r="M28">
        <v>0.26600000000000001</v>
      </c>
      <c r="N28">
        <v>0.28499999999999998</v>
      </c>
      <c r="O28">
        <v>0.29600000000000004</v>
      </c>
      <c r="P28">
        <v>0.29399999999999998</v>
      </c>
      <c r="Q28">
        <v>0.309</v>
      </c>
      <c r="R28">
        <v>0.30499999999999999</v>
      </c>
      <c r="S28">
        <v>0.32500000000000001</v>
      </c>
      <c r="T28">
        <v>0.33</v>
      </c>
      <c r="U28">
        <v>0.32200000000000001</v>
      </c>
      <c r="V28">
        <v>0.31900000000000001</v>
      </c>
      <c r="W28">
        <v>0.29699999999999999</v>
      </c>
      <c r="X28">
        <v>0.28899999999999998</v>
      </c>
      <c r="Y28">
        <v>0.27200000000000002</v>
      </c>
      <c r="Z28">
        <v>0.215</v>
      </c>
      <c r="AA28">
        <v>0.16200000000000001</v>
      </c>
      <c r="AB28">
        <f t="shared" si="0"/>
        <v>238.7</v>
      </c>
      <c r="AC28">
        <f t="shared" si="1"/>
        <v>612.20000000000005</v>
      </c>
    </row>
    <row r="29" spans="1:29" x14ac:dyDescent="0.25">
      <c r="A29" s="1" t="s">
        <v>5</v>
      </c>
      <c r="B29" s="1" t="s">
        <v>129</v>
      </c>
      <c r="C29" s="42">
        <v>36130</v>
      </c>
      <c r="D29">
        <v>1</v>
      </c>
      <c r="E29">
        <v>2</v>
      </c>
      <c r="F29">
        <v>0.21</v>
      </c>
      <c r="G29">
        <v>0.217</v>
      </c>
      <c r="H29">
        <v>0.20600000000000002</v>
      </c>
      <c r="I29">
        <v>0.183</v>
      </c>
      <c r="J29">
        <v>0.20600000000000002</v>
      </c>
      <c r="K29">
        <v>0.25800000000000001</v>
      </c>
      <c r="L29">
        <v>0.23399999999999999</v>
      </c>
      <c r="M29">
        <v>0.23399999999999999</v>
      </c>
      <c r="N29">
        <v>0.27899999999999997</v>
      </c>
      <c r="O29">
        <v>0.28000000000000003</v>
      </c>
      <c r="P29">
        <v>0.28499999999999998</v>
      </c>
      <c r="Q29">
        <v>0.29899999999999999</v>
      </c>
      <c r="R29">
        <v>0.29799999999999999</v>
      </c>
      <c r="S29">
        <v>0.31900000000000001</v>
      </c>
      <c r="T29">
        <v>0.33899999999999997</v>
      </c>
      <c r="U29">
        <v>0.32700000000000001</v>
      </c>
      <c r="V29">
        <v>0.31900000000000001</v>
      </c>
      <c r="W29">
        <v>0.309</v>
      </c>
      <c r="X29">
        <v>0.30499999999999999</v>
      </c>
      <c r="Y29">
        <v>0.26899999999999996</v>
      </c>
      <c r="Z29">
        <v>0.22</v>
      </c>
      <c r="AA29">
        <v>0.159</v>
      </c>
      <c r="AB29">
        <f t="shared" si="0"/>
        <v>223.70000000000005</v>
      </c>
      <c r="AC29">
        <f t="shared" si="1"/>
        <v>596.49999999999989</v>
      </c>
    </row>
    <row r="30" spans="1:29" x14ac:dyDescent="0.25">
      <c r="A30" s="1" t="s">
        <v>5</v>
      </c>
      <c r="B30" s="1" t="s">
        <v>129</v>
      </c>
      <c r="C30" s="42">
        <v>36146</v>
      </c>
      <c r="D30">
        <v>1</v>
      </c>
      <c r="E30">
        <v>3</v>
      </c>
      <c r="F30">
        <v>0.19399999999999998</v>
      </c>
      <c r="G30">
        <v>0.20600000000000002</v>
      </c>
      <c r="H30">
        <v>0.20300000000000001</v>
      </c>
      <c r="I30">
        <v>0.19</v>
      </c>
      <c r="J30">
        <v>0.19600000000000001</v>
      </c>
      <c r="K30">
        <v>0.21299999999999999</v>
      </c>
      <c r="L30">
        <v>0.18</v>
      </c>
      <c r="M30">
        <v>0.18899999999999997</v>
      </c>
      <c r="N30">
        <v>0.24299999999999999</v>
      </c>
      <c r="O30">
        <v>0.251</v>
      </c>
      <c r="P30">
        <v>0.25800000000000001</v>
      </c>
      <c r="Q30">
        <v>0.28100000000000003</v>
      </c>
      <c r="R30">
        <v>0.28300000000000003</v>
      </c>
      <c r="S30">
        <v>0.3</v>
      </c>
      <c r="T30">
        <v>0.32700000000000001</v>
      </c>
      <c r="U30">
        <v>0.32500000000000001</v>
      </c>
      <c r="V30">
        <v>0.32400000000000001</v>
      </c>
      <c r="W30">
        <v>0.314</v>
      </c>
      <c r="X30">
        <v>0.29100000000000004</v>
      </c>
      <c r="Y30">
        <v>0.27600000000000002</v>
      </c>
      <c r="Z30">
        <v>0.218</v>
      </c>
      <c r="AA30">
        <v>0.14300000000000002</v>
      </c>
      <c r="AB30">
        <f t="shared" si="0"/>
        <v>200.80000000000004</v>
      </c>
      <c r="AC30">
        <f t="shared" si="1"/>
        <v>559.9</v>
      </c>
    </row>
    <row r="31" spans="1:29" x14ac:dyDescent="0.25">
      <c r="A31" s="1" t="s">
        <v>5</v>
      </c>
      <c r="B31" s="1" t="s">
        <v>129</v>
      </c>
      <c r="C31" s="42">
        <v>36176</v>
      </c>
      <c r="D31">
        <v>1</v>
      </c>
      <c r="E31">
        <v>4</v>
      </c>
      <c r="F31">
        <v>0.21</v>
      </c>
      <c r="G31">
        <v>0.18</v>
      </c>
      <c r="H31">
        <v>0.18899999999999997</v>
      </c>
      <c r="I31">
        <v>0.161</v>
      </c>
      <c r="J31">
        <v>0.17399999999999999</v>
      </c>
      <c r="K31">
        <v>0.16</v>
      </c>
      <c r="L31">
        <v>0.121</v>
      </c>
      <c r="M31">
        <v>0.158</v>
      </c>
      <c r="N31">
        <v>0.18100000000000002</v>
      </c>
      <c r="O31">
        <v>0.17600000000000002</v>
      </c>
      <c r="P31">
        <v>0.18600000000000003</v>
      </c>
      <c r="Q31">
        <v>0.25</v>
      </c>
      <c r="R31">
        <v>0.255</v>
      </c>
      <c r="S31">
        <v>0.254</v>
      </c>
      <c r="T31">
        <v>0.29699999999999999</v>
      </c>
      <c r="U31">
        <v>0.317</v>
      </c>
      <c r="V31">
        <v>0.311</v>
      </c>
      <c r="W31">
        <v>0.311</v>
      </c>
      <c r="X31">
        <v>0.28899999999999998</v>
      </c>
      <c r="Y31">
        <v>0.27300000000000002</v>
      </c>
      <c r="Z31">
        <v>0.20300000000000001</v>
      </c>
      <c r="AA31">
        <v>0.13900000000000001</v>
      </c>
      <c r="AB31">
        <f t="shared" si="0"/>
        <v>174.4</v>
      </c>
      <c r="AC31">
        <f t="shared" si="1"/>
        <v>500.5</v>
      </c>
    </row>
    <row r="32" spans="1:29" x14ac:dyDescent="0.25">
      <c r="A32" s="1" t="s">
        <v>5</v>
      </c>
      <c r="B32" s="1" t="s">
        <v>129</v>
      </c>
      <c r="C32" s="42">
        <v>36189</v>
      </c>
      <c r="D32">
        <v>1</v>
      </c>
      <c r="E32">
        <v>5</v>
      </c>
      <c r="F32">
        <v>0.184</v>
      </c>
      <c r="G32">
        <v>0.18100000000000002</v>
      </c>
      <c r="H32">
        <v>0.187</v>
      </c>
      <c r="I32">
        <v>0.17399999999999999</v>
      </c>
      <c r="J32">
        <v>0.17399999999999999</v>
      </c>
      <c r="K32">
        <v>0.17499999999999999</v>
      </c>
      <c r="L32">
        <v>0.122</v>
      </c>
      <c r="M32">
        <v>0.13900000000000001</v>
      </c>
      <c r="N32">
        <v>0.17100000000000001</v>
      </c>
      <c r="O32">
        <v>0.16500000000000001</v>
      </c>
      <c r="P32">
        <v>0.185</v>
      </c>
      <c r="Q32">
        <v>0.223</v>
      </c>
      <c r="R32">
        <v>0.245</v>
      </c>
      <c r="S32">
        <v>0.23600000000000002</v>
      </c>
      <c r="T32">
        <v>0.29699999999999999</v>
      </c>
      <c r="U32">
        <v>0.313</v>
      </c>
      <c r="V32">
        <v>0.30499999999999999</v>
      </c>
      <c r="W32">
        <v>0.312</v>
      </c>
      <c r="X32">
        <v>0.30099999999999999</v>
      </c>
      <c r="Y32">
        <v>0.27699999999999997</v>
      </c>
      <c r="Z32">
        <v>0.20100000000000001</v>
      </c>
      <c r="AA32">
        <v>0.13</v>
      </c>
      <c r="AB32">
        <f t="shared" si="0"/>
        <v>169.1</v>
      </c>
      <c r="AC32">
        <f t="shared" si="1"/>
        <v>488.1</v>
      </c>
    </row>
    <row r="33" spans="1:29" x14ac:dyDescent="0.25">
      <c r="A33" s="1" t="s">
        <v>5</v>
      </c>
      <c r="B33" s="1" t="s">
        <v>129</v>
      </c>
      <c r="C33" s="42">
        <v>36213</v>
      </c>
      <c r="D33">
        <v>1</v>
      </c>
      <c r="E33">
        <v>5</v>
      </c>
      <c r="F33">
        <v>0.16399999999999998</v>
      </c>
      <c r="G33">
        <v>0.185</v>
      </c>
      <c r="H33">
        <v>0.17699999999999999</v>
      </c>
      <c r="I33">
        <v>0.16</v>
      </c>
      <c r="J33">
        <v>0.16200000000000001</v>
      </c>
      <c r="K33">
        <v>0.16</v>
      </c>
      <c r="L33">
        <v>0.11</v>
      </c>
      <c r="M33">
        <v>0.13</v>
      </c>
      <c r="N33">
        <v>0.14300000000000002</v>
      </c>
      <c r="O33">
        <v>0.14899999999999999</v>
      </c>
      <c r="P33">
        <v>0.153</v>
      </c>
      <c r="Q33">
        <v>0.17899999999999999</v>
      </c>
      <c r="R33">
        <v>0.19600000000000001</v>
      </c>
      <c r="S33">
        <v>0.17399999999999999</v>
      </c>
      <c r="T33">
        <v>0.253</v>
      </c>
      <c r="U33">
        <v>0.30199999999999999</v>
      </c>
      <c r="V33">
        <v>0.313</v>
      </c>
      <c r="W33">
        <v>0.29899999999999999</v>
      </c>
      <c r="X33">
        <v>0.28000000000000003</v>
      </c>
      <c r="Y33">
        <v>0.26300000000000001</v>
      </c>
      <c r="Z33">
        <v>0.18</v>
      </c>
      <c r="AA33">
        <v>0.10800000000000001</v>
      </c>
      <c r="AB33">
        <f t="shared" si="0"/>
        <v>155.5</v>
      </c>
      <c r="AC33">
        <f t="shared" si="1"/>
        <v>440.40000000000003</v>
      </c>
    </row>
    <row r="34" spans="1:29" x14ac:dyDescent="0.25">
      <c r="A34" s="1" t="s">
        <v>5</v>
      </c>
      <c r="B34" s="1" t="s">
        <v>129</v>
      </c>
      <c r="C34" s="42">
        <v>36236</v>
      </c>
      <c r="D34">
        <v>1</v>
      </c>
      <c r="E34">
        <v>6</v>
      </c>
      <c r="F34">
        <v>0.30399999999999999</v>
      </c>
      <c r="G34">
        <v>0.28000000000000003</v>
      </c>
      <c r="H34">
        <v>0.23600000000000002</v>
      </c>
      <c r="I34">
        <v>0.19</v>
      </c>
      <c r="J34">
        <v>0.17899999999999999</v>
      </c>
      <c r="K34">
        <v>0.17199999999999999</v>
      </c>
      <c r="L34">
        <v>0.11599999999999999</v>
      </c>
      <c r="M34">
        <v>0.13699999999999998</v>
      </c>
      <c r="N34">
        <v>0.16</v>
      </c>
      <c r="O34">
        <v>0.155</v>
      </c>
      <c r="P34">
        <v>0.156</v>
      </c>
      <c r="Q34">
        <v>0.18</v>
      </c>
      <c r="R34">
        <v>0.191</v>
      </c>
      <c r="S34">
        <v>0.184</v>
      </c>
      <c r="T34">
        <v>0.25600000000000001</v>
      </c>
      <c r="U34">
        <v>0.307</v>
      </c>
      <c r="V34">
        <v>0.31</v>
      </c>
      <c r="W34">
        <v>0.29600000000000004</v>
      </c>
      <c r="X34">
        <v>0.30099999999999999</v>
      </c>
      <c r="Y34">
        <v>0.25</v>
      </c>
      <c r="Z34">
        <v>0.16600000000000001</v>
      </c>
      <c r="AA34">
        <v>0.107</v>
      </c>
      <c r="AB34">
        <f t="shared" si="0"/>
        <v>207.79999999999998</v>
      </c>
      <c r="AC34">
        <f t="shared" si="1"/>
        <v>493.70000000000005</v>
      </c>
    </row>
    <row r="35" spans="1:29" x14ac:dyDescent="0.25">
      <c r="A35" s="1" t="s">
        <v>5</v>
      </c>
      <c r="B35" s="1" t="s">
        <v>129</v>
      </c>
      <c r="C35" s="42">
        <v>36251</v>
      </c>
      <c r="D35">
        <v>1</v>
      </c>
      <c r="E35">
        <v>6</v>
      </c>
      <c r="F35">
        <v>0.24600000000000002</v>
      </c>
      <c r="G35">
        <v>0.22600000000000001</v>
      </c>
      <c r="H35">
        <v>0.2</v>
      </c>
      <c r="I35">
        <v>0.17</v>
      </c>
      <c r="J35">
        <v>0.17199999999999999</v>
      </c>
      <c r="K35">
        <v>0.16500000000000001</v>
      </c>
      <c r="L35">
        <v>0.115</v>
      </c>
      <c r="M35">
        <v>0.13400000000000001</v>
      </c>
      <c r="N35">
        <v>0.16500000000000001</v>
      </c>
      <c r="O35">
        <v>0.14800000000000002</v>
      </c>
      <c r="P35">
        <v>0.15</v>
      </c>
      <c r="Q35">
        <v>0.192</v>
      </c>
      <c r="R35">
        <v>0.19</v>
      </c>
      <c r="S35">
        <v>0.17</v>
      </c>
      <c r="T35">
        <v>0.24399999999999999</v>
      </c>
      <c r="U35">
        <v>0.3</v>
      </c>
      <c r="V35">
        <v>0.314</v>
      </c>
      <c r="W35">
        <v>0.29699999999999999</v>
      </c>
      <c r="X35">
        <v>0.27899999999999997</v>
      </c>
      <c r="Y35">
        <v>0.24299999999999999</v>
      </c>
      <c r="Z35">
        <v>0.16399999999999998</v>
      </c>
      <c r="AA35">
        <v>0.10099999999999999</v>
      </c>
      <c r="AB35">
        <f t="shared" si="0"/>
        <v>183.9</v>
      </c>
      <c r="AC35">
        <f t="shared" si="1"/>
        <v>463.09999999999991</v>
      </c>
    </row>
    <row r="36" spans="1:29" x14ac:dyDescent="0.25">
      <c r="A36" s="1" t="s">
        <v>5</v>
      </c>
      <c r="B36" s="1" t="s">
        <v>129</v>
      </c>
      <c r="C36" s="42">
        <v>36269</v>
      </c>
      <c r="D36">
        <v>1</v>
      </c>
      <c r="E36">
        <v>6</v>
      </c>
      <c r="F36">
        <v>0.23800000000000002</v>
      </c>
      <c r="G36">
        <v>0.20100000000000001</v>
      </c>
      <c r="H36">
        <v>0.188</v>
      </c>
      <c r="I36">
        <v>0.16800000000000001</v>
      </c>
      <c r="J36">
        <v>0.16800000000000001</v>
      </c>
      <c r="K36">
        <v>0.158</v>
      </c>
      <c r="L36">
        <v>0.122</v>
      </c>
      <c r="M36">
        <v>0.13</v>
      </c>
      <c r="N36">
        <v>0.156</v>
      </c>
      <c r="O36">
        <v>0.155</v>
      </c>
      <c r="P36">
        <v>0.156</v>
      </c>
      <c r="Q36">
        <v>0.17199999999999999</v>
      </c>
      <c r="R36">
        <v>0.17600000000000002</v>
      </c>
      <c r="S36">
        <v>0.17100000000000001</v>
      </c>
      <c r="T36">
        <v>0.24100000000000002</v>
      </c>
      <c r="U36">
        <v>0.309</v>
      </c>
      <c r="V36">
        <v>0.317</v>
      </c>
      <c r="W36">
        <v>0.29600000000000004</v>
      </c>
      <c r="X36">
        <v>0.28600000000000003</v>
      </c>
      <c r="Y36">
        <v>0.23100000000000001</v>
      </c>
      <c r="Z36">
        <v>0.14699999999999999</v>
      </c>
      <c r="AA36">
        <v>0.107</v>
      </c>
      <c r="AB36">
        <f t="shared" si="0"/>
        <v>176.7</v>
      </c>
      <c r="AC36">
        <f t="shared" si="1"/>
        <v>453.1</v>
      </c>
    </row>
    <row r="37" spans="1:29" x14ac:dyDescent="0.25">
      <c r="A37" s="1" t="s">
        <v>5</v>
      </c>
      <c r="B37" s="1" t="s">
        <v>129</v>
      </c>
      <c r="C37" s="42">
        <v>36293</v>
      </c>
      <c r="D37">
        <v>1</v>
      </c>
      <c r="E37">
        <v>7</v>
      </c>
      <c r="F37">
        <v>0.3</v>
      </c>
      <c r="G37">
        <v>0.27399999999999997</v>
      </c>
      <c r="H37">
        <v>0.23899999999999999</v>
      </c>
      <c r="I37">
        <v>0.193</v>
      </c>
      <c r="J37">
        <v>0.17</v>
      </c>
      <c r="K37">
        <v>0.17</v>
      </c>
      <c r="L37">
        <v>0.125</v>
      </c>
      <c r="M37">
        <v>0.13100000000000001</v>
      </c>
      <c r="N37">
        <v>0.151</v>
      </c>
      <c r="O37">
        <v>0.14499999999999999</v>
      </c>
      <c r="P37">
        <v>0.14699999999999999</v>
      </c>
      <c r="Q37">
        <v>0.184</v>
      </c>
      <c r="R37">
        <v>0.183</v>
      </c>
      <c r="S37">
        <v>0.17300000000000001</v>
      </c>
      <c r="T37">
        <v>0.24299999999999999</v>
      </c>
      <c r="U37">
        <v>0.30399999999999999</v>
      </c>
      <c r="V37">
        <v>0.29899999999999999</v>
      </c>
      <c r="W37">
        <v>0.29899999999999999</v>
      </c>
      <c r="X37">
        <v>0.28199999999999997</v>
      </c>
      <c r="Y37">
        <v>0.24299999999999999</v>
      </c>
      <c r="Z37">
        <v>0.14899999999999999</v>
      </c>
      <c r="AA37">
        <v>0.10400000000000001</v>
      </c>
      <c r="AB37">
        <f t="shared" si="0"/>
        <v>205.29999999999998</v>
      </c>
      <c r="AC37">
        <f t="shared" si="1"/>
        <v>480.7999999999999</v>
      </c>
    </row>
    <row r="38" spans="1:29" x14ac:dyDescent="0.25">
      <c r="A38" s="1" t="s">
        <v>5</v>
      </c>
      <c r="B38" s="1" t="s">
        <v>129</v>
      </c>
      <c r="C38" s="42">
        <v>36335</v>
      </c>
      <c r="D38">
        <v>1</v>
      </c>
      <c r="E38">
        <v>7</v>
      </c>
      <c r="F38">
        <v>0.34899999999999998</v>
      </c>
      <c r="G38">
        <v>0.29199999999999998</v>
      </c>
      <c r="H38">
        <v>0.27899999999999997</v>
      </c>
      <c r="I38">
        <v>0.27600000000000002</v>
      </c>
      <c r="J38">
        <v>0.27300000000000002</v>
      </c>
      <c r="K38">
        <v>0.25900000000000001</v>
      </c>
      <c r="L38">
        <v>0.18</v>
      </c>
      <c r="M38">
        <v>0.17300000000000001</v>
      </c>
      <c r="N38">
        <v>0.17100000000000001</v>
      </c>
      <c r="O38">
        <v>0.152</v>
      </c>
      <c r="P38">
        <v>0.156</v>
      </c>
      <c r="Q38">
        <v>0.183</v>
      </c>
      <c r="R38">
        <v>0.183</v>
      </c>
      <c r="S38">
        <v>0.17399999999999999</v>
      </c>
      <c r="T38">
        <v>0.23699999999999999</v>
      </c>
      <c r="U38">
        <v>0.314</v>
      </c>
      <c r="V38">
        <v>0.30299999999999999</v>
      </c>
      <c r="W38">
        <v>0.30499999999999999</v>
      </c>
      <c r="X38">
        <v>0.28699999999999998</v>
      </c>
      <c r="Y38">
        <v>0.23600000000000002</v>
      </c>
      <c r="Z38">
        <v>0.17</v>
      </c>
      <c r="AA38">
        <v>0.106</v>
      </c>
      <c r="AB38">
        <f t="shared" si="0"/>
        <v>260.10000000000002</v>
      </c>
      <c r="AC38">
        <f t="shared" si="1"/>
        <v>540.70000000000005</v>
      </c>
    </row>
    <row r="39" spans="1:29" x14ac:dyDescent="0.25">
      <c r="A39" s="1" t="s">
        <v>5</v>
      </c>
      <c r="B39" s="1" t="s">
        <v>129</v>
      </c>
      <c r="C39" s="42">
        <v>36382</v>
      </c>
      <c r="D39">
        <v>1</v>
      </c>
      <c r="E39">
        <v>1</v>
      </c>
      <c r="F39">
        <v>0.33299999999999996</v>
      </c>
      <c r="G39">
        <v>0.31900000000000001</v>
      </c>
      <c r="H39">
        <v>0.28499999999999998</v>
      </c>
      <c r="I39">
        <v>0.28100000000000003</v>
      </c>
      <c r="J39">
        <v>0.27899999999999997</v>
      </c>
      <c r="K39">
        <v>0.313</v>
      </c>
      <c r="L39">
        <v>0.33700000000000002</v>
      </c>
      <c r="M39">
        <v>0.318</v>
      </c>
      <c r="N39">
        <v>0.34</v>
      </c>
      <c r="O39">
        <v>0.34</v>
      </c>
      <c r="P39">
        <v>0.34100000000000003</v>
      </c>
      <c r="Q39">
        <v>0.313</v>
      </c>
      <c r="R39">
        <v>0.26600000000000001</v>
      </c>
      <c r="S39">
        <v>0.20600000000000002</v>
      </c>
      <c r="T39">
        <v>0.26600000000000001</v>
      </c>
      <c r="U39">
        <v>0.30099999999999999</v>
      </c>
      <c r="V39">
        <v>0.31</v>
      </c>
      <c r="W39">
        <v>0.29699999999999999</v>
      </c>
      <c r="X39">
        <v>0.27699999999999997</v>
      </c>
      <c r="Y39">
        <v>0.25</v>
      </c>
      <c r="Z39">
        <v>0.184</v>
      </c>
      <c r="AA39">
        <v>0.182</v>
      </c>
      <c r="AB39">
        <f t="shared" si="0"/>
        <v>313.8</v>
      </c>
      <c r="AC39">
        <f t="shared" si="1"/>
        <v>667.10000000000025</v>
      </c>
    </row>
    <row r="40" spans="1:29" x14ac:dyDescent="0.25">
      <c r="A40" s="1" t="s">
        <v>5</v>
      </c>
      <c r="B40" s="1" t="s">
        <v>129</v>
      </c>
      <c r="C40" s="42">
        <v>36453</v>
      </c>
      <c r="D40">
        <v>1</v>
      </c>
      <c r="E40">
        <v>1</v>
      </c>
      <c r="F40">
        <v>0.28899999999999998</v>
      </c>
      <c r="G40">
        <v>0.312</v>
      </c>
      <c r="H40">
        <v>0.26800000000000002</v>
      </c>
      <c r="I40">
        <v>0.23600000000000002</v>
      </c>
      <c r="J40">
        <v>0.253</v>
      </c>
      <c r="K40">
        <v>0.29399999999999998</v>
      </c>
      <c r="L40">
        <v>0.314</v>
      </c>
      <c r="M40">
        <v>0.29899999999999999</v>
      </c>
      <c r="N40">
        <v>0.32100000000000001</v>
      </c>
      <c r="O40">
        <v>0.33299999999999996</v>
      </c>
      <c r="P40">
        <v>0.34200000000000003</v>
      </c>
      <c r="Q40">
        <v>0.34299999999999997</v>
      </c>
      <c r="R40">
        <v>0.35100000000000003</v>
      </c>
      <c r="S40">
        <v>0.36499999999999999</v>
      </c>
      <c r="T40">
        <v>0.36299999999999999</v>
      </c>
      <c r="U40">
        <v>0.32799999999999996</v>
      </c>
      <c r="V40">
        <v>0.33</v>
      </c>
      <c r="W40">
        <v>0.31</v>
      </c>
      <c r="X40">
        <v>0.312</v>
      </c>
      <c r="Y40">
        <v>0.30099999999999999</v>
      </c>
      <c r="Z40">
        <v>0.30199999999999999</v>
      </c>
      <c r="AA40">
        <v>0.35299999999999998</v>
      </c>
      <c r="AB40">
        <f t="shared" si="0"/>
        <v>287.50000000000006</v>
      </c>
      <c r="AC40">
        <f t="shared" si="1"/>
        <v>720.80000000000018</v>
      </c>
    </row>
    <row r="41" spans="1:29" x14ac:dyDescent="0.25">
      <c r="A41" s="1" t="s">
        <v>5</v>
      </c>
      <c r="B41" s="1" t="s">
        <v>129</v>
      </c>
      <c r="C41" s="42">
        <v>36480</v>
      </c>
      <c r="D41">
        <v>1</v>
      </c>
      <c r="E41">
        <v>2</v>
      </c>
      <c r="F41">
        <v>0.251</v>
      </c>
      <c r="G41">
        <v>0.248</v>
      </c>
      <c r="H41">
        <v>0.218</v>
      </c>
      <c r="I41">
        <v>0.19899999999999998</v>
      </c>
      <c r="J41">
        <v>0.22899999999999998</v>
      </c>
      <c r="K41">
        <v>0.26800000000000002</v>
      </c>
      <c r="L41">
        <v>0.27300000000000002</v>
      </c>
      <c r="M41">
        <v>0.26300000000000001</v>
      </c>
      <c r="N41">
        <v>0.30499999999999999</v>
      </c>
      <c r="O41">
        <v>0.32299999999999995</v>
      </c>
      <c r="P41">
        <v>0.32400000000000001</v>
      </c>
      <c r="Q41">
        <v>0.33600000000000002</v>
      </c>
      <c r="R41">
        <v>0.32799999999999996</v>
      </c>
      <c r="S41">
        <v>0.36399999999999999</v>
      </c>
      <c r="T41">
        <v>0.35799999999999998</v>
      </c>
      <c r="U41">
        <v>0.33</v>
      </c>
      <c r="V41">
        <v>0.32700000000000001</v>
      </c>
      <c r="W41">
        <v>0.32400000000000001</v>
      </c>
      <c r="X41">
        <v>0.3</v>
      </c>
      <c r="Y41">
        <v>0.29399999999999998</v>
      </c>
      <c r="Z41">
        <v>0.29899999999999999</v>
      </c>
      <c r="AA41">
        <v>0.35600000000000004</v>
      </c>
      <c r="AB41">
        <f t="shared" si="0"/>
        <v>250.50000000000003</v>
      </c>
      <c r="AC41">
        <f t="shared" si="1"/>
        <v>676.8</v>
      </c>
    </row>
    <row r="42" spans="1:29" x14ac:dyDescent="0.25">
      <c r="A42" s="1" t="s">
        <v>5</v>
      </c>
      <c r="B42" s="1" t="s">
        <v>129</v>
      </c>
      <c r="C42" s="42">
        <v>36497</v>
      </c>
      <c r="D42">
        <v>1</v>
      </c>
      <c r="E42">
        <v>3</v>
      </c>
      <c r="F42">
        <v>0.182</v>
      </c>
      <c r="G42">
        <v>0.22899999999999998</v>
      </c>
      <c r="H42">
        <v>0.20699999999999999</v>
      </c>
      <c r="I42">
        <v>0.20399999999999999</v>
      </c>
      <c r="J42">
        <v>0.222</v>
      </c>
      <c r="K42">
        <v>0.26400000000000001</v>
      </c>
      <c r="L42">
        <v>0.254</v>
      </c>
      <c r="M42">
        <v>0.25</v>
      </c>
      <c r="N42">
        <v>0.29799999999999999</v>
      </c>
      <c r="O42">
        <v>0.30099999999999999</v>
      </c>
      <c r="P42">
        <v>0.312</v>
      </c>
      <c r="Q42">
        <v>0.33799999999999997</v>
      </c>
      <c r="R42">
        <v>0.34499999999999997</v>
      </c>
      <c r="S42">
        <v>0.36700000000000005</v>
      </c>
      <c r="T42">
        <v>0.35100000000000003</v>
      </c>
      <c r="U42">
        <v>0.32799999999999996</v>
      </c>
      <c r="V42">
        <v>0.33299999999999996</v>
      </c>
      <c r="W42">
        <v>0.314</v>
      </c>
      <c r="X42">
        <v>0.30399999999999999</v>
      </c>
      <c r="Y42">
        <v>0.28699999999999998</v>
      </c>
      <c r="Z42">
        <v>0.3</v>
      </c>
      <c r="AA42">
        <v>0.35700000000000004</v>
      </c>
      <c r="AB42">
        <f t="shared" si="0"/>
        <v>229.2</v>
      </c>
      <c r="AC42">
        <f t="shared" si="1"/>
        <v>652.90000000000009</v>
      </c>
    </row>
    <row r="43" spans="1:29" x14ac:dyDescent="0.25">
      <c r="A43" s="1" t="s">
        <v>5</v>
      </c>
      <c r="B43" s="1" t="s">
        <v>129</v>
      </c>
      <c r="C43" s="42">
        <v>36509</v>
      </c>
      <c r="D43">
        <v>1</v>
      </c>
      <c r="E43">
        <v>3</v>
      </c>
      <c r="F43">
        <v>0.23699999999999999</v>
      </c>
      <c r="G43">
        <v>0.25600000000000001</v>
      </c>
      <c r="H43">
        <v>0.21100000000000002</v>
      </c>
      <c r="I43">
        <v>0.19399999999999998</v>
      </c>
      <c r="J43">
        <v>0.20100000000000001</v>
      </c>
      <c r="K43">
        <v>0.23600000000000002</v>
      </c>
      <c r="L43">
        <v>0.22899999999999998</v>
      </c>
      <c r="M43">
        <v>0.23</v>
      </c>
      <c r="N43">
        <v>0.27899999999999997</v>
      </c>
      <c r="O43">
        <v>0.29399999999999998</v>
      </c>
      <c r="P43">
        <v>0.29100000000000004</v>
      </c>
      <c r="Q43">
        <v>0.32700000000000001</v>
      </c>
      <c r="R43">
        <v>0.32799999999999996</v>
      </c>
      <c r="S43">
        <v>0.36099999999999999</v>
      </c>
      <c r="T43">
        <v>0.35499999999999998</v>
      </c>
      <c r="U43">
        <v>0.32</v>
      </c>
      <c r="V43">
        <v>0.318</v>
      </c>
      <c r="W43">
        <v>0.308</v>
      </c>
      <c r="X43">
        <v>0.30599999999999999</v>
      </c>
      <c r="Y43">
        <v>0.29600000000000004</v>
      </c>
      <c r="Z43">
        <v>0.31</v>
      </c>
      <c r="AA43">
        <v>0.34799999999999998</v>
      </c>
      <c r="AB43">
        <f t="shared" si="0"/>
        <v>231</v>
      </c>
      <c r="AC43">
        <f t="shared" si="1"/>
        <v>647.20000000000005</v>
      </c>
    </row>
    <row r="44" spans="1:29" x14ac:dyDescent="0.25">
      <c r="A44" s="1" t="s">
        <v>5</v>
      </c>
      <c r="B44" s="1" t="s">
        <v>129</v>
      </c>
      <c r="C44" s="42">
        <v>36543</v>
      </c>
      <c r="D44">
        <v>1</v>
      </c>
      <c r="E44">
        <v>4</v>
      </c>
      <c r="F44">
        <v>0.22500000000000001</v>
      </c>
      <c r="G44">
        <v>0.26400000000000001</v>
      </c>
      <c r="H44">
        <v>0.253</v>
      </c>
      <c r="I44">
        <v>0.25800000000000001</v>
      </c>
      <c r="J44">
        <v>0.251</v>
      </c>
      <c r="K44">
        <v>0.26</v>
      </c>
      <c r="L44">
        <v>0.21199999999999999</v>
      </c>
      <c r="M44">
        <v>0.20600000000000002</v>
      </c>
      <c r="N44">
        <v>0.27300000000000002</v>
      </c>
      <c r="O44">
        <v>0.26300000000000001</v>
      </c>
      <c r="P44">
        <v>0.26700000000000002</v>
      </c>
      <c r="Q44">
        <v>0.3</v>
      </c>
      <c r="R44">
        <v>0.3</v>
      </c>
      <c r="S44">
        <v>0.35100000000000003</v>
      </c>
      <c r="T44">
        <v>0.34899999999999998</v>
      </c>
      <c r="U44">
        <v>0.32</v>
      </c>
      <c r="V44">
        <v>0.31900000000000001</v>
      </c>
      <c r="W44">
        <v>0.313</v>
      </c>
      <c r="X44">
        <v>0.29899999999999999</v>
      </c>
      <c r="Y44">
        <v>0.29699999999999999</v>
      </c>
      <c r="Z44">
        <v>0.3</v>
      </c>
      <c r="AA44">
        <v>0.35799999999999998</v>
      </c>
      <c r="AB44">
        <f t="shared" si="0"/>
        <v>242.7</v>
      </c>
      <c r="AC44">
        <f t="shared" si="1"/>
        <v>646.29999999999995</v>
      </c>
    </row>
    <row r="45" spans="1:29" x14ac:dyDescent="0.25">
      <c r="A45" s="1" t="s">
        <v>5</v>
      </c>
      <c r="B45" s="1" t="s">
        <v>129</v>
      </c>
      <c r="C45" s="42">
        <v>36558</v>
      </c>
      <c r="D45">
        <v>1</v>
      </c>
      <c r="E45">
        <v>4</v>
      </c>
      <c r="F45">
        <v>0.222</v>
      </c>
      <c r="G45">
        <v>0.23399999999999999</v>
      </c>
      <c r="H45">
        <v>0.23100000000000001</v>
      </c>
      <c r="I45">
        <v>0.20899999999999999</v>
      </c>
      <c r="J45">
        <v>0.23300000000000001</v>
      </c>
      <c r="K45">
        <v>0.23600000000000002</v>
      </c>
      <c r="L45">
        <v>0.20100000000000001</v>
      </c>
      <c r="M45">
        <v>0.20600000000000002</v>
      </c>
      <c r="N45">
        <v>0.24299999999999999</v>
      </c>
      <c r="O45">
        <v>0.25900000000000001</v>
      </c>
      <c r="P45">
        <v>0.26800000000000002</v>
      </c>
      <c r="Q45">
        <v>0.30499999999999999</v>
      </c>
      <c r="R45">
        <v>0.30399999999999999</v>
      </c>
      <c r="S45">
        <v>0.33</v>
      </c>
      <c r="T45">
        <v>0.35600000000000004</v>
      </c>
      <c r="U45">
        <v>0.32899999999999996</v>
      </c>
      <c r="V45">
        <v>0.31900000000000001</v>
      </c>
      <c r="W45">
        <v>0.307</v>
      </c>
      <c r="X45">
        <v>0.29100000000000004</v>
      </c>
      <c r="Y45">
        <v>0.28399999999999997</v>
      </c>
      <c r="Z45">
        <v>0.30499999999999999</v>
      </c>
      <c r="AA45">
        <v>0.35600000000000004</v>
      </c>
      <c r="AB45">
        <f t="shared" si="0"/>
        <v>223.70000000000002</v>
      </c>
      <c r="AC45">
        <f t="shared" si="1"/>
        <v>625</v>
      </c>
    </row>
    <row r="46" spans="1:29" x14ac:dyDescent="0.25">
      <c r="A46" s="1" t="s">
        <v>5</v>
      </c>
      <c r="B46" s="1" t="s">
        <v>129</v>
      </c>
      <c r="C46" s="42">
        <v>36584</v>
      </c>
      <c r="D46">
        <v>1</v>
      </c>
      <c r="E46">
        <v>5</v>
      </c>
      <c r="F46">
        <v>0.13100000000000001</v>
      </c>
      <c r="G46">
        <v>0.191</v>
      </c>
      <c r="H46">
        <v>0.19500000000000001</v>
      </c>
      <c r="I46">
        <v>0.17899999999999999</v>
      </c>
      <c r="J46">
        <v>0.191</v>
      </c>
      <c r="K46">
        <v>0.20399999999999999</v>
      </c>
      <c r="L46">
        <v>0.14599999999999999</v>
      </c>
      <c r="M46">
        <v>0.16399999999999998</v>
      </c>
      <c r="N46">
        <v>0.20800000000000002</v>
      </c>
      <c r="O46">
        <v>0.214</v>
      </c>
      <c r="P46">
        <v>0.23600000000000002</v>
      </c>
      <c r="Q46">
        <v>0.27399999999999997</v>
      </c>
      <c r="R46">
        <v>0.29100000000000004</v>
      </c>
      <c r="S46">
        <v>0.312</v>
      </c>
      <c r="T46">
        <v>0.33299999999999996</v>
      </c>
      <c r="U46">
        <v>0.32600000000000001</v>
      </c>
      <c r="V46">
        <v>0.31900000000000001</v>
      </c>
      <c r="W46">
        <v>0.312</v>
      </c>
      <c r="X46">
        <v>0.29499999999999998</v>
      </c>
      <c r="Y46">
        <v>0.28999999999999998</v>
      </c>
      <c r="Z46">
        <v>0.30399999999999999</v>
      </c>
      <c r="AA46">
        <v>0.34299999999999997</v>
      </c>
      <c r="AB46">
        <f t="shared" si="0"/>
        <v>174.00000000000003</v>
      </c>
      <c r="AC46">
        <f t="shared" si="1"/>
        <v>558.9</v>
      </c>
    </row>
    <row r="47" spans="1:29" x14ac:dyDescent="0.25">
      <c r="A47" s="1" t="s">
        <v>5</v>
      </c>
      <c r="B47" s="1" t="s">
        <v>129</v>
      </c>
      <c r="C47" s="42">
        <v>36594</v>
      </c>
      <c r="D47">
        <v>1</v>
      </c>
      <c r="E47">
        <v>5</v>
      </c>
      <c r="F47">
        <v>0.12</v>
      </c>
      <c r="G47">
        <v>0.193</v>
      </c>
      <c r="H47">
        <v>0.17899999999999999</v>
      </c>
      <c r="I47">
        <v>0.17</v>
      </c>
      <c r="J47">
        <v>0.17699999999999999</v>
      </c>
      <c r="K47">
        <v>0.17</v>
      </c>
      <c r="L47">
        <v>0.13200000000000001</v>
      </c>
      <c r="M47">
        <v>0.154</v>
      </c>
      <c r="N47">
        <v>0.191</v>
      </c>
      <c r="O47">
        <v>0.191</v>
      </c>
      <c r="P47">
        <v>0.20199999999999999</v>
      </c>
      <c r="Q47">
        <v>0.254</v>
      </c>
      <c r="R47">
        <v>0.27</v>
      </c>
      <c r="S47">
        <v>0.29899999999999999</v>
      </c>
      <c r="T47">
        <v>0.32100000000000001</v>
      </c>
      <c r="U47">
        <v>0.32</v>
      </c>
      <c r="V47">
        <v>0.312</v>
      </c>
      <c r="W47">
        <v>0.314</v>
      </c>
      <c r="X47">
        <v>0.29399999999999998</v>
      </c>
      <c r="Y47">
        <v>0.28199999999999997</v>
      </c>
      <c r="Z47">
        <v>0.29299999999999998</v>
      </c>
      <c r="AA47">
        <v>0.33899999999999997</v>
      </c>
      <c r="AB47">
        <f t="shared" si="0"/>
        <v>160.6</v>
      </c>
      <c r="AC47">
        <f t="shared" si="1"/>
        <v>529.69999999999993</v>
      </c>
    </row>
    <row r="48" spans="1:29" x14ac:dyDescent="0.25">
      <c r="A48" s="1" t="s">
        <v>5</v>
      </c>
      <c r="B48" s="1" t="s">
        <v>129</v>
      </c>
      <c r="C48" s="42">
        <v>36622</v>
      </c>
      <c r="D48">
        <v>1</v>
      </c>
      <c r="E48">
        <v>6</v>
      </c>
      <c r="F48">
        <v>0.185</v>
      </c>
      <c r="G48">
        <v>0.218</v>
      </c>
      <c r="H48">
        <v>0.20899999999999999</v>
      </c>
      <c r="I48">
        <v>0.191</v>
      </c>
      <c r="J48">
        <v>0.182</v>
      </c>
      <c r="K48">
        <v>0.17399999999999999</v>
      </c>
      <c r="L48">
        <v>0.13100000000000001</v>
      </c>
      <c r="M48">
        <v>0.15</v>
      </c>
      <c r="N48">
        <v>0.17800000000000002</v>
      </c>
      <c r="O48">
        <v>0.19500000000000001</v>
      </c>
      <c r="P48">
        <v>0.19600000000000001</v>
      </c>
      <c r="Q48">
        <v>0.25600000000000001</v>
      </c>
      <c r="R48">
        <v>0.26300000000000001</v>
      </c>
      <c r="S48">
        <v>0.28000000000000003</v>
      </c>
      <c r="T48">
        <v>0.29699999999999999</v>
      </c>
      <c r="U48">
        <v>0.318</v>
      </c>
      <c r="V48">
        <v>0.316</v>
      </c>
      <c r="W48">
        <v>0.311</v>
      </c>
      <c r="X48">
        <v>0.3</v>
      </c>
      <c r="Y48">
        <v>0.28899999999999998</v>
      </c>
      <c r="Z48">
        <v>0.28699999999999998</v>
      </c>
      <c r="AA48">
        <v>0.29199999999999998</v>
      </c>
      <c r="AB48">
        <f t="shared" si="0"/>
        <v>180.29999999999998</v>
      </c>
      <c r="AC48">
        <f t="shared" si="1"/>
        <v>540.29999999999995</v>
      </c>
    </row>
    <row r="49" spans="1:29" x14ac:dyDescent="0.25">
      <c r="A49" s="1" t="s">
        <v>5</v>
      </c>
      <c r="B49" s="1" t="s">
        <v>129</v>
      </c>
      <c r="C49" s="42">
        <v>36726</v>
      </c>
      <c r="D49">
        <v>1</v>
      </c>
      <c r="E49">
        <v>6</v>
      </c>
      <c r="F49">
        <v>0.29499999999999998</v>
      </c>
      <c r="G49">
        <v>0.30199999999999999</v>
      </c>
      <c r="H49">
        <v>0.27699999999999997</v>
      </c>
      <c r="I49">
        <v>0.26200000000000001</v>
      </c>
      <c r="J49">
        <v>0.26600000000000001</v>
      </c>
      <c r="K49">
        <v>0.28399999999999997</v>
      </c>
      <c r="L49">
        <v>0.245</v>
      </c>
      <c r="M49">
        <v>0.22800000000000001</v>
      </c>
      <c r="N49">
        <v>0.22500000000000001</v>
      </c>
      <c r="O49">
        <v>0.217</v>
      </c>
      <c r="P49">
        <v>0.214</v>
      </c>
      <c r="Q49">
        <v>0.245</v>
      </c>
      <c r="R49">
        <v>0.255</v>
      </c>
      <c r="S49">
        <v>0.27100000000000002</v>
      </c>
      <c r="T49">
        <v>0.29899999999999999</v>
      </c>
      <c r="U49">
        <v>0.317</v>
      </c>
      <c r="V49">
        <v>0.32299999999999995</v>
      </c>
      <c r="W49">
        <v>0.307</v>
      </c>
      <c r="X49">
        <v>0.30599999999999999</v>
      </c>
      <c r="Y49">
        <v>0.28399999999999997</v>
      </c>
      <c r="Z49">
        <v>0.248</v>
      </c>
      <c r="AA49">
        <v>0.26500000000000001</v>
      </c>
      <c r="AB49">
        <f t="shared" si="0"/>
        <v>267.90000000000003</v>
      </c>
      <c r="AC49">
        <f t="shared" si="1"/>
        <v>623</v>
      </c>
    </row>
    <row r="50" spans="1:29" x14ac:dyDescent="0.25">
      <c r="A50" s="1" t="s">
        <v>5</v>
      </c>
      <c r="B50" s="1" t="s">
        <v>129</v>
      </c>
      <c r="C50" s="42">
        <v>36752</v>
      </c>
      <c r="D50">
        <v>1</v>
      </c>
      <c r="E50">
        <v>1</v>
      </c>
      <c r="F50">
        <v>0.25</v>
      </c>
      <c r="G50">
        <v>0.26300000000000001</v>
      </c>
      <c r="H50">
        <v>0.24299999999999999</v>
      </c>
      <c r="I50">
        <v>0.23499999999999999</v>
      </c>
      <c r="J50">
        <v>0.252</v>
      </c>
      <c r="K50">
        <v>0.26800000000000002</v>
      </c>
      <c r="L50">
        <v>0.25</v>
      </c>
      <c r="M50">
        <v>0.21899999999999997</v>
      </c>
      <c r="N50">
        <v>0.23199999999999998</v>
      </c>
      <c r="O50">
        <v>0.21</v>
      </c>
      <c r="P50">
        <v>0.217</v>
      </c>
      <c r="Q50">
        <v>0.252</v>
      </c>
      <c r="R50">
        <v>0.26</v>
      </c>
      <c r="S50">
        <v>0.255</v>
      </c>
      <c r="T50">
        <v>0.30399999999999999</v>
      </c>
      <c r="U50">
        <v>0.311</v>
      </c>
      <c r="V50">
        <v>0.318</v>
      </c>
      <c r="W50">
        <v>0.31</v>
      </c>
      <c r="X50">
        <v>0.29299999999999998</v>
      </c>
      <c r="Y50">
        <v>0.28499999999999998</v>
      </c>
      <c r="Z50">
        <v>0.23800000000000002</v>
      </c>
      <c r="AA50">
        <v>0.23600000000000002</v>
      </c>
      <c r="AB50">
        <f t="shared" si="0"/>
        <v>246.2</v>
      </c>
      <c r="AC50">
        <f t="shared" si="1"/>
        <v>595.09999999999991</v>
      </c>
    </row>
    <row r="51" spans="1:29" x14ac:dyDescent="0.25">
      <c r="A51" s="1" t="s">
        <v>5</v>
      </c>
      <c r="B51" s="1" t="s">
        <v>129</v>
      </c>
      <c r="C51" s="42">
        <v>36772</v>
      </c>
      <c r="D51">
        <v>1</v>
      </c>
      <c r="E51">
        <v>1</v>
      </c>
      <c r="F51">
        <v>0.33600000000000002</v>
      </c>
      <c r="G51">
        <v>0.34200000000000003</v>
      </c>
      <c r="H51">
        <v>0.29799999999999999</v>
      </c>
      <c r="I51">
        <v>0.27699999999999997</v>
      </c>
      <c r="J51">
        <v>0.29399999999999998</v>
      </c>
      <c r="K51">
        <v>0.31</v>
      </c>
      <c r="L51">
        <v>0.33799999999999997</v>
      </c>
      <c r="M51">
        <v>0.318</v>
      </c>
      <c r="N51">
        <v>0.28499999999999998</v>
      </c>
      <c r="O51">
        <v>0.254</v>
      </c>
      <c r="P51">
        <v>0.23</v>
      </c>
      <c r="Q51">
        <v>0.26500000000000001</v>
      </c>
      <c r="R51">
        <v>0.252</v>
      </c>
      <c r="S51">
        <v>0.26700000000000002</v>
      </c>
      <c r="T51">
        <v>0.318</v>
      </c>
      <c r="U51">
        <v>0.312</v>
      </c>
      <c r="V51">
        <v>0.32299999999999995</v>
      </c>
      <c r="W51">
        <v>0.311</v>
      </c>
      <c r="X51">
        <v>0.3</v>
      </c>
      <c r="Y51">
        <v>0.28399999999999997</v>
      </c>
      <c r="Z51">
        <v>0.26</v>
      </c>
      <c r="AA51">
        <v>0.26500000000000001</v>
      </c>
      <c r="AB51">
        <f t="shared" si="0"/>
        <v>313.39999999999998</v>
      </c>
      <c r="AC51">
        <f t="shared" si="1"/>
        <v>677.49999999999989</v>
      </c>
    </row>
    <row r="52" spans="1:29" x14ac:dyDescent="0.25">
      <c r="A52" s="1" t="s">
        <v>5</v>
      </c>
      <c r="B52" s="1" t="s">
        <v>129</v>
      </c>
      <c r="C52" s="42">
        <v>36778</v>
      </c>
      <c r="D52">
        <v>1</v>
      </c>
      <c r="E52">
        <v>1</v>
      </c>
      <c r="F52">
        <v>0.29699999999999999</v>
      </c>
      <c r="G52">
        <v>0.32799999999999996</v>
      </c>
      <c r="H52">
        <v>0.28300000000000003</v>
      </c>
      <c r="I52">
        <v>0.27</v>
      </c>
      <c r="J52">
        <v>0.27800000000000002</v>
      </c>
      <c r="K52">
        <v>0.30399999999999999</v>
      </c>
      <c r="L52">
        <v>0.30499999999999999</v>
      </c>
      <c r="M52">
        <v>0.28899999999999998</v>
      </c>
      <c r="N52">
        <v>0.28899999999999998</v>
      </c>
      <c r="O52">
        <v>0.28100000000000003</v>
      </c>
      <c r="P52">
        <v>0.25700000000000001</v>
      </c>
      <c r="Q52">
        <v>0.26</v>
      </c>
      <c r="R52">
        <v>0.254</v>
      </c>
      <c r="S52">
        <v>0.26800000000000002</v>
      </c>
      <c r="T52">
        <v>0.30399999999999999</v>
      </c>
      <c r="U52">
        <v>0.318</v>
      </c>
      <c r="V52">
        <v>0.317</v>
      </c>
      <c r="W52">
        <v>0.30299999999999999</v>
      </c>
      <c r="X52">
        <v>0.29699999999999999</v>
      </c>
      <c r="Y52">
        <v>0.27899999999999997</v>
      </c>
      <c r="Z52">
        <v>0.27399999999999997</v>
      </c>
      <c r="AA52">
        <v>0.311</v>
      </c>
      <c r="AB52">
        <f t="shared" si="0"/>
        <v>294</v>
      </c>
      <c r="AC52">
        <f t="shared" si="1"/>
        <v>666.3</v>
      </c>
    </row>
    <row r="53" spans="1:29" x14ac:dyDescent="0.25">
      <c r="A53" s="1" t="s">
        <v>5</v>
      </c>
      <c r="B53" s="1" t="s">
        <v>129</v>
      </c>
      <c r="C53" s="42">
        <v>36785</v>
      </c>
      <c r="D53">
        <v>1</v>
      </c>
      <c r="E53">
        <v>1</v>
      </c>
      <c r="F53">
        <v>0.33500000000000002</v>
      </c>
      <c r="G53">
        <v>0.32799999999999996</v>
      </c>
      <c r="H53">
        <v>0.28000000000000003</v>
      </c>
      <c r="I53">
        <v>0.27800000000000002</v>
      </c>
      <c r="J53">
        <v>0.27800000000000002</v>
      </c>
      <c r="K53">
        <v>0.30399999999999999</v>
      </c>
      <c r="L53">
        <v>0.32</v>
      </c>
      <c r="M53">
        <v>0.32</v>
      </c>
      <c r="N53">
        <v>0.32100000000000001</v>
      </c>
      <c r="O53">
        <v>0.32400000000000001</v>
      </c>
      <c r="P53">
        <v>0.308</v>
      </c>
      <c r="Q53">
        <v>0.29600000000000004</v>
      </c>
      <c r="R53">
        <v>0.28699999999999998</v>
      </c>
      <c r="S53">
        <v>0.28199999999999997</v>
      </c>
      <c r="T53">
        <v>0.32299999999999995</v>
      </c>
      <c r="U53">
        <v>0.309</v>
      </c>
      <c r="V53">
        <v>0.308</v>
      </c>
      <c r="W53">
        <v>0.32</v>
      </c>
      <c r="X53">
        <v>0.30299999999999999</v>
      </c>
      <c r="Y53">
        <v>0.29799999999999999</v>
      </c>
      <c r="Z53">
        <v>0.30599999999999999</v>
      </c>
      <c r="AA53">
        <v>0.34200000000000003</v>
      </c>
      <c r="AB53">
        <f t="shared" si="0"/>
        <v>309.90000000000003</v>
      </c>
      <c r="AC53">
        <f t="shared" si="1"/>
        <v>710.5</v>
      </c>
    </row>
    <row r="54" spans="1:29" x14ac:dyDescent="0.25">
      <c r="A54" s="1" t="s">
        <v>5</v>
      </c>
      <c r="B54" s="1" t="s">
        <v>129</v>
      </c>
      <c r="C54" s="42">
        <v>36791</v>
      </c>
      <c r="D54">
        <v>1</v>
      </c>
      <c r="E54">
        <v>1</v>
      </c>
      <c r="F54">
        <v>0.26700000000000002</v>
      </c>
      <c r="G54">
        <v>0.29899999999999999</v>
      </c>
      <c r="H54">
        <v>0.27300000000000002</v>
      </c>
      <c r="I54">
        <v>0.25900000000000001</v>
      </c>
      <c r="J54">
        <v>0.27500000000000002</v>
      </c>
      <c r="K54">
        <v>0.29399999999999998</v>
      </c>
      <c r="L54">
        <v>0.316</v>
      </c>
      <c r="M54">
        <v>0.309</v>
      </c>
      <c r="N54">
        <v>0.32</v>
      </c>
      <c r="O54">
        <v>0.317</v>
      </c>
      <c r="P54">
        <v>0.311</v>
      </c>
      <c r="Q54">
        <v>0.317</v>
      </c>
      <c r="R54">
        <v>0.30199999999999999</v>
      </c>
      <c r="S54">
        <v>0.30599999999999999</v>
      </c>
      <c r="T54">
        <v>0.33500000000000002</v>
      </c>
      <c r="U54">
        <v>0.32200000000000001</v>
      </c>
      <c r="V54">
        <v>0.32600000000000001</v>
      </c>
      <c r="W54">
        <v>0.315</v>
      </c>
      <c r="X54">
        <v>0.30599999999999999</v>
      </c>
      <c r="Y54">
        <v>0.29399999999999998</v>
      </c>
      <c r="Z54">
        <v>0.311</v>
      </c>
      <c r="AA54">
        <v>0.36499999999999999</v>
      </c>
      <c r="AB54">
        <f t="shared" si="0"/>
        <v>287.89999999999998</v>
      </c>
      <c r="AC54">
        <f t="shared" si="1"/>
        <v>700.6</v>
      </c>
    </row>
    <row r="55" spans="1:29" x14ac:dyDescent="0.25">
      <c r="A55" s="1" t="s">
        <v>5</v>
      </c>
      <c r="B55" s="1" t="s">
        <v>129</v>
      </c>
      <c r="C55" s="42">
        <v>36799</v>
      </c>
      <c r="D55">
        <v>1</v>
      </c>
      <c r="E55">
        <v>1</v>
      </c>
      <c r="F55">
        <v>0.28600000000000003</v>
      </c>
      <c r="G55">
        <v>0.28499999999999998</v>
      </c>
      <c r="H55">
        <v>0.25600000000000001</v>
      </c>
      <c r="I55">
        <v>0.251</v>
      </c>
      <c r="J55">
        <v>0.27500000000000002</v>
      </c>
      <c r="K55">
        <v>0.29399999999999998</v>
      </c>
      <c r="L55">
        <v>0.313</v>
      </c>
      <c r="M55">
        <v>0.309</v>
      </c>
      <c r="N55">
        <v>0.308</v>
      </c>
      <c r="O55">
        <v>0.318</v>
      </c>
      <c r="P55">
        <v>0.32400000000000001</v>
      </c>
      <c r="Q55">
        <v>0.32500000000000001</v>
      </c>
      <c r="R55">
        <v>0.311</v>
      </c>
      <c r="S55">
        <v>0.34200000000000003</v>
      </c>
      <c r="T55">
        <v>0.33700000000000002</v>
      </c>
      <c r="U55">
        <v>0.32600000000000001</v>
      </c>
      <c r="V55">
        <v>0.33299999999999996</v>
      </c>
      <c r="W55">
        <v>0.30399999999999999</v>
      </c>
      <c r="X55">
        <v>0.313</v>
      </c>
      <c r="Y55">
        <v>0.307</v>
      </c>
      <c r="Z55">
        <v>0.314</v>
      </c>
      <c r="AA55">
        <v>0.35600000000000004</v>
      </c>
      <c r="AB55">
        <f t="shared" si="0"/>
        <v>286.3</v>
      </c>
      <c r="AC55">
        <f t="shared" si="1"/>
        <v>707.3</v>
      </c>
    </row>
    <row r="56" spans="1:29" x14ac:dyDescent="0.25">
      <c r="A56" s="1" t="s">
        <v>5</v>
      </c>
      <c r="B56" s="1" t="s">
        <v>129</v>
      </c>
      <c r="C56" s="42">
        <v>36807</v>
      </c>
      <c r="D56">
        <v>1</v>
      </c>
      <c r="E56">
        <v>1</v>
      </c>
      <c r="F56">
        <v>0.33500000000000002</v>
      </c>
      <c r="G56">
        <v>0.30399999999999999</v>
      </c>
      <c r="H56">
        <v>0.27300000000000002</v>
      </c>
      <c r="I56">
        <v>0.249</v>
      </c>
      <c r="J56">
        <v>0.26500000000000001</v>
      </c>
      <c r="K56">
        <v>0.28499999999999998</v>
      </c>
      <c r="L56">
        <v>0.30099999999999999</v>
      </c>
      <c r="M56">
        <v>0.29100000000000004</v>
      </c>
      <c r="N56">
        <v>0.313</v>
      </c>
      <c r="O56">
        <v>0.30299999999999999</v>
      </c>
      <c r="P56">
        <v>0.315</v>
      </c>
      <c r="Q56">
        <v>0.313</v>
      </c>
      <c r="R56">
        <v>0.32799999999999996</v>
      </c>
      <c r="S56">
        <v>0.36200000000000004</v>
      </c>
      <c r="T56">
        <v>0.34799999999999998</v>
      </c>
      <c r="U56">
        <v>0.318</v>
      </c>
      <c r="V56">
        <v>0.314</v>
      </c>
      <c r="W56">
        <v>0.32100000000000001</v>
      </c>
      <c r="X56">
        <v>0.307</v>
      </c>
      <c r="Y56">
        <v>0.29600000000000004</v>
      </c>
      <c r="Z56">
        <v>0.307</v>
      </c>
      <c r="AA56">
        <v>0.35700000000000004</v>
      </c>
      <c r="AB56">
        <f t="shared" si="0"/>
        <v>295.10000000000002</v>
      </c>
      <c r="AC56">
        <f t="shared" si="1"/>
        <v>714.00000000000023</v>
      </c>
    </row>
    <row r="57" spans="1:29" x14ac:dyDescent="0.25">
      <c r="A57" s="1" t="s">
        <v>5</v>
      </c>
      <c r="B57" s="1" t="s">
        <v>129</v>
      </c>
      <c r="C57" s="42">
        <v>36813</v>
      </c>
      <c r="D57">
        <v>1</v>
      </c>
      <c r="E57">
        <v>2</v>
      </c>
      <c r="F57">
        <v>0.34799999999999998</v>
      </c>
      <c r="G57">
        <v>0.32299999999999995</v>
      </c>
      <c r="H57">
        <v>0.29100000000000004</v>
      </c>
      <c r="I57">
        <v>0.26</v>
      </c>
      <c r="J57">
        <v>0.28600000000000003</v>
      </c>
      <c r="K57">
        <v>0.30599999999999999</v>
      </c>
      <c r="L57">
        <v>0.32100000000000001</v>
      </c>
      <c r="M57">
        <v>0.33500000000000002</v>
      </c>
      <c r="N57">
        <v>0.33</v>
      </c>
      <c r="O57">
        <v>0.33700000000000002</v>
      </c>
      <c r="P57">
        <v>0.34100000000000003</v>
      </c>
      <c r="Q57">
        <v>0.33700000000000002</v>
      </c>
      <c r="R57">
        <v>0.34</v>
      </c>
      <c r="S57">
        <v>0.38100000000000001</v>
      </c>
      <c r="T57">
        <v>0.36399999999999999</v>
      </c>
      <c r="U57">
        <v>0.33</v>
      </c>
      <c r="V57">
        <v>0.32700000000000001</v>
      </c>
      <c r="W57">
        <v>0.311</v>
      </c>
      <c r="X57">
        <v>0.313</v>
      </c>
      <c r="Y57">
        <v>0.29899999999999999</v>
      </c>
      <c r="Z57">
        <v>0.32799999999999996</v>
      </c>
      <c r="AA57">
        <v>0.35499999999999998</v>
      </c>
      <c r="AB57">
        <f t="shared" si="0"/>
        <v>314.79999999999995</v>
      </c>
      <c r="AC57">
        <f t="shared" si="1"/>
        <v>751.09999999999991</v>
      </c>
    </row>
    <row r="58" spans="1:29" x14ac:dyDescent="0.25">
      <c r="A58" s="1" t="s">
        <v>5</v>
      </c>
      <c r="B58" s="1" t="s">
        <v>129</v>
      </c>
      <c r="C58" s="42">
        <v>36820</v>
      </c>
      <c r="D58">
        <v>1</v>
      </c>
      <c r="E58">
        <v>2</v>
      </c>
      <c r="F58">
        <v>0.27899999999999997</v>
      </c>
      <c r="G58">
        <v>0.29100000000000004</v>
      </c>
      <c r="H58">
        <v>0.26400000000000001</v>
      </c>
      <c r="I58">
        <v>0.25900000000000001</v>
      </c>
      <c r="J58">
        <v>0.27899999999999997</v>
      </c>
      <c r="K58">
        <v>0.29399999999999998</v>
      </c>
      <c r="L58">
        <v>0.31</v>
      </c>
      <c r="M58">
        <v>0.316</v>
      </c>
      <c r="N58">
        <v>0.32700000000000001</v>
      </c>
      <c r="O58">
        <v>0.33399999999999996</v>
      </c>
      <c r="P58">
        <v>0.34200000000000003</v>
      </c>
      <c r="Q58">
        <v>0.35399999999999998</v>
      </c>
      <c r="R58">
        <v>0.34700000000000003</v>
      </c>
      <c r="S58">
        <v>0.374</v>
      </c>
      <c r="T58">
        <v>0.35100000000000003</v>
      </c>
      <c r="U58">
        <v>0.33200000000000002</v>
      </c>
      <c r="V58">
        <v>0.33</v>
      </c>
      <c r="W58">
        <v>0.31900000000000001</v>
      </c>
      <c r="X58">
        <v>0.309</v>
      </c>
      <c r="Y58">
        <v>0.30099999999999999</v>
      </c>
      <c r="Z58">
        <v>0.33700000000000002</v>
      </c>
      <c r="AA58">
        <v>0.376</v>
      </c>
      <c r="AB58">
        <f t="shared" si="0"/>
        <v>289.8</v>
      </c>
      <c r="AC58">
        <f t="shared" si="1"/>
        <v>730.4</v>
      </c>
    </row>
    <row r="59" spans="1:29" x14ac:dyDescent="0.25">
      <c r="A59" s="1" t="s">
        <v>5</v>
      </c>
      <c r="B59" s="1" t="s">
        <v>129</v>
      </c>
      <c r="C59" s="42">
        <v>36827</v>
      </c>
      <c r="D59">
        <v>1</v>
      </c>
      <c r="E59">
        <v>2</v>
      </c>
      <c r="F59">
        <v>0.247</v>
      </c>
      <c r="G59">
        <v>0.253</v>
      </c>
      <c r="H59">
        <v>0.24199999999999999</v>
      </c>
      <c r="I59">
        <v>0.24399999999999999</v>
      </c>
      <c r="J59">
        <v>0.26100000000000001</v>
      </c>
      <c r="K59">
        <v>0.29100000000000004</v>
      </c>
      <c r="L59">
        <v>0.32100000000000001</v>
      </c>
      <c r="M59">
        <v>0.32200000000000001</v>
      </c>
      <c r="N59">
        <v>0.32799999999999996</v>
      </c>
      <c r="O59">
        <v>0.33799999999999997</v>
      </c>
      <c r="P59">
        <v>0.34499999999999997</v>
      </c>
      <c r="Q59">
        <v>0.35</v>
      </c>
      <c r="R59">
        <v>0.34100000000000003</v>
      </c>
      <c r="S59">
        <v>0.38</v>
      </c>
      <c r="T59">
        <v>0.35399999999999998</v>
      </c>
      <c r="U59">
        <v>0.32299999999999995</v>
      </c>
      <c r="V59">
        <v>0.32799999999999996</v>
      </c>
      <c r="W59">
        <v>0.313</v>
      </c>
      <c r="X59">
        <v>0.29699999999999999</v>
      </c>
      <c r="Y59">
        <v>0.30299999999999999</v>
      </c>
      <c r="Z59">
        <v>0.29899999999999999</v>
      </c>
      <c r="AA59">
        <v>0.36499999999999999</v>
      </c>
      <c r="AB59">
        <f t="shared" si="0"/>
        <v>275.60000000000002</v>
      </c>
      <c r="AC59">
        <f t="shared" si="1"/>
        <v>709.19999999999993</v>
      </c>
    </row>
    <row r="60" spans="1:29" x14ac:dyDescent="0.25">
      <c r="A60" s="1" t="s">
        <v>5</v>
      </c>
      <c r="B60" s="1" t="s">
        <v>129</v>
      </c>
      <c r="C60" s="42">
        <v>36834</v>
      </c>
      <c r="D60">
        <v>1</v>
      </c>
      <c r="E60">
        <v>2</v>
      </c>
      <c r="F60">
        <v>0.21199999999999999</v>
      </c>
      <c r="G60">
        <v>0.21299999999999999</v>
      </c>
      <c r="H60">
        <v>0.218</v>
      </c>
      <c r="I60">
        <v>0.21199999999999999</v>
      </c>
      <c r="J60">
        <v>0.23699999999999999</v>
      </c>
      <c r="K60">
        <v>0.28600000000000003</v>
      </c>
      <c r="L60">
        <v>0.29699999999999999</v>
      </c>
      <c r="M60">
        <v>0.29199999999999998</v>
      </c>
      <c r="N60">
        <v>0.32799999999999996</v>
      </c>
      <c r="O60">
        <v>0.32899999999999996</v>
      </c>
      <c r="P60">
        <v>0.32899999999999996</v>
      </c>
      <c r="Q60">
        <v>0.33100000000000002</v>
      </c>
      <c r="R60">
        <v>0.33600000000000002</v>
      </c>
      <c r="S60">
        <v>0.379</v>
      </c>
      <c r="T60">
        <v>0.35200000000000004</v>
      </c>
      <c r="U60">
        <v>0.32</v>
      </c>
      <c r="V60">
        <v>0.32600000000000001</v>
      </c>
      <c r="W60">
        <v>0.32</v>
      </c>
      <c r="X60">
        <v>0.312</v>
      </c>
      <c r="Y60">
        <v>0.29199999999999998</v>
      </c>
      <c r="Z60">
        <v>0.32</v>
      </c>
      <c r="AA60">
        <v>0.36099999999999999</v>
      </c>
      <c r="AB60">
        <f t="shared" si="0"/>
        <v>250.7</v>
      </c>
      <c r="AC60">
        <f t="shared" si="1"/>
        <v>681.40000000000009</v>
      </c>
    </row>
    <row r="61" spans="1:29" x14ac:dyDescent="0.25">
      <c r="A61" s="1" t="s">
        <v>5</v>
      </c>
      <c r="B61" s="1" t="s">
        <v>129</v>
      </c>
      <c r="C61" s="42">
        <v>36846</v>
      </c>
      <c r="D61">
        <v>1</v>
      </c>
      <c r="E61">
        <v>2</v>
      </c>
      <c r="F61">
        <v>0.28999999999999998</v>
      </c>
      <c r="G61">
        <v>0.23499999999999999</v>
      </c>
      <c r="H61">
        <v>0.20600000000000002</v>
      </c>
      <c r="I61">
        <v>0.20699999999999999</v>
      </c>
      <c r="J61">
        <v>0.22899999999999998</v>
      </c>
      <c r="K61">
        <v>0.27699999999999997</v>
      </c>
      <c r="L61">
        <v>0.29100000000000004</v>
      </c>
      <c r="M61">
        <v>0.28000000000000003</v>
      </c>
      <c r="N61">
        <v>0.30299999999999999</v>
      </c>
      <c r="O61">
        <v>0.32200000000000001</v>
      </c>
      <c r="P61">
        <v>0.32700000000000001</v>
      </c>
      <c r="Q61">
        <v>0.33600000000000002</v>
      </c>
      <c r="R61">
        <v>0.34299999999999997</v>
      </c>
      <c r="S61">
        <v>0.38299999999999995</v>
      </c>
      <c r="T61">
        <v>0.36099999999999999</v>
      </c>
      <c r="U61">
        <v>0.31900000000000001</v>
      </c>
      <c r="V61">
        <v>0.32200000000000001</v>
      </c>
      <c r="W61">
        <v>0.312</v>
      </c>
      <c r="X61">
        <v>0.309</v>
      </c>
      <c r="Y61">
        <v>0.29899999999999999</v>
      </c>
      <c r="Z61">
        <v>0.29799999999999999</v>
      </c>
      <c r="AA61">
        <v>0.36</v>
      </c>
      <c r="AB61">
        <f t="shared" si="0"/>
        <v>260.79999999999995</v>
      </c>
      <c r="AC61">
        <f t="shared" si="1"/>
        <v>689.9</v>
      </c>
    </row>
    <row r="62" spans="1:29" x14ac:dyDescent="0.25">
      <c r="A62" s="1" t="s">
        <v>5</v>
      </c>
      <c r="B62" s="1" t="s">
        <v>129</v>
      </c>
      <c r="C62" s="42">
        <v>36854</v>
      </c>
      <c r="D62">
        <v>1</v>
      </c>
      <c r="E62">
        <v>2</v>
      </c>
      <c r="F62">
        <v>0.27399999999999997</v>
      </c>
      <c r="G62">
        <v>0.247</v>
      </c>
      <c r="H62">
        <v>0.20499999999999999</v>
      </c>
      <c r="I62">
        <v>0.2</v>
      </c>
      <c r="J62">
        <v>0.22500000000000001</v>
      </c>
      <c r="K62">
        <v>0.28499999999999998</v>
      </c>
      <c r="L62">
        <v>0.28100000000000003</v>
      </c>
      <c r="M62">
        <v>0.28100000000000003</v>
      </c>
      <c r="N62">
        <v>0.312</v>
      </c>
      <c r="O62">
        <v>0.32299999999999995</v>
      </c>
      <c r="P62">
        <v>0.31900000000000001</v>
      </c>
      <c r="Q62">
        <v>0.34499999999999997</v>
      </c>
      <c r="R62">
        <v>0.35100000000000003</v>
      </c>
      <c r="S62">
        <v>0.373</v>
      </c>
      <c r="T62">
        <v>0.36</v>
      </c>
      <c r="U62">
        <v>0.32400000000000001</v>
      </c>
      <c r="V62">
        <v>0.32100000000000001</v>
      </c>
      <c r="W62">
        <v>0.311</v>
      </c>
      <c r="X62">
        <v>0.30199999999999999</v>
      </c>
      <c r="Y62">
        <v>0.29600000000000004</v>
      </c>
      <c r="Z62">
        <v>0.32100000000000001</v>
      </c>
      <c r="AA62">
        <v>0.38299999999999995</v>
      </c>
      <c r="AB62">
        <f t="shared" si="0"/>
        <v>258.39999999999998</v>
      </c>
      <c r="AC62">
        <f t="shared" si="1"/>
        <v>691.30000000000007</v>
      </c>
    </row>
    <row r="63" spans="1:29" x14ac:dyDescent="0.25">
      <c r="A63" s="1" t="s">
        <v>5</v>
      </c>
      <c r="B63" s="1" t="s">
        <v>129</v>
      </c>
      <c r="C63" s="42">
        <v>36861</v>
      </c>
      <c r="D63">
        <v>1</v>
      </c>
      <c r="E63">
        <v>3</v>
      </c>
      <c r="F63">
        <v>0.308</v>
      </c>
      <c r="G63">
        <v>0.28399999999999997</v>
      </c>
      <c r="H63">
        <v>0.247</v>
      </c>
      <c r="I63">
        <v>0.214</v>
      </c>
      <c r="J63">
        <v>0.22399999999999998</v>
      </c>
      <c r="K63">
        <v>0.27600000000000002</v>
      </c>
      <c r="L63">
        <v>0.28300000000000003</v>
      </c>
      <c r="M63">
        <v>0.27300000000000002</v>
      </c>
      <c r="N63">
        <v>0.308</v>
      </c>
      <c r="O63">
        <v>0.32</v>
      </c>
      <c r="P63">
        <v>0.33</v>
      </c>
      <c r="Q63">
        <v>0.34399999999999997</v>
      </c>
      <c r="R63">
        <v>0.35</v>
      </c>
      <c r="S63">
        <v>0.375</v>
      </c>
      <c r="T63">
        <v>0.35600000000000004</v>
      </c>
      <c r="U63">
        <v>0.33700000000000002</v>
      </c>
      <c r="V63">
        <v>0.33299999999999996</v>
      </c>
      <c r="W63">
        <v>0.314</v>
      </c>
      <c r="X63">
        <v>0.30199999999999999</v>
      </c>
      <c r="Y63">
        <v>0.30199999999999999</v>
      </c>
      <c r="Z63">
        <v>0.32200000000000001</v>
      </c>
      <c r="AA63">
        <v>0.36899999999999999</v>
      </c>
      <c r="AB63">
        <f t="shared" si="0"/>
        <v>272.5</v>
      </c>
      <c r="AC63">
        <f t="shared" si="1"/>
        <v>707.90000000000009</v>
      </c>
    </row>
    <row r="64" spans="1:29" x14ac:dyDescent="0.25">
      <c r="A64" s="1" t="s">
        <v>5</v>
      </c>
      <c r="B64" s="1" t="s">
        <v>129</v>
      </c>
      <c r="C64" s="42">
        <v>36868</v>
      </c>
      <c r="D64">
        <v>1</v>
      </c>
      <c r="E64">
        <v>3</v>
      </c>
      <c r="F64">
        <v>0.23399999999999999</v>
      </c>
      <c r="G64">
        <v>0.25</v>
      </c>
      <c r="H64">
        <v>0.22</v>
      </c>
      <c r="I64">
        <v>0.20499999999999999</v>
      </c>
      <c r="J64">
        <v>0.221</v>
      </c>
      <c r="K64">
        <v>0.27399999999999997</v>
      </c>
      <c r="L64">
        <v>0.26</v>
      </c>
      <c r="M64">
        <v>0.27</v>
      </c>
      <c r="N64">
        <v>0.29899999999999999</v>
      </c>
      <c r="O64">
        <v>0.33</v>
      </c>
      <c r="P64">
        <v>0.314</v>
      </c>
      <c r="Q64">
        <v>0.34</v>
      </c>
      <c r="R64">
        <v>0.34499999999999997</v>
      </c>
      <c r="S64">
        <v>0.36</v>
      </c>
      <c r="T64">
        <v>0.36399999999999999</v>
      </c>
      <c r="U64">
        <v>0.32799999999999996</v>
      </c>
      <c r="V64">
        <v>0.32</v>
      </c>
      <c r="W64">
        <v>0.317</v>
      </c>
      <c r="X64">
        <v>0.30599999999999999</v>
      </c>
      <c r="Y64">
        <v>0.29799999999999999</v>
      </c>
      <c r="Z64">
        <v>0.312</v>
      </c>
      <c r="AA64">
        <v>0.38299999999999995</v>
      </c>
      <c r="AB64">
        <f t="shared" si="0"/>
        <v>246.70000000000002</v>
      </c>
      <c r="AC64">
        <f t="shared" si="1"/>
        <v>678.4</v>
      </c>
    </row>
    <row r="65" spans="1:29" x14ac:dyDescent="0.25">
      <c r="A65" s="1" t="s">
        <v>5</v>
      </c>
      <c r="B65" s="1" t="s">
        <v>129</v>
      </c>
      <c r="C65" s="42">
        <v>36874</v>
      </c>
      <c r="D65">
        <v>1</v>
      </c>
      <c r="E65">
        <v>3</v>
      </c>
      <c r="F65">
        <v>0.20800000000000002</v>
      </c>
      <c r="G65">
        <v>0.20600000000000002</v>
      </c>
      <c r="H65">
        <v>0.19899999999999998</v>
      </c>
      <c r="I65">
        <v>0.187</v>
      </c>
      <c r="J65">
        <v>0.21299999999999999</v>
      </c>
      <c r="K65">
        <v>0.253</v>
      </c>
      <c r="L65">
        <v>0.24299999999999999</v>
      </c>
      <c r="M65">
        <v>0.23399999999999999</v>
      </c>
      <c r="N65">
        <v>0.28899999999999998</v>
      </c>
      <c r="O65">
        <v>0.30499999999999999</v>
      </c>
      <c r="P65">
        <v>0.313</v>
      </c>
      <c r="Q65">
        <v>0.33</v>
      </c>
      <c r="R65">
        <v>0.33600000000000002</v>
      </c>
      <c r="S65">
        <v>0.36099999999999999</v>
      </c>
      <c r="T65">
        <v>0.35200000000000004</v>
      </c>
      <c r="U65">
        <v>0.312</v>
      </c>
      <c r="V65">
        <v>0.318</v>
      </c>
      <c r="W65">
        <v>0.311</v>
      </c>
      <c r="X65">
        <v>0.30599999999999999</v>
      </c>
      <c r="Y65">
        <v>0.29899999999999999</v>
      </c>
      <c r="Z65">
        <v>0.307</v>
      </c>
      <c r="AA65">
        <v>0.34499999999999997</v>
      </c>
      <c r="AB65">
        <f t="shared" si="0"/>
        <v>224.00000000000003</v>
      </c>
      <c r="AC65">
        <f t="shared" si="1"/>
        <v>643.50000000000011</v>
      </c>
    </row>
    <row r="66" spans="1:29" x14ac:dyDescent="0.25">
      <c r="A66" s="1" t="s">
        <v>5</v>
      </c>
      <c r="B66" s="1" t="s">
        <v>129</v>
      </c>
      <c r="C66" s="42">
        <v>36882</v>
      </c>
      <c r="D66">
        <v>1</v>
      </c>
      <c r="E66">
        <v>3</v>
      </c>
      <c r="F66">
        <v>0.21</v>
      </c>
      <c r="G66">
        <v>0.20199999999999999</v>
      </c>
      <c r="H66">
        <v>0.188</v>
      </c>
      <c r="I66">
        <v>0.17100000000000001</v>
      </c>
      <c r="J66">
        <v>0.19500000000000001</v>
      </c>
      <c r="K66">
        <v>0.23499999999999999</v>
      </c>
      <c r="L66">
        <v>0.19600000000000001</v>
      </c>
      <c r="M66">
        <v>0.20300000000000001</v>
      </c>
      <c r="N66">
        <v>0.26600000000000001</v>
      </c>
      <c r="O66">
        <v>0.29899999999999999</v>
      </c>
      <c r="P66">
        <v>0.29499999999999998</v>
      </c>
      <c r="Q66">
        <v>0.314</v>
      </c>
      <c r="R66">
        <v>0.32899999999999996</v>
      </c>
      <c r="S66">
        <v>0.36499999999999999</v>
      </c>
      <c r="T66">
        <v>0.34700000000000003</v>
      </c>
      <c r="U66">
        <v>0.311</v>
      </c>
      <c r="V66">
        <v>0.32600000000000001</v>
      </c>
      <c r="W66">
        <v>0.32</v>
      </c>
      <c r="X66">
        <v>0.30299999999999999</v>
      </c>
      <c r="Y66">
        <v>0.28699999999999998</v>
      </c>
      <c r="Z66">
        <v>0.33399999999999996</v>
      </c>
      <c r="AA66">
        <v>0.38700000000000001</v>
      </c>
      <c r="AB66">
        <f t="shared" si="0"/>
        <v>207.6</v>
      </c>
      <c r="AC66">
        <f t="shared" si="1"/>
        <v>629.30000000000007</v>
      </c>
    </row>
    <row r="67" spans="1:29" x14ac:dyDescent="0.25">
      <c r="A67" s="1" t="s">
        <v>5</v>
      </c>
      <c r="B67" s="1" t="s">
        <v>129</v>
      </c>
      <c r="C67" s="42">
        <v>36889</v>
      </c>
      <c r="D67">
        <v>1</v>
      </c>
      <c r="E67">
        <v>3</v>
      </c>
      <c r="F67">
        <v>0.159</v>
      </c>
      <c r="G67">
        <v>0.19600000000000001</v>
      </c>
      <c r="H67">
        <v>0.19</v>
      </c>
      <c r="I67">
        <v>0.185</v>
      </c>
      <c r="J67">
        <v>0.19600000000000001</v>
      </c>
      <c r="K67">
        <v>0.21100000000000002</v>
      </c>
      <c r="L67">
        <v>0.17100000000000001</v>
      </c>
      <c r="M67">
        <v>0.19800000000000001</v>
      </c>
      <c r="N67">
        <v>0.252</v>
      </c>
      <c r="O67">
        <v>0.27800000000000002</v>
      </c>
      <c r="P67">
        <v>0.27699999999999997</v>
      </c>
      <c r="Q67">
        <v>0.314</v>
      </c>
      <c r="R67">
        <v>0.318</v>
      </c>
      <c r="S67">
        <v>0.35700000000000004</v>
      </c>
      <c r="T67">
        <v>0.35399999999999998</v>
      </c>
      <c r="U67">
        <v>0.316</v>
      </c>
      <c r="V67">
        <v>0.32799999999999996</v>
      </c>
      <c r="W67">
        <v>0.313</v>
      </c>
      <c r="X67">
        <v>0.30499999999999999</v>
      </c>
      <c r="Y67">
        <v>0.29399999999999998</v>
      </c>
      <c r="Z67">
        <v>0.32100000000000001</v>
      </c>
      <c r="AA67">
        <v>0.375</v>
      </c>
      <c r="AB67">
        <f t="shared" ref="AB67:AB130" si="2">SUM(F67*200,G67*100,H67*100,I67*100,J67*100,K67*100,L67*100,M67*100,N67*100)</f>
        <v>191.7</v>
      </c>
      <c r="AC67">
        <f t="shared" ref="AC67:AC130" si="3">SUM(F67*200,G67*100,H67*100,I67*100,J67*100,K67*100,L67*100,M67*100,N67*100,O67*100,P67*100,Q67*100,R67*100,S67*100,T67*100,U67*100,V67*100,W67*100,X67*100,Y67*100,Z67*100,AA67*100)</f>
        <v>606.70000000000005</v>
      </c>
    </row>
    <row r="68" spans="1:29" x14ac:dyDescent="0.25">
      <c r="A68" s="1" t="s">
        <v>5</v>
      </c>
      <c r="B68" s="1" t="s">
        <v>129</v>
      </c>
      <c r="C68" s="42">
        <v>36896</v>
      </c>
      <c r="D68">
        <v>1</v>
      </c>
      <c r="E68">
        <v>3</v>
      </c>
      <c r="F68">
        <v>0.19800000000000001</v>
      </c>
      <c r="G68">
        <v>0.215</v>
      </c>
      <c r="H68">
        <v>0.20199999999999999</v>
      </c>
      <c r="I68">
        <v>0.184</v>
      </c>
      <c r="J68">
        <v>0.20100000000000001</v>
      </c>
      <c r="K68">
        <v>0.217</v>
      </c>
      <c r="L68">
        <v>0.17100000000000001</v>
      </c>
      <c r="M68">
        <v>0.19</v>
      </c>
      <c r="N68">
        <v>0.251</v>
      </c>
      <c r="O68">
        <v>0.27200000000000002</v>
      </c>
      <c r="P68">
        <v>0.27500000000000002</v>
      </c>
      <c r="Q68">
        <v>0.32100000000000001</v>
      </c>
      <c r="R68">
        <v>0.32</v>
      </c>
      <c r="S68">
        <v>0.35100000000000003</v>
      </c>
      <c r="T68">
        <v>0.34299999999999997</v>
      </c>
      <c r="U68">
        <v>0.31900000000000001</v>
      </c>
      <c r="V68">
        <v>0.316</v>
      </c>
      <c r="W68">
        <v>0.309</v>
      </c>
      <c r="X68">
        <v>0.30099999999999999</v>
      </c>
      <c r="Y68">
        <v>0.28999999999999998</v>
      </c>
      <c r="Z68">
        <v>0.318</v>
      </c>
      <c r="AA68">
        <v>0.40500000000000003</v>
      </c>
      <c r="AB68">
        <f t="shared" si="2"/>
        <v>202.69999999999996</v>
      </c>
      <c r="AC68">
        <f t="shared" si="3"/>
        <v>616.69999999999993</v>
      </c>
    </row>
    <row r="69" spans="1:29" x14ac:dyDescent="0.25">
      <c r="A69" s="1" t="s">
        <v>5</v>
      </c>
      <c r="B69" s="1" t="s">
        <v>129</v>
      </c>
      <c r="C69" s="42">
        <v>36903</v>
      </c>
      <c r="D69">
        <v>1</v>
      </c>
      <c r="E69">
        <v>4</v>
      </c>
      <c r="F69">
        <v>0.19399999999999998</v>
      </c>
      <c r="G69">
        <v>0.20399999999999999</v>
      </c>
      <c r="H69">
        <v>0.18899999999999997</v>
      </c>
      <c r="I69">
        <v>0.17800000000000002</v>
      </c>
      <c r="J69">
        <v>0.19500000000000001</v>
      </c>
      <c r="K69">
        <v>0.20600000000000002</v>
      </c>
      <c r="L69">
        <v>0.16600000000000001</v>
      </c>
      <c r="M69">
        <v>0.18100000000000002</v>
      </c>
      <c r="N69">
        <v>0.23600000000000002</v>
      </c>
      <c r="O69">
        <v>0.26</v>
      </c>
      <c r="P69">
        <v>0.26300000000000001</v>
      </c>
      <c r="Q69">
        <v>0.30399999999999999</v>
      </c>
      <c r="R69">
        <v>0.308</v>
      </c>
      <c r="S69">
        <v>0.34799999999999998</v>
      </c>
      <c r="T69">
        <v>0.34899999999999998</v>
      </c>
      <c r="U69">
        <v>0.33200000000000002</v>
      </c>
      <c r="V69">
        <v>0.33100000000000002</v>
      </c>
      <c r="W69">
        <v>0.32200000000000001</v>
      </c>
      <c r="X69">
        <v>0.29699999999999999</v>
      </c>
      <c r="Y69">
        <v>0.28699999999999998</v>
      </c>
      <c r="Z69">
        <v>0.313</v>
      </c>
      <c r="AA69">
        <v>0.379</v>
      </c>
      <c r="AB69">
        <f t="shared" si="2"/>
        <v>194.29999999999998</v>
      </c>
      <c r="AC69">
        <f t="shared" si="3"/>
        <v>603.59999999999991</v>
      </c>
    </row>
    <row r="70" spans="1:29" x14ac:dyDescent="0.25">
      <c r="A70" s="1" t="s">
        <v>5</v>
      </c>
      <c r="B70" s="1" t="s">
        <v>129</v>
      </c>
      <c r="C70" s="42">
        <v>36910</v>
      </c>
      <c r="D70">
        <v>1</v>
      </c>
      <c r="E70">
        <v>4</v>
      </c>
      <c r="F70">
        <v>0.17600000000000002</v>
      </c>
      <c r="G70">
        <v>0.215</v>
      </c>
      <c r="H70">
        <v>0.19600000000000001</v>
      </c>
      <c r="I70">
        <v>0.18</v>
      </c>
      <c r="J70">
        <v>0.18600000000000003</v>
      </c>
      <c r="K70">
        <v>0.19800000000000001</v>
      </c>
      <c r="L70">
        <v>0.14899999999999999</v>
      </c>
      <c r="M70">
        <v>0.17199999999999999</v>
      </c>
      <c r="N70">
        <v>0.23</v>
      </c>
      <c r="O70">
        <v>0.252</v>
      </c>
      <c r="P70">
        <v>0.25600000000000001</v>
      </c>
      <c r="Q70">
        <v>0.3</v>
      </c>
      <c r="R70">
        <v>0.30499999999999999</v>
      </c>
      <c r="S70">
        <v>0.35</v>
      </c>
      <c r="T70">
        <v>0.34299999999999997</v>
      </c>
      <c r="U70">
        <v>0.32899999999999996</v>
      </c>
      <c r="V70">
        <v>0.32600000000000001</v>
      </c>
      <c r="W70">
        <v>0.312</v>
      </c>
      <c r="X70">
        <v>0.30399999999999999</v>
      </c>
      <c r="Y70">
        <v>0.29199999999999998</v>
      </c>
      <c r="Z70">
        <v>0.311</v>
      </c>
      <c r="AA70">
        <v>0.35200000000000004</v>
      </c>
      <c r="AB70">
        <f t="shared" si="2"/>
        <v>187.8</v>
      </c>
      <c r="AC70">
        <f t="shared" si="3"/>
        <v>591.00000000000011</v>
      </c>
    </row>
    <row r="71" spans="1:29" x14ac:dyDescent="0.25">
      <c r="A71" s="1" t="s">
        <v>5</v>
      </c>
      <c r="B71" s="1" t="s">
        <v>129</v>
      </c>
      <c r="C71" s="42">
        <v>36917</v>
      </c>
      <c r="D71">
        <v>1</v>
      </c>
      <c r="E71">
        <v>4</v>
      </c>
      <c r="F71">
        <v>0.17800000000000002</v>
      </c>
      <c r="G71">
        <v>0.191</v>
      </c>
      <c r="H71">
        <v>0.184</v>
      </c>
      <c r="I71">
        <v>0.17600000000000002</v>
      </c>
      <c r="J71">
        <v>0.18</v>
      </c>
      <c r="K71">
        <v>0.188</v>
      </c>
      <c r="L71">
        <v>0.14599999999999999</v>
      </c>
      <c r="M71">
        <v>0.157</v>
      </c>
      <c r="N71">
        <v>0.215</v>
      </c>
      <c r="O71">
        <v>0.22899999999999998</v>
      </c>
      <c r="P71">
        <v>0.245</v>
      </c>
      <c r="Q71">
        <v>0.29699999999999999</v>
      </c>
      <c r="R71">
        <v>0.30599999999999999</v>
      </c>
      <c r="S71">
        <v>0.32400000000000001</v>
      </c>
      <c r="T71">
        <v>0.33700000000000002</v>
      </c>
      <c r="U71">
        <v>0.313</v>
      </c>
      <c r="V71">
        <v>0.32899999999999996</v>
      </c>
      <c r="W71">
        <v>0.307</v>
      </c>
      <c r="X71">
        <v>0.30599999999999999</v>
      </c>
      <c r="Y71">
        <v>0.28800000000000003</v>
      </c>
      <c r="Z71">
        <v>0.317</v>
      </c>
      <c r="AA71">
        <v>0.374</v>
      </c>
      <c r="AB71">
        <f t="shared" si="2"/>
        <v>179.29999999999998</v>
      </c>
      <c r="AC71">
        <f t="shared" si="3"/>
        <v>576.5</v>
      </c>
    </row>
    <row r="72" spans="1:29" x14ac:dyDescent="0.25">
      <c r="A72" s="1" t="s">
        <v>5</v>
      </c>
      <c r="B72" s="1" t="s">
        <v>129</v>
      </c>
      <c r="C72" s="42">
        <v>36926</v>
      </c>
      <c r="D72">
        <v>1</v>
      </c>
      <c r="E72">
        <v>4</v>
      </c>
      <c r="F72">
        <v>0.182</v>
      </c>
      <c r="G72">
        <v>0.19600000000000001</v>
      </c>
      <c r="H72">
        <v>0.18899999999999997</v>
      </c>
      <c r="I72">
        <v>0.17399999999999999</v>
      </c>
      <c r="J72">
        <v>0.183</v>
      </c>
      <c r="K72">
        <v>0.17800000000000002</v>
      </c>
      <c r="L72">
        <v>0.13500000000000001</v>
      </c>
      <c r="M72">
        <v>0.15</v>
      </c>
      <c r="N72">
        <v>0.19899999999999998</v>
      </c>
      <c r="O72">
        <v>0.214</v>
      </c>
      <c r="P72">
        <v>0.23399999999999999</v>
      </c>
      <c r="Q72">
        <v>0.27699999999999997</v>
      </c>
      <c r="R72">
        <v>0.29699999999999999</v>
      </c>
      <c r="S72">
        <v>0.313</v>
      </c>
      <c r="T72">
        <v>0.33299999999999996</v>
      </c>
      <c r="U72">
        <v>0.33100000000000002</v>
      </c>
      <c r="V72">
        <v>0.32600000000000001</v>
      </c>
      <c r="W72">
        <v>0.308</v>
      </c>
      <c r="X72">
        <v>0.29899999999999999</v>
      </c>
      <c r="Y72">
        <v>0.28399999999999997</v>
      </c>
      <c r="Z72">
        <v>0.313</v>
      </c>
      <c r="AA72">
        <v>0.36099999999999999</v>
      </c>
      <c r="AB72">
        <f t="shared" si="2"/>
        <v>176.8</v>
      </c>
      <c r="AC72">
        <f t="shared" si="3"/>
        <v>565.80000000000007</v>
      </c>
    </row>
    <row r="73" spans="1:29" x14ac:dyDescent="0.25">
      <c r="A73" s="1" t="s">
        <v>5</v>
      </c>
      <c r="B73" s="1" t="s">
        <v>129</v>
      </c>
      <c r="C73" s="42">
        <v>36933</v>
      </c>
      <c r="D73">
        <v>1</v>
      </c>
      <c r="E73">
        <v>4</v>
      </c>
      <c r="F73">
        <v>0.16800000000000001</v>
      </c>
      <c r="G73">
        <v>0.19</v>
      </c>
      <c r="H73">
        <v>0.18600000000000003</v>
      </c>
      <c r="I73">
        <v>0.17399999999999999</v>
      </c>
      <c r="J73">
        <v>0.17399999999999999</v>
      </c>
      <c r="K73">
        <v>0.17600000000000002</v>
      </c>
      <c r="L73">
        <v>0.13300000000000001</v>
      </c>
      <c r="M73">
        <v>0.157</v>
      </c>
      <c r="N73">
        <v>0.19600000000000001</v>
      </c>
      <c r="O73">
        <v>0.20600000000000002</v>
      </c>
      <c r="P73">
        <v>0.221</v>
      </c>
      <c r="Q73">
        <v>0.28000000000000003</v>
      </c>
      <c r="R73">
        <v>0.28499999999999998</v>
      </c>
      <c r="S73">
        <v>0.32200000000000001</v>
      </c>
      <c r="T73">
        <v>0.32400000000000001</v>
      </c>
      <c r="U73">
        <v>0.32299999999999995</v>
      </c>
      <c r="V73">
        <v>0.32799999999999996</v>
      </c>
      <c r="W73">
        <v>0.309</v>
      </c>
      <c r="X73">
        <v>0.30299999999999999</v>
      </c>
      <c r="Y73">
        <v>0.27399999999999997</v>
      </c>
      <c r="Z73">
        <v>0.29699999999999999</v>
      </c>
      <c r="AA73">
        <v>0.35600000000000004</v>
      </c>
      <c r="AB73">
        <f t="shared" si="2"/>
        <v>172.2</v>
      </c>
      <c r="AC73">
        <f t="shared" si="3"/>
        <v>555</v>
      </c>
    </row>
    <row r="74" spans="1:29" x14ac:dyDescent="0.25">
      <c r="A74" s="1" t="s">
        <v>5</v>
      </c>
      <c r="B74" s="1" t="s">
        <v>129</v>
      </c>
      <c r="C74" s="42">
        <v>36939</v>
      </c>
      <c r="D74">
        <v>1</v>
      </c>
      <c r="E74">
        <v>5</v>
      </c>
      <c r="F74">
        <v>0.158</v>
      </c>
      <c r="G74">
        <v>0.17800000000000002</v>
      </c>
      <c r="H74">
        <v>0.18100000000000002</v>
      </c>
      <c r="I74">
        <v>0.16300000000000001</v>
      </c>
      <c r="J74">
        <v>0.17300000000000001</v>
      </c>
      <c r="K74">
        <v>0.17300000000000001</v>
      </c>
      <c r="L74">
        <v>0.126</v>
      </c>
      <c r="M74">
        <v>0.14800000000000002</v>
      </c>
      <c r="N74">
        <v>0.193</v>
      </c>
      <c r="O74">
        <v>0.18600000000000003</v>
      </c>
      <c r="P74">
        <v>0.22600000000000001</v>
      </c>
      <c r="Q74">
        <v>0.27</v>
      </c>
      <c r="R74">
        <v>0.28399999999999997</v>
      </c>
      <c r="S74">
        <v>0.30599999999999999</v>
      </c>
      <c r="T74">
        <v>0.32500000000000001</v>
      </c>
      <c r="U74">
        <v>0.30199999999999999</v>
      </c>
      <c r="V74">
        <v>0.313</v>
      </c>
      <c r="W74">
        <v>0.308</v>
      </c>
      <c r="X74">
        <v>0.30399999999999999</v>
      </c>
      <c r="Y74">
        <v>0.29199999999999998</v>
      </c>
      <c r="Z74">
        <v>0.28899999999999998</v>
      </c>
      <c r="AA74">
        <v>0.35499999999999998</v>
      </c>
      <c r="AB74">
        <f t="shared" si="2"/>
        <v>165.10000000000002</v>
      </c>
      <c r="AC74">
        <f t="shared" si="3"/>
        <v>541.09999999999991</v>
      </c>
    </row>
    <row r="75" spans="1:29" x14ac:dyDescent="0.25">
      <c r="A75" s="1" t="s">
        <v>5</v>
      </c>
      <c r="B75" s="1" t="s">
        <v>129</v>
      </c>
      <c r="C75" s="42">
        <v>36945</v>
      </c>
      <c r="D75">
        <v>1</v>
      </c>
      <c r="E75">
        <v>5</v>
      </c>
      <c r="F75">
        <v>0.159</v>
      </c>
      <c r="G75">
        <v>0.17100000000000001</v>
      </c>
      <c r="H75">
        <v>0.17600000000000002</v>
      </c>
      <c r="I75">
        <v>0.17</v>
      </c>
      <c r="J75">
        <v>0.16800000000000001</v>
      </c>
      <c r="K75">
        <v>0.16899999999999998</v>
      </c>
      <c r="L75">
        <v>0.121</v>
      </c>
      <c r="M75">
        <v>0.14599999999999999</v>
      </c>
      <c r="N75">
        <v>0.18100000000000002</v>
      </c>
      <c r="O75">
        <v>0.188</v>
      </c>
      <c r="P75">
        <v>0.21299999999999999</v>
      </c>
      <c r="Q75">
        <v>0.26400000000000001</v>
      </c>
      <c r="R75">
        <v>0.29299999999999998</v>
      </c>
      <c r="S75">
        <v>0.30499999999999999</v>
      </c>
      <c r="T75">
        <v>0.314</v>
      </c>
      <c r="U75">
        <v>0.314</v>
      </c>
      <c r="V75">
        <v>0.317</v>
      </c>
      <c r="W75">
        <v>0.307</v>
      </c>
      <c r="X75">
        <v>0.28499999999999998</v>
      </c>
      <c r="Y75">
        <v>0.27699999999999997</v>
      </c>
      <c r="Z75">
        <v>0.29299999999999998</v>
      </c>
      <c r="AA75">
        <v>0.35100000000000003</v>
      </c>
      <c r="AB75">
        <f t="shared" si="2"/>
        <v>161.99999999999997</v>
      </c>
      <c r="AC75">
        <f t="shared" si="3"/>
        <v>534.09999999999991</v>
      </c>
    </row>
    <row r="76" spans="1:29" x14ac:dyDescent="0.25">
      <c r="A76" s="1" t="s">
        <v>5</v>
      </c>
      <c r="B76" s="1" t="s">
        <v>129</v>
      </c>
      <c r="C76" s="42">
        <v>36952</v>
      </c>
      <c r="D76">
        <v>1</v>
      </c>
      <c r="E76">
        <v>5</v>
      </c>
      <c r="F76">
        <v>0.14199999999999999</v>
      </c>
      <c r="G76">
        <v>0.17600000000000002</v>
      </c>
      <c r="H76">
        <v>0.17199999999999999</v>
      </c>
      <c r="I76">
        <v>0.16</v>
      </c>
      <c r="J76">
        <v>0.17199999999999999</v>
      </c>
      <c r="K76">
        <v>0.16600000000000001</v>
      </c>
      <c r="L76">
        <v>0.11800000000000001</v>
      </c>
      <c r="M76">
        <v>0.13500000000000001</v>
      </c>
      <c r="N76">
        <v>0.17300000000000001</v>
      </c>
      <c r="O76">
        <v>0.182</v>
      </c>
      <c r="P76">
        <v>0.19899999999999998</v>
      </c>
      <c r="Q76">
        <v>0.255</v>
      </c>
      <c r="R76">
        <v>0.26100000000000001</v>
      </c>
      <c r="S76">
        <v>0.28499999999999998</v>
      </c>
      <c r="T76">
        <v>0.317</v>
      </c>
      <c r="U76">
        <v>0.318</v>
      </c>
      <c r="V76">
        <v>0.32</v>
      </c>
      <c r="W76">
        <v>0.314</v>
      </c>
      <c r="X76">
        <v>0.29799999999999999</v>
      </c>
      <c r="Y76">
        <v>0.28499999999999998</v>
      </c>
      <c r="Z76">
        <v>0.29299999999999998</v>
      </c>
      <c r="AA76">
        <v>0.34600000000000003</v>
      </c>
      <c r="AB76">
        <f t="shared" si="2"/>
        <v>155.60000000000002</v>
      </c>
      <c r="AC76">
        <f t="shared" si="3"/>
        <v>522.9</v>
      </c>
    </row>
    <row r="77" spans="1:29" x14ac:dyDescent="0.25">
      <c r="A77" s="1" t="s">
        <v>5</v>
      </c>
      <c r="B77" s="1" t="s">
        <v>129</v>
      </c>
      <c r="C77" s="42">
        <v>36960</v>
      </c>
      <c r="D77">
        <v>1</v>
      </c>
      <c r="E77">
        <v>5</v>
      </c>
      <c r="F77">
        <v>0.158</v>
      </c>
      <c r="G77">
        <v>0.17300000000000001</v>
      </c>
      <c r="H77">
        <v>0.17199999999999999</v>
      </c>
      <c r="I77">
        <v>0.16</v>
      </c>
      <c r="J77">
        <v>0.159</v>
      </c>
      <c r="K77">
        <v>0.17600000000000002</v>
      </c>
      <c r="L77">
        <v>0.122</v>
      </c>
      <c r="M77">
        <v>0.122</v>
      </c>
      <c r="N77">
        <v>0.17399999999999999</v>
      </c>
      <c r="O77">
        <v>0.16800000000000001</v>
      </c>
      <c r="P77">
        <v>0.183</v>
      </c>
      <c r="Q77">
        <v>0.23899999999999999</v>
      </c>
      <c r="R77">
        <v>0.26100000000000001</v>
      </c>
      <c r="S77">
        <v>0.25800000000000001</v>
      </c>
      <c r="T77">
        <v>0.28899999999999998</v>
      </c>
      <c r="U77">
        <v>0.311</v>
      </c>
      <c r="V77">
        <v>0.32600000000000001</v>
      </c>
      <c r="W77">
        <v>0.32</v>
      </c>
      <c r="X77">
        <v>0.29499999999999998</v>
      </c>
      <c r="Y77">
        <v>0.27699999999999997</v>
      </c>
      <c r="Z77">
        <v>0.28699999999999998</v>
      </c>
      <c r="AA77">
        <v>0.34899999999999998</v>
      </c>
      <c r="AB77">
        <f t="shared" si="2"/>
        <v>157.40000000000003</v>
      </c>
      <c r="AC77">
        <f t="shared" si="3"/>
        <v>513.70000000000005</v>
      </c>
    </row>
    <row r="78" spans="1:29" x14ac:dyDescent="0.25">
      <c r="A78" s="1" t="s">
        <v>5</v>
      </c>
      <c r="B78" s="1" t="s">
        <v>129</v>
      </c>
      <c r="C78" s="42">
        <v>36966</v>
      </c>
      <c r="D78">
        <v>1</v>
      </c>
      <c r="E78">
        <v>5</v>
      </c>
      <c r="F78">
        <v>0.13800000000000001</v>
      </c>
      <c r="G78">
        <v>0.17</v>
      </c>
      <c r="H78">
        <v>0.16500000000000001</v>
      </c>
      <c r="I78">
        <v>0.17100000000000001</v>
      </c>
      <c r="J78">
        <v>0.16399999999999998</v>
      </c>
      <c r="K78">
        <v>0.152</v>
      </c>
      <c r="L78">
        <v>0.111</v>
      </c>
      <c r="M78">
        <v>0.13900000000000001</v>
      </c>
      <c r="N78">
        <v>0.16899999999999998</v>
      </c>
      <c r="O78">
        <v>0.17199999999999999</v>
      </c>
      <c r="P78">
        <v>0.187</v>
      </c>
      <c r="Q78">
        <v>0.23600000000000002</v>
      </c>
      <c r="R78">
        <v>0.24</v>
      </c>
      <c r="S78">
        <v>0.248</v>
      </c>
      <c r="T78">
        <v>0.28499999999999998</v>
      </c>
      <c r="U78">
        <v>0.31</v>
      </c>
      <c r="V78">
        <v>0.317</v>
      </c>
      <c r="W78">
        <v>0.31</v>
      </c>
      <c r="X78">
        <v>0.30399999999999999</v>
      </c>
      <c r="Y78">
        <v>0.28000000000000003</v>
      </c>
      <c r="Z78">
        <v>0.28100000000000003</v>
      </c>
      <c r="AA78">
        <v>0.318</v>
      </c>
      <c r="AB78">
        <f t="shared" si="2"/>
        <v>151.69999999999999</v>
      </c>
      <c r="AC78">
        <f t="shared" si="3"/>
        <v>500.49999999999994</v>
      </c>
    </row>
    <row r="79" spans="1:29" x14ac:dyDescent="0.25">
      <c r="A79" s="1" t="s">
        <v>5</v>
      </c>
      <c r="B79" s="1" t="s">
        <v>129</v>
      </c>
      <c r="C79" s="42">
        <v>36980</v>
      </c>
      <c r="D79">
        <v>1</v>
      </c>
      <c r="E79">
        <v>5</v>
      </c>
      <c r="F79">
        <v>0.113</v>
      </c>
      <c r="G79">
        <v>0.17699999999999999</v>
      </c>
      <c r="H79">
        <v>0.16899999999999998</v>
      </c>
      <c r="I79">
        <v>0.17100000000000001</v>
      </c>
      <c r="J79">
        <v>0.17499999999999999</v>
      </c>
      <c r="K79">
        <v>0.159</v>
      </c>
      <c r="L79">
        <v>0.11800000000000001</v>
      </c>
      <c r="M79">
        <v>0.13699999999999998</v>
      </c>
      <c r="N79">
        <v>0.16399999999999998</v>
      </c>
      <c r="O79">
        <v>0.155</v>
      </c>
      <c r="P79">
        <v>0.17699999999999999</v>
      </c>
      <c r="Q79">
        <v>0.20800000000000002</v>
      </c>
      <c r="R79">
        <v>0.23100000000000001</v>
      </c>
      <c r="S79">
        <v>0.223</v>
      </c>
      <c r="T79">
        <v>0.28499999999999998</v>
      </c>
      <c r="U79">
        <v>0.33200000000000002</v>
      </c>
      <c r="V79">
        <v>0.32799999999999996</v>
      </c>
      <c r="W79">
        <v>0.312</v>
      </c>
      <c r="X79">
        <v>0.30499999999999999</v>
      </c>
      <c r="Y79">
        <v>0.29600000000000004</v>
      </c>
      <c r="Z79">
        <v>0.26300000000000001</v>
      </c>
      <c r="AA79">
        <v>0.252</v>
      </c>
      <c r="AB79">
        <f t="shared" si="2"/>
        <v>149.6</v>
      </c>
      <c r="AC79">
        <f t="shared" si="3"/>
        <v>486.3</v>
      </c>
    </row>
    <row r="80" spans="1:29" x14ac:dyDescent="0.25">
      <c r="A80" s="1" t="s">
        <v>5</v>
      </c>
      <c r="B80" s="1" t="s">
        <v>129</v>
      </c>
      <c r="C80" s="42">
        <v>36986</v>
      </c>
      <c r="D80">
        <v>1</v>
      </c>
      <c r="E80">
        <v>5</v>
      </c>
      <c r="F80">
        <v>0.16399999999999998</v>
      </c>
      <c r="G80">
        <v>0.156</v>
      </c>
      <c r="H80">
        <v>0.17600000000000002</v>
      </c>
      <c r="I80">
        <v>0.156</v>
      </c>
      <c r="J80">
        <v>0.16500000000000001</v>
      </c>
      <c r="K80">
        <v>0.15</v>
      </c>
      <c r="L80">
        <v>0.11</v>
      </c>
      <c r="M80">
        <v>0.13400000000000001</v>
      </c>
      <c r="N80">
        <v>0.17</v>
      </c>
      <c r="O80">
        <v>0.16200000000000001</v>
      </c>
      <c r="P80">
        <v>0.17899999999999999</v>
      </c>
      <c r="Q80">
        <v>0.19600000000000001</v>
      </c>
      <c r="R80">
        <v>0.21600000000000003</v>
      </c>
      <c r="S80">
        <v>0.21</v>
      </c>
      <c r="T80">
        <v>0.29100000000000004</v>
      </c>
      <c r="U80">
        <v>0.30299999999999999</v>
      </c>
      <c r="V80">
        <v>0.315</v>
      </c>
      <c r="W80">
        <v>0.309</v>
      </c>
      <c r="X80">
        <v>0.30099999999999999</v>
      </c>
      <c r="Y80">
        <v>0.28600000000000003</v>
      </c>
      <c r="Z80">
        <v>0.249</v>
      </c>
      <c r="AA80">
        <v>0.253</v>
      </c>
      <c r="AB80">
        <f t="shared" si="2"/>
        <v>154.5</v>
      </c>
      <c r="AC80">
        <f t="shared" si="3"/>
        <v>481.5</v>
      </c>
    </row>
    <row r="81" spans="1:29" x14ac:dyDescent="0.25">
      <c r="A81" s="1" t="s">
        <v>5</v>
      </c>
      <c r="B81" s="1" t="s">
        <v>129</v>
      </c>
      <c r="C81" s="42">
        <v>36993</v>
      </c>
      <c r="D81">
        <v>1</v>
      </c>
      <c r="E81">
        <v>6</v>
      </c>
      <c r="F81">
        <v>0.14699999999999999</v>
      </c>
      <c r="G81">
        <v>0.158</v>
      </c>
      <c r="H81">
        <v>0.17</v>
      </c>
      <c r="I81">
        <v>0.161</v>
      </c>
      <c r="J81">
        <v>0.158</v>
      </c>
      <c r="K81">
        <v>0.155</v>
      </c>
      <c r="L81">
        <v>0.11599999999999999</v>
      </c>
      <c r="M81">
        <v>0.13300000000000001</v>
      </c>
      <c r="N81">
        <v>0.16699999999999998</v>
      </c>
      <c r="O81">
        <v>0.154</v>
      </c>
      <c r="P81">
        <v>0.16800000000000001</v>
      </c>
      <c r="Q81">
        <v>0.217</v>
      </c>
      <c r="R81">
        <v>0.21100000000000002</v>
      </c>
      <c r="S81">
        <v>0.20600000000000002</v>
      </c>
      <c r="T81">
        <v>0.28000000000000003</v>
      </c>
      <c r="U81">
        <v>0.32299999999999995</v>
      </c>
      <c r="V81">
        <v>0.32200000000000001</v>
      </c>
      <c r="W81">
        <v>0.313</v>
      </c>
      <c r="X81">
        <v>0.29699999999999999</v>
      </c>
      <c r="Y81">
        <v>0.28699999999999998</v>
      </c>
      <c r="Z81">
        <v>0.25600000000000001</v>
      </c>
      <c r="AA81">
        <v>0.22399999999999998</v>
      </c>
      <c r="AB81">
        <f t="shared" si="2"/>
        <v>151.19999999999999</v>
      </c>
      <c r="AC81">
        <f t="shared" si="3"/>
        <v>477</v>
      </c>
    </row>
    <row r="82" spans="1:29" x14ac:dyDescent="0.25">
      <c r="A82" s="1" t="s">
        <v>5</v>
      </c>
      <c r="B82" s="1" t="s">
        <v>129</v>
      </c>
      <c r="C82" s="42">
        <v>37001</v>
      </c>
      <c r="D82">
        <v>1</v>
      </c>
      <c r="E82">
        <v>6</v>
      </c>
      <c r="F82">
        <v>0.14599999999999999</v>
      </c>
      <c r="G82">
        <v>0.16600000000000001</v>
      </c>
      <c r="H82">
        <v>0.17</v>
      </c>
      <c r="I82">
        <v>0.16</v>
      </c>
      <c r="J82">
        <v>0.158</v>
      </c>
      <c r="K82">
        <v>0.152</v>
      </c>
      <c r="L82">
        <v>0.11</v>
      </c>
      <c r="M82">
        <v>0.13500000000000001</v>
      </c>
      <c r="N82">
        <v>0.16200000000000001</v>
      </c>
      <c r="O82">
        <v>0.16300000000000001</v>
      </c>
      <c r="P82">
        <v>0.16200000000000001</v>
      </c>
      <c r="Q82">
        <v>0.20899999999999999</v>
      </c>
      <c r="R82">
        <v>0.2</v>
      </c>
      <c r="S82">
        <v>0.19800000000000001</v>
      </c>
      <c r="T82">
        <v>0.255</v>
      </c>
      <c r="U82">
        <v>0.32200000000000001</v>
      </c>
      <c r="V82">
        <v>0.315</v>
      </c>
      <c r="W82">
        <v>0.316</v>
      </c>
      <c r="X82">
        <v>0.29799999999999999</v>
      </c>
      <c r="Y82">
        <v>0.28199999999999997</v>
      </c>
      <c r="Z82">
        <v>0.23399999999999999</v>
      </c>
      <c r="AA82">
        <v>0.22399999999999998</v>
      </c>
      <c r="AB82">
        <f t="shared" si="2"/>
        <v>150.5</v>
      </c>
      <c r="AC82">
        <f t="shared" si="3"/>
        <v>468.3</v>
      </c>
    </row>
    <row r="83" spans="1:29" x14ac:dyDescent="0.25">
      <c r="A83" s="1" t="s">
        <v>5</v>
      </c>
      <c r="B83" s="1" t="s">
        <v>129</v>
      </c>
      <c r="C83" s="42">
        <v>37010</v>
      </c>
      <c r="D83">
        <v>1</v>
      </c>
      <c r="E83">
        <v>6</v>
      </c>
      <c r="F83">
        <v>0.14800000000000002</v>
      </c>
      <c r="G83">
        <v>0.16800000000000001</v>
      </c>
      <c r="H83">
        <v>0.16399999999999998</v>
      </c>
      <c r="I83">
        <v>0.156</v>
      </c>
      <c r="J83">
        <v>0.158</v>
      </c>
      <c r="K83">
        <v>0.152</v>
      </c>
      <c r="L83">
        <v>0.107</v>
      </c>
      <c r="M83">
        <v>0.13100000000000001</v>
      </c>
      <c r="N83">
        <v>0.16699999999999998</v>
      </c>
      <c r="O83">
        <v>0.159</v>
      </c>
      <c r="P83">
        <v>0.16600000000000001</v>
      </c>
      <c r="Q83">
        <v>0.19699999999999998</v>
      </c>
      <c r="R83">
        <v>0.20199999999999999</v>
      </c>
      <c r="S83">
        <v>0.19800000000000001</v>
      </c>
      <c r="T83">
        <v>0.26400000000000001</v>
      </c>
      <c r="U83">
        <v>0.315</v>
      </c>
      <c r="V83">
        <v>0.32</v>
      </c>
      <c r="W83">
        <v>0.30399999999999999</v>
      </c>
      <c r="X83">
        <v>0.30099999999999999</v>
      </c>
      <c r="Y83">
        <v>0.28399999999999997</v>
      </c>
      <c r="Z83">
        <v>0.23699999999999999</v>
      </c>
      <c r="AA83">
        <v>0.19699999999999998</v>
      </c>
      <c r="AB83">
        <f t="shared" si="2"/>
        <v>149.9</v>
      </c>
      <c r="AC83">
        <f t="shared" si="3"/>
        <v>464.29999999999995</v>
      </c>
    </row>
    <row r="84" spans="1:29" x14ac:dyDescent="0.25">
      <c r="A84" s="1" t="s">
        <v>5</v>
      </c>
      <c r="B84" s="1" t="s">
        <v>129</v>
      </c>
      <c r="C84" s="42">
        <v>37020</v>
      </c>
      <c r="D84">
        <v>1</v>
      </c>
      <c r="E84">
        <v>6</v>
      </c>
      <c r="F84">
        <v>0.251</v>
      </c>
      <c r="G84">
        <v>0.17600000000000002</v>
      </c>
      <c r="H84">
        <v>0.17800000000000002</v>
      </c>
      <c r="I84">
        <v>0.16800000000000001</v>
      </c>
      <c r="J84">
        <v>0.16300000000000001</v>
      </c>
      <c r="K84">
        <v>0.14899999999999999</v>
      </c>
      <c r="L84">
        <v>0.11199999999999999</v>
      </c>
      <c r="M84">
        <v>0.13</v>
      </c>
      <c r="N84">
        <v>0.16500000000000001</v>
      </c>
      <c r="O84">
        <v>0.156</v>
      </c>
      <c r="P84">
        <v>0.17399999999999999</v>
      </c>
      <c r="Q84">
        <v>0.20300000000000001</v>
      </c>
      <c r="R84">
        <v>0.18899999999999997</v>
      </c>
      <c r="S84">
        <v>0.19</v>
      </c>
      <c r="T84">
        <v>0.26600000000000001</v>
      </c>
      <c r="U84">
        <v>0.31</v>
      </c>
      <c r="V84">
        <v>0.32600000000000001</v>
      </c>
      <c r="W84">
        <v>0.317</v>
      </c>
      <c r="X84">
        <v>0.30299999999999999</v>
      </c>
      <c r="Y84">
        <v>0.27800000000000002</v>
      </c>
      <c r="Z84">
        <v>0.249</v>
      </c>
      <c r="AA84">
        <v>0.19500000000000001</v>
      </c>
      <c r="AB84">
        <f t="shared" si="2"/>
        <v>174.29999999999998</v>
      </c>
      <c r="AC84">
        <f t="shared" si="3"/>
        <v>489.90000000000003</v>
      </c>
    </row>
    <row r="85" spans="1:29" x14ac:dyDescent="0.25">
      <c r="A85" s="1" t="s">
        <v>5</v>
      </c>
      <c r="B85" s="1" t="s">
        <v>129</v>
      </c>
      <c r="C85" s="42">
        <v>37036</v>
      </c>
      <c r="D85">
        <v>1</v>
      </c>
      <c r="E85">
        <v>6</v>
      </c>
      <c r="F85">
        <v>0.22399999999999998</v>
      </c>
      <c r="G85">
        <v>0.17600000000000002</v>
      </c>
      <c r="H85">
        <v>0.16200000000000001</v>
      </c>
      <c r="I85">
        <v>0.152</v>
      </c>
      <c r="J85">
        <v>0.14000000000000001</v>
      </c>
      <c r="K85">
        <v>0.13400000000000001</v>
      </c>
      <c r="L85">
        <v>9.9000000000000005E-2</v>
      </c>
      <c r="M85">
        <v>0.11900000000000001</v>
      </c>
      <c r="N85">
        <v>0.14599999999999999</v>
      </c>
      <c r="O85">
        <v>0.13900000000000001</v>
      </c>
      <c r="P85">
        <v>0.14800000000000002</v>
      </c>
      <c r="Q85">
        <v>0.182</v>
      </c>
      <c r="R85">
        <v>0.18899999999999997</v>
      </c>
      <c r="S85">
        <v>0.185</v>
      </c>
      <c r="T85">
        <v>0.255</v>
      </c>
      <c r="U85">
        <v>0.29399999999999998</v>
      </c>
      <c r="V85">
        <v>0.31</v>
      </c>
      <c r="W85">
        <v>0.29299999999999998</v>
      </c>
      <c r="X85">
        <v>0.28999999999999998</v>
      </c>
      <c r="Y85">
        <v>0.252</v>
      </c>
      <c r="Z85">
        <v>0.22399999999999998</v>
      </c>
      <c r="AA85">
        <v>0.16800000000000001</v>
      </c>
      <c r="AB85">
        <f t="shared" si="2"/>
        <v>157.6</v>
      </c>
      <c r="AC85">
        <f t="shared" si="3"/>
        <v>450.49999999999994</v>
      </c>
    </row>
    <row r="86" spans="1:29" x14ac:dyDescent="0.25">
      <c r="A86" s="1" t="s">
        <v>5</v>
      </c>
      <c r="B86" s="1" t="s">
        <v>129</v>
      </c>
      <c r="C86" s="42">
        <v>37057</v>
      </c>
      <c r="D86">
        <v>1</v>
      </c>
      <c r="E86">
        <v>6</v>
      </c>
      <c r="F86">
        <v>0.27800000000000002</v>
      </c>
      <c r="G86">
        <v>0.19399999999999998</v>
      </c>
      <c r="H86">
        <v>0.18100000000000002</v>
      </c>
      <c r="I86">
        <v>0.14300000000000002</v>
      </c>
      <c r="J86">
        <v>0.156</v>
      </c>
      <c r="K86">
        <v>0.14899999999999999</v>
      </c>
      <c r="L86">
        <v>0.10400000000000001</v>
      </c>
      <c r="M86">
        <v>0.11900000000000001</v>
      </c>
      <c r="N86">
        <v>0.155</v>
      </c>
      <c r="O86">
        <v>0.154</v>
      </c>
      <c r="P86">
        <v>0.156</v>
      </c>
      <c r="Q86">
        <v>0.18600000000000003</v>
      </c>
      <c r="R86">
        <v>0.19699999999999998</v>
      </c>
      <c r="S86">
        <v>0.19500000000000001</v>
      </c>
      <c r="T86">
        <v>0.25600000000000001</v>
      </c>
      <c r="U86">
        <v>0.29299999999999998</v>
      </c>
      <c r="V86">
        <v>0.311</v>
      </c>
      <c r="W86">
        <v>0.30499999999999999</v>
      </c>
      <c r="X86">
        <v>0.28499999999999998</v>
      </c>
      <c r="Y86">
        <v>0.27300000000000002</v>
      </c>
      <c r="Z86">
        <v>0.217</v>
      </c>
      <c r="AA86">
        <v>0.16699999999999998</v>
      </c>
      <c r="AB86">
        <f t="shared" si="2"/>
        <v>175.7</v>
      </c>
      <c r="AC86">
        <f t="shared" si="3"/>
        <v>475.20000000000005</v>
      </c>
    </row>
    <row r="87" spans="1:29" x14ac:dyDescent="0.25">
      <c r="A87" s="1" t="s">
        <v>5</v>
      </c>
      <c r="B87" s="1" t="s">
        <v>129</v>
      </c>
      <c r="C87" s="42">
        <v>37078</v>
      </c>
      <c r="D87">
        <v>1</v>
      </c>
      <c r="E87">
        <v>7</v>
      </c>
      <c r="F87">
        <v>0.251</v>
      </c>
      <c r="G87">
        <v>0.27600000000000002</v>
      </c>
      <c r="H87">
        <v>0.221</v>
      </c>
      <c r="I87">
        <v>0.184</v>
      </c>
      <c r="J87">
        <v>0.17699999999999999</v>
      </c>
      <c r="K87">
        <v>0.16899999999999998</v>
      </c>
      <c r="L87">
        <v>0.13</v>
      </c>
      <c r="M87">
        <v>0.14599999999999999</v>
      </c>
      <c r="N87">
        <v>0.16699999999999998</v>
      </c>
      <c r="O87">
        <v>0.161</v>
      </c>
      <c r="P87">
        <v>0.16600000000000001</v>
      </c>
      <c r="Q87">
        <v>0.20199999999999999</v>
      </c>
      <c r="R87">
        <v>0.215</v>
      </c>
      <c r="S87">
        <v>0.19399999999999998</v>
      </c>
      <c r="T87">
        <v>0.26600000000000001</v>
      </c>
      <c r="U87">
        <v>0.311</v>
      </c>
      <c r="V87">
        <v>0.32500000000000001</v>
      </c>
      <c r="W87">
        <v>0.316</v>
      </c>
      <c r="X87">
        <v>0.307</v>
      </c>
      <c r="Y87">
        <v>0.28699999999999998</v>
      </c>
      <c r="Z87">
        <v>0.24299999999999999</v>
      </c>
      <c r="AA87">
        <v>0.16899999999999998</v>
      </c>
      <c r="AB87">
        <f t="shared" si="2"/>
        <v>197.2</v>
      </c>
      <c r="AC87">
        <f t="shared" si="3"/>
        <v>513.4</v>
      </c>
    </row>
    <row r="88" spans="1:29" x14ac:dyDescent="0.25">
      <c r="A88" s="1" t="s">
        <v>5</v>
      </c>
      <c r="B88" s="1" t="s">
        <v>129</v>
      </c>
      <c r="C88" s="42">
        <v>37112</v>
      </c>
      <c r="D88">
        <v>1</v>
      </c>
      <c r="E88">
        <v>7</v>
      </c>
      <c r="F88">
        <v>0.307</v>
      </c>
      <c r="G88">
        <v>0.29100000000000004</v>
      </c>
      <c r="H88">
        <v>0.26700000000000002</v>
      </c>
      <c r="I88">
        <v>0.254</v>
      </c>
      <c r="J88">
        <v>0.26100000000000001</v>
      </c>
      <c r="K88">
        <v>0.24600000000000002</v>
      </c>
      <c r="L88">
        <v>0.191</v>
      </c>
      <c r="M88">
        <v>0.18</v>
      </c>
      <c r="N88">
        <v>0.17899999999999999</v>
      </c>
      <c r="O88">
        <v>0.16600000000000001</v>
      </c>
      <c r="P88">
        <v>0.17199999999999999</v>
      </c>
      <c r="Q88">
        <v>0.20699999999999999</v>
      </c>
      <c r="R88">
        <v>0.20699999999999999</v>
      </c>
      <c r="S88">
        <v>0.19500000000000001</v>
      </c>
      <c r="T88">
        <v>0.27500000000000002</v>
      </c>
      <c r="U88">
        <v>0.318</v>
      </c>
      <c r="V88">
        <v>0.32500000000000001</v>
      </c>
      <c r="W88">
        <v>0.32500000000000001</v>
      </c>
      <c r="X88">
        <v>0.29600000000000004</v>
      </c>
      <c r="Y88">
        <v>0.28800000000000003</v>
      </c>
      <c r="Z88">
        <v>0.23300000000000001</v>
      </c>
      <c r="AA88">
        <v>0.17199999999999999</v>
      </c>
      <c r="AB88">
        <f t="shared" si="2"/>
        <v>248.29999999999998</v>
      </c>
      <c r="AC88">
        <f t="shared" si="3"/>
        <v>566.19999999999993</v>
      </c>
    </row>
    <row r="89" spans="1:29" x14ac:dyDescent="0.25">
      <c r="A89" s="1" t="s">
        <v>5</v>
      </c>
      <c r="B89" s="1" t="s">
        <v>129</v>
      </c>
      <c r="C89" s="42">
        <v>37131</v>
      </c>
      <c r="D89">
        <v>1</v>
      </c>
      <c r="E89">
        <v>1</v>
      </c>
      <c r="F89">
        <v>0.32600000000000001</v>
      </c>
      <c r="G89">
        <v>0.29899999999999999</v>
      </c>
      <c r="H89">
        <v>0.27300000000000002</v>
      </c>
      <c r="I89">
        <v>0.26300000000000001</v>
      </c>
      <c r="J89">
        <v>0.26500000000000001</v>
      </c>
      <c r="K89">
        <v>0.27</v>
      </c>
      <c r="L89">
        <v>0.21299999999999999</v>
      </c>
      <c r="M89">
        <v>0.19</v>
      </c>
      <c r="N89">
        <v>0.18600000000000003</v>
      </c>
      <c r="O89">
        <v>0.17100000000000001</v>
      </c>
      <c r="P89">
        <v>0.17600000000000002</v>
      </c>
      <c r="Q89">
        <v>0.20899999999999999</v>
      </c>
      <c r="R89">
        <v>0.20699999999999999</v>
      </c>
      <c r="S89">
        <v>0.19899999999999998</v>
      </c>
      <c r="T89">
        <v>0.27399999999999997</v>
      </c>
      <c r="U89">
        <v>0.312</v>
      </c>
      <c r="V89">
        <v>0.32100000000000001</v>
      </c>
      <c r="W89">
        <v>0.32299999999999995</v>
      </c>
      <c r="X89">
        <v>0.28899999999999998</v>
      </c>
      <c r="Y89">
        <v>0.28300000000000003</v>
      </c>
      <c r="Z89">
        <v>0.22600000000000001</v>
      </c>
      <c r="AA89">
        <v>0.158</v>
      </c>
      <c r="AB89">
        <f t="shared" si="2"/>
        <v>261.10000000000002</v>
      </c>
      <c r="AC89">
        <f t="shared" si="3"/>
        <v>575.9</v>
      </c>
    </row>
    <row r="90" spans="1:29" x14ac:dyDescent="0.25">
      <c r="A90" s="1" t="s">
        <v>5</v>
      </c>
      <c r="B90" s="1" t="s">
        <v>129</v>
      </c>
      <c r="C90" s="42">
        <v>37148</v>
      </c>
      <c r="D90">
        <v>1</v>
      </c>
      <c r="E90">
        <v>1</v>
      </c>
      <c r="F90">
        <v>0.28000000000000003</v>
      </c>
      <c r="G90">
        <v>0.27500000000000002</v>
      </c>
      <c r="H90">
        <v>0.252</v>
      </c>
      <c r="I90">
        <v>0.251</v>
      </c>
      <c r="J90">
        <v>0.247</v>
      </c>
      <c r="K90">
        <v>0.27100000000000002</v>
      </c>
      <c r="L90">
        <v>0.222</v>
      </c>
      <c r="M90">
        <v>0.19600000000000001</v>
      </c>
      <c r="N90">
        <v>0.19</v>
      </c>
      <c r="O90">
        <v>0.17199999999999999</v>
      </c>
      <c r="P90">
        <v>0.182</v>
      </c>
      <c r="Q90">
        <v>0.20899999999999999</v>
      </c>
      <c r="R90">
        <v>0.22</v>
      </c>
      <c r="S90">
        <v>0.20899999999999999</v>
      </c>
      <c r="T90">
        <v>0.27800000000000002</v>
      </c>
      <c r="U90">
        <v>0.309</v>
      </c>
      <c r="V90">
        <v>0.318</v>
      </c>
      <c r="W90">
        <v>0.317</v>
      </c>
      <c r="X90">
        <v>0.30499999999999999</v>
      </c>
      <c r="Y90">
        <v>0.29899999999999999</v>
      </c>
      <c r="Z90">
        <v>0.23300000000000001</v>
      </c>
      <c r="AA90">
        <v>0.16500000000000001</v>
      </c>
      <c r="AB90">
        <f t="shared" si="2"/>
        <v>246.39999999999998</v>
      </c>
      <c r="AC90">
        <f t="shared" si="3"/>
        <v>567.99999999999989</v>
      </c>
    </row>
    <row r="91" spans="1:29" x14ac:dyDescent="0.25">
      <c r="A91" s="1" t="s">
        <v>5</v>
      </c>
      <c r="B91" s="1" t="s">
        <v>129</v>
      </c>
      <c r="C91" s="42">
        <v>37162</v>
      </c>
      <c r="D91">
        <v>1</v>
      </c>
      <c r="E91">
        <v>1</v>
      </c>
      <c r="F91">
        <v>0.27500000000000002</v>
      </c>
      <c r="G91">
        <v>0.22500000000000001</v>
      </c>
      <c r="H91">
        <v>0.23300000000000001</v>
      </c>
      <c r="I91">
        <v>0.20899999999999999</v>
      </c>
      <c r="J91">
        <v>0.23499999999999999</v>
      </c>
      <c r="K91">
        <v>0.249</v>
      </c>
      <c r="L91">
        <v>0.20899999999999999</v>
      </c>
      <c r="M91">
        <v>0.191</v>
      </c>
      <c r="N91">
        <v>0.19399999999999998</v>
      </c>
      <c r="O91">
        <v>0.17499999999999999</v>
      </c>
      <c r="P91">
        <v>0.18100000000000002</v>
      </c>
      <c r="Q91">
        <v>0.21299999999999999</v>
      </c>
      <c r="R91">
        <v>0.217</v>
      </c>
      <c r="S91">
        <v>0.20499999999999999</v>
      </c>
      <c r="T91">
        <v>0.28199999999999997</v>
      </c>
      <c r="U91">
        <v>0.314</v>
      </c>
      <c r="V91">
        <v>0.317</v>
      </c>
      <c r="W91">
        <v>0.30599999999999999</v>
      </c>
      <c r="X91">
        <v>0.3</v>
      </c>
      <c r="Y91">
        <v>0.27399999999999997</v>
      </c>
      <c r="Z91">
        <v>0.22500000000000001</v>
      </c>
      <c r="AA91">
        <v>0.16300000000000001</v>
      </c>
      <c r="AB91">
        <f t="shared" si="2"/>
        <v>229.5</v>
      </c>
      <c r="AC91">
        <f t="shared" si="3"/>
        <v>546.69999999999993</v>
      </c>
    </row>
    <row r="92" spans="1:29" x14ac:dyDescent="0.25">
      <c r="A92" s="1" t="s">
        <v>5</v>
      </c>
      <c r="B92" s="1" t="s">
        <v>129</v>
      </c>
      <c r="C92" s="42">
        <v>37176</v>
      </c>
      <c r="D92">
        <v>1</v>
      </c>
      <c r="E92">
        <v>1</v>
      </c>
      <c r="F92">
        <v>0.35100000000000003</v>
      </c>
      <c r="G92">
        <v>0.371</v>
      </c>
      <c r="H92">
        <v>0.22899999999999998</v>
      </c>
      <c r="I92">
        <v>0.19600000000000001</v>
      </c>
      <c r="J92">
        <v>0.21100000000000002</v>
      </c>
      <c r="K92">
        <v>0.23</v>
      </c>
      <c r="L92">
        <v>0.18100000000000002</v>
      </c>
      <c r="M92">
        <v>0.17399999999999999</v>
      </c>
      <c r="N92">
        <v>0.19</v>
      </c>
      <c r="O92">
        <v>0.17699999999999999</v>
      </c>
      <c r="P92">
        <v>0.18899999999999997</v>
      </c>
      <c r="Q92">
        <v>0.19800000000000001</v>
      </c>
      <c r="R92">
        <v>0.223</v>
      </c>
      <c r="S92">
        <v>0.20899999999999999</v>
      </c>
      <c r="T92">
        <v>0.27300000000000002</v>
      </c>
      <c r="U92">
        <v>0.30399999999999999</v>
      </c>
      <c r="V92">
        <v>0.316</v>
      </c>
      <c r="W92">
        <v>0.317</v>
      </c>
      <c r="X92">
        <v>0.29699999999999999</v>
      </c>
      <c r="Y92">
        <v>0.27100000000000002</v>
      </c>
      <c r="Z92">
        <v>0.22600000000000001</v>
      </c>
      <c r="AA92">
        <v>0.14699999999999999</v>
      </c>
      <c r="AB92">
        <f t="shared" si="2"/>
        <v>248.4</v>
      </c>
      <c r="AC92">
        <f t="shared" si="3"/>
        <v>563.1</v>
      </c>
    </row>
    <row r="93" spans="1:29" x14ac:dyDescent="0.25">
      <c r="A93" s="1" t="s">
        <v>5</v>
      </c>
      <c r="B93" s="1" t="s">
        <v>129</v>
      </c>
      <c r="C93" s="42">
        <v>37191</v>
      </c>
      <c r="D93">
        <v>1</v>
      </c>
      <c r="E93">
        <v>1</v>
      </c>
      <c r="F93">
        <v>0.26400000000000001</v>
      </c>
      <c r="G93">
        <v>0.23199999999999998</v>
      </c>
      <c r="H93">
        <v>0.21299999999999999</v>
      </c>
      <c r="I93">
        <v>0.19600000000000001</v>
      </c>
      <c r="J93">
        <v>0.20100000000000001</v>
      </c>
      <c r="K93">
        <v>0.222</v>
      </c>
      <c r="L93">
        <v>0.17699999999999999</v>
      </c>
      <c r="M93">
        <v>0.17499999999999999</v>
      </c>
      <c r="N93">
        <v>0.191</v>
      </c>
      <c r="O93">
        <v>0.17699999999999999</v>
      </c>
      <c r="P93">
        <v>0.17399999999999999</v>
      </c>
      <c r="Q93">
        <v>0.21600000000000003</v>
      </c>
      <c r="R93">
        <v>0.221</v>
      </c>
      <c r="S93">
        <v>0.20699999999999999</v>
      </c>
      <c r="T93">
        <v>0.27</v>
      </c>
      <c r="U93">
        <v>0.32600000000000001</v>
      </c>
      <c r="V93">
        <v>0.32400000000000001</v>
      </c>
      <c r="W93">
        <v>0.315</v>
      </c>
      <c r="X93">
        <v>0.29699999999999999</v>
      </c>
      <c r="Y93">
        <v>0.28300000000000003</v>
      </c>
      <c r="Z93">
        <v>0.222</v>
      </c>
      <c r="AA93">
        <v>0.14899999999999999</v>
      </c>
      <c r="AB93">
        <f t="shared" si="2"/>
        <v>213.49999999999997</v>
      </c>
      <c r="AC93">
        <f t="shared" si="3"/>
        <v>531.6</v>
      </c>
    </row>
    <row r="94" spans="1:29" x14ac:dyDescent="0.25">
      <c r="A94" s="1" t="s">
        <v>5</v>
      </c>
      <c r="B94" s="1" t="s">
        <v>129</v>
      </c>
      <c r="C94" s="42">
        <v>37207</v>
      </c>
      <c r="D94">
        <v>1</v>
      </c>
      <c r="E94">
        <v>2</v>
      </c>
      <c r="F94">
        <v>0.24100000000000002</v>
      </c>
      <c r="G94">
        <v>0.22500000000000001</v>
      </c>
      <c r="H94">
        <v>0.20499999999999999</v>
      </c>
      <c r="I94">
        <v>0.19600000000000001</v>
      </c>
      <c r="J94">
        <v>0.19699999999999998</v>
      </c>
      <c r="K94">
        <v>0.20800000000000002</v>
      </c>
      <c r="L94">
        <v>0.14800000000000002</v>
      </c>
      <c r="M94">
        <v>0.16699999999999998</v>
      </c>
      <c r="N94">
        <v>0.191</v>
      </c>
      <c r="O94">
        <v>0.17199999999999999</v>
      </c>
      <c r="P94">
        <v>0.17199999999999999</v>
      </c>
      <c r="Q94">
        <v>0.20800000000000002</v>
      </c>
      <c r="R94">
        <v>0.221</v>
      </c>
      <c r="S94">
        <v>0.20499999999999999</v>
      </c>
      <c r="T94">
        <v>0.28399999999999997</v>
      </c>
      <c r="U94">
        <v>0.32100000000000001</v>
      </c>
      <c r="V94">
        <v>0.32600000000000001</v>
      </c>
      <c r="W94">
        <v>0.312</v>
      </c>
      <c r="X94">
        <v>0.30299999999999999</v>
      </c>
      <c r="Y94">
        <v>0.28399999999999997</v>
      </c>
      <c r="Z94">
        <v>0.22</v>
      </c>
      <c r="AA94">
        <v>0.14199999999999999</v>
      </c>
      <c r="AB94">
        <f t="shared" si="2"/>
        <v>201.9</v>
      </c>
      <c r="AC94">
        <f t="shared" si="3"/>
        <v>518.9</v>
      </c>
    </row>
    <row r="95" spans="1:29" x14ac:dyDescent="0.25">
      <c r="A95" s="1" t="s">
        <v>5</v>
      </c>
      <c r="B95" s="1" t="s">
        <v>129</v>
      </c>
      <c r="C95" s="42">
        <v>37228</v>
      </c>
      <c r="D95">
        <v>1</v>
      </c>
      <c r="E95">
        <v>2</v>
      </c>
      <c r="F95">
        <v>0.23499999999999999</v>
      </c>
      <c r="G95">
        <v>0.23499999999999999</v>
      </c>
      <c r="H95">
        <v>0.20399999999999999</v>
      </c>
      <c r="I95">
        <v>0.18600000000000003</v>
      </c>
      <c r="J95">
        <v>0.18600000000000003</v>
      </c>
      <c r="K95">
        <v>0.188</v>
      </c>
      <c r="L95">
        <v>0.13400000000000001</v>
      </c>
      <c r="M95">
        <v>0.14699999999999999</v>
      </c>
      <c r="N95">
        <v>0.17800000000000002</v>
      </c>
      <c r="O95">
        <v>0.17899999999999999</v>
      </c>
      <c r="P95">
        <v>0.16699999999999998</v>
      </c>
      <c r="Q95">
        <v>0.21</v>
      </c>
      <c r="R95">
        <v>0.21600000000000003</v>
      </c>
      <c r="S95">
        <v>0.20699999999999999</v>
      </c>
      <c r="T95">
        <v>0.27</v>
      </c>
      <c r="U95">
        <v>0.316</v>
      </c>
      <c r="V95">
        <v>0.311</v>
      </c>
      <c r="W95">
        <v>0.311</v>
      </c>
      <c r="X95">
        <v>0.29799999999999999</v>
      </c>
      <c r="Y95">
        <v>0.28000000000000003</v>
      </c>
      <c r="Z95">
        <v>0.21</v>
      </c>
      <c r="AA95">
        <v>0.14199999999999999</v>
      </c>
      <c r="AB95">
        <f t="shared" si="2"/>
        <v>192.8</v>
      </c>
      <c r="AC95">
        <f t="shared" si="3"/>
        <v>504.50000000000006</v>
      </c>
    </row>
    <row r="96" spans="1:29" x14ac:dyDescent="0.25">
      <c r="A96" s="1" t="s">
        <v>5</v>
      </c>
      <c r="B96" s="1" t="s">
        <v>129</v>
      </c>
      <c r="C96" s="42">
        <v>37272</v>
      </c>
      <c r="D96">
        <v>1</v>
      </c>
      <c r="E96">
        <v>3</v>
      </c>
      <c r="F96">
        <v>0.33899999999999997</v>
      </c>
      <c r="G96">
        <v>0.29600000000000004</v>
      </c>
      <c r="H96">
        <v>0.26500000000000001</v>
      </c>
      <c r="I96">
        <v>0.19800000000000001</v>
      </c>
      <c r="J96">
        <v>0.188</v>
      </c>
      <c r="K96">
        <v>0.16200000000000001</v>
      </c>
      <c r="L96">
        <v>0.11599999999999999</v>
      </c>
      <c r="M96">
        <v>0.13100000000000001</v>
      </c>
      <c r="N96">
        <v>0.159</v>
      </c>
      <c r="O96">
        <v>0.16500000000000001</v>
      </c>
      <c r="P96">
        <v>0.16</v>
      </c>
      <c r="Q96">
        <v>0.20399999999999999</v>
      </c>
      <c r="R96">
        <v>0.191</v>
      </c>
      <c r="S96">
        <v>0.19</v>
      </c>
      <c r="T96">
        <v>0.26</v>
      </c>
      <c r="U96">
        <v>0.31</v>
      </c>
      <c r="V96">
        <v>0.31</v>
      </c>
      <c r="W96">
        <v>0.309</v>
      </c>
      <c r="X96">
        <v>0.29100000000000004</v>
      </c>
      <c r="Y96">
        <v>0.25900000000000001</v>
      </c>
      <c r="Z96">
        <v>0.185</v>
      </c>
      <c r="AA96">
        <v>0.128</v>
      </c>
      <c r="AB96">
        <f t="shared" si="2"/>
        <v>219.3</v>
      </c>
      <c r="AC96">
        <f t="shared" si="3"/>
        <v>515.5</v>
      </c>
    </row>
    <row r="97" spans="1:29" x14ac:dyDescent="0.25">
      <c r="A97" s="1" t="s">
        <v>5</v>
      </c>
      <c r="B97" s="1" t="s">
        <v>129</v>
      </c>
      <c r="C97" s="42">
        <v>37305</v>
      </c>
      <c r="D97">
        <v>1</v>
      </c>
      <c r="E97">
        <v>4</v>
      </c>
      <c r="F97">
        <v>0.27699999999999997</v>
      </c>
      <c r="G97">
        <v>0.27399999999999997</v>
      </c>
      <c r="H97">
        <v>0.249</v>
      </c>
      <c r="I97">
        <v>0.223</v>
      </c>
      <c r="J97">
        <v>0.20399999999999999</v>
      </c>
      <c r="K97">
        <v>0.19800000000000001</v>
      </c>
      <c r="L97">
        <v>0.13600000000000001</v>
      </c>
      <c r="M97">
        <v>0.14300000000000002</v>
      </c>
      <c r="N97">
        <v>0.16899999999999998</v>
      </c>
      <c r="O97">
        <v>0.16200000000000001</v>
      </c>
      <c r="P97">
        <v>0.16</v>
      </c>
      <c r="Q97">
        <v>0.19</v>
      </c>
      <c r="R97">
        <v>0.18600000000000003</v>
      </c>
      <c r="S97">
        <v>0.18</v>
      </c>
      <c r="T97">
        <v>0.26100000000000001</v>
      </c>
      <c r="U97">
        <v>0.313</v>
      </c>
      <c r="V97">
        <v>0.30499999999999999</v>
      </c>
      <c r="W97">
        <v>0.30199999999999999</v>
      </c>
      <c r="X97">
        <v>0.28499999999999998</v>
      </c>
      <c r="Y97">
        <v>0.248</v>
      </c>
      <c r="Z97">
        <v>0.17699999999999999</v>
      </c>
      <c r="AA97">
        <v>0.12300000000000001</v>
      </c>
      <c r="AB97">
        <f t="shared" si="2"/>
        <v>215.00000000000003</v>
      </c>
      <c r="AC97">
        <f t="shared" si="3"/>
        <v>504.2000000000001</v>
      </c>
    </row>
    <row r="98" spans="1:29" x14ac:dyDescent="0.25">
      <c r="A98" s="1" t="s">
        <v>5</v>
      </c>
      <c r="B98" s="1" t="s">
        <v>129</v>
      </c>
      <c r="C98" s="42">
        <v>37321</v>
      </c>
      <c r="D98">
        <v>1</v>
      </c>
      <c r="E98">
        <v>4</v>
      </c>
      <c r="F98">
        <v>0.2</v>
      </c>
      <c r="G98">
        <v>0.20499999999999999</v>
      </c>
      <c r="H98">
        <v>0.19899999999999998</v>
      </c>
      <c r="I98">
        <v>0.182</v>
      </c>
      <c r="J98">
        <v>0.19899999999999998</v>
      </c>
      <c r="K98">
        <v>0.185</v>
      </c>
      <c r="L98">
        <v>0.13900000000000001</v>
      </c>
      <c r="M98">
        <v>0.14000000000000001</v>
      </c>
      <c r="N98">
        <v>0.16500000000000001</v>
      </c>
      <c r="O98">
        <v>0.16399999999999998</v>
      </c>
      <c r="P98">
        <v>0.16200000000000001</v>
      </c>
      <c r="Q98">
        <v>0.19899999999999998</v>
      </c>
      <c r="R98">
        <v>0.191</v>
      </c>
      <c r="S98">
        <v>0.17699999999999999</v>
      </c>
      <c r="T98">
        <v>0.25800000000000001</v>
      </c>
      <c r="U98">
        <v>0.307</v>
      </c>
      <c r="V98">
        <v>0.32100000000000001</v>
      </c>
      <c r="W98">
        <v>0.30399999999999999</v>
      </c>
      <c r="X98">
        <v>0.29799999999999999</v>
      </c>
      <c r="Y98">
        <v>0.26100000000000001</v>
      </c>
      <c r="Z98">
        <v>0.16800000000000001</v>
      </c>
      <c r="AA98">
        <v>0.113</v>
      </c>
      <c r="AB98">
        <f t="shared" si="2"/>
        <v>181.4</v>
      </c>
      <c r="AC98">
        <f t="shared" si="3"/>
        <v>473.70000000000005</v>
      </c>
    </row>
    <row r="99" spans="1:29" x14ac:dyDescent="0.25">
      <c r="A99" s="1" t="s">
        <v>5</v>
      </c>
      <c r="B99" s="1" t="s">
        <v>129</v>
      </c>
      <c r="C99" s="42">
        <v>37354</v>
      </c>
      <c r="D99">
        <v>1</v>
      </c>
      <c r="E99">
        <v>5</v>
      </c>
      <c r="F99">
        <v>0.34399999999999997</v>
      </c>
      <c r="G99">
        <v>0.30099999999999999</v>
      </c>
      <c r="H99">
        <v>0.24100000000000002</v>
      </c>
      <c r="I99">
        <v>0.18</v>
      </c>
      <c r="J99">
        <v>0.16500000000000001</v>
      </c>
      <c r="K99">
        <v>0.16899999999999998</v>
      </c>
      <c r="L99">
        <v>0.11599999999999999</v>
      </c>
      <c r="M99">
        <v>0.129</v>
      </c>
      <c r="N99">
        <v>0.16200000000000001</v>
      </c>
      <c r="O99">
        <v>0.151</v>
      </c>
      <c r="P99">
        <v>0.152</v>
      </c>
      <c r="Q99">
        <v>0.18100000000000002</v>
      </c>
      <c r="R99">
        <v>0.18600000000000003</v>
      </c>
      <c r="S99">
        <v>0.161</v>
      </c>
      <c r="T99">
        <v>0.245</v>
      </c>
      <c r="U99">
        <v>0.32299999999999995</v>
      </c>
      <c r="V99">
        <v>0.308</v>
      </c>
      <c r="W99">
        <v>0.30299999999999999</v>
      </c>
      <c r="X99">
        <v>0.29499999999999998</v>
      </c>
      <c r="Y99">
        <v>0.24600000000000002</v>
      </c>
      <c r="Z99">
        <v>0.158</v>
      </c>
      <c r="AA99">
        <v>0.11699999999999999</v>
      </c>
      <c r="AB99">
        <f t="shared" si="2"/>
        <v>215.1</v>
      </c>
      <c r="AC99">
        <f t="shared" si="3"/>
        <v>497.7000000000001</v>
      </c>
    </row>
    <row r="100" spans="1:29" x14ac:dyDescent="0.25">
      <c r="A100" s="1" t="s">
        <v>5</v>
      </c>
      <c r="B100" s="1" t="s">
        <v>129</v>
      </c>
      <c r="C100" s="42">
        <v>37432</v>
      </c>
      <c r="D100">
        <v>1</v>
      </c>
      <c r="E100">
        <v>6</v>
      </c>
      <c r="F100">
        <v>0.36399999999999999</v>
      </c>
      <c r="G100">
        <v>0.29899999999999999</v>
      </c>
      <c r="H100">
        <v>0.28000000000000003</v>
      </c>
      <c r="I100">
        <v>0.27</v>
      </c>
      <c r="J100">
        <v>0.26300000000000001</v>
      </c>
      <c r="K100">
        <v>0.28199999999999997</v>
      </c>
      <c r="L100">
        <v>0.25800000000000001</v>
      </c>
      <c r="M100">
        <v>0.223</v>
      </c>
      <c r="N100">
        <v>0.182</v>
      </c>
      <c r="O100">
        <v>0.16899999999999998</v>
      </c>
      <c r="P100">
        <v>0.154</v>
      </c>
      <c r="Q100">
        <v>0.182</v>
      </c>
      <c r="R100">
        <v>0.19</v>
      </c>
      <c r="S100">
        <v>0.16699999999999998</v>
      </c>
      <c r="T100">
        <v>0.26100000000000001</v>
      </c>
      <c r="U100">
        <v>0.30399999999999999</v>
      </c>
      <c r="V100">
        <v>0.311</v>
      </c>
      <c r="W100">
        <v>0.30399999999999999</v>
      </c>
      <c r="X100">
        <v>0.27399999999999997</v>
      </c>
      <c r="Y100">
        <v>0.254</v>
      </c>
      <c r="Z100">
        <v>0.15</v>
      </c>
      <c r="AA100">
        <v>0.11199999999999999</v>
      </c>
      <c r="AB100">
        <f t="shared" si="2"/>
        <v>278.5</v>
      </c>
      <c r="AC100">
        <f t="shared" si="3"/>
        <v>561.69999999999993</v>
      </c>
    </row>
    <row r="101" spans="1:29" x14ac:dyDescent="0.25">
      <c r="A101" s="1" t="s">
        <v>5</v>
      </c>
      <c r="B101" s="1" t="s">
        <v>129</v>
      </c>
      <c r="C101" s="42">
        <v>35660</v>
      </c>
      <c r="D101">
        <v>2</v>
      </c>
      <c r="E101">
        <v>2</v>
      </c>
      <c r="F101">
        <v>0.28199999999999997</v>
      </c>
      <c r="G101">
        <v>0.32100000000000001</v>
      </c>
      <c r="H101">
        <v>0.26500000000000001</v>
      </c>
      <c r="I101">
        <v>0.252</v>
      </c>
      <c r="J101">
        <v>0.26500000000000001</v>
      </c>
      <c r="K101">
        <v>0.29199999999999998</v>
      </c>
      <c r="L101">
        <v>0.31900000000000001</v>
      </c>
      <c r="M101">
        <v>0.34299999999999997</v>
      </c>
      <c r="N101">
        <v>0.33600000000000002</v>
      </c>
      <c r="O101">
        <v>0.311</v>
      </c>
      <c r="P101">
        <v>0.31900000000000001</v>
      </c>
      <c r="Q101">
        <v>0.34299999999999997</v>
      </c>
      <c r="R101">
        <v>0.308</v>
      </c>
      <c r="S101">
        <v>0.29100000000000004</v>
      </c>
      <c r="T101">
        <v>0.317</v>
      </c>
      <c r="U101">
        <v>0.308</v>
      </c>
      <c r="V101">
        <v>0.309</v>
      </c>
      <c r="W101">
        <v>0.33399999999999996</v>
      </c>
      <c r="X101">
        <v>0.34200000000000003</v>
      </c>
      <c r="Y101">
        <v>0.35</v>
      </c>
      <c r="Z101">
        <v>0.309</v>
      </c>
      <c r="AA101">
        <v>0.34600000000000003</v>
      </c>
      <c r="AB101">
        <f t="shared" si="2"/>
        <v>295.7</v>
      </c>
      <c r="AC101">
        <f t="shared" si="3"/>
        <v>714.4</v>
      </c>
    </row>
    <row r="102" spans="1:29" x14ac:dyDescent="0.25">
      <c r="A102" s="1" t="s">
        <v>5</v>
      </c>
      <c r="B102" s="1" t="s">
        <v>129</v>
      </c>
      <c r="C102" s="42">
        <v>35665</v>
      </c>
      <c r="D102">
        <v>2</v>
      </c>
      <c r="E102">
        <v>2</v>
      </c>
      <c r="F102">
        <v>0.33299999999999996</v>
      </c>
      <c r="G102">
        <v>0.34600000000000003</v>
      </c>
      <c r="H102">
        <v>0.28000000000000003</v>
      </c>
      <c r="I102">
        <v>0.27500000000000002</v>
      </c>
      <c r="J102">
        <v>0.27699999999999997</v>
      </c>
      <c r="K102">
        <v>0.314</v>
      </c>
      <c r="L102">
        <v>0.33700000000000002</v>
      </c>
      <c r="M102">
        <v>0.35</v>
      </c>
      <c r="N102">
        <v>0.34799999999999998</v>
      </c>
      <c r="O102">
        <v>0.34899999999999998</v>
      </c>
      <c r="P102">
        <v>0.35799999999999998</v>
      </c>
      <c r="Q102">
        <v>0.34299999999999997</v>
      </c>
      <c r="R102">
        <v>0.32600000000000001</v>
      </c>
      <c r="S102">
        <v>0.32299999999999995</v>
      </c>
      <c r="T102">
        <v>0.32500000000000001</v>
      </c>
      <c r="U102">
        <v>0.308</v>
      </c>
      <c r="V102">
        <v>0.313</v>
      </c>
      <c r="W102">
        <v>0.311</v>
      </c>
      <c r="X102">
        <v>0.34899999999999998</v>
      </c>
      <c r="Y102">
        <v>0.34899999999999998</v>
      </c>
      <c r="Z102">
        <v>0.311</v>
      </c>
      <c r="AA102">
        <v>0.34799999999999998</v>
      </c>
      <c r="AB102">
        <f t="shared" si="2"/>
        <v>319.3</v>
      </c>
      <c r="AC102">
        <f t="shared" si="3"/>
        <v>750.59999999999991</v>
      </c>
    </row>
    <row r="103" spans="1:29" x14ac:dyDescent="0.25">
      <c r="A103" s="1" t="s">
        <v>5</v>
      </c>
      <c r="B103" s="1" t="s">
        <v>129</v>
      </c>
      <c r="C103" s="42">
        <v>35683</v>
      </c>
      <c r="D103">
        <v>2</v>
      </c>
      <c r="E103">
        <v>2</v>
      </c>
      <c r="F103">
        <v>0.25800000000000001</v>
      </c>
      <c r="G103">
        <v>0.28100000000000003</v>
      </c>
      <c r="H103">
        <v>0.255</v>
      </c>
      <c r="I103">
        <v>0.247</v>
      </c>
      <c r="J103">
        <v>0.27600000000000002</v>
      </c>
      <c r="K103">
        <v>0.28999999999999998</v>
      </c>
      <c r="L103">
        <v>0.33399999999999996</v>
      </c>
      <c r="M103">
        <v>0.34200000000000003</v>
      </c>
      <c r="N103">
        <v>0.35100000000000003</v>
      </c>
      <c r="O103">
        <v>0.34499999999999997</v>
      </c>
      <c r="P103">
        <v>0.35799999999999998</v>
      </c>
      <c r="Q103">
        <v>0.35799999999999998</v>
      </c>
      <c r="R103">
        <v>0.311</v>
      </c>
      <c r="S103">
        <v>0.32100000000000001</v>
      </c>
      <c r="T103">
        <v>0.32</v>
      </c>
      <c r="U103">
        <v>0.311</v>
      </c>
      <c r="V103">
        <v>0.318</v>
      </c>
      <c r="W103">
        <v>0.32100000000000001</v>
      </c>
      <c r="X103">
        <v>0.34799999999999998</v>
      </c>
      <c r="Y103">
        <v>0.36700000000000005</v>
      </c>
      <c r="Z103">
        <v>0.32899999999999996</v>
      </c>
      <c r="AA103">
        <v>0.34600000000000003</v>
      </c>
      <c r="AB103">
        <f t="shared" si="2"/>
        <v>289.20000000000005</v>
      </c>
      <c r="AC103">
        <f t="shared" si="3"/>
        <v>724.50000000000011</v>
      </c>
    </row>
    <row r="104" spans="1:29" x14ac:dyDescent="0.25">
      <c r="A104" s="1" t="s">
        <v>5</v>
      </c>
      <c r="B104" s="1" t="s">
        <v>129</v>
      </c>
      <c r="C104" s="42">
        <v>35699</v>
      </c>
      <c r="D104">
        <v>2</v>
      </c>
      <c r="E104">
        <v>2</v>
      </c>
      <c r="F104">
        <v>0.27399999999999997</v>
      </c>
      <c r="G104">
        <v>0.28800000000000003</v>
      </c>
      <c r="H104">
        <v>0.247</v>
      </c>
      <c r="I104">
        <v>0.24299999999999999</v>
      </c>
      <c r="J104">
        <v>0.254</v>
      </c>
      <c r="K104">
        <v>0.29199999999999998</v>
      </c>
      <c r="L104">
        <v>0.33200000000000002</v>
      </c>
      <c r="M104">
        <v>0.33</v>
      </c>
      <c r="N104">
        <v>0.34299999999999997</v>
      </c>
      <c r="O104">
        <v>0.35</v>
      </c>
      <c r="P104">
        <v>0.36499999999999999</v>
      </c>
      <c r="Q104">
        <v>0.35200000000000004</v>
      </c>
      <c r="R104">
        <v>0.32200000000000001</v>
      </c>
      <c r="S104">
        <v>0.33500000000000002</v>
      </c>
      <c r="T104">
        <v>0.33100000000000002</v>
      </c>
      <c r="U104">
        <v>0.30099999999999999</v>
      </c>
      <c r="V104">
        <v>0.30499999999999999</v>
      </c>
      <c r="W104">
        <v>0.31900000000000001</v>
      </c>
      <c r="X104">
        <v>0.34799999999999998</v>
      </c>
      <c r="Y104">
        <v>0.36700000000000005</v>
      </c>
      <c r="Z104">
        <v>0.32600000000000001</v>
      </c>
      <c r="AA104">
        <v>0.34100000000000003</v>
      </c>
      <c r="AB104">
        <f t="shared" si="2"/>
        <v>287.7</v>
      </c>
      <c r="AC104">
        <f t="shared" si="3"/>
        <v>723.9</v>
      </c>
    </row>
    <row r="105" spans="1:29" x14ac:dyDescent="0.25">
      <c r="A105" s="1" t="s">
        <v>5</v>
      </c>
      <c r="B105" s="1" t="s">
        <v>129</v>
      </c>
      <c r="C105" s="42">
        <v>35719</v>
      </c>
      <c r="D105">
        <v>2</v>
      </c>
      <c r="E105">
        <v>1</v>
      </c>
      <c r="F105">
        <v>0.255</v>
      </c>
      <c r="G105">
        <v>0.28000000000000003</v>
      </c>
      <c r="H105">
        <v>0.255</v>
      </c>
      <c r="I105">
        <v>0.22699999999999998</v>
      </c>
      <c r="J105">
        <v>0.22600000000000001</v>
      </c>
      <c r="K105">
        <v>0.25900000000000001</v>
      </c>
      <c r="L105">
        <v>0.312</v>
      </c>
      <c r="M105">
        <v>0.32600000000000001</v>
      </c>
      <c r="N105">
        <v>0.34600000000000003</v>
      </c>
      <c r="O105">
        <v>0.309</v>
      </c>
      <c r="P105">
        <v>0.34499999999999997</v>
      </c>
      <c r="Q105">
        <v>0.32899999999999996</v>
      </c>
      <c r="R105">
        <v>0.33200000000000002</v>
      </c>
      <c r="S105">
        <v>0.33299999999999996</v>
      </c>
      <c r="T105">
        <v>0.33299999999999996</v>
      </c>
      <c r="U105">
        <v>0.316</v>
      </c>
      <c r="V105">
        <v>0.311</v>
      </c>
      <c r="W105">
        <v>0.34299999999999997</v>
      </c>
      <c r="X105">
        <v>0.35200000000000004</v>
      </c>
      <c r="Y105">
        <v>0.35899999999999999</v>
      </c>
      <c r="Z105">
        <v>0.32100000000000001</v>
      </c>
      <c r="AA105">
        <v>0.35</v>
      </c>
      <c r="AB105">
        <f t="shared" si="2"/>
        <v>274.10000000000002</v>
      </c>
      <c r="AC105">
        <f t="shared" si="3"/>
        <v>707.4</v>
      </c>
    </row>
    <row r="106" spans="1:29" x14ac:dyDescent="0.25">
      <c r="A106" s="1" t="s">
        <v>5</v>
      </c>
      <c r="B106" s="1" t="s">
        <v>129</v>
      </c>
      <c r="C106" s="42">
        <v>35731</v>
      </c>
      <c r="D106">
        <v>2</v>
      </c>
      <c r="E106">
        <v>2</v>
      </c>
      <c r="F106">
        <v>0.21100000000000002</v>
      </c>
      <c r="G106">
        <v>0.23899999999999999</v>
      </c>
      <c r="H106">
        <v>0.215</v>
      </c>
      <c r="I106">
        <v>0.20100000000000001</v>
      </c>
      <c r="J106">
        <v>0.19600000000000001</v>
      </c>
      <c r="K106">
        <v>0.23300000000000001</v>
      </c>
      <c r="L106">
        <v>0.29299999999999998</v>
      </c>
      <c r="M106">
        <v>0.32299999999999995</v>
      </c>
      <c r="N106">
        <v>0.34899999999999998</v>
      </c>
      <c r="O106">
        <v>0.30199999999999999</v>
      </c>
      <c r="P106">
        <v>0.31</v>
      </c>
      <c r="Q106">
        <v>0.34499999999999997</v>
      </c>
      <c r="R106">
        <v>0.32799999999999996</v>
      </c>
      <c r="S106">
        <v>0.313</v>
      </c>
      <c r="T106">
        <v>0.33200000000000002</v>
      </c>
      <c r="U106">
        <v>0.32100000000000001</v>
      </c>
      <c r="V106">
        <v>0.315</v>
      </c>
      <c r="W106">
        <v>0.32200000000000001</v>
      </c>
      <c r="X106">
        <v>0.35899999999999999</v>
      </c>
      <c r="Y106">
        <v>0.35799999999999998</v>
      </c>
      <c r="Z106">
        <v>0.32600000000000001</v>
      </c>
      <c r="AA106">
        <v>0.35100000000000003</v>
      </c>
      <c r="AB106">
        <f t="shared" si="2"/>
        <v>247.1</v>
      </c>
      <c r="AC106">
        <f t="shared" si="3"/>
        <v>675.30000000000007</v>
      </c>
    </row>
    <row r="107" spans="1:29" x14ac:dyDescent="0.25">
      <c r="A107" s="1" t="s">
        <v>5</v>
      </c>
      <c r="B107" s="1" t="s">
        <v>129</v>
      </c>
      <c r="C107" s="42">
        <v>35740</v>
      </c>
      <c r="D107">
        <v>2</v>
      </c>
      <c r="E107">
        <v>2</v>
      </c>
      <c r="F107">
        <v>0.192</v>
      </c>
      <c r="G107">
        <v>0.20899999999999999</v>
      </c>
      <c r="H107">
        <v>0.19</v>
      </c>
      <c r="I107">
        <v>0.17699999999999999</v>
      </c>
      <c r="J107">
        <v>0.151</v>
      </c>
      <c r="K107">
        <v>0.2</v>
      </c>
      <c r="L107">
        <v>0.27899999999999997</v>
      </c>
      <c r="M107">
        <v>0.30199999999999999</v>
      </c>
      <c r="N107">
        <v>0.32</v>
      </c>
      <c r="O107">
        <v>0.26400000000000001</v>
      </c>
      <c r="P107">
        <v>0.28199999999999997</v>
      </c>
      <c r="Q107">
        <v>0.32299999999999995</v>
      </c>
      <c r="R107">
        <v>0.32899999999999996</v>
      </c>
      <c r="S107">
        <v>0.308</v>
      </c>
      <c r="T107">
        <v>0.32400000000000001</v>
      </c>
      <c r="U107">
        <v>0.30499999999999999</v>
      </c>
      <c r="V107">
        <v>0.307</v>
      </c>
      <c r="W107">
        <v>0.32299999999999995</v>
      </c>
      <c r="X107">
        <v>0.34399999999999997</v>
      </c>
      <c r="Y107">
        <v>0.36799999999999999</v>
      </c>
      <c r="Z107">
        <v>0.318</v>
      </c>
      <c r="AA107">
        <v>0.35</v>
      </c>
      <c r="AB107">
        <f t="shared" si="2"/>
        <v>221.2</v>
      </c>
      <c r="AC107">
        <f t="shared" si="3"/>
        <v>635.69999999999993</v>
      </c>
    </row>
    <row r="108" spans="1:29" x14ac:dyDescent="0.25">
      <c r="A108" s="1" t="s">
        <v>5</v>
      </c>
      <c r="B108" s="1" t="s">
        <v>129</v>
      </c>
      <c r="C108" s="42">
        <v>35751</v>
      </c>
      <c r="D108">
        <v>2</v>
      </c>
      <c r="E108">
        <v>2</v>
      </c>
      <c r="F108">
        <v>0.184</v>
      </c>
      <c r="G108">
        <v>0.19800000000000001</v>
      </c>
      <c r="H108">
        <v>0.17399999999999999</v>
      </c>
      <c r="I108">
        <v>0.13800000000000001</v>
      </c>
      <c r="J108">
        <v>0.11800000000000001</v>
      </c>
      <c r="K108">
        <v>0.14699999999999999</v>
      </c>
      <c r="L108">
        <v>0.218</v>
      </c>
      <c r="M108">
        <v>0.26600000000000001</v>
      </c>
      <c r="N108">
        <v>0.29499999999999998</v>
      </c>
      <c r="O108">
        <v>0.21299999999999999</v>
      </c>
      <c r="P108">
        <v>0.214</v>
      </c>
      <c r="Q108">
        <v>0.29100000000000004</v>
      </c>
      <c r="R108">
        <v>0.30599999999999999</v>
      </c>
      <c r="S108">
        <v>0.29799999999999999</v>
      </c>
      <c r="T108">
        <v>0.33100000000000002</v>
      </c>
      <c r="U108">
        <v>0.30299999999999999</v>
      </c>
      <c r="V108">
        <v>0.30399999999999999</v>
      </c>
      <c r="W108">
        <v>0.32600000000000001</v>
      </c>
      <c r="X108">
        <v>0.35299999999999998</v>
      </c>
      <c r="Y108">
        <v>0.36200000000000004</v>
      </c>
      <c r="Z108">
        <v>0.31900000000000001</v>
      </c>
      <c r="AA108">
        <v>0.35399999999999998</v>
      </c>
      <c r="AB108">
        <f t="shared" si="2"/>
        <v>192.2</v>
      </c>
      <c r="AC108">
        <f t="shared" si="3"/>
        <v>589.6</v>
      </c>
    </row>
    <row r="109" spans="1:29" x14ac:dyDescent="0.25">
      <c r="A109" s="1" t="s">
        <v>5</v>
      </c>
      <c r="B109" s="1" t="s">
        <v>129</v>
      </c>
      <c r="C109" s="42">
        <v>35766</v>
      </c>
      <c r="D109">
        <v>2</v>
      </c>
      <c r="E109">
        <v>3</v>
      </c>
      <c r="F109">
        <v>0.159</v>
      </c>
      <c r="G109">
        <v>0.20499999999999999</v>
      </c>
      <c r="H109">
        <v>0.16800000000000001</v>
      </c>
      <c r="I109">
        <v>0.13100000000000001</v>
      </c>
      <c r="J109">
        <v>0.11199999999999999</v>
      </c>
      <c r="K109">
        <v>0.14199999999999999</v>
      </c>
      <c r="L109">
        <v>0.20399999999999999</v>
      </c>
      <c r="M109">
        <v>0.23899999999999999</v>
      </c>
      <c r="N109">
        <v>0.28000000000000003</v>
      </c>
      <c r="O109">
        <v>0.19500000000000001</v>
      </c>
      <c r="P109">
        <v>0.191</v>
      </c>
      <c r="Q109">
        <v>0.27100000000000002</v>
      </c>
      <c r="R109">
        <v>0.28999999999999998</v>
      </c>
      <c r="S109">
        <v>0.26800000000000002</v>
      </c>
      <c r="T109">
        <v>0.315</v>
      </c>
      <c r="U109">
        <v>0.29799999999999999</v>
      </c>
      <c r="V109">
        <v>0.312</v>
      </c>
      <c r="W109">
        <v>0.313</v>
      </c>
      <c r="X109">
        <v>0.34700000000000003</v>
      </c>
      <c r="Y109">
        <v>0.35899999999999999</v>
      </c>
      <c r="Z109">
        <v>0.33200000000000002</v>
      </c>
      <c r="AA109">
        <v>0.34</v>
      </c>
      <c r="AB109">
        <f t="shared" si="2"/>
        <v>179.9</v>
      </c>
      <c r="AC109">
        <f t="shared" si="3"/>
        <v>563</v>
      </c>
    </row>
    <row r="110" spans="1:29" x14ac:dyDescent="0.25">
      <c r="A110" s="1" t="s">
        <v>5</v>
      </c>
      <c r="B110" s="1" t="s">
        <v>129</v>
      </c>
      <c r="C110" s="42">
        <v>35782</v>
      </c>
      <c r="D110">
        <v>2</v>
      </c>
      <c r="E110">
        <v>3</v>
      </c>
      <c r="F110">
        <v>0.17100000000000001</v>
      </c>
      <c r="G110">
        <v>0.191</v>
      </c>
      <c r="H110">
        <v>0.154</v>
      </c>
      <c r="I110">
        <v>0.114</v>
      </c>
      <c r="J110">
        <v>9.8000000000000004E-2</v>
      </c>
      <c r="K110">
        <v>0.11900000000000001</v>
      </c>
      <c r="L110">
        <v>0.16399999999999998</v>
      </c>
      <c r="M110">
        <v>0.19399999999999998</v>
      </c>
      <c r="N110">
        <v>0.19699999999999998</v>
      </c>
      <c r="O110">
        <v>0.14300000000000002</v>
      </c>
      <c r="P110">
        <v>0.151</v>
      </c>
      <c r="Q110">
        <v>0.23300000000000001</v>
      </c>
      <c r="R110">
        <v>0.27200000000000002</v>
      </c>
      <c r="S110">
        <v>0.23899999999999999</v>
      </c>
      <c r="T110">
        <v>0.29899999999999999</v>
      </c>
      <c r="U110">
        <v>0.30199999999999999</v>
      </c>
      <c r="V110">
        <v>0.29699999999999999</v>
      </c>
      <c r="W110">
        <v>0.32</v>
      </c>
      <c r="X110">
        <v>0.34399999999999997</v>
      </c>
      <c r="Y110">
        <v>0.35299999999999998</v>
      </c>
      <c r="Z110">
        <v>0.307</v>
      </c>
      <c r="AA110">
        <v>0.34100000000000003</v>
      </c>
      <c r="AB110">
        <f t="shared" si="2"/>
        <v>157.30000000000001</v>
      </c>
      <c r="AC110">
        <f t="shared" si="3"/>
        <v>517.4</v>
      </c>
    </row>
    <row r="111" spans="1:29" x14ac:dyDescent="0.25">
      <c r="A111" s="1" t="s">
        <v>5</v>
      </c>
      <c r="B111" s="1" t="s">
        <v>129</v>
      </c>
      <c r="C111" s="42">
        <v>35787</v>
      </c>
      <c r="D111">
        <v>2</v>
      </c>
      <c r="E111">
        <v>3</v>
      </c>
      <c r="F111">
        <v>0.23199999999999998</v>
      </c>
      <c r="G111">
        <v>0.20600000000000002</v>
      </c>
      <c r="H111">
        <v>0.16899999999999998</v>
      </c>
      <c r="I111">
        <v>0.11900000000000001</v>
      </c>
      <c r="J111">
        <v>9.6999999999999989E-2</v>
      </c>
      <c r="K111">
        <v>0.121</v>
      </c>
      <c r="L111">
        <v>0.157</v>
      </c>
      <c r="M111">
        <v>0.187</v>
      </c>
      <c r="N111">
        <v>0.17800000000000002</v>
      </c>
      <c r="O111">
        <v>0.13400000000000001</v>
      </c>
      <c r="P111">
        <v>0.14099999999999999</v>
      </c>
      <c r="Q111">
        <v>0.23199999999999998</v>
      </c>
      <c r="R111">
        <v>0.25800000000000001</v>
      </c>
      <c r="S111">
        <v>0.221</v>
      </c>
      <c r="T111">
        <v>0.29199999999999998</v>
      </c>
      <c r="U111">
        <v>0.30199999999999999</v>
      </c>
      <c r="V111">
        <v>0.30599999999999999</v>
      </c>
      <c r="W111">
        <v>0.30599999999999999</v>
      </c>
      <c r="X111">
        <v>0.34399999999999997</v>
      </c>
      <c r="Y111">
        <v>0.35200000000000004</v>
      </c>
      <c r="Z111">
        <v>0.312</v>
      </c>
      <c r="AA111">
        <v>0.34200000000000003</v>
      </c>
      <c r="AB111">
        <f t="shared" si="2"/>
        <v>169.8</v>
      </c>
      <c r="AC111">
        <f t="shared" si="3"/>
        <v>524</v>
      </c>
    </row>
    <row r="112" spans="1:29" x14ac:dyDescent="0.25">
      <c r="A112" s="1" t="s">
        <v>5</v>
      </c>
      <c r="B112" s="1" t="s">
        <v>129</v>
      </c>
      <c r="C112" s="42">
        <v>35807</v>
      </c>
      <c r="D112">
        <v>2</v>
      </c>
      <c r="E112">
        <v>4</v>
      </c>
      <c r="F112">
        <v>0.156</v>
      </c>
      <c r="G112">
        <v>0.183</v>
      </c>
      <c r="H112">
        <v>0.161</v>
      </c>
      <c r="I112">
        <v>0.11</v>
      </c>
      <c r="J112">
        <v>9.0999999999999998E-2</v>
      </c>
      <c r="K112">
        <v>0.115</v>
      </c>
      <c r="L112">
        <v>0.16</v>
      </c>
      <c r="M112">
        <v>0.17199999999999999</v>
      </c>
      <c r="N112">
        <v>0.161</v>
      </c>
      <c r="O112">
        <v>0.11</v>
      </c>
      <c r="P112">
        <v>0.11800000000000001</v>
      </c>
      <c r="Q112">
        <v>0.21100000000000002</v>
      </c>
      <c r="R112">
        <v>0.23899999999999999</v>
      </c>
      <c r="S112">
        <v>0.20699999999999999</v>
      </c>
      <c r="T112">
        <v>0.27500000000000002</v>
      </c>
      <c r="U112">
        <v>0.28499999999999998</v>
      </c>
      <c r="V112">
        <v>0.29600000000000004</v>
      </c>
      <c r="W112">
        <v>0.315</v>
      </c>
      <c r="X112">
        <v>0.33899999999999997</v>
      </c>
      <c r="Y112">
        <v>0.35</v>
      </c>
      <c r="Z112">
        <v>0.27</v>
      </c>
      <c r="AA112">
        <v>0.29399999999999998</v>
      </c>
      <c r="AB112">
        <f t="shared" si="2"/>
        <v>146.49999999999997</v>
      </c>
      <c r="AC112">
        <f t="shared" si="3"/>
        <v>477.4</v>
      </c>
    </row>
    <row r="113" spans="1:29" x14ac:dyDescent="0.25">
      <c r="A113" s="1" t="s">
        <v>5</v>
      </c>
      <c r="B113" s="1" t="s">
        <v>129</v>
      </c>
      <c r="C113" s="42">
        <v>35815</v>
      </c>
      <c r="D113">
        <v>2</v>
      </c>
      <c r="E113">
        <v>4</v>
      </c>
      <c r="F113">
        <v>0.152</v>
      </c>
      <c r="G113">
        <v>0.17399999999999999</v>
      </c>
      <c r="H113">
        <v>0.159</v>
      </c>
      <c r="I113">
        <v>0.113</v>
      </c>
      <c r="J113">
        <v>9.4E-2</v>
      </c>
      <c r="K113">
        <v>0.121</v>
      </c>
      <c r="L113">
        <v>0.14800000000000002</v>
      </c>
      <c r="M113">
        <v>0.161</v>
      </c>
      <c r="N113">
        <v>0.151</v>
      </c>
      <c r="O113">
        <v>0.10199999999999999</v>
      </c>
      <c r="P113">
        <v>0.11599999999999999</v>
      </c>
      <c r="Q113">
        <v>0.18899999999999997</v>
      </c>
      <c r="R113">
        <v>0.215</v>
      </c>
      <c r="S113">
        <v>0.193</v>
      </c>
      <c r="T113">
        <v>0.26700000000000002</v>
      </c>
      <c r="U113">
        <v>0.27600000000000002</v>
      </c>
      <c r="V113">
        <v>0.28000000000000003</v>
      </c>
      <c r="W113">
        <v>0.30399999999999999</v>
      </c>
      <c r="X113">
        <v>0.32400000000000001</v>
      </c>
      <c r="Y113">
        <v>0.33899999999999997</v>
      </c>
      <c r="Z113">
        <v>0.27100000000000002</v>
      </c>
      <c r="AA113">
        <v>0.26700000000000002</v>
      </c>
      <c r="AB113">
        <f t="shared" si="2"/>
        <v>142.5</v>
      </c>
      <c r="AC113">
        <f t="shared" si="3"/>
        <v>456.79999999999995</v>
      </c>
    </row>
    <row r="114" spans="1:29" x14ac:dyDescent="0.25">
      <c r="A114" s="1" t="s">
        <v>5</v>
      </c>
      <c r="B114" s="1" t="s">
        <v>129</v>
      </c>
      <c r="C114" s="42">
        <v>35829</v>
      </c>
      <c r="D114">
        <v>2</v>
      </c>
      <c r="E114">
        <v>4</v>
      </c>
      <c r="F114">
        <v>0.13800000000000001</v>
      </c>
      <c r="G114">
        <v>0.153</v>
      </c>
      <c r="H114">
        <v>0.14099999999999999</v>
      </c>
      <c r="I114">
        <v>0.10199999999999999</v>
      </c>
      <c r="J114">
        <v>8.6999999999999994E-2</v>
      </c>
      <c r="K114">
        <v>9.9000000000000005E-2</v>
      </c>
      <c r="L114">
        <v>0.129</v>
      </c>
      <c r="M114">
        <v>0.151</v>
      </c>
      <c r="N114">
        <v>0.14000000000000001</v>
      </c>
      <c r="O114">
        <v>0.10199999999999999</v>
      </c>
      <c r="P114">
        <v>0.10300000000000001</v>
      </c>
      <c r="Q114">
        <v>0.161</v>
      </c>
      <c r="R114">
        <v>0.193</v>
      </c>
      <c r="S114">
        <v>0.17199999999999999</v>
      </c>
      <c r="T114">
        <v>0.24399999999999999</v>
      </c>
      <c r="U114">
        <v>0.254</v>
      </c>
      <c r="V114">
        <v>0.254</v>
      </c>
      <c r="W114">
        <v>0.28100000000000003</v>
      </c>
      <c r="X114">
        <v>0.27800000000000002</v>
      </c>
      <c r="Y114">
        <v>0.30599999999999999</v>
      </c>
      <c r="Z114">
        <v>0.252</v>
      </c>
      <c r="AA114">
        <v>0.222</v>
      </c>
      <c r="AB114">
        <f t="shared" si="2"/>
        <v>127.80000000000001</v>
      </c>
      <c r="AC114">
        <f t="shared" si="3"/>
        <v>410.00000000000006</v>
      </c>
    </row>
    <row r="115" spans="1:29" x14ac:dyDescent="0.25">
      <c r="A115" s="1" t="s">
        <v>5</v>
      </c>
      <c r="B115" s="1" t="s">
        <v>129</v>
      </c>
      <c r="C115" s="42">
        <v>35846</v>
      </c>
      <c r="D115">
        <v>2</v>
      </c>
      <c r="E115">
        <v>5</v>
      </c>
      <c r="F115">
        <v>0.128</v>
      </c>
      <c r="G115">
        <v>0.158</v>
      </c>
      <c r="H115">
        <v>0.13800000000000001</v>
      </c>
      <c r="I115">
        <v>0.10400000000000001</v>
      </c>
      <c r="J115">
        <v>8.5999999999999993E-2</v>
      </c>
      <c r="K115">
        <v>9.8000000000000004E-2</v>
      </c>
      <c r="L115">
        <v>0.13</v>
      </c>
      <c r="M115">
        <v>0.14699999999999999</v>
      </c>
      <c r="N115">
        <v>0.13400000000000001</v>
      </c>
      <c r="O115">
        <v>9.8000000000000004E-2</v>
      </c>
      <c r="P115">
        <v>0.1</v>
      </c>
      <c r="Q115">
        <v>0.14499999999999999</v>
      </c>
      <c r="R115">
        <v>0.18899999999999997</v>
      </c>
      <c r="S115">
        <v>0.17499999999999999</v>
      </c>
      <c r="T115">
        <v>0.24399999999999999</v>
      </c>
      <c r="U115">
        <v>0.254</v>
      </c>
      <c r="V115">
        <v>0.254</v>
      </c>
      <c r="W115">
        <v>0.26700000000000002</v>
      </c>
      <c r="X115">
        <v>0.27500000000000002</v>
      </c>
      <c r="Y115">
        <v>0.30599999999999999</v>
      </c>
      <c r="Z115">
        <v>0.23699999999999999</v>
      </c>
      <c r="AA115">
        <v>0.17800000000000002</v>
      </c>
      <c r="AB115">
        <f t="shared" si="2"/>
        <v>125.10000000000001</v>
      </c>
      <c r="AC115">
        <f t="shared" si="3"/>
        <v>397.3</v>
      </c>
    </row>
    <row r="116" spans="1:29" x14ac:dyDescent="0.25">
      <c r="A116" s="1" t="s">
        <v>5</v>
      </c>
      <c r="B116" s="1" t="s">
        <v>129</v>
      </c>
      <c r="C116" s="42">
        <v>35865</v>
      </c>
      <c r="D116">
        <v>2</v>
      </c>
      <c r="E116">
        <v>5</v>
      </c>
      <c r="F116">
        <v>0.13500000000000001</v>
      </c>
      <c r="G116">
        <v>0.155</v>
      </c>
      <c r="H116">
        <v>0.13400000000000001</v>
      </c>
      <c r="I116">
        <v>9.8000000000000004E-2</v>
      </c>
      <c r="J116">
        <v>8.5000000000000006E-2</v>
      </c>
      <c r="K116">
        <v>0.10300000000000001</v>
      </c>
      <c r="L116">
        <v>0.13400000000000001</v>
      </c>
      <c r="M116">
        <v>0.151</v>
      </c>
      <c r="N116">
        <v>0.13300000000000001</v>
      </c>
      <c r="O116">
        <v>8.8000000000000009E-2</v>
      </c>
      <c r="P116">
        <v>0.1</v>
      </c>
      <c r="Q116">
        <v>0.155</v>
      </c>
      <c r="R116">
        <v>0.184</v>
      </c>
      <c r="S116">
        <v>0.16399999999999998</v>
      </c>
      <c r="T116">
        <v>0.248</v>
      </c>
      <c r="U116">
        <v>0.23899999999999999</v>
      </c>
      <c r="V116">
        <v>0.24399999999999999</v>
      </c>
      <c r="W116">
        <v>0.25600000000000001</v>
      </c>
      <c r="X116">
        <v>0.249</v>
      </c>
      <c r="Y116">
        <v>0.26</v>
      </c>
      <c r="Z116">
        <v>0.217</v>
      </c>
      <c r="AA116">
        <v>0.14899999999999999</v>
      </c>
      <c r="AB116">
        <f t="shared" si="2"/>
        <v>126.3</v>
      </c>
      <c r="AC116">
        <f t="shared" si="3"/>
        <v>381.59999999999997</v>
      </c>
    </row>
    <row r="117" spans="1:29" x14ac:dyDescent="0.25">
      <c r="A117" s="1" t="s">
        <v>5</v>
      </c>
      <c r="B117" s="1" t="s">
        <v>129</v>
      </c>
      <c r="C117" s="42">
        <v>35885</v>
      </c>
      <c r="D117">
        <v>2</v>
      </c>
      <c r="E117">
        <v>6</v>
      </c>
      <c r="F117">
        <v>0.14800000000000002</v>
      </c>
      <c r="G117">
        <v>0.17499999999999999</v>
      </c>
      <c r="H117">
        <v>0.14699999999999999</v>
      </c>
      <c r="I117">
        <v>0.10300000000000001</v>
      </c>
      <c r="J117">
        <v>8.5999999999999993E-2</v>
      </c>
      <c r="K117">
        <v>0.10800000000000001</v>
      </c>
      <c r="L117">
        <v>0.14099999999999999</v>
      </c>
      <c r="M117">
        <v>0.156</v>
      </c>
      <c r="N117">
        <v>0.14000000000000001</v>
      </c>
      <c r="O117">
        <v>9.4E-2</v>
      </c>
      <c r="P117">
        <v>9.6999999999999989E-2</v>
      </c>
      <c r="Q117">
        <v>0.157</v>
      </c>
      <c r="R117">
        <v>0.19600000000000001</v>
      </c>
      <c r="S117">
        <v>0.17399999999999999</v>
      </c>
      <c r="T117">
        <v>0.24199999999999999</v>
      </c>
      <c r="U117">
        <v>0.249</v>
      </c>
      <c r="V117">
        <v>0.249</v>
      </c>
      <c r="W117">
        <v>0.254</v>
      </c>
      <c r="X117">
        <v>0.245</v>
      </c>
      <c r="Y117">
        <v>0.27500000000000002</v>
      </c>
      <c r="Z117">
        <v>0.20899999999999999</v>
      </c>
      <c r="AA117">
        <v>0.13900000000000001</v>
      </c>
      <c r="AB117">
        <f t="shared" si="2"/>
        <v>135.19999999999999</v>
      </c>
      <c r="AC117">
        <f t="shared" si="3"/>
        <v>393.19999999999987</v>
      </c>
    </row>
    <row r="118" spans="1:29" x14ac:dyDescent="0.25">
      <c r="A118" s="1" t="s">
        <v>5</v>
      </c>
      <c r="B118" s="1" t="s">
        <v>129</v>
      </c>
      <c r="C118" s="42">
        <v>35919</v>
      </c>
      <c r="D118">
        <v>2</v>
      </c>
      <c r="E118">
        <v>6</v>
      </c>
      <c r="F118">
        <v>0.152</v>
      </c>
      <c r="G118">
        <v>0.17699999999999999</v>
      </c>
      <c r="H118">
        <v>0.13500000000000001</v>
      </c>
      <c r="I118">
        <v>0.105</v>
      </c>
      <c r="J118">
        <v>8.1000000000000003E-2</v>
      </c>
      <c r="K118">
        <v>0.105</v>
      </c>
      <c r="L118">
        <v>0.14699999999999999</v>
      </c>
      <c r="M118">
        <v>0.152</v>
      </c>
      <c r="N118">
        <v>0.13699999999999998</v>
      </c>
      <c r="O118">
        <v>9.9000000000000005E-2</v>
      </c>
      <c r="P118">
        <v>9.6999999999999989E-2</v>
      </c>
      <c r="Q118">
        <v>0.158</v>
      </c>
      <c r="R118">
        <v>0.191</v>
      </c>
      <c r="S118">
        <v>0.16600000000000001</v>
      </c>
      <c r="T118">
        <v>0.24199999999999999</v>
      </c>
      <c r="U118">
        <v>0.26100000000000001</v>
      </c>
      <c r="V118">
        <v>0.24299999999999999</v>
      </c>
      <c r="W118">
        <v>0.248</v>
      </c>
      <c r="X118">
        <v>0.222</v>
      </c>
      <c r="Y118">
        <v>0.22800000000000001</v>
      </c>
      <c r="Z118">
        <v>0.2</v>
      </c>
      <c r="AA118">
        <v>0.13400000000000001</v>
      </c>
      <c r="AB118">
        <f t="shared" si="2"/>
        <v>134.29999999999998</v>
      </c>
      <c r="AC118">
        <f t="shared" si="3"/>
        <v>383.19999999999993</v>
      </c>
    </row>
    <row r="119" spans="1:29" x14ac:dyDescent="0.25">
      <c r="A119" s="1" t="s">
        <v>5</v>
      </c>
      <c r="B119" s="1" t="s">
        <v>129</v>
      </c>
      <c r="C119" s="42">
        <v>35944</v>
      </c>
      <c r="D119">
        <v>2</v>
      </c>
      <c r="E119">
        <v>6</v>
      </c>
      <c r="F119">
        <v>0.29899999999999999</v>
      </c>
      <c r="G119">
        <v>0.30099999999999999</v>
      </c>
      <c r="H119">
        <v>0.21899999999999997</v>
      </c>
      <c r="I119">
        <v>0.14300000000000002</v>
      </c>
      <c r="J119">
        <v>9.4E-2</v>
      </c>
      <c r="K119">
        <v>0.115</v>
      </c>
      <c r="L119">
        <v>0.13900000000000001</v>
      </c>
      <c r="M119">
        <v>0.151</v>
      </c>
      <c r="N119">
        <v>0.13699999999999998</v>
      </c>
      <c r="O119">
        <v>9.8000000000000004E-2</v>
      </c>
      <c r="P119">
        <v>9.4E-2</v>
      </c>
      <c r="Q119">
        <v>0.14699999999999999</v>
      </c>
      <c r="R119">
        <v>0.192</v>
      </c>
      <c r="S119">
        <v>0.16399999999999998</v>
      </c>
      <c r="T119">
        <v>0.24</v>
      </c>
      <c r="U119">
        <v>0.251</v>
      </c>
      <c r="V119">
        <v>0.24</v>
      </c>
      <c r="W119">
        <v>0.24600000000000002</v>
      </c>
      <c r="X119">
        <v>0.22399999999999998</v>
      </c>
      <c r="Y119">
        <v>0.23399999999999999</v>
      </c>
      <c r="Z119">
        <v>0.20100000000000001</v>
      </c>
      <c r="AA119">
        <v>0.13300000000000001</v>
      </c>
      <c r="AB119">
        <f t="shared" si="2"/>
        <v>189.69999999999996</v>
      </c>
      <c r="AC119">
        <f t="shared" si="3"/>
        <v>436.09999999999997</v>
      </c>
    </row>
    <row r="120" spans="1:29" x14ac:dyDescent="0.25">
      <c r="A120" s="1" t="s">
        <v>5</v>
      </c>
      <c r="B120" s="1" t="s">
        <v>129</v>
      </c>
      <c r="C120" s="42">
        <v>36038</v>
      </c>
      <c r="D120">
        <v>2</v>
      </c>
      <c r="E120">
        <v>1</v>
      </c>
      <c r="F120">
        <v>0.34399999999999997</v>
      </c>
      <c r="G120">
        <v>0.32700000000000001</v>
      </c>
      <c r="H120">
        <v>0.26100000000000001</v>
      </c>
      <c r="I120">
        <v>0.247</v>
      </c>
      <c r="J120">
        <v>0.23800000000000002</v>
      </c>
      <c r="K120">
        <v>0.22500000000000001</v>
      </c>
      <c r="L120">
        <v>0.23600000000000002</v>
      </c>
      <c r="M120">
        <v>0.22600000000000001</v>
      </c>
      <c r="N120">
        <v>0.19500000000000001</v>
      </c>
      <c r="O120">
        <v>0.13200000000000001</v>
      </c>
      <c r="P120">
        <v>0.127</v>
      </c>
      <c r="Q120">
        <v>0.18100000000000002</v>
      </c>
      <c r="R120">
        <v>0.20699999999999999</v>
      </c>
      <c r="S120">
        <v>0.183</v>
      </c>
      <c r="T120">
        <v>0.25800000000000001</v>
      </c>
      <c r="U120">
        <v>0.255</v>
      </c>
      <c r="V120">
        <v>0.26</v>
      </c>
      <c r="W120">
        <v>0.25600000000000001</v>
      </c>
      <c r="X120">
        <v>0.25600000000000001</v>
      </c>
      <c r="Y120">
        <v>0.29499999999999998</v>
      </c>
      <c r="Z120">
        <v>0.21600000000000003</v>
      </c>
      <c r="AA120">
        <v>0.13100000000000001</v>
      </c>
      <c r="AB120">
        <f t="shared" si="2"/>
        <v>264.29999999999995</v>
      </c>
      <c r="AC120">
        <f t="shared" si="3"/>
        <v>540</v>
      </c>
    </row>
    <row r="121" spans="1:29" x14ac:dyDescent="0.25">
      <c r="A121" s="1" t="s">
        <v>5</v>
      </c>
      <c r="B121" s="1" t="s">
        <v>129</v>
      </c>
      <c r="C121" s="42">
        <v>36054</v>
      </c>
      <c r="D121">
        <v>2</v>
      </c>
      <c r="E121">
        <v>1</v>
      </c>
      <c r="F121">
        <v>0.35600000000000004</v>
      </c>
      <c r="G121">
        <v>0.34200000000000003</v>
      </c>
      <c r="H121">
        <v>0.27399999999999997</v>
      </c>
      <c r="I121">
        <v>0.27800000000000002</v>
      </c>
      <c r="J121">
        <v>0.30599999999999999</v>
      </c>
      <c r="K121">
        <v>0.314</v>
      </c>
      <c r="L121">
        <v>0.33899999999999997</v>
      </c>
      <c r="M121">
        <v>0.34700000000000003</v>
      </c>
      <c r="N121">
        <v>0.33600000000000002</v>
      </c>
      <c r="O121">
        <v>0.35799999999999998</v>
      </c>
      <c r="P121">
        <v>0.34799999999999998</v>
      </c>
      <c r="Q121">
        <v>0.33700000000000002</v>
      </c>
      <c r="R121">
        <v>0.27899999999999997</v>
      </c>
      <c r="S121">
        <v>0.22500000000000001</v>
      </c>
      <c r="T121">
        <v>0.28499999999999998</v>
      </c>
      <c r="U121">
        <v>0.25900000000000001</v>
      </c>
      <c r="V121">
        <v>0.26100000000000001</v>
      </c>
      <c r="W121">
        <v>0.26800000000000002</v>
      </c>
      <c r="X121">
        <v>0.26899999999999996</v>
      </c>
      <c r="Y121">
        <v>0.29399999999999998</v>
      </c>
      <c r="Z121">
        <v>0.223</v>
      </c>
      <c r="AA121">
        <v>0.14099999999999999</v>
      </c>
      <c r="AB121">
        <f t="shared" si="2"/>
        <v>324.8</v>
      </c>
      <c r="AC121">
        <f t="shared" si="3"/>
        <v>679.49999999999989</v>
      </c>
    </row>
    <row r="122" spans="1:29" x14ac:dyDescent="0.25">
      <c r="A122" s="1" t="s">
        <v>5</v>
      </c>
      <c r="B122" s="1" t="s">
        <v>129</v>
      </c>
      <c r="C122" s="42">
        <v>36062</v>
      </c>
      <c r="D122">
        <v>2</v>
      </c>
      <c r="E122">
        <v>1</v>
      </c>
      <c r="F122">
        <v>0.29799999999999999</v>
      </c>
      <c r="G122">
        <v>0.30099999999999999</v>
      </c>
      <c r="H122">
        <v>0.25</v>
      </c>
      <c r="I122">
        <v>0.25800000000000001</v>
      </c>
      <c r="J122">
        <v>0.27100000000000002</v>
      </c>
      <c r="K122">
        <v>0.30099999999999999</v>
      </c>
      <c r="L122">
        <v>0.32700000000000001</v>
      </c>
      <c r="M122">
        <v>0.34100000000000003</v>
      </c>
      <c r="N122">
        <v>0.32600000000000001</v>
      </c>
      <c r="O122">
        <v>0.33600000000000002</v>
      </c>
      <c r="P122">
        <v>0.33600000000000002</v>
      </c>
      <c r="Q122">
        <v>0.34299999999999997</v>
      </c>
      <c r="R122">
        <v>0.28000000000000003</v>
      </c>
      <c r="S122">
        <v>0.249</v>
      </c>
      <c r="T122">
        <v>0.28499999999999998</v>
      </c>
      <c r="U122">
        <v>0.26600000000000001</v>
      </c>
      <c r="V122">
        <v>0.25600000000000001</v>
      </c>
      <c r="W122">
        <v>0.27600000000000002</v>
      </c>
      <c r="X122">
        <v>0.27600000000000002</v>
      </c>
      <c r="Y122">
        <v>0.29399999999999998</v>
      </c>
      <c r="Z122">
        <v>0.22</v>
      </c>
      <c r="AA122">
        <v>0.14099999999999999</v>
      </c>
      <c r="AB122">
        <f t="shared" si="2"/>
        <v>297.10000000000002</v>
      </c>
      <c r="AC122">
        <f t="shared" si="3"/>
        <v>652.90000000000009</v>
      </c>
    </row>
    <row r="123" spans="1:29" x14ac:dyDescent="0.25">
      <c r="A123" s="1" t="s">
        <v>5</v>
      </c>
      <c r="B123" s="1" t="s">
        <v>129</v>
      </c>
      <c r="C123" s="42">
        <v>36068</v>
      </c>
      <c r="D123">
        <v>2</v>
      </c>
      <c r="E123">
        <v>1</v>
      </c>
      <c r="F123">
        <v>0.26300000000000001</v>
      </c>
      <c r="G123">
        <v>0.27899999999999997</v>
      </c>
      <c r="H123">
        <v>0.24600000000000002</v>
      </c>
      <c r="I123">
        <v>0.23800000000000002</v>
      </c>
      <c r="J123">
        <v>0.26800000000000002</v>
      </c>
      <c r="K123">
        <v>0.28499999999999998</v>
      </c>
      <c r="L123">
        <v>0.33399999999999996</v>
      </c>
      <c r="M123">
        <v>0.32700000000000001</v>
      </c>
      <c r="N123">
        <v>0.33899999999999997</v>
      </c>
      <c r="O123">
        <v>0.32799999999999996</v>
      </c>
      <c r="P123">
        <v>0.33</v>
      </c>
      <c r="Q123">
        <v>0.33700000000000002</v>
      </c>
      <c r="R123">
        <v>0.28999999999999998</v>
      </c>
      <c r="S123">
        <v>0.25900000000000001</v>
      </c>
      <c r="T123">
        <v>0.29199999999999998</v>
      </c>
      <c r="U123">
        <v>0.27300000000000002</v>
      </c>
      <c r="V123">
        <v>0.27100000000000002</v>
      </c>
      <c r="W123">
        <v>0.27800000000000002</v>
      </c>
      <c r="X123">
        <v>0.27100000000000002</v>
      </c>
      <c r="Y123">
        <v>0.29699999999999999</v>
      </c>
      <c r="Z123">
        <v>0.22699999999999998</v>
      </c>
      <c r="AA123">
        <v>0.14699999999999999</v>
      </c>
      <c r="AB123">
        <f t="shared" si="2"/>
        <v>284.2</v>
      </c>
      <c r="AC123">
        <f t="shared" si="3"/>
        <v>644.20000000000005</v>
      </c>
    </row>
    <row r="124" spans="1:29" x14ac:dyDescent="0.25">
      <c r="A124" s="1" t="s">
        <v>5</v>
      </c>
      <c r="B124" s="1" t="s">
        <v>129</v>
      </c>
      <c r="C124" s="42">
        <v>36076</v>
      </c>
      <c r="D124">
        <v>2</v>
      </c>
      <c r="E124">
        <v>1</v>
      </c>
      <c r="F124">
        <v>0.30299999999999999</v>
      </c>
      <c r="G124">
        <v>0.29199999999999998</v>
      </c>
      <c r="H124">
        <v>0.254</v>
      </c>
      <c r="I124">
        <v>0.24</v>
      </c>
      <c r="J124">
        <v>0.254</v>
      </c>
      <c r="K124">
        <v>0.28600000000000003</v>
      </c>
      <c r="L124">
        <v>0.32700000000000001</v>
      </c>
      <c r="M124">
        <v>0.33799999999999997</v>
      </c>
      <c r="N124">
        <v>0.33600000000000002</v>
      </c>
      <c r="O124">
        <v>0.307</v>
      </c>
      <c r="P124">
        <v>0.32600000000000001</v>
      </c>
      <c r="Q124">
        <v>0.32600000000000001</v>
      </c>
      <c r="R124">
        <v>0.3</v>
      </c>
      <c r="S124">
        <v>0.27100000000000002</v>
      </c>
      <c r="T124">
        <v>0.30099999999999999</v>
      </c>
      <c r="U124">
        <v>0.27800000000000002</v>
      </c>
      <c r="V124">
        <v>0.27100000000000002</v>
      </c>
      <c r="W124">
        <v>0.28300000000000003</v>
      </c>
      <c r="X124">
        <v>0.28800000000000003</v>
      </c>
      <c r="Y124">
        <v>0.314</v>
      </c>
      <c r="Z124">
        <v>0.22399999999999998</v>
      </c>
      <c r="AA124">
        <v>0.14300000000000002</v>
      </c>
      <c r="AB124">
        <f t="shared" si="2"/>
        <v>293.3</v>
      </c>
      <c r="AC124">
        <f t="shared" si="3"/>
        <v>656.49999999999989</v>
      </c>
    </row>
    <row r="125" spans="1:29" x14ac:dyDescent="0.25">
      <c r="A125" s="1" t="s">
        <v>5</v>
      </c>
      <c r="B125" s="1" t="s">
        <v>129</v>
      </c>
      <c r="C125" s="42">
        <v>36091</v>
      </c>
      <c r="D125">
        <v>2</v>
      </c>
      <c r="E125">
        <v>2</v>
      </c>
      <c r="F125">
        <v>0.26500000000000001</v>
      </c>
      <c r="G125">
        <v>0.28199999999999997</v>
      </c>
      <c r="H125">
        <v>0.23300000000000001</v>
      </c>
      <c r="I125">
        <v>0.23399999999999999</v>
      </c>
      <c r="J125">
        <v>0.245</v>
      </c>
      <c r="K125">
        <v>0.26300000000000001</v>
      </c>
      <c r="L125">
        <v>0.307</v>
      </c>
      <c r="M125">
        <v>0.32600000000000001</v>
      </c>
      <c r="N125">
        <v>0.32899999999999996</v>
      </c>
      <c r="O125">
        <v>0.29399999999999998</v>
      </c>
      <c r="P125">
        <v>0.3</v>
      </c>
      <c r="Q125">
        <v>0.32700000000000001</v>
      </c>
      <c r="R125">
        <v>0.30299999999999999</v>
      </c>
      <c r="S125">
        <v>0.27200000000000002</v>
      </c>
      <c r="T125">
        <v>0.30499999999999999</v>
      </c>
      <c r="U125">
        <v>0.28600000000000003</v>
      </c>
      <c r="V125">
        <v>0.27899999999999997</v>
      </c>
      <c r="W125">
        <v>0.28199999999999997</v>
      </c>
      <c r="X125">
        <v>0.29899999999999999</v>
      </c>
      <c r="Y125">
        <v>0.313</v>
      </c>
      <c r="Z125">
        <v>0.217</v>
      </c>
      <c r="AA125">
        <v>0.14699999999999999</v>
      </c>
      <c r="AB125">
        <f t="shared" si="2"/>
        <v>274.89999999999998</v>
      </c>
      <c r="AC125">
        <f t="shared" si="3"/>
        <v>637.29999999999995</v>
      </c>
    </row>
    <row r="126" spans="1:29" x14ac:dyDescent="0.25">
      <c r="A126" s="1" t="s">
        <v>5</v>
      </c>
      <c r="B126" s="1" t="s">
        <v>129</v>
      </c>
      <c r="C126" s="42">
        <v>36101</v>
      </c>
      <c r="D126">
        <v>2</v>
      </c>
      <c r="E126">
        <v>2</v>
      </c>
      <c r="F126">
        <v>0.23899999999999999</v>
      </c>
      <c r="G126">
        <v>0.24100000000000002</v>
      </c>
      <c r="H126">
        <v>0.21600000000000003</v>
      </c>
      <c r="I126">
        <v>0.20699999999999999</v>
      </c>
      <c r="J126">
        <v>0.214</v>
      </c>
      <c r="K126">
        <v>0.23800000000000002</v>
      </c>
      <c r="L126">
        <v>0.307</v>
      </c>
      <c r="M126">
        <v>0.32100000000000001</v>
      </c>
      <c r="N126">
        <v>0.315</v>
      </c>
      <c r="O126">
        <v>0.26600000000000001</v>
      </c>
      <c r="P126">
        <v>0.28399999999999997</v>
      </c>
      <c r="Q126">
        <v>0.315</v>
      </c>
      <c r="R126">
        <v>0.30099999999999999</v>
      </c>
      <c r="S126">
        <v>0.27800000000000002</v>
      </c>
      <c r="T126">
        <v>0.315</v>
      </c>
      <c r="U126">
        <v>0.27399999999999997</v>
      </c>
      <c r="V126">
        <v>0.27600000000000002</v>
      </c>
      <c r="W126">
        <v>0.29399999999999998</v>
      </c>
      <c r="X126">
        <v>0.28499999999999998</v>
      </c>
      <c r="Y126">
        <v>0.30499999999999999</v>
      </c>
      <c r="Z126">
        <v>0.22</v>
      </c>
      <c r="AA126">
        <v>0.14800000000000002</v>
      </c>
      <c r="AB126">
        <f t="shared" si="2"/>
        <v>253.7</v>
      </c>
      <c r="AC126">
        <f t="shared" si="3"/>
        <v>609.79999999999995</v>
      </c>
    </row>
    <row r="127" spans="1:29" x14ac:dyDescent="0.25">
      <c r="A127" s="1" t="s">
        <v>5</v>
      </c>
      <c r="B127" s="1" t="s">
        <v>129</v>
      </c>
      <c r="C127" s="42">
        <v>36110</v>
      </c>
      <c r="D127">
        <v>2</v>
      </c>
      <c r="E127">
        <v>2</v>
      </c>
      <c r="F127">
        <v>0.20199999999999999</v>
      </c>
      <c r="G127">
        <v>0.21</v>
      </c>
      <c r="H127">
        <v>0.2</v>
      </c>
      <c r="I127">
        <v>0.19800000000000001</v>
      </c>
      <c r="J127">
        <v>0.187</v>
      </c>
      <c r="K127">
        <v>0.218</v>
      </c>
      <c r="L127">
        <v>0.28300000000000003</v>
      </c>
      <c r="M127">
        <v>0.30099999999999999</v>
      </c>
      <c r="N127">
        <v>0.312</v>
      </c>
      <c r="O127">
        <v>0.23499999999999999</v>
      </c>
      <c r="P127">
        <v>0.248</v>
      </c>
      <c r="Q127">
        <v>0.30199999999999999</v>
      </c>
      <c r="R127">
        <v>0.28699999999999998</v>
      </c>
      <c r="S127">
        <v>0.26899999999999996</v>
      </c>
      <c r="T127">
        <v>0.30199999999999999</v>
      </c>
      <c r="U127">
        <v>0.28300000000000003</v>
      </c>
      <c r="V127">
        <v>0.27100000000000002</v>
      </c>
      <c r="W127">
        <v>0.28399999999999997</v>
      </c>
      <c r="X127">
        <v>0.29399999999999998</v>
      </c>
      <c r="Y127">
        <v>0.30299999999999999</v>
      </c>
      <c r="Z127">
        <v>0.223</v>
      </c>
      <c r="AA127">
        <v>0.14899999999999999</v>
      </c>
      <c r="AB127">
        <f t="shared" si="2"/>
        <v>231.3</v>
      </c>
      <c r="AC127">
        <f t="shared" si="3"/>
        <v>576.29999999999984</v>
      </c>
    </row>
    <row r="128" spans="1:29" x14ac:dyDescent="0.25">
      <c r="A128" s="1" t="s">
        <v>5</v>
      </c>
      <c r="B128" s="1" t="s">
        <v>129</v>
      </c>
      <c r="C128" s="42">
        <v>36130</v>
      </c>
      <c r="D128">
        <v>2</v>
      </c>
      <c r="E128">
        <v>2</v>
      </c>
      <c r="F128">
        <v>0.2</v>
      </c>
      <c r="G128">
        <v>0.215</v>
      </c>
      <c r="H128">
        <v>0.185</v>
      </c>
      <c r="I128">
        <v>0.17300000000000001</v>
      </c>
      <c r="J128">
        <v>0.14400000000000002</v>
      </c>
      <c r="K128">
        <v>0.184</v>
      </c>
      <c r="L128">
        <v>0.253</v>
      </c>
      <c r="M128">
        <v>0.28999999999999998</v>
      </c>
      <c r="N128">
        <v>0.30099999999999999</v>
      </c>
      <c r="O128">
        <v>0.23100000000000001</v>
      </c>
      <c r="P128">
        <v>0.22</v>
      </c>
      <c r="Q128">
        <v>0.27800000000000002</v>
      </c>
      <c r="R128">
        <v>0.27899999999999997</v>
      </c>
      <c r="S128">
        <v>0.26700000000000002</v>
      </c>
      <c r="T128">
        <v>0.30299999999999999</v>
      </c>
      <c r="U128">
        <v>0.27699999999999997</v>
      </c>
      <c r="V128">
        <v>0.26899999999999996</v>
      </c>
      <c r="W128">
        <v>0.28399999999999997</v>
      </c>
      <c r="X128">
        <v>0.29199999999999998</v>
      </c>
      <c r="Y128">
        <v>0.314</v>
      </c>
      <c r="Z128">
        <v>0.22899999999999998</v>
      </c>
      <c r="AA128">
        <v>0.14599999999999999</v>
      </c>
      <c r="AB128">
        <f t="shared" si="2"/>
        <v>214.5</v>
      </c>
      <c r="AC128">
        <f t="shared" si="3"/>
        <v>553.4</v>
      </c>
    </row>
    <row r="129" spans="1:29" x14ac:dyDescent="0.25">
      <c r="A129" s="1" t="s">
        <v>5</v>
      </c>
      <c r="B129" s="1" t="s">
        <v>129</v>
      </c>
      <c r="C129" s="42">
        <v>36146</v>
      </c>
      <c r="D129">
        <v>2</v>
      </c>
      <c r="E129">
        <v>3</v>
      </c>
      <c r="F129">
        <v>0.188</v>
      </c>
      <c r="G129">
        <v>0.192</v>
      </c>
      <c r="H129">
        <v>0.16800000000000001</v>
      </c>
      <c r="I129">
        <v>0.13900000000000001</v>
      </c>
      <c r="J129">
        <v>0.12</v>
      </c>
      <c r="K129">
        <v>0.151</v>
      </c>
      <c r="L129">
        <v>0.20199999999999999</v>
      </c>
      <c r="M129">
        <v>0.24</v>
      </c>
      <c r="N129">
        <v>0.27699999999999997</v>
      </c>
      <c r="O129">
        <v>0.19800000000000001</v>
      </c>
      <c r="P129">
        <v>0.18600000000000003</v>
      </c>
      <c r="Q129">
        <v>0.26700000000000002</v>
      </c>
      <c r="R129">
        <v>0.26800000000000002</v>
      </c>
      <c r="S129">
        <v>0.24199999999999999</v>
      </c>
      <c r="T129">
        <v>0.29600000000000004</v>
      </c>
      <c r="U129">
        <v>0.26700000000000002</v>
      </c>
      <c r="V129">
        <v>0.27399999999999997</v>
      </c>
      <c r="W129">
        <v>0.27699999999999997</v>
      </c>
      <c r="X129">
        <v>0.28199999999999997</v>
      </c>
      <c r="Y129">
        <v>0.309</v>
      </c>
      <c r="Z129">
        <v>0.21</v>
      </c>
      <c r="AA129">
        <v>0.13400000000000001</v>
      </c>
      <c r="AB129">
        <f t="shared" si="2"/>
        <v>186.49999999999997</v>
      </c>
      <c r="AC129">
        <f t="shared" si="3"/>
        <v>507.49999999999989</v>
      </c>
    </row>
    <row r="130" spans="1:29" x14ac:dyDescent="0.25">
      <c r="A130" s="1" t="s">
        <v>5</v>
      </c>
      <c r="B130" s="1" t="s">
        <v>129</v>
      </c>
      <c r="C130" s="42">
        <v>36176</v>
      </c>
      <c r="D130">
        <v>2</v>
      </c>
      <c r="E130">
        <v>4</v>
      </c>
      <c r="F130">
        <v>0.19699999999999998</v>
      </c>
      <c r="G130">
        <v>0.19899999999999998</v>
      </c>
      <c r="H130">
        <v>0.16500000000000001</v>
      </c>
      <c r="I130">
        <v>0.115</v>
      </c>
      <c r="J130">
        <v>0.106</v>
      </c>
      <c r="K130">
        <v>0.11900000000000001</v>
      </c>
      <c r="L130">
        <v>0.16699999999999998</v>
      </c>
      <c r="M130">
        <v>0.19</v>
      </c>
      <c r="N130">
        <v>0.188</v>
      </c>
      <c r="O130">
        <v>0.13800000000000001</v>
      </c>
      <c r="P130">
        <v>0.14300000000000002</v>
      </c>
      <c r="Q130">
        <v>0.23</v>
      </c>
      <c r="R130">
        <v>0.252</v>
      </c>
      <c r="S130">
        <v>0.20800000000000002</v>
      </c>
      <c r="T130">
        <v>0.29600000000000004</v>
      </c>
      <c r="U130">
        <v>0.26899999999999996</v>
      </c>
      <c r="V130">
        <v>0.25800000000000001</v>
      </c>
      <c r="W130">
        <v>0.27600000000000002</v>
      </c>
      <c r="X130">
        <v>0.26</v>
      </c>
      <c r="Y130">
        <v>0.28300000000000003</v>
      </c>
      <c r="Z130">
        <v>0.20100000000000001</v>
      </c>
      <c r="AA130">
        <v>0.124</v>
      </c>
      <c r="AB130">
        <f t="shared" si="2"/>
        <v>164.3</v>
      </c>
      <c r="AC130">
        <f t="shared" si="3"/>
        <v>458.10000000000008</v>
      </c>
    </row>
    <row r="131" spans="1:29" x14ac:dyDescent="0.25">
      <c r="A131" s="1" t="s">
        <v>5</v>
      </c>
      <c r="B131" s="1" t="s">
        <v>129</v>
      </c>
      <c r="C131" s="42">
        <v>36189</v>
      </c>
      <c r="D131">
        <v>2</v>
      </c>
      <c r="E131">
        <v>5</v>
      </c>
      <c r="F131">
        <v>0.17699999999999999</v>
      </c>
      <c r="G131">
        <v>0.17300000000000001</v>
      </c>
      <c r="H131">
        <v>0.17199999999999999</v>
      </c>
      <c r="I131">
        <v>0.115</v>
      </c>
      <c r="J131">
        <v>0.10099999999999999</v>
      </c>
      <c r="K131">
        <v>0.122</v>
      </c>
      <c r="L131">
        <v>0.158</v>
      </c>
      <c r="M131">
        <v>0.17800000000000002</v>
      </c>
      <c r="N131">
        <v>0.17300000000000001</v>
      </c>
      <c r="O131">
        <v>0.129</v>
      </c>
      <c r="P131">
        <v>0.13600000000000001</v>
      </c>
      <c r="Q131">
        <v>0.21600000000000003</v>
      </c>
      <c r="R131">
        <v>0.23499999999999999</v>
      </c>
      <c r="S131">
        <v>0.20399999999999999</v>
      </c>
      <c r="T131">
        <v>0.27899999999999997</v>
      </c>
      <c r="U131">
        <v>0.27200000000000002</v>
      </c>
      <c r="V131">
        <v>0.26600000000000001</v>
      </c>
      <c r="W131">
        <v>0.27200000000000002</v>
      </c>
      <c r="X131">
        <v>0.26</v>
      </c>
      <c r="Y131">
        <v>0.28499999999999998</v>
      </c>
      <c r="Z131">
        <v>0.20100000000000001</v>
      </c>
      <c r="AA131">
        <v>0.12300000000000001</v>
      </c>
      <c r="AB131">
        <f t="shared" ref="AB131:AB194" si="4">SUM(F131*200,G131*100,H131*100,I131*100,J131*100,K131*100,L131*100,M131*100,N131*100)</f>
        <v>154.60000000000002</v>
      </c>
      <c r="AC131">
        <f t="shared" ref="AC131:AC194" si="5">SUM(F131*200,G131*100,H131*100,I131*100,J131*100,K131*100,L131*100,M131*100,N131*100,O131*100,P131*100,Q131*100,R131*100,S131*100,T131*100,U131*100,V131*100,W131*100,X131*100,Y131*100,Z131*100,AA131*100)</f>
        <v>442.40000000000003</v>
      </c>
    </row>
    <row r="132" spans="1:29" x14ac:dyDescent="0.25">
      <c r="A132" s="1" t="s">
        <v>5</v>
      </c>
      <c r="B132" s="1" t="s">
        <v>129</v>
      </c>
      <c r="C132" s="42">
        <v>36213</v>
      </c>
      <c r="D132">
        <v>2</v>
      </c>
      <c r="E132">
        <v>5</v>
      </c>
      <c r="F132">
        <v>0.153</v>
      </c>
      <c r="G132">
        <v>0.16300000000000001</v>
      </c>
      <c r="H132">
        <v>0.14699999999999999</v>
      </c>
      <c r="I132">
        <v>0.11</v>
      </c>
      <c r="J132">
        <v>8.900000000000001E-2</v>
      </c>
      <c r="K132">
        <v>0.105</v>
      </c>
      <c r="L132">
        <v>0.14300000000000002</v>
      </c>
      <c r="M132">
        <v>0.151</v>
      </c>
      <c r="N132">
        <v>0.14099999999999999</v>
      </c>
      <c r="O132">
        <v>9.8000000000000004E-2</v>
      </c>
      <c r="P132">
        <v>0.105</v>
      </c>
      <c r="Q132">
        <v>0.16899999999999998</v>
      </c>
      <c r="R132">
        <v>0.20100000000000001</v>
      </c>
      <c r="S132">
        <v>0.18100000000000002</v>
      </c>
      <c r="T132">
        <v>0.25700000000000001</v>
      </c>
      <c r="U132">
        <v>0.25</v>
      </c>
      <c r="V132">
        <v>0.24600000000000002</v>
      </c>
      <c r="W132">
        <v>0.251</v>
      </c>
      <c r="X132">
        <v>0.22699999999999998</v>
      </c>
      <c r="Y132">
        <v>0.24</v>
      </c>
      <c r="Z132">
        <v>0.16699999999999998</v>
      </c>
      <c r="AA132">
        <v>0.11699999999999999</v>
      </c>
      <c r="AB132">
        <f t="shared" si="4"/>
        <v>135.5</v>
      </c>
      <c r="AC132">
        <f t="shared" si="5"/>
        <v>386.40000000000003</v>
      </c>
    </row>
    <row r="133" spans="1:29" x14ac:dyDescent="0.25">
      <c r="A133" s="1" t="s">
        <v>5</v>
      </c>
      <c r="B133" s="1" t="s">
        <v>129</v>
      </c>
      <c r="C133" s="42">
        <v>36236</v>
      </c>
      <c r="D133">
        <v>2</v>
      </c>
      <c r="E133">
        <v>6</v>
      </c>
      <c r="F133">
        <v>0.30499999999999999</v>
      </c>
      <c r="G133">
        <v>0.29100000000000004</v>
      </c>
      <c r="H133">
        <v>0.21600000000000003</v>
      </c>
      <c r="I133">
        <v>0.13900000000000001</v>
      </c>
      <c r="J133">
        <v>0.10800000000000001</v>
      </c>
      <c r="K133">
        <v>0.113</v>
      </c>
      <c r="L133">
        <v>0.14400000000000002</v>
      </c>
      <c r="M133">
        <v>0.151</v>
      </c>
      <c r="N133">
        <v>0.14000000000000001</v>
      </c>
      <c r="O133">
        <v>0.10300000000000001</v>
      </c>
      <c r="P133">
        <v>0.106</v>
      </c>
      <c r="Q133">
        <v>0.16800000000000001</v>
      </c>
      <c r="R133">
        <v>0.20199999999999999</v>
      </c>
      <c r="S133">
        <v>0.188</v>
      </c>
      <c r="T133">
        <v>0.25</v>
      </c>
      <c r="U133">
        <v>0.249</v>
      </c>
      <c r="V133">
        <v>0.24</v>
      </c>
      <c r="W133">
        <v>0.25</v>
      </c>
      <c r="X133">
        <v>0.21100000000000002</v>
      </c>
      <c r="Y133">
        <v>0.23100000000000001</v>
      </c>
      <c r="Z133">
        <v>0.16</v>
      </c>
      <c r="AA133">
        <v>0.10099999999999999</v>
      </c>
      <c r="AB133">
        <f t="shared" si="4"/>
        <v>191.20000000000005</v>
      </c>
      <c r="AC133">
        <f t="shared" si="5"/>
        <v>437.10000000000008</v>
      </c>
    </row>
    <row r="134" spans="1:29" x14ac:dyDescent="0.25">
      <c r="A134" s="1" t="s">
        <v>5</v>
      </c>
      <c r="B134" s="1" t="s">
        <v>129</v>
      </c>
      <c r="C134" s="42">
        <v>36251</v>
      </c>
      <c r="D134">
        <v>2</v>
      </c>
      <c r="E134">
        <v>6</v>
      </c>
      <c r="F134">
        <v>0.24199999999999999</v>
      </c>
      <c r="G134">
        <v>0.23399999999999999</v>
      </c>
      <c r="H134">
        <v>0.20100000000000001</v>
      </c>
      <c r="I134">
        <v>0.13400000000000001</v>
      </c>
      <c r="J134">
        <v>0.106</v>
      </c>
      <c r="K134">
        <v>0.122</v>
      </c>
      <c r="L134">
        <v>0.14899999999999999</v>
      </c>
      <c r="M134">
        <v>0.16500000000000001</v>
      </c>
      <c r="N134">
        <v>0.14599999999999999</v>
      </c>
      <c r="O134">
        <v>0.10099999999999999</v>
      </c>
      <c r="P134">
        <v>0.107</v>
      </c>
      <c r="Q134">
        <v>0.17300000000000001</v>
      </c>
      <c r="R134">
        <v>0.20399999999999999</v>
      </c>
      <c r="S134">
        <v>0.17100000000000001</v>
      </c>
      <c r="T134">
        <v>0.248</v>
      </c>
      <c r="U134">
        <v>0.252</v>
      </c>
      <c r="V134">
        <v>0.23800000000000002</v>
      </c>
      <c r="W134">
        <v>0.24299999999999999</v>
      </c>
      <c r="X134">
        <v>0.23</v>
      </c>
      <c r="Y134">
        <v>0.22600000000000001</v>
      </c>
      <c r="Z134">
        <v>0.14400000000000002</v>
      </c>
      <c r="AA134">
        <v>0.1</v>
      </c>
      <c r="AB134">
        <f t="shared" si="4"/>
        <v>174.1</v>
      </c>
      <c r="AC134">
        <f t="shared" si="5"/>
        <v>417.8</v>
      </c>
    </row>
    <row r="135" spans="1:29" x14ac:dyDescent="0.25">
      <c r="A135" s="1" t="s">
        <v>5</v>
      </c>
      <c r="B135" s="1" t="s">
        <v>129</v>
      </c>
      <c r="C135" s="42">
        <v>36269</v>
      </c>
      <c r="D135">
        <v>2</v>
      </c>
      <c r="E135">
        <v>6</v>
      </c>
      <c r="F135">
        <v>0.23</v>
      </c>
      <c r="G135">
        <v>0.20399999999999999</v>
      </c>
      <c r="H135">
        <v>0.16600000000000001</v>
      </c>
      <c r="I135">
        <v>0.126</v>
      </c>
      <c r="J135">
        <v>0.10099999999999999</v>
      </c>
      <c r="K135">
        <v>0.115</v>
      </c>
      <c r="L135">
        <v>0.14099999999999999</v>
      </c>
      <c r="M135">
        <v>0.153</v>
      </c>
      <c r="N135">
        <v>0.151</v>
      </c>
      <c r="O135">
        <v>0.10400000000000001</v>
      </c>
      <c r="P135">
        <v>0.106</v>
      </c>
      <c r="Q135">
        <v>0.16399999999999998</v>
      </c>
      <c r="R135">
        <v>0.20600000000000002</v>
      </c>
      <c r="S135">
        <v>0.19500000000000001</v>
      </c>
      <c r="T135">
        <v>0.23699999999999999</v>
      </c>
      <c r="U135">
        <v>0.247</v>
      </c>
      <c r="V135">
        <v>0.24</v>
      </c>
      <c r="W135">
        <v>0.24100000000000002</v>
      </c>
      <c r="X135">
        <v>0.21600000000000003</v>
      </c>
      <c r="Y135">
        <v>0.23600000000000002</v>
      </c>
      <c r="Z135">
        <v>0.15</v>
      </c>
      <c r="AA135">
        <v>9.6000000000000002E-2</v>
      </c>
      <c r="AB135">
        <f t="shared" si="4"/>
        <v>161.69999999999999</v>
      </c>
      <c r="AC135">
        <f t="shared" si="5"/>
        <v>405.50000000000006</v>
      </c>
    </row>
    <row r="136" spans="1:29" x14ac:dyDescent="0.25">
      <c r="A136" s="1" t="s">
        <v>5</v>
      </c>
      <c r="B136" s="1" t="s">
        <v>129</v>
      </c>
      <c r="C136" s="42">
        <v>36293</v>
      </c>
      <c r="D136">
        <v>2</v>
      </c>
      <c r="E136">
        <v>7</v>
      </c>
      <c r="F136">
        <v>0.30599999999999999</v>
      </c>
      <c r="G136">
        <v>0.27399999999999997</v>
      </c>
      <c r="H136">
        <v>0.20199999999999999</v>
      </c>
      <c r="I136">
        <v>0.13900000000000001</v>
      </c>
      <c r="J136">
        <v>0.10199999999999999</v>
      </c>
      <c r="K136">
        <v>0.11699999999999999</v>
      </c>
      <c r="L136">
        <v>0.15</v>
      </c>
      <c r="M136">
        <v>0.16399999999999998</v>
      </c>
      <c r="N136">
        <v>0.13699999999999998</v>
      </c>
      <c r="O136">
        <v>0.10099999999999999</v>
      </c>
      <c r="P136">
        <v>0.107</v>
      </c>
      <c r="Q136">
        <v>0.17</v>
      </c>
      <c r="R136">
        <v>0.19800000000000001</v>
      </c>
      <c r="S136">
        <v>0.184</v>
      </c>
      <c r="T136">
        <v>0.25</v>
      </c>
      <c r="U136">
        <v>0.24399999999999999</v>
      </c>
      <c r="V136">
        <v>0.23399999999999999</v>
      </c>
      <c r="W136">
        <v>0.23499999999999999</v>
      </c>
      <c r="X136">
        <v>0.21899999999999997</v>
      </c>
      <c r="Y136">
        <v>0.23399999999999999</v>
      </c>
      <c r="Z136">
        <v>0.15</v>
      </c>
      <c r="AA136">
        <v>9.8000000000000004E-2</v>
      </c>
      <c r="AB136">
        <f t="shared" si="4"/>
        <v>189.7</v>
      </c>
      <c r="AC136">
        <f t="shared" si="5"/>
        <v>432.09999999999991</v>
      </c>
    </row>
    <row r="137" spans="1:29" x14ac:dyDescent="0.25">
      <c r="A137" s="1" t="s">
        <v>5</v>
      </c>
      <c r="B137" s="1" t="s">
        <v>129</v>
      </c>
      <c r="C137" s="42">
        <v>36335</v>
      </c>
      <c r="D137">
        <v>2</v>
      </c>
      <c r="E137">
        <v>7</v>
      </c>
      <c r="F137">
        <v>0.34799999999999998</v>
      </c>
      <c r="G137">
        <v>0.29100000000000004</v>
      </c>
      <c r="H137">
        <v>0.26</v>
      </c>
      <c r="I137">
        <v>0.23</v>
      </c>
      <c r="J137">
        <v>0.21299999999999999</v>
      </c>
      <c r="K137">
        <v>0.185</v>
      </c>
      <c r="L137">
        <v>0.184</v>
      </c>
      <c r="M137">
        <v>0.16800000000000001</v>
      </c>
      <c r="N137">
        <v>0.154</v>
      </c>
      <c r="O137">
        <v>0.10099999999999999</v>
      </c>
      <c r="P137">
        <v>0.11199999999999999</v>
      </c>
      <c r="Q137">
        <v>0.17100000000000001</v>
      </c>
      <c r="R137">
        <v>0.19600000000000001</v>
      </c>
      <c r="S137">
        <v>0.18600000000000003</v>
      </c>
      <c r="T137">
        <v>0.249</v>
      </c>
      <c r="U137">
        <v>0.23600000000000002</v>
      </c>
      <c r="V137">
        <v>0.24600000000000002</v>
      </c>
      <c r="W137">
        <v>0.24399999999999999</v>
      </c>
      <c r="X137">
        <v>0.221</v>
      </c>
      <c r="Y137">
        <v>0.23399999999999999</v>
      </c>
      <c r="Z137">
        <v>0.13800000000000001</v>
      </c>
      <c r="AA137">
        <v>9.4E-2</v>
      </c>
      <c r="AB137">
        <f t="shared" si="4"/>
        <v>238.10000000000002</v>
      </c>
      <c r="AC137">
        <f t="shared" si="5"/>
        <v>480.90000000000009</v>
      </c>
    </row>
    <row r="138" spans="1:29" x14ac:dyDescent="0.25">
      <c r="A138" s="1" t="s">
        <v>5</v>
      </c>
      <c r="B138" s="1" t="s">
        <v>129</v>
      </c>
      <c r="C138" s="42">
        <v>36382</v>
      </c>
      <c r="D138">
        <v>2</v>
      </c>
      <c r="E138">
        <v>1</v>
      </c>
      <c r="F138">
        <v>0.33399999999999996</v>
      </c>
      <c r="G138">
        <v>0.33700000000000002</v>
      </c>
      <c r="H138">
        <v>0.27</v>
      </c>
      <c r="I138">
        <v>0.26</v>
      </c>
      <c r="J138">
        <v>0.30599999999999999</v>
      </c>
      <c r="K138">
        <v>0.315</v>
      </c>
      <c r="L138">
        <v>0.33399999999999996</v>
      </c>
      <c r="M138">
        <v>0.33600000000000002</v>
      </c>
      <c r="N138">
        <v>0.34</v>
      </c>
      <c r="O138">
        <v>0.34899999999999998</v>
      </c>
      <c r="P138">
        <v>0.35</v>
      </c>
      <c r="Q138">
        <v>0.34899999999999998</v>
      </c>
      <c r="R138">
        <v>0.27699999999999997</v>
      </c>
      <c r="S138">
        <v>0.23100000000000001</v>
      </c>
      <c r="T138">
        <v>0.26100000000000001</v>
      </c>
      <c r="U138">
        <v>0.25</v>
      </c>
      <c r="V138">
        <v>0.24600000000000002</v>
      </c>
      <c r="W138">
        <v>0.245</v>
      </c>
      <c r="X138">
        <v>0.218</v>
      </c>
      <c r="Y138">
        <v>0.23100000000000001</v>
      </c>
      <c r="Z138">
        <v>0.18600000000000003</v>
      </c>
      <c r="AA138">
        <v>0.107</v>
      </c>
      <c r="AB138">
        <f t="shared" si="4"/>
        <v>316.60000000000002</v>
      </c>
      <c r="AC138">
        <f t="shared" si="5"/>
        <v>646.6</v>
      </c>
    </row>
    <row r="139" spans="1:29" x14ac:dyDescent="0.25">
      <c r="A139" s="1" t="s">
        <v>5</v>
      </c>
      <c r="B139" s="1" t="s">
        <v>129</v>
      </c>
      <c r="C139" s="42">
        <v>36453</v>
      </c>
      <c r="D139">
        <v>2</v>
      </c>
      <c r="E139">
        <v>1</v>
      </c>
      <c r="F139">
        <v>0.29199999999999998</v>
      </c>
      <c r="G139">
        <v>0.30099999999999999</v>
      </c>
      <c r="H139">
        <v>0.25600000000000001</v>
      </c>
      <c r="I139">
        <v>0.22800000000000001</v>
      </c>
      <c r="J139">
        <v>0.22</v>
      </c>
      <c r="K139">
        <v>0.26300000000000001</v>
      </c>
      <c r="L139">
        <v>0.311</v>
      </c>
      <c r="M139">
        <v>0.33500000000000002</v>
      </c>
      <c r="N139">
        <v>0.33</v>
      </c>
      <c r="O139">
        <v>0.314</v>
      </c>
      <c r="P139">
        <v>0.32100000000000001</v>
      </c>
      <c r="Q139">
        <v>0.35299999999999998</v>
      </c>
      <c r="R139">
        <v>0.316</v>
      </c>
      <c r="S139">
        <v>0.32</v>
      </c>
      <c r="T139">
        <v>0.32</v>
      </c>
      <c r="U139">
        <v>0.30099999999999999</v>
      </c>
      <c r="V139">
        <v>0.28800000000000003</v>
      </c>
      <c r="W139">
        <v>0.29899999999999999</v>
      </c>
      <c r="X139">
        <v>0.33299999999999996</v>
      </c>
      <c r="Y139">
        <v>0.35</v>
      </c>
      <c r="Z139">
        <v>0.32400000000000001</v>
      </c>
      <c r="AA139">
        <v>0.35100000000000003</v>
      </c>
      <c r="AB139">
        <f t="shared" si="4"/>
        <v>282.8</v>
      </c>
      <c r="AC139">
        <f t="shared" si="5"/>
        <v>701.8</v>
      </c>
    </row>
    <row r="140" spans="1:29" x14ac:dyDescent="0.25">
      <c r="A140" s="1" t="s">
        <v>5</v>
      </c>
      <c r="B140" s="1" t="s">
        <v>129</v>
      </c>
      <c r="C140" s="42">
        <v>36480</v>
      </c>
      <c r="D140">
        <v>2</v>
      </c>
      <c r="E140">
        <v>2</v>
      </c>
      <c r="F140">
        <v>0.27899999999999997</v>
      </c>
      <c r="G140">
        <v>0.25600000000000001</v>
      </c>
      <c r="H140">
        <v>0.21</v>
      </c>
      <c r="I140">
        <v>0.184</v>
      </c>
      <c r="J140">
        <v>0.17600000000000002</v>
      </c>
      <c r="K140">
        <v>0.20499999999999999</v>
      </c>
      <c r="L140">
        <v>0.28999999999999998</v>
      </c>
      <c r="M140">
        <v>0.317</v>
      </c>
      <c r="N140">
        <v>0.308</v>
      </c>
      <c r="O140">
        <v>0.255</v>
      </c>
      <c r="P140">
        <v>0.26600000000000001</v>
      </c>
      <c r="Q140">
        <v>0.316</v>
      </c>
      <c r="R140">
        <v>0.314</v>
      </c>
      <c r="S140">
        <v>0.30399999999999999</v>
      </c>
      <c r="T140">
        <v>0.31900000000000001</v>
      </c>
      <c r="U140">
        <v>0.312</v>
      </c>
      <c r="V140">
        <v>0.28999999999999998</v>
      </c>
      <c r="W140">
        <v>0.3</v>
      </c>
      <c r="X140">
        <v>0.33600000000000002</v>
      </c>
      <c r="Y140">
        <v>0.34899999999999998</v>
      </c>
      <c r="Z140">
        <v>0.312</v>
      </c>
      <c r="AA140">
        <v>0.34700000000000003</v>
      </c>
      <c r="AB140">
        <f t="shared" si="4"/>
        <v>250.4</v>
      </c>
      <c r="AC140">
        <f t="shared" si="5"/>
        <v>652.40000000000009</v>
      </c>
    </row>
    <row r="141" spans="1:29" x14ac:dyDescent="0.25">
      <c r="A141" s="1" t="s">
        <v>5</v>
      </c>
      <c r="B141" s="1" t="s">
        <v>129</v>
      </c>
      <c r="C141" s="42">
        <v>36497</v>
      </c>
      <c r="D141">
        <v>2</v>
      </c>
      <c r="E141">
        <v>3</v>
      </c>
      <c r="F141">
        <v>0.214</v>
      </c>
      <c r="G141">
        <v>0.21899999999999997</v>
      </c>
      <c r="H141">
        <v>0.19800000000000001</v>
      </c>
      <c r="I141">
        <v>0.183</v>
      </c>
      <c r="J141">
        <v>0.157</v>
      </c>
      <c r="K141">
        <v>0.19800000000000001</v>
      </c>
      <c r="L141">
        <v>0.27399999999999997</v>
      </c>
      <c r="M141">
        <v>0.30099999999999999</v>
      </c>
      <c r="N141">
        <v>0.318</v>
      </c>
      <c r="O141">
        <v>0.253</v>
      </c>
      <c r="P141">
        <v>0.252</v>
      </c>
      <c r="Q141">
        <v>0.29600000000000004</v>
      </c>
      <c r="R141">
        <v>0.311</v>
      </c>
      <c r="S141">
        <v>0.29799999999999999</v>
      </c>
      <c r="T141">
        <v>0.318</v>
      </c>
      <c r="U141">
        <v>0.29199999999999998</v>
      </c>
      <c r="V141">
        <v>0.29899999999999999</v>
      </c>
      <c r="W141">
        <v>0.32100000000000001</v>
      </c>
      <c r="X141">
        <v>0.34799999999999998</v>
      </c>
      <c r="Y141">
        <v>0.34799999999999998</v>
      </c>
      <c r="Z141">
        <v>0.32299999999999995</v>
      </c>
      <c r="AA141">
        <v>0.34799999999999998</v>
      </c>
      <c r="AB141">
        <f t="shared" si="4"/>
        <v>227.6</v>
      </c>
      <c r="AC141">
        <f t="shared" si="5"/>
        <v>628.29999999999995</v>
      </c>
    </row>
    <row r="142" spans="1:29" x14ac:dyDescent="0.25">
      <c r="A142" s="1" t="s">
        <v>5</v>
      </c>
      <c r="B142" s="1" t="s">
        <v>129</v>
      </c>
      <c r="C142" s="42">
        <v>36509</v>
      </c>
      <c r="D142">
        <v>2</v>
      </c>
      <c r="E142">
        <v>3</v>
      </c>
      <c r="F142">
        <v>0.24100000000000002</v>
      </c>
      <c r="G142">
        <v>0.21100000000000002</v>
      </c>
      <c r="H142">
        <v>0.16699999999999998</v>
      </c>
      <c r="I142">
        <v>0.13699999999999998</v>
      </c>
      <c r="J142">
        <v>0.13200000000000001</v>
      </c>
      <c r="K142">
        <v>0.159</v>
      </c>
      <c r="L142">
        <v>0.23499999999999999</v>
      </c>
      <c r="M142">
        <v>0.27800000000000002</v>
      </c>
      <c r="N142">
        <v>0.29399999999999998</v>
      </c>
      <c r="O142">
        <v>0.23699999999999999</v>
      </c>
      <c r="P142">
        <v>0.23199999999999998</v>
      </c>
      <c r="Q142">
        <v>0.29100000000000004</v>
      </c>
      <c r="R142">
        <v>0.29600000000000004</v>
      </c>
      <c r="S142">
        <v>0.28399999999999997</v>
      </c>
      <c r="T142">
        <v>0.32299999999999995</v>
      </c>
      <c r="U142">
        <v>0.30599999999999999</v>
      </c>
      <c r="V142">
        <v>0.29499999999999998</v>
      </c>
      <c r="W142">
        <v>0.312</v>
      </c>
      <c r="X142">
        <v>0.33899999999999997</v>
      </c>
      <c r="Y142">
        <v>0.35100000000000003</v>
      </c>
      <c r="Z142">
        <v>0.31900000000000001</v>
      </c>
      <c r="AA142">
        <v>0.35100000000000003</v>
      </c>
      <c r="AB142">
        <f t="shared" si="4"/>
        <v>209.50000000000003</v>
      </c>
      <c r="AC142">
        <f t="shared" si="5"/>
        <v>603.1</v>
      </c>
    </row>
    <row r="143" spans="1:29" x14ac:dyDescent="0.25">
      <c r="A143" s="1" t="s">
        <v>5</v>
      </c>
      <c r="B143" s="1" t="s">
        <v>129</v>
      </c>
      <c r="C143" s="42">
        <v>36543</v>
      </c>
      <c r="D143">
        <v>2</v>
      </c>
      <c r="E143">
        <v>4</v>
      </c>
      <c r="F143">
        <v>0.247</v>
      </c>
      <c r="G143">
        <v>0.26</v>
      </c>
      <c r="H143">
        <v>0.21</v>
      </c>
      <c r="I143">
        <v>0.188</v>
      </c>
      <c r="J143">
        <v>0.159</v>
      </c>
      <c r="K143">
        <v>0.17199999999999999</v>
      </c>
      <c r="L143">
        <v>0.22600000000000001</v>
      </c>
      <c r="M143">
        <v>0.24399999999999999</v>
      </c>
      <c r="N143">
        <v>0.26100000000000001</v>
      </c>
      <c r="O143">
        <v>0.19</v>
      </c>
      <c r="P143">
        <v>0.19600000000000001</v>
      </c>
      <c r="Q143">
        <v>0.28499999999999998</v>
      </c>
      <c r="R143">
        <v>0.28300000000000003</v>
      </c>
      <c r="S143">
        <v>0.26600000000000001</v>
      </c>
      <c r="T143">
        <v>0.315</v>
      </c>
      <c r="U143">
        <v>0.29100000000000004</v>
      </c>
      <c r="V143">
        <v>0.29100000000000004</v>
      </c>
      <c r="W143">
        <v>0.308</v>
      </c>
      <c r="X143">
        <v>0.32700000000000001</v>
      </c>
      <c r="Y143">
        <v>0.33500000000000002</v>
      </c>
      <c r="Z143">
        <v>0.31</v>
      </c>
      <c r="AA143">
        <v>0.35700000000000004</v>
      </c>
      <c r="AB143">
        <f t="shared" si="4"/>
        <v>221.39999999999998</v>
      </c>
      <c r="AC143">
        <f t="shared" si="5"/>
        <v>596.80000000000018</v>
      </c>
    </row>
    <row r="144" spans="1:29" x14ac:dyDescent="0.25">
      <c r="A144" s="1" t="s">
        <v>5</v>
      </c>
      <c r="B144" s="1" t="s">
        <v>129</v>
      </c>
      <c r="C144" s="42">
        <v>36558</v>
      </c>
      <c r="D144">
        <v>2</v>
      </c>
      <c r="E144">
        <v>4</v>
      </c>
      <c r="F144">
        <v>0.23100000000000001</v>
      </c>
      <c r="G144">
        <v>0.21600000000000003</v>
      </c>
      <c r="H144">
        <v>0.19399999999999998</v>
      </c>
      <c r="I144">
        <v>0.158</v>
      </c>
      <c r="J144">
        <v>0.129</v>
      </c>
      <c r="K144">
        <v>0.16200000000000001</v>
      </c>
      <c r="L144">
        <v>0.20499999999999999</v>
      </c>
      <c r="M144">
        <v>0.24299999999999999</v>
      </c>
      <c r="N144">
        <v>0.26300000000000001</v>
      </c>
      <c r="O144">
        <v>0.17699999999999999</v>
      </c>
      <c r="P144">
        <v>0.17800000000000002</v>
      </c>
      <c r="Q144">
        <v>0.25800000000000001</v>
      </c>
      <c r="R144">
        <v>0.26</v>
      </c>
      <c r="S144">
        <v>0.26200000000000001</v>
      </c>
      <c r="T144">
        <v>0.29600000000000004</v>
      </c>
      <c r="U144">
        <v>0.29799999999999999</v>
      </c>
      <c r="V144">
        <v>0.29799999999999999</v>
      </c>
      <c r="W144">
        <v>0.318</v>
      </c>
      <c r="X144">
        <v>0.32600000000000001</v>
      </c>
      <c r="Y144">
        <v>0.33100000000000002</v>
      </c>
      <c r="Z144">
        <v>0.313</v>
      </c>
      <c r="AA144">
        <v>0.35100000000000003</v>
      </c>
      <c r="AB144">
        <f t="shared" si="4"/>
        <v>203.20000000000005</v>
      </c>
      <c r="AC144">
        <f t="shared" si="5"/>
        <v>569.80000000000018</v>
      </c>
    </row>
    <row r="145" spans="1:29" x14ac:dyDescent="0.25">
      <c r="A145" s="1" t="s">
        <v>5</v>
      </c>
      <c r="B145" s="1" t="s">
        <v>129</v>
      </c>
      <c r="C145" s="42">
        <v>36584</v>
      </c>
      <c r="D145">
        <v>2</v>
      </c>
      <c r="E145">
        <v>5</v>
      </c>
      <c r="F145">
        <v>0.14599999999999999</v>
      </c>
      <c r="G145">
        <v>0.191</v>
      </c>
      <c r="H145">
        <v>0.154</v>
      </c>
      <c r="I145">
        <v>0.124</v>
      </c>
      <c r="J145">
        <v>9.9000000000000005E-2</v>
      </c>
      <c r="K145">
        <v>0.124</v>
      </c>
      <c r="L145">
        <v>0.16200000000000001</v>
      </c>
      <c r="M145">
        <v>0.19500000000000001</v>
      </c>
      <c r="N145">
        <v>0.17699999999999999</v>
      </c>
      <c r="O145">
        <v>0.129</v>
      </c>
      <c r="P145">
        <v>0.14400000000000002</v>
      </c>
      <c r="Q145">
        <v>0.22899999999999998</v>
      </c>
      <c r="R145">
        <v>0.252</v>
      </c>
      <c r="S145">
        <v>0.21100000000000002</v>
      </c>
      <c r="T145">
        <v>0.28300000000000003</v>
      </c>
      <c r="U145">
        <v>0.27</v>
      </c>
      <c r="V145">
        <v>0.27800000000000002</v>
      </c>
      <c r="W145">
        <v>0.29600000000000004</v>
      </c>
      <c r="X145">
        <v>0.33600000000000002</v>
      </c>
      <c r="Y145">
        <v>0.34200000000000003</v>
      </c>
      <c r="Z145">
        <v>0.29299999999999998</v>
      </c>
      <c r="AA145">
        <v>0.33399999999999996</v>
      </c>
      <c r="AB145">
        <f t="shared" si="4"/>
        <v>151.80000000000001</v>
      </c>
      <c r="AC145">
        <f t="shared" si="5"/>
        <v>491.50000000000006</v>
      </c>
    </row>
    <row r="146" spans="1:29" x14ac:dyDescent="0.25">
      <c r="A146" s="1" t="s">
        <v>5</v>
      </c>
      <c r="B146" s="1" t="s">
        <v>129</v>
      </c>
      <c r="C146" s="42">
        <v>36594</v>
      </c>
      <c r="D146">
        <v>2</v>
      </c>
      <c r="E146">
        <v>5</v>
      </c>
      <c r="F146">
        <v>0.159</v>
      </c>
      <c r="G146">
        <v>0.17300000000000001</v>
      </c>
      <c r="H146">
        <v>0.152</v>
      </c>
      <c r="I146">
        <v>0.113</v>
      </c>
      <c r="J146">
        <v>0.09</v>
      </c>
      <c r="K146">
        <v>0.115</v>
      </c>
      <c r="L146">
        <v>0.152</v>
      </c>
      <c r="M146">
        <v>0.17199999999999999</v>
      </c>
      <c r="N146">
        <v>0.16800000000000001</v>
      </c>
      <c r="O146">
        <v>0.115</v>
      </c>
      <c r="P146">
        <v>0.128</v>
      </c>
      <c r="Q146">
        <v>0.20100000000000001</v>
      </c>
      <c r="R146">
        <v>0.23800000000000002</v>
      </c>
      <c r="S146">
        <v>0.19899999999999998</v>
      </c>
      <c r="T146">
        <v>0.27300000000000002</v>
      </c>
      <c r="U146">
        <v>0.27300000000000002</v>
      </c>
      <c r="V146">
        <v>0.27300000000000002</v>
      </c>
      <c r="W146">
        <v>0.28899999999999998</v>
      </c>
      <c r="X146">
        <v>0.317</v>
      </c>
      <c r="Y146">
        <v>0.32600000000000001</v>
      </c>
      <c r="Z146">
        <v>0.28600000000000003</v>
      </c>
      <c r="AA146">
        <v>0.29699999999999999</v>
      </c>
      <c r="AB146">
        <f t="shared" si="4"/>
        <v>145.30000000000001</v>
      </c>
      <c r="AC146">
        <f t="shared" si="5"/>
        <v>466.80000000000007</v>
      </c>
    </row>
    <row r="147" spans="1:29" x14ac:dyDescent="0.25">
      <c r="A147" s="1" t="s">
        <v>5</v>
      </c>
      <c r="B147" s="1" t="s">
        <v>129</v>
      </c>
      <c r="C147" s="42">
        <v>36622</v>
      </c>
      <c r="D147">
        <v>2</v>
      </c>
      <c r="E147">
        <v>6</v>
      </c>
      <c r="F147">
        <v>0.21299999999999999</v>
      </c>
      <c r="G147">
        <v>0.20699999999999999</v>
      </c>
      <c r="H147">
        <v>0.16500000000000001</v>
      </c>
      <c r="I147">
        <v>0.121</v>
      </c>
      <c r="J147">
        <v>9.8000000000000004E-2</v>
      </c>
      <c r="K147">
        <v>0.115</v>
      </c>
      <c r="L147">
        <v>0.156</v>
      </c>
      <c r="M147">
        <v>0.156</v>
      </c>
      <c r="N147">
        <v>0.157</v>
      </c>
      <c r="O147">
        <v>0.10800000000000001</v>
      </c>
      <c r="P147">
        <v>0.11599999999999999</v>
      </c>
      <c r="Q147">
        <v>0.20199999999999999</v>
      </c>
      <c r="R147">
        <v>0.22500000000000001</v>
      </c>
      <c r="S147">
        <v>0.20300000000000001</v>
      </c>
      <c r="T147">
        <v>0.26600000000000001</v>
      </c>
      <c r="U147">
        <v>0.27399999999999997</v>
      </c>
      <c r="V147">
        <v>0.28000000000000003</v>
      </c>
      <c r="W147">
        <v>0.28999999999999998</v>
      </c>
      <c r="X147">
        <v>0.314</v>
      </c>
      <c r="Y147">
        <v>0.32400000000000001</v>
      </c>
      <c r="Z147">
        <v>0.28499999999999998</v>
      </c>
      <c r="AA147">
        <v>0.26600000000000001</v>
      </c>
      <c r="AB147">
        <f t="shared" si="4"/>
        <v>160.09999999999997</v>
      </c>
      <c r="AC147">
        <f t="shared" si="5"/>
        <v>475.39999999999992</v>
      </c>
    </row>
    <row r="148" spans="1:29" x14ac:dyDescent="0.25">
      <c r="A148" s="1" t="s">
        <v>5</v>
      </c>
      <c r="B148" s="1" t="s">
        <v>129</v>
      </c>
      <c r="C148" s="42">
        <v>36726</v>
      </c>
      <c r="D148">
        <v>2</v>
      </c>
      <c r="E148">
        <v>6</v>
      </c>
      <c r="F148">
        <v>0.29100000000000004</v>
      </c>
      <c r="G148">
        <v>0.27699999999999997</v>
      </c>
      <c r="H148">
        <v>0.24100000000000002</v>
      </c>
      <c r="I148">
        <v>0.223</v>
      </c>
      <c r="J148">
        <v>0.214</v>
      </c>
      <c r="K148">
        <v>0.20899999999999999</v>
      </c>
      <c r="L148">
        <v>0.22399999999999998</v>
      </c>
      <c r="M148">
        <v>0.222</v>
      </c>
      <c r="N148">
        <v>0.21600000000000003</v>
      </c>
      <c r="O148">
        <v>0.13600000000000001</v>
      </c>
      <c r="P148">
        <v>0.13600000000000001</v>
      </c>
      <c r="Q148">
        <v>0.20499999999999999</v>
      </c>
      <c r="R148">
        <v>0.23899999999999999</v>
      </c>
      <c r="S148">
        <v>0.21899999999999997</v>
      </c>
      <c r="T148">
        <v>0.27699999999999997</v>
      </c>
      <c r="U148">
        <v>0.27699999999999997</v>
      </c>
      <c r="V148">
        <v>0.29299999999999998</v>
      </c>
      <c r="W148">
        <v>0.30099999999999999</v>
      </c>
      <c r="X148">
        <v>0.31900000000000001</v>
      </c>
      <c r="Y148">
        <v>0.33700000000000002</v>
      </c>
      <c r="Z148">
        <v>0.24</v>
      </c>
      <c r="AA148">
        <v>0.25900000000000001</v>
      </c>
      <c r="AB148">
        <f t="shared" si="4"/>
        <v>240.8</v>
      </c>
      <c r="AC148">
        <f t="shared" si="5"/>
        <v>564.59999999999991</v>
      </c>
    </row>
    <row r="149" spans="1:29" x14ac:dyDescent="0.25">
      <c r="A149" s="1" t="s">
        <v>5</v>
      </c>
      <c r="B149" s="1" t="s">
        <v>129</v>
      </c>
      <c r="C149" s="42">
        <v>36752</v>
      </c>
      <c r="D149">
        <v>2</v>
      </c>
      <c r="E149">
        <v>1</v>
      </c>
      <c r="F149">
        <v>0.25600000000000001</v>
      </c>
      <c r="G149">
        <v>0.26200000000000001</v>
      </c>
      <c r="H149">
        <v>0.222</v>
      </c>
      <c r="I149">
        <v>0.21100000000000002</v>
      </c>
      <c r="J149">
        <v>0.187</v>
      </c>
      <c r="K149">
        <v>0.20899999999999999</v>
      </c>
      <c r="L149">
        <v>0.23499999999999999</v>
      </c>
      <c r="M149">
        <v>0.23600000000000002</v>
      </c>
      <c r="N149">
        <v>0.221</v>
      </c>
      <c r="O149">
        <v>0.14699999999999999</v>
      </c>
      <c r="P149">
        <v>0.13800000000000001</v>
      </c>
      <c r="Q149">
        <v>0.22</v>
      </c>
      <c r="R149">
        <v>0.249</v>
      </c>
      <c r="S149">
        <v>0.22699999999999998</v>
      </c>
      <c r="T149">
        <v>0.26800000000000002</v>
      </c>
      <c r="U149">
        <v>0.27699999999999997</v>
      </c>
      <c r="V149">
        <v>0.27699999999999997</v>
      </c>
      <c r="W149">
        <v>0.28999999999999998</v>
      </c>
      <c r="X149">
        <v>0.317</v>
      </c>
      <c r="Y149">
        <v>0.34100000000000003</v>
      </c>
      <c r="Z149">
        <v>0.22600000000000001</v>
      </c>
      <c r="AA149">
        <v>0.26500000000000001</v>
      </c>
      <c r="AB149">
        <f t="shared" si="4"/>
        <v>229.5</v>
      </c>
      <c r="AC149">
        <f t="shared" si="5"/>
        <v>553.69999999999993</v>
      </c>
    </row>
    <row r="150" spans="1:29" x14ac:dyDescent="0.25">
      <c r="A150" s="1" t="s">
        <v>5</v>
      </c>
      <c r="B150" s="1" t="s">
        <v>129</v>
      </c>
      <c r="C150" s="42">
        <v>36772</v>
      </c>
      <c r="D150">
        <v>2</v>
      </c>
      <c r="E150">
        <v>1</v>
      </c>
      <c r="F150">
        <v>0.36599999999999999</v>
      </c>
      <c r="G150">
        <v>0.34700000000000003</v>
      </c>
      <c r="H150">
        <v>0.28199999999999997</v>
      </c>
      <c r="I150">
        <v>0.26500000000000001</v>
      </c>
      <c r="J150">
        <v>0.28800000000000003</v>
      </c>
      <c r="K150">
        <v>0.307</v>
      </c>
      <c r="L150">
        <v>0.30399999999999999</v>
      </c>
      <c r="M150">
        <v>0.27300000000000002</v>
      </c>
      <c r="N150">
        <v>0.22899999999999998</v>
      </c>
      <c r="O150">
        <v>0.158</v>
      </c>
      <c r="P150">
        <v>0.151</v>
      </c>
      <c r="Q150">
        <v>0.21299999999999999</v>
      </c>
      <c r="R150">
        <v>0.23499999999999999</v>
      </c>
      <c r="S150">
        <v>0.23800000000000002</v>
      </c>
      <c r="T150">
        <v>0.28100000000000003</v>
      </c>
      <c r="U150">
        <v>0.29100000000000004</v>
      </c>
      <c r="V150">
        <v>0.28899999999999998</v>
      </c>
      <c r="W150">
        <v>0.308</v>
      </c>
      <c r="X150">
        <v>0.33299999999999996</v>
      </c>
      <c r="Y150">
        <v>0.32400000000000001</v>
      </c>
      <c r="Z150">
        <v>0.24</v>
      </c>
      <c r="AA150">
        <v>0.28899999999999998</v>
      </c>
      <c r="AB150">
        <f t="shared" si="4"/>
        <v>302.7</v>
      </c>
      <c r="AC150">
        <f t="shared" si="5"/>
        <v>637.69999999999993</v>
      </c>
    </row>
    <row r="151" spans="1:29" x14ac:dyDescent="0.25">
      <c r="A151" s="1" t="s">
        <v>5</v>
      </c>
      <c r="B151" s="1" t="s">
        <v>129</v>
      </c>
      <c r="C151" s="42">
        <v>36778</v>
      </c>
      <c r="D151">
        <v>2</v>
      </c>
      <c r="E151">
        <v>1</v>
      </c>
      <c r="F151">
        <v>0.311</v>
      </c>
      <c r="G151">
        <v>0.313</v>
      </c>
      <c r="H151">
        <v>0.26200000000000001</v>
      </c>
      <c r="I151">
        <v>0.24100000000000002</v>
      </c>
      <c r="J151">
        <v>0.26800000000000002</v>
      </c>
      <c r="K151">
        <v>0.29600000000000004</v>
      </c>
      <c r="L151">
        <v>0.30299999999999999</v>
      </c>
      <c r="M151">
        <v>0.29799999999999999</v>
      </c>
      <c r="N151">
        <v>0.28899999999999998</v>
      </c>
      <c r="O151">
        <v>0.20600000000000002</v>
      </c>
      <c r="P151">
        <v>0.20600000000000002</v>
      </c>
      <c r="Q151">
        <v>0.23800000000000002</v>
      </c>
      <c r="R151">
        <v>0.254</v>
      </c>
      <c r="S151">
        <v>0.221</v>
      </c>
      <c r="T151">
        <v>0.27800000000000002</v>
      </c>
      <c r="U151">
        <v>0.28800000000000003</v>
      </c>
      <c r="V151">
        <v>0.27600000000000002</v>
      </c>
      <c r="W151">
        <v>0.30499999999999999</v>
      </c>
      <c r="X151">
        <v>0.33299999999999996</v>
      </c>
      <c r="Y151">
        <v>0.312</v>
      </c>
      <c r="Z151">
        <v>0.25900000000000001</v>
      </c>
      <c r="AA151">
        <v>0.29100000000000004</v>
      </c>
      <c r="AB151">
        <f t="shared" si="4"/>
        <v>289.2</v>
      </c>
      <c r="AC151">
        <f t="shared" si="5"/>
        <v>635.90000000000009</v>
      </c>
    </row>
    <row r="152" spans="1:29" x14ac:dyDescent="0.25">
      <c r="A152" s="1" t="s">
        <v>5</v>
      </c>
      <c r="B152" s="1" t="s">
        <v>129</v>
      </c>
      <c r="C152" s="42">
        <v>36785</v>
      </c>
      <c r="D152">
        <v>2</v>
      </c>
      <c r="E152">
        <v>1</v>
      </c>
      <c r="F152">
        <v>0.34399999999999997</v>
      </c>
      <c r="G152">
        <v>0.33200000000000002</v>
      </c>
      <c r="H152">
        <v>0.26600000000000001</v>
      </c>
      <c r="I152">
        <v>0.26</v>
      </c>
      <c r="J152">
        <v>0.27500000000000002</v>
      </c>
      <c r="K152">
        <v>0.307</v>
      </c>
      <c r="L152">
        <v>0.32299999999999995</v>
      </c>
      <c r="M152">
        <v>0.32700000000000001</v>
      </c>
      <c r="N152">
        <v>0.33799999999999997</v>
      </c>
      <c r="O152">
        <v>0.32100000000000001</v>
      </c>
      <c r="P152">
        <v>0.32700000000000001</v>
      </c>
      <c r="Q152">
        <v>0.32899999999999996</v>
      </c>
      <c r="R152">
        <v>0.26700000000000002</v>
      </c>
      <c r="S152">
        <v>0.24</v>
      </c>
      <c r="T152">
        <v>0.29600000000000004</v>
      </c>
      <c r="U152">
        <v>0.28600000000000003</v>
      </c>
      <c r="V152">
        <v>0.29499999999999998</v>
      </c>
      <c r="W152">
        <v>0.318</v>
      </c>
      <c r="X152">
        <v>0.34100000000000003</v>
      </c>
      <c r="Y152">
        <v>0.35100000000000003</v>
      </c>
      <c r="Z152">
        <v>0.32100000000000001</v>
      </c>
      <c r="AA152">
        <v>0.35799999999999998</v>
      </c>
      <c r="AB152">
        <f t="shared" si="4"/>
        <v>311.59999999999997</v>
      </c>
      <c r="AC152">
        <f t="shared" si="5"/>
        <v>716.59999999999991</v>
      </c>
    </row>
    <row r="153" spans="1:29" x14ac:dyDescent="0.25">
      <c r="A153" s="1" t="s">
        <v>5</v>
      </c>
      <c r="B153" s="1" t="s">
        <v>129</v>
      </c>
      <c r="C153" s="42">
        <v>36791</v>
      </c>
      <c r="D153">
        <v>2</v>
      </c>
      <c r="E153">
        <v>1</v>
      </c>
      <c r="F153">
        <v>0.27100000000000002</v>
      </c>
      <c r="G153">
        <v>0.30299999999999999</v>
      </c>
      <c r="H153">
        <v>0.255</v>
      </c>
      <c r="I153">
        <v>0.248</v>
      </c>
      <c r="J153">
        <v>0.27</v>
      </c>
      <c r="K153">
        <v>0.29899999999999999</v>
      </c>
      <c r="L153">
        <v>0.317</v>
      </c>
      <c r="M153">
        <v>0.33200000000000002</v>
      </c>
      <c r="N153">
        <v>0.34299999999999997</v>
      </c>
      <c r="O153">
        <v>0.31900000000000001</v>
      </c>
      <c r="P153">
        <v>0.32799999999999996</v>
      </c>
      <c r="Q153">
        <v>0.32700000000000001</v>
      </c>
      <c r="R153">
        <v>0.28999999999999998</v>
      </c>
      <c r="S153">
        <v>0.251</v>
      </c>
      <c r="T153">
        <v>0.3</v>
      </c>
      <c r="U153">
        <v>0.29100000000000004</v>
      </c>
      <c r="V153">
        <v>0.29499999999999998</v>
      </c>
      <c r="W153">
        <v>0.30199999999999999</v>
      </c>
      <c r="X153">
        <v>0.33</v>
      </c>
      <c r="Y153">
        <v>0.34799999999999998</v>
      </c>
      <c r="Z153">
        <v>0.315</v>
      </c>
      <c r="AA153">
        <v>0.36</v>
      </c>
      <c r="AB153">
        <f t="shared" si="4"/>
        <v>290.90000000000003</v>
      </c>
      <c r="AC153">
        <f t="shared" si="5"/>
        <v>696.5</v>
      </c>
    </row>
    <row r="154" spans="1:29" x14ac:dyDescent="0.25">
      <c r="A154" s="1" t="s">
        <v>5</v>
      </c>
      <c r="B154" s="1" t="s">
        <v>129</v>
      </c>
      <c r="C154" s="42">
        <v>36799</v>
      </c>
      <c r="D154">
        <v>2</v>
      </c>
      <c r="E154">
        <v>1</v>
      </c>
      <c r="F154">
        <v>0.28100000000000003</v>
      </c>
      <c r="G154">
        <v>0.28800000000000003</v>
      </c>
      <c r="H154">
        <v>0.247</v>
      </c>
      <c r="I154">
        <v>0.22899999999999998</v>
      </c>
      <c r="J154">
        <v>0.249</v>
      </c>
      <c r="K154">
        <v>0.27800000000000002</v>
      </c>
      <c r="L154">
        <v>0.314</v>
      </c>
      <c r="M154">
        <v>0.32100000000000001</v>
      </c>
      <c r="N154">
        <v>0.34</v>
      </c>
      <c r="O154">
        <v>0.32</v>
      </c>
      <c r="P154">
        <v>0.33</v>
      </c>
      <c r="Q154">
        <v>0.32799999999999996</v>
      </c>
      <c r="R154">
        <v>0.29600000000000004</v>
      </c>
      <c r="S154">
        <v>0.26700000000000002</v>
      </c>
      <c r="T154">
        <v>0.315</v>
      </c>
      <c r="U154">
        <v>0.29699999999999999</v>
      </c>
      <c r="V154">
        <v>0.30499999999999999</v>
      </c>
      <c r="W154">
        <v>0.312</v>
      </c>
      <c r="X154">
        <v>0.34200000000000003</v>
      </c>
      <c r="Y154">
        <v>0.35100000000000003</v>
      </c>
      <c r="Z154">
        <v>0.32299999999999995</v>
      </c>
      <c r="AA154">
        <v>0.35600000000000004</v>
      </c>
      <c r="AB154">
        <f t="shared" si="4"/>
        <v>282.8</v>
      </c>
      <c r="AC154">
        <f t="shared" si="5"/>
        <v>697.00000000000011</v>
      </c>
    </row>
    <row r="155" spans="1:29" x14ac:dyDescent="0.25">
      <c r="A155" s="1" t="s">
        <v>5</v>
      </c>
      <c r="B155" s="1" t="s">
        <v>129</v>
      </c>
      <c r="C155" s="42">
        <v>36807</v>
      </c>
      <c r="D155">
        <v>2</v>
      </c>
      <c r="E155">
        <v>1</v>
      </c>
      <c r="F155">
        <v>0.32799999999999996</v>
      </c>
      <c r="G155">
        <v>0.28899999999999998</v>
      </c>
      <c r="H155">
        <v>0.23600000000000002</v>
      </c>
      <c r="I155">
        <v>0.23</v>
      </c>
      <c r="J155">
        <v>0.24399999999999999</v>
      </c>
      <c r="K155">
        <v>0.26100000000000001</v>
      </c>
      <c r="L155">
        <v>0.314</v>
      </c>
      <c r="M155">
        <v>0.33500000000000002</v>
      </c>
      <c r="N155">
        <v>0.32</v>
      </c>
      <c r="O155">
        <v>0.315</v>
      </c>
      <c r="P155">
        <v>0.315</v>
      </c>
      <c r="Q155">
        <v>0.32799999999999996</v>
      </c>
      <c r="R155">
        <v>0.29799999999999999</v>
      </c>
      <c r="S155">
        <v>0.29899999999999999</v>
      </c>
      <c r="T155">
        <v>0.30399999999999999</v>
      </c>
      <c r="U155">
        <v>0.30499999999999999</v>
      </c>
      <c r="V155">
        <v>0.30499999999999999</v>
      </c>
      <c r="W155">
        <v>0.309</v>
      </c>
      <c r="X155">
        <v>0.34700000000000003</v>
      </c>
      <c r="Y155">
        <v>0.33799999999999997</v>
      </c>
      <c r="Z155">
        <v>0.318</v>
      </c>
      <c r="AA155">
        <v>0.36</v>
      </c>
      <c r="AB155">
        <f t="shared" si="4"/>
        <v>288.5</v>
      </c>
      <c r="AC155">
        <f t="shared" si="5"/>
        <v>702.59999999999991</v>
      </c>
    </row>
    <row r="156" spans="1:29" x14ac:dyDescent="0.25">
      <c r="A156" s="1" t="s">
        <v>5</v>
      </c>
      <c r="B156" s="1" t="s">
        <v>129</v>
      </c>
      <c r="C156" s="42">
        <v>36813</v>
      </c>
      <c r="D156">
        <v>2</v>
      </c>
      <c r="E156">
        <v>2</v>
      </c>
      <c r="F156">
        <v>0.32400000000000001</v>
      </c>
      <c r="G156">
        <v>0.33</v>
      </c>
      <c r="H156">
        <v>0.27500000000000002</v>
      </c>
      <c r="I156">
        <v>0.25900000000000001</v>
      </c>
      <c r="J156">
        <v>0.28800000000000003</v>
      </c>
      <c r="K156">
        <v>0.314</v>
      </c>
      <c r="L156">
        <v>0.33799999999999997</v>
      </c>
      <c r="M156">
        <v>0.32500000000000001</v>
      </c>
      <c r="N156">
        <v>0.35100000000000003</v>
      </c>
      <c r="O156">
        <v>0.34200000000000003</v>
      </c>
      <c r="P156">
        <v>0.35200000000000004</v>
      </c>
      <c r="Q156">
        <v>0.35499999999999998</v>
      </c>
      <c r="R156">
        <v>0.314</v>
      </c>
      <c r="S156">
        <v>0.32600000000000001</v>
      </c>
      <c r="T156">
        <v>0.31900000000000001</v>
      </c>
      <c r="U156">
        <v>0.32</v>
      </c>
      <c r="V156">
        <v>0.314</v>
      </c>
      <c r="W156">
        <v>0.314</v>
      </c>
      <c r="X156">
        <v>0.33899999999999997</v>
      </c>
      <c r="Y156">
        <v>0.34600000000000003</v>
      </c>
      <c r="Z156">
        <v>0.32799999999999996</v>
      </c>
      <c r="AA156">
        <v>0.376</v>
      </c>
      <c r="AB156">
        <f t="shared" si="4"/>
        <v>312.8</v>
      </c>
      <c r="AC156">
        <f t="shared" si="5"/>
        <v>747.3</v>
      </c>
    </row>
    <row r="157" spans="1:29" x14ac:dyDescent="0.25">
      <c r="A157" s="1" t="s">
        <v>5</v>
      </c>
      <c r="B157" s="1" t="s">
        <v>129</v>
      </c>
      <c r="C157" s="42">
        <v>36820</v>
      </c>
      <c r="D157">
        <v>2</v>
      </c>
      <c r="E157">
        <v>2</v>
      </c>
      <c r="F157">
        <v>0.26600000000000001</v>
      </c>
      <c r="G157">
        <v>0.27800000000000002</v>
      </c>
      <c r="H157">
        <v>0.24199999999999999</v>
      </c>
      <c r="I157">
        <v>0.25</v>
      </c>
      <c r="J157">
        <v>0.26600000000000001</v>
      </c>
      <c r="K157">
        <v>0.30099999999999999</v>
      </c>
      <c r="L157">
        <v>0.315</v>
      </c>
      <c r="M157">
        <v>0.32600000000000001</v>
      </c>
      <c r="N157">
        <v>0.34299999999999997</v>
      </c>
      <c r="O157">
        <v>0.35100000000000003</v>
      </c>
      <c r="P157">
        <v>0.36099999999999999</v>
      </c>
      <c r="Q157">
        <v>0.34600000000000003</v>
      </c>
      <c r="R157">
        <v>0.33</v>
      </c>
      <c r="S157">
        <v>0.35200000000000004</v>
      </c>
      <c r="T157">
        <v>0.33200000000000002</v>
      </c>
      <c r="U157">
        <v>0.30299999999999999</v>
      </c>
      <c r="V157">
        <v>0.308</v>
      </c>
      <c r="W157">
        <v>0.317</v>
      </c>
      <c r="X157">
        <v>0.34799999999999998</v>
      </c>
      <c r="Y157">
        <v>0.34799999999999998</v>
      </c>
      <c r="Z157">
        <v>0.32</v>
      </c>
      <c r="AA157">
        <v>0.38</v>
      </c>
      <c r="AB157">
        <f t="shared" si="4"/>
        <v>285.29999999999995</v>
      </c>
      <c r="AC157">
        <f t="shared" si="5"/>
        <v>724.89999999999986</v>
      </c>
    </row>
    <row r="158" spans="1:29" x14ac:dyDescent="0.25">
      <c r="A158" s="1" t="s">
        <v>5</v>
      </c>
      <c r="B158" s="1" t="s">
        <v>129</v>
      </c>
      <c r="C158" s="42">
        <v>36827</v>
      </c>
      <c r="D158">
        <v>2</v>
      </c>
      <c r="E158">
        <v>2</v>
      </c>
      <c r="F158">
        <v>0.221</v>
      </c>
      <c r="G158">
        <v>0.24399999999999999</v>
      </c>
      <c r="H158">
        <v>0.222</v>
      </c>
      <c r="I158">
        <v>0.218</v>
      </c>
      <c r="J158">
        <v>0.251</v>
      </c>
      <c r="K158">
        <v>0.27800000000000002</v>
      </c>
      <c r="L158">
        <v>0.312</v>
      </c>
      <c r="M158">
        <v>0.32799999999999996</v>
      </c>
      <c r="N158">
        <v>0.33299999999999996</v>
      </c>
      <c r="O158">
        <v>0.34299999999999997</v>
      </c>
      <c r="P158">
        <v>0.36499999999999999</v>
      </c>
      <c r="Q158">
        <v>0.34600000000000003</v>
      </c>
      <c r="R158">
        <v>0.34399999999999997</v>
      </c>
      <c r="S158">
        <v>0.35100000000000003</v>
      </c>
      <c r="T158">
        <v>0.32899999999999996</v>
      </c>
      <c r="U158">
        <v>0.30099999999999999</v>
      </c>
      <c r="V158">
        <v>0.30199999999999999</v>
      </c>
      <c r="W158">
        <v>0.317</v>
      </c>
      <c r="X158">
        <v>0.33500000000000002</v>
      </c>
      <c r="Y158">
        <v>0.35299999999999998</v>
      </c>
      <c r="Z158">
        <v>0.33200000000000002</v>
      </c>
      <c r="AA158">
        <v>0.38</v>
      </c>
      <c r="AB158">
        <f t="shared" si="4"/>
        <v>262.8</v>
      </c>
      <c r="AC158">
        <f t="shared" si="5"/>
        <v>702.60000000000014</v>
      </c>
    </row>
    <row r="159" spans="1:29" x14ac:dyDescent="0.25">
      <c r="A159" s="1" t="s">
        <v>5</v>
      </c>
      <c r="B159" s="1" t="s">
        <v>129</v>
      </c>
      <c r="C159" s="42">
        <v>36834</v>
      </c>
      <c r="D159">
        <v>2</v>
      </c>
      <c r="E159">
        <v>2</v>
      </c>
      <c r="F159">
        <v>0.20300000000000001</v>
      </c>
      <c r="G159">
        <v>0.20800000000000002</v>
      </c>
      <c r="H159">
        <v>0.192</v>
      </c>
      <c r="I159">
        <v>0.21100000000000002</v>
      </c>
      <c r="J159">
        <v>0.221</v>
      </c>
      <c r="K159">
        <v>0.251</v>
      </c>
      <c r="L159">
        <v>0.307</v>
      </c>
      <c r="M159">
        <v>0.313</v>
      </c>
      <c r="N159">
        <v>0.33600000000000002</v>
      </c>
      <c r="O159">
        <v>0.33299999999999996</v>
      </c>
      <c r="P159">
        <v>0.34700000000000003</v>
      </c>
      <c r="Q159">
        <v>0.34499999999999997</v>
      </c>
      <c r="R159">
        <v>0.34200000000000003</v>
      </c>
      <c r="S159">
        <v>0.33700000000000002</v>
      </c>
      <c r="T159">
        <v>0.33</v>
      </c>
      <c r="U159">
        <v>0.30099999999999999</v>
      </c>
      <c r="V159">
        <v>0.30599999999999999</v>
      </c>
      <c r="W159">
        <v>0.32299999999999995</v>
      </c>
      <c r="X159">
        <v>0.34</v>
      </c>
      <c r="Y159">
        <v>0.34899999999999998</v>
      </c>
      <c r="Z159">
        <v>0.33</v>
      </c>
      <c r="AA159">
        <v>0.39899999999999997</v>
      </c>
      <c r="AB159">
        <f t="shared" si="4"/>
        <v>244.5</v>
      </c>
      <c r="AC159">
        <f t="shared" si="5"/>
        <v>682.69999999999993</v>
      </c>
    </row>
    <row r="160" spans="1:29" x14ac:dyDescent="0.25">
      <c r="A160" s="1" t="s">
        <v>5</v>
      </c>
      <c r="B160" s="1" t="s">
        <v>129</v>
      </c>
      <c r="C160" s="42">
        <v>36846</v>
      </c>
      <c r="D160">
        <v>2</v>
      </c>
      <c r="E160">
        <v>2</v>
      </c>
      <c r="F160">
        <v>0.26100000000000001</v>
      </c>
      <c r="G160">
        <v>0.24100000000000002</v>
      </c>
      <c r="H160">
        <v>0.20600000000000002</v>
      </c>
      <c r="I160">
        <v>0.188</v>
      </c>
      <c r="J160">
        <v>0.18899999999999997</v>
      </c>
      <c r="K160">
        <v>0.218</v>
      </c>
      <c r="L160">
        <v>0.28800000000000003</v>
      </c>
      <c r="M160">
        <v>0.30399999999999999</v>
      </c>
      <c r="N160">
        <v>0.32799999999999996</v>
      </c>
      <c r="O160">
        <v>0.29600000000000004</v>
      </c>
      <c r="P160">
        <v>0.315</v>
      </c>
      <c r="Q160">
        <v>0.32799999999999996</v>
      </c>
      <c r="R160">
        <v>0.33</v>
      </c>
      <c r="S160">
        <v>0.34399999999999997</v>
      </c>
      <c r="T160">
        <v>0.31900000000000001</v>
      </c>
      <c r="U160">
        <v>0.31</v>
      </c>
      <c r="V160">
        <v>0.314</v>
      </c>
      <c r="W160">
        <v>0.314</v>
      </c>
      <c r="X160">
        <v>0.34799999999999998</v>
      </c>
      <c r="Y160">
        <v>0.35299999999999998</v>
      </c>
      <c r="Z160">
        <v>0.32</v>
      </c>
      <c r="AA160">
        <v>0.36099999999999999</v>
      </c>
      <c r="AB160">
        <f t="shared" si="4"/>
        <v>248.40000000000003</v>
      </c>
      <c r="AC160">
        <f t="shared" si="5"/>
        <v>673.59999999999991</v>
      </c>
    </row>
    <row r="161" spans="1:29" x14ac:dyDescent="0.25">
      <c r="A161" s="1" t="s">
        <v>5</v>
      </c>
      <c r="B161" s="1" t="s">
        <v>129</v>
      </c>
      <c r="C161" s="42">
        <v>36854</v>
      </c>
      <c r="D161">
        <v>2</v>
      </c>
      <c r="E161">
        <v>2</v>
      </c>
      <c r="F161">
        <v>0.22699999999999998</v>
      </c>
      <c r="G161">
        <v>0.22899999999999998</v>
      </c>
      <c r="H161">
        <v>0.19800000000000001</v>
      </c>
      <c r="I161">
        <v>0.182</v>
      </c>
      <c r="J161">
        <v>0.17800000000000002</v>
      </c>
      <c r="K161">
        <v>0.21600000000000003</v>
      </c>
      <c r="L161">
        <v>0.28000000000000003</v>
      </c>
      <c r="M161">
        <v>0.307</v>
      </c>
      <c r="N161">
        <v>0.32400000000000001</v>
      </c>
      <c r="O161">
        <v>0.28699999999999998</v>
      </c>
      <c r="P161">
        <v>0.30199999999999999</v>
      </c>
      <c r="Q161">
        <v>0.33299999999999996</v>
      </c>
      <c r="R161">
        <v>0.32</v>
      </c>
      <c r="S161">
        <v>0.34299999999999997</v>
      </c>
      <c r="T161">
        <v>0.32</v>
      </c>
      <c r="U161">
        <v>0.3</v>
      </c>
      <c r="V161">
        <v>0.307</v>
      </c>
      <c r="W161">
        <v>0.32100000000000001</v>
      </c>
      <c r="X161">
        <v>0.34</v>
      </c>
      <c r="Y161">
        <v>0.34399999999999997</v>
      </c>
      <c r="Z161">
        <v>0.32200000000000001</v>
      </c>
      <c r="AA161">
        <v>0.375</v>
      </c>
      <c r="AB161">
        <f t="shared" si="4"/>
        <v>236.79999999999998</v>
      </c>
      <c r="AC161">
        <f t="shared" si="5"/>
        <v>658.2</v>
      </c>
    </row>
    <row r="162" spans="1:29" x14ac:dyDescent="0.25">
      <c r="A162" s="1" t="s">
        <v>5</v>
      </c>
      <c r="B162" s="1" t="s">
        <v>129</v>
      </c>
      <c r="C162" s="42">
        <v>36861</v>
      </c>
      <c r="D162">
        <v>2</v>
      </c>
      <c r="E162">
        <v>3</v>
      </c>
      <c r="F162">
        <v>0.28999999999999998</v>
      </c>
      <c r="G162">
        <v>0.28100000000000003</v>
      </c>
      <c r="H162">
        <v>0.21299999999999999</v>
      </c>
      <c r="I162">
        <v>0.19</v>
      </c>
      <c r="J162">
        <v>0.17800000000000002</v>
      </c>
      <c r="K162">
        <v>0.20800000000000002</v>
      </c>
      <c r="L162">
        <v>0.28499999999999998</v>
      </c>
      <c r="M162">
        <v>0.30599999999999999</v>
      </c>
      <c r="N162">
        <v>0.32700000000000001</v>
      </c>
      <c r="O162">
        <v>0.28600000000000003</v>
      </c>
      <c r="P162">
        <v>0.28699999999999998</v>
      </c>
      <c r="Q162">
        <v>0.32400000000000001</v>
      </c>
      <c r="R162">
        <v>0.32100000000000001</v>
      </c>
      <c r="S162">
        <v>0.34399999999999997</v>
      </c>
      <c r="T162">
        <v>0.32600000000000001</v>
      </c>
      <c r="U162">
        <v>0.29699999999999999</v>
      </c>
      <c r="V162">
        <v>0.30499999999999999</v>
      </c>
      <c r="W162">
        <v>0.31</v>
      </c>
      <c r="X162">
        <v>0.34600000000000003</v>
      </c>
      <c r="Y162">
        <v>0.34799999999999998</v>
      </c>
      <c r="Z162">
        <v>0.33200000000000002</v>
      </c>
      <c r="AA162">
        <v>0.39399999999999996</v>
      </c>
      <c r="AB162">
        <f t="shared" si="4"/>
        <v>256.8</v>
      </c>
      <c r="AC162">
        <f t="shared" si="5"/>
        <v>678.8</v>
      </c>
    </row>
    <row r="163" spans="1:29" x14ac:dyDescent="0.25">
      <c r="A163" s="1" t="s">
        <v>5</v>
      </c>
      <c r="B163" s="1" t="s">
        <v>129</v>
      </c>
      <c r="C163" s="42">
        <v>36868</v>
      </c>
      <c r="D163">
        <v>2</v>
      </c>
      <c r="E163">
        <v>3</v>
      </c>
      <c r="F163">
        <v>0.19800000000000001</v>
      </c>
      <c r="G163">
        <v>0.218</v>
      </c>
      <c r="H163">
        <v>0.19</v>
      </c>
      <c r="I163">
        <v>0.16800000000000001</v>
      </c>
      <c r="J163">
        <v>0.159</v>
      </c>
      <c r="K163">
        <v>0.19800000000000001</v>
      </c>
      <c r="L163">
        <v>0.27500000000000002</v>
      </c>
      <c r="M163">
        <v>0.29899999999999999</v>
      </c>
      <c r="N163">
        <v>0.31900000000000001</v>
      </c>
      <c r="O163">
        <v>0.27699999999999997</v>
      </c>
      <c r="P163">
        <v>0.28699999999999998</v>
      </c>
      <c r="Q163">
        <v>0.32</v>
      </c>
      <c r="R163">
        <v>0.33299999999999996</v>
      </c>
      <c r="S163">
        <v>0.33100000000000002</v>
      </c>
      <c r="T163">
        <v>0.32100000000000001</v>
      </c>
      <c r="U163">
        <v>0.30199999999999999</v>
      </c>
      <c r="V163">
        <v>0.315</v>
      </c>
      <c r="W163">
        <v>0.315</v>
      </c>
      <c r="X163">
        <v>0.34</v>
      </c>
      <c r="Y163">
        <v>0.34499999999999997</v>
      </c>
      <c r="Z163">
        <v>0.32500000000000001</v>
      </c>
      <c r="AA163">
        <v>0.40899999999999997</v>
      </c>
      <c r="AB163">
        <f t="shared" si="4"/>
        <v>222.20000000000002</v>
      </c>
      <c r="AC163">
        <f t="shared" si="5"/>
        <v>644.20000000000005</v>
      </c>
    </row>
    <row r="164" spans="1:29" x14ac:dyDescent="0.25">
      <c r="A164" s="1" t="s">
        <v>5</v>
      </c>
      <c r="B164" s="1" t="s">
        <v>129</v>
      </c>
      <c r="C164" s="42">
        <v>36874</v>
      </c>
      <c r="D164">
        <v>2</v>
      </c>
      <c r="E164">
        <v>3</v>
      </c>
      <c r="F164">
        <v>0.17699999999999999</v>
      </c>
      <c r="G164">
        <v>0.184</v>
      </c>
      <c r="H164">
        <v>0.16399999999999998</v>
      </c>
      <c r="I164">
        <v>0.14199999999999999</v>
      </c>
      <c r="J164">
        <v>0.121</v>
      </c>
      <c r="K164">
        <v>0.16399999999999998</v>
      </c>
      <c r="L164">
        <v>0.23600000000000002</v>
      </c>
      <c r="M164">
        <v>0.29299999999999998</v>
      </c>
      <c r="N164">
        <v>0.316</v>
      </c>
      <c r="O164">
        <v>0.248</v>
      </c>
      <c r="P164">
        <v>0.249</v>
      </c>
      <c r="Q164">
        <v>0.307</v>
      </c>
      <c r="R164">
        <v>0.315</v>
      </c>
      <c r="S164">
        <v>0.32799999999999996</v>
      </c>
      <c r="T164">
        <v>0.32400000000000001</v>
      </c>
      <c r="U164">
        <v>0.30099999999999999</v>
      </c>
      <c r="V164">
        <v>0.3</v>
      </c>
      <c r="W164">
        <v>0.311</v>
      </c>
      <c r="X164">
        <v>0.33299999999999996</v>
      </c>
      <c r="Y164">
        <v>0.35399999999999998</v>
      </c>
      <c r="Z164">
        <v>0.32700000000000001</v>
      </c>
      <c r="AA164">
        <v>0.35499999999999998</v>
      </c>
      <c r="AB164">
        <f t="shared" si="4"/>
        <v>197.39999999999995</v>
      </c>
      <c r="AC164">
        <f t="shared" si="5"/>
        <v>602.6</v>
      </c>
    </row>
    <row r="165" spans="1:29" x14ac:dyDescent="0.25">
      <c r="A165" s="1" t="s">
        <v>5</v>
      </c>
      <c r="B165" s="1" t="s">
        <v>129</v>
      </c>
      <c r="C165" s="42">
        <v>36882</v>
      </c>
      <c r="D165">
        <v>2</v>
      </c>
      <c r="E165">
        <v>3</v>
      </c>
      <c r="F165">
        <v>0.17300000000000001</v>
      </c>
      <c r="G165">
        <v>0.188</v>
      </c>
      <c r="H165">
        <v>0.156</v>
      </c>
      <c r="I165">
        <v>0.124</v>
      </c>
      <c r="J165">
        <v>0.10800000000000001</v>
      </c>
      <c r="K165">
        <v>0.13600000000000001</v>
      </c>
      <c r="L165">
        <v>0.19899999999999998</v>
      </c>
      <c r="M165">
        <v>0.25900000000000001</v>
      </c>
      <c r="N165">
        <v>0.29199999999999998</v>
      </c>
      <c r="O165">
        <v>0.217</v>
      </c>
      <c r="P165">
        <v>0.22500000000000001</v>
      </c>
      <c r="Q165">
        <v>0.29699999999999999</v>
      </c>
      <c r="R165">
        <v>0.31</v>
      </c>
      <c r="S165">
        <v>0.33299999999999996</v>
      </c>
      <c r="T165">
        <v>0.313</v>
      </c>
      <c r="U165">
        <v>0.28800000000000003</v>
      </c>
      <c r="V165">
        <v>0.3</v>
      </c>
      <c r="W165">
        <v>0.307</v>
      </c>
      <c r="X165">
        <v>0.33299999999999996</v>
      </c>
      <c r="Y165">
        <v>0.34899999999999998</v>
      </c>
      <c r="Z165">
        <v>0.32500000000000001</v>
      </c>
      <c r="AA165">
        <v>0.38</v>
      </c>
      <c r="AB165">
        <f t="shared" si="4"/>
        <v>180.8</v>
      </c>
      <c r="AC165">
        <f t="shared" si="5"/>
        <v>578.5</v>
      </c>
    </row>
    <row r="166" spans="1:29" x14ac:dyDescent="0.25">
      <c r="A166" s="1" t="s">
        <v>5</v>
      </c>
      <c r="B166" s="1" t="s">
        <v>129</v>
      </c>
      <c r="C166" s="42">
        <v>36889</v>
      </c>
      <c r="D166">
        <v>2</v>
      </c>
      <c r="E166">
        <v>3</v>
      </c>
      <c r="F166">
        <v>0.16200000000000001</v>
      </c>
      <c r="G166">
        <v>0.17600000000000002</v>
      </c>
      <c r="H166">
        <v>0.157</v>
      </c>
      <c r="I166">
        <v>0.11199999999999999</v>
      </c>
      <c r="J166">
        <v>0.10099999999999999</v>
      </c>
      <c r="K166">
        <v>0.13400000000000001</v>
      </c>
      <c r="L166">
        <v>0.188</v>
      </c>
      <c r="M166">
        <v>0.24100000000000002</v>
      </c>
      <c r="N166">
        <v>0.27699999999999997</v>
      </c>
      <c r="O166">
        <v>0.2</v>
      </c>
      <c r="P166">
        <v>0.20699999999999999</v>
      </c>
      <c r="Q166">
        <v>0.28300000000000003</v>
      </c>
      <c r="R166">
        <v>0.29499999999999998</v>
      </c>
      <c r="S166">
        <v>0.30599999999999999</v>
      </c>
      <c r="T166">
        <v>0.30599999999999999</v>
      </c>
      <c r="U166">
        <v>0.29799999999999999</v>
      </c>
      <c r="V166">
        <v>0.29399999999999998</v>
      </c>
      <c r="W166">
        <v>0.30599999999999999</v>
      </c>
      <c r="X166">
        <v>0.33600000000000002</v>
      </c>
      <c r="Y166">
        <v>0.33600000000000002</v>
      </c>
      <c r="Z166">
        <v>0.32600000000000001</v>
      </c>
      <c r="AA166">
        <v>0.37</v>
      </c>
      <c r="AB166">
        <f t="shared" si="4"/>
        <v>171</v>
      </c>
      <c r="AC166">
        <f t="shared" si="5"/>
        <v>557.30000000000007</v>
      </c>
    </row>
    <row r="167" spans="1:29" x14ac:dyDescent="0.25">
      <c r="A167" s="1" t="s">
        <v>5</v>
      </c>
      <c r="B167" s="1" t="s">
        <v>129</v>
      </c>
      <c r="C167" s="42">
        <v>36896</v>
      </c>
      <c r="D167">
        <v>2</v>
      </c>
      <c r="E167">
        <v>3</v>
      </c>
      <c r="F167">
        <v>0.20499999999999999</v>
      </c>
      <c r="G167">
        <v>0.19600000000000001</v>
      </c>
      <c r="H167">
        <v>0.16500000000000001</v>
      </c>
      <c r="I167">
        <v>0.121</v>
      </c>
      <c r="J167">
        <v>0.105</v>
      </c>
      <c r="K167">
        <v>0.13699999999999998</v>
      </c>
      <c r="L167">
        <v>0.187</v>
      </c>
      <c r="M167">
        <v>0.24100000000000002</v>
      </c>
      <c r="N167">
        <v>0.28000000000000003</v>
      </c>
      <c r="O167">
        <v>0.19800000000000001</v>
      </c>
      <c r="P167">
        <v>0.20300000000000001</v>
      </c>
      <c r="Q167">
        <v>0.28600000000000003</v>
      </c>
      <c r="R167">
        <v>0.28499999999999998</v>
      </c>
      <c r="S167">
        <v>0.30599999999999999</v>
      </c>
      <c r="T167">
        <v>0.314</v>
      </c>
      <c r="U167">
        <v>0.29799999999999999</v>
      </c>
      <c r="V167">
        <v>0.29899999999999999</v>
      </c>
      <c r="W167">
        <v>0.31</v>
      </c>
      <c r="X167">
        <v>0.32200000000000001</v>
      </c>
      <c r="Y167">
        <v>0.32799999999999996</v>
      </c>
      <c r="Z167">
        <v>0.317</v>
      </c>
      <c r="AA167">
        <v>0.379</v>
      </c>
      <c r="AB167">
        <f t="shared" si="4"/>
        <v>184.2</v>
      </c>
      <c r="AC167">
        <f t="shared" si="5"/>
        <v>568.69999999999993</v>
      </c>
    </row>
    <row r="168" spans="1:29" x14ac:dyDescent="0.25">
      <c r="A168" s="1" t="s">
        <v>5</v>
      </c>
      <c r="B168" s="1" t="s">
        <v>129</v>
      </c>
      <c r="C168" s="42">
        <v>36903</v>
      </c>
      <c r="D168">
        <v>2</v>
      </c>
      <c r="E168">
        <v>4</v>
      </c>
      <c r="F168">
        <v>0.184</v>
      </c>
      <c r="G168">
        <v>0.187</v>
      </c>
      <c r="H168">
        <v>0.156</v>
      </c>
      <c r="I168">
        <v>0.12</v>
      </c>
      <c r="J168">
        <v>0.105</v>
      </c>
      <c r="K168">
        <v>0.126</v>
      </c>
      <c r="L168">
        <v>0.17899999999999999</v>
      </c>
      <c r="M168">
        <v>0.22899999999999998</v>
      </c>
      <c r="N168">
        <v>0.27200000000000002</v>
      </c>
      <c r="O168">
        <v>0.18</v>
      </c>
      <c r="P168">
        <v>0.19800000000000001</v>
      </c>
      <c r="Q168">
        <v>0.27800000000000002</v>
      </c>
      <c r="R168">
        <v>0.29899999999999999</v>
      </c>
      <c r="S168">
        <v>0.28899999999999998</v>
      </c>
      <c r="T168">
        <v>0.29600000000000004</v>
      </c>
      <c r="U168">
        <v>0.30399999999999999</v>
      </c>
      <c r="V168">
        <v>0.28800000000000003</v>
      </c>
      <c r="W168">
        <v>0.312</v>
      </c>
      <c r="X168">
        <v>0.33100000000000002</v>
      </c>
      <c r="Y168">
        <v>0.34499999999999997</v>
      </c>
      <c r="Z168">
        <v>0.31</v>
      </c>
      <c r="AA168">
        <v>0.34499999999999997</v>
      </c>
      <c r="AB168">
        <f t="shared" si="4"/>
        <v>174.2</v>
      </c>
      <c r="AC168">
        <f t="shared" si="5"/>
        <v>551.70000000000005</v>
      </c>
    </row>
    <row r="169" spans="1:29" x14ac:dyDescent="0.25">
      <c r="A169" s="1" t="s">
        <v>5</v>
      </c>
      <c r="B169" s="1" t="s">
        <v>129</v>
      </c>
      <c r="C169" s="42">
        <v>36910</v>
      </c>
      <c r="D169">
        <v>2</v>
      </c>
      <c r="E169">
        <v>4</v>
      </c>
      <c r="F169">
        <v>0.182</v>
      </c>
      <c r="G169">
        <v>0.17600000000000002</v>
      </c>
      <c r="H169">
        <v>0.159</v>
      </c>
      <c r="I169">
        <v>0.11800000000000001</v>
      </c>
      <c r="J169">
        <v>9.8000000000000004E-2</v>
      </c>
      <c r="K169">
        <v>0.129</v>
      </c>
      <c r="L169">
        <v>0.17600000000000002</v>
      </c>
      <c r="M169">
        <v>0.218</v>
      </c>
      <c r="N169">
        <v>0.251</v>
      </c>
      <c r="O169">
        <v>0.18</v>
      </c>
      <c r="P169">
        <v>0.17699999999999999</v>
      </c>
      <c r="Q169">
        <v>0.27300000000000002</v>
      </c>
      <c r="R169">
        <v>0.28699999999999998</v>
      </c>
      <c r="S169">
        <v>0.26700000000000002</v>
      </c>
      <c r="T169">
        <v>0.314</v>
      </c>
      <c r="U169">
        <v>0.28800000000000003</v>
      </c>
      <c r="V169">
        <v>0.28899999999999998</v>
      </c>
      <c r="W169">
        <v>0.30099999999999999</v>
      </c>
      <c r="X169">
        <v>0.32700000000000001</v>
      </c>
      <c r="Y169">
        <v>0.34499999999999997</v>
      </c>
      <c r="Z169">
        <v>0.32</v>
      </c>
      <c r="AA169">
        <v>0.35499999999999998</v>
      </c>
      <c r="AB169">
        <f t="shared" si="4"/>
        <v>168.9</v>
      </c>
      <c r="AC169">
        <f t="shared" si="5"/>
        <v>541.20000000000005</v>
      </c>
    </row>
    <row r="170" spans="1:29" x14ac:dyDescent="0.25">
      <c r="A170" s="1" t="s">
        <v>5</v>
      </c>
      <c r="B170" s="1" t="s">
        <v>129</v>
      </c>
      <c r="C170" s="42">
        <v>36917</v>
      </c>
      <c r="D170">
        <v>2</v>
      </c>
      <c r="E170">
        <v>4</v>
      </c>
      <c r="F170">
        <v>0.16800000000000001</v>
      </c>
      <c r="G170">
        <v>0.17699999999999999</v>
      </c>
      <c r="H170">
        <v>0.14699999999999999</v>
      </c>
      <c r="I170">
        <v>0.11800000000000001</v>
      </c>
      <c r="J170">
        <v>9.5000000000000001E-2</v>
      </c>
      <c r="K170">
        <v>0.121</v>
      </c>
      <c r="L170">
        <v>0.17100000000000001</v>
      </c>
      <c r="M170">
        <v>0.19699999999999998</v>
      </c>
      <c r="N170">
        <v>0.22800000000000001</v>
      </c>
      <c r="O170">
        <v>0.158</v>
      </c>
      <c r="P170">
        <v>0.16600000000000001</v>
      </c>
      <c r="Q170">
        <v>0.26100000000000001</v>
      </c>
      <c r="R170">
        <v>0.26500000000000001</v>
      </c>
      <c r="S170">
        <v>0.26200000000000001</v>
      </c>
      <c r="T170">
        <v>0.29699999999999999</v>
      </c>
      <c r="U170">
        <v>0.28699999999999998</v>
      </c>
      <c r="V170">
        <v>0.28800000000000003</v>
      </c>
      <c r="W170">
        <v>0.31</v>
      </c>
      <c r="X170">
        <v>0.33299999999999996</v>
      </c>
      <c r="Y170">
        <v>0.35</v>
      </c>
      <c r="Z170">
        <v>0.311</v>
      </c>
      <c r="AA170">
        <v>0.35700000000000004</v>
      </c>
      <c r="AB170">
        <f t="shared" si="4"/>
        <v>159</v>
      </c>
      <c r="AC170">
        <f t="shared" si="5"/>
        <v>523.5</v>
      </c>
    </row>
    <row r="171" spans="1:29" x14ac:dyDescent="0.25">
      <c r="A171" s="1" t="s">
        <v>5</v>
      </c>
      <c r="B171" s="1" t="s">
        <v>129</v>
      </c>
      <c r="C171" s="42">
        <v>36926</v>
      </c>
      <c r="D171">
        <v>2</v>
      </c>
      <c r="E171">
        <v>4</v>
      </c>
      <c r="F171">
        <v>0.16899999999999998</v>
      </c>
      <c r="G171">
        <v>0.161</v>
      </c>
      <c r="H171">
        <v>0.159</v>
      </c>
      <c r="I171">
        <v>0.11699999999999999</v>
      </c>
      <c r="J171">
        <v>9.9000000000000005E-2</v>
      </c>
      <c r="K171">
        <v>0.111</v>
      </c>
      <c r="L171">
        <v>0.16200000000000001</v>
      </c>
      <c r="M171">
        <v>0.185</v>
      </c>
      <c r="N171">
        <v>0.217</v>
      </c>
      <c r="O171">
        <v>0.161</v>
      </c>
      <c r="P171">
        <v>0.151</v>
      </c>
      <c r="Q171">
        <v>0.22500000000000001</v>
      </c>
      <c r="R171">
        <v>0.27</v>
      </c>
      <c r="S171">
        <v>0.24399999999999999</v>
      </c>
      <c r="T171">
        <v>0.28499999999999998</v>
      </c>
      <c r="U171">
        <v>0.28800000000000003</v>
      </c>
      <c r="V171">
        <v>0.29899999999999999</v>
      </c>
      <c r="W171">
        <v>0.30199999999999999</v>
      </c>
      <c r="X171">
        <v>0.31</v>
      </c>
      <c r="Y171">
        <v>0.33</v>
      </c>
      <c r="Z171">
        <v>0.29600000000000004</v>
      </c>
      <c r="AA171">
        <v>0.35799999999999998</v>
      </c>
      <c r="AB171">
        <f t="shared" si="4"/>
        <v>154.89999999999998</v>
      </c>
      <c r="AC171">
        <f t="shared" si="5"/>
        <v>506.79999999999995</v>
      </c>
    </row>
    <row r="172" spans="1:29" x14ac:dyDescent="0.25">
      <c r="A172" s="1" t="s">
        <v>5</v>
      </c>
      <c r="B172" s="1" t="s">
        <v>129</v>
      </c>
      <c r="C172" s="42">
        <v>36933</v>
      </c>
      <c r="D172">
        <v>2</v>
      </c>
      <c r="E172">
        <v>4</v>
      </c>
      <c r="F172">
        <v>0.158</v>
      </c>
      <c r="G172">
        <v>0.17800000000000002</v>
      </c>
      <c r="H172">
        <v>0.14699999999999999</v>
      </c>
      <c r="I172">
        <v>0.11</v>
      </c>
      <c r="J172">
        <v>8.8000000000000009E-2</v>
      </c>
      <c r="K172">
        <v>0.12300000000000001</v>
      </c>
      <c r="L172">
        <v>0.16800000000000001</v>
      </c>
      <c r="M172">
        <v>0.19899999999999998</v>
      </c>
      <c r="N172">
        <v>0.19699999999999998</v>
      </c>
      <c r="O172">
        <v>0.153</v>
      </c>
      <c r="P172">
        <v>0.14800000000000002</v>
      </c>
      <c r="Q172">
        <v>0.24399999999999999</v>
      </c>
      <c r="R172">
        <v>0.25</v>
      </c>
      <c r="S172">
        <v>0.24100000000000002</v>
      </c>
      <c r="T172">
        <v>0.27500000000000002</v>
      </c>
      <c r="U172">
        <v>0.28399999999999997</v>
      </c>
      <c r="V172">
        <v>0.29699999999999999</v>
      </c>
      <c r="W172">
        <v>0.29600000000000004</v>
      </c>
      <c r="X172">
        <v>0.32600000000000001</v>
      </c>
      <c r="Y172">
        <v>0.33600000000000002</v>
      </c>
      <c r="Z172">
        <v>0.29100000000000004</v>
      </c>
      <c r="AA172">
        <v>0.35100000000000003</v>
      </c>
      <c r="AB172">
        <f t="shared" si="4"/>
        <v>152.6</v>
      </c>
      <c r="AC172">
        <f t="shared" si="5"/>
        <v>501.80000000000013</v>
      </c>
    </row>
    <row r="173" spans="1:29" x14ac:dyDescent="0.25">
      <c r="A173" s="1" t="s">
        <v>5</v>
      </c>
      <c r="B173" s="1" t="s">
        <v>129</v>
      </c>
      <c r="C173" s="42">
        <v>36939</v>
      </c>
      <c r="D173">
        <v>2</v>
      </c>
      <c r="E173">
        <v>5</v>
      </c>
      <c r="F173">
        <v>0.14800000000000002</v>
      </c>
      <c r="G173">
        <v>0.16399999999999998</v>
      </c>
      <c r="H173">
        <v>0.14499999999999999</v>
      </c>
      <c r="I173">
        <v>0.109</v>
      </c>
      <c r="J173">
        <v>0.10400000000000001</v>
      </c>
      <c r="K173">
        <v>0.122</v>
      </c>
      <c r="L173">
        <v>0.17</v>
      </c>
      <c r="M173">
        <v>0.18600000000000003</v>
      </c>
      <c r="N173">
        <v>0.19699999999999998</v>
      </c>
      <c r="O173">
        <v>0.14000000000000001</v>
      </c>
      <c r="P173">
        <v>0.15</v>
      </c>
      <c r="Q173">
        <v>0.23499999999999999</v>
      </c>
      <c r="R173">
        <v>0.25800000000000001</v>
      </c>
      <c r="S173">
        <v>0.247</v>
      </c>
      <c r="T173">
        <v>0.29100000000000004</v>
      </c>
      <c r="U173">
        <v>0.29100000000000004</v>
      </c>
      <c r="V173">
        <v>0.29799999999999999</v>
      </c>
      <c r="W173">
        <v>0.311</v>
      </c>
      <c r="X173">
        <v>0.32600000000000001</v>
      </c>
      <c r="Y173">
        <v>0.33200000000000002</v>
      </c>
      <c r="Z173">
        <v>0.27899999999999997</v>
      </c>
      <c r="AA173">
        <v>0.36799999999999999</v>
      </c>
      <c r="AB173">
        <f t="shared" si="4"/>
        <v>149.30000000000001</v>
      </c>
      <c r="AC173">
        <f t="shared" si="5"/>
        <v>501.90000000000009</v>
      </c>
    </row>
    <row r="174" spans="1:29" x14ac:dyDescent="0.25">
      <c r="A174" s="1" t="s">
        <v>5</v>
      </c>
      <c r="B174" s="1" t="s">
        <v>129</v>
      </c>
      <c r="C174" s="42">
        <v>36945</v>
      </c>
      <c r="D174">
        <v>2</v>
      </c>
      <c r="E174">
        <v>5</v>
      </c>
      <c r="F174">
        <v>0.14599999999999999</v>
      </c>
      <c r="G174">
        <v>0.157</v>
      </c>
      <c r="H174">
        <v>0.14300000000000002</v>
      </c>
      <c r="I174">
        <v>0.111</v>
      </c>
      <c r="J174">
        <v>9.3000000000000013E-2</v>
      </c>
      <c r="K174">
        <v>0.11599999999999999</v>
      </c>
      <c r="L174">
        <v>0.16</v>
      </c>
      <c r="M174">
        <v>0.182</v>
      </c>
      <c r="N174">
        <v>0.18600000000000003</v>
      </c>
      <c r="O174">
        <v>0.129</v>
      </c>
      <c r="P174">
        <v>0.14699999999999999</v>
      </c>
      <c r="Q174">
        <v>0.22500000000000001</v>
      </c>
      <c r="R174">
        <v>0.248</v>
      </c>
      <c r="S174">
        <v>0.221</v>
      </c>
      <c r="T174">
        <v>0.28100000000000003</v>
      </c>
      <c r="U174">
        <v>0.27899999999999997</v>
      </c>
      <c r="V174">
        <v>0.28399999999999997</v>
      </c>
      <c r="W174">
        <v>0.29499999999999998</v>
      </c>
      <c r="X174">
        <v>0.33700000000000002</v>
      </c>
      <c r="Y174">
        <v>0.32100000000000001</v>
      </c>
      <c r="Z174">
        <v>0.27699999999999997</v>
      </c>
      <c r="AA174">
        <v>0.33500000000000002</v>
      </c>
      <c r="AB174">
        <f t="shared" si="4"/>
        <v>144</v>
      </c>
      <c r="AC174">
        <f t="shared" si="5"/>
        <v>481.9</v>
      </c>
    </row>
    <row r="175" spans="1:29" x14ac:dyDescent="0.25">
      <c r="A175" s="1" t="s">
        <v>5</v>
      </c>
      <c r="B175" s="1" t="s">
        <v>129</v>
      </c>
      <c r="C175" s="42">
        <v>36952</v>
      </c>
      <c r="D175">
        <v>2</v>
      </c>
      <c r="E175">
        <v>5</v>
      </c>
      <c r="F175">
        <v>0.14800000000000002</v>
      </c>
      <c r="G175">
        <v>0.16600000000000001</v>
      </c>
      <c r="H175">
        <v>0.14400000000000002</v>
      </c>
      <c r="I175">
        <v>0.113</v>
      </c>
      <c r="J175">
        <v>9.1999999999999998E-2</v>
      </c>
      <c r="K175">
        <v>0.11699999999999999</v>
      </c>
      <c r="L175">
        <v>0.16399999999999998</v>
      </c>
      <c r="M175">
        <v>0.17399999999999999</v>
      </c>
      <c r="N175">
        <v>0.16800000000000001</v>
      </c>
      <c r="O175">
        <v>0.11800000000000001</v>
      </c>
      <c r="P175">
        <v>0.13500000000000001</v>
      </c>
      <c r="Q175">
        <v>0.214</v>
      </c>
      <c r="R175">
        <v>0.23600000000000002</v>
      </c>
      <c r="S175">
        <v>0.22699999999999998</v>
      </c>
      <c r="T175">
        <v>0.28499999999999998</v>
      </c>
      <c r="U175">
        <v>0.29100000000000004</v>
      </c>
      <c r="V175">
        <v>0.28000000000000003</v>
      </c>
      <c r="W175">
        <v>0.3</v>
      </c>
      <c r="X175">
        <v>0.318</v>
      </c>
      <c r="Y175">
        <v>0.33200000000000002</v>
      </c>
      <c r="Z175">
        <v>0.26400000000000001</v>
      </c>
      <c r="AA175">
        <v>0.32700000000000001</v>
      </c>
      <c r="AB175">
        <f t="shared" si="4"/>
        <v>143.40000000000003</v>
      </c>
      <c r="AC175">
        <f t="shared" si="5"/>
        <v>476.1</v>
      </c>
    </row>
    <row r="176" spans="1:29" x14ac:dyDescent="0.25">
      <c r="A176" s="1" t="s">
        <v>5</v>
      </c>
      <c r="B176" s="1" t="s">
        <v>129</v>
      </c>
      <c r="C176" s="42">
        <v>36960</v>
      </c>
      <c r="D176">
        <v>2</v>
      </c>
      <c r="E176">
        <v>5</v>
      </c>
      <c r="F176">
        <v>0.14800000000000002</v>
      </c>
      <c r="G176">
        <v>0.16300000000000001</v>
      </c>
      <c r="H176">
        <v>0.14599999999999999</v>
      </c>
      <c r="I176">
        <v>0.10400000000000001</v>
      </c>
      <c r="J176">
        <v>8.900000000000001E-2</v>
      </c>
      <c r="K176">
        <v>0.11199999999999999</v>
      </c>
      <c r="L176">
        <v>0.152</v>
      </c>
      <c r="M176">
        <v>0.16600000000000001</v>
      </c>
      <c r="N176">
        <v>0.155</v>
      </c>
      <c r="O176">
        <v>0.11900000000000001</v>
      </c>
      <c r="P176">
        <v>0.12300000000000001</v>
      </c>
      <c r="Q176">
        <v>0.20100000000000001</v>
      </c>
      <c r="R176">
        <v>0.22699999999999998</v>
      </c>
      <c r="S176">
        <v>0.21899999999999997</v>
      </c>
      <c r="T176">
        <v>0.27399999999999997</v>
      </c>
      <c r="U176">
        <v>0.27300000000000002</v>
      </c>
      <c r="V176">
        <v>0.27</v>
      </c>
      <c r="W176">
        <v>0.30199999999999999</v>
      </c>
      <c r="X176">
        <v>0.32600000000000001</v>
      </c>
      <c r="Y176">
        <v>0.33299999999999996</v>
      </c>
      <c r="Z176">
        <v>0.25800000000000001</v>
      </c>
      <c r="AA176">
        <v>0.317</v>
      </c>
      <c r="AB176">
        <f t="shared" si="4"/>
        <v>138.30000000000001</v>
      </c>
      <c r="AC176">
        <f t="shared" si="5"/>
        <v>462.50000000000006</v>
      </c>
    </row>
    <row r="177" spans="1:29" x14ac:dyDescent="0.25">
      <c r="A177" s="1" t="s">
        <v>5</v>
      </c>
      <c r="B177" s="1" t="s">
        <v>129</v>
      </c>
      <c r="C177" s="42">
        <v>36966</v>
      </c>
      <c r="D177">
        <v>2</v>
      </c>
      <c r="E177">
        <v>5</v>
      </c>
      <c r="F177">
        <v>0.14800000000000002</v>
      </c>
      <c r="G177">
        <v>0.153</v>
      </c>
      <c r="H177">
        <v>0.13400000000000001</v>
      </c>
      <c r="I177">
        <v>0.106</v>
      </c>
      <c r="J177">
        <v>9.0999999999999998E-2</v>
      </c>
      <c r="K177">
        <v>0.111</v>
      </c>
      <c r="L177">
        <v>0.14099999999999999</v>
      </c>
      <c r="M177">
        <v>0.16899999999999998</v>
      </c>
      <c r="N177">
        <v>0.156</v>
      </c>
      <c r="O177">
        <v>0.111</v>
      </c>
      <c r="P177">
        <v>0.113</v>
      </c>
      <c r="Q177">
        <v>0.191</v>
      </c>
      <c r="R177">
        <v>0.217</v>
      </c>
      <c r="S177">
        <v>0.221</v>
      </c>
      <c r="T177">
        <v>0.26500000000000001</v>
      </c>
      <c r="U177">
        <v>0.26600000000000001</v>
      </c>
      <c r="V177">
        <v>0.28399999999999997</v>
      </c>
      <c r="W177">
        <v>0.307</v>
      </c>
      <c r="X177">
        <v>0.32</v>
      </c>
      <c r="Y177">
        <v>0.33399999999999996</v>
      </c>
      <c r="Z177">
        <v>0.252</v>
      </c>
      <c r="AA177">
        <v>0.29199999999999998</v>
      </c>
      <c r="AB177">
        <f t="shared" si="4"/>
        <v>135.69999999999999</v>
      </c>
      <c r="AC177">
        <f t="shared" si="5"/>
        <v>452.99999999999989</v>
      </c>
    </row>
    <row r="178" spans="1:29" x14ac:dyDescent="0.25">
      <c r="A178" s="1" t="s">
        <v>5</v>
      </c>
      <c r="B178" s="1" t="s">
        <v>129</v>
      </c>
      <c r="C178" s="42">
        <v>36980</v>
      </c>
      <c r="D178">
        <v>2</v>
      </c>
      <c r="E178">
        <v>5</v>
      </c>
      <c r="F178">
        <v>0.115</v>
      </c>
      <c r="G178">
        <v>0.14300000000000002</v>
      </c>
      <c r="H178">
        <v>0.122</v>
      </c>
      <c r="I178">
        <v>0.11</v>
      </c>
      <c r="J178">
        <v>0.09</v>
      </c>
      <c r="K178">
        <v>0.10800000000000001</v>
      </c>
      <c r="L178">
        <v>0.20899999999999999</v>
      </c>
      <c r="M178">
        <v>0.156</v>
      </c>
      <c r="N178">
        <v>0.14899999999999999</v>
      </c>
      <c r="O178">
        <v>0.106</v>
      </c>
      <c r="P178">
        <v>0.11199999999999999</v>
      </c>
      <c r="Q178">
        <v>0.193</v>
      </c>
      <c r="R178">
        <v>0.223</v>
      </c>
      <c r="S178">
        <v>0.19399999999999998</v>
      </c>
      <c r="T178">
        <v>0.26700000000000002</v>
      </c>
      <c r="U178">
        <v>0.27699999999999997</v>
      </c>
      <c r="V178">
        <v>0.27399999999999997</v>
      </c>
      <c r="W178">
        <v>0.29600000000000004</v>
      </c>
      <c r="X178">
        <v>0.31900000000000001</v>
      </c>
      <c r="Y178">
        <v>0.33700000000000002</v>
      </c>
      <c r="Z178">
        <v>0.24600000000000002</v>
      </c>
      <c r="AA178">
        <v>0.24399999999999999</v>
      </c>
      <c r="AB178">
        <f t="shared" si="4"/>
        <v>131.69999999999999</v>
      </c>
      <c r="AC178">
        <f t="shared" si="5"/>
        <v>440.49999999999994</v>
      </c>
    </row>
    <row r="179" spans="1:29" x14ac:dyDescent="0.25">
      <c r="A179" s="1" t="s">
        <v>5</v>
      </c>
      <c r="B179" s="1" t="s">
        <v>129</v>
      </c>
      <c r="C179" s="42">
        <v>36986</v>
      </c>
      <c r="D179">
        <v>2</v>
      </c>
      <c r="E179">
        <v>5</v>
      </c>
      <c r="F179">
        <v>0.14899999999999999</v>
      </c>
      <c r="G179">
        <v>0.15</v>
      </c>
      <c r="H179">
        <v>0.125</v>
      </c>
      <c r="I179">
        <v>9.9000000000000005E-2</v>
      </c>
      <c r="J179">
        <v>9.0999999999999998E-2</v>
      </c>
      <c r="K179">
        <v>0.10800000000000001</v>
      </c>
      <c r="L179">
        <v>0.151</v>
      </c>
      <c r="M179">
        <v>0.16699999999999998</v>
      </c>
      <c r="N179">
        <v>0.14400000000000002</v>
      </c>
      <c r="O179">
        <v>0.10800000000000001</v>
      </c>
      <c r="P179">
        <v>0.11599999999999999</v>
      </c>
      <c r="Q179">
        <v>0.187</v>
      </c>
      <c r="R179">
        <v>0.22500000000000001</v>
      </c>
      <c r="S179">
        <v>0.21</v>
      </c>
      <c r="T179">
        <v>0.26100000000000001</v>
      </c>
      <c r="U179">
        <v>0.27</v>
      </c>
      <c r="V179">
        <v>0.27399999999999997</v>
      </c>
      <c r="W179">
        <v>0.29799999999999999</v>
      </c>
      <c r="X179">
        <v>0.33200000000000002</v>
      </c>
      <c r="Y179">
        <v>0.33100000000000002</v>
      </c>
      <c r="Z179">
        <v>0.24299999999999999</v>
      </c>
      <c r="AA179">
        <v>0.25</v>
      </c>
      <c r="AB179">
        <f t="shared" si="4"/>
        <v>133.29999999999998</v>
      </c>
      <c r="AC179">
        <f t="shared" si="5"/>
        <v>443.8</v>
      </c>
    </row>
    <row r="180" spans="1:29" x14ac:dyDescent="0.25">
      <c r="A180" s="1" t="s">
        <v>5</v>
      </c>
      <c r="B180" s="1" t="s">
        <v>129</v>
      </c>
      <c r="C180" s="42">
        <v>36993</v>
      </c>
      <c r="D180">
        <v>2</v>
      </c>
      <c r="E180">
        <v>6</v>
      </c>
      <c r="F180">
        <v>0.124</v>
      </c>
      <c r="G180">
        <v>0.14699999999999999</v>
      </c>
      <c r="H180">
        <v>0.14300000000000002</v>
      </c>
      <c r="I180">
        <v>9.6999999999999989E-2</v>
      </c>
      <c r="J180">
        <v>8.5999999999999993E-2</v>
      </c>
      <c r="K180">
        <v>0.109</v>
      </c>
      <c r="L180">
        <v>0.14499999999999999</v>
      </c>
      <c r="M180">
        <v>0.161</v>
      </c>
      <c r="N180">
        <v>0.13900000000000001</v>
      </c>
      <c r="O180">
        <v>9.9000000000000005E-2</v>
      </c>
      <c r="P180">
        <v>0.11199999999999999</v>
      </c>
      <c r="Q180">
        <v>0.188</v>
      </c>
      <c r="R180">
        <v>0.215</v>
      </c>
      <c r="S180">
        <v>0.20100000000000001</v>
      </c>
      <c r="T180">
        <v>0.27100000000000002</v>
      </c>
      <c r="U180">
        <v>0.27100000000000002</v>
      </c>
      <c r="V180">
        <v>0.26100000000000001</v>
      </c>
      <c r="W180">
        <v>0.29199999999999998</v>
      </c>
      <c r="X180">
        <v>0.32700000000000001</v>
      </c>
      <c r="Y180">
        <v>0.33299999999999996</v>
      </c>
      <c r="Z180">
        <v>0.25</v>
      </c>
      <c r="AA180">
        <v>0.222</v>
      </c>
      <c r="AB180">
        <f t="shared" si="4"/>
        <v>127.5</v>
      </c>
      <c r="AC180">
        <f t="shared" si="5"/>
        <v>431.7</v>
      </c>
    </row>
    <row r="181" spans="1:29" x14ac:dyDescent="0.25">
      <c r="A181" s="1" t="s">
        <v>5</v>
      </c>
      <c r="B181" s="1" t="s">
        <v>129</v>
      </c>
      <c r="C181" s="42">
        <v>37001</v>
      </c>
      <c r="D181">
        <v>2</v>
      </c>
      <c r="E181">
        <v>6</v>
      </c>
      <c r="F181">
        <v>0.13300000000000001</v>
      </c>
      <c r="G181">
        <v>0.155</v>
      </c>
      <c r="H181">
        <v>0.13</v>
      </c>
      <c r="I181">
        <v>0.109</v>
      </c>
      <c r="J181">
        <v>0.09</v>
      </c>
      <c r="K181">
        <v>0.11199999999999999</v>
      </c>
      <c r="L181">
        <v>0.14199999999999999</v>
      </c>
      <c r="M181">
        <v>0.156</v>
      </c>
      <c r="N181">
        <v>0.13400000000000001</v>
      </c>
      <c r="O181">
        <v>9.4E-2</v>
      </c>
      <c r="P181">
        <v>0.11699999999999999</v>
      </c>
      <c r="Q181">
        <v>0.184</v>
      </c>
      <c r="R181">
        <v>0.20600000000000002</v>
      </c>
      <c r="S181">
        <v>0.20499999999999999</v>
      </c>
      <c r="T181">
        <v>0.26300000000000001</v>
      </c>
      <c r="U181">
        <v>0.26700000000000002</v>
      </c>
      <c r="V181">
        <v>0.27800000000000002</v>
      </c>
      <c r="W181">
        <v>0.30199999999999999</v>
      </c>
      <c r="X181">
        <v>0.32</v>
      </c>
      <c r="Y181">
        <v>0.32200000000000001</v>
      </c>
      <c r="Z181">
        <v>0.221</v>
      </c>
      <c r="AA181">
        <v>0.23100000000000001</v>
      </c>
      <c r="AB181">
        <f t="shared" si="4"/>
        <v>129.4</v>
      </c>
      <c r="AC181">
        <f t="shared" si="5"/>
        <v>430.40000000000003</v>
      </c>
    </row>
    <row r="182" spans="1:29" x14ac:dyDescent="0.25">
      <c r="A182" s="1" t="s">
        <v>5</v>
      </c>
      <c r="B182" s="1" t="s">
        <v>129</v>
      </c>
      <c r="C182" s="42">
        <v>37010</v>
      </c>
      <c r="D182">
        <v>2</v>
      </c>
      <c r="E182">
        <v>6</v>
      </c>
      <c r="F182">
        <v>0.129</v>
      </c>
      <c r="G182">
        <v>0.14499999999999999</v>
      </c>
      <c r="H182">
        <v>0.13300000000000001</v>
      </c>
      <c r="I182">
        <v>0.10199999999999999</v>
      </c>
      <c r="J182">
        <v>8.6999999999999994E-2</v>
      </c>
      <c r="K182">
        <v>0.10800000000000001</v>
      </c>
      <c r="L182">
        <v>0.13400000000000001</v>
      </c>
      <c r="M182">
        <v>0.161</v>
      </c>
      <c r="N182">
        <v>0.13800000000000001</v>
      </c>
      <c r="O182">
        <v>0.10099999999999999</v>
      </c>
      <c r="P182">
        <v>0.114</v>
      </c>
      <c r="Q182">
        <v>0.19600000000000001</v>
      </c>
      <c r="R182">
        <v>0.218</v>
      </c>
      <c r="S182">
        <v>0.21100000000000002</v>
      </c>
      <c r="T182">
        <v>0.25900000000000001</v>
      </c>
      <c r="U182">
        <v>0.26100000000000001</v>
      </c>
      <c r="V182">
        <v>0.28000000000000003</v>
      </c>
      <c r="W182">
        <v>0.29699999999999999</v>
      </c>
      <c r="X182">
        <v>0.32</v>
      </c>
      <c r="Y182">
        <v>0.318</v>
      </c>
      <c r="Z182">
        <v>0.20600000000000002</v>
      </c>
      <c r="AA182">
        <v>0.183</v>
      </c>
      <c r="AB182">
        <f t="shared" si="4"/>
        <v>126.60000000000001</v>
      </c>
      <c r="AC182">
        <f t="shared" si="5"/>
        <v>423.00000000000006</v>
      </c>
    </row>
    <row r="183" spans="1:29" x14ac:dyDescent="0.25">
      <c r="A183" s="1" t="s">
        <v>5</v>
      </c>
      <c r="B183" s="1" t="s">
        <v>129</v>
      </c>
      <c r="C183" s="42">
        <v>37020</v>
      </c>
      <c r="D183">
        <v>2</v>
      </c>
      <c r="E183">
        <v>6</v>
      </c>
      <c r="F183">
        <v>0.23600000000000002</v>
      </c>
      <c r="G183">
        <v>0.161</v>
      </c>
      <c r="H183">
        <v>0.13900000000000001</v>
      </c>
      <c r="I183">
        <v>9.8000000000000004E-2</v>
      </c>
      <c r="J183">
        <v>9.6000000000000002E-2</v>
      </c>
      <c r="K183">
        <v>0.106</v>
      </c>
      <c r="L183">
        <v>0.13500000000000001</v>
      </c>
      <c r="M183">
        <v>0.16200000000000001</v>
      </c>
      <c r="N183">
        <v>0.14599999999999999</v>
      </c>
      <c r="O183">
        <v>0.106</v>
      </c>
      <c r="P183">
        <v>0.109</v>
      </c>
      <c r="Q183">
        <v>0.188</v>
      </c>
      <c r="R183">
        <v>0.20899999999999999</v>
      </c>
      <c r="S183">
        <v>0.20100000000000001</v>
      </c>
      <c r="T183">
        <v>0.27600000000000002</v>
      </c>
      <c r="U183">
        <v>0.27100000000000002</v>
      </c>
      <c r="V183">
        <v>0.28199999999999997</v>
      </c>
      <c r="W183">
        <v>0.29899999999999999</v>
      </c>
      <c r="X183">
        <v>0.32600000000000001</v>
      </c>
      <c r="Y183">
        <v>0.32899999999999996</v>
      </c>
      <c r="Z183">
        <v>0.23100000000000001</v>
      </c>
      <c r="AA183">
        <v>0.18</v>
      </c>
      <c r="AB183">
        <f t="shared" si="4"/>
        <v>151.49999999999997</v>
      </c>
      <c r="AC183">
        <f t="shared" si="5"/>
        <v>452.2</v>
      </c>
    </row>
    <row r="184" spans="1:29" x14ac:dyDescent="0.25">
      <c r="A184" s="1" t="s">
        <v>5</v>
      </c>
      <c r="B184" s="1" t="s">
        <v>129</v>
      </c>
      <c r="C184" s="42">
        <v>37036</v>
      </c>
      <c r="D184">
        <v>2</v>
      </c>
      <c r="E184">
        <v>6</v>
      </c>
      <c r="F184">
        <v>0.214</v>
      </c>
      <c r="G184">
        <v>0.159</v>
      </c>
      <c r="H184">
        <v>0.12300000000000001</v>
      </c>
      <c r="I184">
        <v>0.09</v>
      </c>
      <c r="J184">
        <v>0.08</v>
      </c>
      <c r="K184">
        <v>9.5000000000000001E-2</v>
      </c>
      <c r="L184">
        <v>0.13</v>
      </c>
      <c r="M184">
        <v>0.14300000000000002</v>
      </c>
      <c r="N184">
        <v>0.12300000000000001</v>
      </c>
      <c r="O184">
        <v>9.6000000000000002E-2</v>
      </c>
      <c r="P184">
        <v>9.8000000000000004E-2</v>
      </c>
      <c r="Q184">
        <v>0.18600000000000003</v>
      </c>
      <c r="R184">
        <v>0.2</v>
      </c>
      <c r="S184">
        <v>0.185</v>
      </c>
      <c r="T184">
        <v>0.27300000000000002</v>
      </c>
      <c r="U184">
        <v>0.26400000000000001</v>
      </c>
      <c r="V184">
        <v>0.26300000000000001</v>
      </c>
      <c r="W184">
        <v>0.29100000000000004</v>
      </c>
      <c r="X184">
        <v>0.32</v>
      </c>
      <c r="Y184">
        <v>0.32700000000000001</v>
      </c>
      <c r="Z184">
        <v>0.19899999999999998</v>
      </c>
      <c r="AA184">
        <v>0.16600000000000001</v>
      </c>
      <c r="AB184">
        <f t="shared" si="4"/>
        <v>137.1</v>
      </c>
      <c r="AC184">
        <f t="shared" si="5"/>
        <v>423.90000000000003</v>
      </c>
    </row>
    <row r="185" spans="1:29" x14ac:dyDescent="0.25">
      <c r="A185" s="1" t="s">
        <v>5</v>
      </c>
      <c r="B185" s="1" t="s">
        <v>129</v>
      </c>
      <c r="C185" s="42">
        <v>37057</v>
      </c>
      <c r="D185">
        <v>2</v>
      </c>
      <c r="E185">
        <v>6</v>
      </c>
      <c r="F185">
        <v>0.28300000000000003</v>
      </c>
      <c r="G185">
        <v>0.191</v>
      </c>
      <c r="H185">
        <v>0.13600000000000001</v>
      </c>
      <c r="I185">
        <v>9.4E-2</v>
      </c>
      <c r="J185">
        <v>7.9000000000000001E-2</v>
      </c>
      <c r="K185">
        <v>9.9000000000000005E-2</v>
      </c>
      <c r="L185">
        <v>0.14199999999999999</v>
      </c>
      <c r="M185">
        <v>0.14499999999999999</v>
      </c>
      <c r="N185">
        <v>0.13500000000000001</v>
      </c>
      <c r="O185">
        <v>0.09</v>
      </c>
      <c r="P185">
        <v>0.105</v>
      </c>
      <c r="Q185">
        <v>0.191</v>
      </c>
      <c r="R185">
        <v>0.19699999999999998</v>
      </c>
      <c r="S185">
        <v>0.184</v>
      </c>
      <c r="T185">
        <v>0.25800000000000001</v>
      </c>
      <c r="U185">
        <v>0.26100000000000001</v>
      </c>
      <c r="V185">
        <v>0.27399999999999997</v>
      </c>
      <c r="W185">
        <v>0.27699999999999997</v>
      </c>
      <c r="X185">
        <v>0.314</v>
      </c>
      <c r="Y185">
        <v>0.316</v>
      </c>
      <c r="Z185">
        <v>0.22</v>
      </c>
      <c r="AA185">
        <v>0.156</v>
      </c>
      <c r="AB185">
        <f t="shared" si="4"/>
        <v>158.70000000000002</v>
      </c>
      <c r="AC185">
        <f t="shared" si="5"/>
        <v>443</v>
      </c>
    </row>
    <row r="186" spans="1:29" x14ac:dyDescent="0.25">
      <c r="A186" s="1" t="s">
        <v>5</v>
      </c>
      <c r="B186" s="1" t="s">
        <v>129</v>
      </c>
      <c r="C186" s="42">
        <v>37078</v>
      </c>
      <c r="D186">
        <v>2</v>
      </c>
      <c r="E186">
        <v>7</v>
      </c>
      <c r="F186">
        <v>0.23600000000000002</v>
      </c>
      <c r="G186">
        <v>0.27399999999999997</v>
      </c>
      <c r="H186">
        <v>0.19399999999999998</v>
      </c>
      <c r="I186">
        <v>0.13200000000000001</v>
      </c>
      <c r="J186">
        <v>0.10199999999999999</v>
      </c>
      <c r="K186">
        <v>0.115</v>
      </c>
      <c r="L186">
        <v>0.154</v>
      </c>
      <c r="M186">
        <v>0.16399999999999998</v>
      </c>
      <c r="N186">
        <v>0.155</v>
      </c>
      <c r="O186">
        <v>0.11</v>
      </c>
      <c r="P186">
        <v>0.11900000000000001</v>
      </c>
      <c r="Q186">
        <v>0.19699999999999998</v>
      </c>
      <c r="R186">
        <v>0.21899999999999997</v>
      </c>
      <c r="S186">
        <v>0.192</v>
      </c>
      <c r="T186">
        <v>0.27500000000000002</v>
      </c>
      <c r="U186">
        <v>0.27399999999999997</v>
      </c>
      <c r="V186">
        <v>0.27500000000000002</v>
      </c>
      <c r="W186">
        <v>0.28800000000000003</v>
      </c>
      <c r="X186">
        <v>0.33</v>
      </c>
      <c r="Y186">
        <v>0.34100000000000003</v>
      </c>
      <c r="Z186">
        <v>0.218</v>
      </c>
      <c r="AA186">
        <v>0.17199999999999999</v>
      </c>
      <c r="AB186">
        <f t="shared" si="4"/>
        <v>176.20000000000002</v>
      </c>
      <c r="AC186">
        <f t="shared" si="5"/>
        <v>477.20000000000005</v>
      </c>
    </row>
    <row r="187" spans="1:29" x14ac:dyDescent="0.25">
      <c r="A187" s="1" t="s">
        <v>5</v>
      </c>
      <c r="B187" s="1" t="s">
        <v>129</v>
      </c>
      <c r="C187" s="42">
        <v>37112</v>
      </c>
      <c r="D187">
        <v>2</v>
      </c>
      <c r="E187">
        <v>7</v>
      </c>
      <c r="F187">
        <v>0.309</v>
      </c>
      <c r="G187">
        <v>0.27699999999999997</v>
      </c>
      <c r="H187">
        <v>0.248</v>
      </c>
      <c r="I187">
        <v>0.223</v>
      </c>
      <c r="J187">
        <v>0.21199999999999999</v>
      </c>
      <c r="K187">
        <v>0.20300000000000001</v>
      </c>
      <c r="L187">
        <v>0.183</v>
      </c>
      <c r="M187">
        <v>0.183</v>
      </c>
      <c r="N187">
        <v>0.156</v>
      </c>
      <c r="O187">
        <v>0.114</v>
      </c>
      <c r="P187">
        <v>0.128</v>
      </c>
      <c r="Q187">
        <v>0.215</v>
      </c>
      <c r="R187">
        <v>0.22600000000000001</v>
      </c>
      <c r="S187">
        <v>0.19600000000000001</v>
      </c>
      <c r="T187">
        <v>0.26899999999999996</v>
      </c>
      <c r="U187">
        <v>0.28000000000000003</v>
      </c>
      <c r="V187">
        <v>0.28199999999999997</v>
      </c>
      <c r="W187">
        <v>0.29199999999999998</v>
      </c>
      <c r="X187">
        <v>0.32700000000000001</v>
      </c>
      <c r="Y187">
        <v>0.33600000000000002</v>
      </c>
      <c r="Z187">
        <v>0.24199999999999999</v>
      </c>
      <c r="AA187">
        <v>0.159</v>
      </c>
      <c r="AB187">
        <f t="shared" si="4"/>
        <v>230.3</v>
      </c>
      <c r="AC187">
        <f t="shared" si="5"/>
        <v>536.9</v>
      </c>
    </row>
    <row r="188" spans="1:29" x14ac:dyDescent="0.25">
      <c r="A188" s="1" t="s">
        <v>5</v>
      </c>
      <c r="B188" s="1" t="s">
        <v>129</v>
      </c>
      <c r="C188" s="42">
        <v>37131</v>
      </c>
      <c r="D188">
        <v>2</v>
      </c>
      <c r="E188">
        <v>1</v>
      </c>
      <c r="F188">
        <v>0.33399999999999996</v>
      </c>
      <c r="G188">
        <v>0.28699999999999998</v>
      </c>
      <c r="H188">
        <v>0.25700000000000001</v>
      </c>
      <c r="I188">
        <v>0.22699999999999998</v>
      </c>
      <c r="J188">
        <v>0.21</v>
      </c>
      <c r="K188">
        <v>0.215</v>
      </c>
      <c r="L188">
        <v>0.214</v>
      </c>
      <c r="M188">
        <v>0.19399999999999998</v>
      </c>
      <c r="N188">
        <v>0.16699999999999998</v>
      </c>
      <c r="O188">
        <v>0.121</v>
      </c>
      <c r="P188">
        <v>0.127</v>
      </c>
      <c r="Q188">
        <v>0.214</v>
      </c>
      <c r="R188">
        <v>0.23</v>
      </c>
      <c r="S188">
        <v>0.20100000000000001</v>
      </c>
      <c r="T188">
        <v>0.27699999999999997</v>
      </c>
      <c r="U188">
        <v>0.27800000000000002</v>
      </c>
      <c r="V188">
        <v>0.26899999999999996</v>
      </c>
      <c r="W188">
        <v>0.311</v>
      </c>
      <c r="X188">
        <v>0.318</v>
      </c>
      <c r="Y188">
        <v>0.34100000000000003</v>
      </c>
      <c r="Z188">
        <v>0.22699999999999998</v>
      </c>
      <c r="AA188">
        <v>0.161</v>
      </c>
      <c r="AB188">
        <f t="shared" si="4"/>
        <v>243.9</v>
      </c>
      <c r="AC188">
        <f t="shared" si="5"/>
        <v>551.40000000000009</v>
      </c>
    </row>
    <row r="189" spans="1:29" x14ac:dyDescent="0.25">
      <c r="A189" s="1" t="s">
        <v>5</v>
      </c>
      <c r="B189" s="1" t="s">
        <v>129</v>
      </c>
      <c r="C189" s="42">
        <v>37148</v>
      </c>
      <c r="D189">
        <v>2</v>
      </c>
      <c r="E189">
        <v>1</v>
      </c>
      <c r="F189">
        <v>0.28399999999999997</v>
      </c>
      <c r="G189">
        <v>0.27</v>
      </c>
      <c r="H189">
        <v>0.23100000000000001</v>
      </c>
      <c r="I189">
        <v>0.21199999999999999</v>
      </c>
      <c r="J189">
        <v>0.20100000000000001</v>
      </c>
      <c r="K189">
        <v>0.20800000000000002</v>
      </c>
      <c r="L189">
        <v>0.21899999999999997</v>
      </c>
      <c r="M189">
        <v>0.20699999999999999</v>
      </c>
      <c r="N189">
        <v>0.17600000000000002</v>
      </c>
      <c r="O189">
        <v>0.127</v>
      </c>
      <c r="P189">
        <v>0.13100000000000001</v>
      </c>
      <c r="Q189">
        <v>0.2</v>
      </c>
      <c r="R189">
        <v>0.22800000000000001</v>
      </c>
      <c r="S189">
        <v>0.19399999999999998</v>
      </c>
      <c r="T189">
        <v>0.28300000000000003</v>
      </c>
      <c r="U189">
        <v>0.28300000000000003</v>
      </c>
      <c r="V189">
        <v>0.28899999999999998</v>
      </c>
      <c r="W189">
        <v>0.29399999999999998</v>
      </c>
      <c r="X189">
        <v>0.32200000000000001</v>
      </c>
      <c r="Y189">
        <v>0.32700000000000001</v>
      </c>
      <c r="Z189">
        <v>0.21100000000000002</v>
      </c>
      <c r="AA189">
        <v>0.156</v>
      </c>
      <c r="AB189">
        <f t="shared" si="4"/>
        <v>229.2</v>
      </c>
      <c r="AC189">
        <f t="shared" si="5"/>
        <v>533.69999999999993</v>
      </c>
    </row>
    <row r="190" spans="1:29" x14ac:dyDescent="0.25">
      <c r="A190" s="1" t="s">
        <v>5</v>
      </c>
      <c r="B190" s="1" t="s">
        <v>129</v>
      </c>
      <c r="C190" s="42">
        <v>37162</v>
      </c>
      <c r="D190">
        <v>2</v>
      </c>
      <c r="E190">
        <v>1</v>
      </c>
      <c r="F190">
        <v>0.253</v>
      </c>
      <c r="G190">
        <v>0.221</v>
      </c>
      <c r="H190">
        <v>0.19699999999999998</v>
      </c>
      <c r="I190">
        <v>0.19699999999999998</v>
      </c>
      <c r="J190">
        <v>0.16300000000000001</v>
      </c>
      <c r="K190">
        <v>0.182</v>
      </c>
      <c r="L190">
        <v>0.21</v>
      </c>
      <c r="M190">
        <v>0.21</v>
      </c>
      <c r="N190">
        <v>0.182</v>
      </c>
      <c r="O190">
        <v>0.13200000000000001</v>
      </c>
      <c r="P190">
        <v>0.13600000000000001</v>
      </c>
      <c r="Q190">
        <v>0.2</v>
      </c>
      <c r="R190">
        <v>0.222</v>
      </c>
      <c r="S190">
        <v>0.19699999999999998</v>
      </c>
      <c r="T190">
        <v>0.28100000000000003</v>
      </c>
      <c r="U190">
        <v>0.28499999999999998</v>
      </c>
      <c r="V190">
        <v>0.28399999999999997</v>
      </c>
      <c r="W190">
        <v>0.29699999999999999</v>
      </c>
      <c r="X190">
        <v>0.32400000000000001</v>
      </c>
      <c r="Y190">
        <v>0.34399999999999997</v>
      </c>
      <c r="Z190">
        <v>0.20899999999999999</v>
      </c>
      <c r="AA190">
        <v>0.161</v>
      </c>
      <c r="AB190">
        <f t="shared" si="4"/>
        <v>206.79999999999998</v>
      </c>
      <c r="AC190">
        <f t="shared" si="5"/>
        <v>513.99999999999989</v>
      </c>
    </row>
    <row r="191" spans="1:29" x14ac:dyDescent="0.25">
      <c r="A191" s="1" t="s">
        <v>5</v>
      </c>
      <c r="B191" s="1" t="s">
        <v>129</v>
      </c>
      <c r="C191" s="42">
        <v>37176</v>
      </c>
      <c r="D191">
        <v>2</v>
      </c>
      <c r="E191">
        <v>1</v>
      </c>
      <c r="F191">
        <v>0.35200000000000004</v>
      </c>
      <c r="G191">
        <v>0.30399999999999999</v>
      </c>
      <c r="H191">
        <v>0.217</v>
      </c>
      <c r="I191">
        <v>0.16</v>
      </c>
      <c r="J191">
        <v>0.14599999999999999</v>
      </c>
      <c r="K191">
        <v>0.16699999999999998</v>
      </c>
      <c r="L191">
        <v>0.19899999999999998</v>
      </c>
      <c r="M191">
        <v>0.20600000000000002</v>
      </c>
      <c r="N191">
        <v>0.187</v>
      </c>
      <c r="O191">
        <v>0.13200000000000001</v>
      </c>
      <c r="P191">
        <v>0.13800000000000001</v>
      </c>
      <c r="Q191">
        <v>0.19500000000000001</v>
      </c>
      <c r="R191">
        <v>0.21899999999999997</v>
      </c>
      <c r="S191">
        <v>0.20699999999999999</v>
      </c>
      <c r="T191">
        <v>0.27800000000000002</v>
      </c>
      <c r="U191">
        <v>0.27200000000000002</v>
      </c>
      <c r="V191">
        <v>0.28699999999999998</v>
      </c>
      <c r="W191">
        <v>0.29799999999999999</v>
      </c>
      <c r="X191">
        <v>0.33299999999999996</v>
      </c>
      <c r="Y191">
        <v>0.34299999999999997</v>
      </c>
      <c r="Z191">
        <v>0.21299999999999999</v>
      </c>
      <c r="AA191">
        <v>0.158</v>
      </c>
      <c r="AB191">
        <f t="shared" si="4"/>
        <v>228.99999999999997</v>
      </c>
      <c r="AC191">
        <f t="shared" si="5"/>
        <v>536.29999999999995</v>
      </c>
    </row>
    <row r="192" spans="1:29" x14ac:dyDescent="0.25">
      <c r="A192" s="1" t="s">
        <v>5</v>
      </c>
      <c r="B192" s="1" t="s">
        <v>129</v>
      </c>
      <c r="C192" s="42">
        <v>37191</v>
      </c>
      <c r="D192">
        <v>2</v>
      </c>
      <c r="E192">
        <v>1</v>
      </c>
      <c r="F192">
        <v>0.25900000000000001</v>
      </c>
      <c r="G192">
        <v>0.217</v>
      </c>
      <c r="H192">
        <v>0.183</v>
      </c>
      <c r="I192">
        <v>0.155</v>
      </c>
      <c r="J192">
        <v>0.124</v>
      </c>
      <c r="K192">
        <v>0.153</v>
      </c>
      <c r="L192">
        <v>0.18899999999999997</v>
      </c>
      <c r="M192">
        <v>0.19500000000000001</v>
      </c>
      <c r="N192">
        <v>0.18899999999999997</v>
      </c>
      <c r="O192">
        <v>0.125</v>
      </c>
      <c r="P192">
        <v>0.13</v>
      </c>
      <c r="Q192">
        <v>0.20800000000000002</v>
      </c>
      <c r="R192">
        <v>0.22699999999999998</v>
      </c>
      <c r="S192">
        <v>0.20199999999999999</v>
      </c>
      <c r="T192">
        <v>0.26800000000000002</v>
      </c>
      <c r="U192">
        <v>0.28000000000000003</v>
      </c>
      <c r="V192">
        <v>0.28100000000000003</v>
      </c>
      <c r="W192">
        <v>0.28899999999999998</v>
      </c>
      <c r="X192">
        <v>0.31900000000000001</v>
      </c>
      <c r="Y192">
        <v>0.33200000000000002</v>
      </c>
      <c r="Z192">
        <v>0.22399999999999998</v>
      </c>
      <c r="AA192">
        <v>0.14800000000000002</v>
      </c>
      <c r="AB192">
        <f t="shared" si="4"/>
        <v>192.3</v>
      </c>
      <c r="AC192">
        <f t="shared" si="5"/>
        <v>495.59999999999997</v>
      </c>
    </row>
    <row r="193" spans="1:29" x14ac:dyDescent="0.25">
      <c r="A193" s="1" t="s">
        <v>5</v>
      </c>
      <c r="B193" s="1" t="s">
        <v>129</v>
      </c>
      <c r="C193" s="42">
        <v>37207</v>
      </c>
      <c r="D193">
        <v>2</v>
      </c>
      <c r="E193">
        <v>2</v>
      </c>
      <c r="F193">
        <v>0.22699999999999998</v>
      </c>
      <c r="G193">
        <v>0.20199999999999999</v>
      </c>
      <c r="H193">
        <v>0.17499999999999999</v>
      </c>
      <c r="I193">
        <v>0.13200000000000001</v>
      </c>
      <c r="J193">
        <v>0.114</v>
      </c>
      <c r="K193">
        <v>0.13300000000000001</v>
      </c>
      <c r="L193">
        <v>0.17399999999999999</v>
      </c>
      <c r="M193">
        <v>0.191</v>
      </c>
      <c r="N193">
        <v>0.18100000000000002</v>
      </c>
      <c r="O193">
        <v>0.13500000000000001</v>
      </c>
      <c r="P193">
        <v>0.128</v>
      </c>
      <c r="Q193">
        <v>0.20100000000000001</v>
      </c>
      <c r="R193">
        <v>0.22399999999999998</v>
      </c>
      <c r="S193">
        <v>0.19600000000000001</v>
      </c>
      <c r="T193">
        <v>0.28399999999999997</v>
      </c>
      <c r="U193">
        <v>0.28800000000000003</v>
      </c>
      <c r="V193">
        <v>0.28199999999999997</v>
      </c>
      <c r="W193">
        <v>0.29899999999999999</v>
      </c>
      <c r="X193">
        <v>0.315</v>
      </c>
      <c r="Y193">
        <v>0.32899999999999996</v>
      </c>
      <c r="Z193">
        <v>0.214</v>
      </c>
      <c r="AA193">
        <v>0.14400000000000002</v>
      </c>
      <c r="AB193">
        <f t="shared" si="4"/>
        <v>175.6</v>
      </c>
      <c r="AC193">
        <f t="shared" si="5"/>
        <v>479.49999999999989</v>
      </c>
    </row>
    <row r="194" spans="1:29" x14ac:dyDescent="0.25">
      <c r="A194" s="1" t="s">
        <v>5</v>
      </c>
      <c r="B194" s="1" t="s">
        <v>129</v>
      </c>
      <c r="C194" s="42">
        <v>37228</v>
      </c>
      <c r="D194">
        <v>2</v>
      </c>
      <c r="E194">
        <v>2</v>
      </c>
      <c r="F194">
        <v>0.218</v>
      </c>
      <c r="G194">
        <v>0.20499999999999999</v>
      </c>
      <c r="H194">
        <v>0.16500000000000001</v>
      </c>
      <c r="I194">
        <v>0.127</v>
      </c>
      <c r="J194">
        <v>0.106</v>
      </c>
      <c r="K194">
        <v>0.127</v>
      </c>
      <c r="L194">
        <v>0.16600000000000001</v>
      </c>
      <c r="M194">
        <v>0.184</v>
      </c>
      <c r="N194">
        <v>0.17199999999999999</v>
      </c>
      <c r="O194">
        <v>0.127</v>
      </c>
      <c r="P194">
        <v>0.126</v>
      </c>
      <c r="Q194">
        <v>0.20100000000000001</v>
      </c>
      <c r="R194">
        <v>0.221</v>
      </c>
      <c r="S194">
        <v>0.19800000000000001</v>
      </c>
      <c r="T194">
        <v>0.27100000000000002</v>
      </c>
      <c r="U194">
        <v>0.27500000000000002</v>
      </c>
      <c r="V194">
        <v>0.28699999999999998</v>
      </c>
      <c r="W194">
        <v>0.30399999999999999</v>
      </c>
      <c r="X194">
        <v>0.33399999999999996</v>
      </c>
      <c r="Y194">
        <v>0.33100000000000002</v>
      </c>
      <c r="Z194">
        <v>0.20800000000000002</v>
      </c>
      <c r="AA194">
        <v>0.14800000000000002</v>
      </c>
      <c r="AB194">
        <f t="shared" si="4"/>
        <v>168.79999999999998</v>
      </c>
      <c r="AC194">
        <f t="shared" si="5"/>
        <v>471.9</v>
      </c>
    </row>
    <row r="195" spans="1:29" x14ac:dyDescent="0.25">
      <c r="A195" s="1" t="s">
        <v>5</v>
      </c>
      <c r="B195" s="1" t="s">
        <v>129</v>
      </c>
      <c r="C195" s="42">
        <v>37272</v>
      </c>
      <c r="D195">
        <v>2</v>
      </c>
      <c r="E195">
        <v>3</v>
      </c>
      <c r="F195">
        <v>0.33600000000000002</v>
      </c>
      <c r="G195">
        <v>0.28100000000000003</v>
      </c>
      <c r="H195">
        <v>0.221</v>
      </c>
      <c r="I195">
        <v>0.153</v>
      </c>
      <c r="J195">
        <v>0.107</v>
      </c>
      <c r="K195">
        <v>0.113</v>
      </c>
      <c r="L195">
        <v>0.14899999999999999</v>
      </c>
      <c r="M195">
        <v>0.16699999999999998</v>
      </c>
      <c r="N195">
        <v>0.158</v>
      </c>
      <c r="O195">
        <v>0.111</v>
      </c>
      <c r="P195">
        <v>0.115</v>
      </c>
      <c r="Q195">
        <v>0.192</v>
      </c>
      <c r="R195">
        <v>0.21600000000000003</v>
      </c>
      <c r="S195">
        <v>0.21299999999999999</v>
      </c>
      <c r="T195">
        <v>0.26500000000000001</v>
      </c>
      <c r="U195">
        <v>0.26700000000000002</v>
      </c>
      <c r="V195">
        <v>0.27100000000000002</v>
      </c>
      <c r="W195">
        <v>0.28300000000000003</v>
      </c>
      <c r="X195">
        <v>0.307</v>
      </c>
      <c r="Y195">
        <v>0.29899999999999999</v>
      </c>
      <c r="Z195">
        <v>0.17399999999999999</v>
      </c>
      <c r="AA195">
        <v>0.13500000000000001</v>
      </c>
      <c r="AB195">
        <f t="shared" ref="AB195:AB258" si="6">SUM(F195*200,G195*100,H195*100,I195*100,J195*100,K195*100,L195*100,M195*100,N195*100)</f>
        <v>202.10000000000002</v>
      </c>
      <c r="AC195">
        <f t="shared" ref="AC195:AC258" si="7">SUM(F195*200,G195*100,H195*100,I195*100,J195*100,K195*100,L195*100,M195*100,N195*100,O195*100,P195*100,Q195*100,R195*100,S195*100,T195*100,U195*100,V195*100,W195*100,X195*100,Y195*100,Z195*100,AA195*100)</f>
        <v>486.9</v>
      </c>
    </row>
    <row r="196" spans="1:29" x14ac:dyDescent="0.25">
      <c r="A196" s="1" t="s">
        <v>5</v>
      </c>
      <c r="B196" s="1" t="s">
        <v>129</v>
      </c>
      <c r="C196" s="42">
        <v>37305</v>
      </c>
      <c r="D196">
        <v>2</v>
      </c>
      <c r="E196">
        <v>4</v>
      </c>
      <c r="F196">
        <v>0.28800000000000003</v>
      </c>
      <c r="G196">
        <v>0.23800000000000002</v>
      </c>
      <c r="H196">
        <v>0.19500000000000001</v>
      </c>
      <c r="I196">
        <v>0.151</v>
      </c>
      <c r="J196">
        <v>0.12</v>
      </c>
      <c r="K196">
        <v>0.13600000000000001</v>
      </c>
      <c r="L196">
        <v>0.155</v>
      </c>
      <c r="M196">
        <v>0.16699999999999998</v>
      </c>
      <c r="N196">
        <v>0.14499999999999999</v>
      </c>
      <c r="O196">
        <v>0.10800000000000001</v>
      </c>
      <c r="P196">
        <v>0.12300000000000001</v>
      </c>
      <c r="Q196">
        <v>0.19899999999999998</v>
      </c>
      <c r="R196">
        <v>0.21600000000000003</v>
      </c>
      <c r="S196">
        <v>0.20399999999999999</v>
      </c>
      <c r="T196">
        <v>0.27399999999999997</v>
      </c>
      <c r="U196">
        <v>0.25800000000000001</v>
      </c>
      <c r="V196">
        <v>0.26700000000000002</v>
      </c>
      <c r="W196">
        <v>0.28999999999999998</v>
      </c>
      <c r="X196">
        <v>0.28499999999999998</v>
      </c>
      <c r="Y196">
        <v>0.28499999999999998</v>
      </c>
      <c r="Z196">
        <v>0.17899999999999999</v>
      </c>
      <c r="AA196">
        <v>0.14000000000000001</v>
      </c>
      <c r="AB196">
        <f t="shared" si="6"/>
        <v>188.29999999999998</v>
      </c>
      <c r="AC196">
        <f t="shared" si="7"/>
        <v>471.09999999999997</v>
      </c>
    </row>
    <row r="197" spans="1:29" x14ac:dyDescent="0.25">
      <c r="A197" s="1" t="s">
        <v>5</v>
      </c>
      <c r="B197" s="1" t="s">
        <v>129</v>
      </c>
      <c r="C197" s="42">
        <v>37321</v>
      </c>
      <c r="D197">
        <v>2</v>
      </c>
      <c r="E197">
        <v>4</v>
      </c>
      <c r="F197">
        <v>0.19399999999999998</v>
      </c>
      <c r="G197">
        <v>0.182</v>
      </c>
      <c r="H197">
        <v>0.16399999999999998</v>
      </c>
      <c r="I197">
        <v>0.13600000000000001</v>
      </c>
      <c r="J197">
        <v>0.11199999999999999</v>
      </c>
      <c r="K197">
        <v>0.11900000000000001</v>
      </c>
      <c r="L197">
        <v>0.16800000000000001</v>
      </c>
      <c r="M197">
        <v>0.17</v>
      </c>
      <c r="N197">
        <v>0.155</v>
      </c>
      <c r="O197">
        <v>0.113</v>
      </c>
      <c r="P197">
        <v>0.121</v>
      </c>
      <c r="Q197">
        <v>0.188</v>
      </c>
      <c r="R197">
        <v>0.20699999999999999</v>
      </c>
      <c r="S197">
        <v>0.184</v>
      </c>
      <c r="T197">
        <v>0.28000000000000003</v>
      </c>
      <c r="U197">
        <v>0.27100000000000002</v>
      </c>
      <c r="V197">
        <v>0.26800000000000002</v>
      </c>
      <c r="W197">
        <v>0.28499999999999998</v>
      </c>
      <c r="X197">
        <v>0.28399999999999997</v>
      </c>
      <c r="Y197">
        <v>0.30399999999999999</v>
      </c>
      <c r="Z197">
        <v>0.17899999999999999</v>
      </c>
      <c r="AA197">
        <v>0.11900000000000001</v>
      </c>
      <c r="AB197">
        <f t="shared" si="6"/>
        <v>159.4</v>
      </c>
      <c r="AC197">
        <f t="shared" si="7"/>
        <v>439.7</v>
      </c>
    </row>
    <row r="198" spans="1:29" x14ac:dyDescent="0.25">
      <c r="A198" s="1" t="s">
        <v>5</v>
      </c>
      <c r="B198" s="1" t="s">
        <v>129</v>
      </c>
      <c r="C198" s="42">
        <v>37354</v>
      </c>
      <c r="D198">
        <v>2</v>
      </c>
      <c r="E198">
        <v>5</v>
      </c>
      <c r="F198">
        <v>0.34899999999999998</v>
      </c>
      <c r="G198">
        <v>0.26</v>
      </c>
      <c r="H198">
        <v>0.17199999999999999</v>
      </c>
      <c r="I198">
        <v>0.114</v>
      </c>
      <c r="J198">
        <v>0.10300000000000001</v>
      </c>
      <c r="K198">
        <v>0.115</v>
      </c>
      <c r="L198">
        <v>0.154</v>
      </c>
      <c r="M198">
        <v>0.16</v>
      </c>
      <c r="N198">
        <v>0.14099999999999999</v>
      </c>
      <c r="O198">
        <v>0.10400000000000001</v>
      </c>
      <c r="P198">
        <v>0.109</v>
      </c>
      <c r="Q198">
        <v>0.182</v>
      </c>
      <c r="R198">
        <v>0.20600000000000002</v>
      </c>
      <c r="S198">
        <v>0.18600000000000003</v>
      </c>
      <c r="T198">
        <v>0.253</v>
      </c>
      <c r="U198">
        <v>0.26300000000000001</v>
      </c>
      <c r="V198">
        <v>0.251</v>
      </c>
      <c r="W198">
        <v>0.25800000000000001</v>
      </c>
      <c r="X198">
        <v>0.24299999999999999</v>
      </c>
      <c r="Y198">
        <v>0.27899999999999997</v>
      </c>
      <c r="Z198">
        <v>0.17300000000000001</v>
      </c>
      <c r="AA198">
        <v>0.17699999999999999</v>
      </c>
      <c r="AB198">
        <f t="shared" si="6"/>
        <v>191.70000000000002</v>
      </c>
      <c r="AC198">
        <f t="shared" si="7"/>
        <v>460.10000000000008</v>
      </c>
    </row>
    <row r="199" spans="1:29" x14ac:dyDescent="0.25">
      <c r="A199" s="1" t="s">
        <v>5</v>
      </c>
      <c r="B199" s="1" t="s">
        <v>129</v>
      </c>
      <c r="C199" s="42">
        <v>37432</v>
      </c>
      <c r="D199">
        <v>2</v>
      </c>
      <c r="E199">
        <v>6</v>
      </c>
      <c r="F199">
        <v>0.37</v>
      </c>
      <c r="G199">
        <v>0.311</v>
      </c>
      <c r="H199">
        <v>0.25700000000000001</v>
      </c>
      <c r="I199">
        <v>0.251</v>
      </c>
      <c r="J199">
        <v>0.253</v>
      </c>
      <c r="K199">
        <v>0.22500000000000001</v>
      </c>
      <c r="L199">
        <v>0.2</v>
      </c>
      <c r="M199">
        <v>0.182</v>
      </c>
      <c r="N199">
        <v>0.16600000000000001</v>
      </c>
      <c r="O199">
        <v>0.111</v>
      </c>
      <c r="P199">
        <v>0.12</v>
      </c>
      <c r="Q199">
        <v>0.192</v>
      </c>
      <c r="R199">
        <v>0.21199999999999999</v>
      </c>
      <c r="S199">
        <v>0.193</v>
      </c>
      <c r="T199">
        <v>0.26899999999999996</v>
      </c>
      <c r="U199">
        <v>0.25900000000000001</v>
      </c>
      <c r="V199">
        <v>0.25900000000000001</v>
      </c>
      <c r="W199">
        <v>0.27500000000000002</v>
      </c>
      <c r="X199">
        <v>0.24</v>
      </c>
      <c r="Y199">
        <v>0.28100000000000003</v>
      </c>
      <c r="Z199">
        <v>0.192</v>
      </c>
      <c r="AA199">
        <v>0.122</v>
      </c>
      <c r="AB199">
        <f t="shared" si="6"/>
        <v>258.5</v>
      </c>
      <c r="AC199">
        <f t="shared" si="7"/>
        <v>531</v>
      </c>
    </row>
    <row r="200" spans="1:29" x14ac:dyDescent="0.25">
      <c r="A200" s="1" t="s">
        <v>5</v>
      </c>
      <c r="B200" s="1" t="s">
        <v>129</v>
      </c>
      <c r="C200" s="42">
        <v>35660</v>
      </c>
      <c r="D200">
        <v>3</v>
      </c>
      <c r="E200">
        <v>2</v>
      </c>
      <c r="F200">
        <v>0.29699999999999999</v>
      </c>
      <c r="G200">
        <v>0.30499999999999999</v>
      </c>
      <c r="H200">
        <v>0.26800000000000002</v>
      </c>
      <c r="I200">
        <v>0.249</v>
      </c>
      <c r="J200">
        <v>0.249</v>
      </c>
      <c r="K200">
        <v>0.29100000000000004</v>
      </c>
      <c r="L200">
        <v>0.33100000000000002</v>
      </c>
      <c r="M200">
        <v>0.35299999999999998</v>
      </c>
      <c r="N200">
        <v>0.37200000000000005</v>
      </c>
      <c r="O200">
        <v>0.36700000000000005</v>
      </c>
      <c r="P200">
        <v>0.34600000000000003</v>
      </c>
      <c r="Q200">
        <v>0.34899999999999998</v>
      </c>
      <c r="R200">
        <v>0.29299999999999998</v>
      </c>
      <c r="S200">
        <v>0.311</v>
      </c>
      <c r="T200">
        <v>0.313</v>
      </c>
      <c r="U200">
        <v>0.312</v>
      </c>
      <c r="V200">
        <v>0.30199999999999999</v>
      </c>
      <c r="W200">
        <v>0.31</v>
      </c>
      <c r="X200">
        <v>0.32899999999999996</v>
      </c>
      <c r="Y200">
        <v>0.32600000000000001</v>
      </c>
      <c r="Z200">
        <v>0.34100000000000003</v>
      </c>
      <c r="AA200">
        <v>0.33299999999999996</v>
      </c>
      <c r="AB200">
        <f t="shared" si="6"/>
        <v>301.2</v>
      </c>
      <c r="AC200">
        <f t="shared" si="7"/>
        <v>724.40000000000009</v>
      </c>
    </row>
    <row r="201" spans="1:29" x14ac:dyDescent="0.25">
      <c r="A201" s="1" t="s">
        <v>5</v>
      </c>
      <c r="B201" s="1" t="s">
        <v>129</v>
      </c>
      <c r="C201" s="42">
        <v>35665</v>
      </c>
      <c r="D201">
        <v>3</v>
      </c>
      <c r="E201">
        <v>2</v>
      </c>
      <c r="F201">
        <v>0.35100000000000003</v>
      </c>
      <c r="G201">
        <v>0.32500000000000001</v>
      </c>
      <c r="H201">
        <v>0.27600000000000002</v>
      </c>
      <c r="I201">
        <v>0.25800000000000001</v>
      </c>
      <c r="J201">
        <v>0.28000000000000003</v>
      </c>
      <c r="K201">
        <v>0.312</v>
      </c>
      <c r="L201">
        <v>0.33600000000000002</v>
      </c>
      <c r="M201">
        <v>0.36700000000000005</v>
      </c>
      <c r="N201">
        <v>0.36700000000000005</v>
      </c>
      <c r="O201">
        <v>0.374</v>
      </c>
      <c r="P201">
        <v>0.34700000000000003</v>
      </c>
      <c r="Q201">
        <v>0.32799999999999996</v>
      </c>
      <c r="R201">
        <v>0.29399999999999998</v>
      </c>
      <c r="S201">
        <v>0.308</v>
      </c>
      <c r="T201">
        <v>0.31</v>
      </c>
      <c r="U201">
        <v>0.30399999999999999</v>
      </c>
      <c r="V201">
        <v>0.30099999999999999</v>
      </c>
      <c r="W201">
        <v>0.30299999999999999</v>
      </c>
      <c r="X201">
        <v>0.32200000000000001</v>
      </c>
      <c r="Y201">
        <v>0.317</v>
      </c>
      <c r="Z201">
        <v>0.33500000000000002</v>
      </c>
      <c r="AA201">
        <v>0.33600000000000002</v>
      </c>
      <c r="AB201">
        <f t="shared" si="6"/>
        <v>322.3</v>
      </c>
      <c r="AC201">
        <f t="shared" si="7"/>
        <v>740.2</v>
      </c>
    </row>
    <row r="202" spans="1:29" x14ac:dyDescent="0.25">
      <c r="A202" s="1" t="s">
        <v>5</v>
      </c>
      <c r="B202" s="1" t="s">
        <v>129</v>
      </c>
      <c r="C202" s="42">
        <v>35683</v>
      </c>
      <c r="D202">
        <v>3</v>
      </c>
      <c r="E202">
        <v>2</v>
      </c>
      <c r="F202">
        <v>0.254</v>
      </c>
      <c r="G202">
        <v>0.27800000000000002</v>
      </c>
      <c r="H202">
        <v>0.25600000000000001</v>
      </c>
      <c r="I202">
        <v>0.24399999999999999</v>
      </c>
      <c r="J202">
        <v>0.24299999999999999</v>
      </c>
      <c r="K202">
        <v>0.30099999999999999</v>
      </c>
      <c r="L202">
        <v>0.33500000000000002</v>
      </c>
      <c r="M202">
        <v>0.35600000000000004</v>
      </c>
      <c r="N202">
        <v>0.38400000000000001</v>
      </c>
      <c r="O202">
        <v>0.38100000000000001</v>
      </c>
      <c r="P202">
        <v>0.37200000000000005</v>
      </c>
      <c r="Q202">
        <v>0.35200000000000004</v>
      </c>
      <c r="R202">
        <v>0.32500000000000001</v>
      </c>
      <c r="S202">
        <v>0.32</v>
      </c>
      <c r="T202">
        <v>0.313</v>
      </c>
      <c r="U202">
        <v>0.31</v>
      </c>
      <c r="V202">
        <v>0.30599999999999999</v>
      </c>
      <c r="W202">
        <v>0.30599999999999999</v>
      </c>
      <c r="X202">
        <v>0.33299999999999996</v>
      </c>
      <c r="Y202">
        <v>0.33200000000000002</v>
      </c>
      <c r="Z202">
        <v>0.34</v>
      </c>
      <c r="AA202">
        <v>0.34499999999999997</v>
      </c>
      <c r="AB202">
        <f t="shared" si="6"/>
        <v>290.5</v>
      </c>
      <c r="AC202">
        <f t="shared" si="7"/>
        <v>724</v>
      </c>
    </row>
    <row r="203" spans="1:29" x14ac:dyDescent="0.25">
      <c r="A203" s="1" t="s">
        <v>5</v>
      </c>
      <c r="B203" s="1" t="s">
        <v>129</v>
      </c>
      <c r="C203" s="42">
        <v>35699</v>
      </c>
      <c r="D203">
        <v>3</v>
      </c>
      <c r="E203">
        <v>2</v>
      </c>
      <c r="F203">
        <v>0.27899999999999997</v>
      </c>
      <c r="G203">
        <v>0.27500000000000002</v>
      </c>
      <c r="H203">
        <v>0.23899999999999999</v>
      </c>
      <c r="I203">
        <v>0.23100000000000001</v>
      </c>
      <c r="J203">
        <v>0.23</v>
      </c>
      <c r="K203">
        <v>0.27899999999999997</v>
      </c>
      <c r="L203">
        <v>0.32400000000000001</v>
      </c>
      <c r="M203">
        <v>0.35</v>
      </c>
      <c r="N203">
        <v>0.35600000000000004</v>
      </c>
      <c r="O203">
        <v>0.36799999999999999</v>
      </c>
      <c r="P203">
        <v>0.34799999999999998</v>
      </c>
      <c r="Q203">
        <v>0.35</v>
      </c>
      <c r="R203">
        <v>0.32799999999999996</v>
      </c>
      <c r="S203">
        <v>0.32</v>
      </c>
      <c r="T203">
        <v>0.313</v>
      </c>
      <c r="U203">
        <v>0.30399999999999999</v>
      </c>
      <c r="V203">
        <v>0.29399999999999998</v>
      </c>
      <c r="W203">
        <v>0.315</v>
      </c>
      <c r="X203">
        <v>0.32100000000000001</v>
      </c>
      <c r="Y203">
        <v>0.32400000000000001</v>
      </c>
      <c r="Z203">
        <v>0.35499999999999998</v>
      </c>
      <c r="AA203">
        <v>0.34299999999999997</v>
      </c>
      <c r="AB203">
        <f t="shared" si="6"/>
        <v>284.2</v>
      </c>
      <c r="AC203">
        <f t="shared" si="7"/>
        <v>712.5</v>
      </c>
    </row>
    <row r="204" spans="1:29" x14ac:dyDescent="0.25">
      <c r="A204" s="1" t="s">
        <v>5</v>
      </c>
      <c r="B204" s="1" t="s">
        <v>129</v>
      </c>
      <c r="C204" s="42">
        <v>35719</v>
      </c>
      <c r="D204">
        <v>3</v>
      </c>
      <c r="E204">
        <v>1</v>
      </c>
      <c r="F204">
        <v>0.27</v>
      </c>
      <c r="G204">
        <v>0.27600000000000002</v>
      </c>
      <c r="H204">
        <v>0.23800000000000002</v>
      </c>
      <c r="I204">
        <v>0.221</v>
      </c>
      <c r="J204">
        <v>0.20899999999999999</v>
      </c>
      <c r="K204">
        <v>0.255</v>
      </c>
      <c r="L204">
        <v>0.315</v>
      </c>
      <c r="M204">
        <v>0.32899999999999996</v>
      </c>
      <c r="N204">
        <v>0.36399999999999999</v>
      </c>
      <c r="O204">
        <v>0.36700000000000005</v>
      </c>
      <c r="P204">
        <v>0.34700000000000003</v>
      </c>
      <c r="Q204">
        <v>0.35200000000000004</v>
      </c>
      <c r="R204">
        <v>0.33100000000000002</v>
      </c>
      <c r="S204">
        <v>0.32400000000000001</v>
      </c>
      <c r="T204">
        <v>0.315</v>
      </c>
      <c r="U204">
        <v>0.30399999999999999</v>
      </c>
      <c r="V204">
        <v>0.29799999999999999</v>
      </c>
      <c r="W204">
        <v>0.312</v>
      </c>
      <c r="X204">
        <v>0.32600000000000001</v>
      </c>
      <c r="Y204">
        <v>0.32</v>
      </c>
      <c r="Z204">
        <v>0.32500000000000001</v>
      </c>
      <c r="AA204">
        <v>0.33600000000000002</v>
      </c>
      <c r="AB204">
        <f t="shared" si="6"/>
        <v>274.7</v>
      </c>
      <c r="AC204">
        <f t="shared" si="7"/>
        <v>700.4</v>
      </c>
    </row>
    <row r="205" spans="1:29" x14ac:dyDescent="0.25">
      <c r="A205" s="1" t="s">
        <v>5</v>
      </c>
      <c r="B205" s="1" t="s">
        <v>129</v>
      </c>
      <c r="C205" s="42">
        <v>35731</v>
      </c>
      <c r="D205">
        <v>3</v>
      </c>
      <c r="E205">
        <v>2</v>
      </c>
      <c r="F205">
        <v>0.23199999999999998</v>
      </c>
      <c r="G205">
        <v>0.247</v>
      </c>
      <c r="H205">
        <v>0.215</v>
      </c>
      <c r="I205">
        <v>0.19500000000000001</v>
      </c>
      <c r="J205">
        <v>0.188</v>
      </c>
      <c r="K205">
        <v>0.24199999999999999</v>
      </c>
      <c r="L205">
        <v>0.29299999999999998</v>
      </c>
      <c r="M205">
        <v>0.32100000000000001</v>
      </c>
      <c r="N205">
        <v>0.35</v>
      </c>
      <c r="O205">
        <v>0.36499999999999999</v>
      </c>
      <c r="P205">
        <v>0.35799999999999998</v>
      </c>
      <c r="Q205">
        <v>0.34799999999999998</v>
      </c>
      <c r="R205">
        <v>0.33</v>
      </c>
      <c r="S205">
        <v>0.31900000000000001</v>
      </c>
      <c r="T205">
        <v>0.318</v>
      </c>
      <c r="U205">
        <v>0.30299999999999999</v>
      </c>
      <c r="V205">
        <v>0.31</v>
      </c>
      <c r="W205">
        <v>0.316</v>
      </c>
      <c r="X205">
        <v>0.32200000000000001</v>
      </c>
      <c r="Y205">
        <v>0.32200000000000001</v>
      </c>
      <c r="Z205">
        <v>0.33</v>
      </c>
      <c r="AA205">
        <v>0.34299999999999997</v>
      </c>
      <c r="AB205">
        <f t="shared" si="6"/>
        <v>251.49999999999997</v>
      </c>
      <c r="AC205">
        <f t="shared" si="7"/>
        <v>679.90000000000009</v>
      </c>
    </row>
    <row r="206" spans="1:29" x14ac:dyDescent="0.25">
      <c r="A206" s="1" t="s">
        <v>5</v>
      </c>
      <c r="B206" s="1" t="s">
        <v>129</v>
      </c>
      <c r="C206" s="42">
        <v>35740</v>
      </c>
      <c r="D206">
        <v>3</v>
      </c>
      <c r="E206">
        <v>2</v>
      </c>
      <c r="F206">
        <v>0.21299999999999999</v>
      </c>
      <c r="G206">
        <v>0.21100000000000002</v>
      </c>
      <c r="H206">
        <v>0.183</v>
      </c>
      <c r="I206">
        <v>0.16600000000000001</v>
      </c>
      <c r="J206">
        <v>0.156</v>
      </c>
      <c r="K206">
        <v>0.215</v>
      </c>
      <c r="L206">
        <v>0.28199999999999997</v>
      </c>
      <c r="M206">
        <v>0.28999999999999998</v>
      </c>
      <c r="N206">
        <v>0.32500000000000001</v>
      </c>
      <c r="O206">
        <v>0.35700000000000004</v>
      </c>
      <c r="P206">
        <v>0.35799999999999998</v>
      </c>
      <c r="Q206">
        <v>0.34499999999999997</v>
      </c>
      <c r="R206">
        <v>0.31900000000000001</v>
      </c>
      <c r="S206">
        <v>0.31900000000000001</v>
      </c>
      <c r="T206">
        <v>0.309</v>
      </c>
      <c r="U206">
        <v>0.30399999999999999</v>
      </c>
      <c r="V206">
        <v>0.30199999999999999</v>
      </c>
      <c r="W206">
        <v>0.32100000000000001</v>
      </c>
      <c r="X206">
        <v>0.32600000000000001</v>
      </c>
      <c r="Y206">
        <v>0.34600000000000003</v>
      </c>
      <c r="Z206">
        <v>0.33600000000000002</v>
      </c>
      <c r="AA206">
        <v>0.33700000000000002</v>
      </c>
      <c r="AB206">
        <f t="shared" si="6"/>
        <v>225.39999999999998</v>
      </c>
      <c r="AC206">
        <f t="shared" si="7"/>
        <v>653.29999999999995</v>
      </c>
    </row>
    <row r="207" spans="1:29" x14ac:dyDescent="0.25">
      <c r="A207" s="1" t="s">
        <v>5</v>
      </c>
      <c r="B207" s="1" t="s">
        <v>129</v>
      </c>
      <c r="C207" s="42">
        <v>35751</v>
      </c>
      <c r="D207">
        <v>3</v>
      </c>
      <c r="E207">
        <v>2</v>
      </c>
      <c r="F207">
        <v>0.20100000000000001</v>
      </c>
      <c r="G207">
        <v>0.184</v>
      </c>
      <c r="H207">
        <v>0.14899999999999999</v>
      </c>
      <c r="I207">
        <v>0.11699999999999999</v>
      </c>
      <c r="J207">
        <v>0.113</v>
      </c>
      <c r="K207">
        <v>0.16899999999999998</v>
      </c>
      <c r="L207">
        <v>0.217</v>
      </c>
      <c r="M207">
        <v>0.218</v>
      </c>
      <c r="N207">
        <v>0.248</v>
      </c>
      <c r="O207">
        <v>0.30299999999999999</v>
      </c>
      <c r="P207">
        <v>0.34</v>
      </c>
      <c r="Q207">
        <v>0.34200000000000003</v>
      </c>
      <c r="R207">
        <v>0.29299999999999998</v>
      </c>
      <c r="S207">
        <v>0.32</v>
      </c>
      <c r="T207">
        <v>0.311</v>
      </c>
      <c r="U207">
        <v>0.31</v>
      </c>
      <c r="V207">
        <v>0.28300000000000003</v>
      </c>
      <c r="W207">
        <v>0.3</v>
      </c>
      <c r="X207">
        <v>0.318</v>
      </c>
      <c r="Y207">
        <v>0.32299999999999995</v>
      </c>
      <c r="Z207">
        <v>0.33700000000000002</v>
      </c>
      <c r="AA207">
        <v>0.33899999999999997</v>
      </c>
      <c r="AB207">
        <f t="shared" si="6"/>
        <v>181.70000000000002</v>
      </c>
      <c r="AC207">
        <f t="shared" si="7"/>
        <v>593.60000000000014</v>
      </c>
    </row>
    <row r="208" spans="1:29" x14ac:dyDescent="0.25">
      <c r="A208" s="1" t="s">
        <v>5</v>
      </c>
      <c r="B208" s="1" t="s">
        <v>129</v>
      </c>
      <c r="C208" s="42">
        <v>35766</v>
      </c>
      <c r="D208">
        <v>3</v>
      </c>
      <c r="E208">
        <v>3</v>
      </c>
      <c r="F208">
        <v>0.20399999999999999</v>
      </c>
      <c r="G208">
        <v>0.18899999999999997</v>
      </c>
      <c r="H208">
        <v>0.157</v>
      </c>
      <c r="I208">
        <v>0.11199999999999999</v>
      </c>
      <c r="J208">
        <v>0.11</v>
      </c>
      <c r="K208">
        <v>0.14499999999999999</v>
      </c>
      <c r="L208">
        <v>0.16899999999999998</v>
      </c>
      <c r="M208">
        <v>0.17600000000000002</v>
      </c>
      <c r="N208">
        <v>0.20100000000000001</v>
      </c>
      <c r="O208">
        <v>0.24600000000000002</v>
      </c>
      <c r="P208">
        <v>0.30599999999999999</v>
      </c>
      <c r="Q208">
        <v>0.33100000000000002</v>
      </c>
      <c r="R208">
        <v>0.26300000000000001</v>
      </c>
      <c r="S208">
        <v>0.30199999999999999</v>
      </c>
      <c r="T208">
        <v>0.313</v>
      </c>
      <c r="U208">
        <v>0.312</v>
      </c>
      <c r="V208">
        <v>0.29600000000000004</v>
      </c>
      <c r="W208">
        <v>0.30199999999999999</v>
      </c>
      <c r="X208">
        <v>0.32</v>
      </c>
      <c r="Y208">
        <v>0.316</v>
      </c>
      <c r="Z208">
        <v>0.35399999999999998</v>
      </c>
      <c r="AA208">
        <v>0.33200000000000002</v>
      </c>
      <c r="AB208">
        <f t="shared" si="6"/>
        <v>166.7</v>
      </c>
      <c r="AC208">
        <f t="shared" si="7"/>
        <v>566</v>
      </c>
    </row>
    <row r="209" spans="1:29" x14ac:dyDescent="0.25">
      <c r="A209" s="1" t="s">
        <v>5</v>
      </c>
      <c r="B209" s="1" t="s">
        <v>129</v>
      </c>
      <c r="C209" s="42">
        <v>35782</v>
      </c>
      <c r="D209">
        <v>3</v>
      </c>
      <c r="E209">
        <v>3</v>
      </c>
      <c r="F209">
        <v>0.193</v>
      </c>
      <c r="G209">
        <v>0.183</v>
      </c>
      <c r="H209">
        <v>0.13900000000000001</v>
      </c>
      <c r="I209">
        <v>9.8000000000000004E-2</v>
      </c>
      <c r="J209">
        <v>9.4E-2</v>
      </c>
      <c r="K209">
        <v>0.10199999999999999</v>
      </c>
      <c r="L209">
        <v>0.11199999999999999</v>
      </c>
      <c r="M209">
        <v>0.11</v>
      </c>
      <c r="N209">
        <v>0.14300000000000002</v>
      </c>
      <c r="O209">
        <v>0.17699999999999999</v>
      </c>
      <c r="P209">
        <v>0.24</v>
      </c>
      <c r="Q209">
        <v>0.29199999999999998</v>
      </c>
      <c r="R209">
        <v>0.23</v>
      </c>
      <c r="S209">
        <v>0.29399999999999998</v>
      </c>
      <c r="T209">
        <v>0.30199999999999999</v>
      </c>
      <c r="U209">
        <v>0.29799999999999999</v>
      </c>
      <c r="V209">
        <v>0.27899999999999997</v>
      </c>
      <c r="W209">
        <v>0.28899999999999998</v>
      </c>
      <c r="X209">
        <v>0.32799999999999996</v>
      </c>
      <c r="Y209">
        <v>0.308</v>
      </c>
      <c r="Z209">
        <v>0.33299999999999996</v>
      </c>
      <c r="AA209">
        <v>0.34399999999999997</v>
      </c>
      <c r="AB209">
        <f t="shared" si="6"/>
        <v>136.70000000000002</v>
      </c>
      <c r="AC209">
        <f t="shared" si="7"/>
        <v>508.09999999999997</v>
      </c>
    </row>
    <row r="210" spans="1:29" x14ac:dyDescent="0.25">
      <c r="A210" s="1" t="s">
        <v>5</v>
      </c>
      <c r="B210" s="1" t="s">
        <v>129</v>
      </c>
      <c r="C210" s="42">
        <v>35787</v>
      </c>
      <c r="D210">
        <v>3</v>
      </c>
      <c r="E210">
        <v>3</v>
      </c>
      <c r="F210">
        <v>0.255</v>
      </c>
      <c r="G210">
        <v>0.191</v>
      </c>
      <c r="H210">
        <v>0.14800000000000002</v>
      </c>
      <c r="I210">
        <v>0.105</v>
      </c>
      <c r="J210">
        <v>8.900000000000001E-2</v>
      </c>
      <c r="K210">
        <v>0.10300000000000001</v>
      </c>
      <c r="L210">
        <v>0.11199999999999999</v>
      </c>
      <c r="M210">
        <v>9.6000000000000002E-2</v>
      </c>
      <c r="N210">
        <v>0.127</v>
      </c>
      <c r="O210">
        <v>0.16600000000000001</v>
      </c>
      <c r="P210">
        <v>0.215</v>
      </c>
      <c r="Q210">
        <v>0.27399999999999997</v>
      </c>
      <c r="R210">
        <v>0.215</v>
      </c>
      <c r="S210">
        <v>0.28899999999999998</v>
      </c>
      <c r="T210">
        <v>0.29399999999999998</v>
      </c>
      <c r="U210">
        <v>0.28800000000000003</v>
      </c>
      <c r="V210">
        <v>0.28399999999999997</v>
      </c>
      <c r="W210">
        <v>0.30199999999999999</v>
      </c>
      <c r="X210">
        <v>0.31900000000000001</v>
      </c>
      <c r="Y210">
        <v>0.316</v>
      </c>
      <c r="Z210">
        <v>0.33500000000000002</v>
      </c>
      <c r="AA210">
        <v>0.34</v>
      </c>
      <c r="AB210">
        <f t="shared" si="6"/>
        <v>148.1</v>
      </c>
      <c r="AC210">
        <f t="shared" si="7"/>
        <v>511.79999999999995</v>
      </c>
    </row>
    <row r="211" spans="1:29" x14ac:dyDescent="0.25">
      <c r="A211" s="1" t="s">
        <v>5</v>
      </c>
      <c r="B211" s="1" t="s">
        <v>129</v>
      </c>
      <c r="C211" s="42">
        <v>35807</v>
      </c>
      <c r="D211">
        <v>3</v>
      </c>
      <c r="E211">
        <v>4</v>
      </c>
      <c r="F211">
        <v>0.182</v>
      </c>
      <c r="G211">
        <v>0.18100000000000002</v>
      </c>
      <c r="H211">
        <v>0.14199999999999999</v>
      </c>
      <c r="I211">
        <v>0.10300000000000001</v>
      </c>
      <c r="J211">
        <v>8.4000000000000005E-2</v>
      </c>
      <c r="K211">
        <v>0.1</v>
      </c>
      <c r="L211">
        <v>9.9000000000000005E-2</v>
      </c>
      <c r="M211">
        <v>9.0999999999999998E-2</v>
      </c>
      <c r="N211">
        <v>0.125</v>
      </c>
      <c r="O211">
        <v>0.15</v>
      </c>
      <c r="P211">
        <v>0.182</v>
      </c>
      <c r="Q211">
        <v>0.22699999999999998</v>
      </c>
      <c r="R211">
        <v>0.187</v>
      </c>
      <c r="S211">
        <v>0.28499999999999998</v>
      </c>
      <c r="T211">
        <v>0.29299999999999998</v>
      </c>
      <c r="U211">
        <v>0.28899999999999998</v>
      </c>
      <c r="V211">
        <v>0.28800000000000003</v>
      </c>
      <c r="W211">
        <v>0.29100000000000004</v>
      </c>
      <c r="X211">
        <v>0.318</v>
      </c>
      <c r="Y211">
        <v>0.311</v>
      </c>
      <c r="Z211">
        <v>0.34100000000000003</v>
      </c>
      <c r="AA211">
        <v>0.31900000000000001</v>
      </c>
      <c r="AB211">
        <f t="shared" si="6"/>
        <v>128.9</v>
      </c>
      <c r="AC211">
        <f t="shared" si="7"/>
        <v>477</v>
      </c>
    </row>
    <row r="212" spans="1:29" x14ac:dyDescent="0.25">
      <c r="A212" s="1" t="s">
        <v>5</v>
      </c>
      <c r="B212" s="1" t="s">
        <v>129</v>
      </c>
      <c r="C212" s="42">
        <v>35815</v>
      </c>
      <c r="D212">
        <v>3</v>
      </c>
      <c r="E212">
        <v>4</v>
      </c>
      <c r="F212">
        <v>0.17199999999999999</v>
      </c>
      <c r="G212">
        <v>0.17399999999999999</v>
      </c>
      <c r="H212">
        <v>0.13699999999999998</v>
      </c>
      <c r="I212">
        <v>0.10099999999999999</v>
      </c>
      <c r="J212">
        <v>8.3000000000000004E-2</v>
      </c>
      <c r="K212">
        <v>9.9000000000000005E-2</v>
      </c>
      <c r="L212">
        <v>0.09</v>
      </c>
      <c r="M212">
        <v>9.0999999999999998E-2</v>
      </c>
      <c r="N212">
        <v>0.11</v>
      </c>
      <c r="O212">
        <v>0.14300000000000002</v>
      </c>
      <c r="P212">
        <v>0.183</v>
      </c>
      <c r="Q212">
        <v>0.19899999999999998</v>
      </c>
      <c r="R212">
        <v>0.17499999999999999</v>
      </c>
      <c r="S212">
        <v>0.25900000000000001</v>
      </c>
      <c r="T212">
        <v>0.28300000000000003</v>
      </c>
      <c r="U212">
        <v>0.28800000000000003</v>
      </c>
      <c r="V212">
        <v>0.26300000000000001</v>
      </c>
      <c r="W212">
        <v>0.28300000000000003</v>
      </c>
      <c r="X212">
        <v>0.316</v>
      </c>
      <c r="Y212">
        <v>0.29499999999999998</v>
      </c>
      <c r="Z212">
        <v>0.32600000000000001</v>
      </c>
      <c r="AA212">
        <v>0.32299999999999995</v>
      </c>
      <c r="AB212">
        <f t="shared" si="6"/>
        <v>122.89999999999999</v>
      </c>
      <c r="AC212">
        <f t="shared" si="7"/>
        <v>456.50000000000011</v>
      </c>
    </row>
    <row r="213" spans="1:29" x14ac:dyDescent="0.25">
      <c r="A213" s="1" t="s">
        <v>5</v>
      </c>
      <c r="B213" s="1" t="s">
        <v>129</v>
      </c>
      <c r="C213" s="42">
        <v>35829</v>
      </c>
      <c r="D213">
        <v>3</v>
      </c>
      <c r="E213">
        <v>4</v>
      </c>
      <c r="F213">
        <v>0.155</v>
      </c>
      <c r="G213">
        <v>0.14599999999999999</v>
      </c>
      <c r="H213">
        <v>0.125</v>
      </c>
      <c r="I213">
        <v>8.5999999999999993E-2</v>
      </c>
      <c r="J213">
        <v>7.9000000000000001E-2</v>
      </c>
      <c r="K213">
        <v>7.8E-2</v>
      </c>
      <c r="L213">
        <v>7.9000000000000001E-2</v>
      </c>
      <c r="M213">
        <v>8.6999999999999994E-2</v>
      </c>
      <c r="N213">
        <v>0.10199999999999999</v>
      </c>
      <c r="O213">
        <v>0.128</v>
      </c>
      <c r="P213">
        <v>0.158</v>
      </c>
      <c r="Q213">
        <v>0.17</v>
      </c>
      <c r="R213">
        <v>0.152</v>
      </c>
      <c r="S213">
        <v>0.23899999999999999</v>
      </c>
      <c r="T213">
        <v>0.27200000000000002</v>
      </c>
      <c r="U213">
        <v>0.27</v>
      </c>
      <c r="V213">
        <v>0.24600000000000002</v>
      </c>
      <c r="W213">
        <v>0.26400000000000001</v>
      </c>
      <c r="X213">
        <v>0.28699999999999998</v>
      </c>
      <c r="Y213">
        <v>0.28499999999999998</v>
      </c>
      <c r="Z213">
        <v>0.316</v>
      </c>
      <c r="AA213">
        <v>0.29299999999999998</v>
      </c>
      <c r="AB213">
        <f t="shared" si="6"/>
        <v>109.20000000000002</v>
      </c>
      <c r="AC213">
        <f t="shared" si="7"/>
        <v>417.20000000000005</v>
      </c>
    </row>
    <row r="214" spans="1:29" x14ac:dyDescent="0.25">
      <c r="A214" s="1" t="s">
        <v>5</v>
      </c>
      <c r="B214" s="1" t="s">
        <v>129</v>
      </c>
      <c r="C214" s="42">
        <v>35846</v>
      </c>
      <c r="D214">
        <v>3</v>
      </c>
      <c r="E214">
        <v>5</v>
      </c>
      <c r="F214">
        <v>0.13699999999999998</v>
      </c>
      <c r="G214">
        <v>0.13800000000000001</v>
      </c>
      <c r="H214">
        <v>0.115</v>
      </c>
      <c r="I214">
        <v>8.8000000000000009E-2</v>
      </c>
      <c r="J214">
        <v>7.5999999999999998E-2</v>
      </c>
      <c r="K214">
        <v>7.8E-2</v>
      </c>
      <c r="L214">
        <v>8.4000000000000005E-2</v>
      </c>
      <c r="M214">
        <v>7.4999999999999997E-2</v>
      </c>
      <c r="N214">
        <v>0.10099999999999999</v>
      </c>
      <c r="O214">
        <v>0.125</v>
      </c>
      <c r="P214">
        <v>0.14300000000000002</v>
      </c>
      <c r="Q214">
        <v>0.157</v>
      </c>
      <c r="R214">
        <v>0.14000000000000001</v>
      </c>
      <c r="S214">
        <v>0.24</v>
      </c>
      <c r="T214">
        <v>0.25700000000000001</v>
      </c>
      <c r="U214">
        <v>0.25700000000000001</v>
      </c>
      <c r="V214">
        <v>0.24199999999999999</v>
      </c>
      <c r="W214">
        <v>0.27</v>
      </c>
      <c r="X214">
        <v>0.28600000000000003</v>
      </c>
      <c r="Y214">
        <v>0.28800000000000003</v>
      </c>
      <c r="Z214">
        <v>0.32600000000000001</v>
      </c>
      <c r="AA214">
        <v>0.28300000000000003</v>
      </c>
      <c r="AB214">
        <f t="shared" si="6"/>
        <v>102.89999999999999</v>
      </c>
      <c r="AC214">
        <f t="shared" si="7"/>
        <v>404.3</v>
      </c>
    </row>
    <row r="215" spans="1:29" x14ac:dyDescent="0.25">
      <c r="A215" s="1" t="s">
        <v>5</v>
      </c>
      <c r="B215" s="1" t="s">
        <v>129</v>
      </c>
      <c r="C215" s="42">
        <v>35865</v>
      </c>
      <c r="D215">
        <v>3</v>
      </c>
      <c r="E215">
        <v>5</v>
      </c>
      <c r="F215">
        <v>0.151</v>
      </c>
      <c r="G215">
        <v>0.15</v>
      </c>
      <c r="H215">
        <v>0.113</v>
      </c>
      <c r="I215">
        <v>8.5000000000000006E-2</v>
      </c>
      <c r="J215">
        <v>7.6999999999999999E-2</v>
      </c>
      <c r="K215">
        <v>8.3000000000000004E-2</v>
      </c>
      <c r="L215">
        <v>7.9000000000000001E-2</v>
      </c>
      <c r="M215">
        <v>7.5999999999999998E-2</v>
      </c>
      <c r="N215">
        <v>0.10199999999999999</v>
      </c>
      <c r="O215">
        <v>0.11599999999999999</v>
      </c>
      <c r="P215">
        <v>0.154</v>
      </c>
      <c r="Q215">
        <v>0.152</v>
      </c>
      <c r="R215">
        <v>0.14499999999999999</v>
      </c>
      <c r="S215">
        <v>0.24100000000000002</v>
      </c>
      <c r="T215">
        <v>0.25800000000000001</v>
      </c>
      <c r="U215">
        <v>0.26300000000000001</v>
      </c>
      <c r="V215">
        <v>0.249</v>
      </c>
      <c r="W215">
        <v>0.26600000000000001</v>
      </c>
      <c r="X215">
        <v>0.27399999999999997</v>
      </c>
      <c r="Y215">
        <v>0.28800000000000003</v>
      </c>
      <c r="Z215">
        <v>0.314</v>
      </c>
      <c r="AA215">
        <v>0.25</v>
      </c>
      <c r="AB215">
        <f t="shared" si="6"/>
        <v>106.7</v>
      </c>
      <c r="AC215">
        <f t="shared" si="7"/>
        <v>403.7</v>
      </c>
    </row>
    <row r="216" spans="1:29" x14ac:dyDescent="0.25">
      <c r="A216" s="1" t="s">
        <v>5</v>
      </c>
      <c r="B216" s="1" t="s">
        <v>129</v>
      </c>
      <c r="C216" s="42">
        <v>35885</v>
      </c>
      <c r="D216">
        <v>3</v>
      </c>
      <c r="E216">
        <v>6</v>
      </c>
      <c r="F216">
        <v>0.16800000000000001</v>
      </c>
      <c r="G216">
        <v>0.16300000000000001</v>
      </c>
      <c r="H216">
        <v>0.13500000000000001</v>
      </c>
      <c r="I216">
        <v>9.4E-2</v>
      </c>
      <c r="J216">
        <v>8.199999999999999E-2</v>
      </c>
      <c r="K216">
        <v>7.8E-2</v>
      </c>
      <c r="L216">
        <v>8.3000000000000004E-2</v>
      </c>
      <c r="M216">
        <v>8.1000000000000003E-2</v>
      </c>
      <c r="N216">
        <v>9.8000000000000004E-2</v>
      </c>
      <c r="O216">
        <v>0.11699999999999999</v>
      </c>
      <c r="P216">
        <v>0.155</v>
      </c>
      <c r="Q216">
        <v>0.159</v>
      </c>
      <c r="R216">
        <v>0.153</v>
      </c>
      <c r="S216">
        <v>0.24600000000000002</v>
      </c>
      <c r="T216">
        <v>0.26500000000000001</v>
      </c>
      <c r="U216">
        <v>0.26</v>
      </c>
      <c r="V216">
        <v>0.252</v>
      </c>
      <c r="W216">
        <v>0.27100000000000002</v>
      </c>
      <c r="X216">
        <v>0.29199999999999998</v>
      </c>
      <c r="Y216">
        <v>0.29100000000000004</v>
      </c>
      <c r="Z216">
        <v>0.313</v>
      </c>
      <c r="AA216">
        <v>0.22899999999999998</v>
      </c>
      <c r="AB216">
        <f t="shared" si="6"/>
        <v>115</v>
      </c>
      <c r="AC216">
        <f t="shared" si="7"/>
        <v>415.3</v>
      </c>
    </row>
    <row r="217" spans="1:29" x14ac:dyDescent="0.25">
      <c r="A217" s="1" t="s">
        <v>5</v>
      </c>
      <c r="B217" s="1" t="s">
        <v>129</v>
      </c>
      <c r="C217" s="42">
        <v>35919</v>
      </c>
      <c r="D217">
        <v>3</v>
      </c>
      <c r="E217">
        <v>6</v>
      </c>
      <c r="F217">
        <v>0.17800000000000002</v>
      </c>
      <c r="G217">
        <v>0.154</v>
      </c>
      <c r="H217">
        <v>0.13500000000000001</v>
      </c>
      <c r="I217">
        <v>8.6999999999999994E-2</v>
      </c>
      <c r="J217">
        <v>7.400000000000001E-2</v>
      </c>
      <c r="K217">
        <v>8.5000000000000006E-2</v>
      </c>
      <c r="L217">
        <v>0.08</v>
      </c>
      <c r="M217">
        <v>8.4000000000000005E-2</v>
      </c>
      <c r="N217">
        <v>9.9000000000000005E-2</v>
      </c>
      <c r="O217">
        <v>0.126</v>
      </c>
      <c r="P217">
        <v>0.153</v>
      </c>
      <c r="Q217">
        <v>0.17</v>
      </c>
      <c r="R217">
        <v>0.14599999999999999</v>
      </c>
      <c r="S217">
        <v>0.24399999999999999</v>
      </c>
      <c r="T217">
        <v>0.27300000000000002</v>
      </c>
      <c r="U217">
        <v>0.26100000000000001</v>
      </c>
      <c r="V217">
        <v>0.248</v>
      </c>
      <c r="W217">
        <v>0.255</v>
      </c>
      <c r="X217">
        <v>0.28499999999999998</v>
      </c>
      <c r="Y217">
        <v>0.27500000000000002</v>
      </c>
      <c r="Z217">
        <v>0.28899999999999998</v>
      </c>
      <c r="AA217">
        <v>0.185</v>
      </c>
      <c r="AB217">
        <f t="shared" si="6"/>
        <v>115.40000000000002</v>
      </c>
      <c r="AC217">
        <f t="shared" si="7"/>
        <v>406.40000000000003</v>
      </c>
    </row>
    <row r="218" spans="1:29" x14ac:dyDescent="0.25">
      <c r="A218" s="1" t="s">
        <v>5</v>
      </c>
      <c r="B218" s="1" t="s">
        <v>129</v>
      </c>
      <c r="C218" s="42">
        <v>35944</v>
      </c>
      <c r="D218">
        <v>3</v>
      </c>
      <c r="E218">
        <v>6</v>
      </c>
      <c r="F218">
        <v>0.30599999999999999</v>
      </c>
      <c r="G218">
        <v>0.27899999999999997</v>
      </c>
      <c r="H218">
        <v>0.22399999999999998</v>
      </c>
      <c r="I218">
        <v>0.157</v>
      </c>
      <c r="J218">
        <v>0.1</v>
      </c>
      <c r="K218">
        <v>9.0999999999999998E-2</v>
      </c>
      <c r="L218">
        <v>8.5999999999999993E-2</v>
      </c>
      <c r="M218">
        <v>8.199999999999999E-2</v>
      </c>
      <c r="N218">
        <v>0.1</v>
      </c>
      <c r="O218">
        <v>0.129</v>
      </c>
      <c r="P218">
        <v>0.156</v>
      </c>
      <c r="Q218">
        <v>0.161</v>
      </c>
      <c r="R218">
        <v>0.152</v>
      </c>
      <c r="S218">
        <v>0.248</v>
      </c>
      <c r="T218">
        <v>0.27100000000000002</v>
      </c>
      <c r="U218">
        <v>0.26</v>
      </c>
      <c r="V218">
        <v>0.24600000000000002</v>
      </c>
      <c r="W218">
        <v>0.26700000000000002</v>
      </c>
      <c r="X218">
        <v>0.29100000000000004</v>
      </c>
      <c r="Y218">
        <v>0.28899999999999998</v>
      </c>
      <c r="Z218">
        <v>0.30199999999999999</v>
      </c>
      <c r="AA218">
        <v>0.17899999999999999</v>
      </c>
      <c r="AB218">
        <f t="shared" si="6"/>
        <v>173.09999999999997</v>
      </c>
      <c r="AC218">
        <f t="shared" si="7"/>
        <v>468.19999999999993</v>
      </c>
    </row>
    <row r="219" spans="1:29" x14ac:dyDescent="0.25">
      <c r="A219" s="1" t="s">
        <v>5</v>
      </c>
      <c r="B219" s="1" t="s">
        <v>129</v>
      </c>
      <c r="C219" s="42">
        <v>36038</v>
      </c>
      <c r="D219">
        <v>3</v>
      </c>
      <c r="E219">
        <v>1</v>
      </c>
      <c r="F219">
        <v>0.35499999999999998</v>
      </c>
      <c r="G219">
        <v>0.30599999999999999</v>
      </c>
      <c r="H219">
        <v>0.26200000000000001</v>
      </c>
      <c r="I219">
        <v>0.22</v>
      </c>
      <c r="J219">
        <v>0.18600000000000003</v>
      </c>
      <c r="K219">
        <v>0.222</v>
      </c>
      <c r="L219">
        <v>0.23600000000000002</v>
      </c>
      <c r="M219">
        <v>0.24399999999999999</v>
      </c>
      <c r="N219">
        <v>0.23600000000000002</v>
      </c>
      <c r="O219">
        <v>0.214</v>
      </c>
      <c r="P219">
        <v>0.188</v>
      </c>
      <c r="Q219">
        <v>0.19899999999999998</v>
      </c>
      <c r="R219">
        <v>0.182</v>
      </c>
      <c r="S219">
        <v>0.248</v>
      </c>
      <c r="T219">
        <v>0.27100000000000002</v>
      </c>
      <c r="U219">
        <v>0.27899999999999997</v>
      </c>
      <c r="V219">
        <v>0.26300000000000001</v>
      </c>
      <c r="W219">
        <v>0.27500000000000002</v>
      </c>
      <c r="X219">
        <v>0.30299999999999999</v>
      </c>
      <c r="Y219">
        <v>0.29799999999999999</v>
      </c>
      <c r="Z219">
        <v>0.3</v>
      </c>
      <c r="AA219">
        <v>0.19</v>
      </c>
      <c r="AB219">
        <f t="shared" si="6"/>
        <v>262.2</v>
      </c>
      <c r="AC219">
        <f t="shared" si="7"/>
        <v>583.19999999999993</v>
      </c>
    </row>
    <row r="220" spans="1:29" x14ac:dyDescent="0.25">
      <c r="A220" s="1" t="s">
        <v>5</v>
      </c>
      <c r="B220" s="1" t="s">
        <v>129</v>
      </c>
      <c r="C220" s="42">
        <v>36054</v>
      </c>
      <c r="D220">
        <v>3</v>
      </c>
      <c r="E220">
        <v>1</v>
      </c>
      <c r="F220">
        <v>0.36200000000000004</v>
      </c>
      <c r="G220">
        <v>0.32400000000000001</v>
      </c>
      <c r="H220">
        <v>0.27899999999999997</v>
      </c>
      <c r="I220">
        <v>0.27600000000000002</v>
      </c>
      <c r="J220">
        <v>0.29299999999999998</v>
      </c>
      <c r="K220">
        <v>0.32600000000000001</v>
      </c>
      <c r="L220">
        <v>0.371</v>
      </c>
      <c r="M220">
        <v>0.39700000000000002</v>
      </c>
      <c r="N220">
        <v>0.38299999999999995</v>
      </c>
      <c r="O220">
        <v>0.376</v>
      </c>
      <c r="P220">
        <v>0.35100000000000003</v>
      </c>
      <c r="Q220">
        <v>0.33899999999999997</v>
      </c>
      <c r="R220">
        <v>0.33299999999999996</v>
      </c>
      <c r="S220">
        <v>0.30599999999999999</v>
      </c>
      <c r="T220">
        <v>0.28999999999999998</v>
      </c>
      <c r="U220">
        <v>0.29100000000000004</v>
      </c>
      <c r="V220">
        <v>0.28300000000000003</v>
      </c>
      <c r="W220">
        <v>0.28899999999999998</v>
      </c>
      <c r="X220">
        <v>0.313</v>
      </c>
      <c r="Y220">
        <v>0.30599999999999999</v>
      </c>
      <c r="Z220">
        <v>0.33100000000000002</v>
      </c>
      <c r="AA220">
        <v>0.248</v>
      </c>
      <c r="AB220">
        <f t="shared" si="6"/>
        <v>337.3</v>
      </c>
      <c r="AC220">
        <f t="shared" si="7"/>
        <v>742.9</v>
      </c>
    </row>
    <row r="221" spans="1:29" x14ac:dyDescent="0.25">
      <c r="A221" s="1" t="s">
        <v>5</v>
      </c>
      <c r="B221" s="1" t="s">
        <v>129</v>
      </c>
      <c r="C221" s="42">
        <v>36062</v>
      </c>
      <c r="D221">
        <v>3</v>
      </c>
      <c r="E221">
        <v>1</v>
      </c>
      <c r="F221">
        <v>0.313</v>
      </c>
      <c r="G221">
        <v>0.28199999999999997</v>
      </c>
      <c r="H221">
        <v>0.26</v>
      </c>
      <c r="I221">
        <v>0.251</v>
      </c>
      <c r="J221">
        <v>0.27899999999999997</v>
      </c>
      <c r="K221">
        <v>0.32500000000000001</v>
      </c>
      <c r="L221">
        <v>0.36499999999999999</v>
      </c>
      <c r="M221">
        <v>0.38400000000000001</v>
      </c>
      <c r="N221">
        <v>0.39399999999999996</v>
      </c>
      <c r="O221">
        <v>0.40200000000000002</v>
      </c>
      <c r="P221">
        <v>0.36499999999999999</v>
      </c>
      <c r="Q221">
        <v>0.35700000000000004</v>
      </c>
      <c r="R221">
        <v>0.34299999999999997</v>
      </c>
      <c r="S221">
        <v>0.312</v>
      </c>
      <c r="T221">
        <v>0.30299999999999999</v>
      </c>
      <c r="U221">
        <v>0.29699999999999999</v>
      </c>
      <c r="V221">
        <v>0.27800000000000002</v>
      </c>
      <c r="W221">
        <v>0.30399999999999999</v>
      </c>
      <c r="X221">
        <v>0.3</v>
      </c>
      <c r="Y221">
        <v>0.29799999999999999</v>
      </c>
      <c r="Z221">
        <v>0.32200000000000001</v>
      </c>
      <c r="AA221">
        <v>0.24399999999999999</v>
      </c>
      <c r="AB221">
        <f t="shared" si="6"/>
        <v>316.59999999999997</v>
      </c>
      <c r="AC221">
        <f t="shared" si="7"/>
        <v>729.09999999999991</v>
      </c>
    </row>
    <row r="222" spans="1:29" x14ac:dyDescent="0.25">
      <c r="A222" s="1" t="s">
        <v>5</v>
      </c>
      <c r="B222" s="1" t="s">
        <v>129</v>
      </c>
      <c r="C222" s="42">
        <v>36068</v>
      </c>
      <c r="D222">
        <v>3</v>
      </c>
      <c r="E222">
        <v>1</v>
      </c>
      <c r="F222">
        <v>0.26700000000000002</v>
      </c>
      <c r="G222">
        <v>0.26</v>
      </c>
      <c r="H222">
        <v>0.245</v>
      </c>
      <c r="I222">
        <v>0.245</v>
      </c>
      <c r="J222">
        <v>0.25800000000000001</v>
      </c>
      <c r="K222">
        <v>0.3</v>
      </c>
      <c r="L222">
        <v>0.35700000000000004</v>
      </c>
      <c r="M222">
        <v>0.38299999999999995</v>
      </c>
      <c r="N222">
        <v>0.39700000000000002</v>
      </c>
      <c r="O222">
        <v>0.38</v>
      </c>
      <c r="P222">
        <v>0.36299999999999999</v>
      </c>
      <c r="Q222">
        <v>0.35200000000000004</v>
      </c>
      <c r="R222">
        <v>0.33799999999999997</v>
      </c>
      <c r="S222">
        <v>0.317</v>
      </c>
      <c r="T222">
        <v>0.28800000000000003</v>
      </c>
      <c r="U222">
        <v>0.28600000000000003</v>
      </c>
      <c r="V222">
        <v>0.28600000000000003</v>
      </c>
      <c r="W222">
        <v>0.29600000000000004</v>
      </c>
      <c r="X222">
        <v>0.30099999999999999</v>
      </c>
      <c r="Y222">
        <v>0.30099999999999999</v>
      </c>
      <c r="Z222">
        <v>0.32500000000000001</v>
      </c>
      <c r="AA222">
        <v>0.23499999999999999</v>
      </c>
      <c r="AB222">
        <f t="shared" si="6"/>
        <v>297.90000000000003</v>
      </c>
      <c r="AC222">
        <f t="shared" si="7"/>
        <v>704.70000000000016</v>
      </c>
    </row>
    <row r="223" spans="1:29" x14ac:dyDescent="0.25">
      <c r="A223" s="1" t="s">
        <v>5</v>
      </c>
      <c r="B223" s="1" t="s">
        <v>129</v>
      </c>
      <c r="C223" s="42">
        <v>36076</v>
      </c>
      <c r="D223">
        <v>3</v>
      </c>
      <c r="E223">
        <v>1</v>
      </c>
      <c r="F223">
        <v>0.29399999999999998</v>
      </c>
      <c r="G223">
        <v>0.28600000000000003</v>
      </c>
      <c r="H223">
        <v>0.24</v>
      </c>
      <c r="I223">
        <v>0.24600000000000002</v>
      </c>
      <c r="J223">
        <v>0.24299999999999999</v>
      </c>
      <c r="K223">
        <v>0.29899999999999999</v>
      </c>
      <c r="L223">
        <v>0.35100000000000003</v>
      </c>
      <c r="M223">
        <v>0.375</v>
      </c>
      <c r="N223">
        <v>0.38700000000000001</v>
      </c>
      <c r="O223">
        <v>0.38600000000000001</v>
      </c>
      <c r="P223">
        <v>0.375</v>
      </c>
      <c r="Q223">
        <v>0.35899999999999999</v>
      </c>
      <c r="R223">
        <v>0.35399999999999998</v>
      </c>
      <c r="S223">
        <v>0.316</v>
      </c>
      <c r="T223">
        <v>0.30599999999999999</v>
      </c>
      <c r="U223">
        <v>0.28800000000000003</v>
      </c>
      <c r="V223">
        <v>0.28100000000000003</v>
      </c>
      <c r="W223">
        <v>0.30199999999999999</v>
      </c>
      <c r="X223">
        <v>0.317</v>
      </c>
      <c r="Y223">
        <v>0.29699999999999999</v>
      </c>
      <c r="Z223">
        <v>0.316</v>
      </c>
      <c r="AA223">
        <v>0.23300000000000001</v>
      </c>
      <c r="AB223">
        <f t="shared" si="6"/>
        <v>301.5</v>
      </c>
      <c r="AC223">
        <f t="shared" si="7"/>
        <v>714.50000000000011</v>
      </c>
    </row>
    <row r="224" spans="1:29" x14ac:dyDescent="0.25">
      <c r="A224" s="1" t="s">
        <v>5</v>
      </c>
      <c r="B224" s="1" t="s">
        <v>129</v>
      </c>
      <c r="C224" s="42">
        <v>36091</v>
      </c>
      <c r="D224">
        <v>3</v>
      </c>
      <c r="E224">
        <v>2</v>
      </c>
      <c r="F224">
        <v>0.25600000000000001</v>
      </c>
      <c r="G224">
        <v>0.255</v>
      </c>
      <c r="H224">
        <v>0.23899999999999999</v>
      </c>
      <c r="I224">
        <v>0.23100000000000001</v>
      </c>
      <c r="J224">
        <v>0.22800000000000001</v>
      </c>
      <c r="K224">
        <v>0.27600000000000002</v>
      </c>
      <c r="L224">
        <v>0.32400000000000001</v>
      </c>
      <c r="M224">
        <v>0.36</v>
      </c>
      <c r="N224">
        <v>0.373</v>
      </c>
      <c r="O224">
        <v>0.38100000000000001</v>
      </c>
      <c r="P224">
        <v>0.36599999999999999</v>
      </c>
      <c r="Q224">
        <v>0.35799999999999998</v>
      </c>
      <c r="R224">
        <v>0.35200000000000004</v>
      </c>
      <c r="S224">
        <v>0.31900000000000001</v>
      </c>
      <c r="T224">
        <v>0.309</v>
      </c>
      <c r="U224">
        <v>0.28999999999999998</v>
      </c>
      <c r="V224">
        <v>0.27899999999999997</v>
      </c>
      <c r="W224">
        <v>0.28199999999999997</v>
      </c>
      <c r="X224">
        <v>0.32</v>
      </c>
      <c r="Y224">
        <v>0.30299999999999999</v>
      </c>
      <c r="Z224">
        <v>0.32700000000000001</v>
      </c>
      <c r="AA224">
        <v>0.24299999999999999</v>
      </c>
      <c r="AB224">
        <f t="shared" si="6"/>
        <v>279.8</v>
      </c>
      <c r="AC224">
        <f t="shared" si="7"/>
        <v>692.69999999999993</v>
      </c>
    </row>
    <row r="225" spans="1:29" x14ac:dyDescent="0.25">
      <c r="A225" s="1" t="s">
        <v>5</v>
      </c>
      <c r="B225" s="1" t="s">
        <v>129</v>
      </c>
      <c r="C225" s="42">
        <v>36101</v>
      </c>
      <c r="D225">
        <v>3</v>
      </c>
      <c r="E225">
        <v>2</v>
      </c>
      <c r="F225">
        <v>0.248</v>
      </c>
      <c r="G225">
        <v>0.23600000000000002</v>
      </c>
      <c r="H225">
        <v>0.22500000000000001</v>
      </c>
      <c r="I225">
        <v>0.215</v>
      </c>
      <c r="J225">
        <v>0.19899999999999998</v>
      </c>
      <c r="K225">
        <v>0.248</v>
      </c>
      <c r="L225">
        <v>0.317</v>
      </c>
      <c r="M225">
        <v>0.35200000000000004</v>
      </c>
      <c r="N225">
        <v>0.371</v>
      </c>
      <c r="O225">
        <v>0.38400000000000001</v>
      </c>
      <c r="P225">
        <v>0.375</v>
      </c>
      <c r="Q225">
        <v>0.35899999999999999</v>
      </c>
      <c r="R225">
        <v>0.34799999999999998</v>
      </c>
      <c r="S225">
        <v>0.32899999999999996</v>
      </c>
      <c r="T225">
        <v>0.31</v>
      </c>
      <c r="U225">
        <v>0.28999999999999998</v>
      </c>
      <c r="V225">
        <v>0.27300000000000002</v>
      </c>
      <c r="W225">
        <v>0.28399999999999997</v>
      </c>
      <c r="X225">
        <v>0.312</v>
      </c>
      <c r="Y225">
        <v>0.29699999999999999</v>
      </c>
      <c r="Z225">
        <v>0.32200000000000001</v>
      </c>
      <c r="AA225">
        <v>0.223</v>
      </c>
      <c r="AB225">
        <f t="shared" si="6"/>
        <v>265.90000000000003</v>
      </c>
      <c r="AC225">
        <f t="shared" si="7"/>
        <v>676.5</v>
      </c>
    </row>
    <row r="226" spans="1:29" x14ac:dyDescent="0.25">
      <c r="A226" s="1" t="s">
        <v>5</v>
      </c>
      <c r="B226" s="1" t="s">
        <v>129</v>
      </c>
      <c r="C226" s="42">
        <v>36110</v>
      </c>
      <c r="D226">
        <v>3</v>
      </c>
      <c r="E226">
        <v>2</v>
      </c>
      <c r="F226">
        <v>0.20699999999999999</v>
      </c>
      <c r="G226">
        <v>0.20899999999999999</v>
      </c>
      <c r="H226">
        <v>0.19699999999999998</v>
      </c>
      <c r="I226">
        <v>0.19899999999999998</v>
      </c>
      <c r="J226">
        <v>0.183</v>
      </c>
      <c r="K226">
        <v>0.22800000000000001</v>
      </c>
      <c r="L226">
        <v>0.29600000000000004</v>
      </c>
      <c r="M226">
        <v>0.32600000000000001</v>
      </c>
      <c r="N226">
        <v>0.35799999999999998</v>
      </c>
      <c r="O226">
        <v>0.36700000000000005</v>
      </c>
      <c r="P226">
        <v>0.36200000000000004</v>
      </c>
      <c r="Q226">
        <v>0.35499999999999998</v>
      </c>
      <c r="R226">
        <v>0.34100000000000003</v>
      </c>
      <c r="S226">
        <v>0.309</v>
      </c>
      <c r="T226">
        <v>0.30499999999999999</v>
      </c>
      <c r="U226">
        <v>0.28499999999999998</v>
      </c>
      <c r="V226">
        <v>0.27600000000000002</v>
      </c>
      <c r="W226">
        <v>0.28600000000000003</v>
      </c>
      <c r="X226">
        <v>0.30199999999999999</v>
      </c>
      <c r="Y226">
        <v>0.30299999999999999</v>
      </c>
      <c r="Z226">
        <v>0.317</v>
      </c>
      <c r="AA226">
        <v>0.22399999999999998</v>
      </c>
      <c r="AB226">
        <f t="shared" si="6"/>
        <v>241</v>
      </c>
      <c r="AC226">
        <f t="shared" si="7"/>
        <v>644.20000000000005</v>
      </c>
    </row>
    <row r="227" spans="1:29" x14ac:dyDescent="0.25">
      <c r="A227" s="1" t="s">
        <v>5</v>
      </c>
      <c r="B227" s="1" t="s">
        <v>129</v>
      </c>
      <c r="C227" s="42">
        <v>36130</v>
      </c>
      <c r="D227">
        <v>3</v>
      </c>
      <c r="E227">
        <v>2</v>
      </c>
      <c r="F227">
        <v>0.22699999999999998</v>
      </c>
      <c r="G227">
        <v>0.21</v>
      </c>
      <c r="H227">
        <v>0.20300000000000001</v>
      </c>
      <c r="I227">
        <v>0.17600000000000002</v>
      </c>
      <c r="J227">
        <v>0.156</v>
      </c>
      <c r="K227">
        <v>0.21199999999999999</v>
      </c>
      <c r="L227">
        <v>0.26600000000000001</v>
      </c>
      <c r="M227">
        <v>0.28699999999999998</v>
      </c>
      <c r="N227">
        <v>0.318</v>
      </c>
      <c r="O227">
        <v>0.36599999999999999</v>
      </c>
      <c r="P227">
        <v>0.36299999999999999</v>
      </c>
      <c r="Q227">
        <v>0.34600000000000003</v>
      </c>
      <c r="R227">
        <v>0.32</v>
      </c>
      <c r="S227">
        <v>0.315</v>
      </c>
      <c r="T227">
        <v>0.30599999999999999</v>
      </c>
      <c r="U227">
        <v>0.29299999999999998</v>
      </c>
      <c r="V227">
        <v>0.26899999999999996</v>
      </c>
      <c r="W227">
        <v>0.29299999999999998</v>
      </c>
      <c r="X227">
        <v>0.32100000000000001</v>
      </c>
      <c r="Y227">
        <v>0.30299999999999999</v>
      </c>
      <c r="Z227">
        <v>0.32600000000000001</v>
      </c>
      <c r="AA227">
        <v>0.20899999999999999</v>
      </c>
      <c r="AB227">
        <f t="shared" si="6"/>
        <v>228.2</v>
      </c>
      <c r="AC227">
        <f t="shared" si="7"/>
        <v>631.20000000000005</v>
      </c>
    </row>
    <row r="228" spans="1:29" x14ac:dyDescent="0.25">
      <c r="A228" s="1" t="s">
        <v>5</v>
      </c>
      <c r="B228" s="1" t="s">
        <v>129</v>
      </c>
      <c r="C228" s="42">
        <v>36146</v>
      </c>
      <c r="D228">
        <v>3</v>
      </c>
      <c r="E228">
        <v>3</v>
      </c>
      <c r="F228">
        <v>0.21100000000000002</v>
      </c>
      <c r="G228">
        <v>0.20600000000000002</v>
      </c>
      <c r="H228">
        <v>0.17600000000000002</v>
      </c>
      <c r="I228">
        <v>0.14300000000000002</v>
      </c>
      <c r="J228">
        <v>0.13699999999999998</v>
      </c>
      <c r="K228">
        <v>0.17199999999999999</v>
      </c>
      <c r="L228">
        <v>0.22500000000000001</v>
      </c>
      <c r="M228">
        <v>0.22899999999999998</v>
      </c>
      <c r="N228">
        <v>0.26500000000000001</v>
      </c>
      <c r="O228">
        <v>0.29899999999999999</v>
      </c>
      <c r="P228">
        <v>0.32600000000000001</v>
      </c>
      <c r="Q228">
        <v>0.34100000000000003</v>
      </c>
      <c r="R228">
        <v>0.28300000000000003</v>
      </c>
      <c r="S228">
        <v>0.30599999999999999</v>
      </c>
      <c r="T228">
        <v>0.30299999999999999</v>
      </c>
      <c r="U228">
        <v>0.29699999999999999</v>
      </c>
      <c r="V228">
        <v>0.28499999999999998</v>
      </c>
      <c r="W228">
        <v>0.28899999999999998</v>
      </c>
      <c r="X228">
        <v>0.308</v>
      </c>
      <c r="Y228">
        <v>0.29499999999999998</v>
      </c>
      <c r="Z228">
        <v>0.318</v>
      </c>
      <c r="AA228">
        <v>0.218</v>
      </c>
      <c r="AB228">
        <f t="shared" si="6"/>
        <v>197.50000000000003</v>
      </c>
      <c r="AC228">
        <f t="shared" si="7"/>
        <v>584.29999999999995</v>
      </c>
    </row>
    <row r="229" spans="1:29" x14ac:dyDescent="0.25">
      <c r="A229" s="1" t="s">
        <v>5</v>
      </c>
      <c r="B229" s="1" t="s">
        <v>129</v>
      </c>
      <c r="C229" s="42">
        <v>36176</v>
      </c>
      <c r="D229">
        <v>3</v>
      </c>
      <c r="E229">
        <v>4</v>
      </c>
      <c r="F229">
        <v>0.22899999999999998</v>
      </c>
      <c r="G229">
        <v>0.17699999999999999</v>
      </c>
      <c r="H229">
        <v>0.14499999999999999</v>
      </c>
      <c r="I229">
        <v>0.114</v>
      </c>
      <c r="J229">
        <v>0.10400000000000001</v>
      </c>
      <c r="K229">
        <v>0.12300000000000001</v>
      </c>
      <c r="L229">
        <v>0.14599999999999999</v>
      </c>
      <c r="M229">
        <v>0.14199999999999999</v>
      </c>
      <c r="N229">
        <v>0.18</v>
      </c>
      <c r="O229">
        <v>0.20699999999999999</v>
      </c>
      <c r="P229">
        <v>0.26100000000000001</v>
      </c>
      <c r="Q229">
        <v>0.29399999999999998</v>
      </c>
      <c r="R229">
        <v>0.22899999999999998</v>
      </c>
      <c r="S229">
        <v>0.28600000000000003</v>
      </c>
      <c r="T229">
        <v>0.30199999999999999</v>
      </c>
      <c r="U229">
        <v>0.28300000000000003</v>
      </c>
      <c r="V229">
        <v>0.26</v>
      </c>
      <c r="W229">
        <v>0.28100000000000003</v>
      </c>
      <c r="X229">
        <v>0.30399999999999999</v>
      </c>
      <c r="Y229">
        <v>0.309</v>
      </c>
      <c r="Z229">
        <v>0.307</v>
      </c>
      <c r="AA229">
        <v>0.2</v>
      </c>
      <c r="AB229">
        <f t="shared" si="6"/>
        <v>158.9</v>
      </c>
      <c r="AC229">
        <f t="shared" si="7"/>
        <v>511.2</v>
      </c>
    </row>
    <row r="230" spans="1:29" x14ac:dyDescent="0.25">
      <c r="A230" s="1" t="s">
        <v>5</v>
      </c>
      <c r="B230" s="1" t="s">
        <v>129</v>
      </c>
      <c r="C230" s="42">
        <v>36189</v>
      </c>
      <c r="D230">
        <v>3</v>
      </c>
      <c r="E230">
        <v>5</v>
      </c>
      <c r="F230">
        <v>0.20300000000000001</v>
      </c>
      <c r="G230">
        <v>0.17499999999999999</v>
      </c>
      <c r="H230">
        <v>0.152</v>
      </c>
      <c r="I230">
        <v>0.109</v>
      </c>
      <c r="J230">
        <v>0.10099999999999999</v>
      </c>
      <c r="K230">
        <v>0.127</v>
      </c>
      <c r="L230">
        <v>0.14899999999999999</v>
      </c>
      <c r="M230">
        <v>0.13500000000000001</v>
      </c>
      <c r="N230">
        <v>0.16200000000000001</v>
      </c>
      <c r="O230">
        <v>0.193</v>
      </c>
      <c r="P230">
        <v>0.253</v>
      </c>
      <c r="Q230">
        <v>0.28899999999999998</v>
      </c>
      <c r="R230">
        <v>0.22600000000000001</v>
      </c>
      <c r="S230">
        <v>0.28100000000000003</v>
      </c>
      <c r="T230">
        <v>0.28899999999999998</v>
      </c>
      <c r="U230">
        <v>0.28000000000000003</v>
      </c>
      <c r="V230">
        <v>0.27399999999999997</v>
      </c>
      <c r="W230">
        <v>0.29299999999999998</v>
      </c>
      <c r="X230">
        <v>0.30399999999999999</v>
      </c>
      <c r="Y230">
        <v>0.29699999999999999</v>
      </c>
      <c r="Z230">
        <v>0.32799999999999996</v>
      </c>
      <c r="AA230">
        <v>0.21199999999999999</v>
      </c>
      <c r="AB230">
        <f t="shared" si="6"/>
        <v>151.6</v>
      </c>
      <c r="AC230">
        <f t="shared" si="7"/>
        <v>503.49999999999994</v>
      </c>
    </row>
    <row r="231" spans="1:29" x14ac:dyDescent="0.25">
      <c r="A231" s="1" t="s">
        <v>5</v>
      </c>
      <c r="B231" s="1" t="s">
        <v>129</v>
      </c>
      <c r="C231" s="42">
        <v>36213</v>
      </c>
      <c r="D231">
        <v>3</v>
      </c>
      <c r="E231">
        <v>5</v>
      </c>
      <c r="F231">
        <v>0.184</v>
      </c>
      <c r="G231">
        <v>0.16</v>
      </c>
      <c r="H231">
        <v>0.14199999999999999</v>
      </c>
      <c r="I231">
        <v>0.1</v>
      </c>
      <c r="J231">
        <v>9.4E-2</v>
      </c>
      <c r="K231">
        <v>0.1</v>
      </c>
      <c r="L231">
        <v>0.10300000000000001</v>
      </c>
      <c r="M231">
        <v>0.109</v>
      </c>
      <c r="N231">
        <v>0.128</v>
      </c>
      <c r="O231">
        <v>0.155</v>
      </c>
      <c r="P231">
        <v>0.19500000000000001</v>
      </c>
      <c r="Q231">
        <v>0.23199999999999998</v>
      </c>
      <c r="R231">
        <v>0.19500000000000001</v>
      </c>
      <c r="S231">
        <v>0.27</v>
      </c>
      <c r="T231">
        <v>0.28000000000000003</v>
      </c>
      <c r="U231">
        <v>0.26700000000000002</v>
      </c>
      <c r="V231">
        <v>0.26300000000000001</v>
      </c>
      <c r="W231">
        <v>0.28399999999999997</v>
      </c>
      <c r="X231">
        <v>0.29899999999999999</v>
      </c>
      <c r="Y231">
        <v>0.28499999999999998</v>
      </c>
      <c r="Z231">
        <v>0.29199999999999998</v>
      </c>
      <c r="AA231">
        <v>0.17300000000000001</v>
      </c>
      <c r="AB231">
        <f t="shared" si="6"/>
        <v>130.4</v>
      </c>
      <c r="AC231">
        <f t="shared" si="7"/>
        <v>449.4</v>
      </c>
    </row>
    <row r="232" spans="1:29" x14ac:dyDescent="0.25">
      <c r="A232" s="1" t="s">
        <v>5</v>
      </c>
      <c r="B232" s="1" t="s">
        <v>129</v>
      </c>
      <c r="C232" s="42">
        <v>36236</v>
      </c>
      <c r="D232">
        <v>3</v>
      </c>
      <c r="E232">
        <v>6</v>
      </c>
      <c r="F232">
        <v>0.32</v>
      </c>
      <c r="G232">
        <v>0.25600000000000001</v>
      </c>
      <c r="H232">
        <v>0.18600000000000003</v>
      </c>
      <c r="I232">
        <v>0.127</v>
      </c>
      <c r="J232">
        <v>9.3000000000000013E-2</v>
      </c>
      <c r="K232">
        <v>0.109</v>
      </c>
      <c r="L232">
        <v>0.109</v>
      </c>
      <c r="M232">
        <v>0.10800000000000001</v>
      </c>
      <c r="N232">
        <v>0.122</v>
      </c>
      <c r="O232">
        <v>0.152</v>
      </c>
      <c r="P232">
        <v>0.19899999999999998</v>
      </c>
      <c r="Q232">
        <v>0.222</v>
      </c>
      <c r="R232">
        <v>0.191</v>
      </c>
      <c r="S232">
        <v>0.26500000000000001</v>
      </c>
      <c r="T232">
        <v>0.28000000000000003</v>
      </c>
      <c r="U232">
        <v>0.27399999999999997</v>
      </c>
      <c r="V232">
        <v>0.26300000000000001</v>
      </c>
      <c r="W232">
        <v>0.27500000000000002</v>
      </c>
      <c r="X232">
        <v>0.30299999999999999</v>
      </c>
      <c r="Y232">
        <v>0.29699999999999999</v>
      </c>
      <c r="Z232">
        <v>0.308</v>
      </c>
      <c r="AA232">
        <v>0.18</v>
      </c>
      <c r="AB232">
        <f t="shared" si="6"/>
        <v>175</v>
      </c>
      <c r="AC232">
        <f t="shared" si="7"/>
        <v>495.9</v>
      </c>
    </row>
    <row r="233" spans="1:29" x14ac:dyDescent="0.25">
      <c r="A233" s="1" t="s">
        <v>5</v>
      </c>
      <c r="B233" s="1" t="s">
        <v>129</v>
      </c>
      <c r="C233" s="42">
        <v>36251</v>
      </c>
      <c r="D233">
        <v>3</v>
      </c>
      <c r="E233">
        <v>6</v>
      </c>
      <c r="F233">
        <v>0.25600000000000001</v>
      </c>
      <c r="G233">
        <v>0.22399999999999998</v>
      </c>
      <c r="H233">
        <v>0.19</v>
      </c>
      <c r="I233">
        <v>0.13500000000000001</v>
      </c>
      <c r="J233">
        <v>9.8000000000000004E-2</v>
      </c>
      <c r="K233">
        <v>9.6999999999999989E-2</v>
      </c>
      <c r="L233">
        <v>0.105</v>
      </c>
      <c r="M233">
        <v>0.10400000000000001</v>
      </c>
      <c r="N233">
        <v>0.122</v>
      </c>
      <c r="O233">
        <v>0.14899999999999999</v>
      </c>
      <c r="P233">
        <v>0.19600000000000001</v>
      </c>
      <c r="Q233">
        <v>0.20699999999999999</v>
      </c>
      <c r="R233">
        <v>0.182</v>
      </c>
      <c r="S233">
        <v>0.25700000000000001</v>
      </c>
      <c r="T233">
        <v>0.28000000000000003</v>
      </c>
      <c r="U233">
        <v>0.28000000000000003</v>
      </c>
      <c r="V233">
        <v>0.251</v>
      </c>
      <c r="W233">
        <v>0.27399999999999997</v>
      </c>
      <c r="X233">
        <v>0.29600000000000004</v>
      </c>
      <c r="Y233">
        <v>0.28399999999999997</v>
      </c>
      <c r="Z233">
        <v>0.30099999999999999</v>
      </c>
      <c r="AA233">
        <v>0.184</v>
      </c>
      <c r="AB233">
        <f t="shared" si="6"/>
        <v>158.69999999999999</v>
      </c>
      <c r="AC233">
        <f t="shared" si="7"/>
        <v>472.79999999999995</v>
      </c>
    </row>
    <row r="234" spans="1:29" x14ac:dyDescent="0.25">
      <c r="A234" s="1" t="s">
        <v>5</v>
      </c>
      <c r="B234" s="1" t="s">
        <v>129</v>
      </c>
      <c r="C234" s="42">
        <v>36269</v>
      </c>
      <c r="D234">
        <v>3</v>
      </c>
      <c r="E234">
        <v>6</v>
      </c>
      <c r="F234">
        <v>0.251</v>
      </c>
      <c r="G234">
        <v>0.20800000000000002</v>
      </c>
      <c r="H234">
        <v>0.16600000000000001</v>
      </c>
      <c r="I234">
        <v>0.11599999999999999</v>
      </c>
      <c r="J234">
        <v>9.0999999999999998E-2</v>
      </c>
      <c r="K234">
        <v>0.106</v>
      </c>
      <c r="L234">
        <v>0.1</v>
      </c>
      <c r="M234">
        <v>0.1</v>
      </c>
      <c r="N234">
        <v>0.126</v>
      </c>
      <c r="O234">
        <v>0.155</v>
      </c>
      <c r="P234">
        <v>0.183</v>
      </c>
      <c r="Q234">
        <v>0.21100000000000002</v>
      </c>
      <c r="R234">
        <v>0.17399999999999999</v>
      </c>
      <c r="S234">
        <v>0.25800000000000001</v>
      </c>
      <c r="T234">
        <v>0.27600000000000002</v>
      </c>
      <c r="U234">
        <v>0.27800000000000002</v>
      </c>
      <c r="V234">
        <v>0.252</v>
      </c>
      <c r="W234">
        <v>0.27800000000000002</v>
      </c>
      <c r="X234">
        <v>0.29100000000000004</v>
      </c>
      <c r="Y234">
        <v>0.28499999999999998</v>
      </c>
      <c r="Z234">
        <v>0.29799999999999999</v>
      </c>
      <c r="AA234">
        <v>0.17899999999999999</v>
      </c>
      <c r="AB234">
        <f t="shared" si="6"/>
        <v>151.49999999999997</v>
      </c>
      <c r="AC234">
        <f t="shared" si="7"/>
        <v>463.3</v>
      </c>
    </row>
    <row r="235" spans="1:29" x14ac:dyDescent="0.25">
      <c r="A235" s="1" t="s">
        <v>5</v>
      </c>
      <c r="B235" s="1" t="s">
        <v>129</v>
      </c>
      <c r="C235" s="42">
        <v>36293</v>
      </c>
      <c r="D235">
        <v>3</v>
      </c>
      <c r="E235">
        <v>7</v>
      </c>
      <c r="F235">
        <v>0.31</v>
      </c>
      <c r="G235">
        <v>0.24399999999999999</v>
      </c>
      <c r="H235">
        <v>0.183</v>
      </c>
      <c r="I235">
        <v>0.121</v>
      </c>
      <c r="J235">
        <v>9.8000000000000004E-2</v>
      </c>
      <c r="K235">
        <v>0.1</v>
      </c>
      <c r="L235">
        <v>0.10800000000000001</v>
      </c>
      <c r="M235">
        <v>0.10300000000000001</v>
      </c>
      <c r="N235">
        <v>0.124</v>
      </c>
      <c r="O235">
        <v>0.14899999999999999</v>
      </c>
      <c r="P235">
        <v>0.185</v>
      </c>
      <c r="Q235">
        <v>0.21199999999999999</v>
      </c>
      <c r="R235">
        <v>0.18</v>
      </c>
      <c r="S235">
        <v>0.27</v>
      </c>
      <c r="T235">
        <v>0.27500000000000002</v>
      </c>
      <c r="U235">
        <v>0.27399999999999997</v>
      </c>
      <c r="V235">
        <v>0.252</v>
      </c>
      <c r="W235">
        <v>0.29499999999999998</v>
      </c>
      <c r="X235">
        <v>0.29499999999999998</v>
      </c>
      <c r="Y235">
        <v>0.28199999999999997</v>
      </c>
      <c r="Z235">
        <v>0.29499999999999998</v>
      </c>
      <c r="AA235">
        <v>0.17899999999999999</v>
      </c>
      <c r="AB235">
        <f t="shared" si="6"/>
        <v>170.10000000000002</v>
      </c>
      <c r="AC235">
        <f t="shared" si="7"/>
        <v>484.4</v>
      </c>
    </row>
    <row r="236" spans="1:29" x14ac:dyDescent="0.25">
      <c r="A236" s="1" t="s">
        <v>5</v>
      </c>
      <c r="B236" s="1" t="s">
        <v>129</v>
      </c>
      <c r="C236" s="42">
        <v>36335</v>
      </c>
      <c r="D236">
        <v>3</v>
      </c>
      <c r="E236">
        <v>7</v>
      </c>
      <c r="F236">
        <v>0.35100000000000003</v>
      </c>
      <c r="G236">
        <v>0.29899999999999999</v>
      </c>
      <c r="H236">
        <v>0.25600000000000001</v>
      </c>
      <c r="I236">
        <v>0.22699999999999998</v>
      </c>
      <c r="J236">
        <v>0.16500000000000001</v>
      </c>
      <c r="K236">
        <v>0.152</v>
      </c>
      <c r="L236">
        <v>0.14400000000000002</v>
      </c>
      <c r="M236">
        <v>0.11199999999999999</v>
      </c>
      <c r="N236">
        <v>0.129</v>
      </c>
      <c r="O236">
        <v>0.15</v>
      </c>
      <c r="P236">
        <v>0.182</v>
      </c>
      <c r="Q236">
        <v>0.222</v>
      </c>
      <c r="R236">
        <v>0.17899999999999999</v>
      </c>
      <c r="S236">
        <v>0.26200000000000001</v>
      </c>
      <c r="T236">
        <v>0.28000000000000003</v>
      </c>
      <c r="U236">
        <v>0.27100000000000002</v>
      </c>
      <c r="V236">
        <v>0.25600000000000001</v>
      </c>
      <c r="W236">
        <v>0.27</v>
      </c>
      <c r="X236">
        <v>0.313</v>
      </c>
      <c r="Y236">
        <v>0.28899999999999998</v>
      </c>
      <c r="Z236">
        <v>0.27</v>
      </c>
      <c r="AA236">
        <v>0.14199999999999999</v>
      </c>
      <c r="AB236">
        <f t="shared" si="6"/>
        <v>218.59999999999997</v>
      </c>
      <c r="AC236">
        <f t="shared" si="7"/>
        <v>527.20000000000005</v>
      </c>
    </row>
    <row r="237" spans="1:29" x14ac:dyDescent="0.25">
      <c r="A237" s="1" t="s">
        <v>5</v>
      </c>
      <c r="B237" s="1" t="s">
        <v>129</v>
      </c>
      <c r="C237" s="42">
        <v>36382</v>
      </c>
      <c r="D237">
        <v>3</v>
      </c>
      <c r="E237">
        <v>1</v>
      </c>
      <c r="F237">
        <v>0.32899999999999996</v>
      </c>
      <c r="G237">
        <v>0.31</v>
      </c>
      <c r="H237">
        <v>0.27200000000000002</v>
      </c>
      <c r="I237">
        <v>0.26400000000000001</v>
      </c>
      <c r="J237">
        <v>0.27800000000000002</v>
      </c>
      <c r="K237">
        <v>0.30599999999999999</v>
      </c>
      <c r="L237">
        <v>0.34499999999999997</v>
      </c>
      <c r="M237">
        <v>0.38700000000000001</v>
      </c>
      <c r="N237">
        <v>0.38400000000000001</v>
      </c>
      <c r="O237">
        <v>0.38</v>
      </c>
      <c r="P237">
        <v>0.35200000000000004</v>
      </c>
      <c r="Q237">
        <v>0.34499999999999997</v>
      </c>
      <c r="R237">
        <v>0.34499999999999997</v>
      </c>
      <c r="S237">
        <v>0.316</v>
      </c>
      <c r="T237">
        <v>0.29699999999999999</v>
      </c>
      <c r="U237">
        <v>0.28499999999999998</v>
      </c>
      <c r="V237">
        <v>0.254</v>
      </c>
      <c r="W237">
        <v>0.27500000000000002</v>
      </c>
      <c r="X237">
        <v>0.28600000000000003</v>
      </c>
      <c r="Y237">
        <v>0.28199999999999997</v>
      </c>
      <c r="Z237">
        <v>0.32100000000000001</v>
      </c>
      <c r="AA237">
        <v>0.30599999999999999</v>
      </c>
      <c r="AB237">
        <f t="shared" si="6"/>
        <v>320.39999999999998</v>
      </c>
      <c r="AC237">
        <f t="shared" si="7"/>
        <v>724.80000000000007</v>
      </c>
    </row>
    <row r="238" spans="1:29" x14ac:dyDescent="0.25">
      <c r="A238" s="1" t="s">
        <v>5</v>
      </c>
      <c r="B238" s="1" t="s">
        <v>129</v>
      </c>
      <c r="C238" s="42">
        <v>36453</v>
      </c>
      <c r="D238">
        <v>3</v>
      </c>
      <c r="E238">
        <v>1</v>
      </c>
      <c r="F238">
        <v>0.26</v>
      </c>
      <c r="G238">
        <v>0.29499999999999998</v>
      </c>
      <c r="H238">
        <v>0.245</v>
      </c>
      <c r="I238">
        <v>0.22699999999999998</v>
      </c>
      <c r="J238">
        <v>0.22899999999999998</v>
      </c>
      <c r="K238">
        <v>0.27600000000000002</v>
      </c>
      <c r="L238">
        <v>0.32500000000000001</v>
      </c>
      <c r="M238">
        <v>0.375</v>
      </c>
      <c r="N238">
        <v>0.371</v>
      </c>
      <c r="O238">
        <v>0.38200000000000001</v>
      </c>
      <c r="P238">
        <v>0.376</v>
      </c>
      <c r="Q238">
        <v>0.36200000000000004</v>
      </c>
      <c r="R238">
        <v>0.34499999999999997</v>
      </c>
      <c r="S238">
        <v>0.31900000000000001</v>
      </c>
      <c r="T238">
        <v>0.316</v>
      </c>
      <c r="U238">
        <v>0.315</v>
      </c>
      <c r="V238">
        <v>0.29699999999999999</v>
      </c>
      <c r="W238">
        <v>0.30299999999999999</v>
      </c>
      <c r="X238">
        <v>0.316</v>
      </c>
      <c r="Y238">
        <v>0.31900000000000001</v>
      </c>
      <c r="Z238">
        <v>0.32600000000000001</v>
      </c>
      <c r="AA238">
        <v>0.33600000000000002</v>
      </c>
      <c r="AB238">
        <f t="shared" si="6"/>
        <v>286.3</v>
      </c>
      <c r="AC238">
        <f t="shared" si="7"/>
        <v>717.5</v>
      </c>
    </row>
    <row r="239" spans="1:29" x14ac:dyDescent="0.25">
      <c r="A239" s="1" t="s">
        <v>5</v>
      </c>
      <c r="B239" s="1" t="s">
        <v>129</v>
      </c>
      <c r="C239" s="42">
        <v>36480</v>
      </c>
      <c r="D239">
        <v>3</v>
      </c>
      <c r="E239">
        <v>2</v>
      </c>
      <c r="F239">
        <v>0.26600000000000001</v>
      </c>
      <c r="G239">
        <v>0.255</v>
      </c>
      <c r="H239">
        <v>0.20499999999999999</v>
      </c>
      <c r="I239">
        <v>0.193</v>
      </c>
      <c r="J239">
        <v>0.16600000000000001</v>
      </c>
      <c r="K239">
        <v>0.21199999999999999</v>
      </c>
      <c r="L239">
        <v>0.27300000000000002</v>
      </c>
      <c r="M239">
        <v>0.308</v>
      </c>
      <c r="N239">
        <v>0.34499999999999997</v>
      </c>
      <c r="O239">
        <v>0.37</v>
      </c>
      <c r="P239">
        <v>0.36</v>
      </c>
      <c r="Q239">
        <v>0.35399999999999998</v>
      </c>
      <c r="R239">
        <v>0.34200000000000003</v>
      </c>
      <c r="S239">
        <v>0.318</v>
      </c>
      <c r="T239">
        <v>0.317</v>
      </c>
      <c r="U239">
        <v>0.30199999999999999</v>
      </c>
      <c r="V239">
        <v>0.28100000000000003</v>
      </c>
      <c r="W239">
        <v>0.314</v>
      </c>
      <c r="X239">
        <v>0.317</v>
      </c>
      <c r="Y239">
        <v>0.31</v>
      </c>
      <c r="Z239">
        <v>0.33</v>
      </c>
      <c r="AA239">
        <v>0.33799999999999997</v>
      </c>
      <c r="AB239">
        <f t="shared" si="6"/>
        <v>248.9</v>
      </c>
      <c r="AC239">
        <f t="shared" si="7"/>
        <v>674.19999999999993</v>
      </c>
    </row>
    <row r="240" spans="1:29" x14ac:dyDescent="0.25">
      <c r="A240" s="1" t="s">
        <v>5</v>
      </c>
      <c r="B240" s="1" t="s">
        <v>129</v>
      </c>
      <c r="C240" s="42">
        <v>36497</v>
      </c>
      <c r="D240">
        <v>3</v>
      </c>
      <c r="E240">
        <v>3</v>
      </c>
      <c r="F240">
        <v>0.185</v>
      </c>
      <c r="G240">
        <v>0.217</v>
      </c>
      <c r="H240">
        <v>0.2</v>
      </c>
      <c r="I240">
        <v>0.16399999999999998</v>
      </c>
      <c r="J240">
        <v>0.15</v>
      </c>
      <c r="K240">
        <v>0.19899999999999998</v>
      </c>
      <c r="L240">
        <v>0.27899999999999997</v>
      </c>
      <c r="M240">
        <v>0.29100000000000004</v>
      </c>
      <c r="N240">
        <v>0.33299999999999996</v>
      </c>
      <c r="O240">
        <v>0.36200000000000004</v>
      </c>
      <c r="P240">
        <v>0.36799999999999999</v>
      </c>
      <c r="Q240">
        <v>0.35</v>
      </c>
      <c r="R240">
        <v>0.32100000000000001</v>
      </c>
      <c r="S240">
        <v>0.314</v>
      </c>
      <c r="T240">
        <v>0.31</v>
      </c>
      <c r="U240">
        <v>0.29899999999999999</v>
      </c>
      <c r="V240">
        <v>0.29799999999999999</v>
      </c>
      <c r="W240">
        <v>0.32</v>
      </c>
      <c r="X240">
        <v>0.32700000000000001</v>
      </c>
      <c r="Y240">
        <v>0.314</v>
      </c>
      <c r="Z240">
        <v>0.33200000000000002</v>
      </c>
      <c r="AA240">
        <v>0.33700000000000002</v>
      </c>
      <c r="AB240">
        <f t="shared" si="6"/>
        <v>220.3</v>
      </c>
      <c r="AC240">
        <f t="shared" si="7"/>
        <v>645.50000000000011</v>
      </c>
    </row>
    <row r="241" spans="1:29" x14ac:dyDescent="0.25">
      <c r="A241" s="1" t="s">
        <v>5</v>
      </c>
      <c r="B241" s="1" t="s">
        <v>129</v>
      </c>
      <c r="C241" s="42">
        <v>36509</v>
      </c>
      <c r="D241">
        <v>3</v>
      </c>
      <c r="E241">
        <v>3</v>
      </c>
      <c r="F241">
        <v>0.247</v>
      </c>
      <c r="G241">
        <v>0.24399999999999999</v>
      </c>
      <c r="H241">
        <v>0.17899999999999999</v>
      </c>
      <c r="I241">
        <v>0.13300000000000001</v>
      </c>
      <c r="J241">
        <v>0.122</v>
      </c>
      <c r="K241">
        <v>0.18100000000000002</v>
      </c>
      <c r="L241">
        <v>0.23899999999999999</v>
      </c>
      <c r="M241">
        <v>0.24600000000000002</v>
      </c>
      <c r="N241">
        <v>0.27500000000000002</v>
      </c>
      <c r="O241">
        <v>0.33600000000000002</v>
      </c>
      <c r="P241">
        <v>0.34600000000000003</v>
      </c>
      <c r="Q241">
        <v>0.34499999999999997</v>
      </c>
      <c r="R241">
        <v>0.314</v>
      </c>
      <c r="S241">
        <v>0.30599999999999999</v>
      </c>
      <c r="T241">
        <v>0.313</v>
      </c>
      <c r="U241">
        <v>0.28999999999999998</v>
      </c>
      <c r="V241">
        <v>0.27800000000000002</v>
      </c>
      <c r="W241">
        <v>0.30499999999999999</v>
      </c>
      <c r="X241">
        <v>0.309</v>
      </c>
      <c r="Y241">
        <v>0.311</v>
      </c>
      <c r="Z241">
        <v>0.33899999999999997</v>
      </c>
      <c r="AA241">
        <v>0.33500000000000002</v>
      </c>
      <c r="AB241">
        <f t="shared" si="6"/>
        <v>211.29999999999998</v>
      </c>
      <c r="AC241">
        <f t="shared" si="7"/>
        <v>624</v>
      </c>
    </row>
    <row r="242" spans="1:29" x14ac:dyDescent="0.25">
      <c r="A242" s="1" t="s">
        <v>5</v>
      </c>
      <c r="B242" s="1" t="s">
        <v>129</v>
      </c>
      <c r="C242" s="42">
        <v>36543</v>
      </c>
      <c r="D242">
        <v>3</v>
      </c>
      <c r="E242">
        <v>4</v>
      </c>
      <c r="F242">
        <v>0.214</v>
      </c>
      <c r="G242">
        <v>0.26400000000000001</v>
      </c>
      <c r="H242">
        <v>0.22</v>
      </c>
      <c r="I242">
        <v>0.17399999999999999</v>
      </c>
      <c r="J242">
        <v>0.14000000000000001</v>
      </c>
      <c r="K242">
        <v>0.17100000000000001</v>
      </c>
      <c r="L242">
        <v>0.20699999999999999</v>
      </c>
      <c r="M242">
        <v>0.19800000000000001</v>
      </c>
      <c r="N242">
        <v>0.22399999999999998</v>
      </c>
      <c r="O242">
        <v>0.27200000000000002</v>
      </c>
      <c r="P242">
        <v>0.33200000000000002</v>
      </c>
      <c r="Q242">
        <v>0.33700000000000002</v>
      </c>
      <c r="R242">
        <v>0.26300000000000001</v>
      </c>
      <c r="S242">
        <v>0.30299999999999999</v>
      </c>
      <c r="T242">
        <v>0.308</v>
      </c>
      <c r="U242">
        <v>0.29199999999999998</v>
      </c>
      <c r="V242">
        <v>0.27699999999999997</v>
      </c>
      <c r="W242">
        <v>0.30599999999999999</v>
      </c>
      <c r="X242">
        <v>0.30599999999999999</v>
      </c>
      <c r="Y242">
        <v>0.31900000000000001</v>
      </c>
      <c r="Z242">
        <v>0.33500000000000002</v>
      </c>
      <c r="AA242">
        <v>0.32400000000000001</v>
      </c>
      <c r="AB242">
        <f t="shared" si="6"/>
        <v>202.6</v>
      </c>
      <c r="AC242">
        <f t="shared" si="7"/>
        <v>600</v>
      </c>
    </row>
    <row r="243" spans="1:29" x14ac:dyDescent="0.25">
      <c r="A243" s="1" t="s">
        <v>5</v>
      </c>
      <c r="B243" s="1" t="s">
        <v>129</v>
      </c>
      <c r="C243" s="42">
        <v>36558</v>
      </c>
      <c r="D243">
        <v>3</v>
      </c>
      <c r="E243">
        <v>4</v>
      </c>
      <c r="F243">
        <v>0.22800000000000001</v>
      </c>
      <c r="G243">
        <v>0.21600000000000003</v>
      </c>
      <c r="H243">
        <v>0.18600000000000003</v>
      </c>
      <c r="I243">
        <v>0.14300000000000002</v>
      </c>
      <c r="J243">
        <v>0.124</v>
      </c>
      <c r="K243">
        <v>0.14800000000000002</v>
      </c>
      <c r="L243">
        <v>0.19600000000000001</v>
      </c>
      <c r="M243">
        <v>0.188</v>
      </c>
      <c r="N243">
        <v>0.21899999999999997</v>
      </c>
      <c r="O243">
        <v>0.26300000000000001</v>
      </c>
      <c r="P243">
        <v>0.30599999999999999</v>
      </c>
      <c r="Q243">
        <v>0.33</v>
      </c>
      <c r="R243">
        <v>0.25600000000000001</v>
      </c>
      <c r="S243">
        <v>0.3</v>
      </c>
      <c r="T243">
        <v>0.29600000000000004</v>
      </c>
      <c r="U243">
        <v>0.28800000000000003</v>
      </c>
      <c r="V243">
        <v>0.28800000000000003</v>
      </c>
      <c r="W243">
        <v>0.29699999999999999</v>
      </c>
      <c r="X243">
        <v>0.30599999999999999</v>
      </c>
      <c r="Y243">
        <v>0.30299999999999999</v>
      </c>
      <c r="Z243">
        <v>0.32100000000000001</v>
      </c>
      <c r="AA243">
        <v>0.33299999999999996</v>
      </c>
      <c r="AB243">
        <f t="shared" si="6"/>
        <v>187.60000000000002</v>
      </c>
      <c r="AC243">
        <f t="shared" si="7"/>
        <v>576.30000000000007</v>
      </c>
    </row>
    <row r="244" spans="1:29" x14ac:dyDescent="0.25">
      <c r="A244" s="1" t="s">
        <v>5</v>
      </c>
      <c r="B244" s="1" t="s">
        <v>129</v>
      </c>
      <c r="C244" s="42">
        <v>36584</v>
      </c>
      <c r="D244">
        <v>3</v>
      </c>
      <c r="E244">
        <v>5</v>
      </c>
      <c r="F244">
        <v>0.13100000000000001</v>
      </c>
      <c r="G244">
        <v>0.17399999999999999</v>
      </c>
      <c r="H244">
        <v>0.14599999999999999</v>
      </c>
      <c r="I244">
        <v>0.14599999999999999</v>
      </c>
      <c r="J244">
        <v>0.105</v>
      </c>
      <c r="K244">
        <v>9.6000000000000002E-2</v>
      </c>
      <c r="L244">
        <v>0.127</v>
      </c>
      <c r="M244">
        <v>0.129</v>
      </c>
      <c r="N244">
        <v>0.13100000000000001</v>
      </c>
      <c r="O244">
        <v>0.19500000000000001</v>
      </c>
      <c r="P244">
        <v>0.252</v>
      </c>
      <c r="Q244">
        <v>0.28899999999999998</v>
      </c>
      <c r="R244">
        <v>0.21899999999999997</v>
      </c>
      <c r="S244">
        <v>0.29899999999999999</v>
      </c>
      <c r="T244">
        <v>0.30499999999999999</v>
      </c>
      <c r="U244">
        <v>0.28000000000000003</v>
      </c>
      <c r="V244">
        <v>0.28499999999999998</v>
      </c>
      <c r="W244">
        <v>0.29299999999999998</v>
      </c>
      <c r="X244">
        <v>0.29899999999999999</v>
      </c>
      <c r="Y244">
        <v>0.3</v>
      </c>
      <c r="Z244">
        <v>0.33</v>
      </c>
      <c r="AA244">
        <v>0.33</v>
      </c>
      <c r="AB244">
        <f t="shared" si="6"/>
        <v>131.6</v>
      </c>
      <c r="AC244">
        <f t="shared" si="7"/>
        <v>499.2</v>
      </c>
    </row>
    <row r="245" spans="1:29" x14ac:dyDescent="0.25">
      <c r="A245" s="1" t="s">
        <v>5</v>
      </c>
      <c r="B245" s="1" t="s">
        <v>129</v>
      </c>
      <c r="C245" s="42">
        <v>36594</v>
      </c>
      <c r="D245">
        <v>3</v>
      </c>
      <c r="E245">
        <v>5</v>
      </c>
      <c r="F245">
        <v>0.14499999999999999</v>
      </c>
      <c r="G245">
        <v>0.16800000000000001</v>
      </c>
      <c r="H245">
        <v>0.13100000000000001</v>
      </c>
      <c r="I245">
        <v>0.10199999999999999</v>
      </c>
      <c r="J245">
        <v>8.6999999999999994E-2</v>
      </c>
      <c r="K245">
        <v>0.10400000000000001</v>
      </c>
      <c r="L245">
        <v>0.11599999999999999</v>
      </c>
      <c r="M245">
        <v>0.11199999999999999</v>
      </c>
      <c r="N245">
        <v>0.13900000000000001</v>
      </c>
      <c r="O245">
        <v>0.17600000000000002</v>
      </c>
      <c r="P245">
        <v>0.221</v>
      </c>
      <c r="Q245">
        <v>0.26700000000000002</v>
      </c>
      <c r="R245">
        <v>0.217</v>
      </c>
      <c r="S245">
        <v>0.28699999999999998</v>
      </c>
      <c r="T245">
        <v>0.30099999999999999</v>
      </c>
      <c r="U245">
        <v>0.28000000000000003</v>
      </c>
      <c r="V245">
        <v>0.27699999999999997</v>
      </c>
      <c r="W245">
        <v>0.27600000000000002</v>
      </c>
      <c r="X245">
        <v>0.30399999999999999</v>
      </c>
      <c r="Y245">
        <v>0.311</v>
      </c>
      <c r="Z245">
        <v>0.33600000000000002</v>
      </c>
      <c r="AA245">
        <v>0.33600000000000002</v>
      </c>
      <c r="AB245">
        <f t="shared" si="6"/>
        <v>124.9</v>
      </c>
      <c r="AC245">
        <f t="shared" si="7"/>
        <v>483.80000000000007</v>
      </c>
    </row>
    <row r="246" spans="1:29" x14ac:dyDescent="0.25">
      <c r="A246" s="1" t="s">
        <v>5</v>
      </c>
      <c r="B246" s="1" t="s">
        <v>129</v>
      </c>
      <c r="C246" s="42">
        <v>36622</v>
      </c>
      <c r="D246">
        <v>3</v>
      </c>
      <c r="E246">
        <v>6</v>
      </c>
      <c r="F246">
        <v>0.19500000000000001</v>
      </c>
      <c r="G246">
        <v>0.19399999999999998</v>
      </c>
      <c r="H246">
        <v>0.158</v>
      </c>
      <c r="I246">
        <v>0.115</v>
      </c>
      <c r="J246">
        <v>9.0999999999999998E-2</v>
      </c>
      <c r="K246">
        <v>0.107</v>
      </c>
      <c r="L246">
        <v>0.106</v>
      </c>
      <c r="M246">
        <v>0.11</v>
      </c>
      <c r="N246">
        <v>0.13900000000000001</v>
      </c>
      <c r="O246">
        <v>0.16</v>
      </c>
      <c r="P246">
        <v>0.20600000000000002</v>
      </c>
      <c r="Q246">
        <v>0.24399999999999999</v>
      </c>
      <c r="R246">
        <v>0.20300000000000001</v>
      </c>
      <c r="S246">
        <v>0.27399999999999997</v>
      </c>
      <c r="T246">
        <v>0.30099999999999999</v>
      </c>
      <c r="U246">
        <v>0.28199999999999997</v>
      </c>
      <c r="V246">
        <v>0.25900000000000001</v>
      </c>
      <c r="W246">
        <v>0.28100000000000003</v>
      </c>
      <c r="X246">
        <v>0.307</v>
      </c>
      <c r="Y246">
        <v>0.30499999999999999</v>
      </c>
      <c r="Z246">
        <v>0.32600000000000001</v>
      </c>
      <c r="AA246">
        <v>0.30199999999999999</v>
      </c>
      <c r="AB246">
        <f t="shared" si="6"/>
        <v>141</v>
      </c>
      <c r="AC246">
        <f t="shared" si="7"/>
        <v>486</v>
      </c>
    </row>
    <row r="247" spans="1:29" x14ac:dyDescent="0.25">
      <c r="A247" s="1" t="s">
        <v>5</v>
      </c>
      <c r="B247" s="1" t="s">
        <v>129</v>
      </c>
      <c r="C247" s="42">
        <v>36726</v>
      </c>
      <c r="D247">
        <v>3</v>
      </c>
      <c r="E247">
        <v>6</v>
      </c>
      <c r="F247">
        <v>0.29600000000000004</v>
      </c>
      <c r="G247">
        <v>0.27399999999999997</v>
      </c>
      <c r="H247">
        <v>0.23399999999999999</v>
      </c>
      <c r="I247">
        <v>0.19399999999999998</v>
      </c>
      <c r="J247">
        <v>0.16500000000000001</v>
      </c>
      <c r="K247">
        <v>0.19899999999999998</v>
      </c>
      <c r="L247">
        <v>0.23600000000000002</v>
      </c>
      <c r="M247">
        <v>0.252</v>
      </c>
      <c r="N247">
        <v>0.23600000000000002</v>
      </c>
      <c r="O247">
        <v>0.21199999999999999</v>
      </c>
      <c r="P247">
        <v>0.22600000000000001</v>
      </c>
      <c r="Q247">
        <v>0.252</v>
      </c>
      <c r="R247">
        <v>0.20600000000000002</v>
      </c>
      <c r="S247">
        <v>0.30599999999999999</v>
      </c>
      <c r="T247">
        <v>0.27899999999999997</v>
      </c>
      <c r="U247">
        <v>0.27500000000000002</v>
      </c>
      <c r="V247">
        <v>0.30599999999999999</v>
      </c>
      <c r="W247">
        <v>0.315</v>
      </c>
      <c r="X247">
        <v>0.307</v>
      </c>
      <c r="Y247">
        <v>0.316</v>
      </c>
      <c r="Z247">
        <v>0.26100000000000001</v>
      </c>
      <c r="AA247">
        <v>0.252</v>
      </c>
      <c r="AB247">
        <f t="shared" si="6"/>
        <v>238.2</v>
      </c>
      <c r="AC247">
        <f t="shared" si="7"/>
        <v>589.50000000000011</v>
      </c>
    </row>
    <row r="248" spans="1:29" x14ac:dyDescent="0.25">
      <c r="A248" s="1" t="s">
        <v>5</v>
      </c>
      <c r="B248" s="1" t="s">
        <v>129</v>
      </c>
      <c r="C248" s="42">
        <v>36752</v>
      </c>
      <c r="D248">
        <v>3</v>
      </c>
      <c r="E248">
        <v>1</v>
      </c>
      <c r="F248">
        <v>0.25800000000000001</v>
      </c>
      <c r="G248">
        <v>0.25</v>
      </c>
      <c r="H248">
        <v>0.217</v>
      </c>
      <c r="I248">
        <v>0.18600000000000003</v>
      </c>
      <c r="J248">
        <v>0.161</v>
      </c>
      <c r="K248">
        <v>0.20300000000000001</v>
      </c>
      <c r="L248">
        <v>0.23399999999999999</v>
      </c>
      <c r="M248">
        <v>0.23499999999999999</v>
      </c>
      <c r="N248">
        <v>0.23899999999999999</v>
      </c>
      <c r="O248">
        <v>0.23300000000000001</v>
      </c>
      <c r="P248">
        <v>0.24</v>
      </c>
      <c r="Q248">
        <v>0.26600000000000001</v>
      </c>
      <c r="R248">
        <v>0.21600000000000003</v>
      </c>
      <c r="S248">
        <v>0.28000000000000003</v>
      </c>
      <c r="T248">
        <v>0.29499999999999998</v>
      </c>
      <c r="U248">
        <v>0.28199999999999997</v>
      </c>
      <c r="V248">
        <v>0.27</v>
      </c>
      <c r="W248">
        <v>0.29499999999999998</v>
      </c>
      <c r="X248">
        <v>0.316</v>
      </c>
      <c r="Y248">
        <v>0.318</v>
      </c>
      <c r="Z248">
        <v>0.32400000000000001</v>
      </c>
      <c r="AA248">
        <v>0.25800000000000001</v>
      </c>
      <c r="AB248">
        <f t="shared" si="6"/>
        <v>224.10000000000002</v>
      </c>
      <c r="AC248">
        <f t="shared" si="7"/>
        <v>583.4</v>
      </c>
    </row>
    <row r="249" spans="1:29" x14ac:dyDescent="0.25">
      <c r="A249" s="1" t="s">
        <v>5</v>
      </c>
      <c r="B249" s="1" t="s">
        <v>129</v>
      </c>
      <c r="C249" s="42">
        <v>36772</v>
      </c>
      <c r="D249">
        <v>3</v>
      </c>
      <c r="E249">
        <v>1</v>
      </c>
      <c r="F249">
        <v>0.374</v>
      </c>
      <c r="G249">
        <v>0.33100000000000002</v>
      </c>
      <c r="H249">
        <v>0.27699999999999997</v>
      </c>
      <c r="I249">
        <v>0.26200000000000001</v>
      </c>
      <c r="J249">
        <v>0.26800000000000002</v>
      </c>
      <c r="K249">
        <v>0.30599999999999999</v>
      </c>
      <c r="L249">
        <v>0.34499999999999997</v>
      </c>
      <c r="M249">
        <v>0.36799999999999999</v>
      </c>
      <c r="N249">
        <v>0.34499999999999997</v>
      </c>
      <c r="O249">
        <v>0.29899999999999999</v>
      </c>
      <c r="P249">
        <v>0.26</v>
      </c>
      <c r="Q249">
        <v>0.26899999999999996</v>
      </c>
      <c r="R249">
        <v>0.21199999999999999</v>
      </c>
      <c r="S249">
        <v>0.29600000000000004</v>
      </c>
      <c r="T249">
        <v>0.28800000000000003</v>
      </c>
      <c r="U249">
        <v>0.29100000000000004</v>
      </c>
      <c r="V249">
        <v>0.27</v>
      </c>
      <c r="W249">
        <v>0.29499999999999998</v>
      </c>
      <c r="X249">
        <v>0.307</v>
      </c>
      <c r="Y249">
        <v>0.32</v>
      </c>
      <c r="Z249">
        <v>0.32899999999999996</v>
      </c>
      <c r="AA249">
        <v>0.29799999999999999</v>
      </c>
      <c r="AB249">
        <f t="shared" si="6"/>
        <v>325</v>
      </c>
      <c r="AC249">
        <f t="shared" si="7"/>
        <v>698.4</v>
      </c>
    </row>
    <row r="250" spans="1:29" x14ac:dyDescent="0.25">
      <c r="A250" s="1" t="s">
        <v>5</v>
      </c>
      <c r="B250" s="1" t="s">
        <v>129</v>
      </c>
      <c r="C250" s="42">
        <v>36778</v>
      </c>
      <c r="D250">
        <v>3</v>
      </c>
      <c r="E250">
        <v>1</v>
      </c>
      <c r="F250">
        <v>0.29499999999999998</v>
      </c>
      <c r="G250">
        <v>0.28800000000000003</v>
      </c>
      <c r="H250">
        <v>0.252</v>
      </c>
      <c r="I250">
        <v>0.23300000000000001</v>
      </c>
      <c r="J250">
        <v>0.24600000000000002</v>
      </c>
      <c r="K250">
        <v>0.28899999999999998</v>
      </c>
      <c r="L250">
        <v>0.33700000000000002</v>
      </c>
      <c r="M250">
        <v>0.36899999999999999</v>
      </c>
      <c r="N250">
        <v>0.36399999999999999</v>
      </c>
      <c r="O250">
        <v>0.34899999999999998</v>
      </c>
      <c r="P250">
        <v>0.29799999999999999</v>
      </c>
      <c r="Q250">
        <v>0.27699999999999997</v>
      </c>
      <c r="R250">
        <v>0.223</v>
      </c>
      <c r="S250">
        <v>0.29199999999999998</v>
      </c>
      <c r="T250">
        <v>0.29399999999999998</v>
      </c>
      <c r="U250">
        <v>0.28600000000000003</v>
      </c>
      <c r="V250">
        <v>0.28199999999999997</v>
      </c>
      <c r="W250">
        <v>0.28899999999999998</v>
      </c>
      <c r="X250">
        <v>0.31</v>
      </c>
      <c r="Y250">
        <v>0.315</v>
      </c>
      <c r="Z250">
        <v>0.32299999999999995</v>
      </c>
      <c r="AA250">
        <v>0.33100000000000002</v>
      </c>
      <c r="AB250">
        <f t="shared" si="6"/>
        <v>296.79999999999995</v>
      </c>
      <c r="AC250">
        <f t="shared" si="7"/>
        <v>683.69999999999993</v>
      </c>
    </row>
    <row r="251" spans="1:29" x14ac:dyDescent="0.25">
      <c r="A251" s="1" t="s">
        <v>5</v>
      </c>
      <c r="B251" s="1" t="s">
        <v>129</v>
      </c>
      <c r="C251" s="42">
        <v>36785</v>
      </c>
      <c r="D251">
        <v>3</v>
      </c>
      <c r="E251">
        <v>1</v>
      </c>
      <c r="F251">
        <v>0.33399999999999996</v>
      </c>
      <c r="G251">
        <v>0.30199999999999999</v>
      </c>
      <c r="H251">
        <v>0.26400000000000001</v>
      </c>
      <c r="I251">
        <v>0.26</v>
      </c>
      <c r="J251">
        <v>0.27500000000000002</v>
      </c>
      <c r="K251">
        <v>0.307</v>
      </c>
      <c r="L251">
        <v>0.35</v>
      </c>
      <c r="M251">
        <v>0.37799999999999995</v>
      </c>
      <c r="N251">
        <v>0.379</v>
      </c>
      <c r="O251">
        <v>0.38</v>
      </c>
      <c r="P251">
        <v>0.35600000000000004</v>
      </c>
      <c r="Q251">
        <v>0.34200000000000003</v>
      </c>
      <c r="R251">
        <v>0.28300000000000003</v>
      </c>
      <c r="S251">
        <v>0.317</v>
      </c>
      <c r="T251">
        <v>0.29100000000000004</v>
      </c>
      <c r="U251">
        <v>0.28300000000000003</v>
      </c>
      <c r="V251">
        <v>0.28100000000000003</v>
      </c>
      <c r="W251">
        <v>0.3</v>
      </c>
      <c r="X251">
        <v>0.309</v>
      </c>
      <c r="Y251">
        <v>0.32700000000000001</v>
      </c>
      <c r="Z251">
        <v>0.33600000000000002</v>
      </c>
      <c r="AA251">
        <v>0.33600000000000002</v>
      </c>
      <c r="AB251">
        <f t="shared" si="6"/>
        <v>318.29999999999995</v>
      </c>
      <c r="AC251">
        <f t="shared" si="7"/>
        <v>732.4</v>
      </c>
    </row>
    <row r="252" spans="1:29" x14ac:dyDescent="0.25">
      <c r="A252" s="1" t="s">
        <v>5</v>
      </c>
      <c r="B252" s="1" t="s">
        <v>129</v>
      </c>
      <c r="C252" s="42">
        <v>36791</v>
      </c>
      <c r="D252">
        <v>3</v>
      </c>
      <c r="E252">
        <v>1</v>
      </c>
      <c r="F252">
        <v>0.26100000000000001</v>
      </c>
      <c r="G252">
        <v>0.27300000000000002</v>
      </c>
      <c r="H252">
        <v>0.251</v>
      </c>
      <c r="I252">
        <v>0.23600000000000002</v>
      </c>
      <c r="J252">
        <v>0.252</v>
      </c>
      <c r="K252">
        <v>0.3</v>
      </c>
      <c r="L252">
        <v>0.34</v>
      </c>
      <c r="M252">
        <v>0.36399999999999999</v>
      </c>
      <c r="N252">
        <v>0.38</v>
      </c>
      <c r="O252">
        <v>0.37</v>
      </c>
      <c r="P252">
        <v>0.36399999999999999</v>
      </c>
      <c r="Q252">
        <v>0.32700000000000001</v>
      </c>
      <c r="R252">
        <v>0.3</v>
      </c>
      <c r="S252">
        <v>0.30399999999999999</v>
      </c>
      <c r="T252">
        <v>0.28899999999999998</v>
      </c>
      <c r="U252">
        <v>0.27899999999999997</v>
      </c>
      <c r="V252">
        <v>0.26600000000000001</v>
      </c>
      <c r="W252">
        <v>0.30599999999999999</v>
      </c>
      <c r="X252">
        <v>0.32100000000000001</v>
      </c>
      <c r="Y252">
        <v>0.316</v>
      </c>
      <c r="Z252">
        <v>0.33500000000000002</v>
      </c>
      <c r="AA252">
        <v>0.35799999999999998</v>
      </c>
      <c r="AB252">
        <f t="shared" si="6"/>
        <v>291.79999999999995</v>
      </c>
      <c r="AC252">
        <f t="shared" si="7"/>
        <v>705.3</v>
      </c>
    </row>
    <row r="253" spans="1:29" x14ac:dyDescent="0.25">
      <c r="A253" s="1" t="s">
        <v>5</v>
      </c>
      <c r="B253" s="1" t="s">
        <v>129</v>
      </c>
      <c r="C253" s="42">
        <v>36799</v>
      </c>
      <c r="D253">
        <v>3</v>
      </c>
      <c r="E253">
        <v>1</v>
      </c>
      <c r="F253">
        <v>0.27600000000000002</v>
      </c>
      <c r="G253">
        <v>0.26400000000000001</v>
      </c>
      <c r="H253">
        <v>0.24199999999999999</v>
      </c>
      <c r="I253">
        <v>0.23100000000000001</v>
      </c>
      <c r="J253">
        <v>0.23699999999999999</v>
      </c>
      <c r="K253">
        <v>0.28800000000000003</v>
      </c>
      <c r="L253">
        <v>0.33600000000000002</v>
      </c>
      <c r="M253">
        <v>0.36099999999999999</v>
      </c>
      <c r="N253">
        <v>0.38900000000000001</v>
      </c>
      <c r="O253">
        <v>0.38100000000000001</v>
      </c>
      <c r="P253">
        <v>0.35600000000000004</v>
      </c>
      <c r="Q253">
        <v>0.34600000000000003</v>
      </c>
      <c r="R253">
        <v>0.31</v>
      </c>
      <c r="S253">
        <v>0.29899999999999999</v>
      </c>
      <c r="T253">
        <v>0.314</v>
      </c>
      <c r="U253">
        <v>0.28999999999999998</v>
      </c>
      <c r="V253">
        <v>0.29600000000000004</v>
      </c>
      <c r="W253">
        <v>0.30599999999999999</v>
      </c>
      <c r="X253">
        <v>0.31900000000000001</v>
      </c>
      <c r="Y253">
        <v>0.31900000000000001</v>
      </c>
      <c r="Z253">
        <v>0.34399999999999997</v>
      </c>
      <c r="AA253">
        <v>0.34600000000000003</v>
      </c>
      <c r="AB253">
        <f t="shared" si="6"/>
        <v>290</v>
      </c>
      <c r="AC253">
        <f t="shared" si="7"/>
        <v>712.6</v>
      </c>
    </row>
    <row r="254" spans="1:29" x14ac:dyDescent="0.25">
      <c r="A254" s="1" t="s">
        <v>5</v>
      </c>
      <c r="B254" s="1" t="s">
        <v>129</v>
      </c>
      <c r="C254" s="42">
        <v>36807</v>
      </c>
      <c r="D254">
        <v>3</v>
      </c>
      <c r="E254">
        <v>1</v>
      </c>
      <c r="F254">
        <v>0.29799999999999999</v>
      </c>
      <c r="G254">
        <v>0.26500000000000001</v>
      </c>
      <c r="H254">
        <v>0.221</v>
      </c>
      <c r="I254">
        <v>0.221</v>
      </c>
      <c r="J254">
        <v>0.22899999999999998</v>
      </c>
      <c r="K254">
        <v>0.27899999999999997</v>
      </c>
      <c r="L254">
        <v>0.33299999999999996</v>
      </c>
      <c r="M254">
        <v>0.35399999999999998</v>
      </c>
      <c r="N254">
        <v>0.376</v>
      </c>
      <c r="O254">
        <v>0.38299999999999995</v>
      </c>
      <c r="P254">
        <v>0.36700000000000005</v>
      </c>
      <c r="Q254">
        <v>0.35</v>
      </c>
      <c r="R254">
        <v>0.32299999999999995</v>
      </c>
      <c r="S254">
        <v>0.30099999999999999</v>
      </c>
      <c r="T254">
        <v>0.29699999999999999</v>
      </c>
      <c r="U254">
        <v>0.28699999999999998</v>
      </c>
      <c r="V254">
        <v>0.26899999999999996</v>
      </c>
      <c r="W254">
        <v>0.29799999999999999</v>
      </c>
      <c r="X254">
        <v>0.315</v>
      </c>
      <c r="Y254">
        <v>0.318</v>
      </c>
      <c r="Z254">
        <v>0.33100000000000002</v>
      </c>
      <c r="AA254">
        <v>0.33600000000000002</v>
      </c>
      <c r="AB254">
        <f t="shared" si="6"/>
        <v>287.39999999999998</v>
      </c>
      <c r="AC254">
        <f t="shared" si="7"/>
        <v>704.9</v>
      </c>
    </row>
    <row r="255" spans="1:29" x14ac:dyDescent="0.25">
      <c r="A255" s="1" t="s">
        <v>5</v>
      </c>
      <c r="B255" s="1" t="s">
        <v>129</v>
      </c>
      <c r="C255" s="42">
        <v>36813</v>
      </c>
      <c r="D255">
        <v>3</v>
      </c>
      <c r="E255">
        <v>2</v>
      </c>
      <c r="F255">
        <v>0.32899999999999996</v>
      </c>
      <c r="G255">
        <v>0.315</v>
      </c>
      <c r="H255">
        <v>0.25700000000000001</v>
      </c>
      <c r="I255">
        <v>0.26200000000000001</v>
      </c>
      <c r="J255">
        <v>0.27800000000000002</v>
      </c>
      <c r="K255">
        <v>0.32200000000000001</v>
      </c>
      <c r="L255">
        <v>0.36299999999999999</v>
      </c>
      <c r="M255">
        <v>0.38799999999999996</v>
      </c>
      <c r="N255">
        <v>0.38400000000000001</v>
      </c>
      <c r="O255">
        <v>0.39100000000000001</v>
      </c>
      <c r="P255">
        <v>0.36</v>
      </c>
      <c r="Q255">
        <v>0.36200000000000004</v>
      </c>
      <c r="R255">
        <v>0.33899999999999997</v>
      </c>
      <c r="S255">
        <v>0.32500000000000001</v>
      </c>
      <c r="T255">
        <v>0.311</v>
      </c>
      <c r="U255">
        <v>0.311</v>
      </c>
      <c r="V255">
        <v>0.28399999999999997</v>
      </c>
      <c r="W255">
        <v>0.315</v>
      </c>
      <c r="X255">
        <v>0.32600000000000001</v>
      </c>
      <c r="Y255">
        <v>0.32799999999999996</v>
      </c>
      <c r="Z255">
        <v>0.35100000000000003</v>
      </c>
      <c r="AA255">
        <v>0.35700000000000004</v>
      </c>
      <c r="AB255">
        <f t="shared" si="6"/>
        <v>322.7</v>
      </c>
      <c r="AC255">
        <f t="shared" si="7"/>
        <v>758.7</v>
      </c>
    </row>
    <row r="256" spans="1:29" x14ac:dyDescent="0.25">
      <c r="A256" s="1" t="s">
        <v>5</v>
      </c>
      <c r="B256" s="1" t="s">
        <v>129</v>
      </c>
      <c r="C256" s="42">
        <v>36820</v>
      </c>
      <c r="D256">
        <v>3</v>
      </c>
      <c r="E256">
        <v>2</v>
      </c>
      <c r="F256">
        <v>0.26</v>
      </c>
      <c r="G256">
        <v>0.26899999999999996</v>
      </c>
      <c r="H256">
        <v>0.25</v>
      </c>
      <c r="I256">
        <v>0.254</v>
      </c>
      <c r="J256">
        <v>0.253</v>
      </c>
      <c r="K256">
        <v>0.3</v>
      </c>
      <c r="L256">
        <v>0.35</v>
      </c>
      <c r="M256">
        <v>0.38100000000000001</v>
      </c>
      <c r="N256">
        <v>0.41100000000000003</v>
      </c>
      <c r="O256">
        <v>0.39100000000000001</v>
      </c>
      <c r="P256">
        <v>0.376</v>
      </c>
      <c r="Q256">
        <v>0.36299999999999999</v>
      </c>
      <c r="R256">
        <v>0.35799999999999998</v>
      </c>
      <c r="S256">
        <v>0.31900000000000001</v>
      </c>
      <c r="T256">
        <v>0.317</v>
      </c>
      <c r="U256">
        <v>0.30599999999999999</v>
      </c>
      <c r="V256">
        <v>0.29799999999999999</v>
      </c>
      <c r="W256">
        <v>0.32</v>
      </c>
      <c r="X256">
        <v>0.32400000000000001</v>
      </c>
      <c r="Y256">
        <v>0.317</v>
      </c>
      <c r="Z256">
        <v>0.34</v>
      </c>
      <c r="AA256">
        <v>0.36899999999999999</v>
      </c>
      <c r="AB256">
        <f t="shared" si="6"/>
        <v>298.8</v>
      </c>
      <c r="AC256">
        <f t="shared" si="7"/>
        <v>738.6</v>
      </c>
    </row>
    <row r="257" spans="1:29" x14ac:dyDescent="0.25">
      <c r="A257" s="1" t="s">
        <v>5</v>
      </c>
      <c r="B257" s="1" t="s">
        <v>129</v>
      </c>
      <c r="C257" s="42">
        <v>36827</v>
      </c>
      <c r="D257">
        <v>3</v>
      </c>
      <c r="E257">
        <v>2</v>
      </c>
      <c r="F257">
        <v>0.215</v>
      </c>
      <c r="G257">
        <v>0.22699999999999998</v>
      </c>
      <c r="H257">
        <v>0.223</v>
      </c>
      <c r="I257">
        <v>0.23499999999999999</v>
      </c>
      <c r="J257">
        <v>0.24100000000000002</v>
      </c>
      <c r="K257">
        <v>0.3</v>
      </c>
      <c r="L257">
        <v>0.34100000000000003</v>
      </c>
      <c r="M257">
        <v>0.36700000000000005</v>
      </c>
      <c r="N257">
        <v>0.38</v>
      </c>
      <c r="O257">
        <v>0.373</v>
      </c>
      <c r="P257">
        <v>0.36700000000000005</v>
      </c>
      <c r="Q257">
        <v>0.36200000000000004</v>
      </c>
      <c r="R257">
        <v>0.34799999999999998</v>
      </c>
      <c r="S257">
        <v>0.313</v>
      </c>
      <c r="T257">
        <v>0.314</v>
      </c>
      <c r="U257">
        <v>0.311</v>
      </c>
      <c r="V257">
        <v>0.30499999999999999</v>
      </c>
      <c r="W257">
        <v>0.318</v>
      </c>
      <c r="X257">
        <v>0.32100000000000001</v>
      </c>
      <c r="Y257">
        <v>0.315</v>
      </c>
      <c r="Z257">
        <v>0.32899999999999996</v>
      </c>
      <c r="AA257">
        <v>0.37</v>
      </c>
      <c r="AB257">
        <f t="shared" si="6"/>
        <v>274.39999999999998</v>
      </c>
      <c r="AC257">
        <f t="shared" si="7"/>
        <v>708.99999999999989</v>
      </c>
    </row>
    <row r="258" spans="1:29" x14ac:dyDescent="0.25">
      <c r="A258" s="1" t="s">
        <v>5</v>
      </c>
      <c r="B258" s="1" t="s">
        <v>129</v>
      </c>
      <c r="C258" s="42">
        <v>36834</v>
      </c>
      <c r="D258">
        <v>3</v>
      </c>
      <c r="E258">
        <v>2</v>
      </c>
      <c r="F258">
        <v>0.17600000000000002</v>
      </c>
      <c r="G258">
        <v>0.20199999999999999</v>
      </c>
      <c r="H258">
        <v>0.193</v>
      </c>
      <c r="I258">
        <v>0.19399999999999998</v>
      </c>
      <c r="J258">
        <v>0.20300000000000001</v>
      </c>
      <c r="K258">
        <v>0.25700000000000001</v>
      </c>
      <c r="L258">
        <v>0.32799999999999996</v>
      </c>
      <c r="M258">
        <v>0.34799999999999998</v>
      </c>
      <c r="N258">
        <v>0.36299999999999999</v>
      </c>
      <c r="O258">
        <v>0.375</v>
      </c>
      <c r="P258">
        <v>0.35200000000000004</v>
      </c>
      <c r="Q258">
        <v>0.35799999999999998</v>
      </c>
      <c r="R258">
        <v>0.35499999999999998</v>
      </c>
      <c r="S258">
        <v>0.316</v>
      </c>
      <c r="T258">
        <v>0.30199999999999999</v>
      </c>
      <c r="U258">
        <v>0.3</v>
      </c>
      <c r="V258">
        <v>0.30299999999999999</v>
      </c>
      <c r="W258">
        <v>0.318</v>
      </c>
      <c r="X258">
        <v>0.32700000000000001</v>
      </c>
      <c r="Y258">
        <v>0.317</v>
      </c>
      <c r="Z258">
        <v>0.34799999999999998</v>
      </c>
      <c r="AA258">
        <v>0.36899999999999999</v>
      </c>
      <c r="AB258">
        <f t="shared" si="6"/>
        <v>244</v>
      </c>
      <c r="AC258">
        <f t="shared" si="7"/>
        <v>678</v>
      </c>
    </row>
    <row r="259" spans="1:29" x14ac:dyDescent="0.25">
      <c r="A259" s="1" t="s">
        <v>5</v>
      </c>
      <c r="B259" s="1" t="s">
        <v>129</v>
      </c>
      <c r="C259" s="42">
        <v>36846</v>
      </c>
      <c r="D259">
        <v>3</v>
      </c>
      <c r="E259">
        <v>2</v>
      </c>
      <c r="F259">
        <v>0.251</v>
      </c>
      <c r="G259">
        <v>0.222</v>
      </c>
      <c r="H259">
        <v>0.19600000000000001</v>
      </c>
      <c r="I259">
        <v>0.17699999999999999</v>
      </c>
      <c r="J259">
        <v>0.17300000000000001</v>
      </c>
      <c r="K259">
        <v>0.22699999999999998</v>
      </c>
      <c r="L259">
        <v>0.29600000000000004</v>
      </c>
      <c r="M259">
        <v>0.32799999999999996</v>
      </c>
      <c r="N259">
        <v>0.35299999999999998</v>
      </c>
      <c r="O259">
        <v>0.371</v>
      </c>
      <c r="P259">
        <v>0.36499999999999999</v>
      </c>
      <c r="Q259">
        <v>0.35299999999999998</v>
      </c>
      <c r="R259">
        <v>0.34</v>
      </c>
      <c r="S259">
        <v>0.311</v>
      </c>
      <c r="T259">
        <v>0.309</v>
      </c>
      <c r="U259">
        <v>0.30099999999999999</v>
      </c>
      <c r="V259">
        <v>0.29499999999999998</v>
      </c>
      <c r="W259">
        <v>0.309</v>
      </c>
      <c r="X259">
        <v>0.318</v>
      </c>
      <c r="Y259">
        <v>0.316</v>
      </c>
      <c r="Z259">
        <v>0.33700000000000002</v>
      </c>
      <c r="AA259">
        <v>0.34700000000000003</v>
      </c>
      <c r="AB259">
        <f t="shared" ref="AB259:AB322" si="8">SUM(F259*200,G259*100,H259*100,I259*100,J259*100,K259*100,L259*100,M259*100,N259*100)</f>
        <v>247.39999999999998</v>
      </c>
      <c r="AC259">
        <f t="shared" ref="AC259:AC322" si="9">SUM(F259*200,G259*100,H259*100,I259*100,J259*100,K259*100,L259*100,M259*100,N259*100,O259*100,P259*100,Q259*100,R259*100,S259*100,T259*100,U259*100,V259*100,W259*100,X259*100,Y259*100,Z259*100,AA259*100)</f>
        <v>674.60000000000014</v>
      </c>
    </row>
    <row r="260" spans="1:29" x14ac:dyDescent="0.25">
      <c r="A260" s="1" t="s">
        <v>5</v>
      </c>
      <c r="B260" s="1" t="s">
        <v>129</v>
      </c>
      <c r="C260" s="42">
        <v>36854</v>
      </c>
      <c r="D260">
        <v>3</v>
      </c>
      <c r="E260">
        <v>2</v>
      </c>
      <c r="F260">
        <v>0.23100000000000001</v>
      </c>
      <c r="G260">
        <v>0.23899999999999999</v>
      </c>
      <c r="H260">
        <v>0.21</v>
      </c>
      <c r="I260">
        <v>0.184</v>
      </c>
      <c r="J260">
        <v>0.17399999999999999</v>
      </c>
      <c r="K260">
        <v>0.23199999999999998</v>
      </c>
      <c r="L260">
        <v>0.28999999999999998</v>
      </c>
      <c r="M260">
        <v>0.317</v>
      </c>
      <c r="N260">
        <v>0.34600000000000003</v>
      </c>
      <c r="O260">
        <v>0.35899999999999999</v>
      </c>
      <c r="P260">
        <v>0.35700000000000004</v>
      </c>
      <c r="Q260">
        <v>0.35399999999999998</v>
      </c>
      <c r="R260">
        <v>0.34899999999999998</v>
      </c>
      <c r="S260">
        <v>0.315</v>
      </c>
      <c r="T260">
        <v>0.314</v>
      </c>
      <c r="U260">
        <v>0.314</v>
      </c>
      <c r="V260">
        <v>0.29799999999999999</v>
      </c>
      <c r="W260">
        <v>0.315</v>
      </c>
      <c r="X260">
        <v>0.32</v>
      </c>
      <c r="Y260">
        <v>0.32299999999999995</v>
      </c>
      <c r="Z260">
        <v>0.33600000000000002</v>
      </c>
      <c r="AA260">
        <v>0.36099999999999999</v>
      </c>
      <c r="AB260">
        <f t="shared" si="8"/>
        <v>245.39999999999998</v>
      </c>
      <c r="AC260">
        <f t="shared" si="9"/>
        <v>676.89999999999986</v>
      </c>
    </row>
    <row r="261" spans="1:29" x14ac:dyDescent="0.25">
      <c r="A261" s="1" t="s">
        <v>5</v>
      </c>
      <c r="B261" s="1" t="s">
        <v>129</v>
      </c>
      <c r="C261" s="42">
        <v>36861</v>
      </c>
      <c r="D261">
        <v>3</v>
      </c>
      <c r="E261">
        <v>3</v>
      </c>
      <c r="F261">
        <v>0.28899999999999998</v>
      </c>
      <c r="G261">
        <v>0.28399999999999997</v>
      </c>
      <c r="H261">
        <v>0.23300000000000001</v>
      </c>
      <c r="I261">
        <v>0.20600000000000002</v>
      </c>
      <c r="J261">
        <v>0.17699999999999999</v>
      </c>
      <c r="K261">
        <v>0.22</v>
      </c>
      <c r="L261">
        <v>0.29399999999999998</v>
      </c>
      <c r="M261">
        <v>0.30599999999999999</v>
      </c>
      <c r="N261">
        <v>0.33799999999999997</v>
      </c>
      <c r="O261">
        <v>0.371</v>
      </c>
      <c r="P261">
        <v>0.37200000000000005</v>
      </c>
      <c r="Q261">
        <v>0.35899999999999999</v>
      </c>
      <c r="R261">
        <v>0.34700000000000003</v>
      </c>
      <c r="S261">
        <v>0.30599999999999999</v>
      </c>
      <c r="T261">
        <v>0.309</v>
      </c>
      <c r="U261">
        <v>0.29899999999999999</v>
      </c>
      <c r="V261">
        <v>0.29899999999999999</v>
      </c>
      <c r="W261">
        <v>0.315</v>
      </c>
      <c r="X261">
        <v>0.32799999999999996</v>
      </c>
      <c r="Y261">
        <v>0.32400000000000001</v>
      </c>
      <c r="Z261">
        <v>0.33899999999999997</v>
      </c>
      <c r="AA261">
        <v>0.373</v>
      </c>
      <c r="AB261">
        <f t="shared" si="8"/>
        <v>263.59999999999997</v>
      </c>
      <c r="AC261">
        <f t="shared" si="9"/>
        <v>697.69999999999982</v>
      </c>
    </row>
    <row r="262" spans="1:29" x14ac:dyDescent="0.25">
      <c r="A262" s="1" t="s">
        <v>5</v>
      </c>
      <c r="B262" s="1" t="s">
        <v>129</v>
      </c>
      <c r="C262" s="42">
        <v>36868</v>
      </c>
      <c r="D262">
        <v>3</v>
      </c>
      <c r="E262">
        <v>3</v>
      </c>
      <c r="F262">
        <v>0.21199999999999999</v>
      </c>
      <c r="G262">
        <v>0.23499999999999999</v>
      </c>
      <c r="H262">
        <v>0.21100000000000002</v>
      </c>
      <c r="I262">
        <v>0.18100000000000002</v>
      </c>
      <c r="J262">
        <v>0.16200000000000001</v>
      </c>
      <c r="K262">
        <v>0.21100000000000002</v>
      </c>
      <c r="L262">
        <v>0.27200000000000002</v>
      </c>
      <c r="M262">
        <v>0.29399999999999998</v>
      </c>
      <c r="N262">
        <v>0.32899999999999996</v>
      </c>
      <c r="O262">
        <v>0.36</v>
      </c>
      <c r="P262">
        <v>0.35600000000000004</v>
      </c>
      <c r="Q262">
        <v>0.34499999999999997</v>
      </c>
      <c r="R262">
        <v>0.35399999999999998</v>
      </c>
      <c r="S262">
        <v>0.32100000000000001</v>
      </c>
      <c r="T262">
        <v>0.313</v>
      </c>
      <c r="U262">
        <v>0.29799999999999999</v>
      </c>
      <c r="V262">
        <v>0.29799999999999999</v>
      </c>
      <c r="W262">
        <v>0.312</v>
      </c>
      <c r="X262">
        <v>0.316</v>
      </c>
      <c r="Y262">
        <v>0.314</v>
      </c>
      <c r="Z262">
        <v>0.33600000000000002</v>
      </c>
      <c r="AA262">
        <v>0.35100000000000003</v>
      </c>
      <c r="AB262">
        <f t="shared" si="8"/>
        <v>231.90000000000003</v>
      </c>
      <c r="AC262">
        <f t="shared" si="9"/>
        <v>659.30000000000018</v>
      </c>
    </row>
    <row r="263" spans="1:29" x14ac:dyDescent="0.25">
      <c r="A263" s="1" t="s">
        <v>5</v>
      </c>
      <c r="B263" s="1" t="s">
        <v>129</v>
      </c>
      <c r="C263" s="42">
        <v>36874</v>
      </c>
      <c r="D263">
        <v>3</v>
      </c>
      <c r="E263">
        <v>3</v>
      </c>
      <c r="F263">
        <v>0.17</v>
      </c>
      <c r="G263">
        <v>0.20300000000000001</v>
      </c>
      <c r="H263">
        <v>0.17600000000000002</v>
      </c>
      <c r="I263">
        <v>0.14800000000000002</v>
      </c>
      <c r="J263">
        <v>0.14199999999999999</v>
      </c>
      <c r="K263">
        <v>0.19699999999999998</v>
      </c>
      <c r="L263">
        <v>0.254</v>
      </c>
      <c r="M263">
        <v>0.27500000000000002</v>
      </c>
      <c r="N263">
        <v>0.314</v>
      </c>
      <c r="O263">
        <v>0.34799999999999998</v>
      </c>
      <c r="P263">
        <v>0.36099999999999999</v>
      </c>
      <c r="Q263">
        <v>0.34600000000000003</v>
      </c>
      <c r="R263">
        <v>0.32700000000000001</v>
      </c>
      <c r="S263">
        <v>0.308</v>
      </c>
      <c r="T263">
        <v>0.312</v>
      </c>
      <c r="U263">
        <v>0.30199999999999999</v>
      </c>
      <c r="V263">
        <v>0.29799999999999999</v>
      </c>
      <c r="W263">
        <v>0.29799999999999999</v>
      </c>
      <c r="X263">
        <v>0.32600000000000001</v>
      </c>
      <c r="Y263">
        <v>0.33200000000000002</v>
      </c>
      <c r="Z263">
        <v>0.33500000000000002</v>
      </c>
      <c r="AA263">
        <v>0.34499999999999997</v>
      </c>
      <c r="AB263">
        <f t="shared" si="8"/>
        <v>204.9</v>
      </c>
      <c r="AC263">
        <f t="shared" si="9"/>
        <v>628.70000000000005</v>
      </c>
    </row>
    <row r="264" spans="1:29" x14ac:dyDescent="0.25">
      <c r="A264" s="1" t="s">
        <v>5</v>
      </c>
      <c r="B264" s="1" t="s">
        <v>129</v>
      </c>
      <c r="C264" s="42">
        <v>36882</v>
      </c>
      <c r="D264">
        <v>3</v>
      </c>
      <c r="E264">
        <v>3</v>
      </c>
      <c r="F264">
        <v>0.16699999999999998</v>
      </c>
      <c r="G264">
        <v>0.18100000000000002</v>
      </c>
      <c r="H264">
        <v>0.155</v>
      </c>
      <c r="I264">
        <v>0.12</v>
      </c>
      <c r="J264">
        <v>0.11800000000000001</v>
      </c>
      <c r="K264">
        <v>0.17300000000000001</v>
      </c>
      <c r="L264">
        <v>0.22899999999999998</v>
      </c>
      <c r="M264">
        <v>0.247</v>
      </c>
      <c r="N264">
        <v>0.26899999999999996</v>
      </c>
      <c r="O264">
        <v>0.33700000000000002</v>
      </c>
      <c r="P264">
        <v>0.35200000000000004</v>
      </c>
      <c r="Q264">
        <v>0.34100000000000003</v>
      </c>
      <c r="R264">
        <v>0.33100000000000002</v>
      </c>
      <c r="S264">
        <v>0.29899999999999999</v>
      </c>
      <c r="T264">
        <v>0.29699999999999999</v>
      </c>
      <c r="U264">
        <v>0.29399999999999998</v>
      </c>
      <c r="V264">
        <v>0.28800000000000003</v>
      </c>
      <c r="W264">
        <v>0.312</v>
      </c>
      <c r="X264">
        <v>0.318</v>
      </c>
      <c r="Y264">
        <v>0.31900000000000001</v>
      </c>
      <c r="Z264">
        <v>0.34700000000000003</v>
      </c>
      <c r="AA264">
        <v>0.35899999999999999</v>
      </c>
      <c r="AB264">
        <f t="shared" si="8"/>
        <v>182.6</v>
      </c>
      <c r="AC264">
        <f t="shared" si="9"/>
        <v>602</v>
      </c>
    </row>
    <row r="265" spans="1:29" x14ac:dyDescent="0.25">
      <c r="A265" s="1" t="s">
        <v>5</v>
      </c>
      <c r="B265" s="1" t="s">
        <v>129</v>
      </c>
      <c r="C265" s="42">
        <v>36889</v>
      </c>
      <c r="D265">
        <v>3</v>
      </c>
      <c r="E265">
        <v>3</v>
      </c>
      <c r="F265">
        <v>0.152</v>
      </c>
      <c r="G265">
        <v>0.17600000000000002</v>
      </c>
      <c r="H265">
        <v>0.14199999999999999</v>
      </c>
      <c r="I265">
        <v>0.10800000000000001</v>
      </c>
      <c r="J265">
        <v>0.106</v>
      </c>
      <c r="K265">
        <v>0.156</v>
      </c>
      <c r="L265">
        <v>0.21100000000000002</v>
      </c>
      <c r="M265">
        <v>0.217</v>
      </c>
      <c r="N265">
        <v>0.252</v>
      </c>
      <c r="O265">
        <v>0.30399999999999999</v>
      </c>
      <c r="P265">
        <v>0.34499999999999997</v>
      </c>
      <c r="Q265">
        <v>0.33899999999999997</v>
      </c>
      <c r="R265">
        <v>0.3</v>
      </c>
      <c r="S265">
        <v>0.31</v>
      </c>
      <c r="T265">
        <v>0.30399999999999999</v>
      </c>
      <c r="U265">
        <v>0.29100000000000004</v>
      </c>
      <c r="V265">
        <v>0.28899999999999998</v>
      </c>
      <c r="W265">
        <v>0.32200000000000001</v>
      </c>
      <c r="X265">
        <v>0.33</v>
      </c>
      <c r="Y265">
        <v>0.317</v>
      </c>
      <c r="Z265">
        <v>0.34600000000000003</v>
      </c>
      <c r="AA265">
        <v>0.36200000000000004</v>
      </c>
      <c r="AB265">
        <f t="shared" si="8"/>
        <v>167.19999999999996</v>
      </c>
      <c r="AC265">
        <f t="shared" si="9"/>
        <v>583.1</v>
      </c>
    </row>
    <row r="266" spans="1:29" x14ac:dyDescent="0.25">
      <c r="A266" s="1" t="s">
        <v>5</v>
      </c>
      <c r="B266" s="1" t="s">
        <v>129</v>
      </c>
      <c r="C266" s="42">
        <v>36896</v>
      </c>
      <c r="D266">
        <v>3</v>
      </c>
      <c r="E266">
        <v>3</v>
      </c>
      <c r="F266">
        <v>0.188</v>
      </c>
      <c r="G266">
        <v>0.187</v>
      </c>
      <c r="H266">
        <v>0.15</v>
      </c>
      <c r="I266">
        <v>0.11199999999999999</v>
      </c>
      <c r="J266">
        <v>0.10800000000000001</v>
      </c>
      <c r="K266">
        <v>0.152</v>
      </c>
      <c r="L266">
        <v>0.20600000000000002</v>
      </c>
      <c r="M266">
        <v>0.21100000000000002</v>
      </c>
      <c r="N266">
        <v>0.23699999999999999</v>
      </c>
      <c r="O266">
        <v>0.29799999999999999</v>
      </c>
      <c r="P266">
        <v>0.33200000000000002</v>
      </c>
      <c r="Q266">
        <v>0.33500000000000002</v>
      </c>
      <c r="R266">
        <v>0.29499999999999998</v>
      </c>
      <c r="S266">
        <v>0.30299999999999999</v>
      </c>
      <c r="T266">
        <v>0.30099999999999999</v>
      </c>
      <c r="U266">
        <v>0.28499999999999998</v>
      </c>
      <c r="V266">
        <v>0.28300000000000003</v>
      </c>
      <c r="W266">
        <v>0.30599999999999999</v>
      </c>
      <c r="X266">
        <v>0.318</v>
      </c>
      <c r="Y266">
        <v>0.314</v>
      </c>
      <c r="Z266">
        <v>0.34399999999999997</v>
      </c>
      <c r="AA266">
        <v>0.38</v>
      </c>
      <c r="AB266">
        <f t="shared" si="8"/>
        <v>173.89999999999998</v>
      </c>
      <c r="AC266">
        <f t="shared" si="9"/>
        <v>583.30000000000007</v>
      </c>
    </row>
    <row r="267" spans="1:29" x14ac:dyDescent="0.25">
      <c r="A267" s="1" t="s">
        <v>5</v>
      </c>
      <c r="B267" s="1" t="s">
        <v>129</v>
      </c>
      <c r="C267" s="42">
        <v>36903</v>
      </c>
      <c r="D267">
        <v>3</v>
      </c>
      <c r="E267">
        <v>4</v>
      </c>
      <c r="F267">
        <v>0.161</v>
      </c>
      <c r="G267">
        <v>0.17199999999999999</v>
      </c>
      <c r="H267">
        <v>0.14899999999999999</v>
      </c>
      <c r="I267">
        <v>0.109</v>
      </c>
      <c r="J267">
        <v>0.10099999999999999</v>
      </c>
      <c r="K267">
        <v>0.14300000000000002</v>
      </c>
      <c r="L267">
        <v>0.19600000000000001</v>
      </c>
      <c r="M267">
        <v>0.182</v>
      </c>
      <c r="N267">
        <v>0.217</v>
      </c>
      <c r="O267">
        <v>0.27600000000000002</v>
      </c>
      <c r="P267">
        <v>0.31900000000000001</v>
      </c>
      <c r="Q267">
        <v>0.33299999999999996</v>
      </c>
      <c r="R267">
        <v>0.28999999999999998</v>
      </c>
      <c r="S267">
        <v>0.308</v>
      </c>
      <c r="T267">
        <v>0.29899999999999999</v>
      </c>
      <c r="U267">
        <v>0.29899999999999999</v>
      </c>
      <c r="V267">
        <v>0.27800000000000002</v>
      </c>
      <c r="W267">
        <v>0.30299999999999999</v>
      </c>
      <c r="X267">
        <v>0.313</v>
      </c>
      <c r="Y267">
        <v>0.318</v>
      </c>
      <c r="Z267">
        <v>0.33899999999999997</v>
      </c>
      <c r="AA267">
        <v>0.36499999999999999</v>
      </c>
      <c r="AB267">
        <f t="shared" si="8"/>
        <v>159.1</v>
      </c>
      <c r="AC267">
        <f t="shared" si="9"/>
        <v>563.1</v>
      </c>
    </row>
    <row r="268" spans="1:29" x14ac:dyDescent="0.25">
      <c r="A268" s="1" t="s">
        <v>5</v>
      </c>
      <c r="B268" s="1" t="s">
        <v>129</v>
      </c>
      <c r="C268" s="42">
        <v>36910</v>
      </c>
      <c r="D268">
        <v>3</v>
      </c>
      <c r="E268">
        <v>4</v>
      </c>
      <c r="F268">
        <v>0.12300000000000001</v>
      </c>
      <c r="G268">
        <v>0.17</v>
      </c>
      <c r="H268">
        <v>0.14899999999999999</v>
      </c>
      <c r="I268">
        <v>0.109</v>
      </c>
      <c r="J268">
        <v>0.109</v>
      </c>
      <c r="K268">
        <v>0.14199999999999999</v>
      </c>
      <c r="L268">
        <v>0.17199999999999999</v>
      </c>
      <c r="M268">
        <v>0.182</v>
      </c>
      <c r="N268">
        <v>0.20300000000000001</v>
      </c>
      <c r="O268">
        <v>0.26600000000000001</v>
      </c>
      <c r="P268">
        <v>0.31</v>
      </c>
      <c r="Q268">
        <v>0.33100000000000002</v>
      </c>
      <c r="R268">
        <v>0.26400000000000001</v>
      </c>
      <c r="S268">
        <v>0.30199999999999999</v>
      </c>
      <c r="T268">
        <v>0.307</v>
      </c>
      <c r="U268">
        <v>0.30299999999999999</v>
      </c>
      <c r="V268">
        <v>0.28699999999999998</v>
      </c>
      <c r="W268">
        <v>0.29100000000000004</v>
      </c>
      <c r="X268">
        <v>0.31900000000000001</v>
      </c>
      <c r="Y268">
        <v>0.308</v>
      </c>
      <c r="Z268">
        <v>0.34</v>
      </c>
      <c r="AA268">
        <v>0.35100000000000003</v>
      </c>
      <c r="AB268">
        <f t="shared" si="8"/>
        <v>148.20000000000002</v>
      </c>
      <c r="AC268">
        <f t="shared" si="9"/>
        <v>546.1</v>
      </c>
    </row>
    <row r="269" spans="1:29" x14ac:dyDescent="0.25">
      <c r="A269" s="1" t="s">
        <v>5</v>
      </c>
      <c r="B269" s="1" t="s">
        <v>129</v>
      </c>
      <c r="C269" s="42">
        <v>36917</v>
      </c>
      <c r="D269">
        <v>3</v>
      </c>
      <c r="E269">
        <v>4</v>
      </c>
      <c r="F269">
        <v>0.14199999999999999</v>
      </c>
      <c r="G269">
        <v>0.17600000000000002</v>
      </c>
      <c r="H269">
        <v>0.13300000000000001</v>
      </c>
      <c r="I269">
        <v>0.10800000000000001</v>
      </c>
      <c r="J269">
        <v>0.105</v>
      </c>
      <c r="K269">
        <v>0.13300000000000001</v>
      </c>
      <c r="L269">
        <v>0.14699999999999999</v>
      </c>
      <c r="M269">
        <v>0.14699999999999999</v>
      </c>
      <c r="N269">
        <v>0.19</v>
      </c>
      <c r="O269">
        <v>0.249</v>
      </c>
      <c r="P269">
        <v>0.29899999999999999</v>
      </c>
      <c r="Q269">
        <v>0.33200000000000002</v>
      </c>
      <c r="R269">
        <v>0.249</v>
      </c>
      <c r="S269">
        <v>0.29799999999999999</v>
      </c>
      <c r="T269">
        <v>0.29699999999999999</v>
      </c>
      <c r="U269">
        <v>0.28699999999999998</v>
      </c>
      <c r="V269">
        <v>0.28100000000000003</v>
      </c>
      <c r="W269">
        <v>0.29499999999999998</v>
      </c>
      <c r="X269">
        <v>0.31900000000000001</v>
      </c>
      <c r="Y269">
        <v>0.30499999999999999</v>
      </c>
      <c r="Z269">
        <v>0.33399999999999996</v>
      </c>
      <c r="AA269">
        <v>0.36099999999999999</v>
      </c>
      <c r="AB269">
        <f t="shared" si="8"/>
        <v>142.30000000000001</v>
      </c>
      <c r="AC269">
        <f t="shared" si="9"/>
        <v>532.9</v>
      </c>
    </row>
    <row r="270" spans="1:29" x14ac:dyDescent="0.25">
      <c r="A270" s="1" t="s">
        <v>5</v>
      </c>
      <c r="B270" s="1" t="s">
        <v>129</v>
      </c>
      <c r="C270" s="42">
        <v>36926</v>
      </c>
      <c r="D270">
        <v>3</v>
      </c>
      <c r="E270">
        <v>4</v>
      </c>
      <c r="F270">
        <v>0.14000000000000001</v>
      </c>
      <c r="G270">
        <v>0.17</v>
      </c>
      <c r="H270">
        <v>0.14199999999999999</v>
      </c>
      <c r="I270">
        <v>9.6000000000000002E-2</v>
      </c>
      <c r="J270">
        <v>9.4E-2</v>
      </c>
      <c r="K270">
        <v>0.121</v>
      </c>
      <c r="L270">
        <v>0.128</v>
      </c>
      <c r="M270">
        <v>0.13400000000000001</v>
      </c>
      <c r="N270">
        <v>0.17</v>
      </c>
      <c r="O270">
        <v>0.221</v>
      </c>
      <c r="P270">
        <v>0.27300000000000002</v>
      </c>
      <c r="Q270">
        <v>0.307</v>
      </c>
      <c r="R270">
        <v>0.23899999999999999</v>
      </c>
      <c r="S270">
        <v>0.29499999999999998</v>
      </c>
      <c r="T270">
        <v>0.3</v>
      </c>
      <c r="U270">
        <v>0.29600000000000004</v>
      </c>
      <c r="V270">
        <v>0.27300000000000002</v>
      </c>
      <c r="W270">
        <v>0.309</v>
      </c>
      <c r="X270">
        <v>0.29899999999999999</v>
      </c>
      <c r="Y270">
        <v>0.29299999999999998</v>
      </c>
      <c r="Z270">
        <v>0.33899999999999997</v>
      </c>
      <c r="AA270">
        <v>0.37</v>
      </c>
      <c r="AB270">
        <f t="shared" si="8"/>
        <v>133.5</v>
      </c>
      <c r="AC270">
        <f t="shared" si="9"/>
        <v>514.9</v>
      </c>
    </row>
    <row r="271" spans="1:29" x14ac:dyDescent="0.25">
      <c r="A271" s="1" t="s">
        <v>5</v>
      </c>
      <c r="B271" s="1" t="s">
        <v>129</v>
      </c>
      <c r="C271" s="42">
        <v>36933</v>
      </c>
      <c r="D271">
        <v>3</v>
      </c>
      <c r="E271">
        <v>4</v>
      </c>
      <c r="F271">
        <v>0.13</v>
      </c>
      <c r="G271">
        <v>0.16800000000000001</v>
      </c>
      <c r="H271">
        <v>0.14099999999999999</v>
      </c>
      <c r="I271">
        <v>9.8000000000000004E-2</v>
      </c>
      <c r="J271">
        <v>8.6999999999999994E-2</v>
      </c>
      <c r="K271">
        <v>0.12300000000000001</v>
      </c>
      <c r="L271">
        <v>0.13600000000000001</v>
      </c>
      <c r="M271">
        <v>0.13800000000000001</v>
      </c>
      <c r="N271">
        <v>0.16399999999999998</v>
      </c>
      <c r="O271">
        <v>0.217</v>
      </c>
      <c r="P271">
        <v>0.27500000000000002</v>
      </c>
      <c r="Q271">
        <v>0.307</v>
      </c>
      <c r="R271">
        <v>0.24199999999999999</v>
      </c>
      <c r="S271">
        <v>0.3</v>
      </c>
      <c r="T271">
        <v>0.30299999999999999</v>
      </c>
      <c r="U271">
        <v>0.28000000000000003</v>
      </c>
      <c r="V271">
        <v>0.27600000000000002</v>
      </c>
      <c r="W271">
        <v>0.307</v>
      </c>
      <c r="X271">
        <v>0.308</v>
      </c>
      <c r="Y271">
        <v>0.32</v>
      </c>
      <c r="Z271">
        <v>0.32700000000000001</v>
      </c>
      <c r="AA271">
        <v>0.36099999999999999</v>
      </c>
      <c r="AB271">
        <f t="shared" si="8"/>
        <v>131.49999999999997</v>
      </c>
      <c r="AC271">
        <f t="shared" si="9"/>
        <v>513.79999999999995</v>
      </c>
    </row>
    <row r="272" spans="1:29" x14ac:dyDescent="0.25">
      <c r="A272" s="1" t="s">
        <v>5</v>
      </c>
      <c r="B272" s="1" t="s">
        <v>129</v>
      </c>
      <c r="C272" s="42">
        <v>36939</v>
      </c>
      <c r="D272">
        <v>3</v>
      </c>
      <c r="E272">
        <v>5</v>
      </c>
      <c r="F272">
        <v>0.11800000000000001</v>
      </c>
      <c r="G272">
        <v>0.16399999999999998</v>
      </c>
      <c r="H272">
        <v>0.14400000000000002</v>
      </c>
      <c r="I272">
        <v>9.8000000000000004E-2</v>
      </c>
      <c r="J272">
        <v>9.4E-2</v>
      </c>
      <c r="K272">
        <v>0.113</v>
      </c>
      <c r="L272">
        <v>0.124</v>
      </c>
      <c r="M272">
        <v>0.127</v>
      </c>
      <c r="N272">
        <v>0.16</v>
      </c>
      <c r="O272">
        <v>0.19899999999999998</v>
      </c>
      <c r="P272">
        <v>0.26</v>
      </c>
      <c r="Q272">
        <v>0.29699999999999999</v>
      </c>
      <c r="R272">
        <v>0.23100000000000001</v>
      </c>
      <c r="S272">
        <v>0.29199999999999998</v>
      </c>
      <c r="T272">
        <v>0.3</v>
      </c>
      <c r="U272">
        <v>0.28600000000000003</v>
      </c>
      <c r="V272">
        <v>0.26899999999999996</v>
      </c>
      <c r="W272">
        <v>0.29600000000000004</v>
      </c>
      <c r="X272">
        <v>0.318</v>
      </c>
      <c r="Y272">
        <v>0.316</v>
      </c>
      <c r="Z272">
        <v>0.33500000000000002</v>
      </c>
      <c r="AA272">
        <v>0.33899999999999997</v>
      </c>
      <c r="AB272">
        <f t="shared" si="8"/>
        <v>126.00000000000001</v>
      </c>
      <c r="AC272">
        <f t="shared" si="9"/>
        <v>499.8</v>
      </c>
    </row>
    <row r="273" spans="1:29" x14ac:dyDescent="0.25">
      <c r="A273" s="1" t="s">
        <v>5</v>
      </c>
      <c r="B273" s="1" t="s">
        <v>129</v>
      </c>
      <c r="C273" s="42">
        <v>36945</v>
      </c>
      <c r="D273">
        <v>3</v>
      </c>
      <c r="E273">
        <v>5</v>
      </c>
      <c r="F273">
        <v>0.122</v>
      </c>
      <c r="G273">
        <v>0.16200000000000001</v>
      </c>
      <c r="H273">
        <v>0.13600000000000001</v>
      </c>
      <c r="I273">
        <v>0.1</v>
      </c>
      <c r="J273">
        <v>9.0999999999999998E-2</v>
      </c>
      <c r="K273">
        <v>0.111</v>
      </c>
      <c r="L273">
        <v>0.11699999999999999</v>
      </c>
      <c r="M273">
        <v>0.13300000000000001</v>
      </c>
      <c r="N273">
        <v>0.14499999999999999</v>
      </c>
      <c r="O273">
        <v>0.19399999999999998</v>
      </c>
      <c r="P273">
        <v>0.25</v>
      </c>
      <c r="Q273">
        <v>0.28499999999999998</v>
      </c>
      <c r="R273">
        <v>0.22600000000000001</v>
      </c>
      <c r="S273">
        <v>0.29499999999999998</v>
      </c>
      <c r="T273">
        <v>0.30199999999999999</v>
      </c>
      <c r="U273">
        <v>0.29100000000000004</v>
      </c>
      <c r="V273">
        <v>0.27</v>
      </c>
      <c r="W273">
        <v>0.30299999999999999</v>
      </c>
      <c r="X273">
        <v>0.30299999999999999</v>
      </c>
      <c r="Y273">
        <v>0.318</v>
      </c>
      <c r="Z273">
        <v>0.33100000000000002</v>
      </c>
      <c r="AA273">
        <v>0.34399999999999997</v>
      </c>
      <c r="AB273">
        <f t="shared" si="8"/>
        <v>123.89999999999998</v>
      </c>
      <c r="AC273">
        <f t="shared" si="9"/>
        <v>495.1</v>
      </c>
    </row>
    <row r="274" spans="1:29" x14ac:dyDescent="0.25">
      <c r="A274" s="1" t="s">
        <v>5</v>
      </c>
      <c r="B274" s="1" t="s">
        <v>129</v>
      </c>
      <c r="C274" s="42">
        <v>36952</v>
      </c>
      <c r="D274">
        <v>3</v>
      </c>
      <c r="E274">
        <v>5</v>
      </c>
      <c r="F274">
        <v>0.11699999999999999</v>
      </c>
      <c r="G274">
        <v>0.157</v>
      </c>
      <c r="H274">
        <v>0.124</v>
      </c>
      <c r="I274">
        <v>0.106</v>
      </c>
      <c r="J274">
        <v>8.6999999999999994E-2</v>
      </c>
      <c r="K274">
        <v>0.114</v>
      </c>
      <c r="L274">
        <v>0.11199999999999999</v>
      </c>
      <c r="M274">
        <v>0.11699999999999999</v>
      </c>
      <c r="N274">
        <v>0.152</v>
      </c>
      <c r="O274">
        <v>0.17800000000000002</v>
      </c>
      <c r="P274">
        <v>0.23600000000000002</v>
      </c>
      <c r="Q274">
        <v>0.28100000000000003</v>
      </c>
      <c r="R274">
        <v>0.223</v>
      </c>
      <c r="S274">
        <v>0.29600000000000004</v>
      </c>
      <c r="T274">
        <v>0.30399999999999999</v>
      </c>
      <c r="U274">
        <v>0.27600000000000002</v>
      </c>
      <c r="V274">
        <v>0.27800000000000002</v>
      </c>
      <c r="W274">
        <v>0.3</v>
      </c>
      <c r="X274">
        <v>0.30599999999999999</v>
      </c>
      <c r="Y274">
        <v>0.314</v>
      </c>
      <c r="Z274">
        <v>0.32</v>
      </c>
      <c r="AA274">
        <v>0.32100000000000001</v>
      </c>
      <c r="AB274">
        <f t="shared" si="8"/>
        <v>120.30000000000001</v>
      </c>
      <c r="AC274">
        <f t="shared" si="9"/>
        <v>483.60000000000008</v>
      </c>
    </row>
    <row r="275" spans="1:29" x14ac:dyDescent="0.25">
      <c r="A275" s="1" t="s">
        <v>5</v>
      </c>
      <c r="B275" s="1" t="s">
        <v>129</v>
      </c>
      <c r="C275" s="42">
        <v>36960</v>
      </c>
      <c r="D275">
        <v>3</v>
      </c>
      <c r="E275">
        <v>5</v>
      </c>
      <c r="F275">
        <v>0.11699999999999999</v>
      </c>
      <c r="G275">
        <v>0.15</v>
      </c>
      <c r="H275">
        <v>0.127</v>
      </c>
      <c r="I275">
        <v>9.6999999999999989E-2</v>
      </c>
      <c r="J275">
        <v>8.4000000000000005E-2</v>
      </c>
      <c r="K275">
        <v>0.105</v>
      </c>
      <c r="L275">
        <v>0.107</v>
      </c>
      <c r="M275">
        <v>0.115</v>
      </c>
      <c r="N275">
        <v>0.14099999999999999</v>
      </c>
      <c r="O275">
        <v>0.17399999999999999</v>
      </c>
      <c r="P275">
        <v>0.221</v>
      </c>
      <c r="Q275">
        <v>0.27100000000000002</v>
      </c>
      <c r="R275">
        <v>0.217</v>
      </c>
      <c r="S275">
        <v>0.29399999999999998</v>
      </c>
      <c r="T275">
        <v>0.28699999999999998</v>
      </c>
      <c r="U275">
        <v>0.28100000000000003</v>
      </c>
      <c r="V275">
        <v>0.27399999999999997</v>
      </c>
      <c r="W275">
        <v>0.28399999999999997</v>
      </c>
      <c r="X275">
        <v>0.30199999999999999</v>
      </c>
      <c r="Y275">
        <v>0.308</v>
      </c>
      <c r="Z275">
        <v>0.32299999999999995</v>
      </c>
      <c r="AA275">
        <v>0.30299999999999999</v>
      </c>
      <c r="AB275">
        <f t="shared" si="8"/>
        <v>116</v>
      </c>
      <c r="AC275">
        <f t="shared" si="9"/>
        <v>469.9</v>
      </c>
    </row>
    <row r="276" spans="1:29" x14ac:dyDescent="0.25">
      <c r="A276" s="1" t="s">
        <v>5</v>
      </c>
      <c r="B276" s="1" t="s">
        <v>129</v>
      </c>
      <c r="C276" s="42">
        <v>36966</v>
      </c>
      <c r="D276">
        <v>3</v>
      </c>
      <c r="E276">
        <v>5</v>
      </c>
      <c r="F276">
        <v>0.121</v>
      </c>
      <c r="G276">
        <v>0.14800000000000002</v>
      </c>
      <c r="H276">
        <v>0.122</v>
      </c>
      <c r="I276">
        <v>9.1999999999999998E-2</v>
      </c>
      <c r="J276">
        <v>8.3000000000000004E-2</v>
      </c>
      <c r="K276">
        <v>0.10099999999999999</v>
      </c>
      <c r="L276">
        <v>0.106</v>
      </c>
      <c r="M276">
        <v>0.107</v>
      </c>
      <c r="N276">
        <v>0.13</v>
      </c>
      <c r="O276">
        <v>0.161</v>
      </c>
      <c r="P276">
        <v>0.217</v>
      </c>
      <c r="Q276">
        <v>0.251</v>
      </c>
      <c r="R276">
        <v>0.20899999999999999</v>
      </c>
      <c r="S276">
        <v>0.28999999999999998</v>
      </c>
      <c r="T276">
        <v>0.28800000000000003</v>
      </c>
      <c r="U276">
        <v>0.29100000000000004</v>
      </c>
      <c r="V276">
        <v>0.26700000000000002</v>
      </c>
      <c r="W276">
        <v>0.3</v>
      </c>
      <c r="X276">
        <v>0.315</v>
      </c>
      <c r="Y276">
        <v>0.30599999999999999</v>
      </c>
      <c r="Z276">
        <v>0.313</v>
      </c>
      <c r="AA276">
        <v>0.27300000000000002</v>
      </c>
      <c r="AB276">
        <f t="shared" si="8"/>
        <v>113.1</v>
      </c>
      <c r="AC276">
        <f t="shared" si="9"/>
        <v>461.20000000000005</v>
      </c>
    </row>
    <row r="277" spans="1:29" x14ac:dyDescent="0.25">
      <c r="A277" s="1" t="s">
        <v>5</v>
      </c>
      <c r="B277" s="1" t="s">
        <v>129</v>
      </c>
      <c r="C277" s="42">
        <v>36980</v>
      </c>
      <c r="D277">
        <v>3</v>
      </c>
      <c r="E277">
        <v>5</v>
      </c>
      <c r="F277">
        <v>8.900000000000001E-2</v>
      </c>
      <c r="G277">
        <v>0.14699999999999999</v>
      </c>
      <c r="H277">
        <v>0.124</v>
      </c>
      <c r="I277">
        <v>0.1</v>
      </c>
      <c r="J277">
        <v>8.5000000000000006E-2</v>
      </c>
      <c r="K277">
        <v>9.5000000000000001E-2</v>
      </c>
      <c r="L277">
        <v>9.6000000000000002E-2</v>
      </c>
      <c r="M277">
        <v>9.9000000000000005E-2</v>
      </c>
      <c r="N277">
        <v>0.127</v>
      </c>
      <c r="O277">
        <v>0.16399999999999998</v>
      </c>
      <c r="P277">
        <v>0.19699999999999998</v>
      </c>
      <c r="Q277">
        <v>0.24199999999999999</v>
      </c>
      <c r="R277">
        <v>0.20600000000000002</v>
      </c>
      <c r="S277">
        <v>0.28300000000000003</v>
      </c>
      <c r="T277">
        <v>0.30099999999999999</v>
      </c>
      <c r="U277">
        <v>0.29499999999999998</v>
      </c>
      <c r="V277">
        <v>0.28300000000000003</v>
      </c>
      <c r="W277">
        <v>0.29899999999999999</v>
      </c>
      <c r="X277">
        <v>0.33100000000000002</v>
      </c>
      <c r="Y277">
        <v>0.315</v>
      </c>
      <c r="Z277">
        <v>0.32600000000000001</v>
      </c>
      <c r="AA277">
        <v>0.24299999999999999</v>
      </c>
      <c r="AB277">
        <f t="shared" si="8"/>
        <v>105.10000000000001</v>
      </c>
      <c r="AC277">
        <f t="shared" si="9"/>
        <v>453.6</v>
      </c>
    </row>
    <row r="278" spans="1:29" x14ac:dyDescent="0.25">
      <c r="A278" s="1" t="s">
        <v>5</v>
      </c>
      <c r="B278" s="1" t="s">
        <v>129</v>
      </c>
      <c r="C278" s="42">
        <v>36986</v>
      </c>
      <c r="D278">
        <v>3</v>
      </c>
      <c r="E278">
        <v>5</v>
      </c>
      <c r="F278">
        <v>0.13400000000000001</v>
      </c>
      <c r="G278">
        <v>0.152</v>
      </c>
      <c r="H278">
        <v>0.13300000000000001</v>
      </c>
      <c r="I278">
        <v>8.5999999999999993E-2</v>
      </c>
      <c r="J278">
        <v>8.5000000000000006E-2</v>
      </c>
      <c r="K278">
        <v>9.4E-2</v>
      </c>
      <c r="L278">
        <v>9.5000000000000001E-2</v>
      </c>
      <c r="M278">
        <v>9.1999999999999998E-2</v>
      </c>
      <c r="N278">
        <v>0.127</v>
      </c>
      <c r="O278">
        <v>0.161</v>
      </c>
      <c r="P278">
        <v>0.19800000000000001</v>
      </c>
      <c r="Q278">
        <v>0.23800000000000002</v>
      </c>
      <c r="R278">
        <v>0.19899999999999998</v>
      </c>
      <c r="S278">
        <v>0.27899999999999997</v>
      </c>
      <c r="T278">
        <v>0.29199999999999998</v>
      </c>
      <c r="U278">
        <v>0.27100000000000002</v>
      </c>
      <c r="V278">
        <v>0.27100000000000002</v>
      </c>
      <c r="W278">
        <v>0.29899999999999999</v>
      </c>
      <c r="X278">
        <v>0.32</v>
      </c>
      <c r="Y278">
        <v>0.32200000000000001</v>
      </c>
      <c r="Z278">
        <v>0.32299999999999995</v>
      </c>
      <c r="AA278">
        <v>0.21899999999999997</v>
      </c>
      <c r="AB278">
        <f t="shared" si="8"/>
        <v>113.20000000000002</v>
      </c>
      <c r="AC278">
        <f t="shared" si="9"/>
        <v>452.40000000000003</v>
      </c>
    </row>
    <row r="279" spans="1:29" x14ac:dyDescent="0.25">
      <c r="A279" s="1" t="s">
        <v>5</v>
      </c>
      <c r="B279" s="1" t="s">
        <v>129</v>
      </c>
      <c r="C279" s="42">
        <v>36993</v>
      </c>
      <c r="D279">
        <v>3</v>
      </c>
      <c r="E279">
        <v>6</v>
      </c>
      <c r="F279">
        <v>0.111</v>
      </c>
      <c r="G279">
        <v>0.15</v>
      </c>
      <c r="H279">
        <v>0.125</v>
      </c>
      <c r="I279">
        <v>9.6000000000000002E-2</v>
      </c>
      <c r="J279">
        <v>7.6999999999999999E-2</v>
      </c>
      <c r="K279">
        <v>9.9000000000000005E-2</v>
      </c>
      <c r="L279">
        <v>0.10099999999999999</v>
      </c>
      <c r="M279">
        <v>0.10400000000000001</v>
      </c>
      <c r="N279">
        <v>0.13300000000000001</v>
      </c>
      <c r="O279">
        <v>0.153</v>
      </c>
      <c r="P279">
        <v>0.20100000000000001</v>
      </c>
      <c r="Q279">
        <v>0.23300000000000001</v>
      </c>
      <c r="R279">
        <v>0.18899999999999997</v>
      </c>
      <c r="S279">
        <v>0.28499999999999998</v>
      </c>
      <c r="T279">
        <v>0.29499999999999998</v>
      </c>
      <c r="U279">
        <v>0.28699999999999998</v>
      </c>
      <c r="V279">
        <v>0.27100000000000002</v>
      </c>
      <c r="W279">
        <v>0.30299999999999999</v>
      </c>
      <c r="X279">
        <v>0.313</v>
      </c>
      <c r="Y279">
        <v>0.312</v>
      </c>
      <c r="Z279">
        <v>0.32100000000000001</v>
      </c>
      <c r="AA279">
        <v>0.22899999999999998</v>
      </c>
      <c r="AB279">
        <f t="shared" si="8"/>
        <v>110.7</v>
      </c>
      <c r="AC279">
        <f t="shared" si="9"/>
        <v>449.90000000000003</v>
      </c>
    </row>
    <row r="280" spans="1:29" x14ac:dyDescent="0.25">
      <c r="A280" s="1" t="s">
        <v>5</v>
      </c>
      <c r="B280" s="1" t="s">
        <v>129</v>
      </c>
      <c r="C280" s="42">
        <v>37001</v>
      </c>
      <c r="D280">
        <v>3</v>
      </c>
      <c r="E280">
        <v>6</v>
      </c>
      <c r="F280">
        <v>0.111</v>
      </c>
      <c r="G280">
        <v>0.14800000000000002</v>
      </c>
      <c r="H280">
        <v>0.11900000000000001</v>
      </c>
      <c r="I280">
        <v>9.6999999999999989E-2</v>
      </c>
      <c r="J280">
        <v>7.5999999999999998E-2</v>
      </c>
      <c r="K280">
        <v>0.10099999999999999</v>
      </c>
      <c r="L280">
        <v>9.5000000000000001E-2</v>
      </c>
      <c r="M280">
        <v>9.5000000000000001E-2</v>
      </c>
      <c r="N280">
        <v>0.122</v>
      </c>
      <c r="O280">
        <v>0.156</v>
      </c>
      <c r="P280">
        <v>0.2</v>
      </c>
      <c r="Q280">
        <v>0.22800000000000001</v>
      </c>
      <c r="R280">
        <v>0.192</v>
      </c>
      <c r="S280">
        <v>0.28100000000000003</v>
      </c>
      <c r="T280">
        <v>0.29699999999999999</v>
      </c>
      <c r="U280">
        <v>0.27699999999999997</v>
      </c>
      <c r="V280">
        <v>0.28100000000000003</v>
      </c>
      <c r="W280">
        <v>0.29399999999999998</v>
      </c>
      <c r="X280">
        <v>0.311</v>
      </c>
      <c r="Y280">
        <v>0.308</v>
      </c>
      <c r="Z280">
        <v>0.312</v>
      </c>
      <c r="AA280">
        <v>0.21199999999999999</v>
      </c>
      <c r="AB280">
        <f t="shared" si="8"/>
        <v>107.49999999999999</v>
      </c>
      <c r="AC280">
        <f t="shared" si="9"/>
        <v>442.4</v>
      </c>
    </row>
    <row r="281" spans="1:29" x14ac:dyDescent="0.25">
      <c r="A281" s="1" t="s">
        <v>5</v>
      </c>
      <c r="B281" s="1" t="s">
        <v>129</v>
      </c>
      <c r="C281" s="42">
        <v>37010</v>
      </c>
      <c r="D281">
        <v>3</v>
      </c>
      <c r="E281">
        <v>6</v>
      </c>
      <c r="F281">
        <v>0.109</v>
      </c>
      <c r="G281">
        <v>0.129</v>
      </c>
      <c r="H281">
        <v>0.111</v>
      </c>
      <c r="I281">
        <v>0.08</v>
      </c>
      <c r="J281">
        <v>6.8000000000000005E-2</v>
      </c>
      <c r="K281">
        <v>7.4999999999999997E-2</v>
      </c>
      <c r="L281">
        <v>8.8000000000000009E-2</v>
      </c>
      <c r="M281">
        <v>8.199999999999999E-2</v>
      </c>
      <c r="N281">
        <v>0.114</v>
      </c>
      <c r="O281">
        <v>0.13600000000000001</v>
      </c>
      <c r="P281">
        <v>0.18600000000000003</v>
      </c>
      <c r="Q281">
        <v>0.20600000000000002</v>
      </c>
      <c r="R281">
        <v>0.18100000000000002</v>
      </c>
      <c r="S281">
        <v>0.27</v>
      </c>
      <c r="T281">
        <v>0.27100000000000002</v>
      </c>
      <c r="U281">
        <v>0.26100000000000001</v>
      </c>
      <c r="V281">
        <v>0.25800000000000001</v>
      </c>
      <c r="W281">
        <v>0.27500000000000002</v>
      </c>
      <c r="X281">
        <v>0.29899999999999999</v>
      </c>
      <c r="Y281">
        <v>0.30399999999999999</v>
      </c>
      <c r="Z281">
        <v>0.28499999999999998</v>
      </c>
      <c r="AA281">
        <v>0.187</v>
      </c>
      <c r="AB281">
        <f t="shared" si="8"/>
        <v>96.500000000000014</v>
      </c>
      <c r="AC281">
        <f t="shared" si="9"/>
        <v>408.39999999999992</v>
      </c>
    </row>
    <row r="282" spans="1:29" x14ac:dyDescent="0.25">
      <c r="A282" s="1" t="s">
        <v>5</v>
      </c>
      <c r="B282" s="1" t="s">
        <v>129</v>
      </c>
      <c r="C282" s="42">
        <v>37020</v>
      </c>
      <c r="D282">
        <v>3</v>
      </c>
      <c r="E282">
        <v>6</v>
      </c>
      <c r="F282">
        <v>0.22699999999999998</v>
      </c>
      <c r="G282">
        <v>0.14599999999999999</v>
      </c>
      <c r="H282">
        <v>0.12</v>
      </c>
      <c r="I282">
        <v>9.1999999999999998E-2</v>
      </c>
      <c r="J282">
        <v>8.3000000000000004E-2</v>
      </c>
      <c r="K282">
        <v>9.1999999999999998E-2</v>
      </c>
      <c r="L282">
        <v>9.5000000000000001E-2</v>
      </c>
      <c r="M282">
        <v>9.6999999999999989E-2</v>
      </c>
      <c r="N282">
        <v>0.128</v>
      </c>
      <c r="O282">
        <v>0.14800000000000002</v>
      </c>
      <c r="P282">
        <v>0.19</v>
      </c>
      <c r="Q282">
        <v>0.22899999999999998</v>
      </c>
      <c r="R282">
        <v>0.19800000000000001</v>
      </c>
      <c r="S282">
        <v>0.26300000000000001</v>
      </c>
      <c r="T282">
        <v>0.29399999999999998</v>
      </c>
      <c r="U282">
        <v>0.28499999999999998</v>
      </c>
      <c r="V282">
        <v>0.27100000000000002</v>
      </c>
      <c r="W282">
        <v>0.307</v>
      </c>
      <c r="X282">
        <v>0.317</v>
      </c>
      <c r="Y282">
        <v>0.30499999999999999</v>
      </c>
      <c r="Z282">
        <v>0.33200000000000002</v>
      </c>
      <c r="AA282">
        <v>0.20899999999999999</v>
      </c>
      <c r="AB282">
        <f t="shared" si="8"/>
        <v>130.70000000000002</v>
      </c>
      <c r="AC282">
        <f t="shared" si="9"/>
        <v>465.5</v>
      </c>
    </row>
    <row r="283" spans="1:29" x14ac:dyDescent="0.25">
      <c r="A283" s="1" t="s">
        <v>5</v>
      </c>
      <c r="B283" s="1" t="s">
        <v>129</v>
      </c>
      <c r="C283" s="42">
        <v>37036</v>
      </c>
      <c r="D283">
        <v>3</v>
      </c>
      <c r="E283">
        <v>6</v>
      </c>
      <c r="F283">
        <v>0.20300000000000001</v>
      </c>
      <c r="G283">
        <v>0.14000000000000001</v>
      </c>
      <c r="H283">
        <v>0.11199999999999999</v>
      </c>
      <c r="I283">
        <v>8.5000000000000006E-2</v>
      </c>
      <c r="J283">
        <v>7.0999999999999994E-2</v>
      </c>
      <c r="K283">
        <v>8.4000000000000005E-2</v>
      </c>
      <c r="L283">
        <v>8.1000000000000003E-2</v>
      </c>
      <c r="M283">
        <v>8.6999999999999994E-2</v>
      </c>
      <c r="N283">
        <v>0.11900000000000001</v>
      </c>
      <c r="O283">
        <v>0.14099999999999999</v>
      </c>
      <c r="P283">
        <v>0.182</v>
      </c>
      <c r="Q283">
        <v>0.222</v>
      </c>
      <c r="R283">
        <v>0.17399999999999999</v>
      </c>
      <c r="S283">
        <v>0.26400000000000001</v>
      </c>
      <c r="T283">
        <v>0.28100000000000003</v>
      </c>
      <c r="U283">
        <v>0.27500000000000002</v>
      </c>
      <c r="V283">
        <v>0.25700000000000001</v>
      </c>
      <c r="W283">
        <v>0.26600000000000001</v>
      </c>
      <c r="X283">
        <v>0.29100000000000004</v>
      </c>
      <c r="Y283">
        <v>0.29899999999999999</v>
      </c>
      <c r="Z283">
        <v>0.30399999999999999</v>
      </c>
      <c r="AA283">
        <v>0.20100000000000001</v>
      </c>
      <c r="AB283">
        <f t="shared" si="8"/>
        <v>118.5</v>
      </c>
      <c r="AC283">
        <f t="shared" si="9"/>
        <v>434.2</v>
      </c>
    </row>
    <row r="284" spans="1:29" x14ac:dyDescent="0.25">
      <c r="A284" s="1" t="s">
        <v>5</v>
      </c>
      <c r="B284" s="1" t="s">
        <v>129</v>
      </c>
      <c r="C284" s="42">
        <v>37057</v>
      </c>
      <c r="D284">
        <v>3</v>
      </c>
      <c r="E284">
        <v>6</v>
      </c>
      <c r="F284">
        <v>0.28100000000000003</v>
      </c>
      <c r="G284">
        <v>0.185</v>
      </c>
      <c r="H284">
        <v>0.158</v>
      </c>
      <c r="I284">
        <v>8.5000000000000006E-2</v>
      </c>
      <c r="J284">
        <v>7.400000000000001E-2</v>
      </c>
      <c r="K284">
        <v>8.3000000000000004E-2</v>
      </c>
      <c r="L284">
        <v>7.6999999999999999E-2</v>
      </c>
      <c r="M284">
        <v>8.4000000000000005E-2</v>
      </c>
      <c r="N284">
        <v>0.10800000000000001</v>
      </c>
      <c r="O284">
        <v>0.13699999999999998</v>
      </c>
      <c r="P284">
        <v>0.182</v>
      </c>
      <c r="Q284">
        <v>0.222</v>
      </c>
      <c r="R284">
        <v>0.18600000000000003</v>
      </c>
      <c r="S284">
        <v>0.27399999999999997</v>
      </c>
      <c r="T284">
        <v>0.26700000000000002</v>
      </c>
      <c r="U284">
        <v>0.27300000000000002</v>
      </c>
      <c r="V284">
        <v>0.25</v>
      </c>
      <c r="W284">
        <v>0.27</v>
      </c>
      <c r="X284">
        <v>0.29699999999999999</v>
      </c>
      <c r="Y284">
        <v>0.29600000000000004</v>
      </c>
      <c r="Z284">
        <v>0.309</v>
      </c>
      <c r="AA284">
        <v>0.20300000000000001</v>
      </c>
      <c r="AB284">
        <f t="shared" si="8"/>
        <v>141.60000000000002</v>
      </c>
      <c r="AC284">
        <f t="shared" si="9"/>
        <v>458.2</v>
      </c>
    </row>
    <row r="285" spans="1:29" x14ac:dyDescent="0.25">
      <c r="A285" s="1" t="s">
        <v>5</v>
      </c>
      <c r="B285" s="1" t="s">
        <v>129</v>
      </c>
      <c r="C285" s="42">
        <v>37078</v>
      </c>
      <c r="D285">
        <v>3</v>
      </c>
      <c r="E285">
        <v>7</v>
      </c>
      <c r="F285">
        <v>0.22699999999999998</v>
      </c>
      <c r="G285">
        <v>0.26300000000000001</v>
      </c>
      <c r="H285">
        <v>0.18899999999999997</v>
      </c>
      <c r="I285">
        <v>0.125</v>
      </c>
      <c r="J285">
        <v>9.6000000000000002E-2</v>
      </c>
      <c r="K285">
        <v>0.10099999999999999</v>
      </c>
      <c r="L285">
        <v>9.9000000000000005E-2</v>
      </c>
      <c r="M285">
        <v>9.0999999999999998E-2</v>
      </c>
      <c r="N285">
        <v>0.13400000000000001</v>
      </c>
      <c r="O285">
        <v>0.157</v>
      </c>
      <c r="P285">
        <v>0.20300000000000001</v>
      </c>
      <c r="Q285">
        <v>0.23300000000000001</v>
      </c>
      <c r="R285">
        <v>0.191</v>
      </c>
      <c r="S285">
        <v>0.27399999999999997</v>
      </c>
      <c r="T285">
        <v>0.3</v>
      </c>
      <c r="U285">
        <v>0.28999999999999998</v>
      </c>
      <c r="V285">
        <v>0.28300000000000003</v>
      </c>
      <c r="W285">
        <v>0.28800000000000003</v>
      </c>
      <c r="X285">
        <v>0.30599999999999999</v>
      </c>
      <c r="Y285">
        <v>0.32400000000000001</v>
      </c>
      <c r="Z285">
        <v>0.32100000000000001</v>
      </c>
      <c r="AA285">
        <v>0.22399999999999998</v>
      </c>
      <c r="AB285">
        <f t="shared" si="8"/>
        <v>155.19999999999999</v>
      </c>
      <c r="AC285">
        <f t="shared" si="9"/>
        <v>494.6</v>
      </c>
    </row>
    <row r="286" spans="1:29" x14ac:dyDescent="0.25">
      <c r="A286" s="1" t="s">
        <v>5</v>
      </c>
      <c r="B286" s="1" t="s">
        <v>129</v>
      </c>
      <c r="C286" s="42">
        <v>37112</v>
      </c>
      <c r="D286">
        <v>3</v>
      </c>
      <c r="E286">
        <v>7</v>
      </c>
      <c r="F286">
        <v>0.30199999999999999</v>
      </c>
      <c r="G286">
        <v>0.28999999999999998</v>
      </c>
      <c r="H286">
        <v>0.23399999999999999</v>
      </c>
      <c r="I286">
        <v>0.191</v>
      </c>
      <c r="J286">
        <v>0.154</v>
      </c>
      <c r="K286">
        <v>0.17800000000000002</v>
      </c>
      <c r="L286">
        <v>0.17300000000000001</v>
      </c>
      <c r="M286">
        <v>0.151</v>
      </c>
      <c r="N286">
        <v>0.158</v>
      </c>
      <c r="O286">
        <v>0.16699999999999998</v>
      </c>
      <c r="P286">
        <v>0.2</v>
      </c>
      <c r="Q286">
        <v>0.22699999999999998</v>
      </c>
      <c r="R286">
        <v>0.187</v>
      </c>
      <c r="S286">
        <v>0.27399999999999997</v>
      </c>
      <c r="T286">
        <v>0.30299999999999999</v>
      </c>
      <c r="U286">
        <v>0.29100000000000004</v>
      </c>
      <c r="V286">
        <v>0.26100000000000001</v>
      </c>
      <c r="W286">
        <v>0.3</v>
      </c>
      <c r="X286">
        <v>0.313</v>
      </c>
      <c r="Y286">
        <v>0.32100000000000001</v>
      </c>
      <c r="Z286">
        <v>0.313</v>
      </c>
      <c r="AA286">
        <v>0.19899999999999998</v>
      </c>
      <c r="AB286">
        <f t="shared" si="8"/>
        <v>213.3</v>
      </c>
      <c r="AC286">
        <f t="shared" si="9"/>
        <v>548.9</v>
      </c>
    </row>
    <row r="287" spans="1:29" x14ac:dyDescent="0.25">
      <c r="A287" s="1" t="s">
        <v>5</v>
      </c>
      <c r="B287" s="1" t="s">
        <v>129</v>
      </c>
      <c r="C287" s="42">
        <v>37131</v>
      </c>
      <c r="D287">
        <v>3</v>
      </c>
      <c r="E287">
        <v>1</v>
      </c>
      <c r="F287">
        <v>0.312</v>
      </c>
      <c r="G287">
        <v>0.25600000000000001</v>
      </c>
      <c r="H287">
        <v>0.24199999999999999</v>
      </c>
      <c r="I287">
        <v>0.19899999999999998</v>
      </c>
      <c r="J287">
        <v>0.16800000000000001</v>
      </c>
      <c r="K287">
        <v>0.17699999999999999</v>
      </c>
      <c r="L287">
        <v>0.19399999999999998</v>
      </c>
      <c r="M287">
        <v>0.18600000000000003</v>
      </c>
      <c r="N287">
        <v>0.192</v>
      </c>
      <c r="O287">
        <v>0.18899999999999997</v>
      </c>
      <c r="P287">
        <v>0.20600000000000002</v>
      </c>
      <c r="Q287">
        <v>0.23100000000000001</v>
      </c>
      <c r="R287">
        <v>0.20100000000000001</v>
      </c>
      <c r="S287">
        <v>0.27899999999999997</v>
      </c>
      <c r="T287">
        <v>0.28899999999999998</v>
      </c>
      <c r="U287">
        <v>0.28699999999999998</v>
      </c>
      <c r="V287">
        <v>0.27300000000000002</v>
      </c>
      <c r="W287">
        <v>0.29899999999999999</v>
      </c>
      <c r="X287">
        <v>0.32400000000000001</v>
      </c>
      <c r="Y287">
        <v>0.313</v>
      </c>
      <c r="Z287">
        <v>0.313</v>
      </c>
      <c r="AA287">
        <v>0.184</v>
      </c>
      <c r="AB287">
        <f t="shared" si="8"/>
        <v>223.79999999999998</v>
      </c>
      <c r="AC287">
        <f t="shared" si="9"/>
        <v>562.59999999999991</v>
      </c>
    </row>
    <row r="288" spans="1:29" x14ac:dyDescent="0.25">
      <c r="A288" s="1" t="s">
        <v>5</v>
      </c>
      <c r="B288" s="1" t="s">
        <v>129</v>
      </c>
      <c r="C288" s="42">
        <v>37148</v>
      </c>
      <c r="D288">
        <v>3</v>
      </c>
      <c r="E288">
        <v>1</v>
      </c>
      <c r="F288">
        <v>0.27100000000000002</v>
      </c>
      <c r="G288">
        <v>0.25800000000000001</v>
      </c>
      <c r="H288">
        <v>0.23</v>
      </c>
      <c r="I288">
        <v>0.185</v>
      </c>
      <c r="J288">
        <v>0.153</v>
      </c>
      <c r="K288">
        <v>0.188</v>
      </c>
      <c r="L288">
        <v>0.19600000000000001</v>
      </c>
      <c r="M288">
        <v>0.19699999999999998</v>
      </c>
      <c r="N288">
        <v>0.19600000000000001</v>
      </c>
      <c r="O288">
        <v>0.19</v>
      </c>
      <c r="P288">
        <v>0.20600000000000002</v>
      </c>
      <c r="Q288">
        <v>0.255</v>
      </c>
      <c r="R288">
        <v>0.21299999999999999</v>
      </c>
      <c r="S288">
        <v>0.27300000000000002</v>
      </c>
      <c r="T288">
        <v>0.30099999999999999</v>
      </c>
      <c r="U288">
        <v>0.28300000000000003</v>
      </c>
      <c r="V288">
        <v>0.27300000000000002</v>
      </c>
      <c r="W288">
        <v>0.29899999999999999</v>
      </c>
      <c r="X288">
        <v>0.30399999999999999</v>
      </c>
      <c r="Y288">
        <v>0.316</v>
      </c>
      <c r="Z288">
        <v>0.307</v>
      </c>
      <c r="AA288">
        <v>0.187</v>
      </c>
      <c r="AB288">
        <f t="shared" si="8"/>
        <v>214.5</v>
      </c>
      <c r="AC288">
        <f t="shared" si="9"/>
        <v>555.20000000000016</v>
      </c>
    </row>
    <row r="289" spans="1:29" x14ac:dyDescent="0.25">
      <c r="A289" s="1" t="s">
        <v>5</v>
      </c>
      <c r="B289" s="1" t="s">
        <v>129</v>
      </c>
      <c r="C289" s="42">
        <v>37162</v>
      </c>
      <c r="D289">
        <v>3</v>
      </c>
      <c r="E289">
        <v>1</v>
      </c>
      <c r="F289">
        <v>0.23300000000000001</v>
      </c>
      <c r="G289">
        <v>0.223</v>
      </c>
      <c r="H289">
        <v>0.20199999999999999</v>
      </c>
      <c r="I289">
        <v>0.16800000000000001</v>
      </c>
      <c r="J289">
        <v>0.14800000000000002</v>
      </c>
      <c r="K289">
        <v>0.185</v>
      </c>
      <c r="L289">
        <v>0.19399999999999998</v>
      </c>
      <c r="M289">
        <v>0.192</v>
      </c>
      <c r="N289">
        <v>0.191</v>
      </c>
      <c r="O289">
        <v>0.20199999999999999</v>
      </c>
      <c r="P289">
        <v>0.21899999999999997</v>
      </c>
      <c r="Q289">
        <v>0.24199999999999999</v>
      </c>
      <c r="R289">
        <v>0.2</v>
      </c>
      <c r="S289">
        <v>0.27200000000000002</v>
      </c>
      <c r="T289">
        <v>0.29399999999999998</v>
      </c>
      <c r="U289">
        <v>0.29199999999999998</v>
      </c>
      <c r="V289">
        <v>0.27699999999999997</v>
      </c>
      <c r="W289">
        <v>0.30399999999999999</v>
      </c>
      <c r="X289">
        <v>0.32700000000000001</v>
      </c>
      <c r="Y289">
        <v>0.3</v>
      </c>
      <c r="Z289">
        <v>0.312</v>
      </c>
      <c r="AA289">
        <v>0.193</v>
      </c>
      <c r="AB289">
        <f t="shared" si="8"/>
        <v>196.89999999999998</v>
      </c>
      <c r="AC289">
        <f t="shared" si="9"/>
        <v>540.29999999999984</v>
      </c>
    </row>
    <row r="290" spans="1:29" x14ac:dyDescent="0.25">
      <c r="A290" s="1" t="s">
        <v>5</v>
      </c>
      <c r="B290" s="1" t="s">
        <v>129</v>
      </c>
      <c r="C290" s="42">
        <v>37176</v>
      </c>
      <c r="D290">
        <v>3</v>
      </c>
      <c r="E290">
        <v>1</v>
      </c>
      <c r="F290">
        <v>0.34299999999999997</v>
      </c>
      <c r="G290">
        <v>0.26</v>
      </c>
      <c r="H290">
        <v>0.191</v>
      </c>
      <c r="I290">
        <v>0.14000000000000001</v>
      </c>
      <c r="J290">
        <v>0.127</v>
      </c>
      <c r="K290">
        <v>0.158</v>
      </c>
      <c r="L290">
        <v>0.18</v>
      </c>
      <c r="M290">
        <v>0.17</v>
      </c>
      <c r="N290">
        <v>0.185</v>
      </c>
      <c r="O290">
        <v>0.19600000000000001</v>
      </c>
      <c r="P290">
        <v>0.215</v>
      </c>
      <c r="Q290">
        <v>0.24600000000000002</v>
      </c>
      <c r="R290">
        <v>0.215</v>
      </c>
      <c r="S290">
        <v>0.27699999999999997</v>
      </c>
      <c r="T290">
        <v>0.29199999999999998</v>
      </c>
      <c r="U290">
        <v>0.28899999999999998</v>
      </c>
      <c r="V290">
        <v>0.27399999999999997</v>
      </c>
      <c r="W290">
        <v>0.29100000000000004</v>
      </c>
      <c r="X290">
        <v>0.315</v>
      </c>
      <c r="Y290">
        <v>0.32</v>
      </c>
      <c r="Z290">
        <v>0.316</v>
      </c>
      <c r="AA290">
        <v>0.18</v>
      </c>
      <c r="AB290">
        <f t="shared" si="8"/>
        <v>209.7</v>
      </c>
      <c r="AC290">
        <f t="shared" si="9"/>
        <v>552.29999999999995</v>
      </c>
    </row>
    <row r="291" spans="1:29" x14ac:dyDescent="0.25">
      <c r="A291" s="1" t="s">
        <v>5</v>
      </c>
      <c r="B291" s="1" t="s">
        <v>129</v>
      </c>
      <c r="C291" s="42">
        <v>37191</v>
      </c>
      <c r="D291">
        <v>3</v>
      </c>
      <c r="E291">
        <v>1</v>
      </c>
      <c r="F291">
        <v>0.245</v>
      </c>
      <c r="G291">
        <v>0.22</v>
      </c>
      <c r="H291">
        <v>0.187</v>
      </c>
      <c r="I291">
        <v>0.14099999999999999</v>
      </c>
      <c r="J291">
        <v>0.113</v>
      </c>
      <c r="K291">
        <v>0.152</v>
      </c>
      <c r="L291">
        <v>0.18100000000000002</v>
      </c>
      <c r="M291">
        <v>0.17600000000000002</v>
      </c>
      <c r="N291">
        <v>0.18600000000000003</v>
      </c>
      <c r="O291">
        <v>0.18600000000000003</v>
      </c>
      <c r="P291">
        <v>0.21899999999999997</v>
      </c>
      <c r="Q291">
        <v>0.249</v>
      </c>
      <c r="R291">
        <v>0.20899999999999999</v>
      </c>
      <c r="S291">
        <v>0.27100000000000002</v>
      </c>
      <c r="T291">
        <v>0.30199999999999999</v>
      </c>
      <c r="U291">
        <v>0.28600000000000003</v>
      </c>
      <c r="V291">
        <v>0.27399999999999997</v>
      </c>
      <c r="W291">
        <v>0.28999999999999998</v>
      </c>
      <c r="X291">
        <v>0.30099999999999999</v>
      </c>
      <c r="Y291">
        <v>0.313</v>
      </c>
      <c r="Z291">
        <v>0.309</v>
      </c>
      <c r="AA291">
        <v>0.18100000000000002</v>
      </c>
      <c r="AB291">
        <f t="shared" si="8"/>
        <v>184.59999999999997</v>
      </c>
      <c r="AC291">
        <f t="shared" si="9"/>
        <v>523.6</v>
      </c>
    </row>
    <row r="292" spans="1:29" x14ac:dyDescent="0.25">
      <c r="A292" s="1" t="s">
        <v>5</v>
      </c>
      <c r="B292" s="1" t="s">
        <v>129</v>
      </c>
      <c r="C292" s="42">
        <v>37207</v>
      </c>
      <c r="D292">
        <v>3</v>
      </c>
      <c r="E292">
        <v>2</v>
      </c>
      <c r="F292">
        <v>0.245</v>
      </c>
      <c r="G292">
        <v>0.20499999999999999</v>
      </c>
      <c r="H292">
        <v>0.17100000000000001</v>
      </c>
      <c r="I292">
        <v>0.124</v>
      </c>
      <c r="J292">
        <v>0.10800000000000001</v>
      </c>
      <c r="K292">
        <v>0.13600000000000001</v>
      </c>
      <c r="L292">
        <v>0.14899999999999999</v>
      </c>
      <c r="M292">
        <v>0.155</v>
      </c>
      <c r="N292">
        <v>0.185</v>
      </c>
      <c r="O292">
        <v>0.188</v>
      </c>
      <c r="P292">
        <v>0.217</v>
      </c>
      <c r="Q292">
        <v>0.25700000000000001</v>
      </c>
      <c r="R292">
        <v>0.20499999999999999</v>
      </c>
      <c r="S292">
        <v>0.26800000000000002</v>
      </c>
      <c r="T292">
        <v>0.29299999999999998</v>
      </c>
      <c r="U292">
        <v>0.29199999999999998</v>
      </c>
      <c r="V292">
        <v>0.28100000000000003</v>
      </c>
      <c r="W292">
        <v>0.29100000000000004</v>
      </c>
      <c r="X292">
        <v>0.313</v>
      </c>
      <c r="Y292">
        <v>0.311</v>
      </c>
      <c r="Z292">
        <v>0.32</v>
      </c>
      <c r="AA292">
        <v>0.17800000000000002</v>
      </c>
      <c r="AB292">
        <f t="shared" si="8"/>
        <v>172.3</v>
      </c>
      <c r="AC292">
        <f t="shared" si="9"/>
        <v>513.70000000000005</v>
      </c>
    </row>
    <row r="293" spans="1:29" x14ac:dyDescent="0.25">
      <c r="A293" s="1" t="s">
        <v>5</v>
      </c>
      <c r="B293" s="1" t="s">
        <v>129</v>
      </c>
      <c r="C293" s="42">
        <v>37228</v>
      </c>
      <c r="D293">
        <v>3</v>
      </c>
      <c r="E293">
        <v>2</v>
      </c>
      <c r="F293">
        <v>0.218</v>
      </c>
      <c r="G293">
        <v>0.20100000000000001</v>
      </c>
      <c r="H293">
        <v>0.151</v>
      </c>
      <c r="I293">
        <v>0.114</v>
      </c>
      <c r="J293">
        <v>9.8000000000000004E-2</v>
      </c>
      <c r="K293">
        <v>0.11599999999999999</v>
      </c>
      <c r="L293">
        <v>0.13800000000000001</v>
      </c>
      <c r="M293">
        <v>0.126</v>
      </c>
      <c r="N293">
        <v>0.15</v>
      </c>
      <c r="O293">
        <v>0.17600000000000002</v>
      </c>
      <c r="P293">
        <v>0.21100000000000002</v>
      </c>
      <c r="Q293">
        <v>0.23499999999999999</v>
      </c>
      <c r="R293">
        <v>0.19800000000000001</v>
      </c>
      <c r="S293">
        <v>0.28000000000000003</v>
      </c>
      <c r="T293">
        <v>0.29299999999999998</v>
      </c>
      <c r="U293">
        <v>0.28699999999999998</v>
      </c>
      <c r="V293">
        <v>0.27699999999999997</v>
      </c>
      <c r="W293">
        <v>0.29799999999999999</v>
      </c>
      <c r="X293">
        <v>0.30599999999999999</v>
      </c>
      <c r="Y293">
        <v>0.29600000000000004</v>
      </c>
      <c r="Z293">
        <v>0.317</v>
      </c>
      <c r="AA293">
        <v>0.16899999999999998</v>
      </c>
      <c r="AB293">
        <f t="shared" si="8"/>
        <v>153</v>
      </c>
      <c r="AC293">
        <f t="shared" si="9"/>
        <v>487.3</v>
      </c>
    </row>
    <row r="294" spans="1:29" x14ac:dyDescent="0.25">
      <c r="A294" s="1" t="s">
        <v>5</v>
      </c>
      <c r="B294" s="1" t="s">
        <v>129</v>
      </c>
      <c r="C294" s="42">
        <v>37272</v>
      </c>
      <c r="D294">
        <v>3</v>
      </c>
      <c r="E294">
        <v>3</v>
      </c>
      <c r="F294">
        <v>0.33600000000000002</v>
      </c>
      <c r="G294">
        <v>0.27200000000000002</v>
      </c>
      <c r="H294">
        <v>0.188</v>
      </c>
      <c r="I294">
        <v>0.12300000000000001</v>
      </c>
      <c r="J294">
        <v>8.6999999999999994E-2</v>
      </c>
      <c r="K294">
        <v>9.8000000000000004E-2</v>
      </c>
      <c r="L294">
        <v>9.4E-2</v>
      </c>
      <c r="M294">
        <v>9.6000000000000002E-2</v>
      </c>
      <c r="N294">
        <v>0.125</v>
      </c>
      <c r="O294">
        <v>0.153</v>
      </c>
      <c r="P294">
        <v>0.19500000000000001</v>
      </c>
      <c r="Q294">
        <v>0.22399999999999998</v>
      </c>
      <c r="R294">
        <v>0.191</v>
      </c>
      <c r="S294">
        <v>0.28499999999999998</v>
      </c>
      <c r="T294">
        <v>0.29100000000000004</v>
      </c>
      <c r="U294">
        <v>0.28899999999999998</v>
      </c>
      <c r="V294">
        <v>0.26899999999999996</v>
      </c>
      <c r="W294">
        <v>0.29100000000000004</v>
      </c>
      <c r="X294">
        <v>0.29600000000000004</v>
      </c>
      <c r="Y294">
        <v>0.29199999999999998</v>
      </c>
      <c r="Z294">
        <v>0.28199999999999997</v>
      </c>
      <c r="AA294">
        <v>0.154</v>
      </c>
      <c r="AB294">
        <f t="shared" si="8"/>
        <v>175.5</v>
      </c>
      <c r="AC294">
        <f t="shared" si="9"/>
        <v>496.7</v>
      </c>
    </row>
    <row r="295" spans="1:29" x14ac:dyDescent="0.25">
      <c r="A295" s="1" t="s">
        <v>5</v>
      </c>
      <c r="B295" s="1" t="s">
        <v>129</v>
      </c>
      <c r="C295" s="42">
        <v>37305</v>
      </c>
      <c r="D295">
        <v>3</v>
      </c>
      <c r="E295">
        <v>4</v>
      </c>
      <c r="F295">
        <v>0.26400000000000001</v>
      </c>
      <c r="G295">
        <v>0.22899999999999998</v>
      </c>
      <c r="H295">
        <v>0.17899999999999999</v>
      </c>
      <c r="I295">
        <v>0.129</v>
      </c>
      <c r="J295">
        <v>0.10400000000000001</v>
      </c>
      <c r="K295">
        <v>0.121</v>
      </c>
      <c r="L295">
        <v>0.10400000000000001</v>
      </c>
      <c r="M295">
        <v>0.10300000000000001</v>
      </c>
      <c r="N295">
        <v>0.127</v>
      </c>
      <c r="O295">
        <v>0.153</v>
      </c>
      <c r="P295">
        <v>0.19600000000000001</v>
      </c>
      <c r="Q295">
        <v>0.23499999999999999</v>
      </c>
      <c r="R295">
        <v>0.19699999999999998</v>
      </c>
      <c r="S295">
        <v>0.27699999999999997</v>
      </c>
      <c r="T295">
        <v>0.29199999999999998</v>
      </c>
      <c r="U295">
        <v>0.26800000000000002</v>
      </c>
      <c r="V295">
        <v>0.26500000000000001</v>
      </c>
      <c r="W295">
        <v>0.27600000000000002</v>
      </c>
      <c r="X295">
        <v>0.29199999999999998</v>
      </c>
      <c r="Y295">
        <v>0.29199999999999998</v>
      </c>
      <c r="Z295">
        <v>0.29199999999999998</v>
      </c>
      <c r="AA295">
        <v>0.153</v>
      </c>
      <c r="AB295">
        <f t="shared" si="8"/>
        <v>162.4</v>
      </c>
      <c r="AC295">
        <f t="shared" si="9"/>
        <v>481.2</v>
      </c>
    </row>
    <row r="296" spans="1:29" x14ac:dyDescent="0.25">
      <c r="A296" s="1" t="s">
        <v>5</v>
      </c>
      <c r="B296" s="1" t="s">
        <v>129</v>
      </c>
      <c r="C296" s="42">
        <v>37321</v>
      </c>
      <c r="D296">
        <v>3</v>
      </c>
      <c r="E296">
        <v>4</v>
      </c>
      <c r="F296">
        <v>0.17499999999999999</v>
      </c>
      <c r="G296">
        <v>0.16699999999999998</v>
      </c>
      <c r="H296">
        <v>0.14000000000000001</v>
      </c>
      <c r="I296">
        <v>0.10300000000000001</v>
      </c>
      <c r="J296">
        <v>9.4E-2</v>
      </c>
      <c r="K296">
        <v>0.1</v>
      </c>
      <c r="L296">
        <v>0.10300000000000001</v>
      </c>
      <c r="M296">
        <v>0.10199999999999999</v>
      </c>
      <c r="N296">
        <v>0.129</v>
      </c>
      <c r="O296">
        <v>0.156</v>
      </c>
      <c r="P296">
        <v>0.185</v>
      </c>
      <c r="Q296">
        <v>0.22500000000000001</v>
      </c>
      <c r="R296">
        <v>0.17899999999999999</v>
      </c>
      <c r="S296">
        <v>0.26600000000000001</v>
      </c>
      <c r="T296">
        <v>0.29199999999999998</v>
      </c>
      <c r="U296">
        <v>0.26500000000000001</v>
      </c>
      <c r="V296">
        <v>0.26600000000000001</v>
      </c>
      <c r="W296">
        <v>0.28899999999999998</v>
      </c>
      <c r="X296">
        <v>0.29199999999999998</v>
      </c>
      <c r="Y296">
        <v>0.29499999999999998</v>
      </c>
      <c r="Z296">
        <v>0.29600000000000004</v>
      </c>
      <c r="AA296">
        <v>0.158</v>
      </c>
      <c r="AB296">
        <f t="shared" si="8"/>
        <v>128.80000000000001</v>
      </c>
      <c r="AC296">
        <f t="shared" si="9"/>
        <v>445.20000000000005</v>
      </c>
    </row>
    <row r="297" spans="1:29" x14ac:dyDescent="0.25">
      <c r="A297" s="1" t="s">
        <v>5</v>
      </c>
      <c r="B297" s="1" t="s">
        <v>129</v>
      </c>
      <c r="C297" s="42">
        <v>37354</v>
      </c>
      <c r="D297">
        <v>3</v>
      </c>
      <c r="E297">
        <v>5</v>
      </c>
      <c r="F297">
        <v>0.34200000000000003</v>
      </c>
      <c r="G297">
        <v>0.24399999999999999</v>
      </c>
      <c r="H297">
        <v>0.14699999999999999</v>
      </c>
      <c r="I297">
        <v>9.6000000000000002E-2</v>
      </c>
      <c r="J297">
        <v>8.5999999999999993E-2</v>
      </c>
      <c r="K297">
        <v>8.900000000000001E-2</v>
      </c>
      <c r="L297">
        <v>9.1999999999999998E-2</v>
      </c>
      <c r="M297">
        <v>8.6999999999999994E-2</v>
      </c>
      <c r="N297">
        <v>0.115</v>
      </c>
      <c r="O297">
        <v>0.14400000000000002</v>
      </c>
      <c r="P297">
        <v>0.184</v>
      </c>
      <c r="Q297">
        <v>0.20399999999999999</v>
      </c>
      <c r="R297">
        <v>0.18100000000000002</v>
      </c>
      <c r="S297">
        <v>0.25600000000000001</v>
      </c>
      <c r="T297">
        <v>0.28199999999999997</v>
      </c>
      <c r="U297">
        <v>0.26100000000000001</v>
      </c>
      <c r="V297">
        <v>0.255</v>
      </c>
      <c r="W297">
        <v>0.27699999999999997</v>
      </c>
      <c r="X297">
        <v>0.27800000000000002</v>
      </c>
      <c r="Y297">
        <v>0.28399999999999997</v>
      </c>
      <c r="Z297">
        <v>0.29399999999999998</v>
      </c>
      <c r="AA297">
        <v>0.16300000000000001</v>
      </c>
      <c r="AB297">
        <f t="shared" si="8"/>
        <v>163.99999999999997</v>
      </c>
      <c r="AC297">
        <f t="shared" si="9"/>
        <v>470.29999999999995</v>
      </c>
    </row>
    <row r="298" spans="1:29" x14ac:dyDescent="0.25">
      <c r="A298" s="1" t="s">
        <v>5</v>
      </c>
      <c r="B298" s="1" t="s">
        <v>129</v>
      </c>
      <c r="C298" s="42">
        <v>37432</v>
      </c>
      <c r="D298">
        <v>3</v>
      </c>
      <c r="E298">
        <v>6</v>
      </c>
      <c r="F298">
        <v>0.36899999999999999</v>
      </c>
      <c r="G298">
        <v>0.3</v>
      </c>
      <c r="H298">
        <v>0.26200000000000001</v>
      </c>
      <c r="I298">
        <v>0.23199999999999998</v>
      </c>
      <c r="J298">
        <v>0.20699999999999999</v>
      </c>
      <c r="K298">
        <v>0.21100000000000002</v>
      </c>
      <c r="L298">
        <v>0.19</v>
      </c>
      <c r="M298">
        <v>0.14899999999999999</v>
      </c>
      <c r="N298">
        <v>0.13400000000000001</v>
      </c>
      <c r="O298">
        <v>0.152</v>
      </c>
      <c r="P298">
        <v>0.185</v>
      </c>
      <c r="Q298">
        <v>0.20199999999999999</v>
      </c>
      <c r="R298">
        <v>0.185</v>
      </c>
      <c r="S298">
        <v>0.26800000000000002</v>
      </c>
      <c r="T298">
        <v>0.28300000000000003</v>
      </c>
      <c r="U298">
        <v>0.26100000000000001</v>
      </c>
      <c r="V298">
        <v>0.245</v>
      </c>
      <c r="W298">
        <v>0.29199999999999998</v>
      </c>
      <c r="X298">
        <v>0.28199999999999997</v>
      </c>
      <c r="Y298">
        <v>0.28499999999999998</v>
      </c>
      <c r="Z298">
        <v>0.27600000000000002</v>
      </c>
      <c r="AA298">
        <v>0.152</v>
      </c>
      <c r="AB298">
        <f t="shared" si="8"/>
        <v>242.29999999999998</v>
      </c>
      <c r="AC298">
        <f t="shared" si="9"/>
        <v>549.1</v>
      </c>
    </row>
    <row r="299" spans="1:29" x14ac:dyDescent="0.25">
      <c r="A299" s="1" t="s">
        <v>6</v>
      </c>
      <c r="B299" s="1" t="s">
        <v>129</v>
      </c>
      <c r="C299" s="42">
        <v>35660</v>
      </c>
      <c r="D299">
        <v>1</v>
      </c>
      <c r="E299">
        <v>2</v>
      </c>
      <c r="F299">
        <v>0.27800000000000002</v>
      </c>
      <c r="G299">
        <v>0.29499999999999998</v>
      </c>
      <c r="H299">
        <v>0.28600000000000003</v>
      </c>
      <c r="I299">
        <v>0.30299999999999999</v>
      </c>
      <c r="J299">
        <v>0.316</v>
      </c>
      <c r="K299">
        <v>0.34200000000000003</v>
      </c>
      <c r="L299">
        <v>0.318</v>
      </c>
      <c r="M299">
        <v>0.29299999999999998</v>
      </c>
      <c r="N299">
        <v>0.32200000000000001</v>
      </c>
      <c r="O299">
        <v>0.33</v>
      </c>
      <c r="P299">
        <v>0.34200000000000003</v>
      </c>
      <c r="Q299">
        <v>0.35799999999999998</v>
      </c>
      <c r="R299">
        <v>0.36899999999999999</v>
      </c>
      <c r="S299">
        <v>0.379</v>
      </c>
      <c r="T299">
        <v>0.38700000000000001</v>
      </c>
      <c r="U299">
        <v>0.35399999999999998</v>
      </c>
      <c r="V299">
        <v>0.34700000000000003</v>
      </c>
      <c r="W299">
        <v>0.33500000000000002</v>
      </c>
      <c r="X299">
        <v>0.33100000000000002</v>
      </c>
      <c r="Y299">
        <v>0.31</v>
      </c>
      <c r="Z299">
        <v>0.33700000000000002</v>
      </c>
      <c r="AA299">
        <v>0.36299999999999999</v>
      </c>
      <c r="AB299">
        <f t="shared" si="8"/>
        <v>303.10000000000002</v>
      </c>
      <c r="AC299">
        <f t="shared" si="9"/>
        <v>757.30000000000007</v>
      </c>
    </row>
    <row r="300" spans="1:29" x14ac:dyDescent="0.25">
      <c r="A300" s="1" t="s">
        <v>6</v>
      </c>
      <c r="B300" s="1" t="s">
        <v>129</v>
      </c>
      <c r="C300" s="42">
        <v>35665</v>
      </c>
      <c r="D300">
        <v>1</v>
      </c>
      <c r="E300">
        <v>2</v>
      </c>
      <c r="F300">
        <v>0.34</v>
      </c>
      <c r="G300">
        <v>0.33</v>
      </c>
      <c r="H300">
        <v>0.29600000000000004</v>
      </c>
      <c r="I300">
        <v>0.30399999999999999</v>
      </c>
      <c r="J300">
        <v>0.32700000000000001</v>
      </c>
      <c r="K300">
        <v>0.35</v>
      </c>
      <c r="L300">
        <v>0.32500000000000001</v>
      </c>
      <c r="M300">
        <v>0.29600000000000004</v>
      </c>
      <c r="N300">
        <v>0.32899999999999996</v>
      </c>
      <c r="O300">
        <v>0.33700000000000002</v>
      </c>
      <c r="P300">
        <v>0.34899999999999998</v>
      </c>
      <c r="Q300">
        <v>0.36499999999999999</v>
      </c>
      <c r="R300">
        <v>0.36200000000000004</v>
      </c>
      <c r="S300">
        <v>0.379</v>
      </c>
      <c r="T300">
        <v>0.38799999999999996</v>
      </c>
      <c r="U300">
        <v>0.36099999999999999</v>
      </c>
      <c r="V300">
        <v>0.34</v>
      </c>
      <c r="W300">
        <v>0.34700000000000003</v>
      </c>
      <c r="X300">
        <v>0.316</v>
      </c>
      <c r="Y300">
        <v>0.307</v>
      </c>
      <c r="Z300">
        <v>0.32</v>
      </c>
      <c r="AA300">
        <v>0.36099999999999999</v>
      </c>
      <c r="AB300">
        <f t="shared" si="8"/>
        <v>323.7</v>
      </c>
      <c r="AC300">
        <f t="shared" si="9"/>
        <v>776.90000000000009</v>
      </c>
    </row>
    <row r="301" spans="1:29" x14ac:dyDescent="0.25">
      <c r="A301" s="1" t="s">
        <v>6</v>
      </c>
      <c r="B301" s="1" t="s">
        <v>129</v>
      </c>
      <c r="C301" s="42">
        <v>35683</v>
      </c>
      <c r="D301">
        <v>1</v>
      </c>
      <c r="E301">
        <v>2</v>
      </c>
      <c r="F301">
        <v>0.26400000000000001</v>
      </c>
      <c r="G301">
        <v>0.28999999999999998</v>
      </c>
      <c r="H301">
        <v>0.27399999999999997</v>
      </c>
      <c r="I301">
        <v>0.29799999999999999</v>
      </c>
      <c r="J301">
        <v>0.317</v>
      </c>
      <c r="K301">
        <v>0.33100000000000002</v>
      </c>
      <c r="L301">
        <v>0.32</v>
      </c>
      <c r="M301">
        <v>0.29600000000000004</v>
      </c>
      <c r="N301">
        <v>0.32799999999999996</v>
      </c>
      <c r="O301">
        <v>0.34299999999999997</v>
      </c>
      <c r="P301">
        <v>0.36099999999999999</v>
      </c>
      <c r="Q301">
        <v>0.36</v>
      </c>
      <c r="R301">
        <v>0.36399999999999999</v>
      </c>
      <c r="S301">
        <v>0.38299999999999995</v>
      </c>
      <c r="T301">
        <v>0.39399999999999996</v>
      </c>
      <c r="U301">
        <v>0.35</v>
      </c>
      <c r="V301">
        <v>0.34200000000000003</v>
      </c>
      <c r="W301">
        <v>0.35</v>
      </c>
      <c r="X301">
        <v>0.31900000000000001</v>
      </c>
      <c r="Y301">
        <v>0.33100000000000002</v>
      </c>
      <c r="Z301">
        <v>0.33700000000000002</v>
      </c>
      <c r="AA301">
        <v>0.36899999999999999</v>
      </c>
      <c r="AB301">
        <f t="shared" si="8"/>
        <v>298.2</v>
      </c>
      <c r="AC301">
        <f t="shared" si="9"/>
        <v>758.50000000000011</v>
      </c>
    </row>
    <row r="302" spans="1:29" x14ac:dyDescent="0.25">
      <c r="A302" s="1" t="s">
        <v>6</v>
      </c>
      <c r="B302" s="1" t="s">
        <v>129</v>
      </c>
      <c r="C302" s="42">
        <v>35699</v>
      </c>
      <c r="D302">
        <v>1</v>
      </c>
      <c r="E302">
        <v>2</v>
      </c>
      <c r="F302">
        <v>0.26300000000000001</v>
      </c>
      <c r="G302">
        <v>0.26500000000000001</v>
      </c>
      <c r="H302">
        <v>0.27100000000000002</v>
      </c>
      <c r="I302">
        <v>0.28000000000000003</v>
      </c>
      <c r="J302">
        <v>0.30299999999999999</v>
      </c>
      <c r="K302">
        <v>0.34799999999999998</v>
      </c>
      <c r="L302">
        <v>0.317</v>
      </c>
      <c r="M302">
        <v>0.27500000000000002</v>
      </c>
      <c r="N302">
        <v>0.312</v>
      </c>
      <c r="O302">
        <v>0.34799999999999998</v>
      </c>
      <c r="P302">
        <v>0.35</v>
      </c>
      <c r="Q302">
        <v>0.36700000000000005</v>
      </c>
      <c r="R302">
        <v>0.36099999999999999</v>
      </c>
      <c r="S302">
        <v>0.39899999999999997</v>
      </c>
      <c r="T302">
        <v>0.39399999999999996</v>
      </c>
      <c r="U302">
        <v>0.373</v>
      </c>
      <c r="V302">
        <v>0.36399999999999999</v>
      </c>
      <c r="W302">
        <v>0.33799999999999997</v>
      </c>
      <c r="X302">
        <v>0.317</v>
      </c>
      <c r="Y302">
        <v>0.318</v>
      </c>
      <c r="Z302">
        <v>0.33100000000000002</v>
      </c>
      <c r="AA302">
        <v>0.373</v>
      </c>
      <c r="AB302">
        <f t="shared" si="8"/>
        <v>289.7</v>
      </c>
      <c r="AC302">
        <f t="shared" si="9"/>
        <v>752.99999999999989</v>
      </c>
    </row>
    <row r="303" spans="1:29" x14ac:dyDescent="0.25">
      <c r="A303" s="1" t="s">
        <v>6</v>
      </c>
      <c r="B303" s="1" t="s">
        <v>129</v>
      </c>
      <c r="C303" s="42">
        <v>35719</v>
      </c>
      <c r="D303">
        <v>1</v>
      </c>
      <c r="E303">
        <v>1</v>
      </c>
      <c r="F303">
        <v>0.23899999999999999</v>
      </c>
      <c r="G303">
        <v>0.245</v>
      </c>
      <c r="H303">
        <v>0.253</v>
      </c>
      <c r="I303">
        <v>0.26500000000000001</v>
      </c>
      <c r="J303">
        <v>0.27699999999999997</v>
      </c>
      <c r="K303">
        <v>0.33200000000000002</v>
      </c>
      <c r="L303">
        <v>0.28999999999999998</v>
      </c>
      <c r="M303">
        <v>0.27500000000000002</v>
      </c>
      <c r="N303">
        <v>0.31</v>
      </c>
      <c r="O303">
        <v>0.32400000000000001</v>
      </c>
      <c r="P303">
        <v>0.34799999999999998</v>
      </c>
      <c r="Q303">
        <v>0.36599999999999999</v>
      </c>
      <c r="R303">
        <v>0.36899999999999999</v>
      </c>
      <c r="S303">
        <v>0.38700000000000001</v>
      </c>
      <c r="T303">
        <v>0.40799999999999997</v>
      </c>
      <c r="U303">
        <v>0.36799999999999999</v>
      </c>
      <c r="V303">
        <v>0.36299999999999999</v>
      </c>
      <c r="W303">
        <v>0.33899999999999997</v>
      </c>
      <c r="X303">
        <v>0.32899999999999996</v>
      </c>
      <c r="Y303">
        <v>0.32200000000000001</v>
      </c>
      <c r="Z303">
        <v>0.34299999999999997</v>
      </c>
      <c r="AA303">
        <v>0.377</v>
      </c>
      <c r="AB303">
        <f t="shared" si="8"/>
        <v>272.5</v>
      </c>
      <c r="AC303">
        <f t="shared" si="9"/>
        <v>736.8</v>
      </c>
    </row>
    <row r="304" spans="1:29" x14ac:dyDescent="0.25">
      <c r="A304" s="1" t="s">
        <v>6</v>
      </c>
      <c r="B304" s="1" t="s">
        <v>129</v>
      </c>
      <c r="C304" s="42">
        <v>35731</v>
      </c>
      <c r="D304">
        <v>1</v>
      </c>
      <c r="E304">
        <v>2</v>
      </c>
      <c r="F304">
        <v>0.23499999999999999</v>
      </c>
      <c r="G304">
        <v>0.21899999999999997</v>
      </c>
      <c r="H304">
        <v>0.23499999999999999</v>
      </c>
      <c r="I304">
        <v>0.253</v>
      </c>
      <c r="J304">
        <v>0.25900000000000001</v>
      </c>
      <c r="K304">
        <v>0.312</v>
      </c>
      <c r="L304">
        <v>0.28499999999999998</v>
      </c>
      <c r="M304">
        <v>0.25900000000000001</v>
      </c>
      <c r="N304">
        <v>0.29399999999999998</v>
      </c>
      <c r="O304">
        <v>0.308</v>
      </c>
      <c r="P304">
        <v>0.34600000000000003</v>
      </c>
      <c r="Q304">
        <v>0.36599999999999999</v>
      </c>
      <c r="R304">
        <v>0.374</v>
      </c>
      <c r="S304">
        <v>0.39</v>
      </c>
      <c r="T304">
        <v>0.39</v>
      </c>
      <c r="U304">
        <v>0.373</v>
      </c>
      <c r="V304">
        <v>0.35499999999999998</v>
      </c>
      <c r="W304">
        <v>0.33700000000000002</v>
      </c>
      <c r="X304">
        <v>0.32600000000000001</v>
      </c>
      <c r="Y304">
        <v>0.31</v>
      </c>
      <c r="Z304">
        <v>0.32899999999999996</v>
      </c>
      <c r="AA304">
        <v>0.37</v>
      </c>
      <c r="AB304">
        <f t="shared" si="8"/>
        <v>258.59999999999997</v>
      </c>
      <c r="AC304">
        <f t="shared" si="9"/>
        <v>716</v>
      </c>
    </row>
    <row r="305" spans="1:29" x14ac:dyDescent="0.25">
      <c r="A305" s="1" t="s">
        <v>6</v>
      </c>
      <c r="B305" s="1" t="s">
        <v>129</v>
      </c>
      <c r="C305" s="42">
        <v>35740</v>
      </c>
      <c r="D305">
        <v>1</v>
      </c>
      <c r="E305">
        <v>2</v>
      </c>
      <c r="F305">
        <v>0.218</v>
      </c>
      <c r="G305">
        <v>0.23199999999999998</v>
      </c>
      <c r="H305">
        <v>0.23800000000000002</v>
      </c>
      <c r="I305">
        <v>0.24</v>
      </c>
      <c r="J305">
        <v>0.26200000000000001</v>
      </c>
      <c r="K305">
        <v>0.30199999999999999</v>
      </c>
      <c r="L305">
        <v>0.29299999999999998</v>
      </c>
      <c r="M305">
        <v>0.23600000000000002</v>
      </c>
      <c r="N305">
        <v>0.29100000000000004</v>
      </c>
      <c r="O305">
        <v>0.28800000000000003</v>
      </c>
      <c r="P305">
        <v>0.316</v>
      </c>
      <c r="Q305">
        <v>0.34299999999999997</v>
      </c>
      <c r="R305">
        <v>0.36799999999999999</v>
      </c>
      <c r="S305">
        <v>0.36799999999999999</v>
      </c>
      <c r="T305">
        <v>0.38</v>
      </c>
      <c r="U305">
        <v>0.35299999999999998</v>
      </c>
      <c r="V305">
        <v>0.33799999999999997</v>
      </c>
      <c r="W305">
        <v>0.33100000000000002</v>
      </c>
      <c r="X305">
        <v>0.33</v>
      </c>
      <c r="Y305">
        <v>0.314</v>
      </c>
      <c r="Z305">
        <v>0.31900000000000001</v>
      </c>
      <c r="AA305">
        <v>0.36399999999999999</v>
      </c>
      <c r="AB305">
        <f t="shared" si="8"/>
        <v>253</v>
      </c>
      <c r="AC305">
        <f t="shared" si="9"/>
        <v>694.2</v>
      </c>
    </row>
    <row r="306" spans="1:29" x14ac:dyDescent="0.25">
      <c r="A306" s="1" t="s">
        <v>6</v>
      </c>
      <c r="B306" s="1" t="s">
        <v>129</v>
      </c>
      <c r="C306" s="42">
        <v>35751</v>
      </c>
      <c r="D306">
        <v>1</v>
      </c>
      <c r="E306">
        <v>2</v>
      </c>
      <c r="F306">
        <v>0.20199999999999999</v>
      </c>
      <c r="G306">
        <v>0.221</v>
      </c>
      <c r="H306">
        <v>0.22399999999999998</v>
      </c>
      <c r="I306">
        <v>0.23</v>
      </c>
      <c r="J306">
        <v>0.24399999999999999</v>
      </c>
      <c r="K306">
        <v>0.28000000000000003</v>
      </c>
      <c r="L306">
        <v>0.27100000000000002</v>
      </c>
      <c r="M306">
        <v>0.19899999999999998</v>
      </c>
      <c r="N306">
        <v>0.247</v>
      </c>
      <c r="O306">
        <v>0.251</v>
      </c>
      <c r="P306">
        <v>0.28699999999999998</v>
      </c>
      <c r="Q306">
        <v>0.33799999999999997</v>
      </c>
      <c r="R306">
        <v>0.34399999999999997</v>
      </c>
      <c r="S306">
        <v>0.29799999999999999</v>
      </c>
      <c r="T306">
        <v>0.32200000000000001</v>
      </c>
      <c r="U306">
        <v>0.34399999999999997</v>
      </c>
      <c r="V306">
        <v>0.35499999999999998</v>
      </c>
      <c r="W306">
        <v>0.32700000000000001</v>
      </c>
      <c r="X306">
        <v>0.32400000000000001</v>
      </c>
      <c r="Y306">
        <v>0.314</v>
      </c>
      <c r="Z306">
        <v>0.34600000000000003</v>
      </c>
      <c r="AA306">
        <v>0.37</v>
      </c>
      <c r="AB306">
        <f t="shared" si="8"/>
        <v>232</v>
      </c>
      <c r="AC306">
        <f t="shared" si="9"/>
        <v>654</v>
      </c>
    </row>
    <row r="307" spans="1:29" x14ac:dyDescent="0.25">
      <c r="A307" s="1" t="s">
        <v>6</v>
      </c>
      <c r="B307" s="1" t="s">
        <v>129</v>
      </c>
      <c r="C307" s="42">
        <v>35766</v>
      </c>
      <c r="D307">
        <v>1</v>
      </c>
      <c r="E307">
        <v>3</v>
      </c>
      <c r="F307">
        <v>0.26300000000000001</v>
      </c>
      <c r="G307">
        <v>0.249</v>
      </c>
      <c r="H307">
        <v>0.23399999999999999</v>
      </c>
      <c r="I307">
        <v>0.24100000000000002</v>
      </c>
      <c r="J307">
        <v>0.25600000000000001</v>
      </c>
      <c r="K307">
        <v>0.30299999999999999</v>
      </c>
      <c r="L307">
        <v>0.26800000000000002</v>
      </c>
      <c r="M307">
        <v>0.21299999999999999</v>
      </c>
      <c r="N307">
        <v>0.23199999999999998</v>
      </c>
      <c r="O307">
        <v>0.22</v>
      </c>
      <c r="P307">
        <v>0.26300000000000001</v>
      </c>
      <c r="Q307">
        <v>0.33700000000000002</v>
      </c>
      <c r="R307">
        <v>0.33</v>
      </c>
      <c r="S307">
        <v>0.26600000000000001</v>
      </c>
      <c r="T307">
        <v>0.28699999999999998</v>
      </c>
      <c r="U307">
        <v>0.34899999999999998</v>
      </c>
      <c r="V307">
        <v>0.36099999999999999</v>
      </c>
      <c r="W307">
        <v>0.33500000000000002</v>
      </c>
      <c r="X307">
        <v>0.312</v>
      </c>
      <c r="Y307">
        <v>0.32100000000000001</v>
      </c>
      <c r="Z307">
        <v>0.34499999999999997</v>
      </c>
      <c r="AA307">
        <v>0.375</v>
      </c>
      <c r="AB307">
        <f t="shared" si="8"/>
        <v>252.20000000000002</v>
      </c>
      <c r="AC307">
        <f t="shared" si="9"/>
        <v>662.30000000000007</v>
      </c>
    </row>
    <row r="308" spans="1:29" x14ac:dyDescent="0.25">
      <c r="A308" s="1" t="s">
        <v>6</v>
      </c>
      <c r="B308" s="1" t="s">
        <v>129</v>
      </c>
      <c r="C308" s="42">
        <v>35782</v>
      </c>
      <c r="D308">
        <v>1</v>
      </c>
      <c r="E308">
        <v>3</v>
      </c>
      <c r="F308">
        <v>0.35200000000000004</v>
      </c>
      <c r="G308">
        <v>0.318</v>
      </c>
      <c r="H308">
        <v>0.30099999999999999</v>
      </c>
      <c r="I308">
        <v>0.29399999999999998</v>
      </c>
      <c r="J308">
        <v>0.28699999999999998</v>
      </c>
      <c r="K308">
        <v>0.314</v>
      </c>
      <c r="L308">
        <v>0.26400000000000001</v>
      </c>
      <c r="M308">
        <v>0.19399999999999998</v>
      </c>
      <c r="N308">
        <v>0.20300000000000001</v>
      </c>
      <c r="O308">
        <v>0.19399999999999998</v>
      </c>
      <c r="P308">
        <v>0.25</v>
      </c>
      <c r="Q308">
        <v>0.32</v>
      </c>
      <c r="R308">
        <v>0.32</v>
      </c>
      <c r="S308">
        <v>0.21</v>
      </c>
      <c r="T308">
        <v>0.22899999999999998</v>
      </c>
      <c r="U308">
        <v>0.34899999999999998</v>
      </c>
      <c r="V308">
        <v>0.34200000000000003</v>
      </c>
      <c r="W308">
        <v>0.33899999999999997</v>
      </c>
      <c r="X308">
        <v>0.32200000000000001</v>
      </c>
      <c r="Y308">
        <v>0.3</v>
      </c>
      <c r="Z308">
        <v>0.33200000000000002</v>
      </c>
      <c r="AA308">
        <v>0.37</v>
      </c>
      <c r="AB308">
        <f t="shared" si="8"/>
        <v>287.90000000000003</v>
      </c>
      <c r="AC308">
        <f t="shared" si="9"/>
        <v>675.6</v>
      </c>
    </row>
    <row r="309" spans="1:29" x14ac:dyDescent="0.25">
      <c r="A309" s="1" t="s">
        <v>6</v>
      </c>
      <c r="B309" s="1" t="s">
        <v>129</v>
      </c>
      <c r="C309" s="42">
        <v>35787</v>
      </c>
      <c r="D309">
        <v>1</v>
      </c>
      <c r="E309">
        <v>3</v>
      </c>
      <c r="F309">
        <v>0.35799999999999998</v>
      </c>
      <c r="G309">
        <v>0.32799999999999996</v>
      </c>
      <c r="H309">
        <v>0.29199999999999998</v>
      </c>
      <c r="I309">
        <v>0.29699999999999999</v>
      </c>
      <c r="J309">
        <v>0.32100000000000001</v>
      </c>
      <c r="K309">
        <v>0.34700000000000003</v>
      </c>
      <c r="L309">
        <v>0.315</v>
      </c>
      <c r="M309">
        <v>0.26500000000000001</v>
      </c>
      <c r="N309">
        <v>0.25600000000000001</v>
      </c>
      <c r="O309">
        <v>0.21199999999999999</v>
      </c>
      <c r="P309">
        <v>0.25</v>
      </c>
      <c r="Q309">
        <v>0.318</v>
      </c>
      <c r="R309">
        <v>0.31900000000000001</v>
      </c>
      <c r="S309">
        <v>0.19800000000000001</v>
      </c>
      <c r="T309">
        <v>0.214</v>
      </c>
      <c r="U309">
        <v>0.35399999999999998</v>
      </c>
      <c r="V309">
        <v>0.34700000000000003</v>
      </c>
      <c r="W309">
        <v>0.34899999999999998</v>
      </c>
      <c r="X309">
        <v>0.316</v>
      </c>
      <c r="Y309">
        <v>0.31</v>
      </c>
      <c r="Z309">
        <v>0.32600000000000001</v>
      </c>
      <c r="AA309">
        <v>0.374</v>
      </c>
      <c r="AB309">
        <f t="shared" si="8"/>
        <v>313.7</v>
      </c>
      <c r="AC309">
        <f t="shared" si="9"/>
        <v>702.4</v>
      </c>
    </row>
    <row r="310" spans="1:29" x14ac:dyDescent="0.25">
      <c r="A310" s="1" t="s">
        <v>6</v>
      </c>
      <c r="B310" s="1" t="s">
        <v>129</v>
      </c>
      <c r="C310" s="42">
        <v>35807</v>
      </c>
      <c r="D310">
        <v>1</v>
      </c>
      <c r="E310">
        <v>4</v>
      </c>
      <c r="F310">
        <v>0.29499999999999998</v>
      </c>
      <c r="G310">
        <v>0.26899999999999996</v>
      </c>
      <c r="H310">
        <v>0.25700000000000001</v>
      </c>
      <c r="I310">
        <v>0.26800000000000002</v>
      </c>
      <c r="J310">
        <v>0.27500000000000002</v>
      </c>
      <c r="K310">
        <v>0.32400000000000001</v>
      </c>
      <c r="L310">
        <v>0.29199999999999998</v>
      </c>
      <c r="M310">
        <v>0.23300000000000001</v>
      </c>
      <c r="N310">
        <v>0.248</v>
      </c>
      <c r="O310">
        <v>0.214</v>
      </c>
      <c r="P310">
        <v>0.255</v>
      </c>
      <c r="Q310">
        <v>0.32100000000000001</v>
      </c>
      <c r="R310">
        <v>0.312</v>
      </c>
      <c r="S310">
        <v>0.20300000000000001</v>
      </c>
      <c r="T310">
        <v>0.22500000000000001</v>
      </c>
      <c r="U310">
        <v>0.35200000000000004</v>
      </c>
      <c r="V310">
        <v>0.34799999999999998</v>
      </c>
      <c r="W310">
        <v>0.34700000000000003</v>
      </c>
      <c r="X310">
        <v>0.32600000000000001</v>
      </c>
      <c r="Y310">
        <v>0.30199999999999999</v>
      </c>
      <c r="Z310">
        <v>0.33</v>
      </c>
      <c r="AA310">
        <v>0.37</v>
      </c>
      <c r="AB310">
        <f t="shared" si="8"/>
        <v>275.60000000000002</v>
      </c>
      <c r="AC310">
        <f t="shared" si="9"/>
        <v>666.10000000000014</v>
      </c>
    </row>
    <row r="311" spans="1:29" x14ac:dyDescent="0.25">
      <c r="A311" s="1" t="s">
        <v>6</v>
      </c>
      <c r="B311" s="1" t="s">
        <v>129</v>
      </c>
      <c r="C311" s="42">
        <v>35815</v>
      </c>
      <c r="D311">
        <v>1</v>
      </c>
      <c r="E311">
        <v>4</v>
      </c>
      <c r="F311">
        <v>0.28499999999999998</v>
      </c>
      <c r="G311">
        <v>0.28699999999999998</v>
      </c>
      <c r="H311">
        <v>0.27200000000000002</v>
      </c>
      <c r="I311">
        <v>0.28300000000000003</v>
      </c>
      <c r="J311">
        <v>0.27699999999999997</v>
      </c>
      <c r="K311">
        <v>0.30299999999999999</v>
      </c>
      <c r="L311">
        <v>0.27200000000000002</v>
      </c>
      <c r="M311">
        <v>0.214</v>
      </c>
      <c r="N311">
        <v>0.218</v>
      </c>
      <c r="O311">
        <v>0.2</v>
      </c>
      <c r="P311">
        <v>0.24</v>
      </c>
      <c r="Q311">
        <v>0.318</v>
      </c>
      <c r="R311">
        <v>0.31900000000000001</v>
      </c>
      <c r="S311">
        <v>0.19399999999999998</v>
      </c>
      <c r="T311">
        <v>0.218</v>
      </c>
      <c r="U311">
        <v>0.33399999999999996</v>
      </c>
      <c r="V311">
        <v>0.33799999999999997</v>
      </c>
      <c r="W311">
        <v>0.33100000000000002</v>
      </c>
      <c r="X311">
        <v>0.32500000000000001</v>
      </c>
      <c r="Y311">
        <v>0.31</v>
      </c>
      <c r="Z311">
        <v>0.33100000000000002</v>
      </c>
      <c r="AA311">
        <v>0.36499999999999999</v>
      </c>
      <c r="AB311">
        <f t="shared" si="8"/>
        <v>269.59999999999997</v>
      </c>
      <c r="AC311">
        <f t="shared" si="9"/>
        <v>651.9</v>
      </c>
    </row>
    <row r="312" spans="1:29" x14ac:dyDescent="0.25">
      <c r="A312" s="1" t="s">
        <v>6</v>
      </c>
      <c r="B312" s="1" t="s">
        <v>129</v>
      </c>
      <c r="C312" s="42">
        <v>35829</v>
      </c>
      <c r="D312">
        <v>1</v>
      </c>
      <c r="E312">
        <v>4</v>
      </c>
      <c r="F312">
        <v>0.28000000000000003</v>
      </c>
      <c r="G312">
        <v>0.28000000000000003</v>
      </c>
      <c r="H312">
        <v>0.26300000000000001</v>
      </c>
      <c r="I312">
        <v>0.254</v>
      </c>
      <c r="J312">
        <v>0.27100000000000002</v>
      </c>
      <c r="K312">
        <v>0.30199999999999999</v>
      </c>
      <c r="L312">
        <v>0.26</v>
      </c>
      <c r="M312">
        <v>0.18100000000000002</v>
      </c>
      <c r="N312">
        <v>0.2</v>
      </c>
      <c r="O312">
        <v>0.17899999999999999</v>
      </c>
      <c r="P312">
        <v>0.215</v>
      </c>
      <c r="Q312">
        <v>0.29299999999999998</v>
      </c>
      <c r="R312">
        <v>0.30599999999999999</v>
      </c>
      <c r="S312">
        <v>0.161</v>
      </c>
      <c r="T312">
        <v>0.17499999999999999</v>
      </c>
      <c r="U312">
        <v>0.32200000000000001</v>
      </c>
      <c r="V312">
        <v>0.33399999999999996</v>
      </c>
      <c r="W312">
        <v>0.33</v>
      </c>
      <c r="X312">
        <v>0.31900000000000001</v>
      </c>
      <c r="Y312">
        <v>0.30599999999999999</v>
      </c>
      <c r="Z312">
        <v>0.32700000000000001</v>
      </c>
      <c r="AA312">
        <v>0.36599999999999999</v>
      </c>
      <c r="AB312">
        <f t="shared" si="8"/>
        <v>257.10000000000002</v>
      </c>
      <c r="AC312">
        <f t="shared" si="9"/>
        <v>620.40000000000009</v>
      </c>
    </row>
    <row r="313" spans="1:29" x14ac:dyDescent="0.25">
      <c r="A313" s="1" t="s">
        <v>6</v>
      </c>
      <c r="B313" s="1" t="s">
        <v>129</v>
      </c>
      <c r="C313" s="42">
        <v>35846</v>
      </c>
      <c r="D313">
        <v>1</v>
      </c>
      <c r="E313">
        <v>5</v>
      </c>
      <c r="F313">
        <v>0.19399999999999998</v>
      </c>
      <c r="G313">
        <v>0.311</v>
      </c>
      <c r="H313">
        <v>0.29299999999999998</v>
      </c>
      <c r="I313">
        <v>0.28800000000000003</v>
      </c>
      <c r="J313">
        <v>0.28100000000000003</v>
      </c>
      <c r="K313">
        <v>0.307</v>
      </c>
      <c r="L313">
        <v>0.26600000000000001</v>
      </c>
      <c r="M313">
        <v>0.187</v>
      </c>
      <c r="N313">
        <v>0.17800000000000002</v>
      </c>
      <c r="O313">
        <v>0.16</v>
      </c>
      <c r="P313">
        <v>0.19899999999999998</v>
      </c>
      <c r="Q313">
        <v>0.27699999999999997</v>
      </c>
      <c r="R313">
        <v>0.29600000000000004</v>
      </c>
      <c r="S313">
        <v>0.14800000000000002</v>
      </c>
      <c r="T313">
        <v>0.183</v>
      </c>
      <c r="U313">
        <v>0.32899999999999996</v>
      </c>
      <c r="V313">
        <v>0.34899999999999998</v>
      </c>
      <c r="W313">
        <v>0.33200000000000002</v>
      </c>
      <c r="X313">
        <v>0.31</v>
      </c>
      <c r="Y313">
        <v>0.30399999999999999</v>
      </c>
      <c r="Z313">
        <v>0.33299999999999996</v>
      </c>
      <c r="AA313">
        <v>0.35</v>
      </c>
      <c r="AB313">
        <f t="shared" si="8"/>
        <v>249.89999999999998</v>
      </c>
      <c r="AC313">
        <f t="shared" si="9"/>
        <v>606.89999999999986</v>
      </c>
    </row>
    <row r="314" spans="1:29" x14ac:dyDescent="0.25">
      <c r="A314" s="1" t="s">
        <v>6</v>
      </c>
      <c r="B314" s="1" t="s">
        <v>129</v>
      </c>
      <c r="C314" s="42">
        <v>35865</v>
      </c>
      <c r="D314">
        <v>1</v>
      </c>
      <c r="E314">
        <v>5</v>
      </c>
      <c r="F314">
        <v>0.28199999999999997</v>
      </c>
      <c r="G314">
        <v>0.28399999999999997</v>
      </c>
      <c r="H314">
        <v>0.27100000000000002</v>
      </c>
      <c r="I314">
        <v>0.25900000000000001</v>
      </c>
      <c r="J314">
        <v>0.26100000000000001</v>
      </c>
      <c r="K314">
        <v>0.30099999999999999</v>
      </c>
      <c r="L314">
        <v>0.24600000000000002</v>
      </c>
      <c r="M314">
        <v>0.16699999999999998</v>
      </c>
      <c r="N314">
        <v>0.157</v>
      </c>
      <c r="O314">
        <v>0.14599999999999999</v>
      </c>
      <c r="P314">
        <v>0.188</v>
      </c>
      <c r="Q314">
        <v>0.27200000000000002</v>
      </c>
      <c r="R314">
        <v>0.28600000000000003</v>
      </c>
      <c r="S314">
        <v>0.153</v>
      </c>
      <c r="T314">
        <v>0.16800000000000001</v>
      </c>
      <c r="U314">
        <v>0.316</v>
      </c>
      <c r="V314">
        <v>0.34100000000000003</v>
      </c>
      <c r="W314">
        <v>0.32200000000000001</v>
      </c>
      <c r="X314">
        <v>0.308</v>
      </c>
      <c r="Y314">
        <v>0.3</v>
      </c>
      <c r="Z314">
        <v>0.32200000000000001</v>
      </c>
      <c r="AA314">
        <v>0.35299999999999998</v>
      </c>
      <c r="AB314">
        <f t="shared" si="8"/>
        <v>250.99999999999994</v>
      </c>
      <c r="AC314">
        <f t="shared" si="9"/>
        <v>598.5</v>
      </c>
    </row>
    <row r="315" spans="1:29" x14ac:dyDescent="0.25">
      <c r="A315" s="1" t="s">
        <v>6</v>
      </c>
      <c r="B315" s="1" t="s">
        <v>129</v>
      </c>
      <c r="C315" s="42">
        <v>35885</v>
      </c>
      <c r="D315">
        <v>1</v>
      </c>
      <c r="E315">
        <v>6</v>
      </c>
      <c r="F315">
        <v>0.27399999999999997</v>
      </c>
      <c r="G315">
        <v>0.28999999999999998</v>
      </c>
      <c r="H315">
        <v>0.27800000000000002</v>
      </c>
      <c r="I315">
        <v>0.27899999999999997</v>
      </c>
      <c r="J315">
        <v>0.28000000000000003</v>
      </c>
      <c r="K315">
        <v>0.311</v>
      </c>
      <c r="L315">
        <v>0.26700000000000002</v>
      </c>
      <c r="M315">
        <v>0.17100000000000001</v>
      </c>
      <c r="N315">
        <v>0.16800000000000001</v>
      </c>
      <c r="O315">
        <v>0.15</v>
      </c>
      <c r="P315">
        <v>0.18600000000000003</v>
      </c>
      <c r="Q315">
        <v>0.26500000000000001</v>
      </c>
      <c r="R315">
        <v>0.27899999999999997</v>
      </c>
      <c r="S315">
        <v>0.151</v>
      </c>
      <c r="T315">
        <v>0.17699999999999999</v>
      </c>
      <c r="U315">
        <v>0.31900000000000001</v>
      </c>
      <c r="V315">
        <v>0.34200000000000003</v>
      </c>
      <c r="W315">
        <v>0.32</v>
      </c>
      <c r="X315">
        <v>0.307</v>
      </c>
      <c r="Y315">
        <v>0.28399999999999997</v>
      </c>
      <c r="Z315">
        <v>0.32700000000000001</v>
      </c>
      <c r="AA315">
        <v>0.36399999999999999</v>
      </c>
      <c r="AB315">
        <f t="shared" si="8"/>
        <v>259.2</v>
      </c>
      <c r="AC315">
        <f t="shared" si="9"/>
        <v>606.29999999999995</v>
      </c>
    </row>
    <row r="316" spans="1:29" x14ac:dyDescent="0.25">
      <c r="A316" s="1" t="s">
        <v>6</v>
      </c>
      <c r="B316" s="1" t="s">
        <v>129</v>
      </c>
      <c r="C316" s="42">
        <v>35919</v>
      </c>
      <c r="D316">
        <v>1</v>
      </c>
      <c r="E316">
        <v>6</v>
      </c>
      <c r="F316">
        <v>0.13200000000000001</v>
      </c>
      <c r="G316">
        <v>0.254</v>
      </c>
      <c r="H316">
        <v>0.24600000000000002</v>
      </c>
      <c r="I316">
        <v>0.24299999999999999</v>
      </c>
      <c r="J316">
        <v>0.26500000000000001</v>
      </c>
      <c r="K316">
        <v>0.29399999999999998</v>
      </c>
      <c r="L316">
        <v>0.255</v>
      </c>
      <c r="M316">
        <v>0.155</v>
      </c>
      <c r="N316">
        <v>0.14499999999999999</v>
      </c>
      <c r="O316">
        <v>0.13100000000000001</v>
      </c>
      <c r="P316">
        <v>0.16899999999999998</v>
      </c>
      <c r="Q316">
        <v>0.25</v>
      </c>
      <c r="R316">
        <v>0.27300000000000002</v>
      </c>
      <c r="S316">
        <v>0.151</v>
      </c>
      <c r="T316">
        <v>0.17300000000000001</v>
      </c>
      <c r="U316">
        <v>0.31900000000000001</v>
      </c>
      <c r="V316">
        <v>0.34799999999999998</v>
      </c>
      <c r="W316">
        <v>0.32400000000000001</v>
      </c>
      <c r="X316">
        <v>0.307</v>
      </c>
      <c r="Y316">
        <v>0.31</v>
      </c>
      <c r="Z316">
        <v>0.31</v>
      </c>
      <c r="AA316">
        <v>0.35399999999999998</v>
      </c>
      <c r="AB316">
        <f t="shared" si="8"/>
        <v>212.1</v>
      </c>
      <c r="AC316">
        <f t="shared" si="9"/>
        <v>554</v>
      </c>
    </row>
    <row r="317" spans="1:29" x14ac:dyDescent="0.25">
      <c r="A317" s="1" t="s">
        <v>6</v>
      </c>
      <c r="B317" s="1" t="s">
        <v>129</v>
      </c>
      <c r="C317" s="42">
        <v>35944</v>
      </c>
      <c r="D317">
        <v>1</v>
      </c>
      <c r="E317">
        <v>6</v>
      </c>
      <c r="F317">
        <v>0.32299999999999995</v>
      </c>
      <c r="G317">
        <v>0.32600000000000001</v>
      </c>
      <c r="H317">
        <v>0.29399999999999998</v>
      </c>
      <c r="I317">
        <v>0.28600000000000003</v>
      </c>
      <c r="J317">
        <v>0.30299999999999999</v>
      </c>
      <c r="K317">
        <v>0.32700000000000001</v>
      </c>
      <c r="L317">
        <v>0.28100000000000003</v>
      </c>
      <c r="M317">
        <v>0.18600000000000003</v>
      </c>
      <c r="N317">
        <v>0.159</v>
      </c>
      <c r="O317">
        <v>0.14199999999999999</v>
      </c>
      <c r="P317">
        <v>0.16699999999999998</v>
      </c>
      <c r="Q317">
        <v>0.25800000000000001</v>
      </c>
      <c r="R317">
        <v>0.28000000000000003</v>
      </c>
      <c r="S317">
        <v>0.14300000000000002</v>
      </c>
      <c r="T317">
        <v>0.16300000000000001</v>
      </c>
      <c r="U317">
        <v>0.32799999999999996</v>
      </c>
      <c r="V317">
        <v>0.35</v>
      </c>
      <c r="W317">
        <v>0.32100000000000001</v>
      </c>
      <c r="X317">
        <v>0.317</v>
      </c>
      <c r="Y317">
        <v>0.29100000000000004</v>
      </c>
      <c r="Z317">
        <v>0.33200000000000002</v>
      </c>
      <c r="AA317">
        <v>0.34499999999999997</v>
      </c>
      <c r="AB317">
        <f t="shared" si="8"/>
        <v>280.79999999999995</v>
      </c>
      <c r="AC317">
        <f t="shared" si="9"/>
        <v>624.50000000000011</v>
      </c>
    </row>
    <row r="318" spans="1:29" x14ac:dyDescent="0.25">
      <c r="A318" s="1" t="s">
        <v>6</v>
      </c>
      <c r="B318" s="1" t="s">
        <v>129</v>
      </c>
      <c r="C318" s="42">
        <v>36038</v>
      </c>
      <c r="D318">
        <v>1</v>
      </c>
      <c r="E318">
        <v>1</v>
      </c>
      <c r="F318">
        <v>0.34399999999999997</v>
      </c>
      <c r="G318">
        <v>0.31900000000000001</v>
      </c>
      <c r="H318">
        <v>0.308</v>
      </c>
      <c r="I318">
        <v>0.30499999999999999</v>
      </c>
      <c r="J318">
        <v>0.313</v>
      </c>
      <c r="K318">
        <v>0.32100000000000001</v>
      </c>
      <c r="L318">
        <v>0.30399999999999999</v>
      </c>
      <c r="M318">
        <v>0.26400000000000001</v>
      </c>
      <c r="N318">
        <v>0.28999999999999998</v>
      </c>
      <c r="O318">
        <v>0.26400000000000001</v>
      </c>
      <c r="P318">
        <v>0.314</v>
      </c>
      <c r="Q318">
        <v>0.35299999999999998</v>
      </c>
      <c r="R318">
        <v>0.34299999999999997</v>
      </c>
      <c r="S318">
        <v>0.29100000000000004</v>
      </c>
      <c r="T318">
        <v>0.312</v>
      </c>
      <c r="U318">
        <v>0.35899999999999999</v>
      </c>
      <c r="V318">
        <v>0.35200000000000004</v>
      </c>
      <c r="W318">
        <v>0.33399999999999996</v>
      </c>
      <c r="X318">
        <v>0.315</v>
      </c>
      <c r="Y318">
        <v>0.28999999999999998</v>
      </c>
      <c r="Z318">
        <v>0.32799999999999996</v>
      </c>
      <c r="AA318">
        <v>0.35600000000000004</v>
      </c>
      <c r="AB318">
        <f t="shared" si="8"/>
        <v>311.2</v>
      </c>
      <c r="AC318">
        <f t="shared" si="9"/>
        <v>732.3</v>
      </c>
    </row>
    <row r="319" spans="1:29" x14ac:dyDescent="0.25">
      <c r="A319" s="1" t="s">
        <v>6</v>
      </c>
      <c r="B319" s="1" t="s">
        <v>129</v>
      </c>
      <c r="C319" s="42">
        <v>36054</v>
      </c>
      <c r="D319">
        <v>1</v>
      </c>
      <c r="E319">
        <v>1</v>
      </c>
      <c r="F319">
        <v>0.36299999999999999</v>
      </c>
      <c r="G319">
        <v>0.32899999999999996</v>
      </c>
      <c r="H319">
        <v>0.30499999999999999</v>
      </c>
      <c r="I319">
        <v>0.309</v>
      </c>
      <c r="J319">
        <v>0.31900000000000001</v>
      </c>
      <c r="K319">
        <v>0.33</v>
      </c>
      <c r="L319">
        <v>0.33799999999999997</v>
      </c>
      <c r="M319">
        <v>0.314</v>
      </c>
      <c r="N319">
        <v>0.34200000000000003</v>
      </c>
      <c r="O319">
        <v>0.36299999999999999</v>
      </c>
      <c r="P319">
        <v>0.36799999999999999</v>
      </c>
      <c r="Q319">
        <v>0.35700000000000004</v>
      </c>
      <c r="R319">
        <v>0.35499999999999998</v>
      </c>
      <c r="S319">
        <v>0.375</v>
      </c>
      <c r="T319">
        <v>0.36799999999999999</v>
      </c>
      <c r="U319">
        <v>0.36799999999999999</v>
      </c>
      <c r="V319">
        <v>0.33200000000000002</v>
      </c>
      <c r="W319">
        <v>0.33500000000000002</v>
      </c>
      <c r="X319">
        <v>0.32</v>
      </c>
      <c r="Y319">
        <v>0.30399999999999999</v>
      </c>
      <c r="Z319">
        <v>0.33500000000000002</v>
      </c>
      <c r="AA319">
        <v>0.36200000000000004</v>
      </c>
      <c r="AB319">
        <f t="shared" si="8"/>
        <v>331.2</v>
      </c>
      <c r="AC319">
        <f t="shared" si="9"/>
        <v>785.4</v>
      </c>
    </row>
    <row r="320" spans="1:29" x14ac:dyDescent="0.25">
      <c r="A320" s="1" t="s">
        <v>6</v>
      </c>
      <c r="B320" s="1" t="s">
        <v>129</v>
      </c>
      <c r="C320" s="42">
        <v>36062</v>
      </c>
      <c r="D320">
        <v>1</v>
      </c>
      <c r="E320">
        <v>1</v>
      </c>
      <c r="F320">
        <v>0.27899999999999997</v>
      </c>
      <c r="G320">
        <v>0.29399999999999998</v>
      </c>
      <c r="H320">
        <v>0.29399999999999998</v>
      </c>
      <c r="I320">
        <v>0.29600000000000004</v>
      </c>
      <c r="J320">
        <v>0.30199999999999999</v>
      </c>
      <c r="K320">
        <v>0.32299999999999995</v>
      </c>
      <c r="L320">
        <v>0.317</v>
      </c>
      <c r="M320">
        <v>0.30099999999999999</v>
      </c>
      <c r="N320">
        <v>0.33899999999999997</v>
      </c>
      <c r="O320">
        <v>0.35700000000000004</v>
      </c>
      <c r="P320">
        <v>0.36399999999999999</v>
      </c>
      <c r="Q320">
        <v>0.38</v>
      </c>
      <c r="R320">
        <v>0.36399999999999999</v>
      </c>
      <c r="S320">
        <v>0.379</v>
      </c>
      <c r="T320">
        <v>0.38700000000000001</v>
      </c>
      <c r="U320">
        <v>0.37</v>
      </c>
      <c r="V320">
        <v>0.35299999999999998</v>
      </c>
      <c r="W320">
        <v>0.33500000000000002</v>
      </c>
      <c r="X320">
        <v>0.318</v>
      </c>
      <c r="Y320">
        <v>0.30399999999999999</v>
      </c>
      <c r="Z320">
        <v>0.32700000000000001</v>
      </c>
      <c r="AA320">
        <v>0.37</v>
      </c>
      <c r="AB320">
        <f t="shared" si="8"/>
        <v>302.39999999999998</v>
      </c>
      <c r="AC320">
        <f t="shared" si="9"/>
        <v>763.19999999999982</v>
      </c>
    </row>
    <row r="321" spans="1:29" x14ac:dyDescent="0.25">
      <c r="A321" s="1" t="s">
        <v>6</v>
      </c>
      <c r="B321" s="1" t="s">
        <v>129</v>
      </c>
      <c r="C321" s="42">
        <v>36068</v>
      </c>
      <c r="D321">
        <v>1</v>
      </c>
      <c r="E321">
        <v>1</v>
      </c>
      <c r="F321">
        <v>0.22699999999999998</v>
      </c>
      <c r="G321">
        <v>0.26899999999999996</v>
      </c>
      <c r="H321">
        <v>0.26800000000000002</v>
      </c>
      <c r="I321">
        <v>0.28999999999999998</v>
      </c>
      <c r="J321">
        <v>0.316</v>
      </c>
      <c r="K321">
        <v>0.32899999999999996</v>
      </c>
      <c r="L321">
        <v>0.307</v>
      </c>
      <c r="M321">
        <v>0.30099999999999999</v>
      </c>
      <c r="N321">
        <v>0.33100000000000002</v>
      </c>
      <c r="O321">
        <v>0.34499999999999997</v>
      </c>
      <c r="P321">
        <v>0.371</v>
      </c>
      <c r="Q321">
        <v>0.36799999999999999</v>
      </c>
      <c r="R321">
        <v>0.36700000000000005</v>
      </c>
      <c r="S321">
        <v>0.374</v>
      </c>
      <c r="T321">
        <v>0.38299999999999995</v>
      </c>
      <c r="U321">
        <v>0.36299999999999999</v>
      </c>
      <c r="V321">
        <v>0.34499999999999997</v>
      </c>
      <c r="W321">
        <v>0.33100000000000002</v>
      </c>
      <c r="X321">
        <v>0.314</v>
      </c>
      <c r="Y321">
        <v>0.29399999999999998</v>
      </c>
      <c r="Z321">
        <v>0.33100000000000002</v>
      </c>
      <c r="AA321">
        <v>0.371</v>
      </c>
      <c r="AB321">
        <f t="shared" si="8"/>
        <v>286.5</v>
      </c>
      <c r="AC321">
        <f t="shared" si="9"/>
        <v>742.2</v>
      </c>
    </row>
    <row r="322" spans="1:29" x14ac:dyDescent="0.25">
      <c r="A322" s="1" t="s">
        <v>6</v>
      </c>
      <c r="B322" s="1" t="s">
        <v>129</v>
      </c>
      <c r="C322" s="42">
        <v>36076</v>
      </c>
      <c r="D322">
        <v>1</v>
      </c>
      <c r="E322">
        <v>1</v>
      </c>
      <c r="F322">
        <v>0.27</v>
      </c>
      <c r="G322">
        <v>0.28199999999999997</v>
      </c>
      <c r="H322">
        <v>0.25900000000000001</v>
      </c>
      <c r="I322">
        <v>0.27699999999999997</v>
      </c>
      <c r="J322">
        <v>0.29600000000000004</v>
      </c>
      <c r="K322">
        <v>0.33299999999999996</v>
      </c>
      <c r="L322">
        <v>0.30499999999999999</v>
      </c>
      <c r="M322">
        <v>0.28100000000000003</v>
      </c>
      <c r="N322">
        <v>0.32799999999999996</v>
      </c>
      <c r="O322">
        <v>0.34799999999999998</v>
      </c>
      <c r="P322">
        <v>0.35299999999999998</v>
      </c>
      <c r="Q322">
        <v>0.35600000000000004</v>
      </c>
      <c r="R322">
        <v>0.35200000000000004</v>
      </c>
      <c r="S322">
        <v>0.379</v>
      </c>
      <c r="T322">
        <v>0.38900000000000001</v>
      </c>
      <c r="U322">
        <v>0.35899999999999999</v>
      </c>
      <c r="V322">
        <v>0.34499999999999997</v>
      </c>
      <c r="W322">
        <v>0.32899999999999996</v>
      </c>
      <c r="X322">
        <v>0.31</v>
      </c>
      <c r="Y322">
        <v>0.3</v>
      </c>
      <c r="Z322">
        <v>0.32899999999999996</v>
      </c>
      <c r="AA322">
        <v>0.36399999999999999</v>
      </c>
      <c r="AB322">
        <f t="shared" si="8"/>
        <v>290.10000000000002</v>
      </c>
      <c r="AC322">
        <f t="shared" si="9"/>
        <v>741.4</v>
      </c>
    </row>
    <row r="323" spans="1:29" x14ac:dyDescent="0.25">
      <c r="A323" s="1" t="s">
        <v>6</v>
      </c>
      <c r="B323" s="1" t="s">
        <v>129</v>
      </c>
      <c r="C323" s="42">
        <v>36091</v>
      </c>
      <c r="D323">
        <v>1</v>
      </c>
      <c r="E323">
        <v>2</v>
      </c>
      <c r="F323">
        <v>0.21600000000000003</v>
      </c>
      <c r="G323">
        <v>0.247</v>
      </c>
      <c r="H323">
        <v>0.25700000000000001</v>
      </c>
      <c r="I323">
        <v>0.251</v>
      </c>
      <c r="J323">
        <v>0.28100000000000003</v>
      </c>
      <c r="K323">
        <v>0.32100000000000001</v>
      </c>
      <c r="L323">
        <v>0.309</v>
      </c>
      <c r="M323">
        <v>0.27699999999999997</v>
      </c>
      <c r="N323">
        <v>0.32600000000000001</v>
      </c>
      <c r="O323">
        <v>0.34399999999999997</v>
      </c>
      <c r="P323">
        <v>0.36499999999999999</v>
      </c>
      <c r="Q323">
        <v>0.36599999999999999</v>
      </c>
      <c r="R323">
        <v>0.35899999999999999</v>
      </c>
      <c r="S323">
        <v>0.39500000000000002</v>
      </c>
      <c r="T323">
        <v>0.38500000000000001</v>
      </c>
      <c r="U323">
        <v>0.37</v>
      </c>
      <c r="V323">
        <v>0.35899999999999999</v>
      </c>
      <c r="W323">
        <v>0.34600000000000003</v>
      </c>
      <c r="X323">
        <v>0.315</v>
      </c>
      <c r="Y323">
        <v>0.29799999999999999</v>
      </c>
      <c r="Z323">
        <v>0.32500000000000001</v>
      </c>
      <c r="AA323">
        <v>0.36299999999999999</v>
      </c>
      <c r="AB323">
        <f t="shared" ref="AB323:AB386" si="10">SUM(F323*200,G323*100,H323*100,I323*100,J323*100,K323*100,L323*100,M323*100,N323*100)</f>
        <v>270.10000000000002</v>
      </c>
      <c r="AC323">
        <f t="shared" ref="AC323:AC386" si="11">SUM(F323*200,G323*100,H323*100,I323*100,J323*100,K323*100,L323*100,M323*100,N323*100,O323*100,P323*100,Q323*100,R323*100,S323*100,T323*100,U323*100,V323*100,W323*100,X323*100,Y323*100,Z323*100,AA323*100)</f>
        <v>729.09999999999991</v>
      </c>
    </row>
    <row r="324" spans="1:29" x14ac:dyDescent="0.25">
      <c r="A324" s="1" t="s">
        <v>6</v>
      </c>
      <c r="B324" s="1" t="s">
        <v>129</v>
      </c>
      <c r="C324" s="42">
        <v>36101</v>
      </c>
      <c r="D324">
        <v>1</v>
      </c>
      <c r="E324">
        <v>2</v>
      </c>
      <c r="F324">
        <v>0.20800000000000002</v>
      </c>
      <c r="G324">
        <v>0.23100000000000001</v>
      </c>
      <c r="H324">
        <v>0.23499999999999999</v>
      </c>
      <c r="I324">
        <v>0.24</v>
      </c>
      <c r="J324">
        <v>0.27300000000000002</v>
      </c>
      <c r="K324">
        <v>0.29799999999999999</v>
      </c>
      <c r="L324">
        <v>0.29799999999999999</v>
      </c>
      <c r="M324">
        <v>0.252</v>
      </c>
      <c r="N324">
        <v>0.316</v>
      </c>
      <c r="O324">
        <v>0.33</v>
      </c>
      <c r="P324">
        <v>0.34499999999999997</v>
      </c>
      <c r="Q324">
        <v>0.36599999999999999</v>
      </c>
      <c r="R324">
        <v>0.35499999999999998</v>
      </c>
      <c r="S324">
        <v>0.38299999999999995</v>
      </c>
      <c r="T324">
        <v>0.37799999999999995</v>
      </c>
      <c r="U324">
        <v>0.35700000000000004</v>
      </c>
      <c r="V324">
        <v>0.36299999999999999</v>
      </c>
      <c r="W324">
        <v>0.33399999999999996</v>
      </c>
      <c r="X324">
        <v>0.313</v>
      </c>
      <c r="Y324">
        <v>0.313</v>
      </c>
      <c r="Z324">
        <v>0.32600000000000001</v>
      </c>
      <c r="AA324">
        <v>0.36299999999999999</v>
      </c>
      <c r="AB324">
        <f t="shared" si="10"/>
        <v>255.9</v>
      </c>
      <c r="AC324">
        <f t="shared" si="11"/>
        <v>708.49999999999989</v>
      </c>
    </row>
    <row r="325" spans="1:29" x14ac:dyDescent="0.25">
      <c r="A325" s="1" t="s">
        <v>6</v>
      </c>
      <c r="B325" s="1" t="s">
        <v>129</v>
      </c>
      <c r="C325" s="42">
        <v>36110</v>
      </c>
      <c r="D325">
        <v>1</v>
      </c>
      <c r="E325">
        <v>2</v>
      </c>
      <c r="F325">
        <v>0.16200000000000001</v>
      </c>
      <c r="G325">
        <v>0.218</v>
      </c>
      <c r="H325">
        <v>0.23</v>
      </c>
      <c r="I325">
        <v>0.221</v>
      </c>
      <c r="J325">
        <v>0.248</v>
      </c>
      <c r="K325">
        <v>0.30399999999999999</v>
      </c>
      <c r="L325">
        <v>0.28300000000000003</v>
      </c>
      <c r="M325">
        <v>0.24299999999999999</v>
      </c>
      <c r="N325">
        <v>0.30399999999999999</v>
      </c>
      <c r="O325">
        <v>0.29399999999999998</v>
      </c>
      <c r="P325">
        <v>0.34399999999999997</v>
      </c>
      <c r="Q325">
        <v>0.36599999999999999</v>
      </c>
      <c r="R325">
        <v>0.35200000000000004</v>
      </c>
      <c r="S325">
        <v>0.36599999999999999</v>
      </c>
      <c r="T325">
        <v>0.38100000000000001</v>
      </c>
      <c r="U325">
        <v>0.36399999999999999</v>
      </c>
      <c r="V325">
        <v>0.34700000000000003</v>
      </c>
      <c r="W325">
        <v>0.31900000000000001</v>
      </c>
      <c r="X325">
        <v>0.30499999999999999</v>
      </c>
      <c r="Y325">
        <v>0.30599999999999999</v>
      </c>
      <c r="Z325">
        <v>0.32700000000000001</v>
      </c>
      <c r="AA325">
        <v>0.35299999999999998</v>
      </c>
      <c r="AB325">
        <f t="shared" si="10"/>
        <v>237.50000000000003</v>
      </c>
      <c r="AC325">
        <f t="shared" si="11"/>
        <v>679.90000000000009</v>
      </c>
    </row>
    <row r="326" spans="1:29" x14ac:dyDescent="0.25">
      <c r="A326" s="1" t="s">
        <v>6</v>
      </c>
      <c r="B326" s="1" t="s">
        <v>129</v>
      </c>
      <c r="C326" s="42">
        <v>36130</v>
      </c>
      <c r="D326">
        <v>1</v>
      </c>
      <c r="E326">
        <v>2</v>
      </c>
      <c r="F326">
        <v>0.29199999999999998</v>
      </c>
      <c r="G326">
        <v>0.30199999999999999</v>
      </c>
      <c r="H326">
        <v>0.28499999999999998</v>
      </c>
      <c r="I326">
        <v>0.29600000000000004</v>
      </c>
      <c r="J326">
        <v>0.28600000000000003</v>
      </c>
      <c r="K326">
        <v>0.32799999999999996</v>
      </c>
      <c r="L326">
        <v>0.29399999999999998</v>
      </c>
      <c r="M326">
        <v>0.25</v>
      </c>
      <c r="N326">
        <v>0.28600000000000003</v>
      </c>
      <c r="O326">
        <v>0.29399999999999998</v>
      </c>
      <c r="P326">
        <v>0.33299999999999996</v>
      </c>
      <c r="Q326">
        <v>0.36</v>
      </c>
      <c r="R326">
        <v>0.36</v>
      </c>
      <c r="S326">
        <v>0.36499999999999999</v>
      </c>
      <c r="T326">
        <v>0.37</v>
      </c>
      <c r="U326">
        <v>0.36399999999999999</v>
      </c>
      <c r="V326">
        <v>0.34799999999999998</v>
      </c>
      <c r="W326">
        <v>0.33799999999999997</v>
      </c>
      <c r="X326">
        <v>0.32</v>
      </c>
      <c r="Y326">
        <v>0.29799999999999999</v>
      </c>
      <c r="Z326">
        <v>0.33399999999999996</v>
      </c>
      <c r="AA326">
        <v>0.374</v>
      </c>
      <c r="AB326">
        <f t="shared" si="10"/>
        <v>291.10000000000002</v>
      </c>
      <c r="AC326">
        <f t="shared" si="11"/>
        <v>736.89999999999986</v>
      </c>
    </row>
    <row r="327" spans="1:29" x14ac:dyDescent="0.25">
      <c r="A327" s="1" t="s">
        <v>6</v>
      </c>
      <c r="B327" s="1" t="s">
        <v>129</v>
      </c>
      <c r="C327" s="42">
        <v>36146</v>
      </c>
      <c r="D327">
        <v>1</v>
      </c>
      <c r="E327">
        <v>3</v>
      </c>
      <c r="F327">
        <v>0.20100000000000001</v>
      </c>
      <c r="G327">
        <v>0.23199999999999998</v>
      </c>
      <c r="H327">
        <v>0.23699999999999999</v>
      </c>
      <c r="I327">
        <v>0.24100000000000002</v>
      </c>
      <c r="J327">
        <v>0.254</v>
      </c>
      <c r="K327">
        <v>0.30099999999999999</v>
      </c>
      <c r="L327">
        <v>0.27300000000000002</v>
      </c>
      <c r="M327">
        <v>0.24</v>
      </c>
      <c r="N327">
        <v>0.27300000000000002</v>
      </c>
      <c r="O327">
        <v>0.27500000000000002</v>
      </c>
      <c r="P327">
        <v>0.317</v>
      </c>
      <c r="Q327">
        <v>0.35600000000000004</v>
      </c>
      <c r="R327">
        <v>0.35200000000000004</v>
      </c>
      <c r="S327">
        <v>0.34600000000000003</v>
      </c>
      <c r="T327">
        <v>0.35100000000000003</v>
      </c>
      <c r="U327">
        <v>0.36</v>
      </c>
      <c r="V327">
        <v>0.33799999999999997</v>
      </c>
      <c r="W327">
        <v>0.32899999999999996</v>
      </c>
      <c r="X327">
        <v>0.317</v>
      </c>
      <c r="Y327">
        <v>0.29799999999999999</v>
      </c>
      <c r="Z327">
        <v>0.32500000000000001</v>
      </c>
      <c r="AA327">
        <v>0.36700000000000005</v>
      </c>
      <c r="AB327">
        <f t="shared" si="10"/>
        <v>245.30000000000004</v>
      </c>
      <c r="AC327">
        <f t="shared" si="11"/>
        <v>678.40000000000009</v>
      </c>
    </row>
    <row r="328" spans="1:29" x14ac:dyDescent="0.25">
      <c r="A328" s="1" t="s">
        <v>6</v>
      </c>
      <c r="B328" s="1" t="s">
        <v>129</v>
      </c>
      <c r="C328" s="42">
        <v>36176</v>
      </c>
      <c r="D328">
        <v>1</v>
      </c>
      <c r="E328">
        <v>4</v>
      </c>
      <c r="F328">
        <v>0.25800000000000001</v>
      </c>
      <c r="G328">
        <v>0.23899999999999999</v>
      </c>
      <c r="H328">
        <v>0.23699999999999999</v>
      </c>
      <c r="I328">
        <v>0.23600000000000002</v>
      </c>
      <c r="J328">
        <v>0.26300000000000001</v>
      </c>
      <c r="K328">
        <v>0.29399999999999998</v>
      </c>
      <c r="L328">
        <v>0.28100000000000003</v>
      </c>
      <c r="M328">
        <v>0.22899999999999998</v>
      </c>
      <c r="N328">
        <v>0.26800000000000002</v>
      </c>
      <c r="O328">
        <v>0.254</v>
      </c>
      <c r="P328">
        <v>0.311</v>
      </c>
      <c r="Q328">
        <v>0.35399999999999998</v>
      </c>
      <c r="R328">
        <v>0.35399999999999998</v>
      </c>
      <c r="S328">
        <v>0.32400000000000001</v>
      </c>
      <c r="T328">
        <v>0.34899999999999998</v>
      </c>
      <c r="U328">
        <v>0.36200000000000004</v>
      </c>
      <c r="V328">
        <v>0.33700000000000002</v>
      </c>
      <c r="W328">
        <v>0.33299999999999996</v>
      </c>
      <c r="X328">
        <v>0.31</v>
      </c>
      <c r="Y328">
        <v>0.29799999999999999</v>
      </c>
      <c r="Z328">
        <v>0.32600000000000001</v>
      </c>
      <c r="AA328">
        <v>0.34700000000000003</v>
      </c>
      <c r="AB328">
        <f t="shared" si="10"/>
        <v>256.3</v>
      </c>
      <c r="AC328">
        <f t="shared" si="11"/>
        <v>682.19999999999993</v>
      </c>
    </row>
    <row r="329" spans="1:29" x14ac:dyDescent="0.25">
      <c r="A329" s="1" t="s">
        <v>6</v>
      </c>
      <c r="B329" s="1" t="s">
        <v>129</v>
      </c>
      <c r="C329" s="42">
        <v>36189</v>
      </c>
      <c r="D329">
        <v>1</v>
      </c>
      <c r="E329">
        <v>5</v>
      </c>
      <c r="F329">
        <v>0.252</v>
      </c>
      <c r="G329">
        <v>0.28899999999999998</v>
      </c>
      <c r="H329">
        <v>0.28600000000000003</v>
      </c>
      <c r="I329">
        <v>0.28699999999999998</v>
      </c>
      <c r="J329">
        <v>0.29499999999999998</v>
      </c>
      <c r="K329">
        <v>0.315</v>
      </c>
      <c r="L329">
        <v>0.28600000000000003</v>
      </c>
      <c r="M329">
        <v>0.245</v>
      </c>
      <c r="N329">
        <v>0.28199999999999997</v>
      </c>
      <c r="O329">
        <v>0.27899999999999997</v>
      </c>
      <c r="P329">
        <v>0.314</v>
      </c>
      <c r="Q329">
        <v>0.36200000000000004</v>
      </c>
      <c r="R329">
        <v>0.35499999999999998</v>
      </c>
      <c r="S329">
        <v>0.33600000000000002</v>
      </c>
      <c r="T329">
        <v>0.34299999999999997</v>
      </c>
      <c r="U329">
        <v>0.35100000000000003</v>
      </c>
      <c r="V329">
        <v>0.34100000000000003</v>
      </c>
      <c r="W329">
        <v>0.33600000000000002</v>
      </c>
      <c r="X329">
        <v>0.312</v>
      </c>
      <c r="Y329">
        <v>0.30399999999999999</v>
      </c>
      <c r="Z329">
        <v>0.32299999999999995</v>
      </c>
      <c r="AA329">
        <v>0.36099999999999999</v>
      </c>
      <c r="AB329">
        <f t="shared" si="10"/>
        <v>278.89999999999998</v>
      </c>
      <c r="AC329">
        <f t="shared" si="11"/>
        <v>710.6</v>
      </c>
    </row>
    <row r="330" spans="1:29" x14ac:dyDescent="0.25">
      <c r="A330" s="1" t="s">
        <v>6</v>
      </c>
      <c r="B330" s="1" t="s">
        <v>129</v>
      </c>
      <c r="C330" s="42">
        <v>36213</v>
      </c>
      <c r="D330">
        <v>1</v>
      </c>
      <c r="E330">
        <v>5</v>
      </c>
      <c r="F330">
        <v>0.17199999999999999</v>
      </c>
      <c r="G330">
        <v>0.222</v>
      </c>
      <c r="H330">
        <v>0.23</v>
      </c>
      <c r="I330">
        <v>0.23</v>
      </c>
      <c r="J330">
        <v>0.245</v>
      </c>
      <c r="K330">
        <v>0.29699999999999999</v>
      </c>
      <c r="L330">
        <v>0.26899999999999996</v>
      </c>
      <c r="M330">
        <v>0.20499999999999999</v>
      </c>
      <c r="N330">
        <v>0.22699999999999998</v>
      </c>
      <c r="O330">
        <v>0.22600000000000001</v>
      </c>
      <c r="P330">
        <v>0.26899999999999996</v>
      </c>
      <c r="Q330">
        <v>0.34700000000000003</v>
      </c>
      <c r="R330">
        <v>0.32799999999999996</v>
      </c>
      <c r="S330">
        <v>0.26</v>
      </c>
      <c r="T330">
        <v>0.29100000000000004</v>
      </c>
      <c r="U330">
        <v>0.35899999999999999</v>
      </c>
      <c r="V330">
        <v>0.34200000000000003</v>
      </c>
      <c r="W330">
        <v>0.33500000000000002</v>
      </c>
      <c r="X330">
        <v>0.309</v>
      </c>
      <c r="Y330">
        <v>0.29699999999999999</v>
      </c>
      <c r="Z330">
        <v>0.32</v>
      </c>
      <c r="AA330">
        <v>0.36</v>
      </c>
      <c r="AB330">
        <f t="shared" si="10"/>
        <v>226.89999999999998</v>
      </c>
      <c r="AC330">
        <f t="shared" si="11"/>
        <v>631.20000000000005</v>
      </c>
    </row>
    <row r="331" spans="1:29" x14ac:dyDescent="0.25">
      <c r="A331" s="1" t="s">
        <v>6</v>
      </c>
      <c r="B331" s="1" t="s">
        <v>129</v>
      </c>
      <c r="C331" s="42">
        <v>36236</v>
      </c>
      <c r="D331">
        <v>1</v>
      </c>
      <c r="E331">
        <v>6</v>
      </c>
      <c r="F331">
        <v>0.36799999999999999</v>
      </c>
      <c r="G331">
        <v>0.32600000000000001</v>
      </c>
      <c r="H331">
        <v>0.3</v>
      </c>
      <c r="I331">
        <v>0.30499999999999999</v>
      </c>
      <c r="J331">
        <v>0.30599999999999999</v>
      </c>
      <c r="K331">
        <v>0.33700000000000002</v>
      </c>
      <c r="L331">
        <v>0.31</v>
      </c>
      <c r="M331">
        <v>0.26</v>
      </c>
      <c r="N331">
        <v>0.28999999999999998</v>
      </c>
      <c r="O331">
        <v>0.28300000000000003</v>
      </c>
      <c r="P331">
        <v>0.314</v>
      </c>
      <c r="Q331">
        <v>0.35899999999999999</v>
      </c>
      <c r="R331">
        <v>0.34499999999999997</v>
      </c>
      <c r="S331">
        <v>0.30599999999999999</v>
      </c>
      <c r="T331">
        <v>0.32299999999999995</v>
      </c>
      <c r="U331">
        <v>0.34700000000000003</v>
      </c>
      <c r="V331">
        <v>0.33799999999999997</v>
      </c>
      <c r="W331">
        <v>0.32899999999999996</v>
      </c>
      <c r="X331">
        <v>0.311</v>
      </c>
      <c r="Y331">
        <v>0.29499999999999998</v>
      </c>
      <c r="Z331">
        <v>0.33</v>
      </c>
      <c r="AA331">
        <v>0.36700000000000005</v>
      </c>
      <c r="AB331">
        <f t="shared" si="10"/>
        <v>317</v>
      </c>
      <c r="AC331">
        <f t="shared" si="11"/>
        <v>741.7</v>
      </c>
    </row>
    <row r="332" spans="1:29" x14ac:dyDescent="0.25">
      <c r="A332" s="1" t="s">
        <v>6</v>
      </c>
      <c r="B332" s="1" t="s">
        <v>129</v>
      </c>
      <c r="C332" s="42">
        <v>36251</v>
      </c>
      <c r="D332">
        <v>1</v>
      </c>
      <c r="E332">
        <v>6</v>
      </c>
      <c r="F332">
        <v>0.31</v>
      </c>
      <c r="G332">
        <v>0.28199999999999997</v>
      </c>
      <c r="H332">
        <v>0.26800000000000002</v>
      </c>
      <c r="I332">
        <v>0.29199999999999998</v>
      </c>
      <c r="J332">
        <v>0.309</v>
      </c>
      <c r="K332">
        <v>0.32799999999999996</v>
      </c>
      <c r="L332">
        <v>0.308</v>
      </c>
      <c r="M332">
        <v>0.253</v>
      </c>
      <c r="N332">
        <v>0.28000000000000003</v>
      </c>
      <c r="O332">
        <v>0.28199999999999997</v>
      </c>
      <c r="P332">
        <v>0.313</v>
      </c>
      <c r="Q332">
        <v>0.36099999999999999</v>
      </c>
      <c r="R332">
        <v>0.35499999999999998</v>
      </c>
      <c r="S332">
        <v>0.308</v>
      </c>
      <c r="T332">
        <v>0.33100000000000002</v>
      </c>
      <c r="U332">
        <v>0.35600000000000004</v>
      </c>
      <c r="V332">
        <v>0.33399999999999996</v>
      </c>
      <c r="W332">
        <v>0.318</v>
      </c>
      <c r="X332">
        <v>0.29699999999999999</v>
      </c>
      <c r="Y332">
        <v>0.30599999999999999</v>
      </c>
      <c r="Z332">
        <v>0.33700000000000002</v>
      </c>
      <c r="AA332">
        <v>0.36899999999999999</v>
      </c>
      <c r="AB332">
        <f t="shared" si="10"/>
        <v>294</v>
      </c>
      <c r="AC332">
        <f t="shared" si="11"/>
        <v>720.7</v>
      </c>
    </row>
    <row r="333" spans="1:29" x14ac:dyDescent="0.25">
      <c r="A333" s="1" t="s">
        <v>6</v>
      </c>
      <c r="B333" s="1" t="s">
        <v>129</v>
      </c>
      <c r="C333" s="42">
        <v>36269</v>
      </c>
      <c r="D333">
        <v>1</v>
      </c>
      <c r="E333">
        <v>6</v>
      </c>
      <c r="F333">
        <v>0.313</v>
      </c>
      <c r="G333">
        <v>0.25900000000000001</v>
      </c>
      <c r="H333">
        <v>0.25800000000000001</v>
      </c>
      <c r="I333">
        <v>0.26400000000000001</v>
      </c>
      <c r="J333">
        <v>0.28399999999999997</v>
      </c>
      <c r="K333">
        <v>0.314</v>
      </c>
      <c r="L333">
        <v>0.28199999999999997</v>
      </c>
      <c r="M333">
        <v>0.23699999999999999</v>
      </c>
      <c r="N333">
        <v>0.27</v>
      </c>
      <c r="O333">
        <v>0.26100000000000001</v>
      </c>
      <c r="P333">
        <v>0.31</v>
      </c>
      <c r="Q333">
        <v>0.35200000000000004</v>
      </c>
      <c r="R333">
        <v>0.33500000000000002</v>
      </c>
      <c r="S333">
        <v>0.3</v>
      </c>
      <c r="T333">
        <v>0.32</v>
      </c>
      <c r="U333">
        <v>0.34799999999999998</v>
      </c>
      <c r="V333">
        <v>0.33799999999999997</v>
      </c>
      <c r="W333">
        <v>0.32200000000000001</v>
      </c>
      <c r="X333">
        <v>0.314</v>
      </c>
      <c r="Y333">
        <v>0.28300000000000003</v>
      </c>
      <c r="Z333">
        <v>0.33700000000000002</v>
      </c>
      <c r="AA333">
        <v>0.36</v>
      </c>
      <c r="AB333">
        <f t="shared" si="10"/>
        <v>279.39999999999998</v>
      </c>
      <c r="AC333">
        <f t="shared" si="11"/>
        <v>697.4</v>
      </c>
    </row>
    <row r="334" spans="1:29" x14ac:dyDescent="0.25">
      <c r="A334" s="1" t="s">
        <v>6</v>
      </c>
      <c r="B334" s="1" t="s">
        <v>129</v>
      </c>
      <c r="C334" s="42">
        <v>36293</v>
      </c>
      <c r="D334">
        <v>1</v>
      </c>
      <c r="E334">
        <v>7</v>
      </c>
      <c r="F334">
        <v>0.35299999999999998</v>
      </c>
      <c r="G334">
        <v>0.30099999999999999</v>
      </c>
      <c r="H334">
        <v>0.28199999999999997</v>
      </c>
      <c r="I334">
        <v>0.28600000000000003</v>
      </c>
      <c r="J334">
        <v>0.29100000000000004</v>
      </c>
      <c r="K334">
        <v>0.307</v>
      </c>
      <c r="L334">
        <v>0.30199999999999999</v>
      </c>
      <c r="M334">
        <v>0.23800000000000002</v>
      </c>
      <c r="N334">
        <v>0.27500000000000002</v>
      </c>
      <c r="O334">
        <v>0.26800000000000002</v>
      </c>
      <c r="P334">
        <v>0.30599999999999999</v>
      </c>
      <c r="Q334">
        <v>0.35100000000000003</v>
      </c>
      <c r="R334">
        <v>0.34499999999999997</v>
      </c>
      <c r="S334">
        <v>0.31900000000000001</v>
      </c>
      <c r="T334">
        <v>0.316</v>
      </c>
      <c r="U334">
        <v>0.34</v>
      </c>
      <c r="V334">
        <v>0.33299999999999996</v>
      </c>
      <c r="W334">
        <v>0.32899999999999996</v>
      </c>
      <c r="X334">
        <v>0.318</v>
      </c>
      <c r="Y334">
        <v>0.30599999999999999</v>
      </c>
      <c r="Z334">
        <v>0.34700000000000003</v>
      </c>
      <c r="AA334">
        <v>0.34600000000000003</v>
      </c>
      <c r="AB334">
        <f t="shared" si="10"/>
        <v>298.79999999999995</v>
      </c>
      <c r="AC334">
        <f t="shared" si="11"/>
        <v>721.19999999999993</v>
      </c>
    </row>
    <row r="335" spans="1:29" x14ac:dyDescent="0.25">
      <c r="A335" s="1" t="s">
        <v>6</v>
      </c>
      <c r="B335" s="1" t="s">
        <v>129</v>
      </c>
      <c r="C335" s="42">
        <v>36335</v>
      </c>
      <c r="D335">
        <v>1</v>
      </c>
      <c r="E335">
        <v>7</v>
      </c>
      <c r="F335">
        <v>0.33100000000000002</v>
      </c>
      <c r="G335">
        <v>0.318</v>
      </c>
      <c r="H335">
        <v>0.29899999999999999</v>
      </c>
      <c r="I335">
        <v>0.30099999999999999</v>
      </c>
      <c r="J335">
        <v>0.307</v>
      </c>
      <c r="K335">
        <v>0.33399999999999996</v>
      </c>
      <c r="L335">
        <v>0.30399999999999999</v>
      </c>
      <c r="M335">
        <v>0.27600000000000002</v>
      </c>
      <c r="N335">
        <v>0.30599999999999999</v>
      </c>
      <c r="O335">
        <v>0.30499999999999999</v>
      </c>
      <c r="P335">
        <v>0.34700000000000003</v>
      </c>
      <c r="Q335">
        <v>0.35799999999999998</v>
      </c>
      <c r="R335">
        <v>0.35499999999999998</v>
      </c>
      <c r="S335">
        <v>0.34100000000000003</v>
      </c>
      <c r="T335">
        <v>0.34799999999999998</v>
      </c>
      <c r="U335">
        <v>0.34799999999999998</v>
      </c>
      <c r="V335">
        <v>0.34399999999999997</v>
      </c>
      <c r="W335">
        <v>0.33100000000000002</v>
      </c>
      <c r="X335">
        <v>0.309</v>
      </c>
      <c r="Y335">
        <v>0.31</v>
      </c>
      <c r="Z335">
        <v>0.32899999999999996</v>
      </c>
      <c r="AA335">
        <v>0.377</v>
      </c>
      <c r="AB335">
        <f t="shared" si="10"/>
        <v>310.70000000000005</v>
      </c>
      <c r="AC335">
        <f t="shared" si="11"/>
        <v>750.9</v>
      </c>
    </row>
    <row r="336" spans="1:29" x14ac:dyDescent="0.25">
      <c r="A336" s="1" t="s">
        <v>6</v>
      </c>
      <c r="B336" s="1" t="s">
        <v>129</v>
      </c>
      <c r="C336" s="42">
        <v>36382</v>
      </c>
      <c r="D336">
        <v>1</v>
      </c>
      <c r="E336">
        <v>1</v>
      </c>
      <c r="F336">
        <v>0.34399999999999997</v>
      </c>
      <c r="G336">
        <v>0.33299999999999996</v>
      </c>
      <c r="H336">
        <v>0.317</v>
      </c>
      <c r="I336">
        <v>0.311</v>
      </c>
      <c r="J336">
        <v>0.30499999999999999</v>
      </c>
      <c r="K336">
        <v>0.35100000000000003</v>
      </c>
      <c r="L336">
        <v>0.33500000000000002</v>
      </c>
      <c r="M336">
        <v>0.32200000000000001</v>
      </c>
      <c r="N336">
        <v>0.35600000000000004</v>
      </c>
      <c r="O336">
        <v>0.36599999999999999</v>
      </c>
      <c r="P336">
        <v>0.373</v>
      </c>
      <c r="Q336">
        <v>0.36599999999999999</v>
      </c>
      <c r="R336">
        <v>0.36599999999999999</v>
      </c>
      <c r="S336">
        <v>0.39</v>
      </c>
      <c r="T336">
        <v>0.40299999999999997</v>
      </c>
      <c r="U336">
        <v>0.36399999999999999</v>
      </c>
      <c r="V336">
        <v>0.34200000000000003</v>
      </c>
      <c r="W336">
        <v>0.34399999999999997</v>
      </c>
      <c r="X336">
        <v>0.32</v>
      </c>
      <c r="Y336">
        <v>0.30599999999999999</v>
      </c>
      <c r="Z336">
        <v>0.32400000000000001</v>
      </c>
      <c r="AA336">
        <v>0.36599999999999999</v>
      </c>
      <c r="AB336">
        <f t="shared" si="10"/>
        <v>331.8</v>
      </c>
      <c r="AC336">
        <f t="shared" si="11"/>
        <v>794.80000000000007</v>
      </c>
    </row>
    <row r="337" spans="1:29" x14ac:dyDescent="0.25">
      <c r="A337" s="1" t="s">
        <v>6</v>
      </c>
      <c r="B337" s="1" t="s">
        <v>129</v>
      </c>
      <c r="C337" s="42">
        <v>36453</v>
      </c>
      <c r="D337">
        <v>1</v>
      </c>
      <c r="E337">
        <v>1</v>
      </c>
      <c r="F337">
        <v>0.27500000000000002</v>
      </c>
      <c r="G337">
        <v>0.28899999999999998</v>
      </c>
      <c r="H337">
        <v>0.27300000000000002</v>
      </c>
      <c r="I337">
        <v>0.28199999999999997</v>
      </c>
      <c r="J337">
        <v>0.27800000000000002</v>
      </c>
      <c r="K337">
        <v>0.32100000000000001</v>
      </c>
      <c r="L337">
        <v>0.29799999999999999</v>
      </c>
      <c r="M337">
        <v>0.27600000000000002</v>
      </c>
      <c r="N337">
        <v>0.32299999999999995</v>
      </c>
      <c r="O337">
        <v>0.35</v>
      </c>
      <c r="P337">
        <v>0.36700000000000005</v>
      </c>
      <c r="Q337">
        <v>0.36700000000000005</v>
      </c>
      <c r="R337">
        <v>0.373</v>
      </c>
      <c r="S337">
        <v>0.40700000000000003</v>
      </c>
      <c r="T337">
        <v>0.38900000000000001</v>
      </c>
      <c r="U337">
        <v>0.36399999999999999</v>
      </c>
      <c r="V337">
        <v>0.35100000000000003</v>
      </c>
      <c r="W337">
        <v>0.34</v>
      </c>
      <c r="X337">
        <v>0.311</v>
      </c>
      <c r="Y337">
        <v>0.32</v>
      </c>
      <c r="Z337">
        <v>0.34</v>
      </c>
      <c r="AA337">
        <v>0.36099999999999999</v>
      </c>
      <c r="AB337">
        <f t="shared" si="10"/>
        <v>289.00000000000006</v>
      </c>
      <c r="AC337">
        <f t="shared" si="11"/>
        <v>753.00000000000011</v>
      </c>
    </row>
    <row r="338" spans="1:29" x14ac:dyDescent="0.25">
      <c r="A338" s="1" t="s">
        <v>6</v>
      </c>
      <c r="B338" s="1" t="s">
        <v>129</v>
      </c>
      <c r="C338" s="42">
        <v>36480</v>
      </c>
      <c r="D338">
        <v>1</v>
      </c>
      <c r="E338">
        <v>2</v>
      </c>
      <c r="F338">
        <v>0.22600000000000001</v>
      </c>
      <c r="G338">
        <v>0.23800000000000002</v>
      </c>
      <c r="H338">
        <v>0.23899999999999999</v>
      </c>
      <c r="I338">
        <v>0.23800000000000002</v>
      </c>
      <c r="J338">
        <v>0.254</v>
      </c>
      <c r="K338">
        <v>0.312</v>
      </c>
      <c r="L338">
        <v>0.27699999999999997</v>
      </c>
      <c r="M338">
        <v>0.245</v>
      </c>
      <c r="N338">
        <v>0.3</v>
      </c>
      <c r="O338">
        <v>0.314</v>
      </c>
      <c r="P338">
        <v>0.35299999999999998</v>
      </c>
      <c r="Q338">
        <v>0.36200000000000004</v>
      </c>
      <c r="R338">
        <v>0.36299999999999999</v>
      </c>
      <c r="S338">
        <v>0.38100000000000001</v>
      </c>
      <c r="T338">
        <v>0.39399999999999996</v>
      </c>
      <c r="U338">
        <v>0.371</v>
      </c>
      <c r="V338">
        <v>0.35</v>
      </c>
      <c r="W338">
        <v>0.34299999999999997</v>
      </c>
      <c r="X338">
        <v>0.32400000000000001</v>
      </c>
      <c r="Y338">
        <v>0.309</v>
      </c>
      <c r="Z338">
        <v>0.33100000000000002</v>
      </c>
      <c r="AA338">
        <v>0.36299999999999999</v>
      </c>
      <c r="AB338">
        <f t="shared" si="10"/>
        <v>255.49999999999997</v>
      </c>
      <c r="AC338">
        <f t="shared" si="11"/>
        <v>711.29999999999984</v>
      </c>
    </row>
    <row r="339" spans="1:29" x14ac:dyDescent="0.25">
      <c r="A339" s="1" t="s">
        <v>6</v>
      </c>
      <c r="B339" s="1" t="s">
        <v>129</v>
      </c>
      <c r="C339" s="42">
        <v>36497</v>
      </c>
      <c r="D339">
        <v>1</v>
      </c>
      <c r="E339">
        <v>3</v>
      </c>
      <c r="F339">
        <v>0.17600000000000002</v>
      </c>
      <c r="G339">
        <v>0.23</v>
      </c>
      <c r="H339">
        <v>0.23499999999999999</v>
      </c>
      <c r="I339">
        <v>0.22699999999999998</v>
      </c>
      <c r="J339">
        <v>0.24600000000000002</v>
      </c>
      <c r="K339">
        <v>0.29299999999999998</v>
      </c>
      <c r="L339">
        <v>0.28899999999999998</v>
      </c>
      <c r="M339">
        <v>0.22800000000000001</v>
      </c>
      <c r="N339">
        <v>0.29199999999999998</v>
      </c>
      <c r="O339">
        <v>0.30099999999999999</v>
      </c>
      <c r="P339">
        <v>0.35100000000000003</v>
      </c>
      <c r="Q339">
        <v>0.35799999999999998</v>
      </c>
      <c r="R339">
        <v>0.373</v>
      </c>
      <c r="S339">
        <v>0.39799999999999996</v>
      </c>
      <c r="T339">
        <v>0.39399999999999996</v>
      </c>
      <c r="U339">
        <v>0.35700000000000004</v>
      </c>
      <c r="V339">
        <v>0.35299999999999998</v>
      </c>
      <c r="W339">
        <v>0.33</v>
      </c>
      <c r="X339">
        <v>0.318</v>
      </c>
      <c r="Y339">
        <v>0.31900000000000001</v>
      </c>
      <c r="Z339">
        <v>0.34200000000000003</v>
      </c>
      <c r="AA339">
        <v>0.375</v>
      </c>
      <c r="AB339">
        <f t="shared" si="10"/>
        <v>239.20000000000002</v>
      </c>
      <c r="AC339">
        <f t="shared" si="11"/>
        <v>696.1</v>
      </c>
    </row>
    <row r="340" spans="1:29" x14ac:dyDescent="0.25">
      <c r="A340" s="1" t="s">
        <v>6</v>
      </c>
      <c r="B340" s="1" t="s">
        <v>129</v>
      </c>
      <c r="C340" s="42">
        <v>36509</v>
      </c>
      <c r="D340">
        <v>1</v>
      </c>
      <c r="E340">
        <v>3</v>
      </c>
      <c r="F340">
        <v>0.251</v>
      </c>
      <c r="G340">
        <v>0.23199999999999998</v>
      </c>
      <c r="H340">
        <v>0.215</v>
      </c>
      <c r="I340">
        <v>0.218</v>
      </c>
      <c r="J340">
        <v>0.23199999999999998</v>
      </c>
      <c r="K340">
        <v>0.28899999999999998</v>
      </c>
      <c r="L340">
        <v>0.26500000000000001</v>
      </c>
      <c r="M340">
        <v>0.20300000000000001</v>
      </c>
      <c r="N340">
        <v>0.249</v>
      </c>
      <c r="O340">
        <v>0.25600000000000001</v>
      </c>
      <c r="P340">
        <v>0.31</v>
      </c>
      <c r="Q340">
        <v>0.36200000000000004</v>
      </c>
      <c r="R340">
        <v>0.35899999999999999</v>
      </c>
      <c r="S340">
        <v>0.36</v>
      </c>
      <c r="T340">
        <v>0.373</v>
      </c>
      <c r="U340">
        <v>0.36700000000000005</v>
      </c>
      <c r="V340">
        <v>0.35399999999999998</v>
      </c>
      <c r="W340">
        <v>0.33299999999999996</v>
      </c>
      <c r="X340">
        <v>0.316</v>
      </c>
      <c r="Y340">
        <v>0.308</v>
      </c>
      <c r="Z340">
        <v>0.33799999999999997</v>
      </c>
      <c r="AA340">
        <v>0.38200000000000001</v>
      </c>
      <c r="AB340">
        <f t="shared" si="10"/>
        <v>240.50000000000003</v>
      </c>
      <c r="AC340">
        <f t="shared" si="11"/>
        <v>682.3</v>
      </c>
    </row>
    <row r="341" spans="1:29" x14ac:dyDescent="0.25">
      <c r="A341" s="1" t="s">
        <v>6</v>
      </c>
      <c r="B341" s="1" t="s">
        <v>129</v>
      </c>
      <c r="C341" s="42">
        <v>36543</v>
      </c>
      <c r="D341">
        <v>1</v>
      </c>
      <c r="E341">
        <v>4</v>
      </c>
      <c r="F341">
        <v>0.22399999999999998</v>
      </c>
      <c r="G341">
        <v>0.27600000000000002</v>
      </c>
      <c r="H341">
        <v>0.26700000000000002</v>
      </c>
      <c r="I341">
        <v>0.27399999999999997</v>
      </c>
      <c r="J341">
        <v>0.28300000000000003</v>
      </c>
      <c r="K341">
        <v>0.308</v>
      </c>
      <c r="L341">
        <v>0.27300000000000002</v>
      </c>
      <c r="M341">
        <v>0.20600000000000002</v>
      </c>
      <c r="N341">
        <v>0.24399999999999999</v>
      </c>
      <c r="O341">
        <v>0.22600000000000001</v>
      </c>
      <c r="P341">
        <v>0.28300000000000003</v>
      </c>
      <c r="Q341">
        <v>0.33600000000000002</v>
      </c>
      <c r="R341">
        <v>0.33399999999999996</v>
      </c>
      <c r="S341">
        <v>0.29799999999999999</v>
      </c>
      <c r="T341">
        <v>0.32200000000000001</v>
      </c>
      <c r="U341">
        <v>0.35799999999999998</v>
      </c>
      <c r="V341">
        <v>0.34299999999999997</v>
      </c>
      <c r="W341">
        <v>0.33600000000000002</v>
      </c>
      <c r="X341">
        <v>0.313</v>
      </c>
      <c r="Y341">
        <v>0.31</v>
      </c>
      <c r="Z341">
        <v>0.33799999999999997</v>
      </c>
      <c r="AA341">
        <v>0.377</v>
      </c>
      <c r="AB341">
        <f t="shared" si="10"/>
        <v>257.90000000000003</v>
      </c>
      <c r="AC341">
        <f t="shared" si="11"/>
        <v>675.30000000000007</v>
      </c>
    </row>
    <row r="342" spans="1:29" x14ac:dyDescent="0.25">
      <c r="A342" s="1" t="s">
        <v>6</v>
      </c>
      <c r="B342" s="1" t="s">
        <v>129</v>
      </c>
      <c r="C342" s="42">
        <v>36558</v>
      </c>
      <c r="D342">
        <v>1</v>
      </c>
      <c r="E342">
        <v>4</v>
      </c>
      <c r="F342">
        <v>0.29100000000000004</v>
      </c>
      <c r="G342">
        <v>0.29199999999999998</v>
      </c>
      <c r="H342">
        <v>0.27500000000000002</v>
      </c>
      <c r="I342">
        <v>0.27899999999999997</v>
      </c>
      <c r="J342">
        <v>0.29199999999999998</v>
      </c>
      <c r="K342">
        <v>0.315</v>
      </c>
      <c r="L342">
        <v>0.27699999999999997</v>
      </c>
      <c r="M342">
        <v>0.19899999999999998</v>
      </c>
      <c r="N342">
        <v>0.23499999999999999</v>
      </c>
      <c r="O342">
        <v>0.20699999999999999</v>
      </c>
      <c r="P342">
        <v>0.26600000000000001</v>
      </c>
      <c r="Q342">
        <v>0.33299999999999996</v>
      </c>
      <c r="R342">
        <v>0.33399999999999996</v>
      </c>
      <c r="S342">
        <v>0.27500000000000002</v>
      </c>
      <c r="T342">
        <v>0.28300000000000003</v>
      </c>
      <c r="U342">
        <v>0.35799999999999998</v>
      </c>
      <c r="V342">
        <v>0.34700000000000003</v>
      </c>
      <c r="W342">
        <v>0.33299999999999996</v>
      </c>
      <c r="X342">
        <v>0.313</v>
      </c>
      <c r="Y342">
        <v>0.308</v>
      </c>
      <c r="Z342">
        <v>0.34499999999999997</v>
      </c>
      <c r="AA342">
        <v>0.36799999999999999</v>
      </c>
      <c r="AB342">
        <f t="shared" si="10"/>
        <v>274.60000000000002</v>
      </c>
      <c r="AC342">
        <f t="shared" si="11"/>
        <v>681.59999999999991</v>
      </c>
    </row>
    <row r="343" spans="1:29" x14ac:dyDescent="0.25">
      <c r="A343" s="1" t="s">
        <v>6</v>
      </c>
      <c r="B343" s="1" t="s">
        <v>129</v>
      </c>
      <c r="C343" s="42">
        <v>36584</v>
      </c>
      <c r="D343">
        <v>1</v>
      </c>
      <c r="E343">
        <v>5</v>
      </c>
      <c r="F343">
        <v>0.14300000000000002</v>
      </c>
      <c r="G343">
        <v>0.20399999999999999</v>
      </c>
      <c r="H343">
        <v>0.22</v>
      </c>
      <c r="I343">
        <v>0.23199999999999998</v>
      </c>
      <c r="J343">
        <v>0.23499999999999999</v>
      </c>
      <c r="K343">
        <v>0.28800000000000003</v>
      </c>
      <c r="L343">
        <v>0.23499999999999999</v>
      </c>
      <c r="M343">
        <v>0.17600000000000002</v>
      </c>
      <c r="N343">
        <v>0.19800000000000001</v>
      </c>
      <c r="O343">
        <v>0.17800000000000002</v>
      </c>
      <c r="P343">
        <v>0.23600000000000002</v>
      </c>
      <c r="Q343">
        <v>0.314</v>
      </c>
      <c r="R343">
        <v>0.317</v>
      </c>
      <c r="S343">
        <v>0.22500000000000001</v>
      </c>
      <c r="T343">
        <v>0.26700000000000002</v>
      </c>
      <c r="U343">
        <v>0.34399999999999997</v>
      </c>
      <c r="V343">
        <v>0.34700000000000003</v>
      </c>
      <c r="W343">
        <v>0.33200000000000002</v>
      </c>
      <c r="X343">
        <v>0.318</v>
      </c>
      <c r="Y343">
        <v>0.308</v>
      </c>
      <c r="Z343">
        <v>0.32700000000000001</v>
      </c>
      <c r="AA343">
        <v>0.377</v>
      </c>
      <c r="AB343">
        <f t="shared" si="10"/>
        <v>207.4</v>
      </c>
      <c r="AC343">
        <f t="shared" si="11"/>
        <v>596.4</v>
      </c>
    </row>
    <row r="344" spans="1:29" x14ac:dyDescent="0.25">
      <c r="A344" s="1" t="s">
        <v>6</v>
      </c>
      <c r="B344" s="1" t="s">
        <v>129</v>
      </c>
      <c r="C344" s="42">
        <v>36594</v>
      </c>
      <c r="D344">
        <v>1</v>
      </c>
      <c r="E344">
        <v>5</v>
      </c>
      <c r="F344">
        <v>0.15</v>
      </c>
      <c r="G344">
        <v>0.20499999999999999</v>
      </c>
      <c r="H344">
        <v>0.21899999999999997</v>
      </c>
      <c r="I344">
        <v>0.214</v>
      </c>
      <c r="J344">
        <v>0.22800000000000001</v>
      </c>
      <c r="K344">
        <v>0.26100000000000001</v>
      </c>
      <c r="L344">
        <v>0.223</v>
      </c>
      <c r="M344">
        <v>0.14699999999999999</v>
      </c>
      <c r="N344">
        <v>0.161</v>
      </c>
      <c r="O344">
        <v>0.14800000000000002</v>
      </c>
      <c r="P344">
        <v>0.20399999999999999</v>
      </c>
      <c r="Q344">
        <v>0.29600000000000004</v>
      </c>
      <c r="R344">
        <v>0.309</v>
      </c>
      <c r="S344">
        <v>0.20499999999999999</v>
      </c>
      <c r="T344">
        <v>0.23100000000000001</v>
      </c>
      <c r="U344">
        <v>0.32899999999999996</v>
      </c>
      <c r="V344">
        <v>0.34499999999999997</v>
      </c>
      <c r="W344">
        <v>0.33399999999999996</v>
      </c>
      <c r="X344">
        <v>0.30399999999999999</v>
      </c>
      <c r="Y344">
        <v>0.29899999999999999</v>
      </c>
      <c r="Z344">
        <v>0.33700000000000002</v>
      </c>
      <c r="AA344">
        <v>0.35700000000000004</v>
      </c>
      <c r="AB344">
        <f t="shared" si="10"/>
        <v>195.8</v>
      </c>
      <c r="AC344">
        <f t="shared" si="11"/>
        <v>565.6</v>
      </c>
    </row>
    <row r="345" spans="1:29" x14ac:dyDescent="0.25">
      <c r="A345" s="1" t="s">
        <v>6</v>
      </c>
      <c r="B345" s="1" t="s">
        <v>129</v>
      </c>
      <c r="C345" s="42">
        <v>36622</v>
      </c>
      <c r="D345">
        <v>1</v>
      </c>
      <c r="E345">
        <v>6</v>
      </c>
      <c r="F345">
        <v>0.183</v>
      </c>
      <c r="G345">
        <v>0.21899999999999997</v>
      </c>
      <c r="H345">
        <v>0.23600000000000002</v>
      </c>
      <c r="I345">
        <v>0.23399999999999999</v>
      </c>
      <c r="J345">
        <v>0.23199999999999998</v>
      </c>
      <c r="K345">
        <v>0.26200000000000001</v>
      </c>
      <c r="L345">
        <v>0.21299999999999999</v>
      </c>
      <c r="M345">
        <v>0.14400000000000002</v>
      </c>
      <c r="N345">
        <v>0.13500000000000001</v>
      </c>
      <c r="O345">
        <v>0.128</v>
      </c>
      <c r="P345">
        <v>0.18</v>
      </c>
      <c r="Q345">
        <v>0.28600000000000003</v>
      </c>
      <c r="R345">
        <v>0.29199999999999998</v>
      </c>
      <c r="S345">
        <v>0.16600000000000001</v>
      </c>
      <c r="T345">
        <v>0.20100000000000001</v>
      </c>
      <c r="U345">
        <v>0.32</v>
      </c>
      <c r="V345">
        <v>0.33200000000000002</v>
      </c>
      <c r="W345">
        <v>0.32600000000000001</v>
      </c>
      <c r="X345">
        <v>0.314</v>
      </c>
      <c r="Y345">
        <v>0.30099999999999999</v>
      </c>
      <c r="Z345">
        <v>0.313</v>
      </c>
      <c r="AA345">
        <v>0.35600000000000004</v>
      </c>
      <c r="AB345">
        <f t="shared" si="10"/>
        <v>204.1</v>
      </c>
      <c r="AC345">
        <f t="shared" si="11"/>
        <v>555.6</v>
      </c>
    </row>
    <row r="346" spans="1:29" x14ac:dyDescent="0.25">
      <c r="A346" s="1" t="s">
        <v>6</v>
      </c>
      <c r="B346" s="1" t="s">
        <v>129</v>
      </c>
      <c r="C346" s="42">
        <v>36726</v>
      </c>
      <c r="D346">
        <v>1</v>
      </c>
      <c r="E346">
        <v>6</v>
      </c>
      <c r="F346">
        <v>0.29299999999999998</v>
      </c>
      <c r="G346">
        <v>0.28800000000000003</v>
      </c>
      <c r="H346">
        <v>0.28999999999999998</v>
      </c>
      <c r="I346">
        <v>0.28199999999999997</v>
      </c>
      <c r="J346">
        <v>0.29699999999999999</v>
      </c>
      <c r="K346">
        <v>0.32</v>
      </c>
      <c r="L346">
        <v>0.29699999999999999</v>
      </c>
      <c r="M346">
        <v>0.22</v>
      </c>
      <c r="N346">
        <v>0.23199999999999998</v>
      </c>
      <c r="O346">
        <v>0.20800000000000002</v>
      </c>
      <c r="P346">
        <v>0.249</v>
      </c>
      <c r="Q346">
        <v>0.309</v>
      </c>
      <c r="R346">
        <v>0.30599999999999999</v>
      </c>
      <c r="S346">
        <v>0.19500000000000001</v>
      </c>
      <c r="T346">
        <v>0.21899999999999997</v>
      </c>
      <c r="U346">
        <v>0.34200000000000003</v>
      </c>
      <c r="V346">
        <v>0.33899999999999997</v>
      </c>
      <c r="W346">
        <v>0.32200000000000001</v>
      </c>
      <c r="X346">
        <v>0.317</v>
      </c>
      <c r="Y346">
        <v>0.30299999999999999</v>
      </c>
      <c r="Z346">
        <v>0.33899999999999997</v>
      </c>
      <c r="AA346">
        <v>0.36700000000000005</v>
      </c>
      <c r="AB346">
        <f t="shared" si="10"/>
        <v>281.2</v>
      </c>
      <c r="AC346">
        <f t="shared" si="11"/>
        <v>662.69999999999993</v>
      </c>
    </row>
    <row r="347" spans="1:29" x14ac:dyDescent="0.25">
      <c r="A347" s="1" t="s">
        <v>6</v>
      </c>
      <c r="B347" s="1" t="s">
        <v>129</v>
      </c>
      <c r="C347" s="42">
        <v>36752</v>
      </c>
      <c r="D347">
        <v>1</v>
      </c>
      <c r="E347">
        <v>1</v>
      </c>
      <c r="F347">
        <v>0.251</v>
      </c>
      <c r="G347">
        <v>0.26500000000000001</v>
      </c>
      <c r="H347">
        <v>0.247</v>
      </c>
      <c r="I347">
        <v>0.27399999999999997</v>
      </c>
      <c r="J347">
        <v>0.28000000000000003</v>
      </c>
      <c r="K347">
        <v>0.311</v>
      </c>
      <c r="L347">
        <v>0.28300000000000003</v>
      </c>
      <c r="M347">
        <v>0.22600000000000001</v>
      </c>
      <c r="N347">
        <v>0.23199999999999998</v>
      </c>
      <c r="O347">
        <v>0.20800000000000002</v>
      </c>
      <c r="P347">
        <v>0.248</v>
      </c>
      <c r="Q347">
        <v>0.314</v>
      </c>
      <c r="R347">
        <v>0.311</v>
      </c>
      <c r="S347">
        <v>0.20699999999999999</v>
      </c>
      <c r="T347">
        <v>0.23600000000000002</v>
      </c>
      <c r="U347">
        <v>0.34499999999999997</v>
      </c>
      <c r="V347">
        <v>0.34600000000000003</v>
      </c>
      <c r="W347">
        <v>0.32500000000000001</v>
      </c>
      <c r="X347">
        <v>0.309</v>
      </c>
      <c r="Y347">
        <v>0.29799999999999999</v>
      </c>
      <c r="Z347">
        <v>0.33700000000000002</v>
      </c>
      <c r="AA347">
        <v>0.37799999999999995</v>
      </c>
      <c r="AB347">
        <f t="shared" si="10"/>
        <v>262</v>
      </c>
      <c r="AC347">
        <f t="shared" si="11"/>
        <v>648.19999999999993</v>
      </c>
    </row>
    <row r="348" spans="1:29" x14ac:dyDescent="0.25">
      <c r="A348" s="1" t="s">
        <v>6</v>
      </c>
      <c r="B348" s="1" t="s">
        <v>129</v>
      </c>
      <c r="C348" s="42">
        <v>36772</v>
      </c>
      <c r="D348">
        <v>1</v>
      </c>
      <c r="E348">
        <v>1</v>
      </c>
      <c r="F348">
        <v>0.377</v>
      </c>
      <c r="G348">
        <v>0.33</v>
      </c>
      <c r="H348">
        <v>0.308</v>
      </c>
      <c r="I348">
        <v>0.30199999999999999</v>
      </c>
      <c r="J348">
        <v>0.317</v>
      </c>
      <c r="K348">
        <v>0.32899999999999996</v>
      </c>
      <c r="L348">
        <v>0.32</v>
      </c>
      <c r="M348">
        <v>0.307</v>
      </c>
      <c r="N348">
        <v>0.308</v>
      </c>
      <c r="O348">
        <v>0.29899999999999999</v>
      </c>
      <c r="P348">
        <v>0.33600000000000002</v>
      </c>
      <c r="Q348">
        <v>0.35799999999999998</v>
      </c>
      <c r="R348">
        <v>0.32400000000000001</v>
      </c>
      <c r="S348">
        <v>0.23399999999999999</v>
      </c>
      <c r="T348">
        <v>0.26300000000000001</v>
      </c>
      <c r="U348">
        <v>0.34499999999999997</v>
      </c>
      <c r="V348">
        <v>0.34299999999999997</v>
      </c>
      <c r="W348">
        <v>0.32600000000000001</v>
      </c>
      <c r="X348">
        <v>0.32</v>
      </c>
      <c r="Y348">
        <v>0.3</v>
      </c>
      <c r="Z348">
        <v>0.33</v>
      </c>
      <c r="AA348">
        <v>0.37200000000000005</v>
      </c>
      <c r="AB348">
        <f t="shared" si="10"/>
        <v>327.5</v>
      </c>
      <c r="AC348">
        <f t="shared" si="11"/>
        <v>742.5</v>
      </c>
    </row>
    <row r="349" spans="1:29" x14ac:dyDescent="0.25">
      <c r="A349" s="1" t="s">
        <v>6</v>
      </c>
      <c r="B349" s="1" t="s">
        <v>129</v>
      </c>
      <c r="C349" s="42">
        <v>36778</v>
      </c>
      <c r="D349">
        <v>1</v>
      </c>
      <c r="E349">
        <v>1</v>
      </c>
      <c r="F349">
        <v>0.33200000000000002</v>
      </c>
      <c r="G349">
        <v>0.31</v>
      </c>
      <c r="H349">
        <v>0.29499999999999998</v>
      </c>
      <c r="I349">
        <v>0.29600000000000004</v>
      </c>
      <c r="J349">
        <v>0.3</v>
      </c>
      <c r="K349">
        <v>0.33799999999999997</v>
      </c>
      <c r="L349">
        <v>0.30299999999999999</v>
      </c>
      <c r="M349">
        <v>0.27300000000000002</v>
      </c>
      <c r="N349">
        <v>0.308</v>
      </c>
      <c r="O349">
        <v>0.30599999999999999</v>
      </c>
      <c r="P349">
        <v>0.34</v>
      </c>
      <c r="Q349">
        <v>0.35</v>
      </c>
      <c r="R349">
        <v>0.33299999999999996</v>
      </c>
      <c r="S349">
        <v>0.27100000000000002</v>
      </c>
      <c r="T349">
        <v>0.28399999999999997</v>
      </c>
      <c r="U349">
        <v>0.34799999999999998</v>
      </c>
      <c r="V349">
        <v>0.34</v>
      </c>
      <c r="W349">
        <v>0.31900000000000001</v>
      </c>
      <c r="X349">
        <v>0.313</v>
      </c>
      <c r="Y349">
        <v>0.30499999999999999</v>
      </c>
      <c r="Z349">
        <v>0.33399999999999996</v>
      </c>
      <c r="AA349">
        <v>0.37</v>
      </c>
      <c r="AB349">
        <f t="shared" si="10"/>
        <v>308.70000000000005</v>
      </c>
      <c r="AC349">
        <f t="shared" si="11"/>
        <v>730</v>
      </c>
    </row>
    <row r="350" spans="1:29" x14ac:dyDescent="0.25">
      <c r="A350" s="1" t="s">
        <v>6</v>
      </c>
      <c r="B350" s="1" t="s">
        <v>129</v>
      </c>
      <c r="C350" s="42">
        <v>36785</v>
      </c>
      <c r="D350">
        <v>1</v>
      </c>
      <c r="E350">
        <v>1</v>
      </c>
      <c r="F350">
        <v>0.34299999999999997</v>
      </c>
      <c r="G350">
        <v>0.31</v>
      </c>
      <c r="H350">
        <v>0.30299999999999999</v>
      </c>
      <c r="I350">
        <v>0.308</v>
      </c>
      <c r="J350">
        <v>0.309</v>
      </c>
      <c r="K350">
        <v>0.33600000000000002</v>
      </c>
      <c r="L350">
        <v>0.309</v>
      </c>
      <c r="M350">
        <v>0.29899999999999999</v>
      </c>
      <c r="N350">
        <v>0.34200000000000003</v>
      </c>
      <c r="O350">
        <v>0.34700000000000003</v>
      </c>
      <c r="P350">
        <v>0.36200000000000004</v>
      </c>
      <c r="Q350">
        <v>0.35499999999999998</v>
      </c>
      <c r="R350">
        <v>0.35799999999999998</v>
      </c>
      <c r="S350">
        <v>0.35600000000000004</v>
      </c>
      <c r="T350">
        <v>0.37</v>
      </c>
      <c r="U350">
        <v>0.36399999999999999</v>
      </c>
      <c r="V350">
        <v>0.34700000000000003</v>
      </c>
      <c r="W350">
        <v>0.316</v>
      </c>
      <c r="X350">
        <v>0.308</v>
      </c>
      <c r="Y350">
        <v>0.3</v>
      </c>
      <c r="Z350">
        <v>0.34399999999999997</v>
      </c>
      <c r="AA350">
        <v>0.39100000000000001</v>
      </c>
      <c r="AB350">
        <f t="shared" si="10"/>
        <v>320.2</v>
      </c>
      <c r="AC350">
        <f t="shared" si="11"/>
        <v>772</v>
      </c>
    </row>
    <row r="351" spans="1:29" x14ac:dyDescent="0.25">
      <c r="A351" s="1" t="s">
        <v>6</v>
      </c>
      <c r="B351" s="1" t="s">
        <v>129</v>
      </c>
      <c r="C351" s="42">
        <v>36791</v>
      </c>
      <c r="D351">
        <v>1</v>
      </c>
      <c r="E351">
        <v>1</v>
      </c>
      <c r="F351">
        <v>0.26700000000000002</v>
      </c>
      <c r="G351">
        <v>0.28199999999999997</v>
      </c>
      <c r="H351">
        <v>0.28100000000000003</v>
      </c>
      <c r="I351">
        <v>0.29899999999999999</v>
      </c>
      <c r="J351">
        <v>0.29699999999999999</v>
      </c>
      <c r="K351">
        <v>0.32899999999999996</v>
      </c>
      <c r="L351">
        <v>0.311</v>
      </c>
      <c r="M351">
        <v>0.29699999999999999</v>
      </c>
      <c r="N351">
        <v>0.33</v>
      </c>
      <c r="O351">
        <v>0.34899999999999998</v>
      </c>
      <c r="P351">
        <v>0.36700000000000005</v>
      </c>
      <c r="Q351">
        <v>0.36499999999999999</v>
      </c>
      <c r="R351">
        <v>0.35700000000000004</v>
      </c>
      <c r="S351">
        <v>0.38200000000000001</v>
      </c>
      <c r="T351">
        <v>0.37200000000000005</v>
      </c>
      <c r="U351">
        <v>0.34700000000000003</v>
      </c>
      <c r="V351">
        <v>0.33799999999999997</v>
      </c>
      <c r="W351">
        <v>0.33500000000000002</v>
      </c>
      <c r="X351">
        <v>0.308</v>
      </c>
      <c r="Y351">
        <v>0.32400000000000001</v>
      </c>
      <c r="Z351">
        <v>0.33799999999999997</v>
      </c>
      <c r="AA351">
        <v>0.36299999999999999</v>
      </c>
      <c r="AB351">
        <f t="shared" si="10"/>
        <v>296</v>
      </c>
      <c r="AC351">
        <f t="shared" si="11"/>
        <v>750.49999999999977</v>
      </c>
    </row>
    <row r="352" spans="1:29" x14ac:dyDescent="0.25">
      <c r="A352" s="1" t="s">
        <v>6</v>
      </c>
      <c r="B352" s="1" t="s">
        <v>129</v>
      </c>
      <c r="C352" s="42">
        <v>36799</v>
      </c>
      <c r="D352">
        <v>1</v>
      </c>
      <c r="E352">
        <v>1</v>
      </c>
      <c r="F352">
        <v>0.28000000000000003</v>
      </c>
      <c r="G352">
        <v>0.27500000000000002</v>
      </c>
      <c r="H352">
        <v>0.27200000000000002</v>
      </c>
      <c r="I352">
        <v>0.29399999999999998</v>
      </c>
      <c r="J352">
        <v>0.307</v>
      </c>
      <c r="K352">
        <v>0.316</v>
      </c>
      <c r="L352">
        <v>0.307</v>
      </c>
      <c r="M352">
        <v>0.28300000000000003</v>
      </c>
      <c r="N352">
        <v>0.317</v>
      </c>
      <c r="O352">
        <v>0.35</v>
      </c>
      <c r="P352">
        <v>0.35</v>
      </c>
      <c r="Q352">
        <v>0.36499999999999999</v>
      </c>
      <c r="R352">
        <v>0.36399999999999999</v>
      </c>
      <c r="S352">
        <v>0.38500000000000001</v>
      </c>
      <c r="T352">
        <v>0.373</v>
      </c>
      <c r="U352">
        <v>0.36399999999999999</v>
      </c>
      <c r="V352">
        <v>0.33500000000000002</v>
      </c>
      <c r="W352">
        <v>0.34399999999999997</v>
      </c>
      <c r="X352">
        <v>0.314</v>
      </c>
      <c r="Y352">
        <v>0.32</v>
      </c>
      <c r="Z352">
        <v>0.33700000000000002</v>
      </c>
      <c r="AA352">
        <v>0.35799999999999998</v>
      </c>
      <c r="AB352">
        <f t="shared" si="10"/>
        <v>293.09999999999997</v>
      </c>
      <c r="AC352">
        <f t="shared" si="11"/>
        <v>748.99999999999989</v>
      </c>
    </row>
    <row r="353" spans="1:29" x14ac:dyDescent="0.25">
      <c r="A353" s="1" t="s">
        <v>6</v>
      </c>
      <c r="B353" s="1" t="s">
        <v>129</v>
      </c>
      <c r="C353" s="42">
        <v>36807</v>
      </c>
      <c r="D353">
        <v>1</v>
      </c>
      <c r="E353">
        <v>1</v>
      </c>
      <c r="F353">
        <v>0.30099999999999999</v>
      </c>
      <c r="G353">
        <v>0.26899999999999996</v>
      </c>
      <c r="H353">
        <v>0.249</v>
      </c>
      <c r="I353">
        <v>0.27600000000000002</v>
      </c>
      <c r="J353">
        <v>0.28499999999999998</v>
      </c>
      <c r="K353">
        <v>0.312</v>
      </c>
      <c r="L353">
        <v>0.29699999999999999</v>
      </c>
      <c r="M353">
        <v>0.28999999999999998</v>
      </c>
      <c r="N353">
        <v>0.32400000000000001</v>
      </c>
      <c r="O353">
        <v>0.34399999999999997</v>
      </c>
      <c r="P353">
        <v>0.373</v>
      </c>
      <c r="Q353">
        <v>0.36599999999999999</v>
      </c>
      <c r="R353">
        <v>0.36200000000000004</v>
      </c>
      <c r="S353">
        <v>0.40200000000000002</v>
      </c>
      <c r="T353">
        <v>0.39200000000000002</v>
      </c>
      <c r="U353">
        <v>0.35499999999999998</v>
      </c>
      <c r="V353">
        <v>0.35799999999999998</v>
      </c>
      <c r="W353">
        <v>0.33600000000000002</v>
      </c>
      <c r="X353">
        <v>0.33299999999999996</v>
      </c>
      <c r="Y353">
        <v>0.314</v>
      </c>
      <c r="Z353">
        <v>0.34700000000000003</v>
      </c>
      <c r="AA353">
        <v>0.38100000000000001</v>
      </c>
      <c r="AB353">
        <f t="shared" si="10"/>
        <v>290.39999999999992</v>
      </c>
      <c r="AC353">
        <f t="shared" si="11"/>
        <v>756.69999999999993</v>
      </c>
    </row>
    <row r="354" spans="1:29" x14ac:dyDescent="0.25">
      <c r="A354" s="1" t="s">
        <v>6</v>
      </c>
      <c r="B354" s="1" t="s">
        <v>129</v>
      </c>
      <c r="C354" s="42">
        <v>36813</v>
      </c>
      <c r="D354">
        <v>1</v>
      </c>
      <c r="E354">
        <v>2</v>
      </c>
      <c r="F354">
        <v>0.32</v>
      </c>
      <c r="G354">
        <v>0.313</v>
      </c>
      <c r="H354">
        <v>0.29600000000000004</v>
      </c>
      <c r="I354">
        <v>0.29399999999999998</v>
      </c>
      <c r="J354">
        <v>0.307</v>
      </c>
      <c r="K354">
        <v>0.33700000000000002</v>
      </c>
      <c r="L354">
        <v>0.32400000000000001</v>
      </c>
      <c r="M354">
        <v>0.30599999999999999</v>
      </c>
      <c r="N354">
        <v>0.33</v>
      </c>
      <c r="O354">
        <v>0.35399999999999998</v>
      </c>
      <c r="P354">
        <v>0.375</v>
      </c>
      <c r="Q354">
        <v>0.38299999999999995</v>
      </c>
      <c r="R354">
        <v>0.36799999999999999</v>
      </c>
      <c r="S354">
        <v>0.39299999999999996</v>
      </c>
      <c r="T354">
        <v>0.39</v>
      </c>
      <c r="U354">
        <v>0.35700000000000004</v>
      </c>
      <c r="V354">
        <v>0.34399999999999997</v>
      </c>
      <c r="W354">
        <v>0.34399999999999997</v>
      </c>
      <c r="X354">
        <v>0.31900000000000001</v>
      </c>
      <c r="Y354">
        <v>0.316</v>
      </c>
      <c r="Z354">
        <v>0.33100000000000002</v>
      </c>
      <c r="AA354">
        <v>0.38500000000000001</v>
      </c>
      <c r="AB354">
        <f t="shared" si="10"/>
        <v>314.7</v>
      </c>
      <c r="AC354">
        <f t="shared" si="11"/>
        <v>780.6</v>
      </c>
    </row>
    <row r="355" spans="1:29" x14ac:dyDescent="0.25">
      <c r="A355" s="1" t="s">
        <v>6</v>
      </c>
      <c r="B355" s="1" t="s">
        <v>129</v>
      </c>
      <c r="C355" s="42">
        <v>36820</v>
      </c>
      <c r="D355">
        <v>1</v>
      </c>
      <c r="E355">
        <v>2</v>
      </c>
      <c r="F355">
        <v>0.26200000000000001</v>
      </c>
      <c r="G355">
        <v>0.28100000000000003</v>
      </c>
      <c r="H355">
        <v>0.27500000000000002</v>
      </c>
      <c r="I355">
        <v>0.28699999999999998</v>
      </c>
      <c r="J355">
        <v>0.30199999999999999</v>
      </c>
      <c r="K355">
        <v>0.32700000000000001</v>
      </c>
      <c r="L355">
        <v>0.311</v>
      </c>
      <c r="M355">
        <v>0.30599999999999999</v>
      </c>
      <c r="N355">
        <v>0.34</v>
      </c>
      <c r="O355">
        <v>0.34799999999999998</v>
      </c>
      <c r="P355">
        <v>0.36700000000000005</v>
      </c>
      <c r="Q355">
        <v>0.37799999999999995</v>
      </c>
      <c r="R355">
        <v>0.373</v>
      </c>
      <c r="S355">
        <v>0.41700000000000004</v>
      </c>
      <c r="T355">
        <v>0.40299999999999997</v>
      </c>
      <c r="U355">
        <v>0.36799999999999999</v>
      </c>
      <c r="V355">
        <v>0.34399999999999997</v>
      </c>
      <c r="W355">
        <v>0.32700000000000001</v>
      </c>
      <c r="X355">
        <v>0.316</v>
      </c>
      <c r="Y355">
        <v>0.32299999999999995</v>
      </c>
      <c r="Z355">
        <v>0.33899999999999997</v>
      </c>
      <c r="AA355">
        <v>0.4</v>
      </c>
      <c r="AB355">
        <f t="shared" si="10"/>
        <v>295.29999999999995</v>
      </c>
      <c r="AC355">
        <f t="shared" si="11"/>
        <v>765.59999999999991</v>
      </c>
    </row>
    <row r="356" spans="1:29" x14ac:dyDescent="0.25">
      <c r="A356" s="1" t="s">
        <v>6</v>
      </c>
      <c r="B356" s="1" t="s">
        <v>129</v>
      </c>
      <c r="C356" s="42">
        <v>36827</v>
      </c>
      <c r="D356">
        <v>1</v>
      </c>
      <c r="E356">
        <v>2</v>
      </c>
      <c r="F356">
        <v>0.21199999999999999</v>
      </c>
      <c r="G356">
        <v>0.24</v>
      </c>
      <c r="H356">
        <v>0.24399999999999999</v>
      </c>
      <c r="I356">
        <v>0.27300000000000002</v>
      </c>
      <c r="J356">
        <v>0.28199999999999997</v>
      </c>
      <c r="K356">
        <v>0.32200000000000001</v>
      </c>
      <c r="L356">
        <v>0.311</v>
      </c>
      <c r="M356">
        <v>0.29600000000000004</v>
      </c>
      <c r="N356">
        <v>0.34100000000000003</v>
      </c>
      <c r="O356">
        <v>0.35499999999999998</v>
      </c>
      <c r="P356">
        <v>0.37200000000000005</v>
      </c>
      <c r="Q356">
        <v>0.35899999999999999</v>
      </c>
      <c r="R356">
        <v>0.36299999999999999</v>
      </c>
      <c r="S356">
        <v>0.39700000000000002</v>
      </c>
      <c r="T356">
        <v>0.38200000000000001</v>
      </c>
      <c r="U356">
        <v>0.35200000000000004</v>
      </c>
      <c r="V356">
        <v>0.34899999999999998</v>
      </c>
      <c r="W356">
        <v>0.33399999999999996</v>
      </c>
      <c r="X356">
        <v>0.32100000000000001</v>
      </c>
      <c r="Y356">
        <v>0.32</v>
      </c>
      <c r="Z356">
        <v>0.35299999999999998</v>
      </c>
      <c r="AA356">
        <v>0.39</v>
      </c>
      <c r="AB356">
        <f t="shared" si="10"/>
        <v>273.3</v>
      </c>
      <c r="AC356">
        <f t="shared" si="11"/>
        <v>737.99999999999989</v>
      </c>
    </row>
    <row r="357" spans="1:29" x14ac:dyDescent="0.25">
      <c r="A357" s="1" t="s">
        <v>6</v>
      </c>
      <c r="B357" s="1" t="s">
        <v>129</v>
      </c>
      <c r="C357" s="42">
        <v>36834</v>
      </c>
      <c r="D357">
        <v>1</v>
      </c>
      <c r="E357">
        <v>2</v>
      </c>
      <c r="F357">
        <v>0.18600000000000003</v>
      </c>
      <c r="G357">
        <v>0.218</v>
      </c>
      <c r="H357">
        <v>0.22699999999999998</v>
      </c>
      <c r="I357">
        <v>0.22800000000000001</v>
      </c>
      <c r="J357">
        <v>0.24199999999999999</v>
      </c>
      <c r="K357">
        <v>0.313</v>
      </c>
      <c r="L357">
        <v>0.29799999999999999</v>
      </c>
      <c r="M357">
        <v>0.26800000000000002</v>
      </c>
      <c r="N357">
        <v>0.32</v>
      </c>
      <c r="O357">
        <v>0.34399999999999997</v>
      </c>
      <c r="P357">
        <v>0.375</v>
      </c>
      <c r="Q357">
        <v>0.36099999999999999</v>
      </c>
      <c r="R357">
        <v>0.36599999999999999</v>
      </c>
      <c r="S357">
        <v>0.40500000000000003</v>
      </c>
      <c r="T357">
        <v>0.39299999999999996</v>
      </c>
      <c r="U357">
        <v>0.35299999999999998</v>
      </c>
      <c r="V357">
        <v>0.36299999999999999</v>
      </c>
      <c r="W357">
        <v>0.33</v>
      </c>
      <c r="X357">
        <v>0.32600000000000001</v>
      </c>
      <c r="Y357">
        <v>0.311</v>
      </c>
      <c r="Z357">
        <v>0.33799999999999997</v>
      </c>
      <c r="AA357">
        <v>0.376</v>
      </c>
      <c r="AB357">
        <f t="shared" si="10"/>
        <v>248.60000000000002</v>
      </c>
      <c r="AC357">
        <f t="shared" si="11"/>
        <v>712.7</v>
      </c>
    </row>
    <row r="358" spans="1:29" x14ac:dyDescent="0.25">
      <c r="A358" s="1" t="s">
        <v>6</v>
      </c>
      <c r="B358" s="1" t="s">
        <v>129</v>
      </c>
      <c r="C358" s="42">
        <v>36846</v>
      </c>
      <c r="D358">
        <v>1</v>
      </c>
      <c r="E358">
        <v>2</v>
      </c>
      <c r="F358">
        <v>0.27300000000000002</v>
      </c>
      <c r="G358">
        <v>0.23100000000000001</v>
      </c>
      <c r="H358">
        <v>0.22899999999999998</v>
      </c>
      <c r="I358">
        <v>0.23</v>
      </c>
      <c r="J358">
        <v>0.251</v>
      </c>
      <c r="K358">
        <v>0.29699999999999999</v>
      </c>
      <c r="L358">
        <v>0.29299999999999998</v>
      </c>
      <c r="M358">
        <v>0.254</v>
      </c>
      <c r="N358">
        <v>0.29199999999999998</v>
      </c>
      <c r="O358">
        <v>0.32600000000000001</v>
      </c>
      <c r="P358">
        <v>0.34799999999999998</v>
      </c>
      <c r="Q358">
        <v>0.35600000000000004</v>
      </c>
      <c r="R358">
        <v>0.36299999999999999</v>
      </c>
      <c r="S358">
        <v>0.38799999999999996</v>
      </c>
      <c r="T358">
        <v>0.39799999999999996</v>
      </c>
      <c r="U358">
        <v>0.35499999999999998</v>
      </c>
      <c r="V358">
        <v>0.34499999999999997</v>
      </c>
      <c r="W358">
        <v>0.34100000000000003</v>
      </c>
      <c r="X358">
        <v>0.32899999999999996</v>
      </c>
      <c r="Y358">
        <v>0.314</v>
      </c>
      <c r="Z358">
        <v>0.33700000000000002</v>
      </c>
      <c r="AA358">
        <v>0.374</v>
      </c>
      <c r="AB358">
        <f t="shared" si="10"/>
        <v>262.3</v>
      </c>
      <c r="AC358">
        <f t="shared" si="11"/>
        <v>719.7</v>
      </c>
    </row>
    <row r="359" spans="1:29" x14ac:dyDescent="0.25">
      <c r="A359" s="1" t="s">
        <v>6</v>
      </c>
      <c r="B359" s="1" t="s">
        <v>129</v>
      </c>
      <c r="C359" s="42">
        <v>36854</v>
      </c>
      <c r="D359">
        <v>1</v>
      </c>
      <c r="E359">
        <v>2</v>
      </c>
      <c r="F359">
        <v>0.221</v>
      </c>
      <c r="G359">
        <v>0.222</v>
      </c>
      <c r="H359">
        <v>0.22899999999999998</v>
      </c>
      <c r="I359">
        <v>0.21899999999999997</v>
      </c>
      <c r="J359">
        <v>0.24399999999999999</v>
      </c>
      <c r="K359">
        <v>0.29899999999999999</v>
      </c>
      <c r="L359">
        <v>0.28100000000000003</v>
      </c>
      <c r="M359">
        <v>0.24299999999999999</v>
      </c>
      <c r="N359">
        <v>0.314</v>
      </c>
      <c r="O359">
        <v>0.33100000000000002</v>
      </c>
      <c r="P359">
        <v>0.34499999999999997</v>
      </c>
      <c r="Q359">
        <v>0.36200000000000004</v>
      </c>
      <c r="R359">
        <v>0.36700000000000005</v>
      </c>
      <c r="S359">
        <v>0.39700000000000002</v>
      </c>
      <c r="T359">
        <v>0.38900000000000001</v>
      </c>
      <c r="U359">
        <v>0.34799999999999998</v>
      </c>
      <c r="V359">
        <v>0.35100000000000003</v>
      </c>
      <c r="W359">
        <v>0.33299999999999996</v>
      </c>
      <c r="X359">
        <v>0.314</v>
      </c>
      <c r="Y359">
        <v>0.316</v>
      </c>
      <c r="Z359">
        <v>0.34499999999999997</v>
      </c>
      <c r="AA359">
        <v>0.39</v>
      </c>
      <c r="AB359">
        <f t="shared" si="10"/>
        <v>249.30000000000004</v>
      </c>
      <c r="AC359">
        <f t="shared" si="11"/>
        <v>708.09999999999991</v>
      </c>
    </row>
    <row r="360" spans="1:29" x14ac:dyDescent="0.25">
      <c r="A360" s="1" t="s">
        <v>6</v>
      </c>
      <c r="B360" s="1" t="s">
        <v>129</v>
      </c>
      <c r="C360" s="42">
        <v>36861</v>
      </c>
      <c r="D360">
        <v>1</v>
      </c>
      <c r="E360">
        <v>3</v>
      </c>
      <c r="F360">
        <v>0.28600000000000003</v>
      </c>
      <c r="G360">
        <v>0.255</v>
      </c>
      <c r="H360">
        <v>0.23800000000000002</v>
      </c>
      <c r="I360">
        <v>0.22699999999999998</v>
      </c>
      <c r="J360">
        <v>0.245</v>
      </c>
      <c r="K360">
        <v>0.28999999999999998</v>
      </c>
      <c r="L360">
        <v>0.29699999999999999</v>
      </c>
      <c r="M360">
        <v>0.252</v>
      </c>
      <c r="N360">
        <v>0.29499999999999998</v>
      </c>
      <c r="O360">
        <v>0.318</v>
      </c>
      <c r="P360">
        <v>0.34299999999999997</v>
      </c>
      <c r="Q360">
        <v>0.376</v>
      </c>
      <c r="R360">
        <v>0.37</v>
      </c>
      <c r="S360">
        <v>0.39600000000000002</v>
      </c>
      <c r="T360">
        <v>0.39399999999999996</v>
      </c>
      <c r="U360">
        <v>0.35600000000000004</v>
      </c>
      <c r="V360">
        <v>0.34899999999999998</v>
      </c>
      <c r="W360">
        <v>0.33299999999999996</v>
      </c>
      <c r="X360">
        <v>0.31</v>
      </c>
      <c r="Y360">
        <v>0.315</v>
      </c>
      <c r="Z360">
        <v>0.33600000000000002</v>
      </c>
      <c r="AA360">
        <v>0.39500000000000002</v>
      </c>
      <c r="AB360">
        <f t="shared" si="10"/>
        <v>267.09999999999997</v>
      </c>
      <c r="AC360">
        <f t="shared" si="11"/>
        <v>726.19999999999993</v>
      </c>
    </row>
    <row r="361" spans="1:29" x14ac:dyDescent="0.25">
      <c r="A361" s="1" t="s">
        <v>6</v>
      </c>
      <c r="B361" s="1" t="s">
        <v>129</v>
      </c>
      <c r="C361" s="42">
        <v>36868</v>
      </c>
      <c r="D361">
        <v>1</v>
      </c>
      <c r="E361">
        <v>3</v>
      </c>
      <c r="F361">
        <v>0.17600000000000002</v>
      </c>
      <c r="G361">
        <v>0.218</v>
      </c>
      <c r="H361">
        <v>0.215</v>
      </c>
      <c r="I361">
        <v>0.217</v>
      </c>
      <c r="J361">
        <v>0.24</v>
      </c>
      <c r="K361">
        <v>0.29499999999999998</v>
      </c>
      <c r="L361">
        <v>0.27800000000000002</v>
      </c>
      <c r="M361">
        <v>0.245</v>
      </c>
      <c r="N361">
        <v>0.29499999999999998</v>
      </c>
      <c r="O361">
        <v>0.311</v>
      </c>
      <c r="P361">
        <v>0.35100000000000003</v>
      </c>
      <c r="Q361">
        <v>0.371</v>
      </c>
      <c r="R361">
        <v>0.36499999999999999</v>
      </c>
      <c r="S361">
        <v>0.38700000000000001</v>
      </c>
      <c r="T361">
        <v>0.39600000000000002</v>
      </c>
      <c r="U361">
        <v>0.36099999999999999</v>
      </c>
      <c r="V361">
        <v>0.34499999999999997</v>
      </c>
      <c r="W361">
        <v>0.33299999999999996</v>
      </c>
      <c r="X361">
        <v>0.316</v>
      </c>
      <c r="Y361">
        <v>0.33799999999999997</v>
      </c>
      <c r="Z361">
        <v>0.39799999999999996</v>
      </c>
      <c r="AA361">
        <v>0.40700000000000003</v>
      </c>
      <c r="AB361">
        <f t="shared" si="10"/>
        <v>235.5</v>
      </c>
      <c r="AC361">
        <f t="shared" si="11"/>
        <v>703.4</v>
      </c>
    </row>
    <row r="362" spans="1:29" x14ac:dyDescent="0.25">
      <c r="A362" s="1" t="s">
        <v>6</v>
      </c>
      <c r="B362" s="1" t="s">
        <v>129</v>
      </c>
      <c r="C362" s="42">
        <v>36874</v>
      </c>
      <c r="D362">
        <v>1</v>
      </c>
      <c r="E362">
        <v>3</v>
      </c>
      <c r="F362">
        <v>0.155</v>
      </c>
      <c r="G362">
        <v>0.20100000000000001</v>
      </c>
      <c r="H362">
        <v>0.21299999999999999</v>
      </c>
      <c r="I362">
        <v>0.20399999999999999</v>
      </c>
      <c r="J362">
        <v>0.23300000000000001</v>
      </c>
      <c r="K362">
        <v>0.28600000000000003</v>
      </c>
      <c r="L362">
        <v>0.26300000000000001</v>
      </c>
      <c r="M362">
        <v>0.20399999999999999</v>
      </c>
      <c r="N362">
        <v>0.26500000000000001</v>
      </c>
      <c r="O362">
        <v>0.26800000000000002</v>
      </c>
      <c r="P362">
        <v>0.33600000000000002</v>
      </c>
      <c r="Q362">
        <v>0.35499999999999998</v>
      </c>
      <c r="R362">
        <v>0.36099999999999999</v>
      </c>
      <c r="S362">
        <v>0.38700000000000001</v>
      </c>
      <c r="T362">
        <v>0.37799999999999995</v>
      </c>
      <c r="U362">
        <v>0.36</v>
      </c>
      <c r="V362">
        <v>0.35700000000000004</v>
      </c>
      <c r="W362">
        <v>0.34200000000000003</v>
      </c>
      <c r="X362">
        <v>0.32299999999999995</v>
      </c>
      <c r="Y362">
        <v>0.29899999999999999</v>
      </c>
      <c r="Z362">
        <v>0.32500000000000001</v>
      </c>
      <c r="AA362">
        <v>0.36099999999999999</v>
      </c>
      <c r="AB362">
        <f t="shared" si="10"/>
        <v>217.90000000000003</v>
      </c>
      <c r="AC362">
        <f t="shared" si="11"/>
        <v>663.1</v>
      </c>
    </row>
    <row r="363" spans="1:29" x14ac:dyDescent="0.25">
      <c r="A363" s="1" t="s">
        <v>6</v>
      </c>
      <c r="B363" s="1" t="s">
        <v>129</v>
      </c>
      <c r="C363" s="42">
        <v>36882</v>
      </c>
      <c r="D363">
        <v>1</v>
      </c>
      <c r="E363">
        <v>3</v>
      </c>
      <c r="F363">
        <v>0.17399999999999999</v>
      </c>
      <c r="G363">
        <v>0.19899999999999998</v>
      </c>
      <c r="H363">
        <v>0.21100000000000002</v>
      </c>
      <c r="I363">
        <v>0.20800000000000002</v>
      </c>
      <c r="J363">
        <v>0.23100000000000001</v>
      </c>
      <c r="K363">
        <v>0.26800000000000002</v>
      </c>
      <c r="L363">
        <v>0.23</v>
      </c>
      <c r="M363">
        <v>0.188</v>
      </c>
      <c r="N363">
        <v>0.247</v>
      </c>
      <c r="O363">
        <v>0.248</v>
      </c>
      <c r="P363">
        <v>0.30599999999999999</v>
      </c>
      <c r="Q363">
        <v>0.34399999999999997</v>
      </c>
      <c r="R363">
        <v>0.35100000000000003</v>
      </c>
      <c r="S363">
        <v>0.35700000000000004</v>
      </c>
      <c r="T363">
        <v>0.36799999999999999</v>
      </c>
      <c r="U363">
        <v>0.35600000000000004</v>
      </c>
      <c r="V363">
        <v>0.35399999999999998</v>
      </c>
      <c r="W363">
        <v>0.32500000000000001</v>
      </c>
      <c r="X363">
        <v>0.313</v>
      </c>
      <c r="Y363">
        <v>0.314</v>
      </c>
      <c r="Z363">
        <v>0.33399999999999996</v>
      </c>
      <c r="AA363">
        <v>0.39200000000000002</v>
      </c>
      <c r="AB363">
        <f t="shared" si="10"/>
        <v>213</v>
      </c>
      <c r="AC363">
        <f t="shared" si="11"/>
        <v>649.20000000000005</v>
      </c>
    </row>
    <row r="364" spans="1:29" x14ac:dyDescent="0.25">
      <c r="A364" s="1" t="s">
        <v>6</v>
      </c>
      <c r="B364" s="1" t="s">
        <v>129</v>
      </c>
      <c r="C364" s="42">
        <v>36889</v>
      </c>
      <c r="D364">
        <v>1</v>
      </c>
      <c r="E364">
        <v>3</v>
      </c>
      <c r="F364">
        <v>0.30399999999999999</v>
      </c>
      <c r="G364">
        <v>0.32799999999999996</v>
      </c>
      <c r="H364">
        <v>0.29799999999999999</v>
      </c>
      <c r="I364">
        <v>0.29399999999999998</v>
      </c>
      <c r="J364">
        <v>0.28999999999999998</v>
      </c>
      <c r="K364">
        <v>0.33</v>
      </c>
      <c r="L364">
        <v>0.28399999999999997</v>
      </c>
      <c r="M364">
        <v>0.221</v>
      </c>
      <c r="N364">
        <v>0.255</v>
      </c>
      <c r="O364">
        <v>0.22399999999999998</v>
      </c>
      <c r="P364">
        <v>0.28000000000000003</v>
      </c>
      <c r="Q364">
        <v>0.35600000000000004</v>
      </c>
      <c r="R364">
        <v>0.33500000000000002</v>
      </c>
      <c r="S364">
        <v>0.32400000000000001</v>
      </c>
      <c r="T364">
        <v>0.32899999999999996</v>
      </c>
      <c r="U364">
        <v>0.36</v>
      </c>
      <c r="V364">
        <v>0.33700000000000002</v>
      </c>
      <c r="W364">
        <v>0.33799999999999997</v>
      </c>
      <c r="X364">
        <v>0.30299999999999999</v>
      </c>
      <c r="Y364">
        <v>0.314</v>
      </c>
      <c r="Z364">
        <v>0.34700000000000003</v>
      </c>
      <c r="AA364">
        <v>0.38500000000000001</v>
      </c>
      <c r="AB364">
        <f t="shared" si="10"/>
        <v>290.8</v>
      </c>
      <c r="AC364">
        <f t="shared" si="11"/>
        <v>713.99999999999989</v>
      </c>
    </row>
    <row r="365" spans="1:29" x14ac:dyDescent="0.25">
      <c r="A365" s="1" t="s">
        <v>6</v>
      </c>
      <c r="B365" s="1" t="s">
        <v>129</v>
      </c>
      <c r="C365" s="42">
        <v>36896</v>
      </c>
      <c r="D365">
        <v>1</v>
      </c>
      <c r="E365">
        <v>3</v>
      </c>
      <c r="F365">
        <v>0.28199999999999997</v>
      </c>
      <c r="G365">
        <v>0.29799999999999999</v>
      </c>
      <c r="H365">
        <v>0.29699999999999999</v>
      </c>
      <c r="I365">
        <v>0.29100000000000004</v>
      </c>
      <c r="J365">
        <v>0.29699999999999999</v>
      </c>
      <c r="K365">
        <v>0.313</v>
      </c>
      <c r="L365">
        <v>0.27899999999999997</v>
      </c>
      <c r="M365">
        <v>0.215</v>
      </c>
      <c r="N365">
        <v>0.24</v>
      </c>
      <c r="O365">
        <v>0.22800000000000001</v>
      </c>
      <c r="P365">
        <v>0.27300000000000002</v>
      </c>
      <c r="Q365">
        <v>0.33600000000000002</v>
      </c>
      <c r="R365">
        <v>0.34100000000000003</v>
      </c>
      <c r="S365">
        <v>0.29799999999999999</v>
      </c>
      <c r="T365">
        <v>0.33100000000000002</v>
      </c>
      <c r="U365">
        <v>0.35799999999999998</v>
      </c>
      <c r="V365">
        <v>0.34499999999999997</v>
      </c>
      <c r="W365">
        <v>0.33</v>
      </c>
      <c r="X365">
        <v>0.32299999999999995</v>
      </c>
      <c r="Y365">
        <v>0.30099999999999999</v>
      </c>
      <c r="Z365">
        <v>0.33600000000000002</v>
      </c>
      <c r="AA365">
        <v>0.38799999999999996</v>
      </c>
      <c r="AB365">
        <f t="shared" si="10"/>
        <v>279.39999999999998</v>
      </c>
      <c r="AC365">
        <f t="shared" si="11"/>
        <v>698.2</v>
      </c>
    </row>
    <row r="366" spans="1:29" x14ac:dyDescent="0.25">
      <c r="A366" s="1" t="s">
        <v>6</v>
      </c>
      <c r="B366" s="1" t="s">
        <v>129</v>
      </c>
      <c r="C366" s="42">
        <v>36903</v>
      </c>
      <c r="D366">
        <v>1</v>
      </c>
      <c r="E366">
        <v>4</v>
      </c>
      <c r="F366">
        <v>0.22600000000000001</v>
      </c>
      <c r="G366">
        <v>0.26100000000000001</v>
      </c>
      <c r="H366">
        <v>0.27100000000000002</v>
      </c>
      <c r="I366">
        <v>0.27600000000000002</v>
      </c>
      <c r="J366">
        <v>0.28399999999999997</v>
      </c>
      <c r="K366">
        <v>0.312</v>
      </c>
      <c r="L366">
        <v>0.28600000000000003</v>
      </c>
      <c r="M366">
        <v>0.214</v>
      </c>
      <c r="N366">
        <v>0.249</v>
      </c>
      <c r="O366">
        <v>0.22600000000000001</v>
      </c>
      <c r="P366">
        <v>0.28699999999999998</v>
      </c>
      <c r="Q366">
        <v>0.34200000000000003</v>
      </c>
      <c r="R366">
        <v>0.35100000000000003</v>
      </c>
      <c r="S366">
        <v>0.30399999999999999</v>
      </c>
      <c r="T366">
        <v>0.33600000000000002</v>
      </c>
      <c r="U366">
        <v>0.36099999999999999</v>
      </c>
      <c r="V366">
        <v>0.35700000000000004</v>
      </c>
      <c r="W366">
        <v>0.32700000000000001</v>
      </c>
      <c r="X366">
        <v>0.316</v>
      </c>
      <c r="Y366">
        <v>0.309</v>
      </c>
      <c r="Z366">
        <v>0.33500000000000002</v>
      </c>
      <c r="AA366">
        <v>0.39299999999999996</v>
      </c>
      <c r="AB366">
        <f t="shared" si="10"/>
        <v>260.5</v>
      </c>
      <c r="AC366">
        <f t="shared" si="11"/>
        <v>684.90000000000009</v>
      </c>
    </row>
    <row r="367" spans="1:29" x14ac:dyDescent="0.25">
      <c r="A367" s="1" t="s">
        <v>6</v>
      </c>
      <c r="B367" s="1" t="s">
        <v>129</v>
      </c>
      <c r="C367" s="42">
        <v>36910</v>
      </c>
      <c r="D367">
        <v>1</v>
      </c>
      <c r="E367">
        <v>4</v>
      </c>
      <c r="F367">
        <v>0.20499999999999999</v>
      </c>
      <c r="G367">
        <v>0.249</v>
      </c>
      <c r="H367">
        <v>0.247</v>
      </c>
      <c r="I367">
        <v>0.245</v>
      </c>
      <c r="J367">
        <v>0.28100000000000003</v>
      </c>
      <c r="K367">
        <v>0.3</v>
      </c>
      <c r="L367">
        <v>0.27600000000000002</v>
      </c>
      <c r="M367">
        <v>0.20600000000000002</v>
      </c>
      <c r="N367">
        <v>0.23100000000000001</v>
      </c>
      <c r="O367">
        <v>0.218</v>
      </c>
      <c r="P367">
        <v>0.27800000000000002</v>
      </c>
      <c r="Q367">
        <v>0.35</v>
      </c>
      <c r="R367">
        <v>0.32700000000000001</v>
      </c>
      <c r="S367">
        <v>0.29299999999999998</v>
      </c>
      <c r="T367">
        <v>0.30599999999999999</v>
      </c>
      <c r="U367">
        <v>0.35600000000000004</v>
      </c>
      <c r="V367">
        <v>0.34</v>
      </c>
      <c r="W367">
        <v>0.33299999999999996</v>
      </c>
      <c r="X367">
        <v>0.316</v>
      </c>
      <c r="Y367">
        <v>0.315</v>
      </c>
      <c r="Z367">
        <v>0.33600000000000002</v>
      </c>
      <c r="AA367">
        <v>0.38600000000000001</v>
      </c>
      <c r="AB367">
        <f t="shared" si="10"/>
        <v>244.5</v>
      </c>
      <c r="AC367">
        <f t="shared" si="11"/>
        <v>659.90000000000009</v>
      </c>
    </row>
    <row r="368" spans="1:29" x14ac:dyDescent="0.25">
      <c r="A368" s="1" t="s">
        <v>6</v>
      </c>
      <c r="B368" s="1" t="s">
        <v>129</v>
      </c>
      <c r="C368" s="42">
        <v>36917</v>
      </c>
      <c r="D368">
        <v>1</v>
      </c>
      <c r="E368">
        <v>4</v>
      </c>
      <c r="F368">
        <v>0.193</v>
      </c>
      <c r="G368">
        <v>0.23699999999999999</v>
      </c>
      <c r="H368">
        <v>0.22399999999999998</v>
      </c>
      <c r="I368">
        <v>0.23399999999999999</v>
      </c>
      <c r="J368">
        <v>0.27</v>
      </c>
      <c r="K368">
        <v>0.28699999999999998</v>
      </c>
      <c r="L368">
        <v>0.26899999999999996</v>
      </c>
      <c r="M368">
        <v>0.2</v>
      </c>
      <c r="N368">
        <v>0.22600000000000001</v>
      </c>
      <c r="O368">
        <v>0.20699999999999999</v>
      </c>
      <c r="P368">
        <v>0.26400000000000001</v>
      </c>
      <c r="Q368">
        <v>0.33100000000000002</v>
      </c>
      <c r="R368">
        <v>0.33299999999999996</v>
      </c>
      <c r="S368">
        <v>0.27100000000000002</v>
      </c>
      <c r="T368">
        <v>0.29100000000000004</v>
      </c>
      <c r="U368">
        <v>0.35299999999999998</v>
      </c>
      <c r="V368">
        <v>0.34499999999999997</v>
      </c>
      <c r="W368">
        <v>0.33500000000000002</v>
      </c>
      <c r="X368">
        <v>0.315</v>
      </c>
      <c r="Y368">
        <v>0.30499999999999999</v>
      </c>
      <c r="Z368">
        <v>0.34899999999999998</v>
      </c>
      <c r="AA368">
        <v>0.38200000000000001</v>
      </c>
      <c r="AB368">
        <f t="shared" si="10"/>
        <v>233.29999999999998</v>
      </c>
      <c r="AC368">
        <f t="shared" si="11"/>
        <v>641.40000000000009</v>
      </c>
    </row>
    <row r="369" spans="1:29" x14ac:dyDescent="0.25">
      <c r="A369" s="1" t="s">
        <v>6</v>
      </c>
      <c r="B369" s="1" t="s">
        <v>129</v>
      </c>
      <c r="C369" s="42">
        <v>36926</v>
      </c>
      <c r="D369">
        <v>1</v>
      </c>
      <c r="E369">
        <v>4</v>
      </c>
      <c r="F369">
        <v>0.35</v>
      </c>
      <c r="G369">
        <v>0.314</v>
      </c>
      <c r="H369">
        <v>0.30399999999999999</v>
      </c>
      <c r="I369">
        <v>0.29299999999999998</v>
      </c>
      <c r="J369">
        <v>0.309</v>
      </c>
      <c r="K369">
        <v>0.32</v>
      </c>
      <c r="L369">
        <v>0.28999999999999998</v>
      </c>
      <c r="M369">
        <v>0.23199999999999998</v>
      </c>
      <c r="N369">
        <v>0.23300000000000001</v>
      </c>
      <c r="O369">
        <v>0.20899999999999999</v>
      </c>
      <c r="P369">
        <v>0.255</v>
      </c>
      <c r="Q369">
        <v>0.33</v>
      </c>
      <c r="R369">
        <v>0.32100000000000001</v>
      </c>
      <c r="S369">
        <v>0.254</v>
      </c>
      <c r="T369">
        <v>0.27699999999999997</v>
      </c>
      <c r="U369">
        <v>0.33399999999999996</v>
      </c>
      <c r="V369">
        <v>0.32500000000000001</v>
      </c>
      <c r="W369">
        <v>0.32299999999999995</v>
      </c>
      <c r="X369">
        <v>0.30599999999999999</v>
      </c>
      <c r="Y369">
        <v>0.309</v>
      </c>
      <c r="Z369">
        <v>0.33200000000000002</v>
      </c>
      <c r="AA369">
        <v>0.373</v>
      </c>
      <c r="AB369">
        <f t="shared" si="10"/>
        <v>299.50000000000006</v>
      </c>
      <c r="AC369">
        <f t="shared" si="11"/>
        <v>694.3</v>
      </c>
    </row>
    <row r="370" spans="1:29" x14ac:dyDescent="0.25">
      <c r="A370" s="1" t="s">
        <v>6</v>
      </c>
      <c r="B370" s="1" t="s">
        <v>129</v>
      </c>
      <c r="C370" s="42">
        <v>36933</v>
      </c>
      <c r="D370">
        <v>1</v>
      </c>
      <c r="E370">
        <v>4</v>
      </c>
      <c r="F370">
        <v>0.27</v>
      </c>
      <c r="G370">
        <v>0.28300000000000003</v>
      </c>
      <c r="H370">
        <v>0.28100000000000003</v>
      </c>
      <c r="I370">
        <v>0.29100000000000004</v>
      </c>
      <c r="J370">
        <v>0.31</v>
      </c>
      <c r="K370">
        <v>0.315</v>
      </c>
      <c r="L370">
        <v>0.28100000000000003</v>
      </c>
      <c r="M370">
        <v>0.223</v>
      </c>
      <c r="N370">
        <v>0.22399999999999998</v>
      </c>
      <c r="O370">
        <v>0.20499999999999999</v>
      </c>
      <c r="P370">
        <v>0.25900000000000001</v>
      </c>
      <c r="Q370">
        <v>0.32500000000000001</v>
      </c>
      <c r="R370">
        <v>0.318</v>
      </c>
      <c r="S370">
        <v>0.251</v>
      </c>
      <c r="T370">
        <v>0.27699999999999997</v>
      </c>
      <c r="U370">
        <v>0.35100000000000003</v>
      </c>
      <c r="V370">
        <v>0.35600000000000004</v>
      </c>
      <c r="W370">
        <v>0.32400000000000001</v>
      </c>
      <c r="X370">
        <v>0.316</v>
      </c>
      <c r="Y370">
        <v>0.30099999999999999</v>
      </c>
      <c r="Z370">
        <v>0.33700000000000002</v>
      </c>
      <c r="AA370">
        <v>0.379</v>
      </c>
      <c r="AB370">
        <f t="shared" si="10"/>
        <v>274.8</v>
      </c>
      <c r="AC370">
        <f t="shared" si="11"/>
        <v>674.70000000000016</v>
      </c>
    </row>
    <row r="371" spans="1:29" x14ac:dyDescent="0.25">
      <c r="A371" s="1" t="s">
        <v>6</v>
      </c>
      <c r="B371" s="1" t="s">
        <v>129</v>
      </c>
      <c r="C371" s="42">
        <v>36939</v>
      </c>
      <c r="D371">
        <v>1</v>
      </c>
      <c r="E371">
        <v>5</v>
      </c>
      <c r="F371">
        <v>0.222</v>
      </c>
      <c r="G371">
        <v>0.25900000000000001</v>
      </c>
      <c r="H371">
        <v>0.26899999999999996</v>
      </c>
      <c r="I371">
        <v>0.27300000000000002</v>
      </c>
      <c r="J371">
        <v>0.28399999999999997</v>
      </c>
      <c r="K371">
        <v>0.314</v>
      </c>
      <c r="L371">
        <v>0.29100000000000004</v>
      </c>
      <c r="M371">
        <v>0.22</v>
      </c>
      <c r="N371">
        <v>0.23300000000000001</v>
      </c>
      <c r="O371">
        <v>0.217</v>
      </c>
      <c r="P371">
        <v>0.26700000000000002</v>
      </c>
      <c r="Q371">
        <v>0.34</v>
      </c>
      <c r="R371">
        <v>0.32400000000000001</v>
      </c>
      <c r="S371">
        <v>0.25800000000000001</v>
      </c>
      <c r="T371">
        <v>0.28100000000000003</v>
      </c>
      <c r="U371">
        <v>0.35399999999999998</v>
      </c>
      <c r="V371">
        <v>0.33600000000000002</v>
      </c>
      <c r="W371">
        <v>0.33299999999999996</v>
      </c>
      <c r="X371">
        <v>0.308</v>
      </c>
      <c r="Y371">
        <v>0.3</v>
      </c>
      <c r="Z371">
        <v>0.33600000000000002</v>
      </c>
      <c r="AA371">
        <v>0.38299999999999995</v>
      </c>
      <c r="AB371">
        <f t="shared" si="10"/>
        <v>258.7</v>
      </c>
      <c r="AC371">
        <f t="shared" si="11"/>
        <v>662.39999999999986</v>
      </c>
    </row>
    <row r="372" spans="1:29" x14ac:dyDescent="0.25">
      <c r="A372" s="1" t="s">
        <v>6</v>
      </c>
      <c r="B372" s="1" t="s">
        <v>129</v>
      </c>
      <c r="C372" s="42">
        <v>36945</v>
      </c>
      <c r="D372">
        <v>1</v>
      </c>
      <c r="E372">
        <v>5</v>
      </c>
      <c r="F372">
        <v>0.19600000000000001</v>
      </c>
      <c r="G372">
        <v>0.23499999999999999</v>
      </c>
      <c r="H372">
        <v>0.24199999999999999</v>
      </c>
      <c r="I372">
        <v>0.252</v>
      </c>
      <c r="J372">
        <v>0.28000000000000003</v>
      </c>
      <c r="K372">
        <v>0.29499999999999998</v>
      </c>
      <c r="L372">
        <v>0.27800000000000002</v>
      </c>
      <c r="M372">
        <v>0.214</v>
      </c>
      <c r="N372">
        <v>0.23300000000000001</v>
      </c>
      <c r="O372">
        <v>0.20499999999999999</v>
      </c>
      <c r="P372">
        <v>0.247</v>
      </c>
      <c r="Q372">
        <v>0.33299999999999996</v>
      </c>
      <c r="R372">
        <v>0.315</v>
      </c>
      <c r="S372">
        <v>0.247</v>
      </c>
      <c r="T372">
        <v>0.27399999999999997</v>
      </c>
      <c r="U372">
        <v>0.34499999999999997</v>
      </c>
      <c r="V372">
        <v>0.34200000000000003</v>
      </c>
      <c r="W372">
        <v>0.317</v>
      </c>
      <c r="X372">
        <v>0.316</v>
      </c>
      <c r="Y372">
        <v>0.30499999999999999</v>
      </c>
      <c r="Z372">
        <v>0.33399999999999996</v>
      </c>
      <c r="AA372">
        <v>0.36799999999999999</v>
      </c>
      <c r="AB372">
        <f t="shared" si="10"/>
        <v>242.10000000000005</v>
      </c>
      <c r="AC372">
        <f t="shared" si="11"/>
        <v>636.89999999999986</v>
      </c>
    </row>
    <row r="373" spans="1:29" x14ac:dyDescent="0.25">
      <c r="A373" s="1" t="s">
        <v>6</v>
      </c>
      <c r="B373" s="1" t="s">
        <v>129</v>
      </c>
      <c r="C373" s="42">
        <v>36952</v>
      </c>
      <c r="D373">
        <v>1</v>
      </c>
      <c r="E373">
        <v>5</v>
      </c>
      <c r="F373">
        <v>0.16899999999999998</v>
      </c>
      <c r="G373">
        <v>0.22500000000000001</v>
      </c>
      <c r="H373">
        <v>0.23199999999999998</v>
      </c>
      <c r="I373">
        <v>0.22899999999999998</v>
      </c>
      <c r="J373">
        <v>0.254</v>
      </c>
      <c r="K373">
        <v>0.29799999999999999</v>
      </c>
      <c r="L373">
        <v>0.28300000000000003</v>
      </c>
      <c r="M373">
        <v>0.20600000000000002</v>
      </c>
      <c r="N373">
        <v>0.21899999999999997</v>
      </c>
      <c r="O373">
        <v>0.19699999999999998</v>
      </c>
      <c r="P373">
        <v>0.249</v>
      </c>
      <c r="Q373">
        <v>0.32400000000000001</v>
      </c>
      <c r="R373">
        <v>0.316</v>
      </c>
      <c r="S373">
        <v>0.23800000000000002</v>
      </c>
      <c r="T373">
        <v>0.26200000000000001</v>
      </c>
      <c r="U373">
        <v>0.35299999999999998</v>
      </c>
      <c r="V373">
        <v>0.35600000000000004</v>
      </c>
      <c r="W373">
        <v>0.32700000000000001</v>
      </c>
      <c r="X373">
        <v>0.307</v>
      </c>
      <c r="Y373">
        <v>0.29699999999999999</v>
      </c>
      <c r="Z373">
        <v>0.33100000000000002</v>
      </c>
      <c r="AA373">
        <v>0.38400000000000001</v>
      </c>
      <c r="AB373">
        <f t="shared" si="10"/>
        <v>228.40000000000003</v>
      </c>
      <c r="AC373">
        <f t="shared" si="11"/>
        <v>622.50000000000011</v>
      </c>
    </row>
    <row r="374" spans="1:29" x14ac:dyDescent="0.25">
      <c r="A374" s="1" t="s">
        <v>6</v>
      </c>
      <c r="B374" s="1" t="s">
        <v>129</v>
      </c>
      <c r="C374" s="42">
        <v>36960</v>
      </c>
      <c r="D374">
        <v>1</v>
      </c>
      <c r="E374">
        <v>5</v>
      </c>
      <c r="F374">
        <v>0.16600000000000001</v>
      </c>
      <c r="G374">
        <v>0.21199999999999999</v>
      </c>
      <c r="H374">
        <v>0.218</v>
      </c>
      <c r="I374">
        <v>0.221</v>
      </c>
      <c r="J374">
        <v>0.23199999999999998</v>
      </c>
      <c r="K374">
        <v>0.30099999999999999</v>
      </c>
      <c r="L374">
        <v>0.26500000000000001</v>
      </c>
      <c r="M374">
        <v>0.19</v>
      </c>
      <c r="N374">
        <v>0.19800000000000001</v>
      </c>
      <c r="O374">
        <v>0.187</v>
      </c>
      <c r="P374">
        <v>0.223</v>
      </c>
      <c r="Q374">
        <v>0.31</v>
      </c>
      <c r="R374">
        <v>0.314</v>
      </c>
      <c r="S374">
        <v>0.217</v>
      </c>
      <c r="T374">
        <v>0.24600000000000002</v>
      </c>
      <c r="U374">
        <v>0.34</v>
      </c>
      <c r="V374">
        <v>0.33899999999999997</v>
      </c>
      <c r="W374">
        <v>0.32799999999999996</v>
      </c>
      <c r="X374">
        <v>0.308</v>
      </c>
      <c r="Y374">
        <v>0.312</v>
      </c>
      <c r="Z374">
        <v>0.33600000000000002</v>
      </c>
      <c r="AA374">
        <v>0.375</v>
      </c>
      <c r="AB374">
        <f t="shared" si="10"/>
        <v>216.90000000000003</v>
      </c>
      <c r="AC374">
        <f t="shared" si="11"/>
        <v>600.40000000000009</v>
      </c>
    </row>
    <row r="375" spans="1:29" x14ac:dyDescent="0.25">
      <c r="A375" s="1" t="s">
        <v>6</v>
      </c>
      <c r="B375" s="1" t="s">
        <v>129</v>
      </c>
      <c r="C375" s="42">
        <v>36966</v>
      </c>
      <c r="D375">
        <v>1</v>
      </c>
      <c r="E375">
        <v>5</v>
      </c>
      <c r="F375">
        <v>0.161</v>
      </c>
      <c r="G375">
        <v>0.20100000000000001</v>
      </c>
      <c r="H375">
        <v>0.21600000000000003</v>
      </c>
      <c r="I375">
        <v>0.21199999999999999</v>
      </c>
      <c r="J375">
        <v>0.24199999999999999</v>
      </c>
      <c r="K375">
        <v>0.28899999999999998</v>
      </c>
      <c r="L375">
        <v>0.25800000000000001</v>
      </c>
      <c r="M375">
        <v>0.17800000000000002</v>
      </c>
      <c r="N375">
        <v>0.183</v>
      </c>
      <c r="O375">
        <v>0.17899999999999999</v>
      </c>
      <c r="P375">
        <v>0.21899999999999997</v>
      </c>
      <c r="Q375">
        <v>0.314</v>
      </c>
      <c r="R375">
        <v>0.314</v>
      </c>
      <c r="S375">
        <v>0.2</v>
      </c>
      <c r="T375">
        <v>0.22899999999999998</v>
      </c>
      <c r="U375">
        <v>0.35600000000000004</v>
      </c>
      <c r="V375">
        <v>0.34100000000000003</v>
      </c>
      <c r="W375">
        <v>0.318</v>
      </c>
      <c r="X375">
        <v>0.308</v>
      </c>
      <c r="Y375">
        <v>0.29699999999999999</v>
      </c>
      <c r="Z375">
        <v>0.32400000000000001</v>
      </c>
      <c r="AA375">
        <v>0.38200000000000001</v>
      </c>
      <c r="AB375">
        <f t="shared" si="10"/>
        <v>210.10000000000005</v>
      </c>
      <c r="AC375">
        <f t="shared" si="11"/>
        <v>588.20000000000016</v>
      </c>
    </row>
    <row r="376" spans="1:29" x14ac:dyDescent="0.25">
      <c r="A376" s="1" t="s">
        <v>6</v>
      </c>
      <c r="B376" s="1" t="s">
        <v>129</v>
      </c>
      <c r="C376" s="42">
        <v>36980</v>
      </c>
      <c r="D376">
        <v>1</v>
      </c>
      <c r="E376">
        <v>5</v>
      </c>
      <c r="F376">
        <v>0.26600000000000001</v>
      </c>
      <c r="G376">
        <v>0.28999999999999998</v>
      </c>
      <c r="H376">
        <v>0.28399999999999997</v>
      </c>
      <c r="I376">
        <v>0.28800000000000003</v>
      </c>
      <c r="J376">
        <v>0.29399999999999998</v>
      </c>
      <c r="K376">
        <v>0.311</v>
      </c>
      <c r="L376">
        <v>0.26800000000000002</v>
      </c>
      <c r="M376">
        <v>0.20199999999999999</v>
      </c>
      <c r="N376">
        <v>0.19500000000000001</v>
      </c>
      <c r="O376">
        <v>0.182</v>
      </c>
      <c r="P376">
        <v>0.22699999999999998</v>
      </c>
      <c r="Q376">
        <v>0.315</v>
      </c>
      <c r="R376">
        <v>0.29399999999999998</v>
      </c>
      <c r="S376">
        <v>0.19800000000000001</v>
      </c>
      <c r="T376">
        <v>0.23300000000000001</v>
      </c>
      <c r="U376">
        <v>0.35200000000000004</v>
      </c>
      <c r="V376">
        <v>0.35399999999999998</v>
      </c>
      <c r="W376">
        <v>0.33399999999999996</v>
      </c>
      <c r="X376">
        <v>0.311</v>
      </c>
      <c r="Y376">
        <v>0.307</v>
      </c>
      <c r="Z376">
        <v>0.33899999999999997</v>
      </c>
      <c r="AA376">
        <v>0.38400000000000001</v>
      </c>
      <c r="AB376">
        <f t="shared" si="10"/>
        <v>266.39999999999998</v>
      </c>
      <c r="AC376">
        <f t="shared" si="11"/>
        <v>649.4</v>
      </c>
    </row>
    <row r="377" spans="1:29" x14ac:dyDescent="0.25">
      <c r="A377" s="1" t="s">
        <v>6</v>
      </c>
      <c r="B377" s="1" t="s">
        <v>129</v>
      </c>
      <c r="C377" s="42">
        <v>36986</v>
      </c>
      <c r="D377">
        <v>1</v>
      </c>
      <c r="E377">
        <v>5</v>
      </c>
      <c r="F377">
        <v>0.252</v>
      </c>
      <c r="G377">
        <v>0.26100000000000001</v>
      </c>
      <c r="H377">
        <v>0.26600000000000001</v>
      </c>
      <c r="I377">
        <v>0.27</v>
      </c>
      <c r="J377">
        <v>0.28199999999999997</v>
      </c>
      <c r="K377">
        <v>0.30199999999999999</v>
      </c>
      <c r="L377">
        <v>0.26899999999999996</v>
      </c>
      <c r="M377">
        <v>0.19600000000000001</v>
      </c>
      <c r="N377">
        <v>0.19500000000000001</v>
      </c>
      <c r="O377">
        <v>0.18100000000000002</v>
      </c>
      <c r="P377">
        <v>0.22699999999999998</v>
      </c>
      <c r="Q377">
        <v>0.30399999999999999</v>
      </c>
      <c r="R377">
        <v>0.30499999999999999</v>
      </c>
      <c r="S377">
        <v>0.17699999999999999</v>
      </c>
      <c r="T377">
        <v>0.215</v>
      </c>
      <c r="U377">
        <v>0.34200000000000003</v>
      </c>
      <c r="V377">
        <v>0.35899999999999999</v>
      </c>
      <c r="W377">
        <v>0.32500000000000001</v>
      </c>
      <c r="X377">
        <v>0.30399999999999999</v>
      </c>
      <c r="Y377">
        <v>0.30399999999999999</v>
      </c>
      <c r="Z377">
        <v>0.33200000000000002</v>
      </c>
      <c r="AA377">
        <v>0.373</v>
      </c>
      <c r="AB377">
        <f t="shared" si="10"/>
        <v>254.49999999999997</v>
      </c>
      <c r="AC377">
        <f t="shared" si="11"/>
        <v>629.29999999999984</v>
      </c>
    </row>
    <row r="378" spans="1:29" x14ac:dyDescent="0.25">
      <c r="A378" s="1" t="s">
        <v>6</v>
      </c>
      <c r="B378" s="1" t="s">
        <v>129</v>
      </c>
      <c r="C378" s="42">
        <v>36993</v>
      </c>
      <c r="D378">
        <v>1</v>
      </c>
      <c r="E378">
        <v>6</v>
      </c>
      <c r="F378">
        <v>0.218</v>
      </c>
      <c r="G378">
        <v>0.23100000000000001</v>
      </c>
      <c r="H378">
        <v>0.25900000000000001</v>
      </c>
      <c r="I378">
        <v>0.26100000000000001</v>
      </c>
      <c r="J378">
        <v>0.26700000000000002</v>
      </c>
      <c r="K378">
        <v>0.31</v>
      </c>
      <c r="L378">
        <v>0.27100000000000002</v>
      </c>
      <c r="M378">
        <v>0.192</v>
      </c>
      <c r="N378">
        <v>0.188</v>
      </c>
      <c r="O378">
        <v>0.16600000000000001</v>
      </c>
      <c r="P378">
        <v>0.22</v>
      </c>
      <c r="Q378">
        <v>0.316</v>
      </c>
      <c r="R378">
        <v>0.30199999999999999</v>
      </c>
      <c r="S378">
        <v>0.183</v>
      </c>
      <c r="T378">
        <v>0.221</v>
      </c>
      <c r="U378">
        <v>0.34600000000000003</v>
      </c>
      <c r="V378">
        <v>0.34299999999999997</v>
      </c>
      <c r="W378">
        <v>0.33100000000000002</v>
      </c>
      <c r="X378">
        <v>0.32500000000000001</v>
      </c>
      <c r="Y378">
        <v>0.29699999999999999</v>
      </c>
      <c r="Z378">
        <v>0.33600000000000002</v>
      </c>
      <c r="AA378">
        <v>0.36099999999999999</v>
      </c>
      <c r="AB378">
        <f t="shared" si="10"/>
        <v>241.50000000000003</v>
      </c>
      <c r="AC378">
        <f t="shared" si="11"/>
        <v>616.20000000000027</v>
      </c>
    </row>
    <row r="379" spans="1:29" x14ac:dyDescent="0.25">
      <c r="A379" s="1" t="s">
        <v>6</v>
      </c>
      <c r="B379" s="1" t="s">
        <v>129</v>
      </c>
      <c r="C379" s="42">
        <v>37001</v>
      </c>
      <c r="D379">
        <v>1</v>
      </c>
      <c r="E379">
        <v>6</v>
      </c>
      <c r="F379">
        <v>0.217</v>
      </c>
      <c r="G379">
        <v>0.22399999999999998</v>
      </c>
      <c r="H379">
        <v>0.24600000000000002</v>
      </c>
      <c r="I379">
        <v>0.25</v>
      </c>
      <c r="J379">
        <v>0.25900000000000001</v>
      </c>
      <c r="K379">
        <v>0.29100000000000004</v>
      </c>
      <c r="L379">
        <v>0.251</v>
      </c>
      <c r="M379">
        <v>0.17300000000000001</v>
      </c>
      <c r="N379">
        <v>0.19600000000000001</v>
      </c>
      <c r="O379">
        <v>0.16500000000000001</v>
      </c>
      <c r="P379">
        <v>0.21299999999999999</v>
      </c>
      <c r="Q379">
        <v>0.3</v>
      </c>
      <c r="R379">
        <v>0.30199999999999999</v>
      </c>
      <c r="S379">
        <v>0.16899999999999998</v>
      </c>
      <c r="T379">
        <v>0.20199999999999999</v>
      </c>
      <c r="U379">
        <v>0.35600000000000004</v>
      </c>
      <c r="V379">
        <v>0.35600000000000004</v>
      </c>
      <c r="W379">
        <v>0.32200000000000001</v>
      </c>
      <c r="X379">
        <v>0.307</v>
      </c>
      <c r="Y379">
        <v>0.30399999999999999</v>
      </c>
      <c r="Z379">
        <v>0.33600000000000002</v>
      </c>
      <c r="AA379">
        <v>0.36099999999999999</v>
      </c>
      <c r="AB379">
        <f t="shared" si="10"/>
        <v>232.4</v>
      </c>
      <c r="AC379">
        <f t="shared" si="11"/>
        <v>601.70000000000005</v>
      </c>
    </row>
    <row r="380" spans="1:29" x14ac:dyDescent="0.25">
      <c r="A380" s="1" t="s">
        <v>6</v>
      </c>
      <c r="B380" s="1" t="s">
        <v>129</v>
      </c>
      <c r="C380" s="42">
        <v>37010</v>
      </c>
      <c r="D380">
        <v>1</v>
      </c>
      <c r="E380">
        <v>6</v>
      </c>
      <c r="F380">
        <v>0.36299999999999999</v>
      </c>
      <c r="G380">
        <v>0.30399999999999999</v>
      </c>
      <c r="H380">
        <v>0.28199999999999997</v>
      </c>
      <c r="I380">
        <v>0.28999999999999998</v>
      </c>
      <c r="J380">
        <v>0.30399999999999999</v>
      </c>
      <c r="K380">
        <v>0.31900000000000001</v>
      </c>
      <c r="L380">
        <v>0.28300000000000003</v>
      </c>
      <c r="M380">
        <v>0.22800000000000001</v>
      </c>
      <c r="N380">
        <v>0.215</v>
      </c>
      <c r="O380">
        <v>0.18100000000000002</v>
      </c>
      <c r="P380">
        <v>0.223</v>
      </c>
      <c r="Q380">
        <v>0.30099999999999999</v>
      </c>
      <c r="R380">
        <v>0.29499999999999998</v>
      </c>
      <c r="S380">
        <v>0.161</v>
      </c>
      <c r="T380">
        <v>0.21199999999999999</v>
      </c>
      <c r="U380">
        <v>0.33399999999999996</v>
      </c>
      <c r="V380">
        <v>0.34</v>
      </c>
      <c r="W380">
        <v>0.33799999999999997</v>
      </c>
      <c r="X380">
        <v>0.31</v>
      </c>
      <c r="Y380">
        <v>0.30399999999999999</v>
      </c>
      <c r="Z380">
        <v>0.33899999999999997</v>
      </c>
      <c r="AA380">
        <v>0.377</v>
      </c>
      <c r="AB380">
        <f t="shared" si="10"/>
        <v>295.10000000000002</v>
      </c>
      <c r="AC380">
        <f t="shared" si="11"/>
        <v>666.6</v>
      </c>
    </row>
    <row r="381" spans="1:29" x14ac:dyDescent="0.25">
      <c r="A381" s="1" t="s">
        <v>6</v>
      </c>
      <c r="B381" s="1" t="s">
        <v>129</v>
      </c>
      <c r="C381" s="42">
        <v>37020</v>
      </c>
      <c r="D381">
        <v>1</v>
      </c>
      <c r="E381">
        <v>6</v>
      </c>
      <c r="F381">
        <v>0.38700000000000001</v>
      </c>
      <c r="G381">
        <v>0.33100000000000002</v>
      </c>
      <c r="H381">
        <v>0.307</v>
      </c>
      <c r="I381">
        <v>0.3</v>
      </c>
      <c r="J381">
        <v>0.30399999999999999</v>
      </c>
      <c r="K381">
        <v>0.32600000000000001</v>
      </c>
      <c r="L381">
        <v>0.28000000000000003</v>
      </c>
      <c r="M381">
        <v>0.21</v>
      </c>
      <c r="N381">
        <v>0.21600000000000003</v>
      </c>
      <c r="O381">
        <v>0.182</v>
      </c>
      <c r="P381">
        <v>0.21899999999999997</v>
      </c>
      <c r="Q381">
        <v>0.308</v>
      </c>
      <c r="R381">
        <v>0.29399999999999998</v>
      </c>
      <c r="S381">
        <v>0.17600000000000002</v>
      </c>
      <c r="T381">
        <v>0.215</v>
      </c>
      <c r="U381">
        <v>0.33500000000000002</v>
      </c>
      <c r="V381">
        <v>0.36099999999999999</v>
      </c>
      <c r="W381">
        <v>0.34299999999999997</v>
      </c>
      <c r="X381">
        <v>0.317</v>
      </c>
      <c r="Y381">
        <v>0.30599999999999999</v>
      </c>
      <c r="Z381">
        <v>0.33799999999999997</v>
      </c>
      <c r="AA381">
        <v>0.36899999999999999</v>
      </c>
      <c r="AB381">
        <f t="shared" si="10"/>
        <v>304.8</v>
      </c>
      <c r="AC381">
        <f t="shared" si="11"/>
        <v>681.09999999999991</v>
      </c>
    </row>
    <row r="382" spans="1:29" x14ac:dyDescent="0.25">
      <c r="A382" s="1" t="s">
        <v>6</v>
      </c>
      <c r="B382" s="1" t="s">
        <v>129</v>
      </c>
      <c r="C382" s="42">
        <v>37036</v>
      </c>
      <c r="D382">
        <v>1</v>
      </c>
      <c r="E382">
        <v>6</v>
      </c>
      <c r="F382">
        <v>0.35799999999999998</v>
      </c>
      <c r="G382">
        <v>0.29799999999999999</v>
      </c>
      <c r="H382">
        <v>0.28800000000000003</v>
      </c>
      <c r="I382">
        <v>0.28499999999999998</v>
      </c>
      <c r="J382">
        <v>0.29499999999999998</v>
      </c>
      <c r="K382">
        <v>0.30399999999999999</v>
      </c>
      <c r="L382">
        <v>0.27500000000000002</v>
      </c>
      <c r="M382">
        <v>0.21199999999999999</v>
      </c>
      <c r="N382">
        <v>0.21899999999999997</v>
      </c>
      <c r="O382">
        <v>0.182</v>
      </c>
      <c r="P382">
        <v>0.22500000000000001</v>
      </c>
      <c r="Q382">
        <v>0.309</v>
      </c>
      <c r="R382">
        <v>0.27600000000000002</v>
      </c>
      <c r="S382">
        <v>0.16800000000000001</v>
      </c>
      <c r="T382">
        <v>0.20899999999999999</v>
      </c>
      <c r="U382">
        <v>0.32200000000000001</v>
      </c>
      <c r="V382">
        <v>0.32299999999999995</v>
      </c>
      <c r="W382">
        <v>0.32600000000000001</v>
      </c>
      <c r="X382">
        <v>0.31</v>
      </c>
      <c r="Y382">
        <v>0.29799999999999999</v>
      </c>
      <c r="Z382">
        <v>0.32600000000000001</v>
      </c>
      <c r="AA382">
        <v>0.35200000000000004</v>
      </c>
      <c r="AB382">
        <f t="shared" si="10"/>
        <v>289.2</v>
      </c>
      <c r="AC382">
        <f t="shared" si="11"/>
        <v>651.79999999999995</v>
      </c>
    </row>
    <row r="383" spans="1:29" x14ac:dyDescent="0.25">
      <c r="A383" s="1" t="s">
        <v>6</v>
      </c>
      <c r="B383" s="1" t="s">
        <v>129</v>
      </c>
      <c r="C383" s="42">
        <v>37057</v>
      </c>
      <c r="D383">
        <v>1</v>
      </c>
      <c r="E383">
        <v>6</v>
      </c>
      <c r="F383">
        <v>0.36899999999999999</v>
      </c>
      <c r="G383">
        <v>0.29299999999999998</v>
      </c>
      <c r="H383">
        <v>0.28600000000000003</v>
      </c>
      <c r="I383">
        <v>0.29899999999999999</v>
      </c>
      <c r="J383">
        <v>0.30099999999999999</v>
      </c>
      <c r="K383">
        <v>0.315</v>
      </c>
      <c r="L383">
        <v>0.28000000000000003</v>
      </c>
      <c r="M383">
        <v>0.221</v>
      </c>
      <c r="N383">
        <v>0.215</v>
      </c>
      <c r="O383">
        <v>0.19699999999999998</v>
      </c>
      <c r="P383">
        <v>0.245</v>
      </c>
      <c r="Q383">
        <v>0.313</v>
      </c>
      <c r="R383">
        <v>0.29299999999999998</v>
      </c>
      <c r="S383">
        <v>0.183</v>
      </c>
      <c r="T383">
        <v>0.23100000000000001</v>
      </c>
      <c r="U383">
        <v>0.33299999999999996</v>
      </c>
      <c r="V383">
        <v>0.32899999999999996</v>
      </c>
      <c r="W383">
        <v>0.30199999999999999</v>
      </c>
      <c r="X383">
        <v>0.30299999999999999</v>
      </c>
      <c r="Y383">
        <v>0.29499999999999998</v>
      </c>
      <c r="Z383">
        <v>0.32100000000000001</v>
      </c>
      <c r="AA383">
        <v>0.36</v>
      </c>
      <c r="AB383">
        <f t="shared" si="10"/>
        <v>294.8</v>
      </c>
      <c r="AC383">
        <f t="shared" si="11"/>
        <v>665.30000000000007</v>
      </c>
    </row>
    <row r="384" spans="1:29" x14ac:dyDescent="0.25">
      <c r="A384" s="1" t="s">
        <v>6</v>
      </c>
      <c r="B384" s="1" t="s">
        <v>129</v>
      </c>
      <c r="C384" s="42">
        <v>37078</v>
      </c>
      <c r="D384">
        <v>1</v>
      </c>
      <c r="E384">
        <v>7</v>
      </c>
      <c r="F384">
        <v>0.38700000000000001</v>
      </c>
      <c r="G384">
        <v>0.32</v>
      </c>
      <c r="H384">
        <v>0.29399999999999998</v>
      </c>
      <c r="I384">
        <v>0.308</v>
      </c>
      <c r="J384">
        <v>0.31</v>
      </c>
      <c r="K384">
        <v>0.33799999999999997</v>
      </c>
      <c r="L384">
        <v>0.307</v>
      </c>
      <c r="M384">
        <v>0.27</v>
      </c>
      <c r="N384">
        <v>0.26300000000000001</v>
      </c>
      <c r="O384">
        <v>0.24100000000000002</v>
      </c>
      <c r="P384">
        <v>0.29199999999999998</v>
      </c>
      <c r="Q384">
        <v>0.33700000000000002</v>
      </c>
      <c r="R384">
        <v>0.314</v>
      </c>
      <c r="S384">
        <v>0.21299999999999999</v>
      </c>
      <c r="T384">
        <v>0.25600000000000001</v>
      </c>
      <c r="U384">
        <v>0.34100000000000003</v>
      </c>
      <c r="V384">
        <v>0.34899999999999998</v>
      </c>
      <c r="W384">
        <v>0.33399999999999996</v>
      </c>
      <c r="X384">
        <v>0.315</v>
      </c>
      <c r="Y384">
        <v>0.30299999999999999</v>
      </c>
      <c r="Z384">
        <v>0.33700000000000002</v>
      </c>
      <c r="AA384">
        <v>0.36099999999999999</v>
      </c>
      <c r="AB384">
        <f t="shared" si="10"/>
        <v>318.40000000000003</v>
      </c>
      <c r="AC384">
        <f t="shared" si="11"/>
        <v>717.7</v>
      </c>
    </row>
    <row r="385" spans="1:29" x14ac:dyDescent="0.25">
      <c r="A385" s="1" t="s">
        <v>6</v>
      </c>
      <c r="B385" s="1" t="s">
        <v>129</v>
      </c>
      <c r="C385" s="42">
        <v>37112</v>
      </c>
      <c r="D385">
        <v>1</v>
      </c>
      <c r="E385">
        <v>7</v>
      </c>
      <c r="F385">
        <v>0.35600000000000004</v>
      </c>
      <c r="G385">
        <v>0.29799999999999999</v>
      </c>
      <c r="H385">
        <v>0.29199999999999998</v>
      </c>
      <c r="I385">
        <v>0.307</v>
      </c>
      <c r="J385">
        <v>0.30299999999999999</v>
      </c>
      <c r="K385">
        <v>0.33399999999999996</v>
      </c>
      <c r="L385">
        <v>0.30399999999999999</v>
      </c>
      <c r="M385">
        <v>0.28199999999999997</v>
      </c>
      <c r="N385">
        <v>0.308</v>
      </c>
      <c r="O385">
        <v>0.307</v>
      </c>
      <c r="P385">
        <v>0.35299999999999998</v>
      </c>
      <c r="Q385">
        <v>0.35799999999999998</v>
      </c>
      <c r="R385">
        <v>0.36299999999999999</v>
      </c>
      <c r="S385">
        <v>0.34799999999999998</v>
      </c>
      <c r="T385">
        <v>0.36899999999999999</v>
      </c>
      <c r="U385">
        <v>0.36399999999999999</v>
      </c>
      <c r="V385">
        <v>0.35200000000000004</v>
      </c>
      <c r="W385">
        <v>0.34700000000000003</v>
      </c>
      <c r="X385">
        <v>0.317</v>
      </c>
      <c r="Y385">
        <v>0.307</v>
      </c>
      <c r="Z385">
        <v>0.34499999999999997</v>
      </c>
      <c r="AA385">
        <v>0.36799999999999999</v>
      </c>
      <c r="AB385">
        <f t="shared" si="10"/>
        <v>314</v>
      </c>
      <c r="AC385">
        <f t="shared" si="11"/>
        <v>763.80000000000018</v>
      </c>
    </row>
    <row r="386" spans="1:29" x14ac:dyDescent="0.25">
      <c r="A386" s="1" t="s">
        <v>6</v>
      </c>
      <c r="B386" s="1" t="s">
        <v>129</v>
      </c>
      <c r="C386" s="42">
        <v>37131</v>
      </c>
      <c r="D386">
        <v>1</v>
      </c>
      <c r="E386">
        <v>1</v>
      </c>
      <c r="F386">
        <v>0.36</v>
      </c>
      <c r="G386">
        <v>0.30399999999999999</v>
      </c>
      <c r="H386">
        <v>0.29799999999999999</v>
      </c>
      <c r="I386">
        <v>0.307</v>
      </c>
      <c r="J386">
        <v>0.311</v>
      </c>
      <c r="K386">
        <v>0.33600000000000002</v>
      </c>
      <c r="L386">
        <v>0.3</v>
      </c>
      <c r="M386">
        <v>0.28999999999999998</v>
      </c>
      <c r="N386">
        <v>0.315</v>
      </c>
      <c r="O386">
        <v>0.32899999999999996</v>
      </c>
      <c r="P386">
        <v>0.35799999999999998</v>
      </c>
      <c r="Q386">
        <v>0.371</v>
      </c>
      <c r="R386">
        <v>0.36099999999999999</v>
      </c>
      <c r="S386">
        <v>0.39</v>
      </c>
      <c r="T386">
        <v>0.37200000000000005</v>
      </c>
      <c r="U386">
        <v>0.35299999999999998</v>
      </c>
      <c r="V386">
        <v>0.35499999999999998</v>
      </c>
      <c r="W386">
        <v>0.33600000000000002</v>
      </c>
      <c r="X386">
        <v>0.315</v>
      </c>
      <c r="Y386">
        <v>0.312</v>
      </c>
      <c r="Z386">
        <v>0.33600000000000002</v>
      </c>
      <c r="AA386">
        <v>0.36</v>
      </c>
      <c r="AB386">
        <f t="shared" si="10"/>
        <v>318.09999999999997</v>
      </c>
      <c r="AC386">
        <f t="shared" si="11"/>
        <v>772.90000000000009</v>
      </c>
    </row>
    <row r="387" spans="1:29" x14ac:dyDescent="0.25">
      <c r="A387" s="1" t="s">
        <v>6</v>
      </c>
      <c r="B387" s="1" t="s">
        <v>129</v>
      </c>
      <c r="C387" s="42">
        <v>37148</v>
      </c>
      <c r="D387">
        <v>1</v>
      </c>
      <c r="E387">
        <v>1</v>
      </c>
      <c r="F387">
        <v>0.29799999999999999</v>
      </c>
      <c r="G387">
        <v>0.28100000000000003</v>
      </c>
      <c r="H387">
        <v>0.27699999999999997</v>
      </c>
      <c r="I387">
        <v>0.28999999999999998</v>
      </c>
      <c r="J387">
        <v>0.309</v>
      </c>
      <c r="K387">
        <v>0.32200000000000001</v>
      </c>
      <c r="L387">
        <v>0.30199999999999999</v>
      </c>
      <c r="M387">
        <v>0.28600000000000003</v>
      </c>
      <c r="N387">
        <v>0.32700000000000001</v>
      </c>
      <c r="O387">
        <v>0.33600000000000002</v>
      </c>
      <c r="P387">
        <v>0.35499999999999998</v>
      </c>
      <c r="Q387">
        <v>0.36</v>
      </c>
      <c r="R387">
        <v>0.36399999999999999</v>
      </c>
      <c r="S387">
        <v>0.376</v>
      </c>
      <c r="T387">
        <v>0.39</v>
      </c>
      <c r="U387">
        <v>0.37</v>
      </c>
      <c r="V387">
        <v>0.35399999999999998</v>
      </c>
      <c r="W387">
        <v>0.35</v>
      </c>
      <c r="X387">
        <v>0.32400000000000001</v>
      </c>
      <c r="Y387">
        <v>0.30299999999999999</v>
      </c>
      <c r="Z387">
        <v>0.33899999999999997</v>
      </c>
      <c r="AA387">
        <v>0.373</v>
      </c>
      <c r="AB387">
        <f t="shared" ref="AB387:AB450" si="12">SUM(F387*200,G387*100,H387*100,I387*100,J387*100,K387*100,L387*100,M387*100,N387*100)</f>
        <v>299</v>
      </c>
      <c r="AC387">
        <f t="shared" ref="AC387:AC450" si="13">SUM(F387*200,G387*100,H387*100,I387*100,J387*100,K387*100,L387*100,M387*100,N387*100,O387*100,P387*100,Q387*100,R387*100,S387*100,T387*100,U387*100,V387*100,W387*100,X387*100,Y387*100,Z387*100,AA387*100)</f>
        <v>758.39999999999986</v>
      </c>
    </row>
    <row r="388" spans="1:29" x14ac:dyDescent="0.25">
      <c r="A388" s="1" t="s">
        <v>6</v>
      </c>
      <c r="B388" s="1" t="s">
        <v>129</v>
      </c>
      <c r="C388" s="42">
        <v>37162</v>
      </c>
      <c r="D388">
        <v>1</v>
      </c>
      <c r="E388">
        <v>1</v>
      </c>
      <c r="F388">
        <v>0.252</v>
      </c>
      <c r="G388">
        <v>0.24299999999999999</v>
      </c>
      <c r="H388">
        <v>0.251</v>
      </c>
      <c r="I388">
        <v>0.27399999999999997</v>
      </c>
      <c r="J388">
        <v>0.28499999999999998</v>
      </c>
      <c r="K388">
        <v>0.316</v>
      </c>
      <c r="L388">
        <v>0.307</v>
      </c>
      <c r="M388">
        <v>0.28100000000000003</v>
      </c>
      <c r="N388">
        <v>0.313</v>
      </c>
      <c r="O388">
        <v>0.32500000000000001</v>
      </c>
      <c r="P388">
        <v>0.35600000000000004</v>
      </c>
      <c r="Q388">
        <v>0.375</v>
      </c>
      <c r="R388">
        <v>0.38200000000000001</v>
      </c>
      <c r="S388">
        <v>0.4</v>
      </c>
      <c r="T388">
        <v>0.40399999999999997</v>
      </c>
      <c r="U388">
        <v>0.36700000000000005</v>
      </c>
      <c r="V388">
        <v>0.35499999999999998</v>
      </c>
      <c r="W388">
        <v>0.33799999999999997</v>
      </c>
      <c r="X388">
        <v>0.314</v>
      </c>
      <c r="Y388">
        <v>0.30399999999999999</v>
      </c>
      <c r="Z388">
        <v>0.33299999999999996</v>
      </c>
      <c r="AA388">
        <v>0.36</v>
      </c>
      <c r="AB388">
        <f t="shared" si="12"/>
        <v>277.39999999999998</v>
      </c>
      <c r="AC388">
        <f t="shared" si="13"/>
        <v>738.69999999999982</v>
      </c>
    </row>
    <row r="389" spans="1:29" x14ac:dyDescent="0.25">
      <c r="A389" s="1" t="s">
        <v>6</v>
      </c>
      <c r="B389" s="1" t="s">
        <v>129</v>
      </c>
      <c r="C389" s="42">
        <v>37176</v>
      </c>
      <c r="D389">
        <v>1</v>
      </c>
      <c r="E389">
        <v>1</v>
      </c>
      <c r="F389">
        <v>0.35799999999999998</v>
      </c>
      <c r="G389">
        <v>0.255</v>
      </c>
      <c r="H389">
        <v>0.24100000000000002</v>
      </c>
      <c r="I389">
        <v>0.24199999999999999</v>
      </c>
      <c r="J389">
        <v>0.26100000000000001</v>
      </c>
      <c r="K389">
        <v>0.312</v>
      </c>
      <c r="L389">
        <v>0.30099999999999999</v>
      </c>
      <c r="M389">
        <v>0.26300000000000001</v>
      </c>
      <c r="N389">
        <v>0.29499999999999998</v>
      </c>
      <c r="O389">
        <v>0.32100000000000001</v>
      </c>
      <c r="P389">
        <v>0.34100000000000003</v>
      </c>
      <c r="Q389">
        <v>0.37</v>
      </c>
      <c r="R389">
        <v>0.35899999999999999</v>
      </c>
      <c r="S389">
        <v>0.37799999999999995</v>
      </c>
      <c r="T389">
        <v>0.38200000000000001</v>
      </c>
      <c r="U389">
        <v>0.36899999999999999</v>
      </c>
      <c r="V389">
        <v>0.40399999999999997</v>
      </c>
      <c r="W389">
        <v>0.33899999999999997</v>
      </c>
      <c r="X389">
        <v>0.316</v>
      </c>
      <c r="Y389">
        <v>0.31</v>
      </c>
      <c r="Z389">
        <v>0.33799999999999997</v>
      </c>
      <c r="AA389">
        <v>0.36700000000000005</v>
      </c>
      <c r="AB389">
        <f t="shared" si="12"/>
        <v>288.59999999999997</v>
      </c>
      <c r="AC389">
        <f t="shared" si="13"/>
        <v>748</v>
      </c>
    </row>
    <row r="390" spans="1:29" x14ac:dyDescent="0.25">
      <c r="A390" s="1" t="s">
        <v>6</v>
      </c>
      <c r="B390" s="1" t="s">
        <v>129</v>
      </c>
      <c r="C390" s="42">
        <v>37191</v>
      </c>
      <c r="D390">
        <v>1</v>
      </c>
      <c r="E390">
        <v>1</v>
      </c>
      <c r="F390">
        <v>0.247</v>
      </c>
      <c r="G390">
        <v>0.22399999999999998</v>
      </c>
      <c r="H390">
        <v>0.24100000000000002</v>
      </c>
      <c r="I390">
        <v>0.23899999999999999</v>
      </c>
      <c r="J390">
        <v>0.26300000000000001</v>
      </c>
      <c r="K390">
        <v>0.30499999999999999</v>
      </c>
      <c r="L390">
        <v>0.28899999999999998</v>
      </c>
      <c r="M390">
        <v>0.247</v>
      </c>
      <c r="N390">
        <v>0.30299999999999999</v>
      </c>
      <c r="O390">
        <v>0.30499999999999999</v>
      </c>
      <c r="P390">
        <v>0.34799999999999998</v>
      </c>
      <c r="Q390">
        <v>0.36299999999999999</v>
      </c>
      <c r="R390">
        <v>0.373</v>
      </c>
      <c r="S390">
        <v>0.38799999999999996</v>
      </c>
      <c r="T390">
        <v>0.38900000000000001</v>
      </c>
      <c r="U390">
        <v>0.35899999999999999</v>
      </c>
      <c r="V390">
        <v>0.34700000000000003</v>
      </c>
      <c r="W390">
        <v>0.33799999999999997</v>
      </c>
      <c r="X390">
        <v>0.32299999999999995</v>
      </c>
      <c r="Y390">
        <v>0.30399999999999999</v>
      </c>
      <c r="Z390">
        <v>0.33299999999999996</v>
      </c>
      <c r="AA390">
        <v>0.38600000000000001</v>
      </c>
      <c r="AB390">
        <f t="shared" si="12"/>
        <v>260.5</v>
      </c>
      <c r="AC390">
        <f t="shared" si="13"/>
        <v>716.09999999999991</v>
      </c>
    </row>
    <row r="391" spans="1:29" x14ac:dyDescent="0.25">
      <c r="A391" s="1" t="s">
        <v>6</v>
      </c>
      <c r="B391" s="1" t="s">
        <v>129</v>
      </c>
      <c r="C391" s="42">
        <v>37207</v>
      </c>
      <c r="D391">
        <v>1</v>
      </c>
      <c r="E391">
        <v>2</v>
      </c>
      <c r="F391">
        <v>0.23800000000000002</v>
      </c>
      <c r="G391">
        <v>0.222</v>
      </c>
      <c r="H391">
        <v>0.22600000000000001</v>
      </c>
      <c r="I391">
        <v>0.24199999999999999</v>
      </c>
      <c r="J391">
        <v>0.25600000000000001</v>
      </c>
      <c r="K391">
        <v>0.30199999999999999</v>
      </c>
      <c r="L391">
        <v>0.27899999999999997</v>
      </c>
      <c r="M391">
        <v>0.23699999999999999</v>
      </c>
      <c r="N391">
        <v>0.28600000000000003</v>
      </c>
      <c r="O391">
        <v>0.29299999999999998</v>
      </c>
      <c r="P391">
        <v>0.34100000000000003</v>
      </c>
      <c r="Q391">
        <v>0.36399999999999999</v>
      </c>
      <c r="R391">
        <v>0.36799999999999999</v>
      </c>
      <c r="S391">
        <v>0.38900000000000001</v>
      </c>
      <c r="T391">
        <v>0.377</v>
      </c>
      <c r="U391">
        <v>0.36700000000000005</v>
      </c>
      <c r="V391">
        <v>0.34600000000000003</v>
      </c>
      <c r="W391">
        <v>0.33500000000000002</v>
      </c>
      <c r="X391">
        <v>0.313</v>
      </c>
      <c r="Y391">
        <v>0.29699999999999999</v>
      </c>
      <c r="Z391">
        <v>0.32500000000000001</v>
      </c>
      <c r="AA391">
        <v>0.371</v>
      </c>
      <c r="AB391">
        <f t="shared" si="12"/>
        <v>252.6</v>
      </c>
      <c r="AC391">
        <f t="shared" si="13"/>
        <v>701.19999999999993</v>
      </c>
    </row>
    <row r="392" spans="1:29" x14ac:dyDescent="0.25">
      <c r="A392" s="1" t="s">
        <v>6</v>
      </c>
      <c r="B392" s="1" t="s">
        <v>129</v>
      </c>
      <c r="C392" s="42">
        <v>37228</v>
      </c>
      <c r="D392">
        <v>1</v>
      </c>
      <c r="E392">
        <v>2</v>
      </c>
      <c r="F392">
        <v>0.223</v>
      </c>
      <c r="G392">
        <v>0.218</v>
      </c>
      <c r="H392">
        <v>0.23499999999999999</v>
      </c>
      <c r="I392">
        <v>0.22500000000000001</v>
      </c>
      <c r="J392">
        <v>0.247</v>
      </c>
      <c r="K392">
        <v>0.28999999999999998</v>
      </c>
      <c r="L392">
        <v>0.27300000000000002</v>
      </c>
      <c r="M392">
        <v>0.20699999999999999</v>
      </c>
      <c r="N392">
        <v>0.26600000000000001</v>
      </c>
      <c r="O392">
        <v>0.26500000000000001</v>
      </c>
      <c r="P392">
        <v>0.32100000000000001</v>
      </c>
      <c r="Q392">
        <v>0.35700000000000004</v>
      </c>
      <c r="R392">
        <v>0.35600000000000004</v>
      </c>
      <c r="S392">
        <v>0.36700000000000005</v>
      </c>
      <c r="T392">
        <v>0.38400000000000001</v>
      </c>
      <c r="U392">
        <v>0.36099999999999999</v>
      </c>
      <c r="V392">
        <v>0.33600000000000002</v>
      </c>
      <c r="W392">
        <v>0.33500000000000002</v>
      </c>
      <c r="X392">
        <v>0.311</v>
      </c>
      <c r="Y392">
        <v>0.30299999999999999</v>
      </c>
      <c r="Z392">
        <v>0.33899999999999997</v>
      </c>
      <c r="AA392">
        <v>0.373</v>
      </c>
      <c r="AB392">
        <f t="shared" si="12"/>
        <v>240.7</v>
      </c>
      <c r="AC392">
        <f t="shared" si="13"/>
        <v>681.49999999999989</v>
      </c>
    </row>
    <row r="393" spans="1:29" x14ac:dyDescent="0.25">
      <c r="A393" s="1" t="s">
        <v>6</v>
      </c>
      <c r="B393" s="1" t="s">
        <v>129</v>
      </c>
      <c r="C393" s="42">
        <v>37272</v>
      </c>
      <c r="D393">
        <v>1</v>
      </c>
      <c r="E393">
        <v>3</v>
      </c>
      <c r="F393">
        <v>0.37200000000000005</v>
      </c>
      <c r="G393">
        <v>0.30199999999999999</v>
      </c>
      <c r="H393">
        <v>0.29600000000000004</v>
      </c>
      <c r="I393">
        <v>0.30499999999999999</v>
      </c>
      <c r="J393">
        <v>0.30499999999999999</v>
      </c>
      <c r="K393">
        <v>0.33500000000000002</v>
      </c>
      <c r="L393">
        <v>0.30399999999999999</v>
      </c>
      <c r="M393">
        <v>0.27800000000000002</v>
      </c>
      <c r="N393">
        <v>0.28300000000000003</v>
      </c>
      <c r="O393">
        <v>0.25800000000000001</v>
      </c>
      <c r="P393">
        <v>0.31</v>
      </c>
      <c r="Q393">
        <v>0.35600000000000004</v>
      </c>
      <c r="R393">
        <v>0.35499999999999998</v>
      </c>
      <c r="S393">
        <v>0.33</v>
      </c>
      <c r="T393">
        <v>0.34799999999999998</v>
      </c>
      <c r="U393">
        <v>0.35600000000000004</v>
      </c>
      <c r="V393">
        <v>0.36200000000000004</v>
      </c>
      <c r="W393">
        <v>0.32799999999999996</v>
      </c>
      <c r="X393">
        <v>0.32100000000000001</v>
      </c>
      <c r="Y393">
        <v>0.30299999999999999</v>
      </c>
      <c r="Z393">
        <v>0.34100000000000003</v>
      </c>
      <c r="AA393">
        <v>0.38</v>
      </c>
      <c r="AB393">
        <f t="shared" si="12"/>
        <v>315.20000000000005</v>
      </c>
      <c r="AC393">
        <f t="shared" si="13"/>
        <v>750.00000000000011</v>
      </c>
    </row>
    <row r="394" spans="1:29" x14ac:dyDescent="0.25">
      <c r="A394" s="1" t="s">
        <v>6</v>
      </c>
      <c r="B394" s="1" t="s">
        <v>129</v>
      </c>
      <c r="C394" s="42">
        <v>37305</v>
      </c>
      <c r="D394">
        <v>1</v>
      </c>
      <c r="E394">
        <v>4</v>
      </c>
      <c r="F394">
        <v>0.30499999999999999</v>
      </c>
      <c r="G394">
        <v>0.27899999999999997</v>
      </c>
      <c r="H394">
        <v>0.26100000000000001</v>
      </c>
      <c r="I394">
        <v>0.254</v>
      </c>
      <c r="J394">
        <v>0.27699999999999997</v>
      </c>
      <c r="K394">
        <v>0.32</v>
      </c>
      <c r="L394">
        <v>0.29699999999999999</v>
      </c>
      <c r="M394">
        <v>0.247</v>
      </c>
      <c r="N394">
        <v>0.30299999999999999</v>
      </c>
      <c r="O394">
        <v>0.27200000000000002</v>
      </c>
      <c r="P394">
        <v>0.32799999999999996</v>
      </c>
      <c r="Q394">
        <v>0.36200000000000004</v>
      </c>
      <c r="R394">
        <v>0.35499999999999998</v>
      </c>
      <c r="S394">
        <v>0.37</v>
      </c>
      <c r="T394">
        <v>0.37799999999999995</v>
      </c>
      <c r="U394">
        <v>0.36799999999999999</v>
      </c>
      <c r="V394">
        <v>0.34499999999999997</v>
      </c>
      <c r="W394">
        <v>0.33600000000000002</v>
      </c>
      <c r="X394">
        <v>0.315</v>
      </c>
      <c r="Y394">
        <v>0.314</v>
      </c>
      <c r="Z394">
        <v>0.33700000000000002</v>
      </c>
      <c r="AA394">
        <v>0.38</v>
      </c>
      <c r="AB394">
        <f t="shared" si="12"/>
        <v>284.79999999999995</v>
      </c>
      <c r="AC394">
        <f t="shared" si="13"/>
        <v>730.8</v>
      </c>
    </row>
    <row r="395" spans="1:29" x14ac:dyDescent="0.25">
      <c r="A395" s="1" t="s">
        <v>6</v>
      </c>
      <c r="B395" s="1" t="s">
        <v>129</v>
      </c>
      <c r="C395" s="42">
        <v>37321</v>
      </c>
      <c r="D395">
        <v>1</v>
      </c>
      <c r="E395">
        <v>4</v>
      </c>
      <c r="F395">
        <v>0.22</v>
      </c>
      <c r="G395">
        <v>0.22800000000000001</v>
      </c>
      <c r="H395">
        <v>0.23100000000000001</v>
      </c>
      <c r="I395">
        <v>0.249</v>
      </c>
      <c r="J395">
        <v>0.26200000000000001</v>
      </c>
      <c r="K395">
        <v>0.311</v>
      </c>
      <c r="L395">
        <v>0.27899999999999997</v>
      </c>
      <c r="M395">
        <v>0.24299999999999999</v>
      </c>
      <c r="N395">
        <v>0.27500000000000002</v>
      </c>
      <c r="O395">
        <v>0.27300000000000002</v>
      </c>
      <c r="P395">
        <v>0.32</v>
      </c>
      <c r="Q395">
        <v>0.35499999999999998</v>
      </c>
      <c r="R395">
        <v>0.36</v>
      </c>
      <c r="S395">
        <v>0.36099999999999999</v>
      </c>
      <c r="T395">
        <v>0.373</v>
      </c>
      <c r="U395">
        <v>0.33500000000000002</v>
      </c>
      <c r="V395">
        <v>0.34700000000000003</v>
      </c>
      <c r="W395">
        <v>0.32700000000000001</v>
      </c>
      <c r="X395">
        <v>0.30299999999999999</v>
      </c>
      <c r="Y395">
        <v>0.307</v>
      </c>
      <c r="Z395">
        <v>0.33600000000000002</v>
      </c>
      <c r="AA395">
        <v>0.375</v>
      </c>
      <c r="AB395">
        <f t="shared" si="12"/>
        <v>251.8</v>
      </c>
      <c r="AC395">
        <f t="shared" si="13"/>
        <v>689.00000000000011</v>
      </c>
    </row>
    <row r="396" spans="1:29" x14ac:dyDescent="0.25">
      <c r="A396" s="1" t="s">
        <v>6</v>
      </c>
      <c r="B396" s="1" t="s">
        <v>129</v>
      </c>
      <c r="C396" s="42">
        <v>37354</v>
      </c>
      <c r="D396">
        <v>1</v>
      </c>
      <c r="E396">
        <v>5</v>
      </c>
      <c r="F396">
        <v>0.36200000000000004</v>
      </c>
      <c r="G396">
        <v>0.28699999999999998</v>
      </c>
      <c r="H396">
        <v>0.253</v>
      </c>
      <c r="I396">
        <v>0.22899999999999998</v>
      </c>
      <c r="J396">
        <v>0.249</v>
      </c>
      <c r="K396">
        <v>0.30099999999999999</v>
      </c>
      <c r="L396">
        <v>0.28300000000000003</v>
      </c>
      <c r="M396">
        <v>0.20300000000000001</v>
      </c>
      <c r="N396">
        <v>0.22899999999999998</v>
      </c>
      <c r="O396">
        <v>0.23</v>
      </c>
      <c r="P396">
        <v>0.27399999999999997</v>
      </c>
      <c r="Q396">
        <v>0.34499999999999997</v>
      </c>
      <c r="R396">
        <v>0.32299999999999995</v>
      </c>
      <c r="S396">
        <v>0.29899999999999999</v>
      </c>
      <c r="T396">
        <v>0.32600000000000001</v>
      </c>
      <c r="U396">
        <v>0.35299999999999998</v>
      </c>
      <c r="V396">
        <v>0.33700000000000002</v>
      </c>
      <c r="W396">
        <v>0.33899999999999997</v>
      </c>
      <c r="X396">
        <v>0.30499999999999999</v>
      </c>
      <c r="Y396">
        <v>0.309</v>
      </c>
      <c r="Z396">
        <v>0.32899999999999996</v>
      </c>
      <c r="AA396">
        <v>0.37200000000000005</v>
      </c>
      <c r="AB396">
        <f t="shared" si="12"/>
        <v>275.8</v>
      </c>
      <c r="AC396">
        <f t="shared" si="13"/>
        <v>689.9</v>
      </c>
    </row>
    <row r="397" spans="1:29" x14ac:dyDescent="0.25">
      <c r="A397" s="1" t="s">
        <v>6</v>
      </c>
      <c r="B397" s="1" t="s">
        <v>129</v>
      </c>
      <c r="C397" s="42">
        <v>37432</v>
      </c>
      <c r="D397">
        <v>1</v>
      </c>
      <c r="E397">
        <v>6</v>
      </c>
      <c r="F397">
        <v>0.38400000000000001</v>
      </c>
      <c r="G397">
        <v>0.30399999999999999</v>
      </c>
      <c r="H397">
        <v>0.307</v>
      </c>
      <c r="I397">
        <v>0.29499999999999998</v>
      </c>
      <c r="J397">
        <v>0.29899999999999999</v>
      </c>
      <c r="K397">
        <v>0.33500000000000002</v>
      </c>
      <c r="L397">
        <v>0.307</v>
      </c>
      <c r="M397">
        <v>0.28199999999999997</v>
      </c>
      <c r="N397">
        <v>0.313</v>
      </c>
      <c r="O397">
        <v>0.28600000000000003</v>
      </c>
      <c r="P397">
        <v>0.33700000000000002</v>
      </c>
      <c r="Q397">
        <v>0.36499999999999999</v>
      </c>
      <c r="R397">
        <v>0.35</v>
      </c>
      <c r="S397">
        <v>0.31</v>
      </c>
      <c r="T397">
        <v>0.32899999999999996</v>
      </c>
      <c r="U397">
        <v>0.35499999999999998</v>
      </c>
      <c r="V397">
        <v>0.33899999999999997</v>
      </c>
      <c r="W397">
        <v>0.33899999999999997</v>
      </c>
      <c r="X397">
        <v>0.316</v>
      </c>
      <c r="Y397">
        <v>0.315</v>
      </c>
      <c r="Z397">
        <v>0.33700000000000002</v>
      </c>
      <c r="AA397">
        <v>0.36099999999999999</v>
      </c>
      <c r="AB397">
        <f t="shared" si="12"/>
        <v>321</v>
      </c>
      <c r="AC397">
        <f t="shared" si="13"/>
        <v>754.90000000000009</v>
      </c>
    </row>
    <row r="398" spans="1:29" x14ac:dyDescent="0.25">
      <c r="A398" s="1" t="s">
        <v>6</v>
      </c>
      <c r="B398" s="1" t="s">
        <v>129</v>
      </c>
      <c r="C398" s="42">
        <v>35660</v>
      </c>
      <c r="D398">
        <v>2</v>
      </c>
      <c r="E398">
        <v>2</v>
      </c>
      <c r="F398">
        <v>0.27500000000000002</v>
      </c>
      <c r="G398">
        <v>0.32</v>
      </c>
      <c r="H398">
        <v>0.29299999999999998</v>
      </c>
      <c r="I398">
        <v>0.30499999999999999</v>
      </c>
      <c r="J398">
        <v>0.312</v>
      </c>
      <c r="K398">
        <v>0.31900000000000001</v>
      </c>
      <c r="L398">
        <v>0.32700000000000001</v>
      </c>
      <c r="M398">
        <v>0.35399999999999998</v>
      </c>
      <c r="N398">
        <v>0.33600000000000002</v>
      </c>
      <c r="O398">
        <v>0.26899999999999996</v>
      </c>
      <c r="P398">
        <v>0.19699999999999998</v>
      </c>
      <c r="Q398">
        <v>0.27100000000000002</v>
      </c>
      <c r="R398">
        <v>0.32500000000000001</v>
      </c>
      <c r="S398">
        <v>0.32400000000000001</v>
      </c>
      <c r="T398">
        <v>0.316</v>
      </c>
      <c r="U398">
        <v>0.28100000000000003</v>
      </c>
      <c r="V398">
        <v>0.25</v>
      </c>
      <c r="W398">
        <v>0.158</v>
      </c>
      <c r="X398">
        <v>0.121</v>
      </c>
      <c r="Y398">
        <v>0.13400000000000001</v>
      </c>
      <c r="Z398">
        <v>0.18100000000000002</v>
      </c>
      <c r="AA398">
        <v>0.28600000000000003</v>
      </c>
      <c r="AB398">
        <f t="shared" si="12"/>
        <v>311.60000000000002</v>
      </c>
      <c r="AC398">
        <f t="shared" si="13"/>
        <v>622.90000000000009</v>
      </c>
    </row>
    <row r="399" spans="1:29" x14ac:dyDescent="0.25">
      <c r="A399" s="1" t="s">
        <v>6</v>
      </c>
      <c r="B399" s="1" t="s">
        <v>129</v>
      </c>
      <c r="C399" s="42">
        <v>35665</v>
      </c>
      <c r="D399">
        <v>2</v>
      </c>
      <c r="E399">
        <v>2</v>
      </c>
      <c r="F399">
        <v>0.34899999999999998</v>
      </c>
      <c r="G399">
        <v>0.33200000000000002</v>
      </c>
      <c r="H399">
        <v>0.29199999999999998</v>
      </c>
      <c r="I399">
        <v>0.30299999999999999</v>
      </c>
      <c r="J399">
        <v>0.312</v>
      </c>
      <c r="K399">
        <v>0.32899999999999996</v>
      </c>
      <c r="L399">
        <v>0.34100000000000003</v>
      </c>
      <c r="M399">
        <v>0.36299999999999999</v>
      </c>
      <c r="N399">
        <v>0.33399999999999996</v>
      </c>
      <c r="O399">
        <v>0.251</v>
      </c>
      <c r="P399">
        <v>0.20899999999999999</v>
      </c>
      <c r="Q399">
        <v>0.27800000000000002</v>
      </c>
      <c r="R399">
        <v>0.32600000000000001</v>
      </c>
      <c r="S399">
        <v>0.32799999999999996</v>
      </c>
      <c r="T399">
        <v>0.30199999999999999</v>
      </c>
      <c r="U399">
        <v>0.27500000000000002</v>
      </c>
      <c r="V399">
        <v>0.22899999999999998</v>
      </c>
      <c r="W399">
        <v>0.16899999999999998</v>
      </c>
      <c r="X399">
        <v>0.126</v>
      </c>
      <c r="Y399">
        <v>0.153</v>
      </c>
      <c r="Z399">
        <v>0.22399999999999998</v>
      </c>
      <c r="AA399">
        <v>0.29399999999999998</v>
      </c>
      <c r="AB399">
        <f t="shared" si="12"/>
        <v>330.4</v>
      </c>
      <c r="AC399">
        <f t="shared" si="13"/>
        <v>646.79999999999995</v>
      </c>
    </row>
    <row r="400" spans="1:29" x14ac:dyDescent="0.25">
      <c r="A400" s="1" t="s">
        <v>6</v>
      </c>
      <c r="B400" s="1" t="s">
        <v>129</v>
      </c>
      <c r="C400" s="42">
        <v>35683</v>
      </c>
      <c r="D400">
        <v>2</v>
      </c>
      <c r="E400">
        <v>2</v>
      </c>
      <c r="F400">
        <v>0.27100000000000002</v>
      </c>
      <c r="G400">
        <v>0.312</v>
      </c>
      <c r="H400">
        <v>0.27899999999999997</v>
      </c>
      <c r="I400">
        <v>0.28499999999999998</v>
      </c>
      <c r="J400">
        <v>0.30099999999999999</v>
      </c>
      <c r="K400">
        <v>0.32500000000000001</v>
      </c>
      <c r="L400">
        <v>0.31900000000000001</v>
      </c>
      <c r="M400">
        <v>0.33600000000000002</v>
      </c>
      <c r="N400">
        <v>0.33600000000000002</v>
      </c>
      <c r="O400">
        <v>0.26300000000000001</v>
      </c>
      <c r="P400">
        <v>0.222</v>
      </c>
      <c r="Q400">
        <v>0.28600000000000003</v>
      </c>
      <c r="R400">
        <v>0.34700000000000003</v>
      </c>
      <c r="S400">
        <v>0.315</v>
      </c>
      <c r="T400">
        <v>0.31</v>
      </c>
      <c r="U400">
        <v>0.27699999999999997</v>
      </c>
      <c r="V400">
        <v>0.255</v>
      </c>
      <c r="W400">
        <v>0.222</v>
      </c>
      <c r="X400">
        <v>0.252</v>
      </c>
      <c r="Y400">
        <v>0.30099999999999999</v>
      </c>
      <c r="Z400">
        <v>0.309</v>
      </c>
      <c r="AA400">
        <v>0.314</v>
      </c>
      <c r="AB400">
        <f t="shared" si="12"/>
        <v>303.50000000000006</v>
      </c>
      <c r="AC400">
        <f t="shared" si="13"/>
        <v>670.80000000000007</v>
      </c>
    </row>
    <row r="401" spans="1:29" x14ac:dyDescent="0.25">
      <c r="A401" s="1" t="s">
        <v>6</v>
      </c>
      <c r="B401" s="1" t="s">
        <v>129</v>
      </c>
      <c r="C401" s="42">
        <v>35699</v>
      </c>
      <c r="D401">
        <v>2</v>
      </c>
      <c r="E401">
        <v>2</v>
      </c>
      <c r="F401">
        <v>0.26500000000000001</v>
      </c>
      <c r="G401">
        <v>0.30199999999999999</v>
      </c>
      <c r="H401">
        <v>0.27300000000000002</v>
      </c>
      <c r="I401">
        <v>0.27600000000000002</v>
      </c>
      <c r="J401">
        <v>0.28100000000000003</v>
      </c>
      <c r="K401">
        <v>0.307</v>
      </c>
      <c r="L401">
        <v>0.313</v>
      </c>
      <c r="M401">
        <v>0.32600000000000001</v>
      </c>
      <c r="N401">
        <v>0.33200000000000002</v>
      </c>
      <c r="O401">
        <v>0.26800000000000002</v>
      </c>
      <c r="P401">
        <v>0.23199999999999998</v>
      </c>
      <c r="Q401">
        <v>0.30199999999999999</v>
      </c>
      <c r="R401">
        <v>0.36700000000000005</v>
      </c>
      <c r="S401">
        <v>0.33600000000000002</v>
      </c>
      <c r="T401">
        <v>0.31900000000000001</v>
      </c>
      <c r="U401">
        <v>0.28000000000000003</v>
      </c>
      <c r="V401">
        <v>0.253</v>
      </c>
      <c r="W401">
        <v>0.22500000000000001</v>
      </c>
      <c r="X401">
        <v>0.252</v>
      </c>
      <c r="Y401">
        <v>0.28600000000000003</v>
      </c>
      <c r="Z401">
        <v>0.307</v>
      </c>
      <c r="AA401">
        <v>0.32400000000000001</v>
      </c>
      <c r="AB401">
        <f t="shared" si="12"/>
        <v>294</v>
      </c>
      <c r="AC401">
        <f t="shared" si="13"/>
        <v>669.1</v>
      </c>
    </row>
    <row r="402" spans="1:29" x14ac:dyDescent="0.25">
      <c r="A402" s="1" t="s">
        <v>6</v>
      </c>
      <c r="B402" s="1" t="s">
        <v>129</v>
      </c>
      <c r="C402" s="42">
        <v>35719</v>
      </c>
      <c r="D402">
        <v>2</v>
      </c>
      <c r="E402">
        <v>1</v>
      </c>
      <c r="F402">
        <v>0.252</v>
      </c>
      <c r="G402">
        <v>0.29899999999999999</v>
      </c>
      <c r="H402">
        <v>0.27500000000000002</v>
      </c>
      <c r="I402">
        <v>0.26200000000000001</v>
      </c>
      <c r="J402">
        <v>0.254</v>
      </c>
      <c r="K402">
        <v>0.28999999999999998</v>
      </c>
      <c r="L402">
        <v>0.27800000000000002</v>
      </c>
      <c r="M402">
        <v>0.318</v>
      </c>
      <c r="N402">
        <v>0.32600000000000001</v>
      </c>
      <c r="O402">
        <v>0.27100000000000002</v>
      </c>
      <c r="P402">
        <v>0.21899999999999997</v>
      </c>
      <c r="Q402">
        <v>0.29100000000000004</v>
      </c>
      <c r="R402">
        <v>0.33899999999999997</v>
      </c>
      <c r="S402">
        <v>0.33899999999999997</v>
      </c>
      <c r="T402">
        <v>0.30599999999999999</v>
      </c>
      <c r="U402">
        <v>0.29399999999999998</v>
      </c>
      <c r="V402">
        <v>0.25</v>
      </c>
      <c r="W402">
        <v>0.20899999999999999</v>
      </c>
      <c r="X402">
        <v>0.23100000000000001</v>
      </c>
      <c r="Y402">
        <v>0.28199999999999997</v>
      </c>
      <c r="Z402">
        <v>0.314</v>
      </c>
      <c r="AA402">
        <v>0.32899999999999996</v>
      </c>
      <c r="AB402">
        <f t="shared" si="12"/>
        <v>280.60000000000002</v>
      </c>
      <c r="AC402">
        <f t="shared" si="13"/>
        <v>648</v>
      </c>
    </row>
    <row r="403" spans="1:29" x14ac:dyDescent="0.25">
      <c r="A403" s="1" t="s">
        <v>6</v>
      </c>
      <c r="B403" s="1" t="s">
        <v>129</v>
      </c>
      <c r="C403" s="42">
        <v>35731</v>
      </c>
      <c r="D403">
        <v>2</v>
      </c>
      <c r="E403">
        <v>2</v>
      </c>
      <c r="F403">
        <v>0.215</v>
      </c>
      <c r="G403">
        <v>0.26500000000000001</v>
      </c>
      <c r="H403">
        <v>0.24</v>
      </c>
      <c r="I403">
        <v>0.20800000000000002</v>
      </c>
      <c r="J403">
        <v>0.22699999999999998</v>
      </c>
      <c r="K403">
        <v>0.27399999999999997</v>
      </c>
      <c r="L403">
        <v>0.27100000000000002</v>
      </c>
      <c r="M403">
        <v>0.30299999999999999</v>
      </c>
      <c r="N403">
        <v>0.33399999999999996</v>
      </c>
      <c r="O403">
        <v>0.25800000000000001</v>
      </c>
      <c r="P403">
        <v>0.21299999999999999</v>
      </c>
      <c r="Q403">
        <v>0.27899999999999997</v>
      </c>
      <c r="R403">
        <v>0.35100000000000003</v>
      </c>
      <c r="S403">
        <v>0.32799999999999996</v>
      </c>
      <c r="T403">
        <v>0.313</v>
      </c>
      <c r="U403">
        <v>0.29100000000000004</v>
      </c>
      <c r="V403">
        <v>0.24600000000000002</v>
      </c>
      <c r="W403">
        <v>0.19800000000000001</v>
      </c>
      <c r="X403">
        <v>0.21199999999999999</v>
      </c>
      <c r="Y403">
        <v>0.26300000000000001</v>
      </c>
      <c r="Z403">
        <v>0.28499999999999998</v>
      </c>
      <c r="AA403">
        <v>0.32600000000000001</v>
      </c>
      <c r="AB403">
        <f t="shared" si="12"/>
        <v>255.20000000000002</v>
      </c>
      <c r="AC403">
        <f t="shared" si="13"/>
        <v>611.50000000000011</v>
      </c>
    </row>
    <row r="404" spans="1:29" x14ac:dyDescent="0.25">
      <c r="A404" s="1" t="s">
        <v>6</v>
      </c>
      <c r="B404" s="1" t="s">
        <v>129</v>
      </c>
      <c r="C404" s="42">
        <v>35740</v>
      </c>
      <c r="D404">
        <v>2</v>
      </c>
      <c r="E404">
        <v>2</v>
      </c>
      <c r="F404">
        <v>0.24299999999999999</v>
      </c>
      <c r="G404">
        <v>0.28600000000000003</v>
      </c>
      <c r="H404">
        <v>0.23100000000000001</v>
      </c>
      <c r="I404">
        <v>0.182</v>
      </c>
      <c r="J404">
        <v>0.20199999999999999</v>
      </c>
      <c r="K404">
        <v>0.26600000000000001</v>
      </c>
      <c r="L404">
        <v>0.23899999999999999</v>
      </c>
      <c r="M404">
        <v>0.28300000000000003</v>
      </c>
      <c r="N404">
        <v>0.31900000000000001</v>
      </c>
      <c r="O404">
        <v>0.253</v>
      </c>
      <c r="P404">
        <v>0.187</v>
      </c>
      <c r="Q404">
        <v>0.26400000000000001</v>
      </c>
      <c r="R404">
        <v>0.33799999999999997</v>
      </c>
      <c r="S404">
        <v>0.318</v>
      </c>
      <c r="T404">
        <v>0.308</v>
      </c>
      <c r="U404">
        <v>0.28399999999999997</v>
      </c>
      <c r="V404">
        <v>0.253</v>
      </c>
      <c r="W404">
        <v>0.187</v>
      </c>
      <c r="X404">
        <v>0.17300000000000001</v>
      </c>
      <c r="Y404">
        <v>0.23800000000000002</v>
      </c>
      <c r="Z404">
        <v>0.28699999999999998</v>
      </c>
      <c r="AA404">
        <v>0.315</v>
      </c>
      <c r="AB404">
        <f t="shared" si="12"/>
        <v>249.40000000000003</v>
      </c>
      <c r="AC404">
        <f t="shared" si="13"/>
        <v>589.90000000000009</v>
      </c>
    </row>
    <row r="405" spans="1:29" x14ac:dyDescent="0.25">
      <c r="A405" s="1" t="s">
        <v>6</v>
      </c>
      <c r="B405" s="1" t="s">
        <v>129</v>
      </c>
      <c r="C405" s="42">
        <v>35751</v>
      </c>
      <c r="D405">
        <v>2</v>
      </c>
      <c r="E405">
        <v>2</v>
      </c>
      <c r="F405">
        <v>0.20600000000000002</v>
      </c>
      <c r="G405">
        <v>0.245</v>
      </c>
      <c r="H405">
        <v>0.185</v>
      </c>
      <c r="I405">
        <v>0.13800000000000001</v>
      </c>
      <c r="J405">
        <v>0.16600000000000001</v>
      </c>
      <c r="K405">
        <v>0.23499999999999999</v>
      </c>
      <c r="L405">
        <v>0.188</v>
      </c>
      <c r="M405">
        <v>0.22500000000000001</v>
      </c>
      <c r="N405">
        <v>0.29899999999999999</v>
      </c>
      <c r="O405">
        <v>0.23600000000000002</v>
      </c>
      <c r="P405">
        <v>0.158</v>
      </c>
      <c r="Q405">
        <v>0.218</v>
      </c>
      <c r="R405">
        <v>0.32</v>
      </c>
      <c r="S405">
        <v>0.33</v>
      </c>
      <c r="T405">
        <v>0.315</v>
      </c>
      <c r="U405">
        <v>0.28699999999999998</v>
      </c>
      <c r="V405">
        <v>0.255</v>
      </c>
      <c r="W405">
        <v>0.17199999999999999</v>
      </c>
      <c r="X405">
        <v>0.155</v>
      </c>
      <c r="Y405">
        <v>0.20499999999999999</v>
      </c>
      <c r="Z405">
        <v>0.26899999999999996</v>
      </c>
      <c r="AA405">
        <v>0.30299999999999999</v>
      </c>
      <c r="AB405">
        <f t="shared" si="12"/>
        <v>209.3</v>
      </c>
      <c r="AC405">
        <f t="shared" si="13"/>
        <v>531.59999999999991</v>
      </c>
    </row>
    <row r="406" spans="1:29" x14ac:dyDescent="0.25">
      <c r="A406" s="1" t="s">
        <v>6</v>
      </c>
      <c r="B406" s="1" t="s">
        <v>129</v>
      </c>
      <c r="C406" s="42">
        <v>35766</v>
      </c>
      <c r="D406">
        <v>2</v>
      </c>
      <c r="E406">
        <v>3</v>
      </c>
      <c r="F406">
        <v>0.23100000000000001</v>
      </c>
      <c r="G406">
        <v>0.28499999999999998</v>
      </c>
      <c r="H406">
        <v>0.22399999999999998</v>
      </c>
      <c r="I406">
        <v>0.157</v>
      </c>
      <c r="J406">
        <v>0.17399999999999999</v>
      </c>
      <c r="K406">
        <v>0.215</v>
      </c>
      <c r="L406">
        <v>0.17899999999999999</v>
      </c>
      <c r="M406">
        <v>0.20899999999999999</v>
      </c>
      <c r="N406">
        <v>0.28699999999999998</v>
      </c>
      <c r="O406">
        <v>0.23800000000000002</v>
      </c>
      <c r="P406">
        <v>0.129</v>
      </c>
      <c r="Q406">
        <v>0.17399999999999999</v>
      </c>
      <c r="R406">
        <v>0.29299999999999998</v>
      </c>
      <c r="S406">
        <v>0.34</v>
      </c>
      <c r="T406">
        <v>0.315</v>
      </c>
      <c r="U406">
        <v>0.28699999999999998</v>
      </c>
      <c r="V406">
        <v>0.249</v>
      </c>
      <c r="W406">
        <v>0.16699999999999998</v>
      </c>
      <c r="X406">
        <v>0.128</v>
      </c>
      <c r="Y406">
        <v>0.14599999999999999</v>
      </c>
      <c r="Z406">
        <v>0.18600000000000003</v>
      </c>
      <c r="AA406">
        <v>0.27600000000000002</v>
      </c>
      <c r="AB406">
        <f t="shared" si="12"/>
        <v>219.2</v>
      </c>
      <c r="AC406">
        <f t="shared" si="13"/>
        <v>512</v>
      </c>
    </row>
    <row r="407" spans="1:29" x14ac:dyDescent="0.25">
      <c r="A407" s="1" t="s">
        <v>6</v>
      </c>
      <c r="B407" s="1" t="s">
        <v>129</v>
      </c>
      <c r="C407" s="42">
        <v>35782</v>
      </c>
      <c r="D407">
        <v>2</v>
      </c>
      <c r="E407">
        <v>3</v>
      </c>
      <c r="F407">
        <v>0.33600000000000002</v>
      </c>
      <c r="G407">
        <v>0.32</v>
      </c>
      <c r="H407">
        <v>0.29299999999999998</v>
      </c>
      <c r="I407">
        <v>0.27100000000000002</v>
      </c>
      <c r="J407">
        <v>0.24100000000000002</v>
      </c>
      <c r="K407">
        <v>0.217</v>
      </c>
      <c r="L407">
        <v>0.151</v>
      </c>
      <c r="M407">
        <v>0.193</v>
      </c>
      <c r="N407">
        <v>0.27800000000000002</v>
      </c>
      <c r="O407">
        <v>0.21899999999999997</v>
      </c>
      <c r="P407">
        <v>0.121</v>
      </c>
      <c r="Q407">
        <v>0.14000000000000001</v>
      </c>
      <c r="R407">
        <v>0.26100000000000001</v>
      </c>
      <c r="S407">
        <v>0.313</v>
      </c>
      <c r="T407">
        <v>0.30299999999999999</v>
      </c>
      <c r="U407">
        <v>0.25900000000000001</v>
      </c>
      <c r="V407">
        <v>0.23899999999999999</v>
      </c>
      <c r="W407">
        <v>0.14899999999999999</v>
      </c>
      <c r="X407">
        <v>0.10800000000000001</v>
      </c>
      <c r="Y407">
        <v>0.10800000000000001</v>
      </c>
      <c r="Z407">
        <v>0.14400000000000002</v>
      </c>
      <c r="AA407">
        <v>0.222</v>
      </c>
      <c r="AB407">
        <f t="shared" si="12"/>
        <v>263.59999999999997</v>
      </c>
      <c r="AC407">
        <f t="shared" si="13"/>
        <v>522.19999999999993</v>
      </c>
    </row>
    <row r="408" spans="1:29" x14ac:dyDescent="0.25">
      <c r="A408" s="1" t="s">
        <v>6</v>
      </c>
      <c r="B408" s="1" t="s">
        <v>129</v>
      </c>
      <c r="C408" s="42">
        <v>35787</v>
      </c>
      <c r="D408">
        <v>2</v>
      </c>
      <c r="E408">
        <v>3</v>
      </c>
      <c r="F408">
        <v>0.30399999999999999</v>
      </c>
      <c r="G408">
        <v>0.32600000000000001</v>
      </c>
      <c r="H408">
        <v>0.28100000000000003</v>
      </c>
      <c r="I408">
        <v>0.27500000000000002</v>
      </c>
      <c r="J408">
        <v>0.25800000000000001</v>
      </c>
      <c r="K408">
        <v>0.217</v>
      </c>
      <c r="L408">
        <v>0.157</v>
      </c>
      <c r="M408">
        <v>0.18600000000000003</v>
      </c>
      <c r="N408">
        <v>0.25</v>
      </c>
      <c r="O408">
        <v>0.20899999999999999</v>
      </c>
      <c r="P408">
        <v>0.12</v>
      </c>
      <c r="Q408">
        <v>0.14499999999999999</v>
      </c>
      <c r="R408">
        <v>0.254</v>
      </c>
      <c r="S408">
        <v>0.32200000000000001</v>
      </c>
      <c r="T408">
        <v>0.312</v>
      </c>
      <c r="U408">
        <v>0.27800000000000002</v>
      </c>
      <c r="V408">
        <v>0.23800000000000002</v>
      </c>
      <c r="W408">
        <v>0.151</v>
      </c>
      <c r="X408">
        <v>0.10199999999999999</v>
      </c>
      <c r="Y408">
        <v>0.10800000000000001</v>
      </c>
      <c r="Z408">
        <v>0.127</v>
      </c>
      <c r="AA408">
        <v>0.20300000000000001</v>
      </c>
      <c r="AB408">
        <f t="shared" si="12"/>
        <v>255.79999999999998</v>
      </c>
      <c r="AC408">
        <f t="shared" si="13"/>
        <v>512.69999999999993</v>
      </c>
    </row>
    <row r="409" spans="1:29" x14ac:dyDescent="0.25">
      <c r="A409" s="1" t="s">
        <v>6</v>
      </c>
      <c r="B409" s="1" t="s">
        <v>129</v>
      </c>
      <c r="C409" s="42">
        <v>35807</v>
      </c>
      <c r="D409">
        <v>2</v>
      </c>
      <c r="E409">
        <v>4</v>
      </c>
      <c r="F409">
        <v>0.252</v>
      </c>
      <c r="G409">
        <v>0.308</v>
      </c>
      <c r="H409">
        <v>0.26600000000000001</v>
      </c>
      <c r="I409">
        <v>0.26</v>
      </c>
      <c r="J409">
        <v>0.22800000000000001</v>
      </c>
      <c r="K409">
        <v>0.21299999999999999</v>
      </c>
      <c r="L409">
        <v>0.156</v>
      </c>
      <c r="M409">
        <v>0.185</v>
      </c>
      <c r="N409">
        <v>0.251</v>
      </c>
      <c r="O409">
        <v>0.19600000000000001</v>
      </c>
      <c r="P409">
        <v>0.109</v>
      </c>
      <c r="Q409">
        <v>0.124</v>
      </c>
      <c r="R409">
        <v>0.24399999999999999</v>
      </c>
      <c r="S409">
        <v>0.309</v>
      </c>
      <c r="T409">
        <v>0.30199999999999999</v>
      </c>
      <c r="U409">
        <v>0.27</v>
      </c>
      <c r="V409">
        <v>0.25</v>
      </c>
      <c r="W409">
        <v>0.13500000000000001</v>
      </c>
      <c r="X409">
        <v>9.0999999999999998E-2</v>
      </c>
      <c r="Y409">
        <v>8.900000000000001E-2</v>
      </c>
      <c r="Z409">
        <v>0.111</v>
      </c>
      <c r="AA409">
        <v>0.151</v>
      </c>
      <c r="AB409">
        <f t="shared" si="12"/>
        <v>237.10000000000002</v>
      </c>
      <c r="AC409">
        <f t="shared" si="13"/>
        <v>475.2</v>
      </c>
    </row>
    <row r="410" spans="1:29" x14ac:dyDescent="0.25">
      <c r="A410" s="1" t="s">
        <v>6</v>
      </c>
      <c r="B410" s="1" t="s">
        <v>129</v>
      </c>
      <c r="C410" s="42">
        <v>35815</v>
      </c>
      <c r="D410">
        <v>2</v>
      </c>
      <c r="E410">
        <v>4</v>
      </c>
      <c r="F410">
        <v>0.23300000000000001</v>
      </c>
      <c r="G410">
        <v>0.29199999999999998</v>
      </c>
      <c r="H410">
        <v>0.24199999999999999</v>
      </c>
      <c r="I410">
        <v>0.21299999999999999</v>
      </c>
      <c r="J410">
        <v>0.19500000000000001</v>
      </c>
      <c r="K410">
        <v>0.19899999999999998</v>
      </c>
      <c r="L410">
        <v>0.14699999999999999</v>
      </c>
      <c r="M410">
        <v>0.16699999999999998</v>
      </c>
      <c r="N410">
        <v>0.24600000000000002</v>
      </c>
      <c r="O410">
        <v>0.2</v>
      </c>
      <c r="P410">
        <v>0.109</v>
      </c>
      <c r="Q410">
        <v>0.125</v>
      </c>
      <c r="R410">
        <v>0.22600000000000001</v>
      </c>
      <c r="S410">
        <v>0.311</v>
      </c>
      <c r="T410">
        <v>0.29499999999999998</v>
      </c>
      <c r="U410">
        <v>0.27399999999999997</v>
      </c>
      <c r="V410">
        <v>0.23600000000000002</v>
      </c>
      <c r="W410">
        <v>0.127</v>
      </c>
      <c r="X410">
        <v>8.900000000000001E-2</v>
      </c>
      <c r="Y410">
        <v>7.9000000000000001E-2</v>
      </c>
      <c r="Z410">
        <v>0.105</v>
      </c>
      <c r="AA410">
        <v>0.13500000000000001</v>
      </c>
      <c r="AB410">
        <f t="shared" si="12"/>
        <v>216.7</v>
      </c>
      <c r="AC410">
        <f t="shared" si="13"/>
        <v>447.8</v>
      </c>
    </row>
    <row r="411" spans="1:29" x14ac:dyDescent="0.25">
      <c r="A411" s="1" t="s">
        <v>6</v>
      </c>
      <c r="B411" s="1" t="s">
        <v>129</v>
      </c>
      <c r="C411" s="42">
        <v>35829</v>
      </c>
      <c r="D411">
        <v>2</v>
      </c>
      <c r="E411">
        <v>4</v>
      </c>
      <c r="F411">
        <v>0.21199999999999999</v>
      </c>
      <c r="G411">
        <v>0.26500000000000001</v>
      </c>
      <c r="H411">
        <v>0.21600000000000003</v>
      </c>
      <c r="I411">
        <v>0.182</v>
      </c>
      <c r="J411">
        <v>0.17600000000000002</v>
      </c>
      <c r="K411">
        <v>0.16500000000000001</v>
      </c>
      <c r="L411">
        <v>0.13200000000000001</v>
      </c>
      <c r="M411">
        <v>0.14300000000000002</v>
      </c>
      <c r="N411">
        <v>0.215</v>
      </c>
      <c r="O411">
        <v>0.185</v>
      </c>
      <c r="P411">
        <v>9.4E-2</v>
      </c>
      <c r="Q411">
        <v>0.115</v>
      </c>
      <c r="R411">
        <v>0.214</v>
      </c>
      <c r="S411">
        <v>0.30199999999999999</v>
      </c>
      <c r="T411">
        <v>0.30199999999999999</v>
      </c>
      <c r="U411">
        <v>0.27200000000000002</v>
      </c>
      <c r="V411">
        <v>0.217</v>
      </c>
      <c r="W411">
        <v>0.12300000000000001</v>
      </c>
      <c r="X411">
        <v>7.9000000000000001E-2</v>
      </c>
      <c r="Y411">
        <v>7.6999999999999999E-2</v>
      </c>
      <c r="Z411">
        <v>9.1999999999999998E-2</v>
      </c>
      <c r="AA411">
        <v>0.11900000000000001</v>
      </c>
      <c r="AB411">
        <f t="shared" si="12"/>
        <v>191.8</v>
      </c>
      <c r="AC411">
        <f t="shared" si="13"/>
        <v>410.89999999999992</v>
      </c>
    </row>
    <row r="412" spans="1:29" x14ac:dyDescent="0.25">
      <c r="A412" s="1" t="s">
        <v>6</v>
      </c>
      <c r="B412" s="1" t="s">
        <v>129</v>
      </c>
      <c r="C412" s="42">
        <v>35846</v>
      </c>
      <c r="D412">
        <v>2</v>
      </c>
      <c r="E412">
        <v>5</v>
      </c>
      <c r="F412">
        <v>0.28399999999999997</v>
      </c>
      <c r="G412">
        <v>0.315</v>
      </c>
      <c r="H412">
        <v>0.24100000000000002</v>
      </c>
      <c r="I412">
        <v>0.185</v>
      </c>
      <c r="J412">
        <v>0.16300000000000001</v>
      </c>
      <c r="K412">
        <v>0.15</v>
      </c>
      <c r="L412">
        <v>0.11599999999999999</v>
      </c>
      <c r="M412">
        <v>0.13</v>
      </c>
      <c r="N412">
        <v>0.20600000000000002</v>
      </c>
      <c r="O412">
        <v>0.161</v>
      </c>
      <c r="P412">
        <v>8.900000000000001E-2</v>
      </c>
      <c r="Q412">
        <v>0.106</v>
      </c>
      <c r="R412">
        <v>0.20100000000000001</v>
      </c>
      <c r="S412">
        <v>0.28600000000000003</v>
      </c>
      <c r="T412">
        <v>0.29499999999999998</v>
      </c>
      <c r="U412">
        <v>0.26899999999999996</v>
      </c>
      <c r="V412">
        <v>0.21</v>
      </c>
      <c r="W412">
        <v>0.11699999999999999</v>
      </c>
      <c r="X412">
        <v>7.0000000000000007E-2</v>
      </c>
      <c r="Y412">
        <v>7.4999999999999997E-2</v>
      </c>
      <c r="Z412">
        <v>8.5999999999999993E-2</v>
      </c>
      <c r="AA412">
        <v>0.10800000000000001</v>
      </c>
      <c r="AB412">
        <f t="shared" si="12"/>
        <v>207.4</v>
      </c>
      <c r="AC412">
        <f t="shared" si="13"/>
        <v>414.70000000000005</v>
      </c>
    </row>
    <row r="413" spans="1:29" x14ac:dyDescent="0.25">
      <c r="A413" s="1" t="s">
        <v>6</v>
      </c>
      <c r="B413" s="1" t="s">
        <v>129</v>
      </c>
      <c r="C413" s="42">
        <v>35865</v>
      </c>
      <c r="D413">
        <v>2</v>
      </c>
      <c r="E413">
        <v>5</v>
      </c>
      <c r="F413">
        <v>0.248</v>
      </c>
      <c r="G413">
        <v>0.26</v>
      </c>
      <c r="H413">
        <v>0.20399999999999999</v>
      </c>
      <c r="I413">
        <v>0.14699999999999999</v>
      </c>
      <c r="J413">
        <v>0.14199999999999999</v>
      </c>
      <c r="K413">
        <v>0.13900000000000001</v>
      </c>
      <c r="L413">
        <v>0.106</v>
      </c>
      <c r="M413">
        <v>0.12</v>
      </c>
      <c r="N413">
        <v>0.2</v>
      </c>
      <c r="O413">
        <v>0.14599999999999999</v>
      </c>
      <c r="P413">
        <v>8.3000000000000004E-2</v>
      </c>
      <c r="Q413">
        <v>9.9000000000000005E-2</v>
      </c>
      <c r="R413">
        <v>0.191</v>
      </c>
      <c r="S413">
        <v>0.27600000000000002</v>
      </c>
      <c r="T413">
        <v>0.29499999999999998</v>
      </c>
      <c r="U413">
        <v>0.255</v>
      </c>
      <c r="V413">
        <v>0.2</v>
      </c>
      <c r="W413">
        <v>0.10199999999999999</v>
      </c>
      <c r="X413">
        <v>7.0999999999999994E-2</v>
      </c>
      <c r="Y413">
        <v>7.2000000000000008E-2</v>
      </c>
      <c r="Z413">
        <v>8.5999999999999993E-2</v>
      </c>
      <c r="AA413">
        <v>0.105</v>
      </c>
      <c r="AB413">
        <f t="shared" si="12"/>
        <v>181.4</v>
      </c>
      <c r="AC413">
        <f t="shared" si="13"/>
        <v>379.50000000000006</v>
      </c>
    </row>
    <row r="414" spans="1:29" x14ac:dyDescent="0.25">
      <c r="A414" s="1" t="s">
        <v>6</v>
      </c>
      <c r="B414" s="1" t="s">
        <v>129</v>
      </c>
      <c r="C414" s="42">
        <v>35885</v>
      </c>
      <c r="D414">
        <v>2</v>
      </c>
      <c r="E414">
        <v>6</v>
      </c>
      <c r="F414">
        <v>0.26400000000000001</v>
      </c>
      <c r="G414">
        <v>0.29299999999999998</v>
      </c>
      <c r="H414">
        <v>0.22699999999999998</v>
      </c>
      <c r="I414">
        <v>0.16899999999999998</v>
      </c>
      <c r="J414">
        <v>0.15</v>
      </c>
      <c r="K414">
        <v>0.13800000000000001</v>
      </c>
      <c r="L414">
        <v>0.11</v>
      </c>
      <c r="M414">
        <v>0.124</v>
      </c>
      <c r="N414">
        <v>0.191</v>
      </c>
      <c r="O414">
        <v>0.151</v>
      </c>
      <c r="P414">
        <v>8.199999999999999E-2</v>
      </c>
      <c r="Q414">
        <v>0.10099999999999999</v>
      </c>
      <c r="R414">
        <v>0.191</v>
      </c>
      <c r="S414">
        <v>0.28000000000000003</v>
      </c>
      <c r="T414">
        <v>0.28800000000000003</v>
      </c>
      <c r="U414">
        <v>0.251</v>
      </c>
      <c r="V414">
        <v>0.185</v>
      </c>
      <c r="W414">
        <v>0.1</v>
      </c>
      <c r="X414">
        <v>6.8000000000000005E-2</v>
      </c>
      <c r="Y414">
        <v>6.9000000000000006E-2</v>
      </c>
      <c r="Z414">
        <v>8.199999999999999E-2</v>
      </c>
      <c r="AA414">
        <v>9.6999999999999989E-2</v>
      </c>
      <c r="AB414">
        <f t="shared" si="12"/>
        <v>193</v>
      </c>
      <c r="AC414">
        <f t="shared" si="13"/>
        <v>387.5</v>
      </c>
    </row>
    <row r="415" spans="1:29" x14ac:dyDescent="0.25">
      <c r="A415" s="1" t="s">
        <v>6</v>
      </c>
      <c r="B415" s="1" t="s">
        <v>129</v>
      </c>
      <c r="C415" s="42">
        <v>35919</v>
      </c>
      <c r="D415">
        <v>2</v>
      </c>
      <c r="E415">
        <v>6</v>
      </c>
      <c r="F415">
        <v>0.19899999999999998</v>
      </c>
      <c r="G415">
        <v>0.23100000000000001</v>
      </c>
      <c r="H415">
        <v>0.16399999999999998</v>
      </c>
      <c r="I415">
        <v>0.109</v>
      </c>
      <c r="J415">
        <v>0.11699999999999999</v>
      </c>
      <c r="K415">
        <v>0.11900000000000001</v>
      </c>
      <c r="L415">
        <v>8.900000000000001E-2</v>
      </c>
      <c r="M415">
        <v>0.11</v>
      </c>
      <c r="N415">
        <v>0.16600000000000001</v>
      </c>
      <c r="O415">
        <v>0.13</v>
      </c>
      <c r="P415">
        <v>7.2999999999999995E-2</v>
      </c>
      <c r="Q415">
        <v>0.09</v>
      </c>
      <c r="R415">
        <v>0.16600000000000001</v>
      </c>
      <c r="S415">
        <v>0.254</v>
      </c>
      <c r="T415">
        <v>0.26100000000000001</v>
      </c>
      <c r="U415">
        <v>0.222</v>
      </c>
      <c r="V415">
        <v>0.17600000000000002</v>
      </c>
      <c r="W415">
        <v>9.5000000000000001E-2</v>
      </c>
      <c r="X415">
        <v>6.2E-2</v>
      </c>
      <c r="Y415">
        <v>6.3E-2</v>
      </c>
      <c r="Z415">
        <v>7.2999999999999995E-2</v>
      </c>
      <c r="AA415">
        <v>8.5999999999999993E-2</v>
      </c>
      <c r="AB415">
        <f t="shared" si="12"/>
        <v>150.30000000000001</v>
      </c>
      <c r="AC415">
        <f t="shared" si="13"/>
        <v>325.40000000000009</v>
      </c>
    </row>
    <row r="416" spans="1:29" x14ac:dyDescent="0.25">
      <c r="A416" s="1" t="s">
        <v>6</v>
      </c>
      <c r="B416" s="1" t="s">
        <v>129</v>
      </c>
      <c r="C416" s="42">
        <v>35944</v>
      </c>
      <c r="D416">
        <v>2</v>
      </c>
      <c r="E416">
        <v>6</v>
      </c>
      <c r="F416">
        <v>0.29399999999999998</v>
      </c>
      <c r="G416">
        <v>0.30299999999999999</v>
      </c>
      <c r="H416">
        <v>0.26</v>
      </c>
      <c r="I416">
        <v>0.20100000000000001</v>
      </c>
      <c r="J416">
        <v>0.14899999999999999</v>
      </c>
      <c r="K416">
        <v>0.124</v>
      </c>
      <c r="L416">
        <v>9.0999999999999998E-2</v>
      </c>
      <c r="M416">
        <v>0.11</v>
      </c>
      <c r="N416">
        <v>0.16600000000000001</v>
      </c>
      <c r="O416">
        <v>0.13800000000000001</v>
      </c>
      <c r="P416">
        <v>0.08</v>
      </c>
      <c r="Q416">
        <v>8.4000000000000005E-2</v>
      </c>
      <c r="R416">
        <v>0.16600000000000001</v>
      </c>
      <c r="S416">
        <v>0.26100000000000001</v>
      </c>
      <c r="T416">
        <v>0.26500000000000001</v>
      </c>
      <c r="U416">
        <v>0.223</v>
      </c>
      <c r="V416">
        <v>0.16699999999999998</v>
      </c>
      <c r="W416">
        <v>9.5000000000000001E-2</v>
      </c>
      <c r="X416">
        <v>6.3E-2</v>
      </c>
      <c r="Y416">
        <v>5.9000000000000004E-2</v>
      </c>
      <c r="Z416">
        <v>7.0000000000000007E-2</v>
      </c>
      <c r="AA416">
        <v>8.199999999999999E-2</v>
      </c>
      <c r="AB416">
        <f t="shared" si="12"/>
        <v>199.2</v>
      </c>
      <c r="AC416">
        <f t="shared" si="13"/>
        <v>374.5</v>
      </c>
    </row>
    <row r="417" spans="1:29" x14ac:dyDescent="0.25">
      <c r="A417" s="1" t="s">
        <v>6</v>
      </c>
      <c r="B417" s="1" t="s">
        <v>129</v>
      </c>
      <c r="C417" s="42">
        <v>36038</v>
      </c>
      <c r="D417">
        <v>2</v>
      </c>
      <c r="E417">
        <v>1</v>
      </c>
      <c r="F417">
        <v>0.34499999999999997</v>
      </c>
      <c r="G417">
        <v>0.34</v>
      </c>
      <c r="H417">
        <v>0.28999999999999998</v>
      </c>
      <c r="I417">
        <v>0.29600000000000004</v>
      </c>
      <c r="J417">
        <v>0.27899999999999997</v>
      </c>
      <c r="K417">
        <v>0.26</v>
      </c>
      <c r="L417">
        <v>0.21899999999999997</v>
      </c>
      <c r="M417">
        <v>0.24199999999999999</v>
      </c>
      <c r="N417">
        <v>0.27100000000000002</v>
      </c>
      <c r="O417">
        <v>0.19699999999999998</v>
      </c>
      <c r="P417">
        <v>0.10099999999999999</v>
      </c>
      <c r="Q417">
        <v>0.105</v>
      </c>
      <c r="R417">
        <v>0.17899999999999999</v>
      </c>
      <c r="S417">
        <v>0.26899999999999996</v>
      </c>
      <c r="T417">
        <v>0.26600000000000001</v>
      </c>
      <c r="U417">
        <v>0.22899999999999998</v>
      </c>
      <c r="V417">
        <v>0.16300000000000001</v>
      </c>
      <c r="W417">
        <v>8.900000000000001E-2</v>
      </c>
      <c r="X417">
        <v>5.9000000000000004E-2</v>
      </c>
      <c r="Y417">
        <v>0.06</v>
      </c>
      <c r="Z417">
        <v>6.6000000000000003E-2</v>
      </c>
      <c r="AA417">
        <v>8.8000000000000009E-2</v>
      </c>
      <c r="AB417">
        <f t="shared" si="12"/>
        <v>288.70000000000005</v>
      </c>
      <c r="AC417">
        <f t="shared" si="13"/>
        <v>475.8</v>
      </c>
    </row>
    <row r="418" spans="1:29" x14ac:dyDescent="0.25">
      <c r="A418" s="1" t="s">
        <v>6</v>
      </c>
      <c r="B418" s="1" t="s">
        <v>129</v>
      </c>
      <c r="C418" s="42">
        <v>36054</v>
      </c>
      <c r="D418">
        <v>2</v>
      </c>
      <c r="E418">
        <v>1</v>
      </c>
      <c r="F418">
        <v>0.36</v>
      </c>
      <c r="G418">
        <v>0.35299999999999998</v>
      </c>
      <c r="H418">
        <v>0.29799999999999999</v>
      </c>
      <c r="I418">
        <v>0.311</v>
      </c>
      <c r="J418">
        <v>0.32500000000000001</v>
      </c>
      <c r="K418">
        <v>0.33500000000000002</v>
      </c>
      <c r="L418">
        <v>0.35799999999999998</v>
      </c>
      <c r="M418">
        <v>0.35700000000000004</v>
      </c>
      <c r="N418">
        <v>0.34299999999999997</v>
      </c>
      <c r="O418">
        <v>0.27500000000000002</v>
      </c>
      <c r="P418">
        <v>0.23399999999999999</v>
      </c>
      <c r="Q418">
        <v>0.28800000000000003</v>
      </c>
      <c r="R418">
        <v>0.30199999999999999</v>
      </c>
      <c r="S418">
        <v>0.28699999999999998</v>
      </c>
      <c r="T418">
        <v>0.26600000000000001</v>
      </c>
      <c r="U418">
        <v>0.221</v>
      </c>
      <c r="V418">
        <v>0.17899999999999999</v>
      </c>
      <c r="W418">
        <v>9.8000000000000004E-2</v>
      </c>
      <c r="X418">
        <v>6.9000000000000006E-2</v>
      </c>
      <c r="Y418">
        <v>0.06</v>
      </c>
      <c r="Z418">
        <v>7.0000000000000007E-2</v>
      </c>
      <c r="AA418">
        <v>8.6999999999999994E-2</v>
      </c>
      <c r="AB418">
        <f t="shared" si="12"/>
        <v>340</v>
      </c>
      <c r="AC418">
        <f t="shared" si="13"/>
        <v>583.59999999999991</v>
      </c>
    </row>
    <row r="419" spans="1:29" x14ac:dyDescent="0.25">
      <c r="A419" s="1" t="s">
        <v>6</v>
      </c>
      <c r="B419" s="1" t="s">
        <v>129</v>
      </c>
      <c r="C419" s="42">
        <v>36062</v>
      </c>
      <c r="D419">
        <v>2</v>
      </c>
      <c r="E419">
        <v>1</v>
      </c>
      <c r="F419">
        <v>0.27899999999999997</v>
      </c>
      <c r="G419">
        <v>0.32500000000000001</v>
      </c>
      <c r="H419">
        <v>0.28499999999999998</v>
      </c>
      <c r="I419">
        <v>0.29699999999999999</v>
      </c>
      <c r="J419">
        <v>0.308</v>
      </c>
      <c r="K419">
        <v>0.317</v>
      </c>
      <c r="L419">
        <v>0.34200000000000003</v>
      </c>
      <c r="M419">
        <v>0.35</v>
      </c>
      <c r="N419">
        <v>0.35799999999999998</v>
      </c>
      <c r="O419">
        <v>0.26899999999999996</v>
      </c>
      <c r="P419">
        <v>0.22399999999999998</v>
      </c>
      <c r="Q419">
        <v>0.30499999999999999</v>
      </c>
      <c r="R419">
        <v>0.33500000000000002</v>
      </c>
      <c r="S419">
        <v>0.32299999999999995</v>
      </c>
      <c r="T419">
        <v>0.27</v>
      </c>
      <c r="U419">
        <v>0.23600000000000002</v>
      </c>
      <c r="V419">
        <v>0.16800000000000001</v>
      </c>
      <c r="W419">
        <v>9.4E-2</v>
      </c>
      <c r="X419">
        <v>6.4000000000000001E-2</v>
      </c>
      <c r="Y419">
        <v>5.9000000000000004E-2</v>
      </c>
      <c r="Z419">
        <v>7.0000000000000007E-2</v>
      </c>
      <c r="AA419">
        <v>8.6999999999999994E-2</v>
      </c>
      <c r="AB419">
        <f t="shared" si="12"/>
        <v>314</v>
      </c>
      <c r="AC419">
        <f t="shared" si="13"/>
        <v>564.4</v>
      </c>
    </row>
    <row r="420" spans="1:29" x14ac:dyDescent="0.25">
      <c r="A420" s="1" t="s">
        <v>6</v>
      </c>
      <c r="B420" s="1" t="s">
        <v>129</v>
      </c>
      <c r="C420" s="42">
        <v>36068</v>
      </c>
      <c r="D420">
        <v>2</v>
      </c>
      <c r="E420">
        <v>1</v>
      </c>
      <c r="F420">
        <v>0.23100000000000001</v>
      </c>
      <c r="G420">
        <v>0.30599999999999999</v>
      </c>
      <c r="H420">
        <v>0.27600000000000002</v>
      </c>
      <c r="I420">
        <v>0.29499999999999998</v>
      </c>
      <c r="J420">
        <v>0.30199999999999999</v>
      </c>
      <c r="K420">
        <v>0.314</v>
      </c>
      <c r="L420">
        <v>0.32500000000000001</v>
      </c>
      <c r="M420">
        <v>0.33799999999999997</v>
      </c>
      <c r="N420">
        <v>0.32799999999999996</v>
      </c>
      <c r="O420">
        <v>0.26600000000000001</v>
      </c>
      <c r="P420">
        <v>0.23600000000000002</v>
      </c>
      <c r="Q420">
        <v>0.29899999999999999</v>
      </c>
      <c r="R420">
        <v>0.32600000000000001</v>
      </c>
      <c r="S420">
        <v>0.32100000000000001</v>
      </c>
      <c r="T420">
        <v>0.28100000000000003</v>
      </c>
      <c r="U420">
        <v>0.22899999999999998</v>
      </c>
      <c r="V420">
        <v>0.16399999999999998</v>
      </c>
      <c r="W420">
        <v>9.8000000000000004E-2</v>
      </c>
      <c r="X420">
        <v>6.6000000000000003E-2</v>
      </c>
      <c r="Y420">
        <v>6.4000000000000001E-2</v>
      </c>
      <c r="Z420">
        <v>7.0000000000000007E-2</v>
      </c>
      <c r="AA420">
        <v>8.3000000000000004E-2</v>
      </c>
      <c r="AB420">
        <f t="shared" si="12"/>
        <v>294.60000000000002</v>
      </c>
      <c r="AC420">
        <f t="shared" si="13"/>
        <v>544.9</v>
      </c>
    </row>
    <row r="421" spans="1:29" x14ac:dyDescent="0.25">
      <c r="A421" s="1" t="s">
        <v>6</v>
      </c>
      <c r="B421" s="1" t="s">
        <v>129</v>
      </c>
      <c r="C421" s="42">
        <v>36076</v>
      </c>
      <c r="D421">
        <v>2</v>
      </c>
      <c r="E421">
        <v>1</v>
      </c>
      <c r="F421">
        <v>0.26700000000000002</v>
      </c>
      <c r="G421">
        <v>0.30499999999999999</v>
      </c>
      <c r="H421">
        <v>0.28399999999999997</v>
      </c>
      <c r="I421">
        <v>0.28499999999999998</v>
      </c>
      <c r="J421">
        <v>0.29499999999999998</v>
      </c>
      <c r="K421">
        <v>0.318</v>
      </c>
      <c r="L421">
        <v>0.31900000000000001</v>
      </c>
      <c r="M421">
        <v>0.34299999999999997</v>
      </c>
      <c r="N421">
        <v>0.33399999999999996</v>
      </c>
      <c r="O421">
        <v>0.26400000000000001</v>
      </c>
      <c r="P421">
        <v>0.23600000000000002</v>
      </c>
      <c r="Q421">
        <v>0.30399999999999999</v>
      </c>
      <c r="R421">
        <v>0.32600000000000001</v>
      </c>
      <c r="S421">
        <v>0.318</v>
      </c>
      <c r="T421">
        <v>0.27800000000000002</v>
      </c>
      <c r="U421">
        <v>0.23800000000000002</v>
      </c>
      <c r="V421">
        <v>0.17699999999999999</v>
      </c>
      <c r="W421">
        <v>9.4E-2</v>
      </c>
      <c r="X421">
        <v>5.9000000000000004E-2</v>
      </c>
      <c r="Y421">
        <v>6.3E-2</v>
      </c>
      <c r="Z421">
        <v>7.400000000000001E-2</v>
      </c>
      <c r="AA421">
        <v>0.09</v>
      </c>
      <c r="AB421">
        <f t="shared" si="12"/>
        <v>301.7</v>
      </c>
      <c r="AC421">
        <f t="shared" si="13"/>
        <v>553.79999999999995</v>
      </c>
    </row>
    <row r="422" spans="1:29" x14ac:dyDescent="0.25">
      <c r="A422" s="1" t="s">
        <v>6</v>
      </c>
      <c r="B422" s="1" t="s">
        <v>129</v>
      </c>
      <c r="C422" s="42">
        <v>36091</v>
      </c>
      <c r="D422">
        <v>2</v>
      </c>
      <c r="E422">
        <v>2</v>
      </c>
      <c r="F422">
        <v>0.23899999999999999</v>
      </c>
      <c r="G422">
        <v>0.29199999999999998</v>
      </c>
      <c r="H422">
        <v>0.26500000000000001</v>
      </c>
      <c r="I422">
        <v>0.249</v>
      </c>
      <c r="J422">
        <v>0.26400000000000001</v>
      </c>
      <c r="K422">
        <v>0.28899999999999998</v>
      </c>
      <c r="L422">
        <v>0.3</v>
      </c>
      <c r="M422">
        <v>0.33200000000000002</v>
      </c>
      <c r="N422">
        <v>0.33500000000000002</v>
      </c>
      <c r="O422">
        <v>0.27300000000000002</v>
      </c>
      <c r="P422">
        <v>0.21199999999999999</v>
      </c>
      <c r="Q422">
        <v>0.30599999999999999</v>
      </c>
      <c r="R422">
        <v>0.33799999999999997</v>
      </c>
      <c r="S422">
        <v>0.31</v>
      </c>
      <c r="T422">
        <v>0.28800000000000003</v>
      </c>
      <c r="U422">
        <v>0.23800000000000002</v>
      </c>
      <c r="V422">
        <v>0.17399999999999999</v>
      </c>
      <c r="W422">
        <v>0.1</v>
      </c>
      <c r="X422">
        <v>5.9000000000000004E-2</v>
      </c>
      <c r="Y422">
        <v>6.4000000000000001E-2</v>
      </c>
      <c r="Z422">
        <v>7.6999999999999999E-2</v>
      </c>
      <c r="AA422">
        <v>8.900000000000001E-2</v>
      </c>
      <c r="AB422">
        <f t="shared" si="12"/>
        <v>280.40000000000003</v>
      </c>
      <c r="AC422">
        <f t="shared" si="13"/>
        <v>533.20000000000005</v>
      </c>
    </row>
    <row r="423" spans="1:29" x14ac:dyDescent="0.25">
      <c r="A423" s="1" t="s">
        <v>6</v>
      </c>
      <c r="B423" s="1" t="s">
        <v>129</v>
      </c>
      <c r="C423" s="42">
        <v>36101</v>
      </c>
      <c r="D423">
        <v>2</v>
      </c>
      <c r="E423">
        <v>2</v>
      </c>
      <c r="F423">
        <v>0.23199999999999998</v>
      </c>
      <c r="G423">
        <v>0.26100000000000001</v>
      </c>
      <c r="H423">
        <v>0.249</v>
      </c>
      <c r="I423">
        <v>0.21299999999999999</v>
      </c>
      <c r="J423">
        <v>0.22399999999999998</v>
      </c>
      <c r="K423">
        <v>0.27699999999999997</v>
      </c>
      <c r="L423">
        <v>0.27200000000000002</v>
      </c>
      <c r="M423">
        <v>0.30499999999999999</v>
      </c>
      <c r="N423">
        <v>0.32500000000000001</v>
      </c>
      <c r="O423">
        <v>0.26</v>
      </c>
      <c r="P423">
        <v>0.21199999999999999</v>
      </c>
      <c r="Q423">
        <v>0.28300000000000003</v>
      </c>
      <c r="R423">
        <v>0.32799999999999996</v>
      </c>
      <c r="S423">
        <v>0.30599999999999999</v>
      </c>
      <c r="T423">
        <v>0.27800000000000002</v>
      </c>
      <c r="U423">
        <v>0.24399999999999999</v>
      </c>
      <c r="V423">
        <v>0.17899999999999999</v>
      </c>
      <c r="W423">
        <v>9.5000000000000001E-2</v>
      </c>
      <c r="X423">
        <v>6.8000000000000005E-2</v>
      </c>
      <c r="Y423">
        <v>6.7000000000000004E-2</v>
      </c>
      <c r="Z423">
        <v>6.7000000000000004E-2</v>
      </c>
      <c r="AA423">
        <v>8.8000000000000009E-2</v>
      </c>
      <c r="AB423">
        <f t="shared" si="12"/>
        <v>259</v>
      </c>
      <c r="AC423">
        <f t="shared" si="13"/>
        <v>506.5</v>
      </c>
    </row>
    <row r="424" spans="1:29" x14ac:dyDescent="0.25">
      <c r="A424" s="1" t="s">
        <v>6</v>
      </c>
      <c r="B424" s="1" t="s">
        <v>129</v>
      </c>
      <c r="C424" s="42">
        <v>36110</v>
      </c>
      <c r="D424">
        <v>2</v>
      </c>
      <c r="E424">
        <v>2</v>
      </c>
      <c r="F424">
        <v>0.20600000000000002</v>
      </c>
      <c r="G424">
        <v>0.24399999999999999</v>
      </c>
      <c r="H424">
        <v>0.215</v>
      </c>
      <c r="I424">
        <v>0.17</v>
      </c>
      <c r="J424">
        <v>0.2</v>
      </c>
      <c r="K424">
        <v>0.26899999999999996</v>
      </c>
      <c r="L424">
        <v>0.251</v>
      </c>
      <c r="M424">
        <v>0.29299999999999998</v>
      </c>
      <c r="N424">
        <v>0.32600000000000001</v>
      </c>
      <c r="O424">
        <v>0.24600000000000002</v>
      </c>
      <c r="P424">
        <v>0.191</v>
      </c>
      <c r="Q424">
        <v>0.25600000000000001</v>
      </c>
      <c r="R424">
        <v>0.32899999999999996</v>
      </c>
      <c r="S424">
        <v>0.308</v>
      </c>
      <c r="T424">
        <v>0.29199999999999998</v>
      </c>
      <c r="U424">
        <v>0.25</v>
      </c>
      <c r="V424">
        <v>0.17800000000000002</v>
      </c>
      <c r="W424">
        <v>0.10300000000000001</v>
      </c>
      <c r="X424">
        <v>6.8000000000000005E-2</v>
      </c>
      <c r="Y424">
        <v>0.06</v>
      </c>
      <c r="Z424">
        <v>7.2999999999999995E-2</v>
      </c>
      <c r="AA424">
        <v>8.6999999999999994E-2</v>
      </c>
      <c r="AB424">
        <f t="shared" si="12"/>
        <v>237.99999999999997</v>
      </c>
      <c r="AC424">
        <f t="shared" si="13"/>
        <v>482.1</v>
      </c>
    </row>
    <row r="425" spans="1:29" x14ac:dyDescent="0.25">
      <c r="A425" s="1" t="s">
        <v>6</v>
      </c>
      <c r="B425" s="1" t="s">
        <v>129</v>
      </c>
      <c r="C425" s="42">
        <v>36130</v>
      </c>
      <c r="D425">
        <v>2</v>
      </c>
      <c r="E425">
        <v>2</v>
      </c>
      <c r="F425">
        <v>0.29399999999999998</v>
      </c>
      <c r="G425">
        <v>0.316</v>
      </c>
      <c r="H425">
        <v>0.26</v>
      </c>
      <c r="I425">
        <v>0.23100000000000001</v>
      </c>
      <c r="J425">
        <v>0.23</v>
      </c>
      <c r="K425">
        <v>0.25</v>
      </c>
      <c r="L425">
        <v>0.22500000000000001</v>
      </c>
      <c r="M425">
        <v>0.26700000000000002</v>
      </c>
      <c r="N425">
        <v>0.30599999999999999</v>
      </c>
      <c r="O425">
        <v>0.23600000000000002</v>
      </c>
      <c r="P425">
        <v>0.16200000000000001</v>
      </c>
      <c r="Q425">
        <v>0.221</v>
      </c>
      <c r="R425">
        <v>0.317</v>
      </c>
      <c r="S425">
        <v>0.312</v>
      </c>
      <c r="T425">
        <v>0.29499999999999998</v>
      </c>
      <c r="U425">
        <v>0.23</v>
      </c>
      <c r="V425">
        <v>0.17399999999999999</v>
      </c>
      <c r="W425">
        <v>9.5000000000000001E-2</v>
      </c>
      <c r="X425">
        <v>6.9000000000000006E-2</v>
      </c>
      <c r="Y425">
        <v>6.3E-2</v>
      </c>
      <c r="Z425">
        <v>7.2999999999999995E-2</v>
      </c>
      <c r="AA425">
        <v>8.6999999999999994E-2</v>
      </c>
      <c r="AB425">
        <f t="shared" si="12"/>
        <v>267.3</v>
      </c>
      <c r="AC425">
        <f t="shared" si="13"/>
        <v>500.7</v>
      </c>
    </row>
    <row r="426" spans="1:29" x14ac:dyDescent="0.25">
      <c r="A426" s="1" t="s">
        <v>6</v>
      </c>
      <c r="B426" s="1" t="s">
        <v>129</v>
      </c>
      <c r="C426" s="42">
        <v>36146</v>
      </c>
      <c r="D426">
        <v>2</v>
      </c>
      <c r="E426">
        <v>3</v>
      </c>
      <c r="F426">
        <v>0.217</v>
      </c>
      <c r="G426">
        <v>0.23199999999999998</v>
      </c>
      <c r="H426">
        <v>0.193</v>
      </c>
      <c r="I426">
        <v>0.151</v>
      </c>
      <c r="J426">
        <v>0.17899999999999999</v>
      </c>
      <c r="K426">
        <v>0.22699999999999998</v>
      </c>
      <c r="L426">
        <v>0.19399999999999998</v>
      </c>
      <c r="M426">
        <v>0.221</v>
      </c>
      <c r="N426">
        <v>0.29199999999999998</v>
      </c>
      <c r="O426">
        <v>0.22500000000000001</v>
      </c>
      <c r="P426">
        <v>0.14800000000000002</v>
      </c>
      <c r="Q426">
        <v>0.19</v>
      </c>
      <c r="R426">
        <v>0.28699999999999998</v>
      </c>
      <c r="S426">
        <v>0.309</v>
      </c>
      <c r="T426">
        <v>0.28100000000000003</v>
      </c>
      <c r="U426">
        <v>0.24199999999999999</v>
      </c>
      <c r="V426">
        <v>0.182</v>
      </c>
      <c r="W426">
        <v>9.8000000000000004E-2</v>
      </c>
      <c r="X426">
        <v>6.2E-2</v>
      </c>
      <c r="Y426">
        <v>0.06</v>
      </c>
      <c r="Z426">
        <v>6.4000000000000001E-2</v>
      </c>
      <c r="AA426">
        <v>8.900000000000001E-2</v>
      </c>
      <c r="AB426">
        <f t="shared" si="12"/>
        <v>212.29999999999995</v>
      </c>
      <c r="AC426">
        <f t="shared" si="13"/>
        <v>435.99999999999989</v>
      </c>
    </row>
    <row r="427" spans="1:29" x14ac:dyDescent="0.25">
      <c r="A427" s="1" t="s">
        <v>6</v>
      </c>
      <c r="B427" s="1" t="s">
        <v>129</v>
      </c>
      <c r="C427" s="42">
        <v>36176</v>
      </c>
      <c r="D427">
        <v>2</v>
      </c>
      <c r="E427">
        <v>4</v>
      </c>
      <c r="F427">
        <v>0.245</v>
      </c>
      <c r="G427">
        <v>0.24299999999999999</v>
      </c>
      <c r="H427">
        <v>0.22</v>
      </c>
      <c r="I427">
        <v>0.17300000000000001</v>
      </c>
      <c r="J427">
        <v>0.188</v>
      </c>
      <c r="K427">
        <v>0.22899999999999998</v>
      </c>
      <c r="L427">
        <v>0.17399999999999999</v>
      </c>
      <c r="M427">
        <v>0.20699999999999999</v>
      </c>
      <c r="N427">
        <v>0.28300000000000003</v>
      </c>
      <c r="O427">
        <v>0.21199999999999999</v>
      </c>
      <c r="P427">
        <v>0.11</v>
      </c>
      <c r="Q427">
        <v>0.14000000000000001</v>
      </c>
      <c r="R427">
        <v>0.23</v>
      </c>
      <c r="S427">
        <v>0.29100000000000004</v>
      </c>
      <c r="T427">
        <v>0.27899999999999997</v>
      </c>
      <c r="U427">
        <v>0.245</v>
      </c>
      <c r="V427">
        <v>0.17800000000000002</v>
      </c>
      <c r="W427">
        <v>9.3000000000000013E-2</v>
      </c>
      <c r="X427">
        <v>6.8000000000000005E-2</v>
      </c>
      <c r="Y427">
        <v>6.6000000000000003E-2</v>
      </c>
      <c r="Z427">
        <v>7.9000000000000001E-2</v>
      </c>
      <c r="AA427">
        <v>8.4000000000000005E-2</v>
      </c>
      <c r="AB427">
        <f t="shared" si="12"/>
        <v>220.70000000000002</v>
      </c>
      <c r="AC427">
        <f t="shared" si="13"/>
        <v>428.20000000000005</v>
      </c>
    </row>
    <row r="428" spans="1:29" x14ac:dyDescent="0.25">
      <c r="A428" s="1" t="s">
        <v>6</v>
      </c>
      <c r="B428" s="1" t="s">
        <v>129</v>
      </c>
      <c r="C428" s="42">
        <v>36189</v>
      </c>
      <c r="D428">
        <v>2</v>
      </c>
      <c r="E428">
        <v>5</v>
      </c>
      <c r="F428">
        <v>0.25900000000000001</v>
      </c>
      <c r="G428">
        <v>0.29799999999999999</v>
      </c>
      <c r="H428">
        <v>0.29600000000000004</v>
      </c>
      <c r="I428">
        <v>0.28899999999999998</v>
      </c>
      <c r="J428">
        <v>0.28499999999999998</v>
      </c>
      <c r="K428">
        <v>0.25800000000000001</v>
      </c>
      <c r="L428">
        <v>0.21199999999999999</v>
      </c>
      <c r="M428">
        <v>0.22800000000000001</v>
      </c>
      <c r="N428">
        <v>0.27600000000000002</v>
      </c>
      <c r="O428">
        <v>0.20399999999999999</v>
      </c>
      <c r="P428">
        <v>0.107</v>
      </c>
      <c r="Q428">
        <v>0.13100000000000001</v>
      </c>
      <c r="R428">
        <v>0.222</v>
      </c>
      <c r="S428">
        <v>0.29699999999999999</v>
      </c>
      <c r="T428">
        <v>0.28600000000000003</v>
      </c>
      <c r="U428">
        <v>0.23499999999999999</v>
      </c>
      <c r="V428">
        <v>0.17199999999999999</v>
      </c>
      <c r="W428">
        <v>9.5000000000000001E-2</v>
      </c>
      <c r="X428">
        <v>6.7000000000000004E-2</v>
      </c>
      <c r="Y428">
        <v>6.0999999999999999E-2</v>
      </c>
      <c r="Z428">
        <v>7.6999999999999999E-2</v>
      </c>
      <c r="AA428">
        <v>7.6999999999999999E-2</v>
      </c>
      <c r="AB428">
        <f t="shared" si="12"/>
        <v>266</v>
      </c>
      <c r="AC428">
        <f t="shared" si="13"/>
        <v>469.09999999999997</v>
      </c>
    </row>
    <row r="429" spans="1:29" x14ac:dyDescent="0.25">
      <c r="A429" s="1" t="s">
        <v>6</v>
      </c>
      <c r="B429" s="1" t="s">
        <v>129</v>
      </c>
      <c r="C429" s="42">
        <v>36213</v>
      </c>
      <c r="D429">
        <v>2</v>
      </c>
      <c r="E429">
        <v>5</v>
      </c>
      <c r="F429">
        <v>0.20600000000000002</v>
      </c>
      <c r="G429">
        <v>0.22800000000000001</v>
      </c>
      <c r="H429">
        <v>0.17699999999999999</v>
      </c>
      <c r="I429">
        <v>0.14300000000000002</v>
      </c>
      <c r="J429">
        <v>0.14899999999999999</v>
      </c>
      <c r="K429">
        <v>0.187</v>
      </c>
      <c r="L429">
        <v>0.14400000000000002</v>
      </c>
      <c r="M429">
        <v>0.17199999999999999</v>
      </c>
      <c r="N429">
        <v>0.23499999999999999</v>
      </c>
      <c r="O429">
        <v>0.18600000000000003</v>
      </c>
      <c r="P429">
        <v>9.3000000000000013E-2</v>
      </c>
      <c r="Q429">
        <v>0.113</v>
      </c>
      <c r="R429">
        <v>0.191</v>
      </c>
      <c r="S429">
        <v>0.27200000000000002</v>
      </c>
      <c r="T429">
        <v>0.27800000000000002</v>
      </c>
      <c r="U429">
        <v>0.23399999999999999</v>
      </c>
      <c r="V429">
        <v>0.17100000000000001</v>
      </c>
      <c r="W429">
        <v>9.3000000000000013E-2</v>
      </c>
      <c r="X429">
        <v>5.9000000000000004E-2</v>
      </c>
      <c r="Y429">
        <v>5.9000000000000004E-2</v>
      </c>
      <c r="Z429">
        <v>7.0999999999999994E-2</v>
      </c>
      <c r="AA429">
        <v>7.9000000000000001E-2</v>
      </c>
      <c r="AB429">
        <f t="shared" si="12"/>
        <v>184.7</v>
      </c>
      <c r="AC429">
        <f t="shared" si="13"/>
        <v>374.59999999999997</v>
      </c>
    </row>
    <row r="430" spans="1:29" x14ac:dyDescent="0.25">
      <c r="A430" s="1" t="s">
        <v>6</v>
      </c>
      <c r="B430" s="1" t="s">
        <v>129</v>
      </c>
      <c r="C430" s="42">
        <v>36236</v>
      </c>
      <c r="D430">
        <v>2</v>
      </c>
      <c r="E430">
        <v>6</v>
      </c>
      <c r="F430">
        <v>0.34600000000000003</v>
      </c>
      <c r="G430">
        <v>0.32299999999999995</v>
      </c>
      <c r="H430">
        <v>0.30199999999999999</v>
      </c>
      <c r="I430">
        <v>0.309</v>
      </c>
      <c r="J430">
        <v>0.28199999999999997</v>
      </c>
      <c r="K430">
        <v>0.249</v>
      </c>
      <c r="L430">
        <v>0.18</v>
      </c>
      <c r="M430">
        <v>0.20100000000000001</v>
      </c>
      <c r="N430">
        <v>0.23899999999999999</v>
      </c>
      <c r="O430">
        <v>0.182</v>
      </c>
      <c r="P430">
        <v>9.9000000000000005E-2</v>
      </c>
      <c r="Q430">
        <v>0.10800000000000001</v>
      </c>
      <c r="R430">
        <v>0.19399999999999998</v>
      </c>
      <c r="S430">
        <v>0.27699999999999997</v>
      </c>
      <c r="T430">
        <v>0.27300000000000002</v>
      </c>
      <c r="U430">
        <v>0.22899999999999998</v>
      </c>
      <c r="V430">
        <v>0.18100000000000002</v>
      </c>
      <c r="W430">
        <v>9.6000000000000002E-2</v>
      </c>
      <c r="X430">
        <v>6.0999999999999999E-2</v>
      </c>
      <c r="Y430">
        <v>6.0999999999999999E-2</v>
      </c>
      <c r="Z430">
        <v>7.4999999999999997E-2</v>
      </c>
      <c r="AA430">
        <v>0.08</v>
      </c>
      <c r="AB430">
        <f t="shared" si="12"/>
        <v>277.7</v>
      </c>
      <c r="AC430">
        <f t="shared" si="13"/>
        <v>469.3</v>
      </c>
    </row>
    <row r="431" spans="1:29" x14ac:dyDescent="0.25">
      <c r="A431" s="1" t="s">
        <v>6</v>
      </c>
      <c r="B431" s="1" t="s">
        <v>129</v>
      </c>
      <c r="C431" s="42">
        <v>36251</v>
      </c>
      <c r="D431">
        <v>2</v>
      </c>
      <c r="E431">
        <v>6</v>
      </c>
      <c r="F431">
        <v>0.27800000000000002</v>
      </c>
      <c r="G431">
        <v>0.27699999999999997</v>
      </c>
      <c r="H431">
        <v>0.26700000000000002</v>
      </c>
      <c r="I431">
        <v>0.27800000000000002</v>
      </c>
      <c r="J431">
        <v>0.255</v>
      </c>
      <c r="K431">
        <v>0.22800000000000001</v>
      </c>
      <c r="L431">
        <v>0.183</v>
      </c>
      <c r="M431">
        <v>0.187</v>
      </c>
      <c r="N431">
        <v>0.25</v>
      </c>
      <c r="O431">
        <v>0.187</v>
      </c>
      <c r="P431">
        <v>9.5000000000000001E-2</v>
      </c>
      <c r="Q431">
        <v>0.10099999999999999</v>
      </c>
      <c r="R431">
        <v>0.188</v>
      </c>
      <c r="S431">
        <v>0.28499999999999998</v>
      </c>
      <c r="T431">
        <v>0.26300000000000001</v>
      </c>
      <c r="U431">
        <v>0.22899999999999998</v>
      </c>
      <c r="V431">
        <v>0.17499999999999999</v>
      </c>
      <c r="W431">
        <v>7.8E-2</v>
      </c>
      <c r="X431">
        <v>7.0000000000000007E-2</v>
      </c>
      <c r="Y431">
        <v>6.6000000000000003E-2</v>
      </c>
      <c r="Z431">
        <v>6.9000000000000006E-2</v>
      </c>
      <c r="AA431">
        <v>8.5999999999999993E-2</v>
      </c>
      <c r="AB431">
        <f t="shared" si="12"/>
        <v>248.10000000000002</v>
      </c>
      <c r="AC431">
        <f t="shared" si="13"/>
        <v>437.30000000000007</v>
      </c>
    </row>
    <row r="432" spans="1:29" x14ac:dyDescent="0.25">
      <c r="A432" s="1" t="s">
        <v>6</v>
      </c>
      <c r="B432" s="1" t="s">
        <v>129</v>
      </c>
      <c r="C432" s="42">
        <v>36269</v>
      </c>
      <c r="D432">
        <v>2</v>
      </c>
      <c r="E432">
        <v>6</v>
      </c>
      <c r="F432">
        <v>0.29699999999999999</v>
      </c>
      <c r="G432">
        <v>0.26100000000000001</v>
      </c>
      <c r="H432">
        <v>0.23800000000000002</v>
      </c>
      <c r="I432">
        <v>0.22600000000000001</v>
      </c>
      <c r="J432">
        <v>0.215</v>
      </c>
      <c r="K432">
        <v>0.21100000000000002</v>
      </c>
      <c r="L432">
        <v>0.151</v>
      </c>
      <c r="M432">
        <v>0.185</v>
      </c>
      <c r="N432">
        <v>0.23600000000000002</v>
      </c>
      <c r="O432">
        <v>0.17</v>
      </c>
      <c r="P432">
        <v>9.3000000000000013E-2</v>
      </c>
      <c r="Q432">
        <v>9.9000000000000005E-2</v>
      </c>
      <c r="R432">
        <v>0.184</v>
      </c>
      <c r="S432">
        <v>0.27899999999999997</v>
      </c>
      <c r="T432">
        <v>0.27</v>
      </c>
      <c r="U432">
        <v>0.22</v>
      </c>
      <c r="V432">
        <v>0.158</v>
      </c>
      <c r="W432">
        <v>8.4000000000000005E-2</v>
      </c>
      <c r="X432">
        <v>6.0999999999999999E-2</v>
      </c>
      <c r="Y432">
        <v>6.4000000000000001E-2</v>
      </c>
      <c r="Z432">
        <v>7.5999999999999998E-2</v>
      </c>
      <c r="AA432">
        <v>8.900000000000001E-2</v>
      </c>
      <c r="AB432">
        <f t="shared" si="12"/>
        <v>231.7</v>
      </c>
      <c r="AC432">
        <f t="shared" si="13"/>
        <v>416.39999999999992</v>
      </c>
    </row>
    <row r="433" spans="1:29" x14ac:dyDescent="0.25">
      <c r="A433" s="1" t="s">
        <v>6</v>
      </c>
      <c r="B433" s="1" t="s">
        <v>129</v>
      </c>
      <c r="C433" s="42">
        <v>36293</v>
      </c>
      <c r="D433">
        <v>2</v>
      </c>
      <c r="E433">
        <v>7</v>
      </c>
      <c r="F433">
        <v>0.33100000000000002</v>
      </c>
      <c r="G433">
        <v>0.32200000000000001</v>
      </c>
      <c r="H433">
        <v>0.27</v>
      </c>
      <c r="I433">
        <v>0.24299999999999999</v>
      </c>
      <c r="J433">
        <v>0.22899999999999998</v>
      </c>
      <c r="K433">
        <v>0.21199999999999999</v>
      </c>
      <c r="L433">
        <v>0.16</v>
      </c>
      <c r="M433">
        <v>0.185</v>
      </c>
      <c r="N433">
        <v>0.24299999999999999</v>
      </c>
      <c r="O433">
        <v>0.18899999999999997</v>
      </c>
      <c r="P433">
        <v>9.5000000000000001E-2</v>
      </c>
      <c r="Q433">
        <v>0.10800000000000001</v>
      </c>
      <c r="R433">
        <v>0.18899999999999997</v>
      </c>
      <c r="S433">
        <v>0.27</v>
      </c>
      <c r="T433">
        <v>0.27399999999999997</v>
      </c>
      <c r="U433">
        <v>0.221</v>
      </c>
      <c r="V433">
        <v>0.16699999999999998</v>
      </c>
      <c r="W433">
        <v>8.4000000000000005E-2</v>
      </c>
      <c r="X433">
        <v>6.4000000000000001E-2</v>
      </c>
      <c r="Y433">
        <v>6.6000000000000003E-2</v>
      </c>
      <c r="Z433">
        <v>7.4999999999999997E-2</v>
      </c>
      <c r="AA433">
        <v>8.5000000000000006E-2</v>
      </c>
      <c r="AB433">
        <f t="shared" si="12"/>
        <v>252.60000000000002</v>
      </c>
      <c r="AC433">
        <f t="shared" si="13"/>
        <v>441.29999999999995</v>
      </c>
    </row>
    <row r="434" spans="1:29" x14ac:dyDescent="0.25">
      <c r="A434" s="1" t="s">
        <v>6</v>
      </c>
      <c r="B434" s="1" t="s">
        <v>129</v>
      </c>
      <c r="C434" s="42">
        <v>36335</v>
      </c>
      <c r="D434">
        <v>2</v>
      </c>
      <c r="E434">
        <v>7</v>
      </c>
      <c r="F434">
        <v>0.371</v>
      </c>
      <c r="G434">
        <v>0.33700000000000002</v>
      </c>
      <c r="H434">
        <v>0.29799999999999999</v>
      </c>
      <c r="I434">
        <v>0.29299999999999998</v>
      </c>
      <c r="J434">
        <v>0.28100000000000003</v>
      </c>
      <c r="K434">
        <v>0.24600000000000002</v>
      </c>
      <c r="L434">
        <v>0.19899999999999998</v>
      </c>
      <c r="M434">
        <v>0.21899999999999997</v>
      </c>
      <c r="N434">
        <v>0.25700000000000001</v>
      </c>
      <c r="O434">
        <v>0.185</v>
      </c>
      <c r="P434">
        <v>9.8000000000000004E-2</v>
      </c>
      <c r="Q434">
        <v>0.10300000000000001</v>
      </c>
      <c r="R434">
        <v>0.19</v>
      </c>
      <c r="S434">
        <v>0.27</v>
      </c>
      <c r="T434">
        <v>0.26800000000000002</v>
      </c>
      <c r="U434">
        <v>0.22899999999999998</v>
      </c>
      <c r="V434">
        <v>0.17300000000000001</v>
      </c>
      <c r="W434">
        <v>9.0999999999999998E-2</v>
      </c>
      <c r="X434">
        <v>6.5000000000000002E-2</v>
      </c>
      <c r="Y434">
        <v>6.3E-2</v>
      </c>
      <c r="Z434">
        <v>7.5999999999999998E-2</v>
      </c>
      <c r="AA434">
        <v>7.9000000000000001E-2</v>
      </c>
      <c r="AB434">
        <f t="shared" si="12"/>
        <v>287.2</v>
      </c>
      <c r="AC434">
        <f t="shared" si="13"/>
        <v>476.20000000000005</v>
      </c>
    </row>
    <row r="435" spans="1:29" x14ac:dyDescent="0.25">
      <c r="A435" s="1" t="s">
        <v>6</v>
      </c>
      <c r="B435" s="1" t="s">
        <v>129</v>
      </c>
      <c r="C435" s="42">
        <v>36382</v>
      </c>
      <c r="D435">
        <v>2</v>
      </c>
      <c r="E435">
        <v>1</v>
      </c>
      <c r="F435">
        <v>0.34200000000000003</v>
      </c>
      <c r="G435">
        <v>0.34499999999999997</v>
      </c>
      <c r="H435">
        <v>0.309</v>
      </c>
      <c r="I435">
        <v>0.29199999999999998</v>
      </c>
      <c r="J435">
        <v>0.318</v>
      </c>
      <c r="K435">
        <v>0.33799999999999997</v>
      </c>
      <c r="L435">
        <v>0.34700000000000003</v>
      </c>
      <c r="M435">
        <v>0.36799999999999999</v>
      </c>
      <c r="N435">
        <v>0.36399999999999999</v>
      </c>
      <c r="O435">
        <v>0.34200000000000003</v>
      </c>
      <c r="P435">
        <v>0.39</v>
      </c>
      <c r="Q435">
        <v>0.38</v>
      </c>
      <c r="R435">
        <v>0.36</v>
      </c>
      <c r="S435">
        <v>0.32400000000000001</v>
      </c>
      <c r="T435">
        <v>0.29600000000000004</v>
      </c>
      <c r="U435">
        <v>0.27</v>
      </c>
      <c r="V435">
        <v>0.21600000000000003</v>
      </c>
      <c r="W435">
        <v>0.153</v>
      </c>
      <c r="X435">
        <v>8.8000000000000009E-2</v>
      </c>
      <c r="Y435">
        <v>7.6999999999999999E-2</v>
      </c>
      <c r="Z435">
        <v>7.400000000000001E-2</v>
      </c>
      <c r="AA435">
        <v>9.4E-2</v>
      </c>
      <c r="AB435">
        <f t="shared" si="12"/>
        <v>336.5</v>
      </c>
      <c r="AC435">
        <f t="shared" si="13"/>
        <v>642.9</v>
      </c>
    </row>
    <row r="436" spans="1:29" x14ac:dyDescent="0.25">
      <c r="A436" s="1" t="s">
        <v>6</v>
      </c>
      <c r="B436" s="1" t="s">
        <v>129</v>
      </c>
      <c r="C436" s="42">
        <v>36453</v>
      </c>
      <c r="D436">
        <v>2</v>
      </c>
      <c r="E436">
        <v>1</v>
      </c>
      <c r="F436">
        <v>0.27699999999999997</v>
      </c>
      <c r="G436">
        <v>0.30099999999999999</v>
      </c>
      <c r="H436">
        <v>0.26300000000000001</v>
      </c>
      <c r="I436">
        <v>0.26700000000000002</v>
      </c>
      <c r="J436">
        <v>0.25800000000000001</v>
      </c>
      <c r="K436">
        <v>0.29399999999999998</v>
      </c>
      <c r="L436">
        <v>0.29600000000000004</v>
      </c>
      <c r="M436">
        <v>0.32400000000000001</v>
      </c>
      <c r="N436">
        <v>0.33899999999999997</v>
      </c>
      <c r="O436">
        <v>0.32</v>
      </c>
      <c r="P436">
        <v>0.36</v>
      </c>
      <c r="Q436">
        <v>0.38900000000000001</v>
      </c>
      <c r="R436">
        <v>0.36899999999999999</v>
      </c>
      <c r="S436">
        <v>0.32700000000000001</v>
      </c>
      <c r="T436">
        <v>0.3</v>
      </c>
      <c r="U436">
        <v>0.28699999999999998</v>
      </c>
      <c r="V436">
        <v>0.253</v>
      </c>
      <c r="W436">
        <v>0.23699999999999999</v>
      </c>
      <c r="X436">
        <v>0.27100000000000002</v>
      </c>
      <c r="Y436">
        <v>0.29499999999999998</v>
      </c>
      <c r="Z436">
        <v>0.29899999999999999</v>
      </c>
      <c r="AA436">
        <v>0.317</v>
      </c>
      <c r="AB436">
        <f t="shared" si="12"/>
        <v>289.60000000000002</v>
      </c>
      <c r="AC436">
        <f t="shared" si="13"/>
        <v>692</v>
      </c>
    </row>
    <row r="437" spans="1:29" x14ac:dyDescent="0.25">
      <c r="A437" s="1" t="s">
        <v>6</v>
      </c>
      <c r="B437" s="1" t="s">
        <v>129</v>
      </c>
      <c r="C437" s="42">
        <v>36480</v>
      </c>
      <c r="D437">
        <v>2</v>
      </c>
      <c r="E437">
        <v>2</v>
      </c>
      <c r="F437">
        <v>0.27899999999999997</v>
      </c>
      <c r="G437">
        <v>0.28899999999999998</v>
      </c>
      <c r="H437">
        <v>0.222</v>
      </c>
      <c r="I437">
        <v>0.17699999999999999</v>
      </c>
      <c r="J437">
        <v>0.193</v>
      </c>
      <c r="K437">
        <v>0.26899999999999996</v>
      </c>
      <c r="L437">
        <v>0.26300000000000001</v>
      </c>
      <c r="M437">
        <v>0.29799999999999999</v>
      </c>
      <c r="N437">
        <v>0.32500000000000001</v>
      </c>
      <c r="O437">
        <v>0.28999999999999998</v>
      </c>
      <c r="P437">
        <v>0.29799999999999999</v>
      </c>
      <c r="Q437">
        <v>0.35899999999999999</v>
      </c>
      <c r="R437">
        <v>0.34700000000000003</v>
      </c>
      <c r="S437">
        <v>0.32200000000000001</v>
      </c>
      <c r="T437">
        <v>0.30399999999999999</v>
      </c>
      <c r="U437">
        <v>0.27399999999999997</v>
      </c>
      <c r="V437">
        <v>0.24299999999999999</v>
      </c>
      <c r="W437">
        <v>0.21199999999999999</v>
      </c>
      <c r="X437">
        <v>0.23</v>
      </c>
      <c r="Y437">
        <v>0.27899999999999997</v>
      </c>
      <c r="Z437">
        <v>0.312</v>
      </c>
      <c r="AA437">
        <v>0.33</v>
      </c>
      <c r="AB437">
        <f t="shared" si="12"/>
        <v>259.40000000000003</v>
      </c>
      <c r="AC437">
        <f t="shared" si="13"/>
        <v>639.4</v>
      </c>
    </row>
    <row r="438" spans="1:29" x14ac:dyDescent="0.25">
      <c r="A438" s="1" t="s">
        <v>6</v>
      </c>
      <c r="B438" s="1" t="s">
        <v>129</v>
      </c>
      <c r="C438" s="42">
        <v>36497</v>
      </c>
      <c r="D438">
        <v>2</v>
      </c>
      <c r="E438">
        <v>3</v>
      </c>
      <c r="F438">
        <v>0.2</v>
      </c>
      <c r="G438">
        <v>0.26100000000000001</v>
      </c>
      <c r="H438">
        <v>0.21299999999999999</v>
      </c>
      <c r="I438">
        <v>0.17</v>
      </c>
      <c r="J438">
        <v>0.193</v>
      </c>
      <c r="K438">
        <v>0.26800000000000002</v>
      </c>
      <c r="L438">
        <v>0.24399999999999999</v>
      </c>
      <c r="M438">
        <v>0.29399999999999998</v>
      </c>
      <c r="N438">
        <v>0.32600000000000001</v>
      </c>
      <c r="O438">
        <v>0.27600000000000002</v>
      </c>
      <c r="P438">
        <v>0.25900000000000001</v>
      </c>
      <c r="Q438">
        <v>0.33299999999999996</v>
      </c>
      <c r="R438">
        <v>0.35700000000000004</v>
      </c>
      <c r="S438">
        <v>0.308</v>
      </c>
      <c r="T438">
        <v>0.29899999999999999</v>
      </c>
      <c r="U438">
        <v>0.27300000000000002</v>
      </c>
      <c r="V438">
        <v>0.23699999999999999</v>
      </c>
      <c r="W438">
        <v>0.18600000000000003</v>
      </c>
      <c r="X438">
        <v>0.19500000000000001</v>
      </c>
      <c r="Y438">
        <v>0.27699999999999997</v>
      </c>
      <c r="Z438">
        <v>0.32200000000000001</v>
      </c>
      <c r="AA438">
        <v>0.34100000000000003</v>
      </c>
      <c r="AB438">
        <f t="shared" si="12"/>
        <v>236.9</v>
      </c>
      <c r="AC438">
        <f t="shared" si="13"/>
        <v>603.20000000000005</v>
      </c>
    </row>
    <row r="439" spans="1:29" x14ac:dyDescent="0.25">
      <c r="A439" s="1" t="s">
        <v>6</v>
      </c>
      <c r="B439" s="1" t="s">
        <v>129</v>
      </c>
      <c r="C439" s="42">
        <v>36509</v>
      </c>
      <c r="D439">
        <v>2</v>
      </c>
      <c r="E439">
        <v>3</v>
      </c>
      <c r="F439">
        <v>0.25700000000000001</v>
      </c>
      <c r="G439">
        <v>0.22899999999999998</v>
      </c>
      <c r="H439">
        <v>0.182</v>
      </c>
      <c r="I439">
        <v>0.13200000000000001</v>
      </c>
      <c r="J439">
        <v>0.16899999999999998</v>
      </c>
      <c r="K439">
        <v>0.23300000000000001</v>
      </c>
      <c r="L439">
        <v>0.21100000000000002</v>
      </c>
      <c r="M439">
        <v>0.254</v>
      </c>
      <c r="N439">
        <v>0.309</v>
      </c>
      <c r="O439">
        <v>0.253</v>
      </c>
      <c r="P439">
        <v>0.20800000000000002</v>
      </c>
      <c r="Q439">
        <v>0.3</v>
      </c>
      <c r="R439">
        <v>0.35200000000000004</v>
      </c>
      <c r="S439">
        <v>0.318</v>
      </c>
      <c r="T439">
        <v>0.30199999999999999</v>
      </c>
      <c r="U439">
        <v>0.25900000000000001</v>
      </c>
      <c r="V439">
        <v>0.22699999999999998</v>
      </c>
      <c r="W439">
        <v>0.16300000000000001</v>
      </c>
      <c r="X439">
        <v>0.152</v>
      </c>
      <c r="Y439">
        <v>0.218</v>
      </c>
      <c r="Z439">
        <v>0.27600000000000002</v>
      </c>
      <c r="AA439">
        <v>0.32400000000000001</v>
      </c>
      <c r="AB439">
        <f t="shared" si="12"/>
        <v>223.3</v>
      </c>
      <c r="AC439">
        <f t="shared" si="13"/>
        <v>558.5</v>
      </c>
    </row>
    <row r="440" spans="1:29" x14ac:dyDescent="0.25">
      <c r="A440" s="1" t="s">
        <v>6</v>
      </c>
      <c r="B440" s="1" t="s">
        <v>129</v>
      </c>
      <c r="C440" s="42">
        <v>36543</v>
      </c>
      <c r="D440">
        <v>2</v>
      </c>
      <c r="E440">
        <v>4</v>
      </c>
      <c r="F440">
        <v>0.217</v>
      </c>
      <c r="G440">
        <v>0.27800000000000002</v>
      </c>
      <c r="H440">
        <v>0.27300000000000002</v>
      </c>
      <c r="I440">
        <v>0.26300000000000001</v>
      </c>
      <c r="J440">
        <v>0.26500000000000001</v>
      </c>
      <c r="K440">
        <v>0.25700000000000001</v>
      </c>
      <c r="L440">
        <v>0.20699999999999999</v>
      </c>
      <c r="M440">
        <v>0.247</v>
      </c>
      <c r="N440">
        <v>0.315</v>
      </c>
      <c r="O440">
        <v>0.23699999999999999</v>
      </c>
      <c r="P440">
        <v>0.154</v>
      </c>
      <c r="Q440">
        <v>0.214</v>
      </c>
      <c r="R440">
        <v>0.32500000000000001</v>
      </c>
      <c r="S440">
        <v>0.312</v>
      </c>
      <c r="T440">
        <v>0.29100000000000004</v>
      </c>
      <c r="U440">
        <v>0.26800000000000002</v>
      </c>
      <c r="V440">
        <v>0.23100000000000001</v>
      </c>
      <c r="W440">
        <v>0.14699999999999999</v>
      </c>
      <c r="X440">
        <v>0.11900000000000001</v>
      </c>
      <c r="Y440">
        <v>0.154</v>
      </c>
      <c r="Z440">
        <v>0.20300000000000001</v>
      </c>
      <c r="AA440">
        <v>0.29899999999999999</v>
      </c>
      <c r="AB440">
        <f t="shared" si="12"/>
        <v>253.89999999999998</v>
      </c>
      <c r="AC440">
        <f t="shared" si="13"/>
        <v>549.29999999999984</v>
      </c>
    </row>
    <row r="441" spans="1:29" x14ac:dyDescent="0.25">
      <c r="A441" s="1" t="s">
        <v>6</v>
      </c>
      <c r="B441" s="1" t="s">
        <v>129</v>
      </c>
      <c r="C441" s="42">
        <v>36558</v>
      </c>
      <c r="D441">
        <v>2</v>
      </c>
      <c r="E441">
        <v>4</v>
      </c>
      <c r="F441">
        <v>0.28600000000000003</v>
      </c>
      <c r="G441">
        <v>0.30099999999999999</v>
      </c>
      <c r="H441">
        <v>0.28199999999999997</v>
      </c>
      <c r="I441">
        <v>0.29100000000000004</v>
      </c>
      <c r="J441">
        <v>0.27899999999999997</v>
      </c>
      <c r="K441">
        <v>0.26300000000000001</v>
      </c>
      <c r="L441">
        <v>0.22899999999999998</v>
      </c>
      <c r="M441">
        <v>0.27399999999999997</v>
      </c>
      <c r="N441">
        <v>0.314</v>
      </c>
      <c r="O441">
        <v>0.23100000000000001</v>
      </c>
      <c r="P441">
        <v>0.154</v>
      </c>
      <c r="Q441">
        <v>0.2</v>
      </c>
      <c r="R441">
        <v>0.308</v>
      </c>
      <c r="S441">
        <v>0.30599999999999999</v>
      </c>
      <c r="T441">
        <v>0.29799999999999999</v>
      </c>
      <c r="U441">
        <v>0.27399999999999997</v>
      </c>
      <c r="V441">
        <v>0.22399999999999998</v>
      </c>
      <c r="W441">
        <v>0.14499999999999999</v>
      </c>
      <c r="X441">
        <v>0.121</v>
      </c>
      <c r="Y441">
        <v>0.14099999999999999</v>
      </c>
      <c r="Z441">
        <v>0.191</v>
      </c>
      <c r="AA441">
        <v>0.29899999999999999</v>
      </c>
      <c r="AB441">
        <f t="shared" si="12"/>
        <v>280.5</v>
      </c>
      <c r="AC441">
        <f t="shared" si="13"/>
        <v>569.70000000000005</v>
      </c>
    </row>
    <row r="442" spans="1:29" x14ac:dyDescent="0.25">
      <c r="A442" s="1" t="s">
        <v>6</v>
      </c>
      <c r="B442" s="1" t="s">
        <v>129</v>
      </c>
      <c r="C442" s="42">
        <v>36584</v>
      </c>
      <c r="D442">
        <v>2</v>
      </c>
      <c r="E442">
        <v>5</v>
      </c>
      <c r="F442">
        <v>0.13100000000000001</v>
      </c>
      <c r="G442">
        <v>0.222</v>
      </c>
      <c r="H442">
        <v>0.18100000000000002</v>
      </c>
      <c r="I442">
        <v>0.13900000000000001</v>
      </c>
      <c r="J442">
        <v>0.157</v>
      </c>
      <c r="K442">
        <v>0.22500000000000001</v>
      </c>
      <c r="L442">
        <v>0.183</v>
      </c>
      <c r="M442">
        <v>0.20699999999999999</v>
      </c>
      <c r="N442">
        <v>0.29399999999999998</v>
      </c>
      <c r="O442">
        <v>0.20899999999999999</v>
      </c>
      <c r="P442">
        <v>0.126</v>
      </c>
      <c r="Q442">
        <v>0.16500000000000001</v>
      </c>
      <c r="R442">
        <v>0.28499999999999998</v>
      </c>
      <c r="S442">
        <v>0.30599999999999999</v>
      </c>
      <c r="T442">
        <v>0.29699999999999999</v>
      </c>
      <c r="U442">
        <v>0.25800000000000001</v>
      </c>
      <c r="V442">
        <v>0.22699999999999998</v>
      </c>
      <c r="W442">
        <v>0.14300000000000002</v>
      </c>
      <c r="X442">
        <v>0.10199999999999999</v>
      </c>
      <c r="Y442">
        <v>0.107</v>
      </c>
      <c r="Z442">
        <v>0.14899999999999999</v>
      </c>
      <c r="AA442">
        <v>0.222</v>
      </c>
      <c r="AB442">
        <f t="shared" si="12"/>
        <v>187</v>
      </c>
      <c r="AC442">
        <f t="shared" si="13"/>
        <v>446.59999999999997</v>
      </c>
    </row>
    <row r="443" spans="1:29" x14ac:dyDescent="0.25">
      <c r="A443" s="1" t="s">
        <v>6</v>
      </c>
      <c r="B443" s="1" t="s">
        <v>129</v>
      </c>
      <c r="C443" s="42">
        <v>36594</v>
      </c>
      <c r="D443">
        <v>2</v>
      </c>
      <c r="E443">
        <v>5</v>
      </c>
      <c r="F443">
        <v>0.13900000000000001</v>
      </c>
      <c r="G443">
        <v>0.20499999999999999</v>
      </c>
      <c r="H443">
        <v>0.16</v>
      </c>
      <c r="I443">
        <v>0.114</v>
      </c>
      <c r="J443">
        <v>0.13600000000000001</v>
      </c>
      <c r="K443">
        <v>0.16300000000000001</v>
      </c>
      <c r="L443">
        <v>0.13900000000000001</v>
      </c>
      <c r="M443">
        <v>0.16899999999999998</v>
      </c>
      <c r="N443">
        <v>0.251</v>
      </c>
      <c r="O443">
        <v>0.19899999999999998</v>
      </c>
      <c r="P443">
        <v>0.114</v>
      </c>
      <c r="Q443">
        <v>0.152</v>
      </c>
      <c r="R443">
        <v>0.23899999999999999</v>
      </c>
      <c r="S443">
        <v>0.29100000000000004</v>
      </c>
      <c r="T443">
        <v>0.29699999999999999</v>
      </c>
      <c r="U443">
        <v>0.25800000000000001</v>
      </c>
      <c r="V443">
        <v>0.22699999999999998</v>
      </c>
      <c r="W443">
        <v>0.13</v>
      </c>
      <c r="X443">
        <v>9.6000000000000002E-2</v>
      </c>
      <c r="Y443">
        <v>9.6000000000000002E-2</v>
      </c>
      <c r="Z443">
        <v>0.11199999999999999</v>
      </c>
      <c r="AA443">
        <v>0.17399999999999999</v>
      </c>
      <c r="AB443">
        <f t="shared" si="12"/>
        <v>161.5</v>
      </c>
      <c r="AC443">
        <f t="shared" si="13"/>
        <v>400</v>
      </c>
    </row>
    <row r="444" spans="1:29" x14ac:dyDescent="0.25">
      <c r="A444" s="1" t="s">
        <v>6</v>
      </c>
      <c r="B444" s="1" t="s">
        <v>129</v>
      </c>
      <c r="C444" s="42">
        <v>36622</v>
      </c>
      <c r="D444">
        <v>2</v>
      </c>
      <c r="E444">
        <v>6</v>
      </c>
      <c r="F444">
        <v>0.18899999999999997</v>
      </c>
      <c r="G444">
        <v>0.218</v>
      </c>
      <c r="H444">
        <v>0.187</v>
      </c>
      <c r="I444">
        <v>0.13600000000000001</v>
      </c>
      <c r="J444">
        <v>0.13300000000000001</v>
      </c>
      <c r="K444">
        <v>0.151</v>
      </c>
      <c r="L444">
        <v>0.121</v>
      </c>
      <c r="M444">
        <v>0.14400000000000002</v>
      </c>
      <c r="N444">
        <v>0.23399999999999999</v>
      </c>
      <c r="O444">
        <v>0.19</v>
      </c>
      <c r="P444">
        <v>9.3000000000000013E-2</v>
      </c>
      <c r="Q444">
        <v>0.122</v>
      </c>
      <c r="R444">
        <v>0.222</v>
      </c>
      <c r="S444">
        <v>0.29499999999999998</v>
      </c>
      <c r="T444">
        <v>0.29600000000000004</v>
      </c>
      <c r="U444">
        <v>0.25600000000000001</v>
      </c>
      <c r="V444">
        <v>0.21600000000000003</v>
      </c>
      <c r="W444">
        <v>0.13699999999999998</v>
      </c>
      <c r="X444">
        <v>8.199999999999999E-2</v>
      </c>
      <c r="Y444">
        <v>8.5999999999999993E-2</v>
      </c>
      <c r="Z444">
        <v>0.1</v>
      </c>
      <c r="AA444">
        <v>0.13500000000000001</v>
      </c>
      <c r="AB444">
        <f t="shared" si="12"/>
        <v>170.20000000000002</v>
      </c>
      <c r="AC444">
        <f t="shared" si="13"/>
        <v>393.20000000000005</v>
      </c>
    </row>
    <row r="445" spans="1:29" x14ac:dyDescent="0.25">
      <c r="A445" s="1" t="s">
        <v>6</v>
      </c>
      <c r="B445" s="1" t="s">
        <v>129</v>
      </c>
      <c r="C445" s="42">
        <v>36726</v>
      </c>
      <c r="D445">
        <v>2</v>
      </c>
      <c r="E445">
        <v>6</v>
      </c>
      <c r="F445">
        <v>0.30599999999999999</v>
      </c>
      <c r="G445">
        <v>0.30599999999999999</v>
      </c>
      <c r="H445">
        <v>0.28000000000000003</v>
      </c>
      <c r="I445">
        <v>0.27600000000000002</v>
      </c>
      <c r="J445">
        <v>0.26200000000000001</v>
      </c>
      <c r="K445">
        <v>0.255</v>
      </c>
      <c r="L445">
        <v>0.21100000000000002</v>
      </c>
      <c r="M445">
        <v>0.251</v>
      </c>
      <c r="N445">
        <v>0.27899999999999997</v>
      </c>
      <c r="O445">
        <v>0.20699999999999999</v>
      </c>
      <c r="P445">
        <v>0.121</v>
      </c>
      <c r="Q445">
        <v>0.13200000000000001</v>
      </c>
      <c r="R445">
        <v>0.23100000000000001</v>
      </c>
      <c r="S445">
        <v>0.29299999999999998</v>
      </c>
      <c r="T445">
        <v>0.29100000000000004</v>
      </c>
      <c r="U445">
        <v>0.25</v>
      </c>
      <c r="V445">
        <v>0.21100000000000002</v>
      </c>
      <c r="W445">
        <v>0.107</v>
      </c>
      <c r="X445">
        <v>7.0000000000000007E-2</v>
      </c>
      <c r="Y445">
        <v>7.4999999999999997E-2</v>
      </c>
      <c r="Z445">
        <v>8.199999999999999E-2</v>
      </c>
      <c r="AA445">
        <v>0.109</v>
      </c>
      <c r="AB445">
        <f t="shared" si="12"/>
        <v>273.2</v>
      </c>
      <c r="AC445">
        <f t="shared" si="13"/>
        <v>491.1</v>
      </c>
    </row>
    <row r="446" spans="1:29" x14ac:dyDescent="0.25">
      <c r="A446" s="1" t="s">
        <v>6</v>
      </c>
      <c r="B446" s="1" t="s">
        <v>129</v>
      </c>
      <c r="C446" s="42">
        <v>36752</v>
      </c>
      <c r="D446">
        <v>2</v>
      </c>
      <c r="E446">
        <v>1</v>
      </c>
      <c r="F446">
        <v>0.26700000000000002</v>
      </c>
      <c r="G446">
        <v>0.28699999999999998</v>
      </c>
      <c r="H446">
        <v>0.254</v>
      </c>
      <c r="I446">
        <v>0.24100000000000002</v>
      </c>
      <c r="J446">
        <v>0.24600000000000002</v>
      </c>
      <c r="K446">
        <v>0.252</v>
      </c>
      <c r="L446">
        <v>0.20800000000000002</v>
      </c>
      <c r="M446">
        <v>0.24399999999999999</v>
      </c>
      <c r="N446">
        <v>0.28000000000000003</v>
      </c>
      <c r="O446">
        <v>0.21100000000000002</v>
      </c>
      <c r="P446">
        <v>0.12300000000000001</v>
      </c>
      <c r="Q446">
        <v>0.14899999999999999</v>
      </c>
      <c r="R446">
        <v>0.24299999999999999</v>
      </c>
      <c r="S446">
        <v>0.29100000000000004</v>
      </c>
      <c r="T446">
        <v>0.29399999999999998</v>
      </c>
      <c r="U446">
        <v>0.252</v>
      </c>
      <c r="V446">
        <v>0.20300000000000001</v>
      </c>
      <c r="W446">
        <v>9.6999999999999989E-2</v>
      </c>
      <c r="X446">
        <v>7.2000000000000008E-2</v>
      </c>
      <c r="Y446">
        <v>7.0999999999999994E-2</v>
      </c>
      <c r="Z446">
        <v>0.09</v>
      </c>
      <c r="AA446">
        <v>0.107</v>
      </c>
      <c r="AB446">
        <f t="shared" si="12"/>
        <v>254.6</v>
      </c>
      <c r="AC446">
        <f t="shared" si="13"/>
        <v>474.9</v>
      </c>
    </row>
    <row r="447" spans="1:29" x14ac:dyDescent="0.25">
      <c r="A447" s="1" t="s">
        <v>6</v>
      </c>
      <c r="B447" s="1" t="s">
        <v>129</v>
      </c>
      <c r="C447" s="42">
        <v>36772</v>
      </c>
      <c r="D447">
        <v>2</v>
      </c>
      <c r="E447">
        <v>1</v>
      </c>
      <c r="F447">
        <v>0.39200000000000002</v>
      </c>
      <c r="G447">
        <v>0.33899999999999997</v>
      </c>
      <c r="H447">
        <v>0.29299999999999998</v>
      </c>
      <c r="I447">
        <v>0.29899999999999999</v>
      </c>
      <c r="J447">
        <v>0.32500000000000001</v>
      </c>
      <c r="K447">
        <v>0.33</v>
      </c>
      <c r="L447">
        <v>0.33500000000000002</v>
      </c>
      <c r="M447">
        <v>0.34</v>
      </c>
      <c r="N447">
        <v>0.32100000000000001</v>
      </c>
      <c r="O447">
        <v>0.215</v>
      </c>
      <c r="P447">
        <v>0.13300000000000001</v>
      </c>
      <c r="Q447">
        <v>0.16200000000000001</v>
      </c>
      <c r="R447">
        <v>0.253</v>
      </c>
      <c r="S447">
        <v>0.29799999999999999</v>
      </c>
      <c r="T447">
        <v>0.28699999999999998</v>
      </c>
      <c r="U447">
        <v>0.23600000000000002</v>
      </c>
      <c r="V447">
        <v>0.21</v>
      </c>
      <c r="W447">
        <v>0.109</v>
      </c>
      <c r="X447">
        <v>7.0999999999999994E-2</v>
      </c>
      <c r="Y447">
        <v>7.0000000000000007E-2</v>
      </c>
      <c r="Z447">
        <v>8.3000000000000004E-2</v>
      </c>
      <c r="AA447">
        <v>0.114</v>
      </c>
      <c r="AB447">
        <f t="shared" si="12"/>
        <v>336.6</v>
      </c>
      <c r="AC447">
        <f t="shared" si="13"/>
        <v>560.69999999999993</v>
      </c>
    </row>
    <row r="448" spans="1:29" x14ac:dyDescent="0.25">
      <c r="A448" s="1" t="s">
        <v>6</v>
      </c>
      <c r="B448" s="1" t="s">
        <v>129</v>
      </c>
      <c r="C448" s="42">
        <v>36778</v>
      </c>
      <c r="D448">
        <v>2</v>
      </c>
      <c r="E448">
        <v>1</v>
      </c>
      <c r="F448">
        <v>0.35200000000000004</v>
      </c>
      <c r="G448">
        <v>0.31</v>
      </c>
      <c r="H448">
        <v>0.28600000000000003</v>
      </c>
      <c r="I448">
        <v>0.28199999999999997</v>
      </c>
      <c r="J448">
        <v>0.30399999999999999</v>
      </c>
      <c r="K448">
        <v>0.317</v>
      </c>
      <c r="L448">
        <v>0.30599999999999999</v>
      </c>
      <c r="M448">
        <v>0.34299999999999997</v>
      </c>
      <c r="N448">
        <v>0.32</v>
      </c>
      <c r="O448">
        <v>0.23300000000000001</v>
      </c>
      <c r="P448">
        <v>0.16</v>
      </c>
      <c r="Q448">
        <v>0.187</v>
      </c>
      <c r="R448">
        <v>0.254</v>
      </c>
      <c r="S448">
        <v>0.29399999999999998</v>
      </c>
      <c r="T448">
        <v>0.29100000000000004</v>
      </c>
      <c r="U448">
        <v>0.25600000000000001</v>
      </c>
      <c r="V448">
        <v>0.20699999999999999</v>
      </c>
      <c r="W448">
        <v>0.106</v>
      </c>
      <c r="X448">
        <v>7.8E-2</v>
      </c>
      <c r="Y448">
        <v>7.400000000000001E-2</v>
      </c>
      <c r="Z448">
        <v>0.09</v>
      </c>
      <c r="AA448">
        <v>0.12300000000000001</v>
      </c>
      <c r="AB448">
        <f t="shared" si="12"/>
        <v>317.2</v>
      </c>
      <c r="AC448">
        <f t="shared" si="13"/>
        <v>552.49999999999989</v>
      </c>
    </row>
    <row r="449" spans="1:29" x14ac:dyDescent="0.25">
      <c r="A449" s="1" t="s">
        <v>6</v>
      </c>
      <c r="B449" s="1" t="s">
        <v>129</v>
      </c>
      <c r="C449" s="42">
        <v>36785</v>
      </c>
      <c r="D449">
        <v>2</v>
      </c>
      <c r="E449">
        <v>1</v>
      </c>
      <c r="F449">
        <v>0.37200000000000005</v>
      </c>
      <c r="G449">
        <v>0.33100000000000002</v>
      </c>
      <c r="H449">
        <v>0.30399999999999999</v>
      </c>
      <c r="I449">
        <v>0.29499999999999998</v>
      </c>
      <c r="J449">
        <v>0.318</v>
      </c>
      <c r="K449">
        <v>0.314</v>
      </c>
      <c r="L449">
        <v>0.33799999999999997</v>
      </c>
      <c r="M449">
        <v>0.36200000000000004</v>
      </c>
      <c r="N449">
        <v>0.33799999999999997</v>
      </c>
      <c r="O449">
        <v>0.26300000000000001</v>
      </c>
      <c r="P449">
        <v>0.19600000000000001</v>
      </c>
      <c r="Q449">
        <v>0.27399999999999997</v>
      </c>
      <c r="R449">
        <v>0.32</v>
      </c>
      <c r="S449">
        <v>0.30499999999999999</v>
      </c>
      <c r="T449">
        <v>0.29899999999999999</v>
      </c>
      <c r="U449">
        <v>0.253</v>
      </c>
      <c r="V449">
        <v>0.20300000000000001</v>
      </c>
      <c r="W449">
        <v>0.10800000000000001</v>
      </c>
      <c r="X449">
        <v>7.8E-2</v>
      </c>
      <c r="Y449">
        <v>9.1999999999999998E-2</v>
      </c>
      <c r="Z449">
        <v>0.161</v>
      </c>
      <c r="AA449">
        <v>0.27399999999999997</v>
      </c>
      <c r="AB449">
        <f t="shared" si="12"/>
        <v>334.40000000000003</v>
      </c>
      <c r="AC449">
        <f t="shared" si="13"/>
        <v>616.99999999999989</v>
      </c>
    </row>
    <row r="450" spans="1:29" x14ac:dyDescent="0.25">
      <c r="A450" s="1" t="s">
        <v>6</v>
      </c>
      <c r="B450" s="1" t="s">
        <v>129</v>
      </c>
      <c r="C450" s="42">
        <v>36791</v>
      </c>
      <c r="D450">
        <v>2</v>
      </c>
      <c r="E450">
        <v>1</v>
      </c>
      <c r="F450">
        <v>0.28699999999999998</v>
      </c>
      <c r="G450">
        <v>0.29899999999999999</v>
      </c>
      <c r="H450">
        <v>0.28300000000000003</v>
      </c>
      <c r="I450">
        <v>0.28399999999999997</v>
      </c>
      <c r="J450">
        <v>0.3</v>
      </c>
      <c r="K450">
        <v>0.30599999999999999</v>
      </c>
      <c r="L450">
        <v>0.33200000000000002</v>
      </c>
      <c r="M450">
        <v>0.34200000000000003</v>
      </c>
      <c r="N450">
        <v>0.34100000000000003</v>
      </c>
      <c r="O450">
        <v>0.25900000000000001</v>
      </c>
      <c r="P450">
        <v>0.20199999999999999</v>
      </c>
      <c r="Q450">
        <v>0.26400000000000001</v>
      </c>
      <c r="R450">
        <v>0.32200000000000001</v>
      </c>
      <c r="S450">
        <v>0.31</v>
      </c>
      <c r="T450">
        <v>0.29399999999999998</v>
      </c>
      <c r="U450">
        <v>0.25900000000000001</v>
      </c>
      <c r="V450">
        <v>0.24600000000000002</v>
      </c>
      <c r="W450">
        <v>0.25700000000000001</v>
      </c>
      <c r="X450">
        <v>0.28899999999999998</v>
      </c>
      <c r="Y450">
        <v>0.29799999999999999</v>
      </c>
      <c r="Z450">
        <v>0.30099999999999999</v>
      </c>
      <c r="AA450">
        <v>0.31900000000000001</v>
      </c>
      <c r="AB450">
        <f t="shared" si="12"/>
        <v>306.10000000000002</v>
      </c>
      <c r="AC450">
        <f t="shared" si="13"/>
        <v>668.09999999999991</v>
      </c>
    </row>
    <row r="451" spans="1:29" x14ac:dyDescent="0.25">
      <c r="A451" s="1" t="s">
        <v>6</v>
      </c>
      <c r="B451" s="1" t="s">
        <v>129</v>
      </c>
      <c r="C451" s="42">
        <v>36799</v>
      </c>
      <c r="D451">
        <v>2</v>
      </c>
      <c r="E451">
        <v>1</v>
      </c>
      <c r="F451">
        <v>0.3</v>
      </c>
      <c r="G451">
        <v>0.28399999999999997</v>
      </c>
      <c r="H451">
        <v>0.27200000000000002</v>
      </c>
      <c r="I451">
        <v>0.28100000000000003</v>
      </c>
      <c r="J451">
        <v>0.27699999999999997</v>
      </c>
      <c r="K451">
        <v>0.30599999999999999</v>
      </c>
      <c r="L451">
        <v>0.314</v>
      </c>
      <c r="M451">
        <v>0.33100000000000002</v>
      </c>
      <c r="N451">
        <v>0.32299999999999995</v>
      </c>
      <c r="O451">
        <v>0.255</v>
      </c>
      <c r="P451">
        <v>0.20600000000000002</v>
      </c>
      <c r="Q451">
        <v>0.26600000000000001</v>
      </c>
      <c r="R451">
        <v>0.33</v>
      </c>
      <c r="S451">
        <v>0.311</v>
      </c>
      <c r="T451">
        <v>0.30499999999999999</v>
      </c>
      <c r="U451">
        <v>0.26899999999999996</v>
      </c>
      <c r="V451">
        <v>0.25900000000000001</v>
      </c>
      <c r="W451">
        <v>0.27500000000000002</v>
      </c>
      <c r="X451">
        <v>0.29499999999999998</v>
      </c>
      <c r="Y451">
        <v>0.29199999999999998</v>
      </c>
      <c r="Z451">
        <v>0.314</v>
      </c>
      <c r="AA451">
        <v>0.33100000000000002</v>
      </c>
      <c r="AB451">
        <f t="shared" ref="AB451:AB514" si="14">SUM(F451*200,G451*100,H451*100,I451*100,J451*100,K451*100,L451*100,M451*100,N451*100)</f>
        <v>298.8</v>
      </c>
      <c r="AC451">
        <f t="shared" ref="AC451:AC514" si="15">SUM(F451*200,G451*100,H451*100,I451*100,J451*100,K451*100,L451*100,M451*100,N451*100,O451*100,P451*100,Q451*100,R451*100,S451*100,T451*100,U451*100,V451*100,W451*100,X451*100,Y451*100,Z451*100,AA451*100)</f>
        <v>669.60000000000014</v>
      </c>
    </row>
    <row r="452" spans="1:29" x14ac:dyDescent="0.25">
      <c r="A452" s="1" t="s">
        <v>6</v>
      </c>
      <c r="B452" s="1" t="s">
        <v>129</v>
      </c>
      <c r="C452" s="42">
        <v>36807</v>
      </c>
      <c r="D452">
        <v>2</v>
      </c>
      <c r="E452">
        <v>1</v>
      </c>
      <c r="F452">
        <v>0.35200000000000004</v>
      </c>
      <c r="G452">
        <v>0.30599999999999999</v>
      </c>
      <c r="H452">
        <v>0.27300000000000002</v>
      </c>
      <c r="I452">
        <v>0.26100000000000001</v>
      </c>
      <c r="J452">
        <v>0.26700000000000002</v>
      </c>
      <c r="K452">
        <v>0.311</v>
      </c>
      <c r="L452">
        <v>0.30499999999999999</v>
      </c>
      <c r="M452">
        <v>0.33200000000000002</v>
      </c>
      <c r="N452">
        <v>0.33100000000000002</v>
      </c>
      <c r="O452">
        <v>0.253</v>
      </c>
      <c r="P452">
        <v>0.21299999999999999</v>
      </c>
      <c r="Q452">
        <v>0.27</v>
      </c>
      <c r="R452">
        <v>0.33700000000000002</v>
      </c>
      <c r="S452">
        <v>0.307</v>
      </c>
      <c r="T452">
        <v>0.29899999999999999</v>
      </c>
      <c r="U452">
        <v>0.27600000000000002</v>
      </c>
      <c r="V452">
        <v>0.26500000000000001</v>
      </c>
      <c r="W452">
        <v>0.28499999999999998</v>
      </c>
      <c r="X452">
        <v>0.29100000000000004</v>
      </c>
      <c r="Y452">
        <v>0.3</v>
      </c>
      <c r="Z452">
        <v>0.307</v>
      </c>
      <c r="AA452">
        <v>0.317</v>
      </c>
      <c r="AB452">
        <f t="shared" si="14"/>
        <v>309.00000000000006</v>
      </c>
      <c r="AC452">
        <f t="shared" si="15"/>
        <v>681.00000000000011</v>
      </c>
    </row>
    <row r="453" spans="1:29" x14ac:dyDescent="0.25">
      <c r="A453" s="1" t="s">
        <v>6</v>
      </c>
      <c r="B453" s="1" t="s">
        <v>129</v>
      </c>
      <c r="C453" s="42">
        <v>36813</v>
      </c>
      <c r="D453">
        <v>2</v>
      </c>
      <c r="E453">
        <v>2</v>
      </c>
      <c r="F453">
        <v>0.35600000000000004</v>
      </c>
      <c r="G453">
        <v>0.32500000000000001</v>
      </c>
      <c r="H453">
        <v>0.30499999999999999</v>
      </c>
      <c r="I453">
        <v>0.29499999999999998</v>
      </c>
      <c r="J453">
        <v>0.3</v>
      </c>
      <c r="K453">
        <v>0.32200000000000001</v>
      </c>
      <c r="L453">
        <v>0.35</v>
      </c>
      <c r="M453">
        <v>0.34799999999999998</v>
      </c>
      <c r="N453">
        <v>0.34</v>
      </c>
      <c r="O453">
        <v>0.27300000000000002</v>
      </c>
      <c r="P453">
        <v>0.248</v>
      </c>
      <c r="Q453">
        <v>0.31900000000000001</v>
      </c>
      <c r="R453">
        <v>0.34399999999999997</v>
      </c>
      <c r="S453">
        <v>0.31</v>
      </c>
      <c r="T453">
        <v>0.30599999999999999</v>
      </c>
      <c r="U453">
        <v>0.27800000000000002</v>
      </c>
      <c r="V453">
        <v>0.27</v>
      </c>
      <c r="W453">
        <v>0.28699999999999998</v>
      </c>
      <c r="X453">
        <v>0.29299999999999998</v>
      </c>
      <c r="Y453">
        <v>0.30599999999999999</v>
      </c>
      <c r="Z453">
        <v>0.315</v>
      </c>
      <c r="AA453">
        <v>0.33899999999999997</v>
      </c>
      <c r="AB453">
        <f t="shared" si="14"/>
        <v>329.7</v>
      </c>
      <c r="AC453">
        <f t="shared" si="15"/>
        <v>718.5</v>
      </c>
    </row>
    <row r="454" spans="1:29" x14ac:dyDescent="0.25">
      <c r="A454" s="1" t="s">
        <v>6</v>
      </c>
      <c r="B454" s="1" t="s">
        <v>129</v>
      </c>
      <c r="C454" s="42">
        <v>36820</v>
      </c>
      <c r="D454">
        <v>2</v>
      </c>
      <c r="E454">
        <v>2</v>
      </c>
      <c r="F454">
        <v>0.27899999999999997</v>
      </c>
      <c r="G454">
        <v>0.27800000000000002</v>
      </c>
      <c r="H454">
        <v>0.28399999999999997</v>
      </c>
      <c r="I454">
        <v>0.29299999999999998</v>
      </c>
      <c r="J454">
        <v>0.29699999999999999</v>
      </c>
      <c r="K454">
        <v>0.32</v>
      </c>
      <c r="L454">
        <v>0.33899999999999997</v>
      </c>
      <c r="M454">
        <v>0.33899999999999997</v>
      </c>
      <c r="N454">
        <v>0.33799999999999997</v>
      </c>
      <c r="O454">
        <v>0.312</v>
      </c>
      <c r="P454">
        <v>0.35600000000000004</v>
      </c>
      <c r="Q454">
        <v>0.36799999999999999</v>
      </c>
      <c r="R454">
        <v>0.373</v>
      </c>
      <c r="S454">
        <v>0.315</v>
      </c>
      <c r="T454">
        <v>0.30599999999999999</v>
      </c>
      <c r="U454">
        <v>0.28300000000000003</v>
      </c>
      <c r="V454">
        <v>0.27300000000000002</v>
      </c>
      <c r="W454">
        <v>0.29499999999999998</v>
      </c>
      <c r="X454">
        <v>0.29699999999999999</v>
      </c>
      <c r="Y454">
        <v>0.32500000000000001</v>
      </c>
      <c r="Z454">
        <v>0.32299999999999995</v>
      </c>
      <c r="AA454">
        <v>0.34399999999999997</v>
      </c>
      <c r="AB454">
        <f t="shared" si="14"/>
        <v>304.60000000000002</v>
      </c>
      <c r="AC454">
        <f t="shared" si="15"/>
        <v>721.6</v>
      </c>
    </row>
    <row r="455" spans="1:29" x14ac:dyDescent="0.25">
      <c r="A455" s="1" t="s">
        <v>6</v>
      </c>
      <c r="B455" s="1" t="s">
        <v>129</v>
      </c>
      <c r="C455" s="42">
        <v>36827</v>
      </c>
      <c r="D455">
        <v>2</v>
      </c>
      <c r="E455">
        <v>2</v>
      </c>
      <c r="F455">
        <v>0.23399999999999999</v>
      </c>
      <c r="G455">
        <v>0.25800000000000001</v>
      </c>
      <c r="H455">
        <v>0.26100000000000001</v>
      </c>
      <c r="I455">
        <v>0.27600000000000002</v>
      </c>
      <c r="J455">
        <v>0.26700000000000002</v>
      </c>
      <c r="K455">
        <v>0.307</v>
      </c>
      <c r="L455">
        <v>0.32</v>
      </c>
      <c r="M455">
        <v>0.34799999999999998</v>
      </c>
      <c r="N455">
        <v>0.34799999999999998</v>
      </c>
      <c r="O455">
        <v>0.33299999999999996</v>
      </c>
      <c r="P455">
        <v>0.36299999999999999</v>
      </c>
      <c r="Q455">
        <v>0.379</v>
      </c>
      <c r="R455">
        <v>0.36</v>
      </c>
      <c r="S455">
        <v>0.32899999999999996</v>
      </c>
      <c r="T455">
        <v>0.30599999999999999</v>
      </c>
      <c r="U455">
        <v>0.28699999999999998</v>
      </c>
      <c r="V455">
        <v>0.27699999999999997</v>
      </c>
      <c r="W455">
        <v>0.30199999999999999</v>
      </c>
      <c r="X455">
        <v>0.30199999999999999</v>
      </c>
      <c r="Y455">
        <v>0.31</v>
      </c>
      <c r="Z455">
        <v>0.34</v>
      </c>
      <c r="AA455">
        <v>0.34200000000000003</v>
      </c>
      <c r="AB455">
        <f t="shared" si="14"/>
        <v>285.3</v>
      </c>
      <c r="AC455">
        <f t="shared" si="15"/>
        <v>708.30000000000018</v>
      </c>
    </row>
    <row r="456" spans="1:29" x14ac:dyDescent="0.25">
      <c r="A456" s="1" t="s">
        <v>6</v>
      </c>
      <c r="B456" s="1" t="s">
        <v>129</v>
      </c>
      <c r="C456" s="42">
        <v>36834</v>
      </c>
      <c r="D456">
        <v>2</v>
      </c>
      <c r="E456">
        <v>2</v>
      </c>
      <c r="F456">
        <v>0.22</v>
      </c>
      <c r="G456">
        <v>0.22699999999999998</v>
      </c>
      <c r="H456">
        <v>0.24399999999999999</v>
      </c>
      <c r="I456">
        <v>0.222</v>
      </c>
      <c r="J456">
        <v>0.23499999999999999</v>
      </c>
      <c r="K456">
        <v>0.29299999999999998</v>
      </c>
      <c r="L456">
        <v>0.308</v>
      </c>
      <c r="M456">
        <v>0.33100000000000002</v>
      </c>
      <c r="N456">
        <v>0.34</v>
      </c>
      <c r="O456">
        <v>0.32</v>
      </c>
      <c r="P456">
        <v>0.34700000000000003</v>
      </c>
      <c r="Q456">
        <v>0.38900000000000001</v>
      </c>
      <c r="R456">
        <v>0.36099999999999999</v>
      </c>
      <c r="S456">
        <v>0.315</v>
      </c>
      <c r="T456">
        <v>0.29899999999999999</v>
      </c>
      <c r="U456">
        <v>0.28300000000000003</v>
      </c>
      <c r="V456">
        <v>0.27300000000000002</v>
      </c>
      <c r="W456">
        <v>0.28899999999999998</v>
      </c>
      <c r="X456">
        <v>0.30399999999999999</v>
      </c>
      <c r="Y456">
        <v>0.314</v>
      </c>
      <c r="Z456">
        <v>0.33700000000000002</v>
      </c>
      <c r="AA456">
        <v>0.33399999999999996</v>
      </c>
      <c r="AB456">
        <f t="shared" si="14"/>
        <v>264</v>
      </c>
      <c r="AC456">
        <f t="shared" si="15"/>
        <v>680.49999999999989</v>
      </c>
    </row>
    <row r="457" spans="1:29" x14ac:dyDescent="0.25">
      <c r="A457" s="1" t="s">
        <v>6</v>
      </c>
      <c r="B457" s="1" t="s">
        <v>129</v>
      </c>
      <c r="C457" s="42">
        <v>36846</v>
      </c>
      <c r="D457">
        <v>2</v>
      </c>
      <c r="E457">
        <v>2</v>
      </c>
      <c r="F457">
        <v>0.312</v>
      </c>
      <c r="G457">
        <v>0.245</v>
      </c>
      <c r="H457">
        <v>0.214</v>
      </c>
      <c r="I457">
        <v>0.16600000000000001</v>
      </c>
      <c r="J457">
        <v>0.2</v>
      </c>
      <c r="K457">
        <v>0.27</v>
      </c>
      <c r="L457">
        <v>0.27200000000000002</v>
      </c>
      <c r="M457">
        <v>0.30199999999999999</v>
      </c>
      <c r="N457">
        <v>0.33500000000000002</v>
      </c>
      <c r="O457">
        <v>0.29199999999999998</v>
      </c>
      <c r="P457">
        <v>0.318</v>
      </c>
      <c r="Q457">
        <v>0.36499999999999999</v>
      </c>
      <c r="R457">
        <v>0.36200000000000004</v>
      </c>
      <c r="S457">
        <v>0.314</v>
      </c>
      <c r="T457">
        <v>0.30599999999999999</v>
      </c>
      <c r="U457">
        <v>0.28100000000000003</v>
      </c>
      <c r="V457">
        <v>0.26</v>
      </c>
      <c r="W457">
        <v>0.28300000000000003</v>
      </c>
      <c r="X457">
        <v>0.30299999999999999</v>
      </c>
      <c r="Y457">
        <v>0.312</v>
      </c>
      <c r="Z457">
        <v>0.32600000000000001</v>
      </c>
      <c r="AA457">
        <v>0.34700000000000003</v>
      </c>
      <c r="AB457">
        <f t="shared" si="14"/>
        <v>262.8</v>
      </c>
      <c r="AC457">
        <f t="shared" si="15"/>
        <v>669.7</v>
      </c>
    </row>
    <row r="458" spans="1:29" x14ac:dyDescent="0.25">
      <c r="A458" s="1" t="s">
        <v>6</v>
      </c>
      <c r="B458" s="1" t="s">
        <v>129</v>
      </c>
      <c r="C458" s="42">
        <v>36854</v>
      </c>
      <c r="D458">
        <v>2</v>
      </c>
      <c r="E458">
        <v>2</v>
      </c>
      <c r="F458">
        <v>0.26600000000000001</v>
      </c>
      <c r="G458">
        <v>0.25700000000000001</v>
      </c>
      <c r="H458">
        <v>0.20499999999999999</v>
      </c>
      <c r="I458">
        <v>0.154</v>
      </c>
      <c r="J458">
        <v>0.20199999999999999</v>
      </c>
      <c r="K458">
        <v>0.27399999999999997</v>
      </c>
      <c r="L458">
        <v>0.25900000000000001</v>
      </c>
      <c r="M458">
        <v>0.313</v>
      </c>
      <c r="N458">
        <v>0.33299999999999996</v>
      </c>
      <c r="O458">
        <v>0.29100000000000004</v>
      </c>
      <c r="P458">
        <v>0.309</v>
      </c>
      <c r="Q458">
        <v>0.35200000000000004</v>
      </c>
      <c r="R458">
        <v>0.35399999999999998</v>
      </c>
      <c r="S458">
        <v>0.318</v>
      </c>
      <c r="T458">
        <v>0.30399999999999999</v>
      </c>
      <c r="U458">
        <v>0.27899999999999997</v>
      </c>
      <c r="V458">
        <v>0.26200000000000001</v>
      </c>
      <c r="W458">
        <v>0.27699999999999997</v>
      </c>
      <c r="X458">
        <v>0.29699999999999999</v>
      </c>
      <c r="Y458">
        <v>0.309</v>
      </c>
      <c r="Z458">
        <v>0.31900000000000001</v>
      </c>
      <c r="AA458">
        <v>0.36099999999999999</v>
      </c>
      <c r="AB458">
        <f t="shared" si="14"/>
        <v>252.90000000000003</v>
      </c>
      <c r="AC458">
        <f t="shared" si="15"/>
        <v>656.1</v>
      </c>
    </row>
    <row r="459" spans="1:29" x14ac:dyDescent="0.25">
      <c r="A459" s="1" t="s">
        <v>6</v>
      </c>
      <c r="B459" s="1" t="s">
        <v>129</v>
      </c>
      <c r="C459" s="42">
        <v>36861</v>
      </c>
      <c r="D459">
        <v>2</v>
      </c>
      <c r="E459">
        <v>3</v>
      </c>
      <c r="F459">
        <v>0.33100000000000002</v>
      </c>
      <c r="G459">
        <v>0.28300000000000003</v>
      </c>
      <c r="H459">
        <v>0.215</v>
      </c>
      <c r="I459">
        <v>0.16</v>
      </c>
      <c r="J459">
        <v>0.19800000000000001</v>
      </c>
      <c r="K459">
        <v>0.26200000000000001</v>
      </c>
      <c r="L459">
        <v>0.255</v>
      </c>
      <c r="M459">
        <v>0.311</v>
      </c>
      <c r="N459">
        <v>0.32600000000000001</v>
      </c>
      <c r="O459">
        <v>0.29100000000000004</v>
      </c>
      <c r="P459">
        <v>0.29899999999999999</v>
      </c>
      <c r="Q459">
        <v>0.35700000000000004</v>
      </c>
      <c r="R459">
        <v>0.36</v>
      </c>
      <c r="S459">
        <v>0.32100000000000001</v>
      </c>
      <c r="T459">
        <v>0.30299999999999999</v>
      </c>
      <c r="U459">
        <v>0.26400000000000001</v>
      </c>
      <c r="V459">
        <v>0.26200000000000001</v>
      </c>
      <c r="W459">
        <v>0.251</v>
      </c>
      <c r="X459">
        <v>0.28800000000000003</v>
      </c>
      <c r="Y459">
        <v>0.317</v>
      </c>
      <c r="Z459">
        <v>0.317</v>
      </c>
      <c r="AA459">
        <v>0.34700000000000003</v>
      </c>
      <c r="AB459">
        <f t="shared" si="14"/>
        <v>267.2</v>
      </c>
      <c r="AC459">
        <f t="shared" si="15"/>
        <v>664.90000000000009</v>
      </c>
    </row>
    <row r="460" spans="1:29" x14ac:dyDescent="0.25">
      <c r="A460" s="1" t="s">
        <v>6</v>
      </c>
      <c r="B460" s="1" t="s">
        <v>129</v>
      </c>
      <c r="C460" s="42">
        <v>36868</v>
      </c>
      <c r="D460">
        <v>2</v>
      </c>
      <c r="E460">
        <v>3</v>
      </c>
      <c r="F460">
        <v>0.23199999999999998</v>
      </c>
      <c r="G460">
        <v>0.24199999999999999</v>
      </c>
      <c r="H460">
        <v>0.19899999999999998</v>
      </c>
      <c r="I460">
        <v>0.151</v>
      </c>
      <c r="J460">
        <v>0.17899999999999999</v>
      </c>
      <c r="K460">
        <v>0.26300000000000001</v>
      </c>
      <c r="L460">
        <v>0.251</v>
      </c>
      <c r="M460">
        <v>0.29399999999999998</v>
      </c>
      <c r="N460">
        <v>0.317</v>
      </c>
      <c r="O460">
        <v>0.27500000000000002</v>
      </c>
      <c r="P460">
        <v>0.26899999999999996</v>
      </c>
      <c r="Q460">
        <v>0.34499999999999997</v>
      </c>
      <c r="R460">
        <v>0.35700000000000004</v>
      </c>
      <c r="S460">
        <v>0.316</v>
      </c>
      <c r="T460">
        <v>0.311</v>
      </c>
      <c r="U460">
        <v>0.27399999999999997</v>
      </c>
      <c r="V460">
        <v>0.251</v>
      </c>
      <c r="W460">
        <v>0.23600000000000002</v>
      </c>
      <c r="X460">
        <v>0.26800000000000002</v>
      </c>
      <c r="Y460">
        <v>0.318</v>
      </c>
      <c r="Z460">
        <v>0.32899999999999996</v>
      </c>
      <c r="AA460">
        <v>0.35600000000000004</v>
      </c>
      <c r="AB460">
        <f t="shared" si="14"/>
        <v>236</v>
      </c>
      <c r="AC460">
        <f t="shared" si="15"/>
        <v>626.5</v>
      </c>
    </row>
    <row r="461" spans="1:29" x14ac:dyDescent="0.25">
      <c r="A461" s="1" t="s">
        <v>6</v>
      </c>
      <c r="B461" s="1" t="s">
        <v>129</v>
      </c>
      <c r="C461" s="42">
        <v>36874</v>
      </c>
      <c r="D461">
        <v>2</v>
      </c>
      <c r="E461">
        <v>3</v>
      </c>
      <c r="F461">
        <v>0.20600000000000002</v>
      </c>
      <c r="G461">
        <v>0.223</v>
      </c>
      <c r="H461">
        <v>0.159</v>
      </c>
      <c r="I461">
        <v>0.12300000000000001</v>
      </c>
      <c r="J461">
        <v>0.161</v>
      </c>
      <c r="K461">
        <v>0.23499999999999999</v>
      </c>
      <c r="L461">
        <v>0.22899999999999998</v>
      </c>
      <c r="M461">
        <v>0.251</v>
      </c>
      <c r="N461">
        <v>0.30299999999999999</v>
      </c>
      <c r="O461">
        <v>0.26899999999999996</v>
      </c>
      <c r="P461">
        <v>0.247</v>
      </c>
      <c r="Q461">
        <v>0.32600000000000001</v>
      </c>
      <c r="R461">
        <v>0.35299999999999998</v>
      </c>
      <c r="S461">
        <v>0.32700000000000001</v>
      </c>
      <c r="T461">
        <v>0.28999999999999998</v>
      </c>
      <c r="U461">
        <v>0.27399999999999997</v>
      </c>
      <c r="V461">
        <v>0.249</v>
      </c>
      <c r="W461">
        <v>0.215</v>
      </c>
      <c r="X461">
        <v>0.221</v>
      </c>
      <c r="Y461">
        <v>0.28600000000000003</v>
      </c>
      <c r="Z461">
        <v>0.31900000000000001</v>
      </c>
      <c r="AA461">
        <v>0.34799999999999998</v>
      </c>
      <c r="AB461">
        <f t="shared" si="14"/>
        <v>209.60000000000002</v>
      </c>
      <c r="AC461">
        <f t="shared" si="15"/>
        <v>582</v>
      </c>
    </row>
    <row r="462" spans="1:29" x14ac:dyDescent="0.25">
      <c r="A462" s="1" t="s">
        <v>6</v>
      </c>
      <c r="B462" s="1" t="s">
        <v>129</v>
      </c>
      <c r="C462" s="42">
        <v>36882</v>
      </c>
      <c r="D462">
        <v>2</v>
      </c>
      <c r="E462">
        <v>3</v>
      </c>
      <c r="F462">
        <v>0.22</v>
      </c>
      <c r="G462">
        <v>0.20300000000000001</v>
      </c>
      <c r="H462">
        <v>0.154</v>
      </c>
      <c r="I462">
        <v>0.11</v>
      </c>
      <c r="J462">
        <v>0.16500000000000001</v>
      </c>
      <c r="K462">
        <v>0.21</v>
      </c>
      <c r="L462">
        <v>0.17600000000000002</v>
      </c>
      <c r="M462">
        <v>0.23</v>
      </c>
      <c r="N462">
        <v>0.29899999999999999</v>
      </c>
      <c r="O462">
        <v>0.251</v>
      </c>
      <c r="P462">
        <v>0.191</v>
      </c>
      <c r="Q462">
        <v>0.27899999999999997</v>
      </c>
      <c r="R462">
        <v>0.33799999999999997</v>
      </c>
      <c r="S462">
        <v>0.313</v>
      </c>
      <c r="T462">
        <v>0.30199999999999999</v>
      </c>
      <c r="U462">
        <v>0.255</v>
      </c>
      <c r="V462">
        <v>0.24399999999999999</v>
      </c>
      <c r="W462">
        <v>0.18899999999999997</v>
      </c>
      <c r="X462">
        <v>0.19399999999999998</v>
      </c>
      <c r="Y462">
        <v>0.28999999999999998</v>
      </c>
      <c r="Z462">
        <v>0.311</v>
      </c>
      <c r="AA462">
        <v>0.34700000000000003</v>
      </c>
      <c r="AB462">
        <f t="shared" si="14"/>
        <v>198.7</v>
      </c>
      <c r="AC462">
        <f t="shared" si="15"/>
        <v>549.09999999999991</v>
      </c>
    </row>
    <row r="463" spans="1:29" x14ac:dyDescent="0.25">
      <c r="A463" s="1" t="s">
        <v>6</v>
      </c>
      <c r="B463" s="1" t="s">
        <v>129</v>
      </c>
      <c r="C463" s="42">
        <v>36889</v>
      </c>
      <c r="D463">
        <v>2</v>
      </c>
      <c r="E463">
        <v>3</v>
      </c>
      <c r="F463">
        <v>0.34700000000000003</v>
      </c>
      <c r="G463">
        <v>0.32200000000000001</v>
      </c>
      <c r="H463">
        <v>0.28800000000000003</v>
      </c>
      <c r="I463">
        <v>0.26700000000000002</v>
      </c>
      <c r="J463">
        <v>0.251</v>
      </c>
      <c r="K463">
        <v>0.21899999999999997</v>
      </c>
      <c r="L463">
        <v>0.17</v>
      </c>
      <c r="M463">
        <v>0.20899999999999999</v>
      </c>
      <c r="N463">
        <v>0.29699999999999999</v>
      </c>
      <c r="O463">
        <v>0.23600000000000002</v>
      </c>
      <c r="P463">
        <v>0.17899999999999999</v>
      </c>
      <c r="Q463">
        <v>0.23800000000000002</v>
      </c>
      <c r="R463">
        <v>0.32299999999999995</v>
      </c>
      <c r="S463">
        <v>0.317</v>
      </c>
      <c r="T463">
        <v>0.30599999999999999</v>
      </c>
      <c r="U463">
        <v>0.26200000000000001</v>
      </c>
      <c r="V463">
        <v>0.24100000000000002</v>
      </c>
      <c r="W463">
        <v>0.18100000000000002</v>
      </c>
      <c r="X463">
        <v>0.17399999999999999</v>
      </c>
      <c r="Y463">
        <v>0.251</v>
      </c>
      <c r="Z463">
        <v>0.312</v>
      </c>
      <c r="AA463">
        <v>0.34100000000000003</v>
      </c>
      <c r="AB463">
        <f t="shared" si="14"/>
        <v>271.70000000000005</v>
      </c>
      <c r="AC463">
        <f t="shared" si="15"/>
        <v>607.80000000000018</v>
      </c>
    </row>
    <row r="464" spans="1:29" x14ac:dyDescent="0.25">
      <c r="A464" s="1" t="s">
        <v>6</v>
      </c>
      <c r="B464" s="1" t="s">
        <v>129</v>
      </c>
      <c r="C464" s="42">
        <v>36896</v>
      </c>
      <c r="D464">
        <v>2</v>
      </c>
      <c r="E464">
        <v>3</v>
      </c>
      <c r="F464">
        <v>0.32</v>
      </c>
      <c r="G464">
        <v>0.311</v>
      </c>
      <c r="H464">
        <v>0.27899999999999997</v>
      </c>
      <c r="I464">
        <v>0.28999999999999998</v>
      </c>
      <c r="J464">
        <v>0.26899999999999996</v>
      </c>
      <c r="K464">
        <v>0.22800000000000001</v>
      </c>
      <c r="L464">
        <v>0.18600000000000003</v>
      </c>
      <c r="M464">
        <v>0.20499999999999999</v>
      </c>
      <c r="N464">
        <v>0.29399999999999998</v>
      </c>
      <c r="O464">
        <v>0.22399999999999998</v>
      </c>
      <c r="P464">
        <v>0.16600000000000001</v>
      </c>
      <c r="Q464">
        <v>0.222</v>
      </c>
      <c r="R464">
        <v>0.33299999999999996</v>
      </c>
      <c r="S464">
        <v>0.309</v>
      </c>
      <c r="T464">
        <v>0.30399999999999999</v>
      </c>
      <c r="U464">
        <v>0.27</v>
      </c>
      <c r="V464">
        <v>0.23300000000000001</v>
      </c>
      <c r="W464">
        <v>0.16300000000000001</v>
      </c>
      <c r="X464">
        <v>0.14000000000000001</v>
      </c>
      <c r="Y464">
        <v>0.191</v>
      </c>
      <c r="Z464">
        <v>0.27899999999999997</v>
      </c>
      <c r="AA464">
        <v>0.34200000000000003</v>
      </c>
      <c r="AB464">
        <f t="shared" si="14"/>
        <v>270.2</v>
      </c>
      <c r="AC464">
        <f t="shared" si="15"/>
        <v>587.79999999999995</v>
      </c>
    </row>
    <row r="465" spans="1:29" x14ac:dyDescent="0.25">
      <c r="A465" s="1" t="s">
        <v>6</v>
      </c>
      <c r="B465" s="1" t="s">
        <v>129</v>
      </c>
      <c r="C465" s="42">
        <v>36903</v>
      </c>
      <c r="D465">
        <v>2</v>
      </c>
      <c r="E465">
        <v>4</v>
      </c>
      <c r="F465">
        <v>0.26300000000000001</v>
      </c>
      <c r="G465">
        <v>0.27800000000000002</v>
      </c>
      <c r="H465">
        <v>0.26600000000000001</v>
      </c>
      <c r="I465">
        <v>0.26700000000000002</v>
      </c>
      <c r="J465">
        <v>0.25600000000000001</v>
      </c>
      <c r="K465">
        <v>0.218</v>
      </c>
      <c r="L465">
        <v>0.18600000000000003</v>
      </c>
      <c r="M465">
        <v>0.21299999999999999</v>
      </c>
      <c r="N465">
        <v>0.29399999999999998</v>
      </c>
      <c r="O465">
        <v>0.23699999999999999</v>
      </c>
      <c r="P465">
        <v>0.16600000000000001</v>
      </c>
      <c r="Q465">
        <v>0.223</v>
      </c>
      <c r="R465">
        <v>0.32500000000000001</v>
      </c>
      <c r="S465">
        <v>0.314</v>
      </c>
      <c r="T465">
        <v>0.29399999999999998</v>
      </c>
      <c r="U465">
        <v>0.26600000000000001</v>
      </c>
      <c r="V465">
        <v>0.24100000000000002</v>
      </c>
      <c r="W465">
        <v>0.14899999999999999</v>
      </c>
      <c r="X465">
        <v>0.13500000000000001</v>
      </c>
      <c r="Y465">
        <v>0.17600000000000002</v>
      </c>
      <c r="Z465">
        <v>0.23800000000000002</v>
      </c>
      <c r="AA465">
        <v>0.33</v>
      </c>
      <c r="AB465">
        <f t="shared" si="14"/>
        <v>250.4</v>
      </c>
      <c r="AC465">
        <f t="shared" si="15"/>
        <v>559.80000000000007</v>
      </c>
    </row>
    <row r="466" spans="1:29" x14ac:dyDescent="0.25">
      <c r="A466" s="1" t="s">
        <v>6</v>
      </c>
      <c r="B466" s="1" t="s">
        <v>129</v>
      </c>
      <c r="C466" s="42">
        <v>36910</v>
      </c>
      <c r="D466">
        <v>2</v>
      </c>
      <c r="E466">
        <v>4</v>
      </c>
      <c r="F466">
        <v>0.22399999999999998</v>
      </c>
      <c r="G466">
        <v>0.27100000000000002</v>
      </c>
      <c r="H466">
        <v>0.249</v>
      </c>
      <c r="I466">
        <v>0.245</v>
      </c>
      <c r="J466">
        <v>0.23199999999999998</v>
      </c>
      <c r="K466">
        <v>0.24</v>
      </c>
      <c r="L466">
        <v>0.184</v>
      </c>
      <c r="M466">
        <v>0.21</v>
      </c>
      <c r="N466">
        <v>0.30099999999999999</v>
      </c>
      <c r="O466">
        <v>0.221</v>
      </c>
      <c r="P466">
        <v>0.159</v>
      </c>
      <c r="Q466">
        <v>0.21299999999999999</v>
      </c>
      <c r="R466">
        <v>0.30099999999999999</v>
      </c>
      <c r="S466">
        <v>0.32299999999999995</v>
      </c>
      <c r="T466">
        <v>0.29699999999999999</v>
      </c>
      <c r="U466">
        <v>0.27699999999999997</v>
      </c>
      <c r="V466">
        <v>0.23300000000000001</v>
      </c>
      <c r="W466">
        <v>0.154</v>
      </c>
      <c r="X466">
        <v>0.113</v>
      </c>
      <c r="Y466">
        <v>0.13800000000000001</v>
      </c>
      <c r="Z466">
        <v>0.18</v>
      </c>
      <c r="AA466">
        <v>0.29399999999999998</v>
      </c>
      <c r="AB466">
        <f t="shared" si="14"/>
        <v>238</v>
      </c>
      <c r="AC466">
        <f t="shared" si="15"/>
        <v>528.30000000000007</v>
      </c>
    </row>
    <row r="467" spans="1:29" x14ac:dyDescent="0.25">
      <c r="A467" s="1" t="s">
        <v>6</v>
      </c>
      <c r="B467" s="1" t="s">
        <v>129</v>
      </c>
      <c r="C467" s="42">
        <v>36917</v>
      </c>
      <c r="D467">
        <v>2</v>
      </c>
      <c r="E467">
        <v>4</v>
      </c>
      <c r="F467">
        <v>0.21199999999999999</v>
      </c>
      <c r="G467">
        <v>0.24100000000000002</v>
      </c>
      <c r="H467">
        <v>0.21299999999999999</v>
      </c>
      <c r="I467">
        <v>0.191</v>
      </c>
      <c r="J467">
        <v>0.19</v>
      </c>
      <c r="K467">
        <v>0.20899999999999999</v>
      </c>
      <c r="L467">
        <v>0.17</v>
      </c>
      <c r="M467">
        <v>0.21199999999999999</v>
      </c>
      <c r="N467">
        <v>0.28399999999999997</v>
      </c>
      <c r="O467">
        <v>0.22600000000000001</v>
      </c>
      <c r="P467">
        <v>0.14000000000000001</v>
      </c>
      <c r="Q467">
        <v>0.184</v>
      </c>
      <c r="R467">
        <v>0.30399999999999999</v>
      </c>
      <c r="S467">
        <v>0.30499999999999999</v>
      </c>
      <c r="T467">
        <v>0.29199999999999998</v>
      </c>
      <c r="U467">
        <v>0.26800000000000002</v>
      </c>
      <c r="V467">
        <v>0.23</v>
      </c>
      <c r="W467">
        <v>0.13800000000000001</v>
      </c>
      <c r="X467">
        <v>0.111</v>
      </c>
      <c r="Y467">
        <v>0.124</v>
      </c>
      <c r="Z467">
        <v>0.161</v>
      </c>
      <c r="AA467">
        <v>0.28899999999999998</v>
      </c>
      <c r="AB467">
        <f t="shared" si="14"/>
        <v>213.4</v>
      </c>
      <c r="AC467">
        <f t="shared" si="15"/>
        <v>490.59999999999997</v>
      </c>
    </row>
    <row r="468" spans="1:29" x14ac:dyDescent="0.25">
      <c r="A468" s="1" t="s">
        <v>6</v>
      </c>
      <c r="B468" s="1" t="s">
        <v>129</v>
      </c>
      <c r="C468" s="42">
        <v>36926</v>
      </c>
      <c r="D468">
        <v>2</v>
      </c>
      <c r="E468">
        <v>4</v>
      </c>
      <c r="F468">
        <v>0.36799999999999999</v>
      </c>
      <c r="G468">
        <v>0.316</v>
      </c>
      <c r="H468">
        <v>0.29699999999999999</v>
      </c>
      <c r="I468">
        <v>0.30399999999999999</v>
      </c>
      <c r="J468">
        <v>0.29899999999999999</v>
      </c>
      <c r="K468">
        <v>0.29199999999999998</v>
      </c>
      <c r="L468">
        <v>0.25600000000000001</v>
      </c>
      <c r="M468">
        <v>0.26700000000000002</v>
      </c>
      <c r="N468">
        <v>0.29899999999999999</v>
      </c>
      <c r="O468">
        <v>0.21100000000000002</v>
      </c>
      <c r="P468">
        <v>0.13600000000000001</v>
      </c>
      <c r="Q468">
        <v>0.16899999999999998</v>
      </c>
      <c r="R468">
        <v>0.28699999999999998</v>
      </c>
      <c r="S468">
        <v>0.30199999999999999</v>
      </c>
      <c r="T468">
        <v>0.28999999999999998</v>
      </c>
      <c r="U468">
        <v>0.26600000000000001</v>
      </c>
      <c r="V468">
        <v>0.23300000000000001</v>
      </c>
      <c r="W468">
        <v>0.129</v>
      </c>
      <c r="X468">
        <v>9.6000000000000002E-2</v>
      </c>
      <c r="Y468">
        <v>0.11199999999999999</v>
      </c>
      <c r="Z468">
        <v>0.153</v>
      </c>
      <c r="AA468">
        <v>0.26800000000000002</v>
      </c>
      <c r="AB468">
        <f t="shared" si="14"/>
        <v>306.59999999999997</v>
      </c>
      <c r="AC468">
        <f t="shared" si="15"/>
        <v>571.79999999999995</v>
      </c>
    </row>
    <row r="469" spans="1:29" x14ac:dyDescent="0.25">
      <c r="A469" s="1" t="s">
        <v>6</v>
      </c>
      <c r="B469" s="1" t="s">
        <v>129</v>
      </c>
      <c r="C469" s="42">
        <v>36933</v>
      </c>
      <c r="D469">
        <v>2</v>
      </c>
      <c r="E469">
        <v>4</v>
      </c>
      <c r="F469">
        <v>0.26400000000000001</v>
      </c>
      <c r="G469">
        <v>0.28699999999999998</v>
      </c>
      <c r="H469">
        <v>0.27500000000000002</v>
      </c>
      <c r="I469">
        <v>0.29100000000000004</v>
      </c>
      <c r="J469">
        <v>0.28199999999999997</v>
      </c>
      <c r="K469">
        <v>0.27399999999999997</v>
      </c>
      <c r="L469">
        <v>0.22800000000000001</v>
      </c>
      <c r="M469">
        <v>0.26800000000000002</v>
      </c>
      <c r="N469">
        <v>0.30199999999999999</v>
      </c>
      <c r="O469">
        <v>0.218</v>
      </c>
      <c r="P469">
        <v>0.14199999999999999</v>
      </c>
      <c r="Q469">
        <v>0.17499999999999999</v>
      </c>
      <c r="R469">
        <v>0.29899999999999999</v>
      </c>
      <c r="S469">
        <v>0.30099999999999999</v>
      </c>
      <c r="T469">
        <v>0.28399999999999997</v>
      </c>
      <c r="U469">
        <v>0.25800000000000001</v>
      </c>
      <c r="V469">
        <v>0.22699999999999998</v>
      </c>
      <c r="W469">
        <v>0.12300000000000001</v>
      </c>
      <c r="X469">
        <v>0.10400000000000001</v>
      </c>
      <c r="Y469">
        <v>0.107</v>
      </c>
      <c r="Z469">
        <v>0.13</v>
      </c>
      <c r="AA469">
        <v>0.221</v>
      </c>
      <c r="AB469">
        <f t="shared" si="14"/>
        <v>273.5</v>
      </c>
      <c r="AC469">
        <f t="shared" si="15"/>
        <v>532.4</v>
      </c>
    </row>
    <row r="470" spans="1:29" x14ac:dyDescent="0.25">
      <c r="A470" s="1" t="s">
        <v>6</v>
      </c>
      <c r="B470" s="1" t="s">
        <v>129</v>
      </c>
      <c r="C470" s="42">
        <v>36939</v>
      </c>
      <c r="D470">
        <v>2</v>
      </c>
      <c r="E470">
        <v>5</v>
      </c>
      <c r="F470">
        <v>0.32700000000000001</v>
      </c>
      <c r="G470">
        <v>0.27100000000000002</v>
      </c>
      <c r="H470">
        <v>0.25800000000000001</v>
      </c>
      <c r="I470">
        <v>0.25900000000000001</v>
      </c>
      <c r="J470">
        <v>0.26700000000000002</v>
      </c>
      <c r="K470">
        <v>0.25900000000000001</v>
      </c>
      <c r="L470">
        <v>0.22399999999999998</v>
      </c>
      <c r="M470">
        <v>0.254</v>
      </c>
      <c r="N470">
        <v>0.29600000000000004</v>
      </c>
      <c r="O470">
        <v>0.222</v>
      </c>
      <c r="P470">
        <v>0.126</v>
      </c>
      <c r="Q470">
        <v>0.17399999999999999</v>
      </c>
      <c r="R470">
        <v>0.28600000000000003</v>
      </c>
      <c r="S470">
        <v>0.30499999999999999</v>
      </c>
      <c r="T470">
        <v>0.3</v>
      </c>
      <c r="U470">
        <v>0.26700000000000002</v>
      </c>
      <c r="V470">
        <v>0.23499999999999999</v>
      </c>
      <c r="W470">
        <v>0.13900000000000001</v>
      </c>
      <c r="X470">
        <v>0.1</v>
      </c>
      <c r="Y470">
        <v>0.10099999999999999</v>
      </c>
      <c r="Z470">
        <v>0.122</v>
      </c>
      <c r="AA470">
        <v>0.20800000000000002</v>
      </c>
      <c r="AB470">
        <f t="shared" si="14"/>
        <v>274.2</v>
      </c>
      <c r="AC470">
        <f t="shared" si="15"/>
        <v>532.69999999999993</v>
      </c>
    </row>
    <row r="471" spans="1:29" x14ac:dyDescent="0.25">
      <c r="A471" s="1" t="s">
        <v>6</v>
      </c>
      <c r="B471" s="1" t="s">
        <v>129</v>
      </c>
      <c r="C471" s="42">
        <v>36945</v>
      </c>
      <c r="D471">
        <v>2</v>
      </c>
      <c r="E471">
        <v>5</v>
      </c>
      <c r="F471">
        <v>0.22899999999999998</v>
      </c>
      <c r="G471">
        <v>0.247</v>
      </c>
      <c r="H471">
        <v>0.24</v>
      </c>
      <c r="I471">
        <v>0.23600000000000002</v>
      </c>
      <c r="J471">
        <v>0.22899999999999998</v>
      </c>
      <c r="K471">
        <v>0.248</v>
      </c>
      <c r="L471">
        <v>0.20800000000000002</v>
      </c>
      <c r="M471">
        <v>0.24100000000000002</v>
      </c>
      <c r="N471">
        <v>0.29100000000000004</v>
      </c>
      <c r="O471">
        <v>0.22</v>
      </c>
      <c r="P471">
        <v>0.13100000000000001</v>
      </c>
      <c r="Q471">
        <v>0.17600000000000002</v>
      </c>
      <c r="R471">
        <v>0.28000000000000003</v>
      </c>
      <c r="S471">
        <v>0.312</v>
      </c>
      <c r="T471">
        <v>0.29899999999999999</v>
      </c>
      <c r="U471">
        <v>0.249</v>
      </c>
      <c r="V471">
        <v>0.22800000000000001</v>
      </c>
      <c r="W471">
        <v>0.122</v>
      </c>
      <c r="X471">
        <v>9.6999999999999989E-2</v>
      </c>
      <c r="Y471">
        <v>9.9000000000000005E-2</v>
      </c>
      <c r="Z471">
        <v>0.11599999999999999</v>
      </c>
      <c r="AA471">
        <v>0.184</v>
      </c>
      <c r="AB471">
        <f t="shared" si="14"/>
        <v>239.8</v>
      </c>
      <c r="AC471">
        <f t="shared" si="15"/>
        <v>491.09999999999997</v>
      </c>
    </row>
    <row r="472" spans="1:29" x14ac:dyDescent="0.25">
      <c r="A472" s="1" t="s">
        <v>6</v>
      </c>
      <c r="B472" s="1" t="s">
        <v>129</v>
      </c>
      <c r="C472" s="42">
        <v>36952</v>
      </c>
      <c r="D472">
        <v>2</v>
      </c>
      <c r="E472">
        <v>5</v>
      </c>
      <c r="F472">
        <v>0.215</v>
      </c>
      <c r="G472">
        <v>0.23499999999999999</v>
      </c>
      <c r="H472">
        <v>0.214</v>
      </c>
      <c r="I472">
        <v>0.183</v>
      </c>
      <c r="J472">
        <v>0.20300000000000001</v>
      </c>
      <c r="K472">
        <v>0.223</v>
      </c>
      <c r="L472">
        <v>0.182</v>
      </c>
      <c r="M472">
        <v>0.214</v>
      </c>
      <c r="N472">
        <v>0.27699999999999997</v>
      </c>
      <c r="O472">
        <v>0.217</v>
      </c>
      <c r="P472">
        <v>0.13</v>
      </c>
      <c r="Q472">
        <v>0.153</v>
      </c>
      <c r="R472">
        <v>0.27300000000000002</v>
      </c>
      <c r="S472">
        <v>0.30299999999999999</v>
      </c>
      <c r="T472">
        <v>0.30199999999999999</v>
      </c>
      <c r="U472">
        <v>0.26100000000000001</v>
      </c>
      <c r="V472">
        <v>0.22899999999999998</v>
      </c>
      <c r="W472">
        <v>0.114</v>
      </c>
      <c r="X472">
        <v>8.900000000000001E-2</v>
      </c>
      <c r="Y472">
        <v>9.8000000000000004E-2</v>
      </c>
      <c r="Z472">
        <v>0.106</v>
      </c>
      <c r="AA472">
        <v>0.153</v>
      </c>
      <c r="AB472">
        <f t="shared" si="14"/>
        <v>216.1</v>
      </c>
      <c r="AC472">
        <f t="shared" si="15"/>
        <v>458.9</v>
      </c>
    </row>
    <row r="473" spans="1:29" x14ac:dyDescent="0.25">
      <c r="A473" s="1" t="s">
        <v>6</v>
      </c>
      <c r="B473" s="1" t="s">
        <v>129</v>
      </c>
      <c r="C473" s="42">
        <v>36960</v>
      </c>
      <c r="D473">
        <v>2</v>
      </c>
      <c r="E473">
        <v>5</v>
      </c>
      <c r="F473">
        <v>0.20100000000000001</v>
      </c>
      <c r="G473">
        <v>0.214</v>
      </c>
      <c r="H473">
        <v>0.18600000000000003</v>
      </c>
      <c r="I473">
        <v>0.14099999999999999</v>
      </c>
      <c r="J473">
        <v>0.17199999999999999</v>
      </c>
      <c r="K473">
        <v>0.2</v>
      </c>
      <c r="L473">
        <v>0.159</v>
      </c>
      <c r="M473">
        <v>0.191</v>
      </c>
      <c r="N473">
        <v>0.28000000000000003</v>
      </c>
      <c r="O473">
        <v>0.20600000000000002</v>
      </c>
      <c r="P473">
        <v>0.11800000000000001</v>
      </c>
      <c r="Q473">
        <v>0.151</v>
      </c>
      <c r="R473">
        <v>0.25900000000000001</v>
      </c>
      <c r="S473">
        <v>0.30499999999999999</v>
      </c>
      <c r="T473">
        <v>0.29600000000000004</v>
      </c>
      <c r="U473">
        <v>0.25700000000000001</v>
      </c>
      <c r="V473">
        <v>0.21899999999999997</v>
      </c>
      <c r="W473">
        <v>0.121</v>
      </c>
      <c r="X473">
        <v>8.6999999999999994E-2</v>
      </c>
      <c r="Y473">
        <v>9.8000000000000004E-2</v>
      </c>
      <c r="Z473">
        <v>9.8000000000000004E-2</v>
      </c>
      <c r="AA473">
        <v>0.113</v>
      </c>
      <c r="AB473">
        <f t="shared" si="14"/>
        <v>194.5</v>
      </c>
      <c r="AC473">
        <f t="shared" si="15"/>
        <v>427.3</v>
      </c>
    </row>
    <row r="474" spans="1:29" x14ac:dyDescent="0.25">
      <c r="A474" s="1" t="s">
        <v>6</v>
      </c>
      <c r="B474" s="1" t="s">
        <v>129</v>
      </c>
      <c r="C474" s="42">
        <v>36966</v>
      </c>
      <c r="D474">
        <v>2</v>
      </c>
      <c r="E474">
        <v>5</v>
      </c>
      <c r="F474">
        <v>0.20499999999999999</v>
      </c>
      <c r="G474">
        <v>0.19899999999999998</v>
      </c>
      <c r="H474">
        <v>0.16800000000000001</v>
      </c>
      <c r="I474">
        <v>0.126</v>
      </c>
      <c r="J474">
        <v>0.152</v>
      </c>
      <c r="K474">
        <v>0.18100000000000002</v>
      </c>
      <c r="L474">
        <v>0.15</v>
      </c>
      <c r="M474">
        <v>0.17399999999999999</v>
      </c>
      <c r="N474">
        <v>0.25600000000000001</v>
      </c>
      <c r="O474">
        <v>0.20399999999999999</v>
      </c>
      <c r="P474">
        <v>0.11199999999999999</v>
      </c>
      <c r="Q474">
        <v>0.13300000000000001</v>
      </c>
      <c r="R474">
        <v>0.25600000000000001</v>
      </c>
      <c r="S474">
        <v>0.313</v>
      </c>
      <c r="T474">
        <v>0.30199999999999999</v>
      </c>
      <c r="U474">
        <v>0.249</v>
      </c>
      <c r="V474">
        <v>0.21199999999999999</v>
      </c>
      <c r="W474">
        <v>0.127</v>
      </c>
      <c r="X474">
        <v>8.900000000000001E-2</v>
      </c>
      <c r="Y474">
        <v>8.6999999999999994E-2</v>
      </c>
      <c r="Z474">
        <v>0.10199999999999999</v>
      </c>
      <c r="AA474">
        <v>0.13900000000000001</v>
      </c>
      <c r="AB474">
        <f t="shared" si="14"/>
        <v>181.6</v>
      </c>
      <c r="AC474">
        <f t="shared" si="15"/>
        <v>414.09999999999985</v>
      </c>
    </row>
    <row r="475" spans="1:29" x14ac:dyDescent="0.25">
      <c r="A475" s="1" t="s">
        <v>6</v>
      </c>
      <c r="B475" s="1" t="s">
        <v>129</v>
      </c>
      <c r="C475" s="42">
        <v>36980</v>
      </c>
      <c r="D475">
        <v>2</v>
      </c>
      <c r="E475">
        <v>5</v>
      </c>
      <c r="F475">
        <v>0.251</v>
      </c>
      <c r="G475">
        <v>0.27899999999999997</v>
      </c>
      <c r="H475">
        <v>0.27399999999999997</v>
      </c>
      <c r="I475">
        <v>0.25600000000000001</v>
      </c>
      <c r="J475">
        <v>0.23199999999999998</v>
      </c>
      <c r="K475">
        <v>0.19</v>
      </c>
      <c r="L475">
        <v>0.14099999999999999</v>
      </c>
      <c r="M475">
        <v>0.16899999999999998</v>
      </c>
      <c r="N475">
        <v>0.23600000000000002</v>
      </c>
      <c r="O475">
        <v>0.18600000000000003</v>
      </c>
      <c r="P475">
        <v>0.106</v>
      </c>
      <c r="Q475">
        <v>0.128</v>
      </c>
      <c r="R475">
        <v>0.25600000000000001</v>
      </c>
      <c r="S475">
        <v>0.30199999999999999</v>
      </c>
      <c r="T475">
        <v>0.28800000000000003</v>
      </c>
      <c r="U475">
        <v>0.26700000000000002</v>
      </c>
      <c r="V475">
        <v>0.22500000000000001</v>
      </c>
      <c r="W475">
        <v>0.124</v>
      </c>
      <c r="X475">
        <v>9.0999999999999998E-2</v>
      </c>
      <c r="Y475">
        <v>7.9000000000000001E-2</v>
      </c>
      <c r="Z475">
        <v>9.6000000000000002E-2</v>
      </c>
      <c r="AA475">
        <v>0.11599999999999999</v>
      </c>
      <c r="AB475">
        <f t="shared" si="14"/>
        <v>227.89999999999998</v>
      </c>
      <c r="AC475">
        <f t="shared" si="15"/>
        <v>454.3</v>
      </c>
    </row>
    <row r="476" spans="1:29" x14ac:dyDescent="0.25">
      <c r="A476" s="1" t="s">
        <v>6</v>
      </c>
      <c r="B476" s="1" t="s">
        <v>129</v>
      </c>
      <c r="C476" s="42">
        <v>36986</v>
      </c>
      <c r="D476">
        <v>2</v>
      </c>
      <c r="E476">
        <v>5</v>
      </c>
      <c r="F476">
        <v>0.249</v>
      </c>
      <c r="G476">
        <v>0.26300000000000001</v>
      </c>
      <c r="H476">
        <v>0.24199999999999999</v>
      </c>
      <c r="I476">
        <v>0.24100000000000002</v>
      </c>
      <c r="J476">
        <v>0.223</v>
      </c>
      <c r="K476">
        <v>0.184</v>
      </c>
      <c r="L476">
        <v>0.14400000000000002</v>
      </c>
      <c r="M476">
        <v>0.18</v>
      </c>
      <c r="N476">
        <v>0.25</v>
      </c>
      <c r="O476">
        <v>0.187</v>
      </c>
      <c r="P476">
        <v>0.10199999999999999</v>
      </c>
      <c r="Q476">
        <v>0.13200000000000001</v>
      </c>
      <c r="R476">
        <v>0.24299999999999999</v>
      </c>
      <c r="S476">
        <v>0.309</v>
      </c>
      <c r="T476">
        <v>0.29899999999999999</v>
      </c>
      <c r="U476">
        <v>0.26400000000000001</v>
      </c>
      <c r="V476">
        <v>0.20899999999999999</v>
      </c>
      <c r="W476">
        <v>0.115</v>
      </c>
      <c r="X476">
        <v>8.3000000000000004E-2</v>
      </c>
      <c r="Y476">
        <v>8.199999999999999E-2</v>
      </c>
      <c r="Z476">
        <v>9.5000000000000001E-2</v>
      </c>
      <c r="AA476">
        <v>0.121</v>
      </c>
      <c r="AB476">
        <f t="shared" si="14"/>
        <v>222.50000000000003</v>
      </c>
      <c r="AC476">
        <f t="shared" si="15"/>
        <v>446.59999999999997</v>
      </c>
    </row>
    <row r="477" spans="1:29" x14ac:dyDescent="0.25">
      <c r="A477" s="1" t="s">
        <v>6</v>
      </c>
      <c r="B477" s="1" t="s">
        <v>129</v>
      </c>
      <c r="C477" s="42">
        <v>36993</v>
      </c>
      <c r="D477">
        <v>2</v>
      </c>
      <c r="E477">
        <v>6</v>
      </c>
      <c r="F477">
        <v>0.20899999999999999</v>
      </c>
      <c r="G477">
        <v>0.249</v>
      </c>
      <c r="H477">
        <v>0.23199999999999998</v>
      </c>
      <c r="I477">
        <v>0.19899999999999998</v>
      </c>
      <c r="J477">
        <v>0.19</v>
      </c>
      <c r="K477">
        <v>0.183</v>
      </c>
      <c r="L477">
        <v>0.13600000000000001</v>
      </c>
      <c r="M477">
        <v>0.16399999999999998</v>
      </c>
      <c r="N477">
        <v>0.24199999999999999</v>
      </c>
      <c r="O477">
        <v>0.17800000000000002</v>
      </c>
      <c r="P477">
        <v>0.1</v>
      </c>
      <c r="Q477">
        <v>0.13200000000000001</v>
      </c>
      <c r="R477">
        <v>0.23899999999999999</v>
      </c>
      <c r="S477">
        <v>0.312</v>
      </c>
      <c r="T477">
        <v>0.28000000000000003</v>
      </c>
      <c r="U477">
        <v>0.26700000000000002</v>
      </c>
      <c r="V477">
        <v>0.22600000000000001</v>
      </c>
      <c r="W477">
        <v>0.13400000000000001</v>
      </c>
      <c r="X477">
        <v>7.6999999999999999E-2</v>
      </c>
      <c r="Y477">
        <v>7.9000000000000001E-2</v>
      </c>
      <c r="Z477">
        <v>9.5000000000000001E-2</v>
      </c>
      <c r="AA477">
        <v>0.106</v>
      </c>
      <c r="AB477">
        <f t="shared" si="14"/>
        <v>201.29999999999998</v>
      </c>
      <c r="AC477">
        <f t="shared" si="15"/>
        <v>423.79999999999995</v>
      </c>
    </row>
    <row r="478" spans="1:29" x14ac:dyDescent="0.25">
      <c r="A478" s="1" t="s">
        <v>6</v>
      </c>
      <c r="B478" s="1" t="s">
        <v>129</v>
      </c>
      <c r="C478" s="42">
        <v>37001</v>
      </c>
      <c r="D478">
        <v>2</v>
      </c>
      <c r="E478">
        <v>6</v>
      </c>
      <c r="F478">
        <v>0.20899999999999999</v>
      </c>
      <c r="G478">
        <v>0.23199999999999998</v>
      </c>
      <c r="H478">
        <v>0.20399999999999999</v>
      </c>
      <c r="I478">
        <v>0.16200000000000001</v>
      </c>
      <c r="J478">
        <v>0.16600000000000001</v>
      </c>
      <c r="K478">
        <v>0.17499999999999999</v>
      </c>
      <c r="L478">
        <v>0.13800000000000001</v>
      </c>
      <c r="M478">
        <v>0.158</v>
      </c>
      <c r="N478">
        <v>0.22800000000000001</v>
      </c>
      <c r="O478">
        <v>0.182</v>
      </c>
      <c r="P478">
        <v>0.10099999999999999</v>
      </c>
      <c r="Q478">
        <v>0.122</v>
      </c>
      <c r="R478">
        <v>0.24100000000000002</v>
      </c>
      <c r="S478">
        <v>0.30399999999999999</v>
      </c>
      <c r="T478">
        <v>0.30599999999999999</v>
      </c>
      <c r="U478">
        <v>0.253</v>
      </c>
      <c r="V478">
        <v>0.21199999999999999</v>
      </c>
      <c r="W478">
        <v>0.10400000000000001</v>
      </c>
      <c r="X478">
        <v>7.8E-2</v>
      </c>
      <c r="Y478">
        <v>8.4000000000000005E-2</v>
      </c>
      <c r="Z478">
        <v>8.6999999999999994E-2</v>
      </c>
      <c r="AA478">
        <v>0.11599999999999999</v>
      </c>
      <c r="AB478">
        <f t="shared" si="14"/>
        <v>188.10000000000005</v>
      </c>
      <c r="AC478">
        <f t="shared" si="15"/>
        <v>407.1</v>
      </c>
    </row>
    <row r="479" spans="1:29" x14ac:dyDescent="0.25">
      <c r="A479" s="1" t="s">
        <v>6</v>
      </c>
      <c r="B479" s="1" t="s">
        <v>129</v>
      </c>
      <c r="C479" s="42">
        <v>37010</v>
      </c>
      <c r="D479">
        <v>2</v>
      </c>
      <c r="E479">
        <v>6</v>
      </c>
      <c r="F479">
        <v>0.33200000000000002</v>
      </c>
      <c r="G479">
        <v>0.29600000000000004</v>
      </c>
      <c r="H479">
        <v>0.26100000000000001</v>
      </c>
      <c r="I479">
        <v>0.26100000000000001</v>
      </c>
      <c r="J479">
        <v>0.249</v>
      </c>
      <c r="K479">
        <v>0.18</v>
      </c>
      <c r="L479">
        <v>0.13500000000000001</v>
      </c>
      <c r="M479">
        <v>0.13900000000000001</v>
      </c>
      <c r="N479">
        <v>0.223</v>
      </c>
      <c r="O479">
        <v>0.16899999999999998</v>
      </c>
      <c r="P479">
        <v>8.900000000000001E-2</v>
      </c>
      <c r="Q479">
        <v>0.10800000000000001</v>
      </c>
      <c r="R479">
        <v>0.221</v>
      </c>
      <c r="S479">
        <v>0.28100000000000003</v>
      </c>
      <c r="T479">
        <v>0.28199999999999997</v>
      </c>
      <c r="U479">
        <v>0.24199999999999999</v>
      </c>
      <c r="V479">
        <v>0.20199999999999999</v>
      </c>
      <c r="W479">
        <v>9.0999999999999998E-2</v>
      </c>
      <c r="X479">
        <v>6.2E-2</v>
      </c>
      <c r="Y479">
        <v>6.6000000000000003E-2</v>
      </c>
      <c r="Z479">
        <v>7.2999999999999995E-2</v>
      </c>
      <c r="AA479">
        <v>9.0999999999999998E-2</v>
      </c>
      <c r="AB479">
        <f t="shared" si="14"/>
        <v>240.80000000000004</v>
      </c>
      <c r="AC479">
        <f t="shared" si="15"/>
        <v>438.50000000000011</v>
      </c>
    </row>
    <row r="480" spans="1:29" x14ac:dyDescent="0.25">
      <c r="A480" s="1" t="s">
        <v>6</v>
      </c>
      <c r="B480" s="1" t="s">
        <v>129</v>
      </c>
      <c r="C480" s="42">
        <v>37020</v>
      </c>
      <c r="D480">
        <v>2</v>
      </c>
      <c r="E480">
        <v>6</v>
      </c>
      <c r="F480">
        <v>0.38</v>
      </c>
      <c r="G480">
        <v>0.32</v>
      </c>
      <c r="H480">
        <v>0.28300000000000003</v>
      </c>
      <c r="I480">
        <v>0.26300000000000001</v>
      </c>
      <c r="J480">
        <v>0.247</v>
      </c>
      <c r="K480">
        <v>0.2</v>
      </c>
      <c r="L480">
        <v>0.152</v>
      </c>
      <c r="M480">
        <v>0.16500000000000001</v>
      </c>
      <c r="N480">
        <v>0.24399999999999999</v>
      </c>
      <c r="O480">
        <v>0.183</v>
      </c>
      <c r="P480">
        <v>9.9000000000000005E-2</v>
      </c>
      <c r="Q480">
        <v>0.115</v>
      </c>
      <c r="R480">
        <v>0.23199999999999998</v>
      </c>
      <c r="S480">
        <v>0.29600000000000004</v>
      </c>
      <c r="T480">
        <v>0.28699999999999998</v>
      </c>
      <c r="U480">
        <v>0.28199999999999997</v>
      </c>
      <c r="V480">
        <v>0.21899999999999997</v>
      </c>
      <c r="W480">
        <v>0.13</v>
      </c>
      <c r="X480">
        <v>7.9000000000000001E-2</v>
      </c>
      <c r="Y480">
        <v>7.2999999999999995E-2</v>
      </c>
      <c r="Z480">
        <v>0.09</v>
      </c>
      <c r="AA480">
        <v>0.10400000000000001</v>
      </c>
      <c r="AB480">
        <f t="shared" si="14"/>
        <v>263.39999999999998</v>
      </c>
      <c r="AC480">
        <f t="shared" si="15"/>
        <v>482.2999999999999</v>
      </c>
    </row>
    <row r="481" spans="1:29" x14ac:dyDescent="0.25">
      <c r="A481" s="1" t="s">
        <v>6</v>
      </c>
      <c r="B481" s="1" t="s">
        <v>129</v>
      </c>
      <c r="C481" s="42">
        <v>37036</v>
      </c>
      <c r="D481">
        <v>2</v>
      </c>
      <c r="E481">
        <v>6</v>
      </c>
      <c r="F481">
        <v>0.34700000000000003</v>
      </c>
      <c r="G481">
        <v>0.29499999999999998</v>
      </c>
      <c r="H481">
        <v>0.28300000000000003</v>
      </c>
      <c r="I481">
        <v>0.26899999999999996</v>
      </c>
      <c r="J481">
        <v>0.23100000000000001</v>
      </c>
      <c r="K481">
        <v>0.19800000000000001</v>
      </c>
      <c r="L481">
        <v>0.14699999999999999</v>
      </c>
      <c r="M481">
        <v>0.158</v>
      </c>
      <c r="N481">
        <v>0.22600000000000001</v>
      </c>
      <c r="O481">
        <v>0.17399999999999999</v>
      </c>
      <c r="P481">
        <v>8.4000000000000005E-2</v>
      </c>
      <c r="Q481">
        <v>0.105</v>
      </c>
      <c r="R481">
        <v>0.218</v>
      </c>
      <c r="S481">
        <v>0.28300000000000003</v>
      </c>
      <c r="T481">
        <v>0.28600000000000003</v>
      </c>
      <c r="U481">
        <v>0.25900000000000001</v>
      </c>
      <c r="V481">
        <v>0.184</v>
      </c>
      <c r="W481">
        <v>0.10300000000000001</v>
      </c>
      <c r="X481">
        <v>6.2E-2</v>
      </c>
      <c r="Y481">
        <v>5.7999999999999996E-2</v>
      </c>
      <c r="Z481">
        <v>7.0000000000000007E-2</v>
      </c>
      <c r="AA481">
        <v>9.3000000000000013E-2</v>
      </c>
      <c r="AB481">
        <f t="shared" si="14"/>
        <v>250.10000000000002</v>
      </c>
      <c r="AC481">
        <f t="shared" si="15"/>
        <v>448</v>
      </c>
    </row>
    <row r="482" spans="1:29" x14ac:dyDescent="0.25">
      <c r="A482" s="1" t="s">
        <v>6</v>
      </c>
      <c r="B482" s="1" t="s">
        <v>129</v>
      </c>
      <c r="C482" s="42">
        <v>37057</v>
      </c>
      <c r="D482">
        <v>2</v>
      </c>
      <c r="E482">
        <v>6</v>
      </c>
      <c r="F482">
        <v>0.36700000000000005</v>
      </c>
      <c r="G482">
        <v>0.30299999999999999</v>
      </c>
      <c r="H482">
        <v>0.27500000000000002</v>
      </c>
      <c r="I482">
        <v>0.27200000000000002</v>
      </c>
      <c r="J482">
        <v>0.255</v>
      </c>
      <c r="K482">
        <v>0.215</v>
      </c>
      <c r="L482">
        <v>0.16399999999999998</v>
      </c>
      <c r="M482">
        <v>0.182</v>
      </c>
      <c r="N482">
        <v>0.245</v>
      </c>
      <c r="O482">
        <v>0.16699999999999998</v>
      </c>
      <c r="P482">
        <v>8.8000000000000009E-2</v>
      </c>
      <c r="Q482">
        <v>0.11800000000000001</v>
      </c>
      <c r="R482">
        <v>0.221</v>
      </c>
      <c r="S482">
        <v>0.28699999999999998</v>
      </c>
      <c r="T482">
        <v>0.28999999999999998</v>
      </c>
      <c r="U482">
        <v>0.25</v>
      </c>
      <c r="V482">
        <v>0.19899999999999998</v>
      </c>
      <c r="W482">
        <v>0.10199999999999999</v>
      </c>
      <c r="X482">
        <v>6.2E-2</v>
      </c>
      <c r="Y482">
        <v>5.9000000000000004E-2</v>
      </c>
      <c r="Z482">
        <v>6.4000000000000001E-2</v>
      </c>
      <c r="AA482">
        <v>8.3000000000000004E-2</v>
      </c>
      <c r="AB482">
        <f t="shared" si="14"/>
        <v>264.5</v>
      </c>
      <c r="AC482">
        <f t="shared" si="15"/>
        <v>463.49999999999994</v>
      </c>
    </row>
    <row r="483" spans="1:29" x14ac:dyDescent="0.25">
      <c r="A483" s="1" t="s">
        <v>6</v>
      </c>
      <c r="B483" s="1" t="s">
        <v>129</v>
      </c>
      <c r="C483" s="42">
        <v>37078</v>
      </c>
      <c r="D483">
        <v>2</v>
      </c>
      <c r="E483">
        <v>7</v>
      </c>
      <c r="F483">
        <v>0.38</v>
      </c>
      <c r="G483">
        <v>0.32299999999999995</v>
      </c>
      <c r="H483">
        <v>0.30099999999999999</v>
      </c>
      <c r="I483">
        <v>0.307</v>
      </c>
      <c r="J483">
        <v>0.29600000000000004</v>
      </c>
      <c r="K483">
        <v>0.24600000000000002</v>
      </c>
      <c r="L483">
        <v>0.2</v>
      </c>
      <c r="M483">
        <v>0.23100000000000001</v>
      </c>
      <c r="N483">
        <v>0.26600000000000001</v>
      </c>
      <c r="O483">
        <v>0.193</v>
      </c>
      <c r="P483">
        <v>0.10400000000000001</v>
      </c>
      <c r="Q483">
        <v>0.122</v>
      </c>
      <c r="R483">
        <v>0.23300000000000001</v>
      </c>
      <c r="S483">
        <v>0.3</v>
      </c>
      <c r="T483">
        <v>0.29799999999999999</v>
      </c>
      <c r="U483">
        <v>0.27100000000000002</v>
      </c>
      <c r="V483">
        <v>0.21199999999999999</v>
      </c>
      <c r="W483">
        <v>0.13500000000000001</v>
      </c>
      <c r="X483">
        <v>7.2999999999999995E-2</v>
      </c>
      <c r="Y483">
        <v>7.5999999999999998E-2</v>
      </c>
      <c r="Z483">
        <v>0.09</v>
      </c>
      <c r="AA483">
        <v>9.5000000000000001E-2</v>
      </c>
      <c r="AB483">
        <f t="shared" si="14"/>
        <v>293</v>
      </c>
      <c r="AC483">
        <f t="shared" si="15"/>
        <v>513.20000000000005</v>
      </c>
    </row>
    <row r="484" spans="1:29" x14ac:dyDescent="0.25">
      <c r="A484" s="1" t="s">
        <v>6</v>
      </c>
      <c r="B484" s="1" t="s">
        <v>129</v>
      </c>
      <c r="C484" s="42">
        <v>37112</v>
      </c>
      <c r="D484">
        <v>2</v>
      </c>
      <c r="E484">
        <v>7</v>
      </c>
      <c r="F484">
        <v>0.34700000000000003</v>
      </c>
      <c r="G484">
        <v>0.34200000000000003</v>
      </c>
      <c r="H484">
        <v>0.28999999999999998</v>
      </c>
      <c r="I484">
        <v>0.29600000000000004</v>
      </c>
      <c r="J484">
        <v>0.29899999999999999</v>
      </c>
      <c r="K484">
        <v>0.30099999999999999</v>
      </c>
      <c r="L484">
        <v>0.29399999999999998</v>
      </c>
      <c r="M484">
        <v>0.32500000000000001</v>
      </c>
      <c r="N484">
        <v>0.33100000000000002</v>
      </c>
      <c r="O484">
        <v>0.23</v>
      </c>
      <c r="P484">
        <v>0.14800000000000002</v>
      </c>
      <c r="Q484">
        <v>0.17499999999999999</v>
      </c>
      <c r="R484">
        <v>0.25</v>
      </c>
      <c r="S484">
        <v>0.29699999999999999</v>
      </c>
      <c r="T484">
        <v>0.30399999999999999</v>
      </c>
      <c r="U484">
        <v>0.26600000000000001</v>
      </c>
      <c r="V484">
        <v>0.21199999999999999</v>
      </c>
      <c r="W484">
        <v>0.127</v>
      </c>
      <c r="X484">
        <v>7.4999999999999997E-2</v>
      </c>
      <c r="Y484">
        <v>7.2999999999999995E-2</v>
      </c>
      <c r="Z484">
        <v>8.5000000000000006E-2</v>
      </c>
      <c r="AA484">
        <v>9.4E-2</v>
      </c>
      <c r="AB484">
        <f t="shared" si="14"/>
        <v>317.20000000000005</v>
      </c>
      <c r="AC484">
        <f t="shared" si="15"/>
        <v>550.79999999999995</v>
      </c>
    </row>
    <row r="485" spans="1:29" x14ac:dyDescent="0.25">
      <c r="A485" s="1" t="s">
        <v>6</v>
      </c>
      <c r="B485" s="1" t="s">
        <v>129</v>
      </c>
      <c r="C485" s="42">
        <v>37131</v>
      </c>
      <c r="D485">
        <v>2</v>
      </c>
      <c r="E485">
        <v>1</v>
      </c>
      <c r="F485">
        <v>0.35799999999999998</v>
      </c>
      <c r="G485">
        <v>0.32</v>
      </c>
      <c r="H485">
        <v>0.28999999999999998</v>
      </c>
      <c r="I485">
        <v>0.28399999999999997</v>
      </c>
      <c r="J485">
        <v>0.30399999999999999</v>
      </c>
      <c r="K485">
        <v>0.30399999999999999</v>
      </c>
      <c r="L485">
        <v>0.29699999999999999</v>
      </c>
      <c r="M485">
        <v>0.32299999999999995</v>
      </c>
      <c r="N485">
        <v>0.318</v>
      </c>
      <c r="O485">
        <v>0.23699999999999999</v>
      </c>
      <c r="P485">
        <v>0.16800000000000001</v>
      </c>
      <c r="Q485">
        <v>0.221</v>
      </c>
      <c r="R485">
        <v>0.29100000000000004</v>
      </c>
      <c r="S485">
        <v>0.32100000000000001</v>
      </c>
      <c r="T485">
        <v>0.3</v>
      </c>
      <c r="U485">
        <v>0.26899999999999996</v>
      </c>
      <c r="V485">
        <v>0.20600000000000002</v>
      </c>
      <c r="W485">
        <v>0.12300000000000001</v>
      </c>
      <c r="X485">
        <v>7.8E-2</v>
      </c>
      <c r="Y485">
        <v>6.9000000000000006E-2</v>
      </c>
      <c r="Z485">
        <v>8.5999999999999993E-2</v>
      </c>
      <c r="AA485">
        <v>8.900000000000001E-2</v>
      </c>
      <c r="AB485">
        <f t="shared" si="14"/>
        <v>315.60000000000002</v>
      </c>
      <c r="AC485">
        <f t="shared" si="15"/>
        <v>561.4</v>
      </c>
    </row>
    <row r="486" spans="1:29" x14ac:dyDescent="0.25">
      <c r="A486" s="1" t="s">
        <v>6</v>
      </c>
      <c r="B486" s="1" t="s">
        <v>129</v>
      </c>
      <c r="C486" s="42">
        <v>37148</v>
      </c>
      <c r="D486">
        <v>2</v>
      </c>
      <c r="E486">
        <v>1</v>
      </c>
      <c r="F486">
        <v>0.28899999999999998</v>
      </c>
      <c r="G486">
        <v>0.29199999999999998</v>
      </c>
      <c r="H486">
        <v>0.27699999999999997</v>
      </c>
      <c r="I486">
        <v>0.27</v>
      </c>
      <c r="J486">
        <v>0.28999999999999998</v>
      </c>
      <c r="K486">
        <v>0.29600000000000004</v>
      </c>
      <c r="L486">
        <v>0.28800000000000003</v>
      </c>
      <c r="M486">
        <v>0.32600000000000001</v>
      </c>
      <c r="N486">
        <v>0.32100000000000001</v>
      </c>
      <c r="O486">
        <v>0.248</v>
      </c>
      <c r="P486">
        <v>0.17699999999999999</v>
      </c>
      <c r="Q486">
        <v>0.23600000000000002</v>
      </c>
      <c r="R486">
        <v>0.315</v>
      </c>
      <c r="S486">
        <v>0.30499999999999999</v>
      </c>
      <c r="T486">
        <v>0.29199999999999998</v>
      </c>
      <c r="U486">
        <v>0.27</v>
      </c>
      <c r="V486">
        <v>0.20899999999999999</v>
      </c>
      <c r="W486">
        <v>0.11900000000000001</v>
      </c>
      <c r="X486">
        <v>7.9000000000000001E-2</v>
      </c>
      <c r="Y486">
        <v>7.8E-2</v>
      </c>
      <c r="Z486">
        <v>8.1000000000000003E-2</v>
      </c>
      <c r="AA486">
        <v>9.0999999999999998E-2</v>
      </c>
      <c r="AB486">
        <f t="shared" si="14"/>
        <v>293.8</v>
      </c>
      <c r="AC486">
        <f t="shared" si="15"/>
        <v>543.79999999999995</v>
      </c>
    </row>
    <row r="487" spans="1:29" x14ac:dyDescent="0.25">
      <c r="A487" s="1" t="s">
        <v>6</v>
      </c>
      <c r="B487" s="1" t="s">
        <v>129</v>
      </c>
      <c r="C487" s="42">
        <v>37162</v>
      </c>
      <c r="D487">
        <v>2</v>
      </c>
      <c r="E487">
        <v>1</v>
      </c>
      <c r="F487">
        <v>0.23699999999999999</v>
      </c>
      <c r="G487">
        <v>0.26100000000000001</v>
      </c>
      <c r="H487">
        <v>0.25700000000000001</v>
      </c>
      <c r="I487">
        <v>0.23899999999999999</v>
      </c>
      <c r="J487">
        <v>0.24399999999999999</v>
      </c>
      <c r="K487">
        <v>0.27100000000000002</v>
      </c>
      <c r="L487">
        <v>0.26500000000000001</v>
      </c>
      <c r="M487">
        <v>0.30399999999999999</v>
      </c>
      <c r="N487">
        <v>0.316</v>
      </c>
      <c r="O487">
        <v>0.23199999999999998</v>
      </c>
      <c r="P487">
        <v>0.17100000000000001</v>
      </c>
      <c r="Q487">
        <v>0.23100000000000001</v>
      </c>
      <c r="R487">
        <v>0.317</v>
      </c>
      <c r="S487">
        <v>0.318</v>
      </c>
      <c r="T487">
        <v>0.29199999999999998</v>
      </c>
      <c r="U487">
        <v>0.26400000000000001</v>
      </c>
      <c r="V487">
        <v>0.217</v>
      </c>
      <c r="W487">
        <v>0.124</v>
      </c>
      <c r="X487">
        <v>7.2000000000000008E-2</v>
      </c>
      <c r="Y487">
        <v>7.0999999999999994E-2</v>
      </c>
      <c r="Z487">
        <v>8.199999999999999E-2</v>
      </c>
      <c r="AA487">
        <v>8.900000000000001E-2</v>
      </c>
      <c r="AB487">
        <f t="shared" si="14"/>
        <v>263.10000000000002</v>
      </c>
      <c r="AC487">
        <f t="shared" si="15"/>
        <v>511.09999999999997</v>
      </c>
    </row>
    <row r="488" spans="1:29" x14ac:dyDescent="0.25">
      <c r="A488" s="1" t="s">
        <v>6</v>
      </c>
      <c r="B488" s="1" t="s">
        <v>129</v>
      </c>
      <c r="C488" s="42">
        <v>37176</v>
      </c>
      <c r="D488">
        <v>2</v>
      </c>
      <c r="E488">
        <v>1</v>
      </c>
      <c r="F488">
        <v>0.34600000000000003</v>
      </c>
      <c r="G488">
        <v>0.28999999999999998</v>
      </c>
      <c r="H488">
        <v>0.214</v>
      </c>
      <c r="I488">
        <v>0.16899999999999998</v>
      </c>
      <c r="J488">
        <v>0.20699999999999999</v>
      </c>
      <c r="K488">
        <v>0.27300000000000002</v>
      </c>
      <c r="L488">
        <v>0.24399999999999999</v>
      </c>
      <c r="M488">
        <v>0.28600000000000003</v>
      </c>
      <c r="N488">
        <v>0.31900000000000001</v>
      </c>
      <c r="O488">
        <v>0.21600000000000003</v>
      </c>
      <c r="P488">
        <v>0.17100000000000001</v>
      </c>
      <c r="Q488">
        <v>0.21199999999999999</v>
      </c>
      <c r="R488">
        <v>0.29899999999999999</v>
      </c>
      <c r="S488">
        <v>0.311</v>
      </c>
      <c r="T488">
        <v>0.30099999999999999</v>
      </c>
      <c r="U488">
        <v>0.27200000000000002</v>
      </c>
      <c r="V488">
        <v>0.20499999999999999</v>
      </c>
      <c r="W488">
        <v>0.11900000000000001</v>
      </c>
      <c r="X488">
        <v>7.400000000000001E-2</v>
      </c>
      <c r="Y488">
        <v>7.4999999999999997E-2</v>
      </c>
      <c r="Z488">
        <v>8.199999999999999E-2</v>
      </c>
      <c r="AA488">
        <v>9.1999999999999998E-2</v>
      </c>
      <c r="AB488">
        <f t="shared" si="14"/>
        <v>269.39999999999998</v>
      </c>
      <c r="AC488">
        <f t="shared" si="15"/>
        <v>512.29999999999995</v>
      </c>
    </row>
    <row r="489" spans="1:29" x14ac:dyDescent="0.25">
      <c r="A489" s="1" t="s">
        <v>6</v>
      </c>
      <c r="B489" s="1" t="s">
        <v>129</v>
      </c>
      <c r="C489" s="42">
        <v>37191</v>
      </c>
      <c r="D489">
        <v>2</v>
      </c>
      <c r="E489">
        <v>1</v>
      </c>
      <c r="F489">
        <v>0.24600000000000002</v>
      </c>
      <c r="G489">
        <v>0.254</v>
      </c>
      <c r="H489">
        <v>0.214</v>
      </c>
      <c r="I489">
        <v>0.16200000000000001</v>
      </c>
      <c r="J489">
        <v>0.19</v>
      </c>
      <c r="K489">
        <v>0.254</v>
      </c>
      <c r="L489">
        <v>0.23100000000000001</v>
      </c>
      <c r="M489">
        <v>0.27100000000000002</v>
      </c>
      <c r="N489">
        <v>0.30299999999999999</v>
      </c>
      <c r="O489">
        <v>0.22699999999999998</v>
      </c>
      <c r="P489">
        <v>0.152</v>
      </c>
      <c r="Q489">
        <v>0.214</v>
      </c>
      <c r="R489">
        <v>0.30199999999999999</v>
      </c>
      <c r="S489">
        <v>0.308</v>
      </c>
      <c r="T489">
        <v>0.28800000000000003</v>
      </c>
      <c r="U489">
        <v>0.26300000000000001</v>
      </c>
      <c r="V489">
        <v>0.215</v>
      </c>
      <c r="W489">
        <v>0.127</v>
      </c>
      <c r="X489">
        <v>7.2000000000000008E-2</v>
      </c>
      <c r="Y489">
        <v>7.2000000000000008E-2</v>
      </c>
      <c r="Z489">
        <v>7.9000000000000001E-2</v>
      </c>
      <c r="AA489">
        <v>9.0999999999999998E-2</v>
      </c>
      <c r="AB489">
        <f t="shared" si="14"/>
        <v>237.1</v>
      </c>
      <c r="AC489">
        <f t="shared" si="15"/>
        <v>478.09999999999997</v>
      </c>
    </row>
    <row r="490" spans="1:29" x14ac:dyDescent="0.25">
      <c r="A490" s="1" t="s">
        <v>6</v>
      </c>
      <c r="B490" s="1" t="s">
        <v>129</v>
      </c>
      <c r="C490" s="42">
        <v>37207</v>
      </c>
      <c r="D490">
        <v>2</v>
      </c>
      <c r="E490">
        <v>2</v>
      </c>
      <c r="F490">
        <v>0.21899999999999997</v>
      </c>
      <c r="G490">
        <v>0.23100000000000001</v>
      </c>
      <c r="H490">
        <v>0.18899999999999997</v>
      </c>
      <c r="I490">
        <v>0.156</v>
      </c>
      <c r="J490">
        <v>0.17</v>
      </c>
      <c r="K490">
        <v>0.23499999999999999</v>
      </c>
      <c r="L490">
        <v>0.214</v>
      </c>
      <c r="M490">
        <v>0.25600000000000001</v>
      </c>
      <c r="N490">
        <v>0.3</v>
      </c>
      <c r="O490">
        <v>0.22899999999999998</v>
      </c>
      <c r="P490">
        <v>0.14099999999999999</v>
      </c>
      <c r="Q490">
        <v>0.19399999999999998</v>
      </c>
      <c r="R490">
        <v>0.31</v>
      </c>
      <c r="S490">
        <v>0.312</v>
      </c>
      <c r="T490">
        <v>0.3</v>
      </c>
      <c r="U490">
        <v>0.25700000000000001</v>
      </c>
      <c r="V490">
        <v>0.21600000000000003</v>
      </c>
      <c r="W490">
        <v>0.12300000000000001</v>
      </c>
      <c r="X490">
        <v>7.0999999999999994E-2</v>
      </c>
      <c r="Y490">
        <v>7.2000000000000008E-2</v>
      </c>
      <c r="Z490">
        <v>8.3000000000000004E-2</v>
      </c>
      <c r="AA490">
        <v>8.900000000000001E-2</v>
      </c>
      <c r="AB490">
        <f t="shared" si="14"/>
        <v>218.9</v>
      </c>
      <c r="AC490">
        <f t="shared" si="15"/>
        <v>458.6</v>
      </c>
    </row>
    <row r="491" spans="1:29" x14ac:dyDescent="0.25">
      <c r="A491" s="1" t="s">
        <v>6</v>
      </c>
      <c r="B491" s="1" t="s">
        <v>129</v>
      </c>
      <c r="C491" s="42">
        <v>37228</v>
      </c>
      <c r="D491">
        <v>2</v>
      </c>
      <c r="E491">
        <v>2</v>
      </c>
      <c r="F491">
        <v>0.21100000000000002</v>
      </c>
      <c r="G491">
        <v>0.23199999999999998</v>
      </c>
      <c r="H491">
        <v>0.18100000000000002</v>
      </c>
      <c r="I491">
        <v>0.13200000000000001</v>
      </c>
      <c r="J491">
        <v>0.16300000000000001</v>
      </c>
      <c r="K491">
        <v>0.214</v>
      </c>
      <c r="L491">
        <v>0.18100000000000002</v>
      </c>
      <c r="M491">
        <v>0.21299999999999999</v>
      </c>
      <c r="N491">
        <v>0.28600000000000003</v>
      </c>
      <c r="O491">
        <v>0.21</v>
      </c>
      <c r="P491">
        <v>0.13600000000000001</v>
      </c>
      <c r="Q491">
        <v>0.17100000000000001</v>
      </c>
      <c r="R491">
        <v>0.27699999999999997</v>
      </c>
      <c r="S491">
        <v>0.31</v>
      </c>
      <c r="T491">
        <v>0.28899999999999998</v>
      </c>
      <c r="U491">
        <v>0.27200000000000002</v>
      </c>
      <c r="V491">
        <v>0.21299999999999999</v>
      </c>
      <c r="W491">
        <v>0.11900000000000001</v>
      </c>
      <c r="X491">
        <v>7.5999999999999998E-2</v>
      </c>
      <c r="Y491">
        <v>7.0999999999999994E-2</v>
      </c>
      <c r="Z491">
        <v>8.6999999999999994E-2</v>
      </c>
      <c r="AA491">
        <v>0.09</v>
      </c>
      <c r="AB491">
        <f t="shared" si="14"/>
        <v>202.4</v>
      </c>
      <c r="AC491">
        <f t="shared" si="15"/>
        <v>434.5</v>
      </c>
    </row>
    <row r="492" spans="1:29" x14ac:dyDescent="0.25">
      <c r="A492" s="1" t="s">
        <v>6</v>
      </c>
      <c r="B492" s="1" t="s">
        <v>129</v>
      </c>
      <c r="C492" s="42">
        <v>37272</v>
      </c>
      <c r="D492">
        <v>2</v>
      </c>
      <c r="E492">
        <v>3</v>
      </c>
      <c r="F492">
        <v>0.37799999999999995</v>
      </c>
      <c r="G492">
        <v>0.311</v>
      </c>
      <c r="H492">
        <v>0.30099999999999999</v>
      </c>
      <c r="I492">
        <v>0.29499999999999998</v>
      </c>
      <c r="J492">
        <v>0.28600000000000003</v>
      </c>
      <c r="K492">
        <v>0.23899999999999999</v>
      </c>
      <c r="L492">
        <v>0.18</v>
      </c>
      <c r="M492">
        <v>0.19399999999999998</v>
      </c>
      <c r="N492">
        <v>0.26899999999999996</v>
      </c>
      <c r="O492">
        <v>0.193</v>
      </c>
      <c r="P492">
        <v>0.10300000000000001</v>
      </c>
      <c r="Q492">
        <v>0.13400000000000001</v>
      </c>
      <c r="R492">
        <v>0.24600000000000002</v>
      </c>
      <c r="S492">
        <v>0.29600000000000004</v>
      </c>
      <c r="T492">
        <v>0.27899999999999997</v>
      </c>
      <c r="U492">
        <v>0.252</v>
      </c>
      <c r="V492">
        <v>0.20800000000000002</v>
      </c>
      <c r="W492">
        <v>0.10800000000000001</v>
      </c>
      <c r="X492">
        <v>7.2999999999999995E-2</v>
      </c>
      <c r="Y492">
        <v>7.4999999999999997E-2</v>
      </c>
      <c r="Z492">
        <v>7.9000000000000001E-2</v>
      </c>
      <c r="AA492">
        <v>9.1999999999999998E-2</v>
      </c>
      <c r="AB492">
        <f t="shared" si="14"/>
        <v>283.09999999999997</v>
      </c>
      <c r="AC492">
        <f t="shared" si="15"/>
        <v>496.9</v>
      </c>
    </row>
    <row r="493" spans="1:29" x14ac:dyDescent="0.25">
      <c r="A493" s="1" t="s">
        <v>6</v>
      </c>
      <c r="B493" s="1" t="s">
        <v>129</v>
      </c>
      <c r="C493" s="42">
        <v>37305</v>
      </c>
      <c r="D493">
        <v>2</v>
      </c>
      <c r="E493">
        <v>4</v>
      </c>
      <c r="F493">
        <v>0.28800000000000003</v>
      </c>
      <c r="G493">
        <v>0.28999999999999998</v>
      </c>
      <c r="H493">
        <v>0.25600000000000001</v>
      </c>
      <c r="I493">
        <v>0.23600000000000002</v>
      </c>
      <c r="J493">
        <v>0.23699999999999999</v>
      </c>
      <c r="K493">
        <v>0.253</v>
      </c>
      <c r="L493">
        <v>0.20800000000000002</v>
      </c>
      <c r="M493">
        <v>0.23800000000000002</v>
      </c>
      <c r="N493">
        <v>0.28499999999999998</v>
      </c>
      <c r="O493">
        <v>0.20300000000000001</v>
      </c>
      <c r="P493">
        <v>0.122</v>
      </c>
      <c r="Q493">
        <v>0.14599999999999999</v>
      </c>
      <c r="R493">
        <v>0.25</v>
      </c>
      <c r="S493">
        <v>0.309</v>
      </c>
      <c r="T493">
        <v>0.29899999999999999</v>
      </c>
      <c r="U493">
        <v>0.26</v>
      </c>
      <c r="V493">
        <v>0.20499999999999999</v>
      </c>
      <c r="W493">
        <v>0.10400000000000001</v>
      </c>
      <c r="X493">
        <v>7.2999999999999995E-2</v>
      </c>
      <c r="Y493">
        <v>6.9000000000000006E-2</v>
      </c>
      <c r="Z493">
        <v>7.5999999999999998E-2</v>
      </c>
      <c r="AA493">
        <v>9.0999999999999998E-2</v>
      </c>
      <c r="AB493">
        <f t="shared" si="14"/>
        <v>257.90000000000003</v>
      </c>
      <c r="AC493">
        <f t="shared" si="15"/>
        <v>478.6</v>
      </c>
    </row>
    <row r="494" spans="1:29" x14ac:dyDescent="0.25">
      <c r="A494" s="1" t="s">
        <v>6</v>
      </c>
      <c r="B494" s="1" t="s">
        <v>129</v>
      </c>
      <c r="C494" s="42">
        <v>37321</v>
      </c>
      <c r="D494">
        <v>2</v>
      </c>
      <c r="E494">
        <v>4</v>
      </c>
      <c r="F494">
        <v>0.19600000000000001</v>
      </c>
      <c r="G494">
        <v>0.24600000000000002</v>
      </c>
      <c r="H494">
        <v>0.22600000000000001</v>
      </c>
      <c r="I494">
        <v>0.20100000000000001</v>
      </c>
      <c r="J494">
        <v>0.20800000000000002</v>
      </c>
      <c r="K494">
        <v>0.23199999999999998</v>
      </c>
      <c r="L494">
        <v>0.20300000000000001</v>
      </c>
      <c r="M494">
        <v>0.221</v>
      </c>
      <c r="N494">
        <v>0.27500000000000002</v>
      </c>
      <c r="O494">
        <v>0.20600000000000002</v>
      </c>
      <c r="P494">
        <v>0.114</v>
      </c>
      <c r="Q494">
        <v>0.14300000000000002</v>
      </c>
      <c r="R494">
        <v>0.25</v>
      </c>
      <c r="S494">
        <v>0.29499999999999998</v>
      </c>
      <c r="T494">
        <v>0.29600000000000004</v>
      </c>
      <c r="U494">
        <v>0.26</v>
      </c>
      <c r="V494">
        <v>0.20600000000000002</v>
      </c>
      <c r="W494">
        <v>0.13800000000000001</v>
      </c>
      <c r="X494">
        <v>7.0000000000000007E-2</v>
      </c>
      <c r="Y494">
        <v>7.0999999999999994E-2</v>
      </c>
      <c r="Z494">
        <v>7.9000000000000001E-2</v>
      </c>
      <c r="AA494">
        <v>8.8000000000000009E-2</v>
      </c>
      <c r="AB494">
        <f t="shared" si="14"/>
        <v>220.4</v>
      </c>
      <c r="AC494">
        <f t="shared" si="15"/>
        <v>442.00000000000006</v>
      </c>
    </row>
    <row r="495" spans="1:29" x14ac:dyDescent="0.25">
      <c r="A495" s="1" t="s">
        <v>6</v>
      </c>
      <c r="B495" s="1" t="s">
        <v>129</v>
      </c>
      <c r="C495" s="42">
        <v>37354</v>
      </c>
      <c r="D495">
        <v>2</v>
      </c>
      <c r="E495">
        <v>5</v>
      </c>
      <c r="F495">
        <v>0.35600000000000004</v>
      </c>
      <c r="G495">
        <v>0.26300000000000001</v>
      </c>
      <c r="H495">
        <v>0.19399999999999998</v>
      </c>
      <c r="I495">
        <v>0.13100000000000001</v>
      </c>
      <c r="J495">
        <v>0.156</v>
      </c>
      <c r="K495">
        <v>0.17199999999999999</v>
      </c>
      <c r="L495">
        <v>0.14000000000000001</v>
      </c>
      <c r="M495">
        <v>0.156</v>
      </c>
      <c r="N495">
        <v>0.23399999999999999</v>
      </c>
      <c r="O495">
        <v>0.18600000000000003</v>
      </c>
      <c r="P495">
        <v>9.9000000000000005E-2</v>
      </c>
      <c r="Q495">
        <v>0.128</v>
      </c>
      <c r="R495">
        <v>0.23199999999999998</v>
      </c>
      <c r="S495">
        <v>0.29199999999999998</v>
      </c>
      <c r="T495">
        <v>0.29199999999999998</v>
      </c>
      <c r="U495">
        <v>0.249</v>
      </c>
      <c r="V495">
        <v>0.19699999999999998</v>
      </c>
      <c r="W495">
        <v>9.1999999999999998E-2</v>
      </c>
      <c r="X495">
        <v>6.8000000000000005E-2</v>
      </c>
      <c r="Y495">
        <v>6.9000000000000006E-2</v>
      </c>
      <c r="Z495">
        <v>0.08</v>
      </c>
      <c r="AA495">
        <v>8.6999999999999994E-2</v>
      </c>
      <c r="AB495">
        <f t="shared" si="14"/>
        <v>215.79999999999998</v>
      </c>
      <c r="AC495">
        <f t="shared" si="15"/>
        <v>422.89999999999986</v>
      </c>
    </row>
    <row r="496" spans="1:29" x14ac:dyDescent="0.25">
      <c r="A496" s="1" t="s">
        <v>6</v>
      </c>
      <c r="B496" s="1" t="s">
        <v>129</v>
      </c>
      <c r="C496" s="42">
        <v>37432</v>
      </c>
      <c r="D496">
        <v>2</v>
      </c>
      <c r="E496">
        <v>6</v>
      </c>
      <c r="F496">
        <v>0.36799999999999999</v>
      </c>
      <c r="G496">
        <v>0.311</v>
      </c>
      <c r="H496">
        <v>0.28800000000000003</v>
      </c>
      <c r="I496">
        <v>0.29499999999999998</v>
      </c>
      <c r="J496">
        <v>0.29499999999999998</v>
      </c>
      <c r="K496">
        <v>0.27899999999999997</v>
      </c>
      <c r="L496">
        <v>0.245</v>
      </c>
      <c r="M496">
        <v>0.27800000000000002</v>
      </c>
      <c r="N496">
        <v>0.28399999999999997</v>
      </c>
      <c r="O496">
        <v>0.19699999999999998</v>
      </c>
      <c r="P496">
        <v>9.6000000000000002E-2</v>
      </c>
      <c r="Q496">
        <v>0.129</v>
      </c>
      <c r="R496">
        <v>0.24</v>
      </c>
      <c r="S496">
        <v>0.28999999999999998</v>
      </c>
      <c r="T496">
        <v>0.29899999999999999</v>
      </c>
      <c r="U496">
        <v>0.248</v>
      </c>
      <c r="V496">
        <v>0.20300000000000001</v>
      </c>
      <c r="W496">
        <v>0.10199999999999999</v>
      </c>
      <c r="X496">
        <v>7.2000000000000008E-2</v>
      </c>
      <c r="Y496">
        <v>6.3E-2</v>
      </c>
      <c r="Z496">
        <v>7.0999999999999994E-2</v>
      </c>
      <c r="AA496">
        <v>0.08</v>
      </c>
      <c r="AB496">
        <f t="shared" si="14"/>
        <v>301.09999999999997</v>
      </c>
      <c r="AC496">
        <f t="shared" si="15"/>
        <v>510.09999999999997</v>
      </c>
    </row>
    <row r="497" spans="1:29" x14ac:dyDescent="0.25">
      <c r="A497" s="1" t="s">
        <v>6</v>
      </c>
      <c r="B497" s="1" t="s">
        <v>129</v>
      </c>
      <c r="C497" s="42">
        <v>35660</v>
      </c>
      <c r="D497">
        <v>3</v>
      </c>
      <c r="E497">
        <v>2</v>
      </c>
      <c r="F497">
        <v>0.30399999999999999</v>
      </c>
      <c r="G497">
        <v>0.28499999999999998</v>
      </c>
      <c r="H497">
        <v>0.27399999999999997</v>
      </c>
      <c r="I497">
        <v>0.27600000000000002</v>
      </c>
      <c r="J497">
        <v>0.29899999999999999</v>
      </c>
      <c r="K497">
        <v>0.32400000000000001</v>
      </c>
      <c r="L497">
        <v>0.31900000000000001</v>
      </c>
      <c r="M497">
        <v>0.34299999999999997</v>
      </c>
      <c r="N497">
        <v>0.33899999999999997</v>
      </c>
      <c r="O497">
        <v>0.38299999999999995</v>
      </c>
      <c r="P497">
        <v>0.40200000000000002</v>
      </c>
      <c r="Q497">
        <v>0.39200000000000002</v>
      </c>
      <c r="R497">
        <v>0.38799999999999996</v>
      </c>
      <c r="S497">
        <v>0.34799999999999998</v>
      </c>
      <c r="T497">
        <v>0.33500000000000002</v>
      </c>
      <c r="U497">
        <v>0.32799999999999996</v>
      </c>
      <c r="V497">
        <v>0.34600000000000003</v>
      </c>
      <c r="W497">
        <v>0.33200000000000002</v>
      </c>
      <c r="X497">
        <v>0.32600000000000001</v>
      </c>
      <c r="Y497">
        <v>0.33399999999999996</v>
      </c>
      <c r="Z497">
        <v>0.35200000000000004</v>
      </c>
      <c r="AA497">
        <v>0.377</v>
      </c>
      <c r="AB497">
        <f t="shared" si="14"/>
        <v>306.7</v>
      </c>
      <c r="AC497">
        <f t="shared" si="15"/>
        <v>771.00000000000011</v>
      </c>
    </row>
    <row r="498" spans="1:29" x14ac:dyDescent="0.25">
      <c r="A498" s="1" t="s">
        <v>6</v>
      </c>
      <c r="B498" s="1" t="s">
        <v>129</v>
      </c>
      <c r="C498" s="42">
        <v>35665</v>
      </c>
      <c r="D498">
        <v>3</v>
      </c>
      <c r="E498">
        <v>2</v>
      </c>
      <c r="F498">
        <v>0.33799999999999997</v>
      </c>
      <c r="G498">
        <v>0.30499999999999999</v>
      </c>
      <c r="H498">
        <v>0.28300000000000003</v>
      </c>
      <c r="I498">
        <v>0.29199999999999998</v>
      </c>
      <c r="J498">
        <v>0.309</v>
      </c>
      <c r="K498">
        <v>0.30499999999999999</v>
      </c>
      <c r="L498">
        <v>0.31900000000000001</v>
      </c>
      <c r="M498">
        <v>0.34600000000000003</v>
      </c>
      <c r="N498">
        <v>0.36099999999999999</v>
      </c>
      <c r="O498">
        <v>0.39799999999999996</v>
      </c>
      <c r="P498">
        <v>0.41</v>
      </c>
      <c r="Q498">
        <v>0.40500000000000003</v>
      </c>
      <c r="R498">
        <v>0.39</v>
      </c>
      <c r="S498">
        <v>0.34499999999999997</v>
      </c>
      <c r="T498">
        <v>0.34100000000000003</v>
      </c>
      <c r="U498">
        <v>0.34799999999999998</v>
      </c>
      <c r="V498">
        <v>0.34200000000000003</v>
      </c>
      <c r="W498">
        <v>0.33700000000000002</v>
      </c>
      <c r="X498">
        <v>0.32200000000000001</v>
      </c>
      <c r="Y498">
        <v>0.33200000000000002</v>
      </c>
      <c r="Z498">
        <v>0.36099999999999999</v>
      </c>
      <c r="AA498">
        <v>0.371</v>
      </c>
      <c r="AB498">
        <f t="shared" si="14"/>
        <v>319.60000000000002</v>
      </c>
      <c r="AC498">
        <f t="shared" si="15"/>
        <v>789.8000000000003</v>
      </c>
    </row>
    <row r="499" spans="1:29" x14ac:dyDescent="0.25">
      <c r="A499" s="1" t="s">
        <v>6</v>
      </c>
      <c r="B499" s="1" t="s">
        <v>129</v>
      </c>
      <c r="C499" s="42">
        <v>35683</v>
      </c>
      <c r="D499">
        <v>3</v>
      </c>
      <c r="E499">
        <v>2</v>
      </c>
      <c r="F499">
        <v>0.27</v>
      </c>
      <c r="G499">
        <v>0.28600000000000003</v>
      </c>
      <c r="H499">
        <v>0.25600000000000001</v>
      </c>
      <c r="I499">
        <v>0.27899999999999997</v>
      </c>
      <c r="J499">
        <v>0.30199999999999999</v>
      </c>
      <c r="K499">
        <v>0.33</v>
      </c>
      <c r="L499">
        <v>0.317</v>
      </c>
      <c r="M499">
        <v>0.33</v>
      </c>
      <c r="N499">
        <v>0.36599999999999999</v>
      </c>
      <c r="O499">
        <v>0.39600000000000002</v>
      </c>
      <c r="P499">
        <v>0.41</v>
      </c>
      <c r="Q499">
        <v>0.38700000000000001</v>
      </c>
      <c r="R499">
        <v>0.38900000000000001</v>
      </c>
      <c r="S499">
        <v>0.34499999999999997</v>
      </c>
      <c r="T499">
        <v>0.33899999999999997</v>
      </c>
      <c r="U499">
        <v>0.35799999999999998</v>
      </c>
      <c r="V499">
        <v>0.32899999999999996</v>
      </c>
      <c r="W499">
        <v>0.32299999999999995</v>
      </c>
      <c r="X499">
        <v>0.32200000000000001</v>
      </c>
      <c r="Y499">
        <v>0.33200000000000002</v>
      </c>
      <c r="Z499">
        <v>0.36700000000000005</v>
      </c>
      <c r="AA499">
        <v>0.371</v>
      </c>
      <c r="AB499">
        <f t="shared" si="14"/>
        <v>300.60000000000002</v>
      </c>
      <c r="AC499">
        <f t="shared" si="15"/>
        <v>767.40000000000009</v>
      </c>
    </row>
    <row r="500" spans="1:29" x14ac:dyDescent="0.25">
      <c r="A500" s="1" t="s">
        <v>6</v>
      </c>
      <c r="B500" s="1" t="s">
        <v>129</v>
      </c>
      <c r="C500" s="42">
        <v>35699</v>
      </c>
      <c r="D500">
        <v>3</v>
      </c>
      <c r="E500">
        <v>2</v>
      </c>
      <c r="F500">
        <v>0.28699999999999998</v>
      </c>
      <c r="G500">
        <v>0.27800000000000002</v>
      </c>
      <c r="H500">
        <v>0.25900000000000001</v>
      </c>
      <c r="I500">
        <v>0.27100000000000002</v>
      </c>
      <c r="J500">
        <v>0.29399999999999998</v>
      </c>
      <c r="K500">
        <v>0.31</v>
      </c>
      <c r="L500">
        <v>0.30399999999999999</v>
      </c>
      <c r="M500">
        <v>0.317</v>
      </c>
      <c r="N500">
        <v>0.34600000000000003</v>
      </c>
      <c r="O500">
        <v>0.38500000000000001</v>
      </c>
      <c r="P500">
        <v>0.4</v>
      </c>
      <c r="Q500">
        <v>0.39700000000000002</v>
      </c>
      <c r="R500">
        <v>0.375</v>
      </c>
      <c r="S500">
        <v>0.35399999999999998</v>
      </c>
      <c r="T500">
        <v>0.34299999999999997</v>
      </c>
      <c r="U500">
        <v>0.34200000000000003</v>
      </c>
      <c r="V500">
        <v>0.34499999999999997</v>
      </c>
      <c r="W500">
        <v>0.32600000000000001</v>
      </c>
      <c r="X500">
        <v>0.32100000000000001</v>
      </c>
      <c r="Y500">
        <v>0.33799999999999997</v>
      </c>
      <c r="Z500">
        <v>0.36499999999999999</v>
      </c>
      <c r="AA500">
        <v>0.36799999999999999</v>
      </c>
      <c r="AB500">
        <f t="shared" si="14"/>
        <v>295.30000000000007</v>
      </c>
      <c r="AC500">
        <f t="shared" si="15"/>
        <v>761.2</v>
      </c>
    </row>
    <row r="501" spans="1:29" x14ac:dyDescent="0.25">
      <c r="A501" s="1" t="s">
        <v>6</v>
      </c>
      <c r="B501" s="1" t="s">
        <v>129</v>
      </c>
      <c r="C501" s="42">
        <v>35719</v>
      </c>
      <c r="D501">
        <v>3</v>
      </c>
      <c r="E501">
        <v>1</v>
      </c>
      <c r="F501">
        <v>0.26899999999999996</v>
      </c>
      <c r="G501">
        <v>0.26700000000000002</v>
      </c>
      <c r="H501">
        <v>0.23199999999999998</v>
      </c>
      <c r="I501">
        <v>0.23699999999999999</v>
      </c>
      <c r="J501">
        <v>0.27399999999999997</v>
      </c>
      <c r="K501">
        <v>0.30599999999999999</v>
      </c>
      <c r="L501">
        <v>0.29600000000000004</v>
      </c>
      <c r="M501">
        <v>0.26100000000000001</v>
      </c>
      <c r="N501">
        <v>0.315</v>
      </c>
      <c r="O501">
        <v>0.38200000000000001</v>
      </c>
      <c r="P501">
        <v>0.40299999999999997</v>
      </c>
      <c r="Q501">
        <v>0.39899999999999997</v>
      </c>
      <c r="R501">
        <v>0.37799999999999995</v>
      </c>
      <c r="S501">
        <v>0.35</v>
      </c>
      <c r="T501">
        <v>0.34200000000000003</v>
      </c>
      <c r="U501">
        <v>0.35200000000000004</v>
      </c>
      <c r="V501">
        <v>0.34</v>
      </c>
      <c r="W501">
        <v>0.31900000000000001</v>
      </c>
      <c r="X501">
        <v>0.311</v>
      </c>
      <c r="Y501">
        <v>0.32700000000000001</v>
      </c>
      <c r="Z501">
        <v>0.36399999999999999</v>
      </c>
      <c r="AA501">
        <v>0.36899999999999999</v>
      </c>
      <c r="AB501">
        <f t="shared" si="14"/>
        <v>272.60000000000002</v>
      </c>
      <c r="AC501">
        <f t="shared" si="15"/>
        <v>736.2</v>
      </c>
    </row>
    <row r="502" spans="1:29" x14ac:dyDescent="0.25">
      <c r="A502" s="1" t="s">
        <v>6</v>
      </c>
      <c r="B502" s="1" t="s">
        <v>129</v>
      </c>
      <c r="C502" s="42">
        <v>35731</v>
      </c>
      <c r="D502">
        <v>3</v>
      </c>
      <c r="E502">
        <v>2</v>
      </c>
      <c r="F502">
        <v>0.23100000000000001</v>
      </c>
      <c r="G502">
        <v>0.23699999999999999</v>
      </c>
      <c r="H502">
        <v>0.20899999999999999</v>
      </c>
      <c r="I502">
        <v>0.23300000000000001</v>
      </c>
      <c r="J502">
        <v>0.26</v>
      </c>
      <c r="K502">
        <v>0.30599999999999999</v>
      </c>
      <c r="L502">
        <v>0.28399999999999997</v>
      </c>
      <c r="M502">
        <v>0.23300000000000001</v>
      </c>
      <c r="N502">
        <v>0.29499999999999998</v>
      </c>
      <c r="O502">
        <v>0.36899999999999999</v>
      </c>
      <c r="P502">
        <v>0.40799999999999997</v>
      </c>
      <c r="Q502">
        <v>0.37799999999999995</v>
      </c>
      <c r="R502">
        <v>0.375</v>
      </c>
      <c r="S502">
        <v>0.379</v>
      </c>
      <c r="T502">
        <v>0.35600000000000004</v>
      </c>
      <c r="U502">
        <v>0.34799999999999998</v>
      </c>
      <c r="V502">
        <v>0.34399999999999997</v>
      </c>
      <c r="W502">
        <v>0.33500000000000002</v>
      </c>
      <c r="X502">
        <v>0.32100000000000001</v>
      </c>
      <c r="Y502">
        <v>0.312</v>
      </c>
      <c r="Z502">
        <v>0.34899999999999998</v>
      </c>
      <c r="AA502">
        <v>0.36399999999999999</v>
      </c>
      <c r="AB502">
        <f t="shared" si="14"/>
        <v>251.90000000000003</v>
      </c>
      <c r="AC502">
        <f t="shared" si="15"/>
        <v>715.7</v>
      </c>
    </row>
    <row r="503" spans="1:29" x14ac:dyDescent="0.25">
      <c r="A503" s="1" t="s">
        <v>6</v>
      </c>
      <c r="B503" s="1" t="s">
        <v>129</v>
      </c>
      <c r="C503" s="42">
        <v>35740</v>
      </c>
      <c r="D503">
        <v>3</v>
      </c>
      <c r="E503">
        <v>2</v>
      </c>
      <c r="F503">
        <v>0.255</v>
      </c>
      <c r="G503">
        <v>0.23199999999999998</v>
      </c>
      <c r="H503">
        <v>0.19500000000000001</v>
      </c>
      <c r="I503">
        <v>0.187</v>
      </c>
      <c r="J503">
        <v>0.251</v>
      </c>
      <c r="K503">
        <v>0.29499999999999998</v>
      </c>
      <c r="L503">
        <v>0.27399999999999997</v>
      </c>
      <c r="M503">
        <v>0.221</v>
      </c>
      <c r="N503">
        <v>0.25800000000000001</v>
      </c>
      <c r="O503">
        <v>0.38299999999999995</v>
      </c>
      <c r="P503">
        <v>0.39100000000000001</v>
      </c>
      <c r="Q503">
        <v>0.38299999999999995</v>
      </c>
      <c r="R503">
        <v>0.376</v>
      </c>
      <c r="S503">
        <v>0.35799999999999998</v>
      </c>
      <c r="T503">
        <v>0.34799999999999998</v>
      </c>
      <c r="U503">
        <v>0.34200000000000003</v>
      </c>
      <c r="V503">
        <v>0.34</v>
      </c>
      <c r="W503">
        <v>0.314</v>
      </c>
      <c r="X503">
        <v>0.316</v>
      </c>
      <c r="Y503">
        <v>0.33899999999999997</v>
      </c>
      <c r="Z503">
        <v>0.35799999999999998</v>
      </c>
      <c r="AA503">
        <v>0.35700000000000004</v>
      </c>
      <c r="AB503">
        <f t="shared" si="14"/>
        <v>242.3</v>
      </c>
      <c r="AC503">
        <f t="shared" si="15"/>
        <v>702.80000000000007</v>
      </c>
    </row>
    <row r="504" spans="1:29" x14ac:dyDescent="0.25">
      <c r="A504" s="1" t="s">
        <v>6</v>
      </c>
      <c r="B504" s="1" t="s">
        <v>129</v>
      </c>
      <c r="C504" s="42">
        <v>35751</v>
      </c>
      <c r="D504">
        <v>3</v>
      </c>
      <c r="E504">
        <v>2</v>
      </c>
      <c r="F504">
        <v>0.19399999999999998</v>
      </c>
      <c r="G504">
        <v>0.16699999999999998</v>
      </c>
      <c r="H504">
        <v>0.13300000000000001</v>
      </c>
      <c r="I504">
        <v>0.13699999999999998</v>
      </c>
      <c r="J504">
        <v>0.19500000000000001</v>
      </c>
      <c r="K504">
        <v>0.26500000000000001</v>
      </c>
      <c r="L504">
        <v>0.251</v>
      </c>
      <c r="M504">
        <v>0.151</v>
      </c>
      <c r="N504">
        <v>0.22</v>
      </c>
      <c r="O504">
        <v>0.34200000000000003</v>
      </c>
      <c r="P504">
        <v>0.374</v>
      </c>
      <c r="Q504">
        <v>0.38799999999999996</v>
      </c>
      <c r="R504">
        <v>0.37200000000000005</v>
      </c>
      <c r="S504">
        <v>0.34</v>
      </c>
      <c r="T504">
        <v>0.33399999999999996</v>
      </c>
      <c r="U504">
        <v>0.34200000000000003</v>
      </c>
      <c r="V504">
        <v>0.318</v>
      </c>
      <c r="W504">
        <v>0.30499999999999999</v>
      </c>
      <c r="X504">
        <v>0.309</v>
      </c>
      <c r="Y504">
        <v>0.32200000000000001</v>
      </c>
      <c r="Z504">
        <v>0.35899999999999999</v>
      </c>
      <c r="AA504">
        <v>0.374</v>
      </c>
      <c r="AB504">
        <f t="shared" si="14"/>
        <v>190.7</v>
      </c>
      <c r="AC504">
        <f t="shared" si="15"/>
        <v>638.59999999999991</v>
      </c>
    </row>
    <row r="505" spans="1:29" x14ac:dyDescent="0.25">
      <c r="A505" s="1" t="s">
        <v>6</v>
      </c>
      <c r="B505" s="1" t="s">
        <v>129</v>
      </c>
      <c r="C505" s="42">
        <v>35766</v>
      </c>
      <c r="D505">
        <v>3</v>
      </c>
      <c r="E505">
        <v>3</v>
      </c>
      <c r="F505">
        <v>0.24</v>
      </c>
      <c r="G505">
        <v>0.17199999999999999</v>
      </c>
      <c r="H505">
        <v>0.13</v>
      </c>
      <c r="I505">
        <v>0.13699999999999998</v>
      </c>
      <c r="J505">
        <v>0.19800000000000001</v>
      </c>
      <c r="K505">
        <v>0.26</v>
      </c>
      <c r="L505">
        <v>0.22</v>
      </c>
      <c r="M505">
        <v>0.13699999999999998</v>
      </c>
      <c r="N505">
        <v>0.20600000000000002</v>
      </c>
      <c r="O505">
        <v>0.32</v>
      </c>
      <c r="P505">
        <v>0.35299999999999998</v>
      </c>
      <c r="Q505">
        <v>0.39200000000000002</v>
      </c>
      <c r="R505">
        <v>0.37</v>
      </c>
      <c r="S505">
        <v>0.34399999999999997</v>
      </c>
      <c r="T505">
        <v>0.33299999999999996</v>
      </c>
      <c r="U505">
        <v>0.33899999999999997</v>
      </c>
      <c r="V505">
        <v>0.32299999999999995</v>
      </c>
      <c r="W505">
        <v>0.32</v>
      </c>
      <c r="X505">
        <v>0.308</v>
      </c>
      <c r="Y505">
        <v>0.32700000000000001</v>
      </c>
      <c r="Z505">
        <v>0.35299999999999998</v>
      </c>
      <c r="AA505">
        <v>0.35799999999999998</v>
      </c>
      <c r="AB505">
        <f t="shared" si="14"/>
        <v>193.99999999999997</v>
      </c>
      <c r="AC505">
        <f t="shared" si="15"/>
        <v>637.99999999999989</v>
      </c>
    </row>
    <row r="506" spans="1:29" x14ac:dyDescent="0.25">
      <c r="A506" s="1" t="s">
        <v>6</v>
      </c>
      <c r="B506" s="1" t="s">
        <v>129</v>
      </c>
      <c r="C506" s="42">
        <v>35782</v>
      </c>
      <c r="D506">
        <v>3</v>
      </c>
      <c r="E506">
        <v>3</v>
      </c>
      <c r="F506">
        <v>0.27800000000000002</v>
      </c>
      <c r="G506">
        <v>0.20800000000000002</v>
      </c>
      <c r="H506">
        <v>0.13900000000000001</v>
      </c>
      <c r="I506">
        <v>0.14300000000000002</v>
      </c>
      <c r="J506">
        <v>0.20300000000000001</v>
      </c>
      <c r="K506">
        <v>0.26300000000000001</v>
      </c>
      <c r="L506">
        <v>0.23100000000000001</v>
      </c>
      <c r="M506">
        <v>0.126</v>
      </c>
      <c r="N506">
        <v>0.191</v>
      </c>
      <c r="O506">
        <v>0.29600000000000004</v>
      </c>
      <c r="P506">
        <v>0.33600000000000002</v>
      </c>
      <c r="Q506">
        <v>0.38299999999999995</v>
      </c>
      <c r="R506">
        <v>0.36700000000000005</v>
      </c>
      <c r="S506">
        <v>0.34200000000000003</v>
      </c>
      <c r="T506">
        <v>0.34</v>
      </c>
      <c r="U506">
        <v>0.34399999999999997</v>
      </c>
      <c r="V506">
        <v>0.33700000000000002</v>
      </c>
      <c r="W506">
        <v>0.31</v>
      </c>
      <c r="X506">
        <v>0.32100000000000001</v>
      </c>
      <c r="Y506">
        <v>0.33299999999999996</v>
      </c>
      <c r="Z506">
        <v>0.34799999999999998</v>
      </c>
      <c r="AA506">
        <v>0.373</v>
      </c>
      <c r="AB506">
        <f t="shared" si="14"/>
        <v>206</v>
      </c>
      <c r="AC506">
        <f t="shared" si="15"/>
        <v>648.99999999999977</v>
      </c>
    </row>
    <row r="507" spans="1:29" x14ac:dyDescent="0.25">
      <c r="A507" s="1" t="s">
        <v>6</v>
      </c>
      <c r="B507" s="1" t="s">
        <v>129</v>
      </c>
      <c r="C507" s="42">
        <v>35787</v>
      </c>
      <c r="D507">
        <v>3</v>
      </c>
      <c r="E507">
        <v>3</v>
      </c>
      <c r="F507">
        <v>0.33600000000000002</v>
      </c>
      <c r="G507">
        <v>0.29399999999999998</v>
      </c>
      <c r="H507">
        <v>0.22</v>
      </c>
      <c r="I507">
        <v>0.17199999999999999</v>
      </c>
      <c r="J507">
        <v>0.20600000000000002</v>
      </c>
      <c r="K507">
        <v>0.255</v>
      </c>
      <c r="L507">
        <v>0.22500000000000001</v>
      </c>
      <c r="M507">
        <v>0.13400000000000001</v>
      </c>
      <c r="N507">
        <v>0.18100000000000002</v>
      </c>
      <c r="O507">
        <v>0.27899999999999997</v>
      </c>
      <c r="P507">
        <v>0.31</v>
      </c>
      <c r="Q507">
        <v>0.36399999999999999</v>
      </c>
      <c r="R507">
        <v>0.36099999999999999</v>
      </c>
      <c r="S507">
        <v>0.33899999999999997</v>
      </c>
      <c r="T507">
        <v>0.32899999999999996</v>
      </c>
      <c r="U507">
        <v>0.34</v>
      </c>
      <c r="V507">
        <v>0.317</v>
      </c>
      <c r="W507">
        <v>0.313</v>
      </c>
      <c r="X507">
        <v>0.32299999999999995</v>
      </c>
      <c r="Y507">
        <v>0.32</v>
      </c>
      <c r="Z507">
        <v>0.35899999999999999</v>
      </c>
      <c r="AA507">
        <v>0.35</v>
      </c>
      <c r="AB507">
        <f t="shared" si="14"/>
        <v>235.89999999999998</v>
      </c>
      <c r="AC507">
        <f t="shared" si="15"/>
        <v>666.29999999999984</v>
      </c>
    </row>
    <row r="508" spans="1:29" x14ac:dyDescent="0.25">
      <c r="A508" s="1" t="s">
        <v>6</v>
      </c>
      <c r="B508" s="1" t="s">
        <v>129</v>
      </c>
      <c r="C508" s="42">
        <v>35807</v>
      </c>
      <c r="D508">
        <v>3</v>
      </c>
      <c r="E508">
        <v>4</v>
      </c>
      <c r="F508">
        <v>0.21199999999999999</v>
      </c>
      <c r="G508">
        <v>0.22</v>
      </c>
      <c r="H508">
        <v>0.16800000000000001</v>
      </c>
      <c r="I508">
        <v>0.16600000000000001</v>
      </c>
      <c r="J508">
        <v>0.215</v>
      </c>
      <c r="K508">
        <v>0.26200000000000001</v>
      </c>
      <c r="L508">
        <v>0.22500000000000001</v>
      </c>
      <c r="M508">
        <v>0.13</v>
      </c>
      <c r="N508">
        <v>0.18600000000000003</v>
      </c>
      <c r="O508">
        <v>0.27</v>
      </c>
      <c r="P508">
        <v>0.29799999999999999</v>
      </c>
      <c r="Q508">
        <v>0.35499999999999998</v>
      </c>
      <c r="R508">
        <v>0.36599999999999999</v>
      </c>
      <c r="S508">
        <v>0.33100000000000002</v>
      </c>
      <c r="T508">
        <v>0.34200000000000003</v>
      </c>
      <c r="U508">
        <v>0.34299999999999997</v>
      </c>
      <c r="V508">
        <v>0.32899999999999996</v>
      </c>
      <c r="W508">
        <v>0.307</v>
      </c>
      <c r="X508">
        <v>0.315</v>
      </c>
      <c r="Y508">
        <v>0.33200000000000002</v>
      </c>
      <c r="Z508">
        <v>0.36</v>
      </c>
      <c r="AA508">
        <v>0.371</v>
      </c>
      <c r="AB508">
        <f t="shared" si="14"/>
        <v>199.6</v>
      </c>
      <c r="AC508">
        <f t="shared" si="15"/>
        <v>631.50000000000011</v>
      </c>
    </row>
    <row r="509" spans="1:29" x14ac:dyDescent="0.25">
      <c r="A509" s="1" t="s">
        <v>6</v>
      </c>
      <c r="B509" s="1" t="s">
        <v>129</v>
      </c>
      <c r="C509" s="42">
        <v>35815</v>
      </c>
      <c r="D509">
        <v>3</v>
      </c>
      <c r="E509">
        <v>4</v>
      </c>
      <c r="F509">
        <v>0.25700000000000001</v>
      </c>
      <c r="G509">
        <v>0.22899999999999998</v>
      </c>
      <c r="H509">
        <v>0.16800000000000001</v>
      </c>
      <c r="I509">
        <v>0.157</v>
      </c>
      <c r="J509">
        <v>0.20600000000000002</v>
      </c>
      <c r="K509">
        <v>0.26100000000000001</v>
      </c>
      <c r="L509">
        <v>0.222</v>
      </c>
      <c r="M509">
        <v>0.121</v>
      </c>
      <c r="N509">
        <v>0.184</v>
      </c>
      <c r="O509">
        <v>0.251</v>
      </c>
      <c r="P509">
        <v>0.27100000000000002</v>
      </c>
      <c r="Q509">
        <v>0.33600000000000002</v>
      </c>
      <c r="R509">
        <v>0.34299999999999997</v>
      </c>
      <c r="S509">
        <v>0.33500000000000002</v>
      </c>
      <c r="T509">
        <v>0.32400000000000001</v>
      </c>
      <c r="U509">
        <v>0.33299999999999996</v>
      </c>
      <c r="V509">
        <v>0.32799999999999996</v>
      </c>
      <c r="W509">
        <v>0.32299999999999995</v>
      </c>
      <c r="X509">
        <v>0.30199999999999999</v>
      </c>
      <c r="Y509">
        <v>0.32200000000000001</v>
      </c>
      <c r="Z509">
        <v>0.36599999999999999</v>
      </c>
      <c r="AA509">
        <v>0.375</v>
      </c>
      <c r="AB509">
        <f t="shared" si="14"/>
        <v>206.2</v>
      </c>
      <c r="AC509">
        <f t="shared" si="15"/>
        <v>627.10000000000014</v>
      </c>
    </row>
    <row r="510" spans="1:29" x14ac:dyDescent="0.25">
      <c r="A510" s="1" t="s">
        <v>6</v>
      </c>
      <c r="B510" s="1" t="s">
        <v>129</v>
      </c>
      <c r="C510" s="42">
        <v>35829</v>
      </c>
      <c r="D510">
        <v>3</v>
      </c>
      <c r="E510">
        <v>4</v>
      </c>
      <c r="F510">
        <v>0.26300000000000001</v>
      </c>
      <c r="G510">
        <v>0.20100000000000001</v>
      </c>
      <c r="H510">
        <v>0.14199999999999999</v>
      </c>
      <c r="I510">
        <v>0.13699999999999998</v>
      </c>
      <c r="J510">
        <v>0.20199999999999999</v>
      </c>
      <c r="K510">
        <v>0.255</v>
      </c>
      <c r="L510">
        <v>0.223</v>
      </c>
      <c r="M510">
        <v>0.126</v>
      </c>
      <c r="N510">
        <v>0.17899999999999999</v>
      </c>
      <c r="O510">
        <v>0.221</v>
      </c>
      <c r="P510">
        <v>0.23100000000000001</v>
      </c>
      <c r="Q510">
        <v>0.307</v>
      </c>
      <c r="R510">
        <v>0.34200000000000003</v>
      </c>
      <c r="S510">
        <v>0.32299999999999995</v>
      </c>
      <c r="T510">
        <v>0.32100000000000001</v>
      </c>
      <c r="U510">
        <v>0.31900000000000001</v>
      </c>
      <c r="V510">
        <v>0.31900000000000001</v>
      </c>
      <c r="W510">
        <v>0.312</v>
      </c>
      <c r="X510">
        <v>0.30599999999999999</v>
      </c>
      <c r="Y510">
        <v>0.33</v>
      </c>
      <c r="Z510">
        <v>0.34399999999999997</v>
      </c>
      <c r="AA510">
        <v>0.36799999999999999</v>
      </c>
      <c r="AB510">
        <f t="shared" si="14"/>
        <v>199.10000000000002</v>
      </c>
      <c r="AC510">
        <f t="shared" si="15"/>
        <v>603.4</v>
      </c>
    </row>
    <row r="511" spans="1:29" x14ac:dyDescent="0.25">
      <c r="A511" s="1" t="s">
        <v>6</v>
      </c>
      <c r="B511" s="1" t="s">
        <v>129</v>
      </c>
      <c r="C511" s="42">
        <v>35846</v>
      </c>
      <c r="D511">
        <v>3</v>
      </c>
      <c r="E511">
        <v>5</v>
      </c>
      <c r="F511">
        <v>0.29699999999999999</v>
      </c>
      <c r="G511">
        <v>0.18899999999999997</v>
      </c>
      <c r="H511">
        <v>0.13200000000000001</v>
      </c>
      <c r="I511">
        <v>0.13200000000000001</v>
      </c>
      <c r="J511">
        <v>0.18</v>
      </c>
      <c r="K511">
        <v>0.24</v>
      </c>
      <c r="L511">
        <v>0.20199999999999999</v>
      </c>
      <c r="M511">
        <v>0.114</v>
      </c>
      <c r="N511">
        <v>0.16</v>
      </c>
      <c r="O511">
        <v>0.19</v>
      </c>
      <c r="P511">
        <v>0.18600000000000003</v>
      </c>
      <c r="Q511">
        <v>0.23899999999999999</v>
      </c>
      <c r="R511">
        <v>0.29899999999999999</v>
      </c>
      <c r="S511">
        <v>0.312</v>
      </c>
      <c r="T511">
        <v>0.31</v>
      </c>
      <c r="U511">
        <v>0.32700000000000001</v>
      </c>
      <c r="V511">
        <v>0.32100000000000001</v>
      </c>
      <c r="W511">
        <v>0.314</v>
      </c>
      <c r="X511">
        <v>0.314</v>
      </c>
      <c r="Y511">
        <v>0.33200000000000002</v>
      </c>
      <c r="Z511">
        <v>0.34399999999999997</v>
      </c>
      <c r="AA511">
        <v>0.36700000000000005</v>
      </c>
      <c r="AB511">
        <f t="shared" si="14"/>
        <v>194.29999999999998</v>
      </c>
      <c r="AC511">
        <f t="shared" si="15"/>
        <v>579.79999999999995</v>
      </c>
    </row>
    <row r="512" spans="1:29" x14ac:dyDescent="0.25">
      <c r="A512" s="1" t="s">
        <v>6</v>
      </c>
      <c r="B512" s="1" t="s">
        <v>129</v>
      </c>
      <c r="C512" s="42">
        <v>35865</v>
      </c>
      <c r="D512">
        <v>3</v>
      </c>
      <c r="E512">
        <v>5</v>
      </c>
      <c r="F512">
        <v>0.27200000000000002</v>
      </c>
      <c r="G512">
        <v>0.223</v>
      </c>
      <c r="H512">
        <v>0.151</v>
      </c>
      <c r="I512">
        <v>0.14800000000000002</v>
      </c>
      <c r="J512">
        <v>0.191</v>
      </c>
      <c r="K512">
        <v>0.24</v>
      </c>
      <c r="L512">
        <v>0.21600000000000003</v>
      </c>
      <c r="M512">
        <v>0.12300000000000001</v>
      </c>
      <c r="N512">
        <v>0.153</v>
      </c>
      <c r="O512">
        <v>0.187</v>
      </c>
      <c r="P512">
        <v>0.182</v>
      </c>
      <c r="Q512">
        <v>0.253</v>
      </c>
      <c r="R512">
        <v>0.28899999999999998</v>
      </c>
      <c r="S512">
        <v>0.32</v>
      </c>
      <c r="T512">
        <v>0.30499999999999999</v>
      </c>
      <c r="U512">
        <v>0.309</v>
      </c>
      <c r="V512">
        <v>0.32100000000000001</v>
      </c>
      <c r="W512">
        <v>0.31</v>
      </c>
      <c r="X512">
        <v>0.30399999999999999</v>
      </c>
      <c r="Y512">
        <v>0.32</v>
      </c>
      <c r="Z512">
        <v>0.35200000000000004</v>
      </c>
      <c r="AA512">
        <v>0.36599999999999999</v>
      </c>
      <c r="AB512">
        <f t="shared" si="14"/>
        <v>198.9</v>
      </c>
      <c r="AC512">
        <f t="shared" si="15"/>
        <v>580.69999999999993</v>
      </c>
    </row>
    <row r="513" spans="1:29" x14ac:dyDescent="0.25">
      <c r="A513" s="1" t="s">
        <v>6</v>
      </c>
      <c r="B513" s="1" t="s">
        <v>129</v>
      </c>
      <c r="C513" s="42">
        <v>35885</v>
      </c>
      <c r="D513">
        <v>3</v>
      </c>
      <c r="E513">
        <v>6</v>
      </c>
      <c r="F513">
        <v>0.30099999999999999</v>
      </c>
      <c r="G513">
        <v>0.23600000000000002</v>
      </c>
      <c r="H513">
        <v>0.191</v>
      </c>
      <c r="I513">
        <v>0.183</v>
      </c>
      <c r="J513">
        <v>0.21</v>
      </c>
      <c r="K513">
        <v>0.248</v>
      </c>
      <c r="L513">
        <v>0.21199999999999999</v>
      </c>
      <c r="M513">
        <v>0.124</v>
      </c>
      <c r="N513">
        <v>0.161</v>
      </c>
      <c r="O513">
        <v>0.17899999999999999</v>
      </c>
      <c r="P513">
        <v>0.18600000000000003</v>
      </c>
      <c r="Q513">
        <v>0.23100000000000001</v>
      </c>
      <c r="R513">
        <v>0.27899999999999997</v>
      </c>
      <c r="S513">
        <v>0.31</v>
      </c>
      <c r="T513">
        <v>0.31</v>
      </c>
      <c r="U513">
        <v>0.32299999999999995</v>
      </c>
      <c r="V513">
        <v>0.32400000000000001</v>
      </c>
      <c r="W513">
        <v>0.309</v>
      </c>
      <c r="X513">
        <v>0.33500000000000002</v>
      </c>
      <c r="Y513">
        <v>0.36399999999999999</v>
      </c>
      <c r="Z513">
        <v>0.36399999999999999</v>
      </c>
      <c r="AA513">
        <v>0.376</v>
      </c>
      <c r="AB513">
        <f t="shared" si="14"/>
        <v>216.7</v>
      </c>
      <c r="AC513">
        <f t="shared" si="15"/>
        <v>605.69999999999993</v>
      </c>
    </row>
    <row r="514" spans="1:29" x14ac:dyDescent="0.25">
      <c r="A514" s="1" t="s">
        <v>6</v>
      </c>
      <c r="B514" s="1" t="s">
        <v>129</v>
      </c>
      <c r="C514" s="42">
        <v>35919</v>
      </c>
      <c r="D514">
        <v>3</v>
      </c>
      <c r="E514">
        <v>6</v>
      </c>
      <c r="F514">
        <v>0.222</v>
      </c>
      <c r="G514">
        <v>0.19600000000000001</v>
      </c>
      <c r="H514">
        <v>0.13699999999999998</v>
      </c>
      <c r="I514">
        <v>0.14400000000000002</v>
      </c>
      <c r="J514">
        <v>0.188</v>
      </c>
      <c r="K514">
        <v>0.248</v>
      </c>
      <c r="L514">
        <v>0.214</v>
      </c>
      <c r="M514">
        <v>0.122</v>
      </c>
      <c r="N514">
        <v>0.16200000000000001</v>
      </c>
      <c r="O514">
        <v>0.17800000000000002</v>
      </c>
      <c r="P514">
        <v>0.17399999999999999</v>
      </c>
      <c r="Q514">
        <v>0.223</v>
      </c>
      <c r="R514">
        <v>0.27200000000000002</v>
      </c>
      <c r="S514">
        <v>0.30299999999999999</v>
      </c>
      <c r="T514">
        <v>0.29899999999999999</v>
      </c>
      <c r="U514">
        <v>0.318</v>
      </c>
      <c r="V514">
        <v>0.31900000000000001</v>
      </c>
      <c r="W514">
        <v>0.29699999999999999</v>
      </c>
      <c r="X514">
        <v>0.30399999999999999</v>
      </c>
      <c r="Y514">
        <v>0.32</v>
      </c>
      <c r="Z514">
        <v>0.36599999999999999</v>
      </c>
      <c r="AA514">
        <v>0.36799999999999999</v>
      </c>
      <c r="AB514">
        <f t="shared" si="14"/>
        <v>185.5</v>
      </c>
      <c r="AC514">
        <f t="shared" si="15"/>
        <v>559.59999999999991</v>
      </c>
    </row>
    <row r="515" spans="1:29" x14ac:dyDescent="0.25">
      <c r="A515" s="1" t="s">
        <v>6</v>
      </c>
      <c r="B515" s="1" t="s">
        <v>129</v>
      </c>
      <c r="C515" s="42">
        <v>35944</v>
      </c>
      <c r="D515">
        <v>3</v>
      </c>
      <c r="E515">
        <v>6</v>
      </c>
      <c r="F515">
        <v>0.32299999999999995</v>
      </c>
      <c r="G515">
        <v>0.28300000000000003</v>
      </c>
      <c r="H515">
        <v>0.22800000000000001</v>
      </c>
      <c r="I515">
        <v>0.21299999999999999</v>
      </c>
      <c r="J515">
        <v>0.21899999999999997</v>
      </c>
      <c r="K515">
        <v>0.252</v>
      </c>
      <c r="L515">
        <v>0.215</v>
      </c>
      <c r="M515">
        <v>0.125</v>
      </c>
      <c r="N515">
        <v>0.159</v>
      </c>
      <c r="O515">
        <v>0.17800000000000002</v>
      </c>
      <c r="P515">
        <v>0.17300000000000001</v>
      </c>
      <c r="Q515">
        <v>0.23</v>
      </c>
      <c r="R515">
        <v>0.27300000000000002</v>
      </c>
      <c r="S515">
        <v>0.316</v>
      </c>
      <c r="T515">
        <v>0.31900000000000001</v>
      </c>
      <c r="U515">
        <v>0.311</v>
      </c>
      <c r="V515">
        <v>0.311</v>
      </c>
      <c r="W515">
        <v>0.314</v>
      </c>
      <c r="X515">
        <v>0.313</v>
      </c>
      <c r="Y515">
        <v>0.32200000000000001</v>
      </c>
      <c r="Z515">
        <v>0.34200000000000003</v>
      </c>
      <c r="AA515">
        <v>0.36599999999999999</v>
      </c>
      <c r="AB515">
        <f t="shared" ref="AB515:AB578" si="16">SUM(F515*200,G515*100,H515*100,I515*100,J515*100,K515*100,L515*100,M515*100,N515*100)</f>
        <v>234</v>
      </c>
      <c r="AC515">
        <f t="shared" ref="AC515:AC578" si="17">SUM(F515*200,G515*100,H515*100,I515*100,J515*100,K515*100,L515*100,M515*100,N515*100,O515*100,P515*100,Q515*100,R515*100,S515*100,T515*100,U515*100,V515*100,W515*100,X515*100,Y515*100,Z515*100,AA515*100)</f>
        <v>610.80000000000018</v>
      </c>
    </row>
    <row r="516" spans="1:29" x14ac:dyDescent="0.25">
      <c r="A516" s="1" t="s">
        <v>6</v>
      </c>
      <c r="B516" s="1" t="s">
        <v>129</v>
      </c>
      <c r="C516" s="42">
        <v>36038</v>
      </c>
      <c r="D516">
        <v>3</v>
      </c>
      <c r="E516">
        <v>1</v>
      </c>
      <c r="F516">
        <v>0.36299999999999999</v>
      </c>
      <c r="G516">
        <v>0.309</v>
      </c>
      <c r="H516">
        <v>0.26700000000000002</v>
      </c>
      <c r="I516">
        <v>0.29399999999999998</v>
      </c>
      <c r="J516">
        <v>0.29299999999999998</v>
      </c>
      <c r="K516">
        <v>0.311</v>
      </c>
      <c r="L516">
        <v>0.29399999999999998</v>
      </c>
      <c r="M516">
        <v>0.222</v>
      </c>
      <c r="N516">
        <v>0.25900000000000001</v>
      </c>
      <c r="O516">
        <v>0.25800000000000001</v>
      </c>
      <c r="P516">
        <v>0.255</v>
      </c>
      <c r="Q516">
        <v>0.30199999999999999</v>
      </c>
      <c r="R516">
        <v>0.32500000000000001</v>
      </c>
      <c r="S516">
        <v>0.314</v>
      </c>
      <c r="T516">
        <v>0.32899999999999996</v>
      </c>
      <c r="U516">
        <v>0.32899999999999996</v>
      </c>
      <c r="V516">
        <v>0.32400000000000001</v>
      </c>
      <c r="W516">
        <v>0.311</v>
      </c>
      <c r="X516">
        <v>0.314</v>
      </c>
      <c r="Y516">
        <v>0.33</v>
      </c>
      <c r="Z516">
        <v>0.36</v>
      </c>
      <c r="AA516">
        <v>0.36700000000000005</v>
      </c>
      <c r="AB516">
        <f t="shared" si="16"/>
        <v>297.49999999999994</v>
      </c>
      <c r="AC516">
        <f t="shared" si="17"/>
        <v>709.3</v>
      </c>
    </row>
    <row r="517" spans="1:29" x14ac:dyDescent="0.25">
      <c r="A517" s="1" t="s">
        <v>6</v>
      </c>
      <c r="B517" s="1" t="s">
        <v>129</v>
      </c>
      <c r="C517" s="42">
        <v>36054</v>
      </c>
      <c r="D517">
        <v>3</v>
      </c>
      <c r="E517">
        <v>1</v>
      </c>
      <c r="F517">
        <v>0.36200000000000004</v>
      </c>
      <c r="G517">
        <v>0.31900000000000001</v>
      </c>
      <c r="H517">
        <v>0.29600000000000004</v>
      </c>
      <c r="I517">
        <v>0.27500000000000002</v>
      </c>
      <c r="J517">
        <v>0.30099999999999999</v>
      </c>
      <c r="K517">
        <v>0.312</v>
      </c>
      <c r="L517">
        <v>0.32200000000000001</v>
      </c>
      <c r="M517">
        <v>0.32899999999999996</v>
      </c>
      <c r="N517">
        <v>0.33700000000000002</v>
      </c>
      <c r="O517">
        <v>0.39799999999999996</v>
      </c>
      <c r="P517">
        <v>0.38799999999999996</v>
      </c>
      <c r="Q517">
        <v>0.379</v>
      </c>
      <c r="R517">
        <v>0.38</v>
      </c>
      <c r="S517">
        <v>0.34600000000000003</v>
      </c>
      <c r="T517">
        <v>0.33600000000000002</v>
      </c>
      <c r="U517">
        <v>0.32799999999999996</v>
      </c>
      <c r="V517">
        <v>0.32200000000000001</v>
      </c>
      <c r="W517">
        <v>0.30599999999999999</v>
      </c>
      <c r="X517">
        <v>0.314</v>
      </c>
      <c r="Y517">
        <v>0.316</v>
      </c>
      <c r="Z517">
        <v>0.36399999999999999</v>
      </c>
      <c r="AA517">
        <v>0.377</v>
      </c>
      <c r="AB517">
        <f t="shared" si="16"/>
        <v>321.49999999999994</v>
      </c>
      <c r="AC517">
        <f t="shared" si="17"/>
        <v>776.9</v>
      </c>
    </row>
    <row r="518" spans="1:29" x14ac:dyDescent="0.25">
      <c r="A518" s="1" t="s">
        <v>6</v>
      </c>
      <c r="B518" s="1" t="s">
        <v>129</v>
      </c>
      <c r="C518" s="42">
        <v>36062</v>
      </c>
      <c r="D518">
        <v>3</v>
      </c>
      <c r="E518">
        <v>1</v>
      </c>
      <c r="F518">
        <v>0.28899999999999998</v>
      </c>
      <c r="G518">
        <v>0.309</v>
      </c>
      <c r="H518">
        <v>0.26600000000000001</v>
      </c>
      <c r="I518">
        <v>0.27300000000000002</v>
      </c>
      <c r="J518">
        <v>0.29600000000000004</v>
      </c>
      <c r="K518">
        <v>0.31900000000000001</v>
      </c>
      <c r="L518">
        <v>0.31</v>
      </c>
      <c r="M518">
        <v>0.33700000000000002</v>
      </c>
      <c r="N518">
        <v>0.36399999999999999</v>
      </c>
      <c r="O518">
        <v>0.37200000000000005</v>
      </c>
      <c r="P518">
        <v>0.38600000000000001</v>
      </c>
      <c r="Q518">
        <v>0.40100000000000002</v>
      </c>
      <c r="R518">
        <v>0.37</v>
      </c>
      <c r="S518">
        <v>0.35100000000000003</v>
      </c>
      <c r="T518">
        <v>0.33500000000000002</v>
      </c>
      <c r="U518">
        <v>0.32799999999999996</v>
      </c>
      <c r="V518">
        <v>0.33</v>
      </c>
      <c r="W518">
        <v>0.31900000000000001</v>
      </c>
      <c r="X518">
        <v>0.312</v>
      </c>
      <c r="Y518">
        <v>0.33200000000000002</v>
      </c>
      <c r="Z518">
        <v>0.35100000000000003</v>
      </c>
      <c r="AA518">
        <v>0.35100000000000003</v>
      </c>
      <c r="AB518">
        <f t="shared" si="16"/>
        <v>305.2</v>
      </c>
      <c r="AC518">
        <f t="shared" si="17"/>
        <v>759.00000000000011</v>
      </c>
    </row>
    <row r="519" spans="1:29" x14ac:dyDescent="0.25">
      <c r="A519" s="1" t="s">
        <v>6</v>
      </c>
      <c r="B519" s="1" t="s">
        <v>129</v>
      </c>
      <c r="C519" s="42">
        <v>36068</v>
      </c>
      <c r="D519">
        <v>3</v>
      </c>
      <c r="E519">
        <v>1</v>
      </c>
      <c r="F519">
        <v>0.249</v>
      </c>
      <c r="G519">
        <v>0.28199999999999997</v>
      </c>
      <c r="H519">
        <v>0.249</v>
      </c>
      <c r="I519">
        <v>0.26500000000000001</v>
      </c>
      <c r="J519">
        <v>0.28300000000000003</v>
      </c>
      <c r="K519">
        <v>0.31</v>
      </c>
      <c r="L519">
        <v>0.314</v>
      </c>
      <c r="M519">
        <v>0.31900000000000001</v>
      </c>
      <c r="N519">
        <v>0.34100000000000003</v>
      </c>
      <c r="O519">
        <v>0.38299999999999995</v>
      </c>
      <c r="P519">
        <v>0.39500000000000002</v>
      </c>
      <c r="Q519">
        <v>0.38799999999999996</v>
      </c>
      <c r="R519">
        <v>0.38400000000000001</v>
      </c>
      <c r="S519">
        <v>0.34100000000000003</v>
      </c>
      <c r="T519">
        <v>0.33700000000000002</v>
      </c>
      <c r="U519">
        <v>0.33799999999999997</v>
      </c>
      <c r="V519">
        <v>0.33299999999999996</v>
      </c>
      <c r="W519">
        <v>0.32700000000000001</v>
      </c>
      <c r="X519">
        <v>0.317</v>
      </c>
      <c r="Y519">
        <v>0.33</v>
      </c>
      <c r="Z519">
        <v>0.35799999999999998</v>
      </c>
      <c r="AA519">
        <v>0.36599999999999999</v>
      </c>
      <c r="AB519">
        <f t="shared" si="16"/>
        <v>286.10000000000002</v>
      </c>
      <c r="AC519">
        <f t="shared" si="17"/>
        <v>745.80000000000007</v>
      </c>
    </row>
    <row r="520" spans="1:29" x14ac:dyDescent="0.25">
      <c r="A520" s="1" t="s">
        <v>6</v>
      </c>
      <c r="B520" s="1" t="s">
        <v>129</v>
      </c>
      <c r="C520" s="42">
        <v>36076</v>
      </c>
      <c r="D520">
        <v>3</v>
      </c>
      <c r="E520">
        <v>1</v>
      </c>
      <c r="F520">
        <v>0.311</v>
      </c>
      <c r="G520">
        <v>0.30099999999999999</v>
      </c>
      <c r="H520">
        <v>0.26300000000000001</v>
      </c>
      <c r="I520">
        <v>0.27100000000000002</v>
      </c>
      <c r="J520">
        <v>0.28999999999999998</v>
      </c>
      <c r="K520">
        <v>0.315</v>
      </c>
      <c r="L520">
        <v>0.3</v>
      </c>
      <c r="M520">
        <v>0.30199999999999999</v>
      </c>
      <c r="N520">
        <v>0.33399999999999996</v>
      </c>
      <c r="O520">
        <v>0.36299999999999999</v>
      </c>
      <c r="P520">
        <v>0.39899999999999997</v>
      </c>
      <c r="Q520">
        <v>0.377</v>
      </c>
      <c r="R520">
        <v>0.38400000000000001</v>
      </c>
      <c r="S520">
        <v>0.35</v>
      </c>
      <c r="T520">
        <v>0.34</v>
      </c>
      <c r="U520">
        <v>0.34600000000000003</v>
      </c>
      <c r="V520">
        <v>0.32899999999999996</v>
      </c>
      <c r="W520">
        <v>0.30099999999999999</v>
      </c>
      <c r="X520">
        <v>0.317</v>
      </c>
      <c r="Y520">
        <v>0.32600000000000001</v>
      </c>
      <c r="Z520">
        <v>0.35</v>
      </c>
      <c r="AA520">
        <v>0.37</v>
      </c>
      <c r="AB520">
        <f t="shared" si="16"/>
        <v>299.79999999999995</v>
      </c>
      <c r="AC520">
        <f t="shared" si="17"/>
        <v>755</v>
      </c>
    </row>
    <row r="521" spans="1:29" x14ac:dyDescent="0.25">
      <c r="A521" s="1" t="s">
        <v>6</v>
      </c>
      <c r="B521" s="1" t="s">
        <v>129</v>
      </c>
      <c r="C521" s="42">
        <v>36091</v>
      </c>
      <c r="D521">
        <v>3</v>
      </c>
      <c r="E521">
        <v>2</v>
      </c>
      <c r="F521">
        <v>0.26200000000000001</v>
      </c>
      <c r="G521">
        <v>0.28999999999999998</v>
      </c>
      <c r="H521">
        <v>0.245</v>
      </c>
      <c r="I521">
        <v>0.25600000000000001</v>
      </c>
      <c r="J521">
        <v>0.29399999999999998</v>
      </c>
      <c r="K521">
        <v>0.309</v>
      </c>
      <c r="L521">
        <v>0.29499999999999998</v>
      </c>
      <c r="M521">
        <v>0.27200000000000002</v>
      </c>
      <c r="N521">
        <v>0.311</v>
      </c>
      <c r="O521">
        <v>0.37200000000000005</v>
      </c>
      <c r="P521">
        <v>0.39600000000000002</v>
      </c>
      <c r="Q521">
        <v>0.39</v>
      </c>
      <c r="R521">
        <v>0.37799999999999995</v>
      </c>
      <c r="S521">
        <v>0.34100000000000003</v>
      </c>
      <c r="T521">
        <v>0.34</v>
      </c>
      <c r="U521">
        <v>0.33399999999999996</v>
      </c>
      <c r="V521">
        <v>0.33500000000000002</v>
      </c>
      <c r="W521">
        <v>0.317</v>
      </c>
      <c r="X521">
        <v>0.30599999999999999</v>
      </c>
      <c r="Y521">
        <v>0.32600000000000001</v>
      </c>
      <c r="Z521">
        <v>0.35299999999999998</v>
      </c>
      <c r="AA521">
        <v>0.36700000000000005</v>
      </c>
      <c r="AB521">
        <f t="shared" si="16"/>
        <v>279.60000000000002</v>
      </c>
      <c r="AC521">
        <f t="shared" si="17"/>
        <v>735.10000000000014</v>
      </c>
    </row>
    <row r="522" spans="1:29" x14ac:dyDescent="0.25">
      <c r="A522" s="1" t="s">
        <v>6</v>
      </c>
      <c r="B522" s="1" t="s">
        <v>129</v>
      </c>
      <c r="C522" s="42">
        <v>36101</v>
      </c>
      <c r="D522">
        <v>3</v>
      </c>
      <c r="E522">
        <v>2</v>
      </c>
      <c r="F522">
        <v>0.249</v>
      </c>
      <c r="G522">
        <v>0.251</v>
      </c>
      <c r="H522">
        <v>0.222</v>
      </c>
      <c r="I522">
        <v>0.23399999999999999</v>
      </c>
      <c r="J522">
        <v>0.27600000000000002</v>
      </c>
      <c r="K522">
        <v>0.29499999999999998</v>
      </c>
      <c r="L522">
        <v>0.27500000000000002</v>
      </c>
      <c r="M522">
        <v>0.221</v>
      </c>
      <c r="N522">
        <v>0.28499999999999998</v>
      </c>
      <c r="O522">
        <v>0.36899999999999999</v>
      </c>
      <c r="P522">
        <v>0.38500000000000001</v>
      </c>
      <c r="Q522">
        <v>0.39399999999999996</v>
      </c>
      <c r="R522">
        <v>0.38100000000000001</v>
      </c>
      <c r="S522">
        <v>0.34799999999999998</v>
      </c>
      <c r="T522">
        <v>0.33</v>
      </c>
      <c r="U522">
        <v>0.34399999999999997</v>
      </c>
      <c r="V522">
        <v>0.32500000000000001</v>
      </c>
      <c r="W522">
        <v>0.314</v>
      </c>
      <c r="X522">
        <v>0.307</v>
      </c>
      <c r="Y522">
        <v>0.32899999999999996</v>
      </c>
      <c r="Z522">
        <v>0.35100000000000003</v>
      </c>
      <c r="AA522">
        <v>0.36099999999999999</v>
      </c>
      <c r="AB522">
        <f t="shared" si="16"/>
        <v>255.7</v>
      </c>
      <c r="AC522">
        <f t="shared" si="17"/>
        <v>709.5</v>
      </c>
    </row>
    <row r="523" spans="1:29" x14ac:dyDescent="0.25">
      <c r="A523" s="1" t="s">
        <v>6</v>
      </c>
      <c r="B523" s="1" t="s">
        <v>129</v>
      </c>
      <c r="C523" s="42">
        <v>36110</v>
      </c>
      <c r="D523">
        <v>3</v>
      </c>
      <c r="E523">
        <v>2</v>
      </c>
      <c r="F523">
        <v>0.193</v>
      </c>
      <c r="G523">
        <v>0.22399999999999998</v>
      </c>
      <c r="H523">
        <v>0.18100000000000002</v>
      </c>
      <c r="I523">
        <v>0.20300000000000001</v>
      </c>
      <c r="J523">
        <v>0.249</v>
      </c>
      <c r="K523">
        <v>0.29499999999999998</v>
      </c>
      <c r="L523">
        <v>0.26600000000000001</v>
      </c>
      <c r="M523">
        <v>0.19800000000000001</v>
      </c>
      <c r="N523">
        <v>0.245</v>
      </c>
      <c r="O523">
        <v>0.36899999999999999</v>
      </c>
      <c r="P523">
        <v>0.39299999999999996</v>
      </c>
      <c r="Q523">
        <v>0.38600000000000001</v>
      </c>
      <c r="R523">
        <v>0.371</v>
      </c>
      <c r="S523">
        <v>0.34600000000000003</v>
      </c>
      <c r="T523">
        <v>0.33299999999999996</v>
      </c>
      <c r="U523">
        <v>0.33200000000000002</v>
      </c>
      <c r="V523">
        <v>0.33399999999999996</v>
      </c>
      <c r="W523">
        <v>0.312</v>
      </c>
      <c r="X523">
        <v>0.307</v>
      </c>
      <c r="Y523">
        <v>0.33100000000000002</v>
      </c>
      <c r="Z523">
        <v>0.35299999999999998</v>
      </c>
      <c r="AA523">
        <v>0.35899999999999999</v>
      </c>
      <c r="AB523">
        <f t="shared" si="16"/>
        <v>224.7</v>
      </c>
      <c r="AC523">
        <f t="shared" si="17"/>
        <v>677.30000000000007</v>
      </c>
    </row>
    <row r="524" spans="1:29" x14ac:dyDescent="0.25">
      <c r="A524" s="1" t="s">
        <v>6</v>
      </c>
      <c r="B524" s="1" t="s">
        <v>129</v>
      </c>
      <c r="C524" s="42">
        <v>36130</v>
      </c>
      <c r="D524">
        <v>3</v>
      </c>
      <c r="E524">
        <v>2</v>
      </c>
      <c r="F524">
        <v>0.29100000000000004</v>
      </c>
      <c r="G524">
        <v>0.27899999999999997</v>
      </c>
      <c r="H524">
        <v>0.23499999999999999</v>
      </c>
      <c r="I524">
        <v>0.22800000000000001</v>
      </c>
      <c r="J524">
        <v>0.25600000000000001</v>
      </c>
      <c r="K524">
        <v>0.28300000000000003</v>
      </c>
      <c r="L524">
        <v>0.25</v>
      </c>
      <c r="M524">
        <v>0.157</v>
      </c>
      <c r="N524">
        <v>0.22699999999999998</v>
      </c>
      <c r="O524">
        <v>0.34799999999999998</v>
      </c>
      <c r="P524">
        <v>0.38700000000000001</v>
      </c>
      <c r="Q524">
        <v>0.39100000000000001</v>
      </c>
      <c r="R524">
        <v>0.37</v>
      </c>
      <c r="S524">
        <v>0.33500000000000002</v>
      </c>
      <c r="T524">
        <v>0.32600000000000001</v>
      </c>
      <c r="U524">
        <v>0.34600000000000003</v>
      </c>
      <c r="V524">
        <v>0.32799999999999996</v>
      </c>
      <c r="W524">
        <v>0.29799999999999999</v>
      </c>
      <c r="X524">
        <v>0.30199999999999999</v>
      </c>
      <c r="Y524">
        <v>0.31900000000000001</v>
      </c>
      <c r="Z524">
        <v>0.35899999999999999</v>
      </c>
      <c r="AA524">
        <v>0.35299999999999998</v>
      </c>
      <c r="AB524">
        <f t="shared" si="16"/>
        <v>249.7</v>
      </c>
      <c r="AC524">
        <f t="shared" si="17"/>
        <v>695.9</v>
      </c>
    </row>
    <row r="525" spans="1:29" x14ac:dyDescent="0.25">
      <c r="A525" s="1" t="s">
        <v>6</v>
      </c>
      <c r="B525" s="1" t="s">
        <v>129</v>
      </c>
      <c r="C525" s="42">
        <v>36146</v>
      </c>
      <c r="D525">
        <v>3</v>
      </c>
      <c r="E525">
        <v>3</v>
      </c>
      <c r="F525">
        <v>0.17800000000000002</v>
      </c>
      <c r="G525">
        <v>0.21899999999999997</v>
      </c>
      <c r="H525">
        <v>0.16</v>
      </c>
      <c r="I525">
        <v>0.16800000000000001</v>
      </c>
      <c r="J525">
        <v>0.23399999999999999</v>
      </c>
      <c r="K525">
        <v>0.27899999999999997</v>
      </c>
      <c r="L525">
        <v>0.245</v>
      </c>
      <c r="M525">
        <v>0.13500000000000001</v>
      </c>
      <c r="N525">
        <v>0.20399999999999999</v>
      </c>
      <c r="O525">
        <v>0.32700000000000001</v>
      </c>
      <c r="P525">
        <v>0.35200000000000004</v>
      </c>
      <c r="Q525">
        <v>0.36299999999999999</v>
      </c>
      <c r="R525">
        <v>0.36700000000000005</v>
      </c>
      <c r="S525">
        <v>0.34200000000000003</v>
      </c>
      <c r="T525">
        <v>0.32299999999999995</v>
      </c>
      <c r="U525">
        <v>0.34</v>
      </c>
      <c r="V525">
        <v>0.32100000000000001</v>
      </c>
      <c r="W525">
        <v>0.31900000000000001</v>
      </c>
      <c r="X525">
        <v>0.29899999999999999</v>
      </c>
      <c r="Y525">
        <v>0.33</v>
      </c>
      <c r="Z525">
        <v>0.35299999999999998</v>
      </c>
      <c r="AA525">
        <v>0.35899999999999999</v>
      </c>
      <c r="AB525">
        <f t="shared" si="16"/>
        <v>200</v>
      </c>
      <c r="AC525">
        <f t="shared" si="17"/>
        <v>639.49999999999989</v>
      </c>
    </row>
    <row r="526" spans="1:29" x14ac:dyDescent="0.25">
      <c r="A526" s="1" t="s">
        <v>6</v>
      </c>
      <c r="B526" s="1" t="s">
        <v>129</v>
      </c>
      <c r="C526" s="42">
        <v>36176</v>
      </c>
      <c r="D526">
        <v>3</v>
      </c>
      <c r="E526">
        <v>4</v>
      </c>
      <c r="F526">
        <v>0.217</v>
      </c>
      <c r="G526">
        <v>0.17699999999999999</v>
      </c>
      <c r="H526">
        <v>0.11699999999999999</v>
      </c>
      <c r="I526">
        <v>0.121</v>
      </c>
      <c r="J526">
        <v>0.19500000000000001</v>
      </c>
      <c r="K526">
        <v>0.24600000000000002</v>
      </c>
      <c r="L526">
        <v>0.217</v>
      </c>
      <c r="M526">
        <v>0.12300000000000001</v>
      </c>
      <c r="N526">
        <v>0.184</v>
      </c>
      <c r="O526">
        <v>0.25800000000000001</v>
      </c>
      <c r="P526">
        <v>0.28999999999999998</v>
      </c>
      <c r="Q526">
        <v>0.34100000000000003</v>
      </c>
      <c r="R526">
        <v>0.36299999999999999</v>
      </c>
      <c r="S526">
        <v>0.32100000000000001</v>
      </c>
      <c r="T526">
        <v>0.314</v>
      </c>
      <c r="U526">
        <v>0.32799999999999996</v>
      </c>
      <c r="V526">
        <v>0.32100000000000001</v>
      </c>
      <c r="W526">
        <v>0.312</v>
      </c>
      <c r="X526">
        <v>0.30499999999999999</v>
      </c>
      <c r="Y526">
        <v>0.32299999999999995</v>
      </c>
      <c r="Z526">
        <v>0.35200000000000004</v>
      </c>
      <c r="AA526">
        <v>0.36700000000000005</v>
      </c>
      <c r="AB526">
        <f t="shared" si="16"/>
        <v>181.4</v>
      </c>
      <c r="AC526">
        <f t="shared" si="17"/>
        <v>600.90000000000009</v>
      </c>
    </row>
    <row r="527" spans="1:29" x14ac:dyDescent="0.25">
      <c r="A527" s="1" t="s">
        <v>6</v>
      </c>
      <c r="B527" s="1" t="s">
        <v>129</v>
      </c>
      <c r="C527" s="42">
        <v>36189</v>
      </c>
      <c r="D527">
        <v>3</v>
      </c>
      <c r="E527">
        <v>5</v>
      </c>
      <c r="F527">
        <v>0.28199999999999997</v>
      </c>
      <c r="G527">
        <v>0.27500000000000002</v>
      </c>
      <c r="H527">
        <v>0.22</v>
      </c>
      <c r="I527">
        <v>0.21600000000000003</v>
      </c>
      <c r="J527">
        <v>0.22399999999999998</v>
      </c>
      <c r="K527">
        <v>0.25700000000000001</v>
      </c>
      <c r="L527">
        <v>0.22</v>
      </c>
      <c r="M527">
        <v>0.128</v>
      </c>
      <c r="N527">
        <v>0.18</v>
      </c>
      <c r="O527">
        <v>0.255</v>
      </c>
      <c r="P527">
        <v>0.26500000000000001</v>
      </c>
      <c r="Q527">
        <v>0.32600000000000001</v>
      </c>
      <c r="R527">
        <v>0.35</v>
      </c>
      <c r="S527">
        <v>0.32</v>
      </c>
      <c r="T527">
        <v>0.314</v>
      </c>
      <c r="U527">
        <v>0.33200000000000002</v>
      </c>
      <c r="V527">
        <v>0.34100000000000003</v>
      </c>
      <c r="W527">
        <v>0.30399999999999999</v>
      </c>
      <c r="X527">
        <v>0.317</v>
      </c>
      <c r="Y527">
        <v>0.33100000000000002</v>
      </c>
      <c r="Z527">
        <v>0.33500000000000002</v>
      </c>
      <c r="AA527">
        <v>0.36</v>
      </c>
      <c r="AB527">
        <f t="shared" si="16"/>
        <v>228.4</v>
      </c>
      <c r="AC527">
        <f t="shared" si="17"/>
        <v>643.4</v>
      </c>
    </row>
    <row r="528" spans="1:29" x14ac:dyDescent="0.25">
      <c r="A528" s="1" t="s">
        <v>6</v>
      </c>
      <c r="B528" s="1" t="s">
        <v>129</v>
      </c>
      <c r="C528" s="42">
        <v>36213</v>
      </c>
      <c r="D528">
        <v>3</v>
      </c>
      <c r="E528">
        <v>5</v>
      </c>
      <c r="F528">
        <v>0.16699999999999998</v>
      </c>
      <c r="G528">
        <v>0.17100000000000001</v>
      </c>
      <c r="H528">
        <v>0.13400000000000001</v>
      </c>
      <c r="I528">
        <v>0.128</v>
      </c>
      <c r="J528">
        <v>0.18899999999999997</v>
      </c>
      <c r="K528">
        <v>0.248</v>
      </c>
      <c r="L528">
        <v>0.217</v>
      </c>
      <c r="M528">
        <v>0.121</v>
      </c>
      <c r="N528">
        <v>0.17899999999999999</v>
      </c>
      <c r="O528">
        <v>0.214</v>
      </c>
      <c r="P528">
        <v>0.22800000000000001</v>
      </c>
      <c r="Q528">
        <v>0.30599999999999999</v>
      </c>
      <c r="R528">
        <v>0.32200000000000001</v>
      </c>
      <c r="S528">
        <v>0.32400000000000001</v>
      </c>
      <c r="T528">
        <v>0.29799999999999999</v>
      </c>
      <c r="U528">
        <v>0.32200000000000001</v>
      </c>
      <c r="V528">
        <v>0.33</v>
      </c>
      <c r="W528">
        <v>0.309</v>
      </c>
      <c r="X528">
        <v>0.30399999999999999</v>
      </c>
      <c r="Y528">
        <v>0.32700000000000001</v>
      </c>
      <c r="Z528">
        <v>0.35899999999999999</v>
      </c>
      <c r="AA528">
        <v>0.36</v>
      </c>
      <c r="AB528">
        <f t="shared" si="16"/>
        <v>172.1</v>
      </c>
      <c r="AC528">
        <f t="shared" si="17"/>
        <v>572.4</v>
      </c>
    </row>
    <row r="529" spans="1:29" x14ac:dyDescent="0.25">
      <c r="A529" s="1" t="s">
        <v>6</v>
      </c>
      <c r="B529" s="1" t="s">
        <v>129</v>
      </c>
      <c r="C529" s="42">
        <v>36236</v>
      </c>
      <c r="D529">
        <v>3</v>
      </c>
      <c r="E529">
        <v>6</v>
      </c>
      <c r="F529">
        <v>0.36200000000000004</v>
      </c>
      <c r="G529">
        <v>0.311</v>
      </c>
      <c r="H529">
        <v>0.26100000000000001</v>
      </c>
      <c r="I529">
        <v>0.248</v>
      </c>
      <c r="J529">
        <v>0.26700000000000002</v>
      </c>
      <c r="K529">
        <v>0.27399999999999997</v>
      </c>
      <c r="L529">
        <v>0.22399999999999998</v>
      </c>
      <c r="M529">
        <v>0.13</v>
      </c>
      <c r="N529">
        <v>0.17399999999999999</v>
      </c>
      <c r="O529">
        <v>0.222</v>
      </c>
      <c r="P529">
        <v>0.223</v>
      </c>
      <c r="Q529">
        <v>0.28300000000000003</v>
      </c>
      <c r="R529">
        <v>0.32100000000000001</v>
      </c>
      <c r="S529">
        <v>0.32</v>
      </c>
      <c r="T529">
        <v>0.316</v>
      </c>
      <c r="U529">
        <v>0.32700000000000001</v>
      </c>
      <c r="V529">
        <v>0.32400000000000001</v>
      </c>
      <c r="W529">
        <v>0.3</v>
      </c>
      <c r="X529">
        <v>0.30199999999999999</v>
      </c>
      <c r="Y529">
        <v>0.318</v>
      </c>
      <c r="Z529">
        <v>0.35600000000000004</v>
      </c>
      <c r="AA529">
        <v>0.371</v>
      </c>
      <c r="AB529">
        <f t="shared" si="16"/>
        <v>261.3</v>
      </c>
      <c r="AC529">
        <f t="shared" si="17"/>
        <v>659.60000000000014</v>
      </c>
    </row>
    <row r="530" spans="1:29" x14ac:dyDescent="0.25">
      <c r="A530" s="1" t="s">
        <v>6</v>
      </c>
      <c r="B530" s="1" t="s">
        <v>129</v>
      </c>
      <c r="C530" s="42">
        <v>36251</v>
      </c>
      <c r="D530">
        <v>3</v>
      </c>
      <c r="E530">
        <v>6</v>
      </c>
      <c r="F530">
        <v>0.30399999999999999</v>
      </c>
      <c r="G530">
        <v>0.27699999999999997</v>
      </c>
      <c r="H530">
        <v>0.24199999999999999</v>
      </c>
      <c r="I530">
        <v>0.24</v>
      </c>
      <c r="J530">
        <v>0.25900000000000001</v>
      </c>
      <c r="K530">
        <v>0.28000000000000003</v>
      </c>
      <c r="L530">
        <v>0.23</v>
      </c>
      <c r="M530">
        <v>0.13600000000000001</v>
      </c>
      <c r="N530">
        <v>0.17300000000000001</v>
      </c>
      <c r="O530">
        <v>0.20600000000000002</v>
      </c>
      <c r="P530">
        <v>0.20899999999999999</v>
      </c>
      <c r="Q530">
        <v>0.27800000000000002</v>
      </c>
      <c r="R530">
        <v>0.31900000000000001</v>
      </c>
      <c r="S530">
        <v>0.31900000000000001</v>
      </c>
      <c r="T530">
        <v>0.317</v>
      </c>
      <c r="U530">
        <v>0.315</v>
      </c>
      <c r="V530">
        <v>0.315</v>
      </c>
      <c r="W530">
        <v>0.30199999999999999</v>
      </c>
      <c r="X530">
        <v>0.29799999999999999</v>
      </c>
      <c r="Y530">
        <v>0.32700000000000001</v>
      </c>
      <c r="Z530">
        <v>0.35</v>
      </c>
      <c r="AA530">
        <v>0.36200000000000004</v>
      </c>
      <c r="AB530">
        <f t="shared" si="16"/>
        <v>244.5</v>
      </c>
      <c r="AC530">
        <f t="shared" si="17"/>
        <v>636.20000000000005</v>
      </c>
    </row>
    <row r="531" spans="1:29" x14ac:dyDescent="0.25">
      <c r="A531" s="1" t="s">
        <v>6</v>
      </c>
      <c r="B531" s="1" t="s">
        <v>129</v>
      </c>
      <c r="C531" s="42">
        <v>36269</v>
      </c>
      <c r="D531">
        <v>3</v>
      </c>
      <c r="E531">
        <v>6</v>
      </c>
      <c r="F531">
        <v>0.314</v>
      </c>
      <c r="G531">
        <v>0.26300000000000001</v>
      </c>
      <c r="H531">
        <v>0.21</v>
      </c>
      <c r="I531">
        <v>0.21199999999999999</v>
      </c>
      <c r="J531">
        <v>0.25900000000000001</v>
      </c>
      <c r="K531">
        <v>0.27800000000000002</v>
      </c>
      <c r="L531">
        <v>0.23300000000000001</v>
      </c>
      <c r="M531">
        <v>0.13</v>
      </c>
      <c r="N531">
        <v>0.17899999999999999</v>
      </c>
      <c r="O531">
        <v>0.215</v>
      </c>
      <c r="P531">
        <v>0.20399999999999999</v>
      </c>
      <c r="Q531">
        <v>0.26800000000000002</v>
      </c>
      <c r="R531">
        <v>0.309</v>
      </c>
      <c r="S531">
        <v>0.31900000000000001</v>
      </c>
      <c r="T531">
        <v>0.311</v>
      </c>
      <c r="U531">
        <v>0.312</v>
      </c>
      <c r="V531">
        <v>0.32100000000000001</v>
      </c>
      <c r="W531">
        <v>0.30499999999999999</v>
      </c>
      <c r="X531">
        <v>0.29899999999999999</v>
      </c>
      <c r="Y531">
        <v>0.32299999999999995</v>
      </c>
      <c r="Z531">
        <v>0.35600000000000004</v>
      </c>
      <c r="AA531">
        <v>0.36700000000000005</v>
      </c>
      <c r="AB531">
        <f t="shared" si="16"/>
        <v>239.20000000000002</v>
      </c>
      <c r="AC531">
        <f t="shared" si="17"/>
        <v>630.1</v>
      </c>
    </row>
    <row r="532" spans="1:29" x14ac:dyDescent="0.25">
      <c r="A532" s="1" t="s">
        <v>6</v>
      </c>
      <c r="B532" s="1" t="s">
        <v>129</v>
      </c>
      <c r="C532" s="42">
        <v>36293</v>
      </c>
      <c r="D532">
        <v>3</v>
      </c>
      <c r="E532">
        <v>7</v>
      </c>
      <c r="F532">
        <v>0.35799999999999998</v>
      </c>
      <c r="G532">
        <v>0.29299999999999998</v>
      </c>
      <c r="H532">
        <v>0.22899999999999998</v>
      </c>
      <c r="I532">
        <v>0.23600000000000002</v>
      </c>
      <c r="J532">
        <v>0.26100000000000001</v>
      </c>
      <c r="K532">
        <v>0.28300000000000003</v>
      </c>
      <c r="L532">
        <v>0.22899999999999998</v>
      </c>
      <c r="M532">
        <v>0.14199999999999999</v>
      </c>
      <c r="N532">
        <v>0.17699999999999999</v>
      </c>
      <c r="O532">
        <v>0.21100000000000002</v>
      </c>
      <c r="P532">
        <v>0.218</v>
      </c>
      <c r="Q532">
        <v>0.27899999999999997</v>
      </c>
      <c r="R532">
        <v>0.31900000000000001</v>
      </c>
      <c r="S532">
        <v>0.32</v>
      </c>
      <c r="T532">
        <v>0.312</v>
      </c>
      <c r="U532">
        <v>0.318</v>
      </c>
      <c r="V532">
        <v>0.32700000000000001</v>
      </c>
      <c r="W532">
        <v>0.29399999999999998</v>
      </c>
      <c r="X532">
        <v>0.314</v>
      </c>
      <c r="Y532">
        <v>0.32799999999999996</v>
      </c>
      <c r="Z532">
        <v>0.34799999999999998</v>
      </c>
      <c r="AA532">
        <v>0.36399999999999999</v>
      </c>
      <c r="AB532">
        <f t="shared" si="16"/>
        <v>256.59999999999997</v>
      </c>
      <c r="AC532">
        <f t="shared" si="17"/>
        <v>651.79999999999984</v>
      </c>
    </row>
    <row r="533" spans="1:29" x14ac:dyDescent="0.25">
      <c r="A533" s="1" t="s">
        <v>6</v>
      </c>
      <c r="B533" s="1" t="s">
        <v>129</v>
      </c>
      <c r="C533" s="42">
        <v>36335</v>
      </c>
      <c r="D533">
        <v>3</v>
      </c>
      <c r="E533">
        <v>7</v>
      </c>
      <c r="F533">
        <v>0.38200000000000001</v>
      </c>
      <c r="G533">
        <v>0.33</v>
      </c>
      <c r="H533">
        <v>0.27100000000000002</v>
      </c>
      <c r="I533">
        <v>0.26800000000000002</v>
      </c>
      <c r="J533">
        <v>0.29100000000000004</v>
      </c>
      <c r="K533">
        <v>0.30299999999999999</v>
      </c>
      <c r="L533">
        <v>0.27500000000000002</v>
      </c>
      <c r="M533">
        <v>0.19399999999999998</v>
      </c>
      <c r="N533">
        <v>0.21100000000000002</v>
      </c>
      <c r="O533">
        <v>0.23100000000000001</v>
      </c>
      <c r="P533">
        <v>0.22600000000000001</v>
      </c>
      <c r="Q533">
        <v>0.28899999999999998</v>
      </c>
      <c r="R533">
        <v>0.32799999999999996</v>
      </c>
      <c r="S533">
        <v>0.32500000000000001</v>
      </c>
      <c r="T533">
        <v>0.314</v>
      </c>
      <c r="U533">
        <v>0.32100000000000001</v>
      </c>
      <c r="V533">
        <v>0.32400000000000001</v>
      </c>
      <c r="W533">
        <v>0.317</v>
      </c>
      <c r="X533">
        <v>0.313</v>
      </c>
      <c r="Y533">
        <v>0.32600000000000001</v>
      </c>
      <c r="Z533">
        <v>0.35399999999999998</v>
      </c>
      <c r="AA533">
        <v>0.36499999999999999</v>
      </c>
      <c r="AB533">
        <f t="shared" si="16"/>
        <v>290.70000000000005</v>
      </c>
      <c r="AC533">
        <f t="shared" si="17"/>
        <v>694.00000000000011</v>
      </c>
    </row>
    <row r="534" spans="1:29" x14ac:dyDescent="0.25">
      <c r="A534" s="1" t="s">
        <v>6</v>
      </c>
      <c r="B534" s="1" t="s">
        <v>129</v>
      </c>
      <c r="C534" s="42">
        <v>36382</v>
      </c>
      <c r="D534">
        <v>3</v>
      </c>
      <c r="E534">
        <v>1</v>
      </c>
      <c r="F534">
        <v>0.36</v>
      </c>
      <c r="G534">
        <v>0.33700000000000002</v>
      </c>
      <c r="H534">
        <v>0.27100000000000002</v>
      </c>
      <c r="I534">
        <v>0.28600000000000003</v>
      </c>
      <c r="J534">
        <v>0.30499999999999999</v>
      </c>
      <c r="K534">
        <v>0.32100000000000001</v>
      </c>
      <c r="L534">
        <v>0.316</v>
      </c>
      <c r="M534">
        <v>0.34399999999999997</v>
      </c>
      <c r="N534">
        <v>0.34899999999999998</v>
      </c>
      <c r="O534">
        <v>0.38700000000000001</v>
      </c>
      <c r="P534">
        <v>0.40100000000000002</v>
      </c>
      <c r="Q534">
        <v>0.39100000000000001</v>
      </c>
      <c r="R534">
        <v>0.374</v>
      </c>
      <c r="S534">
        <v>0.34399999999999997</v>
      </c>
      <c r="T534">
        <v>0.32799999999999996</v>
      </c>
      <c r="U534">
        <v>0.34299999999999997</v>
      </c>
      <c r="V534">
        <v>0.33500000000000002</v>
      </c>
      <c r="W534">
        <v>0.318</v>
      </c>
      <c r="X534">
        <v>0.30199999999999999</v>
      </c>
      <c r="Y534">
        <v>0.32799999999999996</v>
      </c>
      <c r="Z534">
        <v>0.35899999999999999</v>
      </c>
      <c r="AA534">
        <v>0.35299999999999998</v>
      </c>
      <c r="AB534">
        <f t="shared" si="16"/>
        <v>324.89999999999998</v>
      </c>
      <c r="AC534">
        <f t="shared" si="17"/>
        <v>781.19999999999982</v>
      </c>
    </row>
    <row r="535" spans="1:29" x14ac:dyDescent="0.25">
      <c r="A535" s="1" t="s">
        <v>6</v>
      </c>
      <c r="B535" s="1" t="s">
        <v>129</v>
      </c>
      <c r="C535" s="42">
        <v>36453</v>
      </c>
      <c r="D535">
        <v>3</v>
      </c>
      <c r="E535">
        <v>1</v>
      </c>
      <c r="F535">
        <v>0.28800000000000003</v>
      </c>
      <c r="G535">
        <v>0.32</v>
      </c>
      <c r="H535">
        <v>0.23800000000000002</v>
      </c>
      <c r="I535">
        <v>0.25700000000000001</v>
      </c>
      <c r="J535">
        <v>0.29100000000000004</v>
      </c>
      <c r="K535">
        <v>0.29799999999999999</v>
      </c>
      <c r="L535">
        <v>0.28499999999999998</v>
      </c>
      <c r="M535">
        <v>0.25800000000000001</v>
      </c>
      <c r="N535">
        <v>0.30599999999999999</v>
      </c>
      <c r="O535">
        <v>0.377</v>
      </c>
      <c r="P535">
        <v>0.4</v>
      </c>
      <c r="Q535">
        <v>0.38799999999999996</v>
      </c>
      <c r="R535">
        <v>0.371</v>
      </c>
      <c r="S535">
        <v>0.34600000000000003</v>
      </c>
      <c r="T535">
        <v>0.34100000000000003</v>
      </c>
      <c r="U535">
        <v>0.34299999999999997</v>
      </c>
      <c r="V535">
        <v>0.34799999999999998</v>
      </c>
      <c r="W535">
        <v>0.32600000000000001</v>
      </c>
      <c r="X535">
        <v>0.318</v>
      </c>
      <c r="Y535">
        <v>0.33700000000000002</v>
      </c>
      <c r="Z535">
        <v>0.37</v>
      </c>
      <c r="AA535">
        <v>0.373</v>
      </c>
      <c r="AB535">
        <f t="shared" si="16"/>
        <v>282.90000000000003</v>
      </c>
      <c r="AC535">
        <f t="shared" si="17"/>
        <v>746.7</v>
      </c>
    </row>
    <row r="536" spans="1:29" x14ac:dyDescent="0.25">
      <c r="A536" s="1" t="s">
        <v>6</v>
      </c>
      <c r="B536" s="1" t="s">
        <v>129</v>
      </c>
      <c r="C536" s="42">
        <v>36480</v>
      </c>
      <c r="D536">
        <v>3</v>
      </c>
      <c r="E536">
        <v>2</v>
      </c>
      <c r="F536">
        <v>0.23300000000000001</v>
      </c>
      <c r="G536">
        <v>0.255</v>
      </c>
      <c r="H536">
        <v>0.187</v>
      </c>
      <c r="I536">
        <v>0.182</v>
      </c>
      <c r="J536">
        <v>0.23899999999999999</v>
      </c>
      <c r="K536">
        <v>0.29600000000000004</v>
      </c>
      <c r="L536">
        <v>0.27699999999999997</v>
      </c>
      <c r="M536">
        <v>0.192</v>
      </c>
      <c r="N536">
        <v>0.251</v>
      </c>
      <c r="O536">
        <v>0.373</v>
      </c>
      <c r="P536">
        <v>0.39700000000000002</v>
      </c>
      <c r="Q536">
        <v>0.37799999999999995</v>
      </c>
      <c r="R536">
        <v>0.38799999999999996</v>
      </c>
      <c r="S536">
        <v>0.33899999999999997</v>
      </c>
      <c r="T536">
        <v>0.33299999999999996</v>
      </c>
      <c r="U536">
        <v>0.34299999999999997</v>
      </c>
      <c r="V536">
        <v>0.34799999999999998</v>
      </c>
      <c r="W536">
        <v>0.313</v>
      </c>
      <c r="X536">
        <v>0.32700000000000001</v>
      </c>
      <c r="Y536">
        <v>0.33100000000000002</v>
      </c>
      <c r="Z536">
        <v>0.35700000000000004</v>
      </c>
      <c r="AA536">
        <v>0.36499999999999999</v>
      </c>
      <c r="AB536">
        <f t="shared" si="16"/>
        <v>234.49999999999997</v>
      </c>
      <c r="AC536">
        <f t="shared" si="17"/>
        <v>693.7</v>
      </c>
    </row>
    <row r="537" spans="1:29" x14ac:dyDescent="0.25">
      <c r="A537" s="1" t="s">
        <v>6</v>
      </c>
      <c r="B537" s="1" t="s">
        <v>129</v>
      </c>
      <c r="C537" s="42">
        <v>36497</v>
      </c>
      <c r="D537">
        <v>3</v>
      </c>
      <c r="E537">
        <v>3</v>
      </c>
      <c r="F537">
        <v>0.191</v>
      </c>
      <c r="G537">
        <v>0.20499999999999999</v>
      </c>
      <c r="H537">
        <v>0.155</v>
      </c>
      <c r="I537">
        <v>0.16200000000000001</v>
      </c>
      <c r="J537">
        <v>0.23100000000000001</v>
      </c>
      <c r="K537">
        <v>0.28000000000000003</v>
      </c>
      <c r="L537">
        <v>0.249</v>
      </c>
      <c r="M537">
        <v>0.17</v>
      </c>
      <c r="N537">
        <v>0.24600000000000002</v>
      </c>
      <c r="O537">
        <v>0.37200000000000005</v>
      </c>
      <c r="P537">
        <v>0.39600000000000002</v>
      </c>
      <c r="Q537">
        <v>0.38700000000000001</v>
      </c>
      <c r="R537">
        <v>0.36799999999999999</v>
      </c>
      <c r="S537">
        <v>0.32700000000000001</v>
      </c>
      <c r="T537">
        <v>0.33899999999999997</v>
      </c>
      <c r="U537">
        <v>0.34399999999999997</v>
      </c>
      <c r="V537">
        <v>0.34</v>
      </c>
      <c r="W537">
        <v>0.32400000000000001</v>
      </c>
      <c r="X537">
        <v>0.32200000000000001</v>
      </c>
      <c r="Y537">
        <v>0.33799999999999997</v>
      </c>
      <c r="Z537">
        <v>0.35799999999999998</v>
      </c>
      <c r="AA537">
        <v>0.36899999999999999</v>
      </c>
      <c r="AB537">
        <f t="shared" si="16"/>
        <v>208</v>
      </c>
      <c r="AC537">
        <f t="shared" si="17"/>
        <v>666.39999999999986</v>
      </c>
    </row>
    <row r="538" spans="1:29" x14ac:dyDescent="0.25">
      <c r="A538" s="1" t="s">
        <v>6</v>
      </c>
      <c r="B538" s="1" t="s">
        <v>129</v>
      </c>
      <c r="C538" s="42">
        <v>36509</v>
      </c>
      <c r="D538">
        <v>3</v>
      </c>
      <c r="E538">
        <v>3</v>
      </c>
      <c r="F538">
        <v>0.23600000000000002</v>
      </c>
      <c r="G538">
        <v>0.22800000000000001</v>
      </c>
      <c r="H538">
        <v>0.152</v>
      </c>
      <c r="I538">
        <v>0.14599999999999999</v>
      </c>
      <c r="J538">
        <v>0.19500000000000001</v>
      </c>
      <c r="K538">
        <v>0.27100000000000002</v>
      </c>
      <c r="L538">
        <v>0.23</v>
      </c>
      <c r="M538">
        <v>0.13400000000000001</v>
      </c>
      <c r="N538">
        <v>0.21299999999999999</v>
      </c>
      <c r="O538">
        <v>0.34299999999999997</v>
      </c>
      <c r="P538">
        <v>0.39100000000000001</v>
      </c>
      <c r="Q538">
        <v>0.39100000000000001</v>
      </c>
      <c r="R538">
        <v>0.36700000000000005</v>
      </c>
      <c r="S538">
        <v>0.34299999999999997</v>
      </c>
      <c r="T538">
        <v>0.33799999999999997</v>
      </c>
      <c r="U538">
        <v>0.33799999999999997</v>
      </c>
      <c r="V538">
        <v>0.32500000000000001</v>
      </c>
      <c r="W538">
        <v>0.318</v>
      </c>
      <c r="X538">
        <v>0.317</v>
      </c>
      <c r="Y538">
        <v>0.33299999999999996</v>
      </c>
      <c r="Z538">
        <v>0.35899999999999999</v>
      </c>
      <c r="AA538">
        <v>0.36899999999999999</v>
      </c>
      <c r="AB538">
        <f t="shared" si="16"/>
        <v>204.10000000000002</v>
      </c>
      <c r="AC538">
        <f t="shared" si="17"/>
        <v>657.30000000000007</v>
      </c>
    </row>
    <row r="539" spans="1:29" x14ac:dyDescent="0.25">
      <c r="A539" s="1" t="s">
        <v>6</v>
      </c>
      <c r="B539" s="1" t="s">
        <v>129</v>
      </c>
      <c r="C539" s="42">
        <v>36543</v>
      </c>
      <c r="D539">
        <v>3</v>
      </c>
      <c r="E539">
        <v>4</v>
      </c>
      <c r="F539">
        <v>0.23199999999999998</v>
      </c>
      <c r="G539">
        <v>0.248</v>
      </c>
      <c r="H539">
        <v>0.217</v>
      </c>
      <c r="I539">
        <v>0.215</v>
      </c>
      <c r="J539">
        <v>0.24399999999999999</v>
      </c>
      <c r="K539">
        <v>0.27399999999999997</v>
      </c>
      <c r="L539">
        <v>0.23</v>
      </c>
      <c r="M539">
        <v>0.13400000000000001</v>
      </c>
      <c r="N539">
        <v>0.2</v>
      </c>
      <c r="O539">
        <v>0.32899999999999996</v>
      </c>
      <c r="P539">
        <v>0.36</v>
      </c>
      <c r="Q539">
        <v>0.36700000000000005</v>
      </c>
      <c r="R539">
        <v>0.38500000000000001</v>
      </c>
      <c r="S539">
        <v>0.33</v>
      </c>
      <c r="T539">
        <v>0.32600000000000001</v>
      </c>
      <c r="U539">
        <v>0.34700000000000003</v>
      </c>
      <c r="V539">
        <v>0.32600000000000001</v>
      </c>
      <c r="W539">
        <v>0.3</v>
      </c>
      <c r="X539">
        <v>0.31</v>
      </c>
      <c r="Y539">
        <v>0.33700000000000002</v>
      </c>
      <c r="Z539">
        <v>0.36</v>
      </c>
      <c r="AA539">
        <v>0.38400000000000001</v>
      </c>
      <c r="AB539">
        <f t="shared" si="16"/>
        <v>222.60000000000002</v>
      </c>
      <c r="AC539">
        <f t="shared" si="17"/>
        <v>668.7</v>
      </c>
    </row>
    <row r="540" spans="1:29" x14ac:dyDescent="0.25">
      <c r="A540" s="1" t="s">
        <v>6</v>
      </c>
      <c r="B540" s="1" t="s">
        <v>129</v>
      </c>
      <c r="C540" s="42">
        <v>36558</v>
      </c>
      <c r="D540">
        <v>3</v>
      </c>
      <c r="E540">
        <v>4</v>
      </c>
      <c r="F540">
        <v>0.30299999999999999</v>
      </c>
      <c r="G540">
        <v>0.28199999999999997</v>
      </c>
      <c r="H540">
        <v>0.25</v>
      </c>
      <c r="I540">
        <v>0.25700000000000001</v>
      </c>
      <c r="J540">
        <v>0.27699999999999997</v>
      </c>
      <c r="K540">
        <v>0.29699999999999999</v>
      </c>
      <c r="L540">
        <v>0.24399999999999999</v>
      </c>
      <c r="M540">
        <v>0.152</v>
      </c>
      <c r="N540">
        <v>0.20699999999999999</v>
      </c>
      <c r="O540">
        <v>0.308</v>
      </c>
      <c r="P540">
        <v>0.36399999999999999</v>
      </c>
      <c r="Q540">
        <v>0.36700000000000005</v>
      </c>
      <c r="R540">
        <v>0.36</v>
      </c>
      <c r="S540">
        <v>0.32799999999999996</v>
      </c>
      <c r="T540">
        <v>0.32799999999999996</v>
      </c>
      <c r="U540">
        <v>0.33</v>
      </c>
      <c r="V540">
        <v>0.32299999999999995</v>
      </c>
      <c r="W540">
        <v>0.30599999999999999</v>
      </c>
      <c r="X540">
        <v>0.29799999999999999</v>
      </c>
      <c r="Y540">
        <v>0.32799999999999996</v>
      </c>
      <c r="Z540">
        <v>0.35799999999999998</v>
      </c>
      <c r="AA540">
        <v>0.35899999999999999</v>
      </c>
      <c r="AB540">
        <f t="shared" si="16"/>
        <v>257.2</v>
      </c>
      <c r="AC540">
        <f t="shared" si="17"/>
        <v>692.89999999999986</v>
      </c>
    </row>
    <row r="541" spans="1:29" x14ac:dyDescent="0.25">
      <c r="A541" s="1" t="s">
        <v>6</v>
      </c>
      <c r="B541" s="1" t="s">
        <v>129</v>
      </c>
      <c r="C541" s="42">
        <v>36584</v>
      </c>
      <c r="D541">
        <v>3</v>
      </c>
      <c r="E541">
        <v>5</v>
      </c>
      <c r="F541">
        <v>0.14499999999999999</v>
      </c>
      <c r="G541">
        <v>0.188</v>
      </c>
      <c r="H541">
        <v>0.14899999999999999</v>
      </c>
      <c r="I541">
        <v>0.151</v>
      </c>
      <c r="J541">
        <v>0.21199999999999999</v>
      </c>
      <c r="K541">
        <v>0.27</v>
      </c>
      <c r="L541">
        <v>0.22899999999999998</v>
      </c>
      <c r="M541">
        <v>0.13600000000000001</v>
      </c>
      <c r="N541">
        <v>0.193</v>
      </c>
      <c r="O541">
        <v>0.29399999999999998</v>
      </c>
      <c r="P541">
        <v>0.32700000000000001</v>
      </c>
      <c r="Q541">
        <v>0.36</v>
      </c>
      <c r="R541">
        <v>0.36799999999999999</v>
      </c>
      <c r="S541">
        <v>0.33200000000000002</v>
      </c>
      <c r="T541">
        <v>0.32500000000000001</v>
      </c>
      <c r="U541">
        <v>0.32700000000000001</v>
      </c>
      <c r="V541">
        <v>0.315</v>
      </c>
      <c r="W541">
        <v>0.308</v>
      </c>
      <c r="X541">
        <v>0.315</v>
      </c>
      <c r="Y541">
        <v>0.31900000000000001</v>
      </c>
      <c r="Z541">
        <v>0.34899999999999998</v>
      </c>
      <c r="AA541">
        <v>0.35899999999999999</v>
      </c>
      <c r="AB541">
        <f t="shared" si="16"/>
        <v>181.8</v>
      </c>
      <c r="AC541">
        <f t="shared" si="17"/>
        <v>611.6</v>
      </c>
    </row>
    <row r="542" spans="1:29" x14ac:dyDescent="0.25">
      <c r="A542" s="1" t="s">
        <v>6</v>
      </c>
      <c r="B542" s="1" t="s">
        <v>129</v>
      </c>
      <c r="C542" s="42">
        <v>36594</v>
      </c>
      <c r="D542">
        <v>3</v>
      </c>
      <c r="E542">
        <v>5</v>
      </c>
      <c r="F542">
        <v>0.14000000000000001</v>
      </c>
      <c r="G542">
        <v>0.155</v>
      </c>
      <c r="H542">
        <v>0.11699999999999999</v>
      </c>
      <c r="I542">
        <v>0.13100000000000001</v>
      </c>
      <c r="J542">
        <v>0.19</v>
      </c>
      <c r="K542">
        <v>0.251</v>
      </c>
      <c r="L542">
        <v>0.222</v>
      </c>
      <c r="M542">
        <v>0.128</v>
      </c>
      <c r="N542">
        <v>0.188</v>
      </c>
      <c r="O542">
        <v>0.26600000000000001</v>
      </c>
      <c r="P542">
        <v>0.29199999999999998</v>
      </c>
      <c r="Q542">
        <v>0.35299999999999998</v>
      </c>
      <c r="R542">
        <v>0.35399999999999998</v>
      </c>
      <c r="S542">
        <v>0.33299999999999996</v>
      </c>
      <c r="T542">
        <v>0.32500000000000001</v>
      </c>
      <c r="U542">
        <v>0.313</v>
      </c>
      <c r="V542">
        <v>0.33100000000000002</v>
      </c>
      <c r="W542">
        <v>0.29899999999999999</v>
      </c>
      <c r="X542">
        <v>0.30099999999999999</v>
      </c>
      <c r="Y542">
        <v>0.32600000000000001</v>
      </c>
      <c r="Z542">
        <v>0.35399999999999998</v>
      </c>
      <c r="AA542">
        <v>0.371</v>
      </c>
      <c r="AB542">
        <f t="shared" si="16"/>
        <v>166.20000000000002</v>
      </c>
      <c r="AC542">
        <f t="shared" si="17"/>
        <v>588</v>
      </c>
    </row>
    <row r="543" spans="1:29" x14ac:dyDescent="0.25">
      <c r="A543" s="1" t="s">
        <v>6</v>
      </c>
      <c r="B543" s="1" t="s">
        <v>129</v>
      </c>
      <c r="C543" s="42">
        <v>36622</v>
      </c>
      <c r="D543">
        <v>3</v>
      </c>
      <c r="E543">
        <v>6</v>
      </c>
      <c r="F543">
        <v>0.183</v>
      </c>
      <c r="G543">
        <v>0.192</v>
      </c>
      <c r="H543">
        <v>0.13800000000000001</v>
      </c>
      <c r="I543">
        <v>0.13600000000000001</v>
      </c>
      <c r="J543">
        <v>0.19500000000000001</v>
      </c>
      <c r="K543">
        <v>0.217</v>
      </c>
      <c r="L543">
        <v>0.21199999999999999</v>
      </c>
      <c r="M543">
        <v>0.12300000000000001</v>
      </c>
      <c r="N543">
        <v>0.191</v>
      </c>
      <c r="O543">
        <v>0.255</v>
      </c>
      <c r="P543">
        <v>0.27300000000000002</v>
      </c>
      <c r="Q543">
        <v>0.32899999999999996</v>
      </c>
      <c r="R543">
        <v>0.34899999999999998</v>
      </c>
      <c r="S543">
        <v>0.32799999999999996</v>
      </c>
      <c r="T543">
        <v>0.32100000000000001</v>
      </c>
      <c r="U543">
        <v>0.32100000000000001</v>
      </c>
      <c r="V543">
        <v>0.316</v>
      </c>
      <c r="W543">
        <v>0.307</v>
      </c>
      <c r="X543">
        <v>0.30199999999999999</v>
      </c>
      <c r="Y543">
        <v>0.34</v>
      </c>
      <c r="Z543">
        <v>0.36200000000000004</v>
      </c>
      <c r="AA543">
        <v>0.36799999999999999</v>
      </c>
      <c r="AB543">
        <f t="shared" si="16"/>
        <v>177</v>
      </c>
      <c r="AC543">
        <f t="shared" si="17"/>
        <v>594.1</v>
      </c>
    </row>
    <row r="544" spans="1:29" x14ac:dyDescent="0.25">
      <c r="A544" s="1" t="s">
        <v>6</v>
      </c>
      <c r="B544" s="1" t="s">
        <v>129</v>
      </c>
      <c r="C544" s="42">
        <v>36726</v>
      </c>
      <c r="D544">
        <v>3</v>
      </c>
      <c r="E544">
        <v>6</v>
      </c>
      <c r="F544">
        <v>0.33700000000000002</v>
      </c>
      <c r="G544">
        <v>0.29399999999999998</v>
      </c>
      <c r="H544">
        <v>0.254</v>
      </c>
      <c r="I544">
        <v>0.25900000000000001</v>
      </c>
      <c r="J544">
        <v>0.29299999999999998</v>
      </c>
      <c r="K544">
        <v>0.29799999999999999</v>
      </c>
      <c r="L544">
        <v>0.27100000000000002</v>
      </c>
      <c r="M544">
        <v>0.17399999999999999</v>
      </c>
      <c r="N544">
        <v>0.19800000000000001</v>
      </c>
      <c r="O544">
        <v>0.26600000000000001</v>
      </c>
      <c r="P544">
        <v>0.27300000000000002</v>
      </c>
      <c r="Q544">
        <v>0.33</v>
      </c>
      <c r="R544">
        <v>0.33700000000000002</v>
      </c>
      <c r="S544">
        <v>0.317</v>
      </c>
      <c r="T544">
        <v>0.31</v>
      </c>
      <c r="U544">
        <v>0.32500000000000001</v>
      </c>
      <c r="V544">
        <v>0.33299999999999996</v>
      </c>
      <c r="W544">
        <v>0.3</v>
      </c>
      <c r="X544">
        <v>0.29799999999999999</v>
      </c>
      <c r="Y544">
        <v>0.32700000000000001</v>
      </c>
      <c r="Z544">
        <v>0.35200000000000004</v>
      </c>
      <c r="AA544">
        <v>0.36299999999999999</v>
      </c>
      <c r="AB544">
        <f t="shared" si="16"/>
        <v>271.50000000000006</v>
      </c>
      <c r="AC544">
        <f t="shared" si="17"/>
        <v>684.6</v>
      </c>
    </row>
    <row r="545" spans="1:29" x14ac:dyDescent="0.25">
      <c r="A545" s="1" t="s">
        <v>6</v>
      </c>
      <c r="B545" s="1" t="s">
        <v>129</v>
      </c>
      <c r="C545" s="42">
        <v>36752</v>
      </c>
      <c r="D545">
        <v>3</v>
      </c>
      <c r="E545">
        <v>1</v>
      </c>
      <c r="F545">
        <v>0.314</v>
      </c>
      <c r="G545">
        <v>0.28800000000000003</v>
      </c>
      <c r="H545">
        <v>0.251</v>
      </c>
      <c r="I545">
        <v>0.26700000000000002</v>
      </c>
      <c r="J545">
        <v>0.29100000000000004</v>
      </c>
      <c r="K545">
        <v>0.29799999999999999</v>
      </c>
      <c r="L545">
        <v>0.26300000000000001</v>
      </c>
      <c r="M545">
        <v>0.16600000000000001</v>
      </c>
      <c r="N545">
        <v>0.19800000000000001</v>
      </c>
      <c r="O545">
        <v>0.27300000000000002</v>
      </c>
      <c r="P545">
        <v>0.28100000000000003</v>
      </c>
      <c r="Q545">
        <v>0.34399999999999997</v>
      </c>
      <c r="R545">
        <v>0.35200000000000004</v>
      </c>
      <c r="S545">
        <v>0.33899999999999997</v>
      </c>
      <c r="T545">
        <v>0.317</v>
      </c>
      <c r="U545">
        <v>0.32</v>
      </c>
      <c r="V545">
        <v>0.32</v>
      </c>
      <c r="W545">
        <v>0.317</v>
      </c>
      <c r="X545">
        <v>0.308</v>
      </c>
      <c r="Y545">
        <v>0.32100000000000001</v>
      </c>
      <c r="Z545">
        <v>0.35100000000000003</v>
      </c>
      <c r="AA545">
        <v>0.35600000000000004</v>
      </c>
      <c r="AB545">
        <f t="shared" si="16"/>
        <v>264.99999999999994</v>
      </c>
      <c r="AC545">
        <f t="shared" si="17"/>
        <v>684.9</v>
      </c>
    </row>
    <row r="546" spans="1:29" x14ac:dyDescent="0.25">
      <c r="A546" s="1" t="s">
        <v>6</v>
      </c>
      <c r="B546" s="1" t="s">
        <v>129</v>
      </c>
      <c r="C546" s="42">
        <v>36772</v>
      </c>
      <c r="D546">
        <v>3</v>
      </c>
      <c r="E546">
        <v>1</v>
      </c>
      <c r="F546">
        <v>0.41399999999999998</v>
      </c>
      <c r="G546">
        <v>0.33</v>
      </c>
      <c r="H546">
        <v>0.28000000000000003</v>
      </c>
      <c r="I546">
        <v>0.28999999999999998</v>
      </c>
      <c r="J546">
        <v>0.28899999999999998</v>
      </c>
      <c r="K546">
        <v>0.307</v>
      </c>
      <c r="L546">
        <v>0.307</v>
      </c>
      <c r="M546">
        <v>0.32100000000000001</v>
      </c>
      <c r="N546">
        <v>0.33</v>
      </c>
      <c r="O546">
        <v>0.36099999999999999</v>
      </c>
      <c r="P546">
        <v>0.38500000000000001</v>
      </c>
      <c r="Q546">
        <v>0.37799999999999995</v>
      </c>
      <c r="R546">
        <v>0.37</v>
      </c>
      <c r="S546">
        <v>0.31900000000000001</v>
      </c>
      <c r="T546">
        <v>0.31900000000000001</v>
      </c>
      <c r="U546">
        <v>0.32100000000000001</v>
      </c>
      <c r="V546">
        <v>0.32200000000000001</v>
      </c>
      <c r="W546">
        <v>0.29799999999999999</v>
      </c>
      <c r="X546">
        <v>0.318</v>
      </c>
      <c r="Y546">
        <v>0.33500000000000002</v>
      </c>
      <c r="Z546">
        <v>0.35499999999999998</v>
      </c>
      <c r="AA546">
        <v>0.36700000000000005</v>
      </c>
      <c r="AB546">
        <f t="shared" si="16"/>
        <v>328.20000000000005</v>
      </c>
      <c r="AC546">
        <f t="shared" si="17"/>
        <v>773.00000000000011</v>
      </c>
    </row>
    <row r="547" spans="1:29" x14ac:dyDescent="0.25">
      <c r="A547" s="1" t="s">
        <v>6</v>
      </c>
      <c r="B547" s="1" t="s">
        <v>129</v>
      </c>
      <c r="C547" s="42">
        <v>36778</v>
      </c>
      <c r="D547">
        <v>3</v>
      </c>
      <c r="E547">
        <v>1</v>
      </c>
      <c r="F547">
        <v>0.373</v>
      </c>
      <c r="G547">
        <v>0.316</v>
      </c>
      <c r="H547">
        <v>0.26800000000000002</v>
      </c>
      <c r="I547">
        <v>0.28300000000000003</v>
      </c>
      <c r="J547">
        <v>0.30599999999999999</v>
      </c>
      <c r="K547">
        <v>0.315</v>
      </c>
      <c r="L547">
        <v>0.307</v>
      </c>
      <c r="M547">
        <v>0.31</v>
      </c>
      <c r="N547">
        <v>0.33500000000000002</v>
      </c>
      <c r="O547">
        <v>0.373</v>
      </c>
      <c r="P547">
        <v>0.39500000000000002</v>
      </c>
      <c r="Q547">
        <v>0.375</v>
      </c>
      <c r="R547">
        <v>0.375</v>
      </c>
      <c r="S547">
        <v>0.33799999999999997</v>
      </c>
      <c r="T547">
        <v>0.32200000000000001</v>
      </c>
      <c r="U547">
        <v>0.32400000000000001</v>
      </c>
      <c r="V547">
        <v>0.33100000000000002</v>
      </c>
      <c r="W547">
        <v>0.318</v>
      </c>
      <c r="X547">
        <v>0.32299999999999995</v>
      </c>
      <c r="Y547">
        <v>0.32899999999999996</v>
      </c>
      <c r="Z547">
        <v>0.35799999999999998</v>
      </c>
      <c r="AA547">
        <v>0.36499999999999999</v>
      </c>
      <c r="AB547">
        <f t="shared" si="16"/>
        <v>318.60000000000002</v>
      </c>
      <c r="AC547">
        <f t="shared" si="17"/>
        <v>771.19999999999993</v>
      </c>
    </row>
    <row r="548" spans="1:29" x14ac:dyDescent="0.25">
      <c r="A548" s="1" t="s">
        <v>6</v>
      </c>
      <c r="B548" s="1" t="s">
        <v>129</v>
      </c>
      <c r="C548" s="42">
        <v>36785</v>
      </c>
      <c r="D548">
        <v>3</v>
      </c>
      <c r="E548">
        <v>1</v>
      </c>
      <c r="F548">
        <v>0.371</v>
      </c>
      <c r="G548">
        <v>0.33600000000000002</v>
      </c>
      <c r="H548">
        <v>0.28800000000000003</v>
      </c>
      <c r="I548">
        <v>0.29199999999999998</v>
      </c>
      <c r="J548">
        <v>0.315</v>
      </c>
      <c r="K548">
        <v>0.32500000000000001</v>
      </c>
      <c r="L548">
        <v>0.313</v>
      </c>
      <c r="M548">
        <v>0.34499999999999997</v>
      </c>
      <c r="N548">
        <v>0.34499999999999997</v>
      </c>
      <c r="O548">
        <v>0.38400000000000001</v>
      </c>
      <c r="P548">
        <v>0.40200000000000002</v>
      </c>
      <c r="Q548">
        <v>0.39600000000000002</v>
      </c>
      <c r="R548">
        <v>0.39399999999999996</v>
      </c>
      <c r="S548">
        <v>0.33799999999999997</v>
      </c>
      <c r="T548">
        <v>0.33399999999999996</v>
      </c>
      <c r="U548">
        <v>0.34399999999999997</v>
      </c>
      <c r="V548">
        <v>0.33600000000000002</v>
      </c>
      <c r="W548">
        <v>0.31</v>
      </c>
      <c r="X548">
        <v>0.31900000000000001</v>
      </c>
      <c r="Y548">
        <v>0.33700000000000002</v>
      </c>
      <c r="Z548">
        <v>0.35899999999999999</v>
      </c>
      <c r="AA548">
        <v>0.36499999999999999</v>
      </c>
      <c r="AB548">
        <f t="shared" si="16"/>
        <v>330.1</v>
      </c>
      <c r="AC548">
        <f t="shared" si="17"/>
        <v>791.9</v>
      </c>
    </row>
    <row r="549" spans="1:29" x14ac:dyDescent="0.25">
      <c r="A549" s="1" t="s">
        <v>6</v>
      </c>
      <c r="B549" s="1" t="s">
        <v>129</v>
      </c>
      <c r="C549" s="42">
        <v>36791</v>
      </c>
      <c r="D549">
        <v>3</v>
      </c>
      <c r="E549">
        <v>1</v>
      </c>
      <c r="F549">
        <v>0.316</v>
      </c>
      <c r="G549">
        <v>0.30099999999999999</v>
      </c>
      <c r="H549">
        <v>0.26300000000000001</v>
      </c>
      <c r="I549">
        <v>0.27500000000000002</v>
      </c>
      <c r="J549">
        <v>0.308</v>
      </c>
      <c r="K549">
        <v>0.314</v>
      </c>
      <c r="L549">
        <v>0.30099999999999999</v>
      </c>
      <c r="M549">
        <v>0.32899999999999996</v>
      </c>
      <c r="N549">
        <v>0.35100000000000003</v>
      </c>
      <c r="O549">
        <v>0.38500000000000001</v>
      </c>
      <c r="P549">
        <v>0.39700000000000002</v>
      </c>
      <c r="Q549">
        <v>0.39</v>
      </c>
      <c r="R549">
        <v>0.38299999999999995</v>
      </c>
      <c r="S549">
        <v>0.33200000000000002</v>
      </c>
      <c r="T549">
        <v>0.33700000000000002</v>
      </c>
      <c r="U549">
        <v>0.34299999999999997</v>
      </c>
      <c r="V549">
        <v>0.33399999999999996</v>
      </c>
      <c r="W549">
        <v>0.32200000000000001</v>
      </c>
      <c r="X549">
        <v>0.315</v>
      </c>
      <c r="Y549">
        <v>0.34499999999999997</v>
      </c>
      <c r="Z549">
        <v>0.36</v>
      </c>
      <c r="AA549">
        <v>0.37200000000000005</v>
      </c>
      <c r="AB549">
        <f t="shared" si="16"/>
        <v>307.40000000000003</v>
      </c>
      <c r="AC549">
        <f t="shared" si="17"/>
        <v>768.90000000000009</v>
      </c>
    </row>
    <row r="550" spans="1:29" x14ac:dyDescent="0.25">
      <c r="A550" s="1" t="s">
        <v>6</v>
      </c>
      <c r="B550" s="1" t="s">
        <v>129</v>
      </c>
      <c r="C550" s="42">
        <v>36799</v>
      </c>
      <c r="D550">
        <v>3</v>
      </c>
      <c r="E550">
        <v>1</v>
      </c>
      <c r="F550">
        <v>0.35100000000000003</v>
      </c>
      <c r="G550">
        <v>0.314</v>
      </c>
      <c r="H550">
        <v>0.25600000000000001</v>
      </c>
      <c r="I550">
        <v>0.26899999999999996</v>
      </c>
      <c r="J550">
        <v>0.3</v>
      </c>
      <c r="K550">
        <v>0.307</v>
      </c>
      <c r="L550">
        <v>0.30499999999999999</v>
      </c>
      <c r="M550">
        <v>0.30599999999999999</v>
      </c>
      <c r="N550">
        <v>0.34399999999999997</v>
      </c>
      <c r="O550">
        <v>0.39100000000000001</v>
      </c>
      <c r="P550">
        <v>0.40600000000000003</v>
      </c>
      <c r="Q550">
        <v>0.39600000000000002</v>
      </c>
      <c r="R550">
        <v>0.39600000000000002</v>
      </c>
      <c r="S550">
        <v>0.34</v>
      </c>
      <c r="T550">
        <v>0.33600000000000002</v>
      </c>
      <c r="U550">
        <v>0.34200000000000003</v>
      </c>
      <c r="V550">
        <v>0.34200000000000003</v>
      </c>
      <c r="W550">
        <v>0.31900000000000001</v>
      </c>
      <c r="X550">
        <v>0.32600000000000001</v>
      </c>
      <c r="Y550">
        <v>0.34200000000000003</v>
      </c>
      <c r="Z550">
        <v>0.36599999999999999</v>
      </c>
      <c r="AA550">
        <v>0.36599999999999999</v>
      </c>
      <c r="AB550">
        <f t="shared" si="16"/>
        <v>310.29999999999995</v>
      </c>
      <c r="AC550">
        <f t="shared" si="17"/>
        <v>777.10000000000025</v>
      </c>
    </row>
    <row r="551" spans="1:29" x14ac:dyDescent="0.25">
      <c r="A551" s="1" t="s">
        <v>6</v>
      </c>
      <c r="B551" s="1" t="s">
        <v>129</v>
      </c>
      <c r="C551" s="42">
        <v>36807</v>
      </c>
      <c r="D551">
        <v>3</v>
      </c>
      <c r="E551">
        <v>1</v>
      </c>
      <c r="F551">
        <v>0.34499999999999997</v>
      </c>
      <c r="G551">
        <v>0.30599999999999999</v>
      </c>
      <c r="H551">
        <v>0.25600000000000001</v>
      </c>
      <c r="I551">
        <v>0.26600000000000001</v>
      </c>
      <c r="J551">
        <v>0.29299999999999998</v>
      </c>
      <c r="K551">
        <v>0.30599999999999999</v>
      </c>
      <c r="L551">
        <v>0.29199999999999998</v>
      </c>
      <c r="M551">
        <v>0.30299999999999999</v>
      </c>
      <c r="N551">
        <v>0.33</v>
      </c>
      <c r="O551">
        <v>0.37</v>
      </c>
      <c r="P551">
        <v>0.40500000000000003</v>
      </c>
      <c r="Q551">
        <v>0.379</v>
      </c>
      <c r="R551">
        <v>0.375</v>
      </c>
      <c r="S551">
        <v>0.34</v>
      </c>
      <c r="T551">
        <v>0.34200000000000003</v>
      </c>
      <c r="U551">
        <v>0.33799999999999997</v>
      </c>
      <c r="V551">
        <v>0.33299999999999996</v>
      </c>
      <c r="W551">
        <v>0.313</v>
      </c>
      <c r="X551">
        <v>0.311</v>
      </c>
      <c r="Y551">
        <v>0.33899999999999997</v>
      </c>
      <c r="Z551">
        <v>0.375</v>
      </c>
      <c r="AA551">
        <v>0.36099999999999999</v>
      </c>
      <c r="AB551">
        <f t="shared" si="16"/>
        <v>304.19999999999993</v>
      </c>
      <c r="AC551">
        <f t="shared" si="17"/>
        <v>762.29999999999984</v>
      </c>
    </row>
    <row r="552" spans="1:29" x14ac:dyDescent="0.25">
      <c r="A552" s="1" t="s">
        <v>6</v>
      </c>
      <c r="B552" s="1" t="s">
        <v>129</v>
      </c>
      <c r="C552" s="42">
        <v>36813</v>
      </c>
      <c r="D552">
        <v>3</v>
      </c>
      <c r="E552">
        <v>2</v>
      </c>
      <c r="F552">
        <v>0.375</v>
      </c>
      <c r="G552">
        <v>0.35299999999999998</v>
      </c>
      <c r="H552">
        <v>0.27500000000000002</v>
      </c>
      <c r="I552">
        <v>0.28999999999999998</v>
      </c>
      <c r="J552">
        <v>0.29199999999999998</v>
      </c>
      <c r="K552">
        <v>0.316</v>
      </c>
      <c r="L552">
        <v>0.31</v>
      </c>
      <c r="M552">
        <v>0.34499999999999997</v>
      </c>
      <c r="N552">
        <v>0.36</v>
      </c>
      <c r="O552">
        <v>0.379</v>
      </c>
      <c r="P552">
        <v>0.40700000000000003</v>
      </c>
      <c r="Q552">
        <v>0.39399999999999996</v>
      </c>
      <c r="R552">
        <v>0.376</v>
      </c>
      <c r="S552">
        <v>0.33799999999999997</v>
      </c>
      <c r="T552">
        <v>0.34399999999999997</v>
      </c>
      <c r="U552">
        <v>0.34200000000000003</v>
      </c>
      <c r="V552">
        <v>0.34100000000000003</v>
      </c>
      <c r="W552">
        <v>0.32</v>
      </c>
      <c r="X552">
        <v>0.32</v>
      </c>
      <c r="Y552">
        <v>0.34</v>
      </c>
      <c r="Z552">
        <v>0.36399999999999999</v>
      </c>
      <c r="AA552">
        <v>0.36</v>
      </c>
      <c r="AB552">
        <f t="shared" si="16"/>
        <v>329.1</v>
      </c>
      <c r="AC552">
        <f t="shared" si="17"/>
        <v>791.6</v>
      </c>
    </row>
    <row r="553" spans="1:29" x14ac:dyDescent="0.25">
      <c r="A553" s="1" t="s">
        <v>6</v>
      </c>
      <c r="B553" s="1" t="s">
        <v>129</v>
      </c>
      <c r="C553" s="42">
        <v>36820</v>
      </c>
      <c r="D553">
        <v>3</v>
      </c>
      <c r="E553">
        <v>2</v>
      </c>
      <c r="F553">
        <v>0.29799999999999999</v>
      </c>
      <c r="G553">
        <v>0.29899999999999999</v>
      </c>
      <c r="H553">
        <v>0.26</v>
      </c>
      <c r="I553">
        <v>0.27100000000000002</v>
      </c>
      <c r="J553">
        <v>0.28100000000000003</v>
      </c>
      <c r="K553">
        <v>0.307</v>
      </c>
      <c r="L553">
        <v>0.29399999999999998</v>
      </c>
      <c r="M553">
        <v>0.32500000000000001</v>
      </c>
      <c r="N553">
        <v>0.35299999999999998</v>
      </c>
      <c r="O553">
        <v>0.39399999999999996</v>
      </c>
      <c r="P553">
        <v>0.40399999999999997</v>
      </c>
      <c r="Q553">
        <v>0.39100000000000001</v>
      </c>
      <c r="R553">
        <v>0.38500000000000001</v>
      </c>
      <c r="S553">
        <v>0.34</v>
      </c>
      <c r="T553">
        <v>0.33799999999999997</v>
      </c>
      <c r="U553">
        <v>0.32400000000000001</v>
      </c>
      <c r="V553">
        <v>0.34299999999999997</v>
      </c>
      <c r="W553">
        <v>0.33100000000000002</v>
      </c>
      <c r="X553">
        <v>0.316</v>
      </c>
      <c r="Y553">
        <v>0.33600000000000002</v>
      </c>
      <c r="Z553">
        <v>0.35899999999999999</v>
      </c>
      <c r="AA553">
        <v>0.36700000000000005</v>
      </c>
      <c r="AB553">
        <f t="shared" si="16"/>
        <v>298.59999999999997</v>
      </c>
      <c r="AC553">
        <f t="shared" si="17"/>
        <v>761.4</v>
      </c>
    </row>
    <row r="554" spans="1:29" x14ac:dyDescent="0.25">
      <c r="A554" s="1" t="s">
        <v>6</v>
      </c>
      <c r="B554" s="1" t="s">
        <v>129</v>
      </c>
      <c r="C554" s="42">
        <v>36827</v>
      </c>
      <c r="D554">
        <v>3</v>
      </c>
      <c r="E554">
        <v>2</v>
      </c>
      <c r="F554">
        <v>0.255</v>
      </c>
      <c r="G554">
        <v>0.27399999999999997</v>
      </c>
      <c r="H554">
        <v>0.253</v>
      </c>
      <c r="I554">
        <v>0.255</v>
      </c>
      <c r="J554">
        <v>0.29100000000000004</v>
      </c>
      <c r="K554">
        <v>0.307</v>
      </c>
      <c r="L554">
        <v>0.311</v>
      </c>
      <c r="M554">
        <v>0.318</v>
      </c>
      <c r="N554">
        <v>0.34299999999999997</v>
      </c>
      <c r="O554">
        <v>0.38400000000000001</v>
      </c>
      <c r="P554">
        <v>0.40600000000000003</v>
      </c>
      <c r="Q554">
        <v>0.38299999999999995</v>
      </c>
      <c r="R554">
        <v>0.37</v>
      </c>
      <c r="S554">
        <v>0.35299999999999998</v>
      </c>
      <c r="T554">
        <v>0.34499999999999997</v>
      </c>
      <c r="U554">
        <v>0.35200000000000004</v>
      </c>
      <c r="V554">
        <v>0.33899999999999997</v>
      </c>
      <c r="W554">
        <v>0.32400000000000001</v>
      </c>
      <c r="X554">
        <v>0.317</v>
      </c>
      <c r="Y554">
        <v>0.33600000000000002</v>
      </c>
      <c r="Z554">
        <v>0.35700000000000004</v>
      </c>
      <c r="AA554">
        <v>0.36599999999999999</v>
      </c>
      <c r="AB554">
        <f t="shared" si="16"/>
        <v>286.2</v>
      </c>
      <c r="AC554">
        <f t="shared" si="17"/>
        <v>749.40000000000009</v>
      </c>
    </row>
    <row r="555" spans="1:29" x14ac:dyDescent="0.25">
      <c r="A555" s="1" t="s">
        <v>6</v>
      </c>
      <c r="B555" s="1" t="s">
        <v>129</v>
      </c>
      <c r="C555" s="42">
        <v>36834</v>
      </c>
      <c r="D555">
        <v>3</v>
      </c>
      <c r="E555">
        <v>2</v>
      </c>
      <c r="F555">
        <v>0.20300000000000001</v>
      </c>
      <c r="G555">
        <v>0.223</v>
      </c>
      <c r="H555">
        <v>0.21299999999999999</v>
      </c>
      <c r="I555">
        <v>0.23499999999999999</v>
      </c>
      <c r="J555">
        <v>0.26600000000000001</v>
      </c>
      <c r="K555">
        <v>0.29799999999999999</v>
      </c>
      <c r="L555">
        <v>0.29299999999999998</v>
      </c>
      <c r="M555">
        <v>0.28100000000000003</v>
      </c>
      <c r="N555">
        <v>0.32400000000000001</v>
      </c>
      <c r="O555">
        <v>0.371</v>
      </c>
      <c r="P555">
        <v>0.39700000000000002</v>
      </c>
      <c r="Q555">
        <v>0.38700000000000001</v>
      </c>
      <c r="R555">
        <v>0.38700000000000001</v>
      </c>
      <c r="S555">
        <v>0.34100000000000003</v>
      </c>
      <c r="T555">
        <v>0.33899999999999997</v>
      </c>
      <c r="U555">
        <v>0.33500000000000002</v>
      </c>
      <c r="V555">
        <v>0.33799999999999997</v>
      </c>
      <c r="W555">
        <v>0.32299999999999995</v>
      </c>
      <c r="X555">
        <v>0.32100000000000001</v>
      </c>
      <c r="Y555">
        <v>0.34299999999999997</v>
      </c>
      <c r="Z555">
        <v>0.37200000000000005</v>
      </c>
      <c r="AA555">
        <v>0.36899999999999999</v>
      </c>
      <c r="AB555">
        <f t="shared" si="16"/>
        <v>253.90000000000003</v>
      </c>
      <c r="AC555">
        <f t="shared" si="17"/>
        <v>716.19999999999993</v>
      </c>
    </row>
    <row r="556" spans="1:29" x14ac:dyDescent="0.25">
      <c r="A556" s="1" t="s">
        <v>6</v>
      </c>
      <c r="B556" s="1" t="s">
        <v>129</v>
      </c>
      <c r="C556" s="42">
        <v>36846</v>
      </c>
      <c r="D556">
        <v>3</v>
      </c>
      <c r="E556">
        <v>2</v>
      </c>
      <c r="F556">
        <v>0.29799999999999999</v>
      </c>
      <c r="G556">
        <v>0.23600000000000002</v>
      </c>
      <c r="H556">
        <v>0.185</v>
      </c>
      <c r="I556">
        <v>0.19600000000000001</v>
      </c>
      <c r="J556">
        <v>0.252</v>
      </c>
      <c r="K556">
        <v>0.29899999999999999</v>
      </c>
      <c r="L556">
        <v>0.28199999999999997</v>
      </c>
      <c r="M556">
        <v>0.24</v>
      </c>
      <c r="N556">
        <v>0.29199999999999998</v>
      </c>
      <c r="O556">
        <v>0.374</v>
      </c>
      <c r="P556">
        <v>0.39100000000000001</v>
      </c>
      <c r="Q556">
        <v>0.39100000000000001</v>
      </c>
      <c r="R556">
        <v>0.38200000000000001</v>
      </c>
      <c r="S556">
        <v>0.34299999999999997</v>
      </c>
      <c r="T556">
        <v>0.34700000000000003</v>
      </c>
      <c r="U556">
        <v>0.33399999999999996</v>
      </c>
      <c r="V556">
        <v>0.32700000000000001</v>
      </c>
      <c r="W556">
        <v>0.32899999999999996</v>
      </c>
      <c r="X556">
        <v>0.315</v>
      </c>
      <c r="Y556">
        <v>0.33399999999999996</v>
      </c>
      <c r="Z556">
        <v>0.35799999999999998</v>
      </c>
      <c r="AA556">
        <v>0.36200000000000004</v>
      </c>
      <c r="AB556">
        <f t="shared" si="16"/>
        <v>257.79999999999995</v>
      </c>
      <c r="AC556">
        <f t="shared" si="17"/>
        <v>716.5</v>
      </c>
    </row>
    <row r="557" spans="1:29" x14ac:dyDescent="0.25">
      <c r="A557" s="1" t="s">
        <v>6</v>
      </c>
      <c r="B557" s="1" t="s">
        <v>129</v>
      </c>
      <c r="C557" s="42">
        <v>36854</v>
      </c>
      <c r="D557">
        <v>3</v>
      </c>
      <c r="E557">
        <v>2</v>
      </c>
      <c r="F557">
        <v>0.252</v>
      </c>
      <c r="G557">
        <v>0.23600000000000002</v>
      </c>
      <c r="H557">
        <v>0.17899999999999999</v>
      </c>
      <c r="I557">
        <v>0.191</v>
      </c>
      <c r="J557">
        <v>0.23499999999999999</v>
      </c>
      <c r="K557">
        <v>0.28499999999999998</v>
      </c>
      <c r="L557">
        <v>0.27399999999999997</v>
      </c>
      <c r="M557">
        <v>0.21899999999999997</v>
      </c>
      <c r="N557">
        <v>0.28699999999999998</v>
      </c>
      <c r="O557">
        <v>0.36599999999999999</v>
      </c>
      <c r="P557">
        <v>0.39600000000000002</v>
      </c>
      <c r="Q557">
        <v>0.40700000000000003</v>
      </c>
      <c r="R557">
        <v>0.38299999999999995</v>
      </c>
      <c r="S557">
        <v>0.33700000000000002</v>
      </c>
      <c r="T557">
        <v>0.33100000000000002</v>
      </c>
      <c r="U557">
        <v>0.34200000000000003</v>
      </c>
      <c r="V557">
        <v>0.33100000000000002</v>
      </c>
      <c r="W557">
        <v>0.313</v>
      </c>
      <c r="X557">
        <v>0.313</v>
      </c>
      <c r="Y557">
        <v>0.34</v>
      </c>
      <c r="Z557">
        <v>0.36</v>
      </c>
      <c r="AA557">
        <v>0.38</v>
      </c>
      <c r="AB557">
        <f t="shared" si="16"/>
        <v>241</v>
      </c>
      <c r="AC557">
        <f t="shared" si="17"/>
        <v>700.9</v>
      </c>
    </row>
    <row r="558" spans="1:29" x14ac:dyDescent="0.25">
      <c r="A558" s="1" t="s">
        <v>6</v>
      </c>
      <c r="B558" s="1" t="s">
        <v>129</v>
      </c>
      <c r="C558" s="42">
        <v>36861</v>
      </c>
      <c r="D558">
        <v>3</v>
      </c>
      <c r="E558">
        <v>3</v>
      </c>
      <c r="F558">
        <v>0.29399999999999998</v>
      </c>
      <c r="G558">
        <v>0.24399999999999999</v>
      </c>
      <c r="H558">
        <v>0.18100000000000002</v>
      </c>
      <c r="I558">
        <v>0.185</v>
      </c>
      <c r="J558">
        <v>0.23600000000000002</v>
      </c>
      <c r="K558">
        <v>0.28600000000000003</v>
      </c>
      <c r="L558">
        <v>0.27100000000000002</v>
      </c>
      <c r="M558">
        <v>0.21100000000000002</v>
      </c>
      <c r="N558">
        <v>0.26600000000000001</v>
      </c>
      <c r="O558">
        <v>0.37</v>
      </c>
      <c r="P558">
        <v>0.39600000000000002</v>
      </c>
      <c r="Q558">
        <v>0.37799999999999995</v>
      </c>
      <c r="R558">
        <v>0.38200000000000001</v>
      </c>
      <c r="S558">
        <v>0.33799999999999997</v>
      </c>
      <c r="T558">
        <v>0.33899999999999997</v>
      </c>
      <c r="U558">
        <v>0.36</v>
      </c>
      <c r="V558">
        <v>0.33200000000000002</v>
      </c>
      <c r="W558">
        <v>0.32</v>
      </c>
      <c r="X558">
        <v>0.315</v>
      </c>
      <c r="Y558">
        <v>0.33100000000000002</v>
      </c>
      <c r="Z558">
        <v>0.36700000000000005</v>
      </c>
      <c r="AA558">
        <v>0.39</v>
      </c>
      <c r="AB558">
        <f t="shared" si="16"/>
        <v>246.79999999999995</v>
      </c>
      <c r="AC558">
        <f t="shared" si="17"/>
        <v>708.6</v>
      </c>
    </row>
    <row r="559" spans="1:29" x14ac:dyDescent="0.25">
      <c r="A559" s="1" t="s">
        <v>6</v>
      </c>
      <c r="B559" s="1" t="s">
        <v>129</v>
      </c>
      <c r="C559" s="42">
        <v>36868</v>
      </c>
      <c r="D559">
        <v>3</v>
      </c>
      <c r="E559">
        <v>3</v>
      </c>
      <c r="F559">
        <v>0.18600000000000003</v>
      </c>
      <c r="G559">
        <v>0.182</v>
      </c>
      <c r="H559">
        <v>0.14400000000000002</v>
      </c>
      <c r="I559">
        <v>0.16699999999999998</v>
      </c>
      <c r="J559">
        <v>0.23600000000000002</v>
      </c>
      <c r="K559">
        <v>0.29100000000000004</v>
      </c>
      <c r="L559">
        <v>0.27200000000000002</v>
      </c>
      <c r="M559">
        <v>0.193</v>
      </c>
      <c r="N559">
        <v>0.26300000000000001</v>
      </c>
      <c r="O559">
        <v>0.36299999999999999</v>
      </c>
      <c r="P559">
        <v>0.38100000000000001</v>
      </c>
      <c r="Q559">
        <v>0.39799999999999996</v>
      </c>
      <c r="R559">
        <v>0.39</v>
      </c>
      <c r="S559">
        <v>0.34200000000000003</v>
      </c>
      <c r="T559">
        <v>0.34100000000000003</v>
      </c>
      <c r="U559">
        <v>0.33600000000000002</v>
      </c>
      <c r="V559">
        <v>0.33</v>
      </c>
      <c r="W559">
        <v>0.312</v>
      </c>
      <c r="X559">
        <v>0.315</v>
      </c>
      <c r="Y559">
        <v>0.34399999999999997</v>
      </c>
      <c r="Z559">
        <v>0.34600000000000003</v>
      </c>
      <c r="AA559">
        <v>0.36499999999999999</v>
      </c>
      <c r="AB559">
        <f t="shared" si="16"/>
        <v>212.00000000000006</v>
      </c>
      <c r="AC559">
        <f t="shared" si="17"/>
        <v>668.30000000000018</v>
      </c>
    </row>
    <row r="560" spans="1:29" x14ac:dyDescent="0.25">
      <c r="A560" s="1" t="s">
        <v>6</v>
      </c>
      <c r="B560" s="1" t="s">
        <v>129</v>
      </c>
      <c r="C560" s="42">
        <v>36874</v>
      </c>
      <c r="D560">
        <v>3</v>
      </c>
      <c r="E560">
        <v>3</v>
      </c>
      <c r="F560">
        <v>0.14199999999999999</v>
      </c>
      <c r="G560">
        <v>0.14699999999999999</v>
      </c>
      <c r="H560">
        <v>0.113</v>
      </c>
      <c r="I560">
        <v>0.128</v>
      </c>
      <c r="J560">
        <v>0.19699999999999998</v>
      </c>
      <c r="K560">
        <v>0.27899999999999997</v>
      </c>
      <c r="L560">
        <v>0.25800000000000001</v>
      </c>
      <c r="M560">
        <v>0.16300000000000001</v>
      </c>
      <c r="N560">
        <v>0.22800000000000001</v>
      </c>
      <c r="O560">
        <v>0.36899999999999999</v>
      </c>
      <c r="P560">
        <v>0.39200000000000002</v>
      </c>
      <c r="Q560">
        <v>0.38799999999999996</v>
      </c>
      <c r="R560">
        <v>0.36599999999999999</v>
      </c>
      <c r="S560">
        <v>0.34200000000000003</v>
      </c>
      <c r="T560">
        <v>0.33200000000000002</v>
      </c>
      <c r="U560">
        <v>0.33500000000000002</v>
      </c>
      <c r="V560">
        <v>0.33500000000000002</v>
      </c>
      <c r="W560">
        <v>0.314</v>
      </c>
      <c r="X560">
        <v>0.312</v>
      </c>
      <c r="Y560">
        <v>0.32700000000000001</v>
      </c>
      <c r="Z560">
        <v>0.36799999999999999</v>
      </c>
      <c r="AA560">
        <v>0.36799999999999999</v>
      </c>
      <c r="AB560">
        <f t="shared" si="16"/>
        <v>179.70000000000002</v>
      </c>
      <c r="AC560">
        <f t="shared" si="17"/>
        <v>634.5</v>
      </c>
    </row>
    <row r="561" spans="1:29" x14ac:dyDescent="0.25">
      <c r="A561" s="1" t="s">
        <v>6</v>
      </c>
      <c r="B561" s="1" t="s">
        <v>129</v>
      </c>
      <c r="C561" s="42">
        <v>36882</v>
      </c>
      <c r="D561">
        <v>3</v>
      </c>
      <c r="E561">
        <v>3</v>
      </c>
      <c r="F561">
        <v>0.16300000000000001</v>
      </c>
      <c r="G561">
        <v>0.13900000000000001</v>
      </c>
      <c r="H561">
        <v>0.11</v>
      </c>
      <c r="I561">
        <v>0.11599999999999999</v>
      </c>
      <c r="J561">
        <v>0.19399999999999998</v>
      </c>
      <c r="K561">
        <v>0.26100000000000001</v>
      </c>
      <c r="L561">
        <v>0.24</v>
      </c>
      <c r="M561">
        <v>0.14000000000000001</v>
      </c>
      <c r="N561">
        <v>0.20800000000000002</v>
      </c>
      <c r="O561">
        <v>0.33500000000000002</v>
      </c>
      <c r="P561">
        <v>0.38900000000000001</v>
      </c>
      <c r="Q561">
        <v>0.374</v>
      </c>
      <c r="R561">
        <v>0.36499999999999999</v>
      </c>
      <c r="S561">
        <v>0.33100000000000002</v>
      </c>
      <c r="T561">
        <v>0.33500000000000002</v>
      </c>
      <c r="U561">
        <v>0.33700000000000002</v>
      </c>
      <c r="V561">
        <v>0.33600000000000002</v>
      </c>
      <c r="W561">
        <v>0.316</v>
      </c>
      <c r="X561">
        <v>0.309</v>
      </c>
      <c r="Y561">
        <v>0.34100000000000003</v>
      </c>
      <c r="Z561">
        <v>0.34700000000000003</v>
      </c>
      <c r="AA561">
        <v>0.36599999999999999</v>
      </c>
      <c r="AB561">
        <f t="shared" si="16"/>
        <v>173.4</v>
      </c>
      <c r="AC561">
        <f t="shared" si="17"/>
        <v>621.50000000000011</v>
      </c>
    </row>
    <row r="562" spans="1:29" x14ac:dyDescent="0.25">
      <c r="A562" s="1" t="s">
        <v>6</v>
      </c>
      <c r="B562" s="1" t="s">
        <v>129</v>
      </c>
      <c r="C562" s="42">
        <v>36889</v>
      </c>
      <c r="D562">
        <v>3</v>
      </c>
      <c r="E562">
        <v>3</v>
      </c>
      <c r="F562">
        <v>0.33600000000000002</v>
      </c>
      <c r="G562">
        <v>0.29299999999999998</v>
      </c>
      <c r="H562">
        <v>0.221</v>
      </c>
      <c r="I562">
        <v>0.21600000000000003</v>
      </c>
      <c r="J562">
        <v>0.23</v>
      </c>
      <c r="K562">
        <v>0.26500000000000001</v>
      </c>
      <c r="L562">
        <v>0.223</v>
      </c>
      <c r="M562">
        <v>0.13699999999999998</v>
      </c>
      <c r="N562">
        <v>0.20199999999999999</v>
      </c>
      <c r="O562">
        <v>0.31900000000000001</v>
      </c>
      <c r="P562">
        <v>0.37799999999999995</v>
      </c>
      <c r="Q562">
        <v>0.379</v>
      </c>
      <c r="R562">
        <v>0.36</v>
      </c>
      <c r="S562">
        <v>0.32899999999999996</v>
      </c>
      <c r="T562">
        <v>0.33100000000000002</v>
      </c>
      <c r="U562">
        <v>0.33600000000000002</v>
      </c>
      <c r="V562">
        <v>0.32799999999999996</v>
      </c>
      <c r="W562">
        <v>0.29299999999999998</v>
      </c>
      <c r="X562">
        <v>0.307</v>
      </c>
      <c r="Y562">
        <v>0.33100000000000002</v>
      </c>
      <c r="Z562">
        <v>0.36200000000000004</v>
      </c>
      <c r="AA562">
        <v>0.37200000000000005</v>
      </c>
      <c r="AB562">
        <f t="shared" si="16"/>
        <v>245.89999999999998</v>
      </c>
      <c r="AC562">
        <f t="shared" si="17"/>
        <v>688.40000000000009</v>
      </c>
    </row>
    <row r="563" spans="1:29" x14ac:dyDescent="0.25">
      <c r="A563" s="1" t="s">
        <v>6</v>
      </c>
      <c r="B563" s="1" t="s">
        <v>129</v>
      </c>
      <c r="C563" s="42">
        <v>36896</v>
      </c>
      <c r="D563">
        <v>3</v>
      </c>
      <c r="E563">
        <v>3</v>
      </c>
      <c r="F563">
        <v>0.29100000000000004</v>
      </c>
      <c r="G563">
        <v>0.27800000000000002</v>
      </c>
      <c r="H563">
        <v>0.20399999999999999</v>
      </c>
      <c r="I563">
        <v>0.18600000000000003</v>
      </c>
      <c r="J563">
        <v>0.21199999999999999</v>
      </c>
      <c r="K563">
        <v>0.26</v>
      </c>
      <c r="L563">
        <v>0.22</v>
      </c>
      <c r="M563">
        <v>0.127</v>
      </c>
      <c r="N563">
        <v>0.20199999999999999</v>
      </c>
      <c r="O563">
        <v>0.32200000000000001</v>
      </c>
      <c r="P563">
        <v>0.36700000000000005</v>
      </c>
      <c r="Q563">
        <v>0.379</v>
      </c>
      <c r="R563">
        <v>0.36700000000000005</v>
      </c>
      <c r="S563">
        <v>0.32</v>
      </c>
      <c r="T563">
        <v>0.32200000000000001</v>
      </c>
      <c r="U563">
        <v>0.33</v>
      </c>
      <c r="V563">
        <v>0.33</v>
      </c>
      <c r="W563">
        <v>0.32</v>
      </c>
      <c r="X563">
        <v>0.30499999999999999</v>
      </c>
      <c r="Y563">
        <v>0.33700000000000002</v>
      </c>
      <c r="Z563">
        <v>0.35700000000000004</v>
      </c>
      <c r="AA563">
        <v>0.36700000000000005</v>
      </c>
      <c r="AB563">
        <f t="shared" si="16"/>
        <v>227.09999999999997</v>
      </c>
      <c r="AC563">
        <f t="shared" si="17"/>
        <v>669.40000000000009</v>
      </c>
    </row>
    <row r="564" spans="1:29" x14ac:dyDescent="0.25">
      <c r="A564" s="1" t="s">
        <v>6</v>
      </c>
      <c r="B564" s="1" t="s">
        <v>129</v>
      </c>
      <c r="C564" s="42">
        <v>36903</v>
      </c>
      <c r="D564">
        <v>3</v>
      </c>
      <c r="E564">
        <v>4</v>
      </c>
      <c r="F564">
        <v>0.245</v>
      </c>
      <c r="G564">
        <v>0.217</v>
      </c>
      <c r="H564">
        <v>0.17</v>
      </c>
      <c r="I564">
        <v>0.17100000000000001</v>
      </c>
      <c r="J564">
        <v>0.217</v>
      </c>
      <c r="K564">
        <v>0.26600000000000001</v>
      </c>
      <c r="L564">
        <v>0.23600000000000002</v>
      </c>
      <c r="M564">
        <v>0.129</v>
      </c>
      <c r="N564">
        <v>0.20199999999999999</v>
      </c>
      <c r="O564">
        <v>0.32200000000000001</v>
      </c>
      <c r="P564">
        <v>0.36499999999999999</v>
      </c>
      <c r="Q564">
        <v>0.371</v>
      </c>
      <c r="R564">
        <v>0.377</v>
      </c>
      <c r="S564">
        <v>0.32700000000000001</v>
      </c>
      <c r="T564">
        <v>0.32400000000000001</v>
      </c>
      <c r="U564">
        <v>0.33</v>
      </c>
      <c r="V564">
        <v>0.33700000000000002</v>
      </c>
      <c r="W564">
        <v>0.30599999999999999</v>
      </c>
      <c r="X564">
        <v>0.317</v>
      </c>
      <c r="Y564">
        <v>0.33299999999999996</v>
      </c>
      <c r="Z564">
        <v>0.35100000000000003</v>
      </c>
      <c r="AA564">
        <v>0.36200000000000004</v>
      </c>
      <c r="AB564">
        <f t="shared" si="16"/>
        <v>209.8</v>
      </c>
      <c r="AC564">
        <f t="shared" si="17"/>
        <v>652</v>
      </c>
    </row>
    <row r="565" spans="1:29" x14ac:dyDescent="0.25">
      <c r="A565" s="1" t="s">
        <v>6</v>
      </c>
      <c r="B565" s="1" t="s">
        <v>129</v>
      </c>
      <c r="C565" s="42">
        <v>36910</v>
      </c>
      <c r="D565">
        <v>3</v>
      </c>
      <c r="E565">
        <v>4</v>
      </c>
      <c r="F565">
        <v>0.22</v>
      </c>
      <c r="G565">
        <v>0.19800000000000001</v>
      </c>
      <c r="H565">
        <v>0.14800000000000002</v>
      </c>
      <c r="I565">
        <v>0.158</v>
      </c>
      <c r="J565">
        <v>0.22</v>
      </c>
      <c r="K565">
        <v>0.26800000000000002</v>
      </c>
      <c r="L565">
        <v>0.221</v>
      </c>
      <c r="M565">
        <v>0.13400000000000001</v>
      </c>
      <c r="N565">
        <v>0.20899999999999999</v>
      </c>
      <c r="O565">
        <v>0.30299999999999999</v>
      </c>
      <c r="P565">
        <v>0.35100000000000003</v>
      </c>
      <c r="Q565">
        <v>0.36799999999999999</v>
      </c>
      <c r="R565">
        <v>0.36200000000000004</v>
      </c>
      <c r="S565">
        <v>0.33200000000000002</v>
      </c>
      <c r="T565">
        <v>0.33</v>
      </c>
      <c r="U565">
        <v>0.33100000000000002</v>
      </c>
      <c r="V565">
        <v>0.32899999999999996</v>
      </c>
      <c r="W565">
        <v>0.32100000000000001</v>
      </c>
      <c r="X565">
        <v>0.315</v>
      </c>
      <c r="Y565">
        <v>0.35299999999999998</v>
      </c>
      <c r="Z565">
        <v>0.36499999999999999</v>
      </c>
      <c r="AA565">
        <v>0.36899999999999999</v>
      </c>
      <c r="AB565">
        <f t="shared" si="16"/>
        <v>199.6</v>
      </c>
      <c r="AC565">
        <f t="shared" si="17"/>
        <v>642.49999999999989</v>
      </c>
    </row>
    <row r="566" spans="1:29" x14ac:dyDescent="0.25">
      <c r="A566" s="1" t="s">
        <v>6</v>
      </c>
      <c r="B566" s="1" t="s">
        <v>129</v>
      </c>
      <c r="C566" s="42">
        <v>36917</v>
      </c>
      <c r="D566">
        <v>3</v>
      </c>
      <c r="E566">
        <v>4</v>
      </c>
      <c r="F566">
        <v>0.19699999999999998</v>
      </c>
      <c r="G566">
        <v>0.182</v>
      </c>
      <c r="H566">
        <v>0.14300000000000002</v>
      </c>
      <c r="I566">
        <v>0.14400000000000002</v>
      </c>
      <c r="J566">
        <v>0.21</v>
      </c>
      <c r="K566">
        <v>0.25600000000000001</v>
      </c>
      <c r="L566">
        <v>0.23399999999999999</v>
      </c>
      <c r="M566">
        <v>0.14300000000000002</v>
      </c>
      <c r="N566">
        <v>0.215</v>
      </c>
      <c r="O566">
        <v>0.29299999999999998</v>
      </c>
      <c r="P566">
        <v>0.32700000000000001</v>
      </c>
      <c r="Q566">
        <v>0.36899999999999999</v>
      </c>
      <c r="R566">
        <v>0.375</v>
      </c>
      <c r="S566">
        <v>0.32899999999999996</v>
      </c>
      <c r="T566">
        <v>0.33100000000000002</v>
      </c>
      <c r="U566">
        <v>0.34299999999999997</v>
      </c>
      <c r="V566">
        <v>0.33600000000000002</v>
      </c>
      <c r="W566">
        <v>0.318</v>
      </c>
      <c r="X566">
        <v>0.33299999999999996</v>
      </c>
      <c r="Y566">
        <v>0.34200000000000003</v>
      </c>
      <c r="Z566">
        <v>0.36499999999999999</v>
      </c>
      <c r="AA566">
        <v>0.36799999999999999</v>
      </c>
      <c r="AB566">
        <f t="shared" si="16"/>
        <v>192.10000000000002</v>
      </c>
      <c r="AC566">
        <f t="shared" si="17"/>
        <v>635</v>
      </c>
    </row>
    <row r="567" spans="1:29" x14ac:dyDescent="0.25">
      <c r="A567" s="1" t="s">
        <v>6</v>
      </c>
      <c r="B567" s="1" t="s">
        <v>129</v>
      </c>
      <c r="C567" s="42">
        <v>36926</v>
      </c>
      <c r="D567">
        <v>3</v>
      </c>
      <c r="E567">
        <v>4</v>
      </c>
      <c r="F567">
        <v>0.34</v>
      </c>
      <c r="G567">
        <v>0.3</v>
      </c>
      <c r="H567">
        <v>0.23499999999999999</v>
      </c>
      <c r="I567">
        <v>0.21600000000000003</v>
      </c>
      <c r="J567">
        <v>0.22399999999999998</v>
      </c>
      <c r="K567">
        <v>0.251</v>
      </c>
      <c r="L567">
        <v>0.223</v>
      </c>
      <c r="M567">
        <v>0.13500000000000001</v>
      </c>
      <c r="N567">
        <v>0.188</v>
      </c>
      <c r="O567">
        <v>0.27500000000000002</v>
      </c>
      <c r="P567">
        <v>0.30599999999999999</v>
      </c>
      <c r="Q567">
        <v>0.34299999999999997</v>
      </c>
      <c r="R567">
        <v>0.36299999999999999</v>
      </c>
      <c r="S567">
        <v>0.32899999999999996</v>
      </c>
      <c r="T567">
        <v>0.33</v>
      </c>
      <c r="U567">
        <v>0.33100000000000002</v>
      </c>
      <c r="V567">
        <v>0.33600000000000002</v>
      </c>
      <c r="W567">
        <v>0.30599999999999999</v>
      </c>
      <c r="X567">
        <v>0.31</v>
      </c>
      <c r="Y567">
        <v>0.32600000000000001</v>
      </c>
      <c r="Z567">
        <v>0.36</v>
      </c>
      <c r="AA567">
        <v>0.35899999999999999</v>
      </c>
      <c r="AB567">
        <f t="shared" si="16"/>
        <v>245.20000000000002</v>
      </c>
      <c r="AC567">
        <f t="shared" si="17"/>
        <v>672.60000000000014</v>
      </c>
    </row>
    <row r="568" spans="1:29" x14ac:dyDescent="0.25">
      <c r="A568" s="1" t="s">
        <v>6</v>
      </c>
      <c r="B568" s="1" t="s">
        <v>129</v>
      </c>
      <c r="C568" s="42">
        <v>36933</v>
      </c>
      <c r="D568">
        <v>3</v>
      </c>
      <c r="E568">
        <v>4</v>
      </c>
      <c r="F568">
        <v>0.26100000000000001</v>
      </c>
      <c r="G568">
        <v>0.251</v>
      </c>
      <c r="H568">
        <v>0.215</v>
      </c>
      <c r="I568">
        <v>0.20699999999999999</v>
      </c>
      <c r="J568">
        <v>0.24100000000000002</v>
      </c>
      <c r="K568">
        <v>0.26800000000000002</v>
      </c>
      <c r="L568">
        <v>0.22600000000000001</v>
      </c>
      <c r="M568">
        <v>0.13600000000000001</v>
      </c>
      <c r="N568">
        <v>0.18899999999999997</v>
      </c>
      <c r="O568">
        <v>0.27</v>
      </c>
      <c r="P568">
        <v>0.29899999999999999</v>
      </c>
      <c r="Q568">
        <v>0.34</v>
      </c>
      <c r="R568">
        <v>0.34399999999999997</v>
      </c>
      <c r="S568">
        <v>0.33</v>
      </c>
      <c r="T568">
        <v>0.31</v>
      </c>
      <c r="U568">
        <v>0.33</v>
      </c>
      <c r="V568">
        <v>0.32799999999999996</v>
      </c>
      <c r="W568">
        <v>0.29799999999999999</v>
      </c>
      <c r="X568">
        <v>0.313</v>
      </c>
      <c r="Y568">
        <v>0.32799999999999996</v>
      </c>
      <c r="Z568">
        <v>0.36700000000000005</v>
      </c>
      <c r="AA568">
        <v>0.36499999999999999</v>
      </c>
      <c r="AB568">
        <f t="shared" si="16"/>
        <v>225.50000000000003</v>
      </c>
      <c r="AC568">
        <f t="shared" si="17"/>
        <v>647.70000000000005</v>
      </c>
    </row>
    <row r="569" spans="1:29" x14ac:dyDescent="0.25">
      <c r="A569" s="1" t="s">
        <v>6</v>
      </c>
      <c r="B569" s="1" t="s">
        <v>129</v>
      </c>
      <c r="C569" s="42">
        <v>36939</v>
      </c>
      <c r="D569">
        <v>3</v>
      </c>
      <c r="E569">
        <v>5</v>
      </c>
      <c r="F569">
        <v>0.22500000000000001</v>
      </c>
      <c r="G569">
        <v>0.22600000000000001</v>
      </c>
      <c r="H569">
        <v>0.19</v>
      </c>
      <c r="I569">
        <v>0.191</v>
      </c>
      <c r="J569">
        <v>0.23199999999999998</v>
      </c>
      <c r="K569">
        <v>0.27</v>
      </c>
      <c r="L569">
        <v>0.22800000000000001</v>
      </c>
      <c r="M569">
        <v>0.128</v>
      </c>
      <c r="N569">
        <v>0.192</v>
      </c>
      <c r="O569">
        <v>0.26400000000000001</v>
      </c>
      <c r="P569">
        <v>0.29799999999999999</v>
      </c>
      <c r="Q569">
        <v>0.34200000000000003</v>
      </c>
      <c r="R569">
        <v>0.36299999999999999</v>
      </c>
      <c r="S569">
        <v>0.33</v>
      </c>
      <c r="T569">
        <v>0.32500000000000001</v>
      </c>
      <c r="U569">
        <v>0.34399999999999997</v>
      </c>
      <c r="V569">
        <v>0.32200000000000001</v>
      </c>
      <c r="W569">
        <v>0.31900000000000001</v>
      </c>
      <c r="X569">
        <v>0.308</v>
      </c>
      <c r="Y569">
        <v>0.32600000000000001</v>
      </c>
      <c r="Z569">
        <v>0.35700000000000004</v>
      </c>
      <c r="AA569">
        <v>0.374</v>
      </c>
      <c r="AB569">
        <f t="shared" si="16"/>
        <v>210.7</v>
      </c>
      <c r="AC569">
        <f t="shared" si="17"/>
        <v>637.9</v>
      </c>
    </row>
    <row r="570" spans="1:29" x14ac:dyDescent="0.25">
      <c r="A570" s="1" t="s">
        <v>6</v>
      </c>
      <c r="B570" s="1" t="s">
        <v>129</v>
      </c>
      <c r="C570" s="42">
        <v>36945</v>
      </c>
      <c r="D570">
        <v>3</v>
      </c>
      <c r="E570">
        <v>5</v>
      </c>
      <c r="F570">
        <v>0.20699999999999999</v>
      </c>
      <c r="G570">
        <v>0.18600000000000003</v>
      </c>
      <c r="H570">
        <v>0.17</v>
      </c>
      <c r="I570">
        <v>0.16600000000000001</v>
      </c>
      <c r="J570">
        <v>0.23100000000000001</v>
      </c>
      <c r="K570">
        <v>0.27100000000000002</v>
      </c>
      <c r="L570">
        <v>0.22500000000000001</v>
      </c>
      <c r="M570">
        <v>0.13300000000000001</v>
      </c>
      <c r="N570">
        <v>0.19399999999999998</v>
      </c>
      <c r="O570">
        <v>0.26300000000000001</v>
      </c>
      <c r="P570">
        <v>0.28300000000000003</v>
      </c>
      <c r="Q570">
        <v>0.35299999999999998</v>
      </c>
      <c r="R570">
        <v>0.34600000000000003</v>
      </c>
      <c r="S570">
        <v>0.32400000000000001</v>
      </c>
      <c r="T570">
        <v>0.32100000000000001</v>
      </c>
      <c r="U570">
        <v>0.32500000000000001</v>
      </c>
      <c r="V570">
        <v>0.32500000000000001</v>
      </c>
      <c r="W570">
        <v>0.30199999999999999</v>
      </c>
      <c r="X570">
        <v>0.312</v>
      </c>
      <c r="Y570">
        <v>0.33100000000000002</v>
      </c>
      <c r="Z570">
        <v>0.35600000000000004</v>
      </c>
      <c r="AA570">
        <v>0.36</v>
      </c>
      <c r="AB570">
        <f t="shared" si="16"/>
        <v>199</v>
      </c>
      <c r="AC570">
        <f t="shared" si="17"/>
        <v>619.10000000000014</v>
      </c>
    </row>
    <row r="571" spans="1:29" x14ac:dyDescent="0.25">
      <c r="A571" s="1" t="s">
        <v>6</v>
      </c>
      <c r="B571" s="1" t="s">
        <v>129</v>
      </c>
      <c r="C571" s="42">
        <v>36952</v>
      </c>
      <c r="D571">
        <v>3</v>
      </c>
      <c r="E571">
        <v>5</v>
      </c>
      <c r="F571">
        <v>0.17699999999999999</v>
      </c>
      <c r="G571">
        <v>0.16500000000000001</v>
      </c>
      <c r="H571">
        <v>0.13500000000000001</v>
      </c>
      <c r="I571">
        <v>0.14499999999999999</v>
      </c>
      <c r="J571">
        <v>0.20399999999999999</v>
      </c>
      <c r="K571">
        <v>0.25900000000000001</v>
      </c>
      <c r="L571">
        <v>0.222</v>
      </c>
      <c r="M571">
        <v>0.11800000000000001</v>
      </c>
      <c r="N571">
        <v>0.191</v>
      </c>
      <c r="O571">
        <v>0.24199999999999999</v>
      </c>
      <c r="P571">
        <v>0.27399999999999997</v>
      </c>
      <c r="Q571">
        <v>0.32899999999999996</v>
      </c>
      <c r="R571">
        <v>0.34499999999999997</v>
      </c>
      <c r="S571">
        <v>0.32299999999999995</v>
      </c>
      <c r="T571">
        <v>0.32799999999999996</v>
      </c>
      <c r="U571">
        <v>0.32799999999999996</v>
      </c>
      <c r="V571">
        <v>0.34299999999999997</v>
      </c>
      <c r="W571">
        <v>0.29899999999999999</v>
      </c>
      <c r="X571">
        <v>0.30399999999999999</v>
      </c>
      <c r="Y571">
        <v>0.32899999999999996</v>
      </c>
      <c r="Z571">
        <v>0.35700000000000004</v>
      </c>
      <c r="AA571">
        <v>0.36399999999999999</v>
      </c>
      <c r="AB571">
        <f t="shared" si="16"/>
        <v>179.3</v>
      </c>
      <c r="AC571">
        <f t="shared" si="17"/>
        <v>595.80000000000007</v>
      </c>
    </row>
    <row r="572" spans="1:29" x14ac:dyDescent="0.25">
      <c r="A572" s="1" t="s">
        <v>6</v>
      </c>
      <c r="B572" s="1" t="s">
        <v>129</v>
      </c>
      <c r="C572" s="42">
        <v>36960</v>
      </c>
      <c r="D572">
        <v>3</v>
      </c>
      <c r="E572">
        <v>5</v>
      </c>
      <c r="F572">
        <v>0.16899999999999998</v>
      </c>
      <c r="G572">
        <v>0.14000000000000001</v>
      </c>
      <c r="H572">
        <v>0.11699999999999999</v>
      </c>
      <c r="I572">
        <v>0.128</v>
      </c>
      <c r="J572">
        <v>0.184</v>
      </c>
      <c r="K572">
        <v>0.24600000000000002</v>
      </c>
      <c r="L572">
        <v>0.21600000000000003</v>
      </c>
      <c r="M572">
        <v>0.124</v>
      </c>
      <c r="N572">
        <v>0.17399999999999999</v>
      </c>
      <c r="O572">
        <v>0.23300000000000001</v>
      </c>
      <c r="P572">
        <v>0.25700000000000001</v>
      </c>
      <c r="Q572">
        <v>0.32</v>
      </c>
      <c r="R572">
        <v>0.33299999999999996</v>
      </c>
      <c r="S572">
        <v>0.32</v>
      </c>
      <c r="T572">
        <v>0.32500000000000001</v>
      </c>
      <c r="U572">
        <v>0.32500000000000001</v>
      </c>
      <c r="V572">
        <v>0.32899999999999996</v>
      </c>
      <c r="W572">
        <v>0.30099999999999999</v>
      </c>
      <c r="X572">
        <v>0.30399999999999999</v>
      </c>
      <c r="Y572">
        <v>0.33200000000000002</v>
      </c>
      <c r="Z572">
        <v>0.34700000000000003</v>
      </c>
      <c r="AA572">
        <v>0.36399999999999999</v>
      </c>
      <c r="AB572">
        <f t="shared" si="16"/>
        <v>166.7</v>
      </c>
      <c r="AC572">
        <f t="shared" si="17"/>
        <v>575.69999999999993</v>
      </c>
    </row>
    <row r="573" spans="1:29" x14ac:dyDescent="0.25">
      <c r="A573" s="1" t="s">
        <v>6</v>
      </c>
      <c r="B573" s="1" t="s">
        <v>129</v>
      </c>
      <c r="C573" s="42">
        <v>36966</v>
      </c>
      <c r="D573">
        <v>3</v>
      </c>
      <c r="E573">
        <v>5</v>
      </c>
      <c r="F573">
        <v>0.152</v>
      </c>
      <c r="G573">
        <v>0.13100000000000001</v>
      </c>
      <c r="H573">
        <v>0.10099999999999999</v>
      </c>
      <c r="I573">
        <v>0.114</v>
      </c>
      <c r="J573">
        <v>0.185</v>
      </c>
      <c r="K573">
        <v>0.23399999999999999</v>
      </c>
      <c r="L573">
        <v>0.21199999999999999</v>
      </c>
      <c r="M573">
        <v>0.127</v>
      </c>
      <c r="N573">
        <v>0.17399999999999999</v>
      </c>
      <c r="O573">
        <v>0.22500000000000001</v>
      </c>
      <c r="P573">
        <v>0.23499999999999999</v>
      </c>
      <c r="Q573">
        <v>0.31</v>
      </c>
      <c r="R573">
        <v>0.32899999999999996</v>
      </c>
      <c r="S573">
        <v>0.314</v>
      </c>
      <c r="T573">
        <v>0.315</v>
      </c>
      <c r="U573">
        <v>0.315</v>
      </c>
      <c r="V573">
        <v>0.33</v>
      </c>
      <c r="W573">
        <v>0.314</v>
      </c>
      <c r="X573">
        <v>0.30399999999999999</v>
      </c>
      <c r="Y573">
        <v>0.32899999999999996</v>
      </c>
      <c r="Z573">
        <v>0.35399999999999998</v>
      </c>
      <c r="AA573">
        <v>0.377</v>
      </c>
      <c r="AB573">
        <f t="shared" si="16"/>
        <v>158.19999999999999</v>
      </c>
      <c r="AC573">
        <f t="shared" si="17"/>
        <v>563.29999999999995</v>
      </c>
    </row>
    <row r="574" spans="1:29" x14ac:dyDescent="0.25">
      <c r="A574" s="1" t="s">
        <v>6</v>
      </c>
      <c r="B574" s="1" t="s">
        <v>129</v>
      </c>
      <c r="C574" s="42">
        <v>36980</v>
      </c>
      <c r="D574">
        <v>3</v>
      </c>
      <c r="E574">
        <v>5</v>
      </c>
      <c r="F574">
        <v>0.26600000000000001</v>
      </c>
      <c r="G574">
        <v>0.217</v>
      </c>
      <c r="H574">
        <v>0.16</v>
      </c>
      <c r="I574">
        <v>0.151</v>
      </c>
      <c r="J574">
        <v>0.21</v>
      </c>
      <c r="K574">
        <v>0.248</v>
      </c>
      <c r="L574">
        <v>0.20899999999999999</v>
      </c>
      <c r="M574">
        <v>0.127</v>
      </c>
      <c r="N574">
        <v>0.17699999999999999</v>
      </c>
      <c r="O574">
        <v>0.215</v>
      </c>
      <c r="P574">
        <v>0.22500000000000001</v>
      </c>
      <c r="Q574">
        <v>0.29299999999999998</v>
      </c>
      <c r="R574">
        <v>0.32400000000000001</v>
      </c>
      <c r="S574">
        <v>0.33299999999999996</v>
      </c>
      <c r="T574">
        <v>0.314</v>
      </c>
      <c r="U574">
        <v>0.33600000000000002</v>
      </c>
      <c r="V574">
        <v>0.32200000000000001</v>
      </c>
      <c r="W574">
        <v>0.318</v>
      </c>
      <c r="X574">
        <v>0.33</v>
      </c>
      <c r="Y574">
        <v>0.34200000000000003</v>
      </c>
      <c r="Z574">
        <v>0.37799999999999995</v>
      </c>
      <c r="AA574">
        <v>0.36200000000000004</v>
      </c>
      <c r="AB574">
        <f t="shared" si="16"/>
        <v>203.1</v>
      </c>
      <c r="AC574">
        <f t="shared" si="17"/>
        <v>612.29999999999995</v>
      </c>
    </row>
    <row r="575" spans="1:29" x14ac:dyDescent="0.25">
      <c r="A575" s="1" t="s">
        <v>6</v>
      </c>
      <c r="B575" s="1" t="s">
        <v>129</v>
      </c>
      <c r="C575" s="42">
        <v>36986</v>
      </c>
      <c r="D575">
        <v>3</v>
      </c>
      <c r="E575">
        <v>5</v>
      </c>
      <c r="F575">
        <v>0.24600000000000002</v>
      </c>
      <c r="G575">
        <v>0.19500000000000001</v>
      </c>
      <c r="H575">
        <v>0.153</v>
      </c>
      <c r="I575">
        <v>0.153</v>
      </c>
      <c r="J575">
        <v>0.20199999999999999</v>
      </c>
      <c r="K575">
        <v>0.249</v>
      </c>
      <c r="L575">
        <v>0.19800000000000001</v>
      </c>
      <c r="M575">
        <v>0.11800000000000001</v>
      </c>
      <c r="N575">
        <v>0.17800000000000002</v>
      </c>
      <c r="O575">
        <v>0.21100000000000002</v>
      </c>
      <c r="P575">
        <v>0.22899999999999998</v>
      </c>
      <c r="Q575">
        <v>0.29100000000000004</v>
      </c>
      <c r="R575">
        <v>0.32500000000000001</v>
      </c>
      <c r="S575">
        <v>0.33</v>
      </c>
      <c r="T575">
        <v>0.32400000000000001</v>
      </c>
      <c r="U575">
        <v>0.32899999999999996</v>
      </c>
      <c r="V575">
        <v>0.32700000000000001</v>
      </c>
      <c r="W575">
        <v>0.30399999999999999</v>
      </c>
      <c r="X575">
        <v>0.32299999999999995</v>
      </c>
      <c r="Y575">
        <v>0.32899999999999996</v>
      </c>
      <c r="Z575">
        <v>0.35600000000000004</v>
      </c>
      <c r="AA575">
        <v>0.374</v>
      </c>
      <c r="AB575">
        <f t="shared" si="16"/>
        <v>193.80000000000004</v>
      </c>
      <c r="AC575">
        <f t="shared" si="17"/>
        <v>599</v>
      </c>
    </row>
    <row r="576" spans="1:29" x14ac:dyDescent="0.25">
      <c r="A576" s="1" t="s">
        <v>6</v>
      </c>
      <c r="B576" s="1" t="s">
        <v>129</v>
      </c>
      <c r="C576" s="42">
        <v>36993</v>
      </c>
      <c r="D576">
        <v>3</v>
      </c>
      <c r="E576">
        <v>6</v>
      </c>
      <c r="F576">
        <v>0.20800000000000002</v>
      </c>
      <c r="G576">
        <v>0.182</v>
      </c>
      <c r="H576">
        <v>0.14400000000000002</v>
      </c>
      <c r="I576">
        <v>0.14199999999999999</v>
      </c>
      <c r="J576">
        <v>0.20600000000000002</v>
      </c>
      <c r="K576">
        <v>0.254</v>
      </c>
      <c r="L576">
        <v>0.223</v>
      </c>
      <c r="M576">
        <v>0.127</v>
      </c>
      <c r="N576">
        <v>0.17100000000000001</v>
      </c>
      <c r="O576">
        <v>0.21100000000000002</v>
      </c>
      <c r="P576">
        <v>0.218</v>
      </c>
      <c r="Q576">
        <v>0.308</v>
      </c>
      <c r="R576">
        <v>0.313</v>
      </c>
      <c r="S576">
        <v>0.33299999999999996</v>
      </c>
      <c r="T576">
        <v>0.32400000000000001</v>
      </c>
      <c r="U576">
        <v>0.32299999999999995</v>
      </c>
      <c r="V576">
        <v>0.315</v>
      </c>
      <c r="W576">
        <v>0.32200000000000001</v>
      </c>
      <c r="X576">
        <v>0.31900000000000001</v>
      </c>
      <c r="Y576">
        <v>0.33700000000000002</v>
      </c>
      <c r="Z576">
        <v>0.36299999999999999</v>
      </c>
      <c r="AA576">
        <v>0.37200000000000005</v>
      </c>
      <c r="AB576">
        <f t="shared" si="16"/>
        <v>186.5</v>
      </c>
      <c r="AC576">
        <f t="shared" si="17"/>
        <v>592.29999999999995</v>
      </c>
    </row>
    <row r="577" spans="1:29" x14ac:dyDescent="0.25">
      <c r="A577" s="1" t="s">
        <v>6</v>
      </c>
      <c r="B577" s="1" t="s">
        <v>129</v>
      </c>
      <c r="C577" s="42">
        <v>37001</v>
      </c>
      <c r="D577">
        <v>3</v>
      </c>
      <c r="E577">
        <v>6</v>
      </c>
      <c r="F577">
        <v>0.19800000000000001</v>
      </c>
      <c r="G577">
        <v>0.17</v>
      </c>
      <c r="H577">
        <v>0.13400000000000001</v>
      </c>
      <c r="I577">
        <v>0.13600000000000001</v>
      </c>
      <c r="J577">
        <v>0.2</v>
      </c>
      <c r="K577">
        <v>0.26</v>
      </c>
      <c r="L577">
        <v>0.20699999999999999</v>
      </c>
      <c r="M577">
        <v>0.11900000000000001</v>
      </c>
      <c r="N577">
        <v>0.17300000000000001</v>
      </c>
      <c r="O577">
        <v>0.20899999999999999</v>
      </c>
      <c r="P577">
        <v>0.20899999999999999</v>
      </c>
      <c r="Q577">
        <v>0.28600000000000003</v>
      </c>
      <c r="R577">
        <v>0.31</v>
      </c>
      <c r="S577">
        <v>0.32200000000000001</v>
      </c>
      <c r="T577">
        <v>0.314</v>
      </c>
      <c r="U577">
        <v>0.314</v>
      </c>
      <c r="V577">
        <v>0.32700000000000001</v>
      </c>
      <c r="W577">
        <v>0.30399999999999999</v>
      </c>
      <c r="X577">
        <v>0.31</v>
      </c>
      <c r="Y577">
        <v>0.33500000000000002</v>
      </c>
      <c r="Z577">
        <v>0.36599999999999999</v>
      </c>
      <c r="AA577">
        <v>0.36599999999999999</v>
      </c>
      <c r="AB577">
        <f t="shared" si="16"/>
        <v>179.5</v>
      </c>
      <c r="AC577">
        <f t="shared" si="17"/>
        <v>576.69999999999993</v>
      </c>
    </row>
    <row r="578" spans="1:29" x14ac:dyDescent="0.25">
      <c r="A578" s="1" t="s">
        <v>6</v>
      </c>
      <c r="B578" s="1" t="s">
        <v>129</v>
      </c>
      <c r="C578" s="42">
        <v>37010</v>
      </c>
      <c r="D578">
        <v>3</v>
      </c>
      <c r="E578">
        <v>6</v>
      </c>
      <c r="F578">
        <v>0.32500000000000001</v>
      </c>
      <c r="G578">
        <v>0.248</v>
      </c>
      <c r="H578">
        <v>0.153</v>
      </c>
      <c r="I578">
        <v>0.14800000000000002</v>
      </c>
      <c r="J578">
        <v>0.187</v>
      </c>
      <c r="K578">
        <v>0.24199999999999999</v>
      </c>
      <c r="L578">
        <v>0.20600000000000002</v>
      </c>
      <c r="M578">
        <v>0.11699999999999999</v>
      </c>
      <c r="N578">
        <v>0.159</v>
      </c>
      <c r="O578">
        <v>0.19500000000000001</v>
      </c>
      <c r="P578">
        <v>0.20199999999999999</v>
      </c>
      <c r="Q578">
        <v>0.26500000000000001</v>
      </c>
      <c r="R578">
        <v>0.29699999999999999</v>
      </c>
      <c r="S578">
        <v>0.315</v>
      </c>
      <c r="T578">
        <v>0.29899999999999999</v>
      </c>
      <c r="U578">
        <v>0.308</v>
      </c>
      <c r="V578">
        <v>0.30199999999999999</v>
      </c>
      <c r="W578">
        <v>0.28600000000000003</v>
      </c>
      <c r="X578">
        <v>0.29399999999999998</v>
      </c>
      <c r="Y578">
        <v>0.308</v>
      </c>
      <c r="Z578">
        <v>0.34600000000000003</v>
      </c>
      <c r="AA578">
        <v>0.36</v>
      </c>
      <c r="AB578">
        <f t="shared" si="16"/>
        <v>210.99999999999997</v>
      </c>
      <c r="AC578">
        <f t="shared" si="17"/>
        <v>588.69999999999993</v>
      </c>
    </row>
    <row r="579" spans="1:29" x14ac:dyDescent="0.25">
      <c r="A579" s="1" t="s">
        <v>6</v>
      </c>
      <c r="B579" s="1" t="s">
        <v>129</v>
      </c>
      <c r="C579" s="42">
        <v>37020</v>
      </c>
      <c r="D579">
        <v>3</v>
      </c>
      <c r="E579">
        <v>6</v>
      </c>
      <c r="F579">
        <v>0.36499999999999999</v>
      </c>
      <c r="G579">
        <v>0.26100000000000001</v>
      </c>
      <c r="H579">
        <v>0.17899999999999999</v>
      </c>
      <c r="I579">
        <v>0.17399999999999999</v>
      </c>
      <c r="J579">
        <v>0.21</v>
      </c>
      <c r="K579">
        <v>0.25800000000000001</v>
      </c>
      <c r="L579">
        <v>0.21100000000000002</v>
      </c>
      <c r="M579">
        <v>0.128</v>
      </c>
      <c r="N579">
        <v>0.17600000000000002</v>
      </c>
      <c r="O579">
        <v>0.20699999999999999</v>
      </c>
      <c r="P579">
        <v>0.21</v>
      </c>
      <c r="Q579">
        <v>0.27600000000000002</v>
      </c>
      <c r="R579">
        <v>0.31</v>
      </c>
      <c r="S579">
        <v>0.311</v>
      </c>
      <c r="T579">
        <v>0.30199999999999999</v>
      </c>
      <c r="U579">
        <v>0.318</v>
      </c>
      <c r="V579">
        <v>0.309</v>
      </c>
      <c r="W579">
        <v>0.30399999999999999</v>
      </c>
      <c r="X579">
        <v>0.29899999999999999</v>
      </c>
      <c r="Y579">
        <v>0.33299999999999996</v>
      </c>
      <c r="Z579">
        <v>0.36399999999999999</v>
      </c>
      <c r="AA579">
        <v>0.35899999999999999</v>
      </c>
      <c r="AB579">
        <f t="shared" ref="AB579:AB595" si="18">SUM(F579*200,G579*100,H579*100,I579*100,J579*100,K579*100,L579*100,M579*100,N579*100)</f>
        <v>232.70000000000002</v>
      </c>
      <c r="AC579">
        <f t="shared" ref="AC579:AC595" si="19">SUM(F579*200,G579*100,H579*100,I579*100,J579*100,K579*100,L579*100,M579*100,N579*100,O579*100,P579*100,Q579*100,R579*100,S579*100,T579*100,U579*100,V579*100,W579*100,X579*100,Y579*100,Z579*100,AA579*100)</f>
        <v>622.89999999999986</v>
      </c>
    </row>
    <row r="580" spans="1:29" x14ac:dyDescent="0.25">
      <c r="A580" s="1" t="s">
        <v>6</v>
      </c>
      <c r="B580" s="1" t="s">
        <v>129</v>
      </c>
      <c r="C580" s="42">
        <v>37036</v>
      </c>
      <c r="D580">
        <v>3</v>
      </c>
      <c r="E580">
        <v>6</v>
      </c>
      <c r="F580">
        <v>0.32700000000000001</v>
      </c>
      <c r="G580">
        <v>0.25700000000000001</v>
      </c>
      <c r="H580">
        <v>0.19899999999999998</v>
      </c>
      <c r="I580">
        <v>0.17800000000000002</v>
      </c>
      <c r="J580">
        <v>0.223</v>
      </c>
      <c r="K580">
        <v>0.25900000000000001</v>
      </c>
      <c r="L580">
        <v>0.215</v>
      </c>
      <c r="M580">
        <v>0.12300000000000001</v>
      </c>
      <c r="N580">
        <v>0.161</v>
      </c>
      <c r="O580">
        <v>0.19600000000000001</v>
      </c>
      <c r="P580">
        <v>0.19899999999999998</v>
      </c>
      <c r="Q580">
        <v>0.26400000000000001</v>
      </c>
      <c r="R580">
        <v>0.29399999999999998</v>
      </c>
      <c r="S580">
        <v>0.30399999999999999</v>
      </c>
      <c r="T580">
        <v>0.30099999999999999</v>
      </c>
      <c r="U580">
        <v>0.30399999999999999</v>
      </c>
      <c r="V580">
        <v>0.30599999999999999</v>
      </c>
      <c r="W580">
        <v>0.29399999999999998</v>
      </c>
      <c r="X580">
        <v>0.29499999999999998</v>
      </c>
      <c r="Y580">
        <v>0.33299999999999996</v>
      </c>
      <c r="Z580">
        <v>0.33899999999999997</v>
      </c>
      <c r="AA580">
        <v>0.33899999999999997</v>
      </c>
      <c r="AB580">
        <f t="shared" si="18"/>
        <v>226.90000000000003</v>
      </c>
      <c r="AC580">
        <f t="shared" si="19"/>
        <v>603.69999999999993</v>
      </c>
    </row>
    <row r="581" spans="1:29" x14ac:dyDescent="0.25">
      <c r="A581" s="1" t="s">
        <v>6</v>
      </c>
      <c r="B581" s="1" t="s">
        <v>129</v>
      </c>
      <c r="C581" s="42">
        <v>37057</v>
      </c>
      <c r="D581">
        <v>3</v>
      </c>
      <c r="E581">
        <v>6</v>
      </c>
      <c r="F581">
        <v>0.35799999999999998</v>
      </c>
      <c r="G581">
        <v>0.27899999999999997</v>
      </c>
      <c r="H581">
        <v>0.23399999999999999</v>
      </c>
      <c r="I581">
        <v>0.24199999999999999</v>
      </c>
      <c r="J581">
        <v>0.252</v>
      </c>
      <c r="K581">
        <v>0.27100000000000002</v>
      </c>
      <c r="L581">
        <v>0.214</v>
      </c>
      <c r="M581">
        <v>0.121</v>
      </c>
      <c r="N581">
        <v>0.17899999999999999</v>
      </c>
      <c r="O581">
        <v>0.187</v>
      </c>
      <c r="P581">
        <v>0.20800000000000002</v>
      </c>
      <c r="Q581">
        <v>0.27500000000000002</v>
      </c>
      <c r="R581">
        <v>0.29899999999999999</v>
      </c>
      <c r="S581">
        <v>0.30499999999999999</v>
      </c>
      <c r="T581">
        <v>0.315</v>
      </c>
      <c r="U581">
        <v>0.307</v>
      </c>
      <c r="V581">
        <v>0.29699999999999999</v>
      </c>
      <c r="W581">
        <v>0.29100000000000004</v>
      </c>
      <c r="X581">
        <v>0.30099999999999999</v>
      </c>
      <c r="Y581">
        <v>0.316</v>
      </c>
      <c r="Z581">
        <v>0.34200000000000003</v>
      </c>
      <c r="AA581">
        <v>0.35399999999999998</v>
      </c>
      <c r="AB581">
        <f t="shared" si="18"/>
        <v>250.79999999999998</v>
      </c>
      <c r="AC581">
        <f t="shared" si="19"/>
        <v>630.5</v>
      </c>
    </row>
    <row r="582" spans="1:29" x14ac:dyDescent="0.25">
      <c r="A582" s="1" t="s">
        <v>6</v>
      </c>
      <c r="B582" s="1" t="s">
        <v>129</v>
      </c>
      <c r="C582" s="42">
        <v>37078</v>
      </c>
      <c r="D582">
        <v>3</v>
      </c>
      <c r="E582">
        <v>7</v>
      </c>
      <c r="F582">
        <v>0.36499999999999999</v>
      </c>
      <c r="G582">
        <v>0.312</v>
      </c>
      <c r="H582">
        <v>0.27200000000000002</v>
      </c>
      <c r="I582">
        <v>0.27600000000000002</v>
      </c>
      <c r="J582">
        <v>0.29600000000000004</v>
      </c>
      <c r="K582">
        <v>0.30299999999999999</v>
      </c>
      <c r="L582">
        <v>0.25</v>
      </c>
      <c r="M582">
        <v>0.14800000000000002</v>
      </c>
      <c r="N582">
        <v>0.187</v>
      </c>
      <c r="O582">
        <v>0.222</v>
      </c>
      <c r="P582">
        <v>0.21899999999999997</v>
      </c>
      <c r="Q582">
        <v>0.29399999999999998</v>
      </c>
      <c r="R582">
        <v>0.317</v>
      </c>
      <c r="S582">
        <v>0.315</v>
      </c>
      <c r="T582">
        <v>0.313</v>
      </c>
      <c r="U582">
        <v>0.33</v>
      </c>
      <c r="V582">
        <v>0.316</v>
      </c>
      <c r="W582">
        <v>0.308</v>
      </c>
      <c r="X582">
        <v>0.30499999999999999</v>
      </c>
      <c r="Y582">
        <v>0.33</v>
      </c>
      <c r="Z582">
        <v>0.374</v>
      </c>
      <c r="AA582">
        <v>0.374</v>
      </c>
      <c r="AB582">
        <f t="shared" si="18"/>
        <v>277.39999999999998</v>
      </c>
      <c r="AC582">
        <f t="shared" si="19"/>
        <v>679.09999999999991</v>
      </c>
    </row>
    <row r="583" spans="1:29" x14ac:dyDescent="0.25">
      <c r="A583" s="1" t="s">
        <v>6</v>
      </c>
      <c r="B583" s="1" t="s">
        <v>129</v>
      </c>
      <c r="C583" s="42">
        <v>37112</v>
      </c>
      <c r="D583">
        <v>3</v>
      </c>
      <c r="E583">
        <v>7</v>
      </c>
      <c r="F583">
        <v>0.34600000000000003</v>
      </c>
      <c r="G583">
        <v>0.29499999999999998</v>
      </c>
      <c r="H583">
        <v>0.26300000000000001</v>
      </c>
      <c r="I583">
        <v>0.27300000000000002</v>
      </c>
      <c r="J583">
        <v>0.29699999999999999</v>
      </c>
      <c r="K583">
        <v>0.315</v>
      </c>
      <c r="L583">
        <v>0.30399999999999999</v>
      </c>
      <c r="M583">
        <v>0.28999999999999998</v>
      </c>
      <c r="N583">
        <v>0.30599999999999999</v>
      </c>
      <c r="O583">
        <v>0.3</v>
      </c>
      <c r="P583">
        <v>0.27399999999999997</v>
      </c>
      <c r="Q583">
        <v>0.32500000000000001</v>
      </c>
      <c r="R583">
        <v>0.33799999999999997</v>
      </c>
      <c r="S583">
        <v>0.33</v>
      </c>
      <c r="T583">
        <v>0.314</v>
      </c>
      <c r="U583">
        <v>0.32500000000000001</v>
      </c>
      <c r="V583">
        <v>0.32899999999999996</v>
      </c>
      <c r="W583">
        <v>0.312</v>
      </c>
      <c r="X583">
        <v>0.309</v>
      </c>
      <c r="Y583">
        <v>0.32600000000000001</v>
      </c>
      <c r="Z583">
        <v>0.375</v>
      </c>
      <c r="AA583">
        <v>0.36799999999999999</v>
      </c>
      <c r="AB583">
        <f t="shared" si="18"/>
        <v>303.5</v>
      </c>
      <c r="AC583">
        <f t="shared" si="19"/>
        <v>725.99999999999989</v>
      </c>
    </row>
    <row r="584" spans="1:29" x14ac:dyDescent="0.25">
      <c r="A584" s="1" t="s">
        <v>6</v>
      </c>
      <c r="B584" s="1" t="s">
        <v>129</v>
      </c>
      <c r="C584" s="42">
        <v>37131</v>
      </c>
      <c r="D584">
        <v>3</v>
      </c>
      <c r="E584">
        <v>1</v>
      </c>
      <c r="F584">
        <v>0.35600000000000004</v>
      </c>
      <c r="G584">
        <v>0.30399999999999999</v>
      </c>
      <c r="H584">
        <v>0.26800000000000002</v>
      </c>
      <c r="I584">
        <v>0.28300000000000003</v>
      </c>
      <c r="J584">
        <v>0.29600000000000004</v>
      </c>
      <c r="K584">
        <v>0.31</v>
      </c>
      <c r="L584">
        <v>0.30599999999999999</v>
      </c>
      <c r="M584">
        <v>0.3</v>
      </c>
      <c r="N584">
        <v>0.317</v>
      </c>
      <c r="O584">
        <v>0.33600000000000002</v>
      </c>
      <c r="P584">
        <v>0.33700000000000002</v>
      </c>
      <c r="Q584">
        <v>0.34499999999999997</v>
      </c>
      <c r="R584">
        <v>0.36499999999999999</v>
      </c>
      <c r="S584">
        <v>0.33299999999999996</v>
      </c>
      <c r="T584">
        <v>0.31900000000000001</v>
      </c>
      <c r="U584">
        <v>0.33899999999999997</v>
      </c>
      <c r="V584">
        <v>0.32100000000000001</v>
      </c>
      <c r="W584">
        <v>0.315</v>
      </c>
      <c r="X584">
        <v>0.308</v>
      </c>
      <c r="Y584">
        <v>0.33100000000000002</v>
      </c>
      <c r="Z584">
        <v>0.35799999999999998</v>
      </c>
      <c r="AA584">
        <v>0.35799999999999998</v>
      </c>
      <c r="AB584">
        <f t="shared" si="18"/>
        <v>309.59999999999997</v>
      </c>
      <c r="AC584">
        <f t="shared" si="19"/>
        <v>746.09999999999991</v>
      </c>
    </row>
    <row r="585" spans="1:29" x14ac:dyDescent="0.25">
      <c r="A585" s="1" t="s">
        <v>6</v>
      </c>
      <c r="B585" s="1" t="s">
        <v>129</v>
      </c>
      <c r="C585" s="42">
        <v>37148</v>
      </c>
      <c r="D585">
        <v>3</v>
      </c>
      <c r="E585">
        <v>1</v>
      </c>
      <c r="F585">
        <v>0.29899999999999999</v>
      </c>
      <c r="G585">
        <v>0.28699999999999998</v>
      </c>
      <c r="H585">
        <v>0.26600000000000001</v>
      </c>
      <c r="I585">
        <v>0.27100000000000002</v>
      </c>
      <c r="J585">
        <v>0.29499999999999998</v>
      </c>
      <c r="K585">
        <v>0.308</v>
      </c>
      <c r="L585">
        <v>0.29699999999999999</v>
      </c>
      <c r="M585">
        <v>0.25600000000000001</v>
      </c>
      <c r="N585">
        <v>0.30099999999999999</v>
      </c>
      <c r="O585">
        <v>0.33299999999999996</v>
      </c>
      <c r="P585">
        <v>0.36099999999999999</v>
      </c>
      <c r="Q585">
        <v>0.38299999999999995</v>
      </c>
      <c r="R585">
        <v>0.35799999999999998</v>
      </c>
      <c r="S585">
        <v>0.33100000000000002</v>
      </c>
      <c r="T585">
        <v>0.32100000000000001</v>
      </c>
      <c r="U585">
        <v>0.32500000000000001</v>
      </c>
      <c r="V585">
        <v>0.32799999999999996</v>
      </c>
      <c r="W585">
        <v>0.309</v>
      </c>
      <c r="X585">
        <v>0.315</v>
      </c>
      <c r="Y585">
        <v>0.33799999999999997</v>
      </c>
      <c r="Z585">
        <v>0.35799999999999998</v>
      </c>
      <c r="AA585">
        <v>0.36099999999999999</v>
      </c>
      <c r="AB585">
        <f t="shared" si="18"/>
        <v>287.90000000000003</v>
      </c>
      <c r="AC585">
        <f t="shared" si="19"/>
        <v>730</v>
      </c>
    </row>
    <row r="586" spans="1:29" x14ac:dyDescent="0.25">
      <c r="A586" s="1" t="s">
        <v>6</v>
      </c>
      <c r="B586" s="1" t="s">
        <v>129</v>
      </c>
      <c r="C586" s="42">
        <v>37162</v>
      </c>
      <c r="D586">
        <v>3</v>
      </c>
      <c r="E586">
        <v>1</v>
      </c>
      <c r="F586">
        <v>0.26899999999999996</v>
      </c>
      <c r="G586">
        <v>0.253</v>
      </c>
      <c r="H586">
        <v>0.24</v>
      </c>
      <c r="I586">
        <v>0.24600000000000002</v>
      </c>
      <c r="J586">
        <v>0.28399999999999997</v>
      </c>
      <c r="K586">
        <v>0.30099999999999999</v>
      </c>
      <c r="L586">
        <v>0.28000000000000003</v>
      </c>
      <c r="M586">
        <v>0.28600000000000003</v>
      </c>
      <c r="N586">
        <v>0.35700000000000004</v>
      </c>
      <c r="O586">
        <v>0.36899999999999999</v>
      </c>
      <c r="P586">
        <v>0.36499999999999999</v>
      </c>
      <c r="Q586">
        <v>0.38</v>
      </c>
      <c r="R586">
        <v>0.36700000000000005</v>
      </c>
      <c r="S586">
        <v>0.33799999999999997</v>
      </c>
      <c r="T586">
        <v>0.313</v>
      </c>
      <c r="U586">
        <v>0.33100000000000002</v>
      </c>
      <c r="V586">
        <v>0.33200000000000002</v>
      </c>
      <c r="W586">
        <v>0.311</v>
      </c>
      <c r="X586">
        <v>0.32500000000000001</v>
      </c>
      <c r="Y586">
        <v>0.33600000000000002</v>
      </c>
      <c r="Z586">
        <v>0.35700000000000004</v>
      </c>
      <c r="AA586">
        <v>0.36499999999999999</v>
      </c>
      <c r="AB586">
        <f t="shared" si="18"/>
        <v>278.5</v>
      </c>
      <c r="AC586">
        <f t="shared" si="19"/>
        <v>727.40000000000009</v>
      </c>
    </row>
    <row r="587" spans="1:29" x14ac:dyDescent="0.25">
      <c r="A587" s="1" t="s">
        <v>6</v>
      </c>
      <c r="B587" s="1" t="s">
        <v>129</v>
      </c>
      <c r="C587" s="42">
        <v>37176</v>
      </c>
      <c r="D587">
        <v>3</v>
      </c>
      <c r="E587">
        <v>1</v>
      </c>
      <c r="F587">
        <v>0.35499999999999998</v>
      </c>
      <c r="G587">
        <v>0.28699999999999998</v>
      </c>
      <c r="H587">
        <v>0.19899999999999998</v>
      </c>
      <c r="I587">
        <v>0.2</v>
      </c>
      <c r="J587">
        <v>0.26500000000000001</v>
      </c>
      <c r="K587">
        <v>0.30299999999999999</v>
      </c>
      <c r="L587">
        <v>0.28000000000000003</v>
      </c>
      <c r="M587">
        <v>0.20300000000000001</v>
      </c>
      <c r="N587">
        <v>0.26500000000000001</v>
      </c>
      <c r="O587">
        <v>0.34299999999999997</v>
      </c>
      <c r="P587">
        <v>0.371</v>
      </c>
      <c r="Q587">
        <v>0.38500000000000001</v>
      </c>
      <c r="R587">
        <v>0.36499999999999999</v>
      </c>
      <c r="S587">
        <v>0.33600000000000002</v>
      </c>
      <c r="T587">
        <v>0.33299999999999996</v>
      </c>
      <c r="U587">
        <v>0.32600000000000001</v>
      </c>
      <c r="V587">
        <v>0.32600000000000001</v>
      </c>
      <c r="W587">
        <v>0.315</v>
      </c>
      <c r="X587">
        <v>0.309</v>
      </c>
      <c r="Y587">
        <v>0.32299999999999995</v>
      </c>
      <c r="Z587">
        <v>0.35899999999999999</v>
      </c>
      <c r="AA587">
        <v>0.36499999999999999</v>
      </c>
      <c r="AB587">
        <f t="shared" si="18"/>
        <v>271.20000000000005</v>
      </c>
      <c r="AC587">
        <f t="shared" si="19"/>
        <v>716.80000000000007</v>
      </c>
    </row>
    <row r="588" spans="1:29" x14ac:dyDescent="0.25">
      <c r="A588" s="1" t="s">
        <v>6</v>
      </c>
      <c r="B588" s="1" t="s">
        <v>129</v>
      </c>
      <c r="C588" s="42">
        <v>37191</v>
      </c>
      <c r="D588">
        <v>3</v>
      </c>
      <c r="E588">
        <v>1</v>
      </c>
      <c r="F588">
        <v>0.253</v>
      </c>
      <c r="G588">
        <v>0.222</v>
      </c>
      <c r="H588">
        <v>0.19</v>
      </c>
      <c r="I588">
        <v>0.19899999999999998</v>
      </c>
      <c r="J588">
        <v>0.255</v>
      </c>
      <c r="K588">
        <v>0.29499999999999998</v>
      </c>
      <c r="L588">
        <v>0.27100000000000002</v>
      </c>
      <c r="M588">
        <v>0.184</v>
      </c>
      <c r="N588">
        <v>0.23899999999999999</v>
      </c>
      <c r="O588">
        <v>0.33799999999999997</v>
      </c>
      <c r="P588">
        <v>0.39</v>
      </c>
      <c r="Q588">
        <v>0.38500000000000001</v>
      </c>
      <c r="R588">
        <v>0.36399999999999999</v>
      </c>
      <c r="S588">
        <v>0.32899999999999996</v>
      </c>
      <c r="T588">
        <v>0.34200000000000003</v>
      </c>
      <c r="U588">
        <v>0.32600000000000001</v>
      </c>
      <c r="V588">
        <v>0.314</v>
      </c>
      <c r="W588">
        <v>0.307</v>
      </c>
      <c r="X588">
        <v>0.312</v>
      </c>
      <c r="Y588">
        <v>0.33299999999999996</v>
      </c>
      <c r="Z588">
        <v>0.35399999999999998</v>
      </c>
      <c r="AA588">
        <v>0.37</v>
      </c>
      <c r="AB588">
        <f t="shared" si="18"/>
        <v>236.1</v>
      </c>
      <c r="AC588">
        <f t="shared" si="19"/>
        <v>682.5</v>
      </c>
    </row>
    <row r="589" spans="1:29" x14ac:dyDescent="0.25">
      <c r="A589" s="1" t="s">
        <v>6</v>
      </c>
      <c r="B589" s="1" t="s">
        <v>129</v>
      </c>
      <c r="C589" s="42">
        <v>37207</v>
      </c>
      <c r="D589">
        <v>3</v>
      </c>
      <c r="E589">
        <v>2</v>
      </c>
      <c r="F589">
        <v>0.23399999999999999</v>
      </c>
      <c r="G589">
        <v>0.20499999999999999</v>
      </c>
      <c r="H589">
        <v>0.17</v>
      </c>
      <c r="I589">
        <v>0.16800000000000001</v>
      </c>
      <c r="J589">
        <v>0.24100000000000002</v>
      </c>
      <c r="K589">
        <v>0.28499999999999998</v>
      </c>
      <c r="L589">
        <v>0.25900000000000001</v>
      </c>
      <c r="M589">
        <v>0.16</v>
      </c>
      <c r="N589">
        <v>0.23699999999999999</v>
      </c>
      <c r="O589">
        <v>0.34100000000000003</v>
      </c>
      <c r="P589">
        <v>0.36899999999999999</v>
      </c>
      <c r="Q589">
        <v>0.38</v>
      </c>
      <c r="R589">
        <v>0.38600000000000001</v>
      </c>
      <c r="S589">
        <v>0.33600000000000002</v>
      </c>
      <c r="T589">
        <v>0.32500000000000001</v>
      </c>
      <c r="U589">
        <v>0.34</v>
      </c>
      <c r="V589">
        <v>0.32299999999999995</v>
      </c>
      <c r="W589">
        <v>0.32</v>
      </c>
      <c r="X589">
        <v>0.29399999999999998</v>
      </c>
      <c r="Y589">
        <v>0.317</v>
      </c>
      <c r="Z589">
        <v>0.35799999999999998</v>
      </c>
      <c r="AA589">
        <v>0.36700000000000005</v>
      </c>
      <c r="AB589">
        <f t="shared" si="18"/>
        <v>219.29999999999998</v>
      </c>
      <c r="AC589">
        <f t="shared" si="19"/>
        <v>664.9</v>
      </c>
    </row>
    <row r="590" spans="1:29" x14ac:dyDescent="0.25">
      <c r="A590" s="1" t="s">
        <v>6</v>
      </c>
      <c r="B590" s="1" t="s">
        <v>129</v>
      </c>
      <c r="C590" s="42">
        <v>37228</v>
      </c>
      <c r="D590">
        <v>3</v>
      </c>
      <c r="E590">
        <v>2</v>
      </c>
      <c r="F590">
        <v>0.20399999999999999</v>
      </c>
      <c r="G590">
        <v>0.17300000000000001</v>
      </c>
      <c r="H590">
        <v>0.13900000000000001</v>
      </c>
      <c r="I590">
        <v>0.14800000000000002</v>
      </c>
      <c r="J590">
        <v>0.22500000000000001</v>
      </c>
      <c r="K590">
        <v>0.27399999999999997</v>
      </c>
      <c r="L590">
        <v>0.24399999999999999</v>
      </c>
      <c r="M590">
        <v>0.14699999999999999</v>
      </c>
      <c r="N590">
        <v>0.20800000000000002</v>
      </c>
      <c r="O590">
        <v>0.311</v>
      </c>
      <c r="P590">
        <v>0.36899999999999999</v>
      </c>
      <c r="Q590">
        <v>0.37</v>
      </c>
      <c r="R590">
        <v>0.36799999999999999</v>
      </c>
      <c r="S590">
        <v>0.32899999999999996</v>
      </c>
      <c r="T590">
        <v>0.32100000000000001</v>
      </c>
      <c r="U590">
        <v>0.33799999999999997</v>
      </c>
      <c r="V590">
        <v>0.32799999999999996</v>
      </c>
      <c r="W590">
        <v>0.307</v>
      </c>
      <c r="X590">
        <v>0.313</v>
      </c>
      <c r="Y590">
        <v>0.33700000000000002</v>
      </c>
      <c r="Z590">
        <v>0.38100000000000001</v>
      </c>
      <c r="AA590">
        <v>0.371</v>
      </c>
      <c r="AB590">
        <f t="shared" si="18"/>
        <v>196.6</v>
      </c>
      <c r="AC590">
        <f t="shared" si="19"/>
        <v>640.90000000000009</v>
      </c>
    </row>
    <row r="591" spans="1:29" x14ac:dyDescent="0.25">
      <c r="A591" s="1" t="s">
        <v>6</v>
      </c>
      <c r="B591" s="1" t="s">
        <v>129</v>
      </c>
      <c r="C591" s="42">
        <v>37272</v>
      </c>
      <c r="D591">
        <v>3</v>
      </c>
      <c r="E591">
        <v>3</v>
      </c>
      <c r="F591">
        <v>0.36499999999999999</v>
      </c>
      <c r="G591">
        <v>0.32400000000000001</v>
      </c>
      <c r="H591">
        <v>0.27600000000000002</v>
      </c>
      <c r="I591">
        <v>0.30299999999999999</v>
      </c>
      <c r="J591">
        <v>0.311</v>
      </c>
      <c r="K591">
        <v>0.31</v>
      </c>
      <c r="L591">
        <v>0.28199999999999997</v>
      </c>
      <c r="M591">
        <v>0.221</v>
      </c>
      <c r="N591">
        <v>0.23800000000000002</v>
      </c>
      <c r="O591">
        <v>0.311</v>
      </c>
      <c r="P591">
        <v>0.35</v>
      </c>
      <c r="Q591">
        <v>0.36700000000000005</v>
      </c>
      <c r="R591">
        <v>0.376</v>
      </c>
      <c r="S591">
        <v>0.32700000000000001</v>
      </c>
      <c r="T591">
        <v>0.32799999999999996</v>
      </c>
      <c r="U591">
        <v>0.32100000000000001</v>
      </c>
      <c r="V591">
        <v>0.33500000000000002</v>
      </c>
      <c r="W591">
        <v>0.307</v>
      </c>
      <c r="X591">
        <v>0.30099999999999999</v>
      </c>
      <c r="Y591">
        <v>0.33399999999999996</v>
      </c>
      <c r="Z591">
        <v>0.35899999999999999</v>
      </c>
      <c r="AA591">
        <v>0.36599999999999999</v>
      </c>
      <c r="AB591">
        <f t="shared" si="18"/>
        <v>299.5</v>
      </c>
      <c r="AC591">
        <f t="shared" si="19"/>
        <v>737.7</v>
      </c>
    </row>
    <row r="592" spans="1:29" x14ac:dyDescent="0.25">
      <c r="A592" s="1" t="s">
        <v>6</v>
      </c>
      <c r="B592" s="1" t="s">
        <v>129</v>
      </c>
      <c r="C592" s="42">
        <v>37305</v>
      </c>
      <c r="D592">
        <v>3</v>
      </c>
      <c r="E592">
        <v>4</v>
      </c>
      <c r="F592">
        <v>0.29799999999999999</v>
      </c>
      <c r="G592">
        <v>0.29100000000000004</v>
      </c>
      <c r="H592">
        <v>0.25800000000000001</v>
      </c>
      <c r="I592">
        <v>0.26400000000000001</v>
      </c>
      <c r="J592">
        <v>0.27300000000000002</v>
      </c>
      <c r="K592">
        <v>0.30199999999999999</v>
      </c>
      <c r="L592">
        <v>0.27699999999999997</v>
      </c>
      <c r="M592">
        <v>0.218</v>
      </c>
      <c r="N592">
        <v>0.26400000000000001</v>
      </c>
      <c r="O592">
        <v>0.34700000000000003</v>
      </c>
      <c r="P592">
        <v>0.375</v>
      </c>
      <c r="Q592">
        <v>0.36399999999999999</v>
      </c>
      <c r="R592">
        <v>0.36799999999999999</v>
      </c>
      <c r="S592">
        <v>0.32</v>
      </c>
      <c r="T592">
        <v>0.32799999999999996</v>
      </c>
      <c r="U592">
        <v>0.31</v>
      </c>
      <c r="V592">
        <v>0.32799999999999996</v>
      </c>
      <c r="W592">
        <v>0.30499999999999999</v>
      </c>
      <c r="X592">
        <v>0.313</v>
      </c>
      <c r="Y592">
        <v>0.33299999999999996</v>
      </c>
      <c r="Z592">
        <v>0.35499999999999998</v>
      </c>
      <c r="AA592">
        <v>0.376</v>
      </c>
      <c r="AB592">
        <f t="shared" si="18"/>
        <v>274.3</v>
      </c>
      <c r="AC592">
        <f t="shared" si="19"/>
        <v>716.49999999999989</v>
      </c>
    </row>
    <row r="593" spans="1:29" x14ac:dyDescent="0.25">
      <c r="A593" s="1" t="s">
        <v>6</v>
      </c>
      <c r="B593" s="1" t="s">
        <v>129</v>
      </c>
      <c r="C593" s="42">
        <v>37321</v>
      </c>
      <c r="D593">
        <v>3</v>
      </c>
      <c r="E593">
        <v>4</v>
      </c>
      <c r="F593">
        <v>0.19500000000000001</v>
      </c>
      <c r="G593">
        <v>0.215</v>
      </c>
      <c r="H593">
        <v>0.21</v>
      </c>
      <c r="I593">
        <v>0.221</v>
      </c>
      <c r="J593">
        <v>0.25600000000000001</v>
      </c>
      <c r="K593">
        <v>0.29899999999999999</v>
      </c>
      <c r="L593">
        <v>0.26300000000000001</v>
      </c>
      <c r="M593">
        <v>0.19800000000000001</v>
      </c>
      <c r="N593">
        <v>0.25</v>
      </c>
      <c r="O593">
        <v>0.33100000000000002</v>
      </c>
      <c r="P593">
        <v>0.376</v>
      </c>
      <c r="Q593">
        <v>0.36299999999999999</v>
      </c>
      <c r="R593">
        <v>0.375</v>
      </c>
      <c r="S593">
        <v>0.32899999999999996</v>
      </c>
      <c r="T593">
        <v>0.32899999999999996</v>
      </c>
      <c r="U593">
        <v>0.33</v>
      </c>
      <c r="V593">
        <v>0.32</v>
      </c>
      <c r="W593">
        <v>0.31</v>
      </c>
      <c r="X593">
        <v>0.313</v>
      </c>
      <c r="Y593">
        <v>0.34399999999999997</v>
      </c>
      <c r="Z593">
        <v>0.35799999999999998</v>
      </c>
      <c r="AA593">
        <v>0.377</v>
      </c>
      <c r="AB593">
        <f t="shared" si="18"/>
        <v>230.20000000000002</v>
      </c>
      <c r="AC593">
        <f t="shared" si="19"/>
        <v>675.69999999999993</v>
      </c>
    </row>
    <row r="594" spans="1:29" x14ac:dyDescent="0.25">
      <c r="A594" s="1" t="s">
        <v>6</v>
      </c>
      <c r="B594" s="1" t="s">
        <v>129</v>
      </c>
      <c r="C594" s="42">
        <v>37354</v>
      </c>
      <c r="D594">
        <v>3</v>
      </c>
      <c r="E594">
        <v>5</v>
      </c>
      <c r="F594">
        <v>0.35700000000000004</v>
      </c>
      <c r="G594">
        <v>0.29100000000000004</v>
      </c>
      <c r="H594">
        <v>0.18100000000000002</v>
      </c>
      <c r="I594">
        <v>0.16600000000000001</v>
      </c>
      <c r="J594">
        <v>0.223</v>
      </c>
      <c r="K594">
        <v>0.27699999999999997</v>
      </c>
      <c r="L594">
        <v>0.22800000000000001</v>
      </c>
      <c r="M594">
        <v>0.14000000000000001</v>
      </c>
      <c r="N594">
        <v>0.19699999999999998</v>
      </c>
      <c r="O594">
        <v>0.33</v>
      </c>
      <c r="P594">
        <v>0.35799999999999998</v>
      </c>
      <c r="Q594">
        <v>0.375</v>
      </c>
      <c r="R594">
        <v>0.376</v>
      </c>
      <c r="S594">
        <v>0.33500000000000002</v>
      </c>
      <c r="T594">
        <v>0.33500000000000002</v>
      </c>
      <c r="U594">
        <v>0.33299999999999996</v>
      </c>
      <c r="V594">
        <v>0.33</v>
      </c>
      <c r="W594">
        <v>0.311</v>
      </c>
      <c r="X594">
        <v>0.316</v>
      </c>
      <c r="Y594">
        <v>0.33200000000000002</v>
      </c>
      <c r="Z594">
        <v>0.37</v>
      </c>
      <c r="AA594">
        <v>0.36799999999999999</v>
      </c>
      <c r="AB594">
        <f t="shared" si="18"/>
        <v>241.70000000000002</v>
      </c>
      <c r="AC594">
        <f t="shared" si="19"/>
        <v>688.60000000000014</v>
      </c>
    </row>
    <row r="595" spans="1:29" x14ac:dyDescent="0.25">
      <c r="A595" s="1" t="s">
        <v>6</v>
      </c>
      <c r="B595" s="1" t="s">
        <v>129</v>
      </c>
      <c r="C595" s="42">
        <v>37432</v>
      </c>
      <c r="D595">
        <v>3</v>
      </c>
      <c r="E595">
        <v>6</v>
      </c>
      <c r="F595">
        <v>0.39700000000000002</v>
      </c>
      <c r="G595">
        <v>0.32400000000000001</v>
      </c>
      <c r="H595">
        <v>0.28899999999999998</v>
      </c>
      <c r="I595">
        <v>0.28800000000000003</v>
      </c>
      <c r="J595">
        <v>0.309</v>
      </c>
      <c r="K595">
        <v>0.316</v>
      </c>
      <c r="L595">
        <v>0.29899999999999999</v>
      </c>
      <c r="M595">
        <v>0.26500000000000001</v>
      </c>
      <c r="N595">
        <v>0.28699999999999998</v>
      </c>
      <c r="O595">
        <v>0.33799999999999997</v>
      </c>
      <c r="P595">
        <v>0.34799999999999998</v>
      </c>
      <c r="Q595">
        <v>0.379</v>
      </c>
      <c r="R595">
        <v>0.36799999999999999</v>
      </c>
      <c r="S595">
        <v>0.33700000000000002</v>
      </c>
      <c r="T595">
        <v>0.31900000000000001</v>
      </c>
      <c r="U595">
        <v>0.32500000000000001</v>
      </c>
      <c r="V595">
        <v>0.32400000000000001</v>
      </c>
      <c r="W595">
        <v>0.309</v>
      </c>
      <c r="X595">
        <v>0.316</v>
      </c>
      <c r="Y595">
        <v>0.33399999999999996</v>
      </c>
      <c r="Z595">
        <v>0.35499999999999998</v>
      </c>
      <c r="AA595">
        <v>0.376</v>
      </c>
      <c r="AB595">
        <f t="shared" si="18"/>
        <v>317.10000000000002</v>
      </c>
      <c r="AC595">
        <f t="shared" si="19"/>
        <v>759.9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761"/>
  <sheetViews>
    <sheetView zoomScale="80" zoomScaleNormal="80" workbookViewId="0">
      <pane xSplit="9" ySplit="1" topLeftCell="J2" activePane="bottomRight" state="frozen"/>
      <selection pane="topRight" activeCell="J1" sqref="J1"/>
      <selection pane="bottomLeft" activeCell="A2" sqref="A2"/>
      <selection pane="bottomRight" sqref="A1:XFD1"/>
    </sheetView>
  </sheetViews>
  <sheetFormatPr defaultRowHeight="15" x14ac:dyDescent="0.25"/>
  <cols>
    <col min="1" max="1" width="32.42578125" customWidth="1"/>
    <col min="2" max="2" width="15.28515625" bestFit="1" customWidth="1"/>
    <col min="3" max="3" width="11.28515625" bestFit="1" customWidth="1"/>
    <col min="4" max="4" width="4.42578125" bestFit="1" customWidth="1"/>
    <col min="5" max="5" width="6.140625" bestFit="1" customWidth="1"/>
    <col min="6" max="6" width="6.42578125" bestFit="1" customWidth="1"/>
    <col min="7" max="7" width="7.28515625" bestFit="1" customWidth="1"/>
    <col min="8" max="8" width="7.140625" bestFit="1" customWidth="1"/>
    <col min="9" max="9" width="8" bestFit="1" customWidth="1"/>
    <col min="10" max="10" width="14.140625" bestFit="1" customWidth="1"/>
    <col min="11" max="11" width="8.42578125" bestFit="1" customWidth="1"/>
    <col min="12" max="12" width="17.42578125" bestFit="1" customWidth="1"/>
    <col min="13" max="13" width="13.7109375" bestFit="1" customWidth="1"/>
  </cols>
  <sheetData>
    <row r="1" spans="1:46" x14ac:dyDescent="0.25">
      <c r="A1" s="31" t="s">
        <v>4</v>
      </c>
      <c r="B1" s="31" t="s">
        <v>8</v>
      </c>
      <c r="C1" s="32" t="s">
        <v>7</v>
      </c>
      <c r="D1" s="32" t="s">
        <v>16</v>
      </c>
      <c r="E1" s="33" t="s">
        <v>82</v>
      </c>
      <c r="F1" s="33" t="s">
        <v>87</v>
      </c>
      <c r="G1" s="33" t="s">
        <v>85</v>
      </c>
      <c r="H1" s="33" t="s">
        <v>86</v>
      </c>
      <c r="I1" s="33" t="s">
        <v>98</v>
      </c>
      <c r="J1" s="34" t="s">
        <v>95</v>
      </c>
      <c r="K1" s="34" t="s">
        <v>1</v>
      </c>
      <c r="L1" s="34" t="s">
        <v>17</v>
      </c>
      <c r="M1" s="34" t="s">
        <v>18</v>
      </c>
      <c r="N1" s="35" t="s">
        <v>51</v>
      </c>
      <c r="O1" s="36" t="s">
        <v>132</v>
      </c>
      <c r="P1" s="36" t="s">
        <v>19</v>
      </c>
      <c r="Q1" s="36" t="s">
        <v>55</v>
      </c>
      <c r="R1" s="35" t="s">
        <v>81</v>
      </c>
      <c r="S1" s="36" t="s">
        <v>133</v>
      </c>
      <c r="T1" s="36" t="s">
        <v>134</v>
      </c>
      <c r="U1" s="36" t="s">
        <v>20</v>
      </c>
      <c r="V1" s="36" t="s">
        <v>135</v>
      </c>
      <c r="W1" s="36" t="s">
        <v>136</v>
      </c>
      <c r="X1" s="36" t="s">
        <v>137</v>
      </c>
      <c r="Y1" s="36" t="s">
        <v>138</v>
      </c>
      <c r="Z1" s="36" t="s">
        <v>50</v>
      </c>
      <c r="AA1" s="36" t="s">
        <v>139</v>
      </c>
      <c r="AB1" s="37" t="s">
        <v>9</v>
      </c>
      <c r="AC1" s="37" t="s">
        <v>10</v>
      </c>
      <c r="AD1" s="37" t="s">
        <v>11</v>
      </c>
      <c r="AE1" s="37" t="s">
        <v>12</v>
      </c>
      <c r="AF1" s="37" t="s">
        <v>13</v>
      </c>
      <c r="AG1" s="37" t="s">
        <v>14</v>
      </c>
      <c r="AH1" s="35" t="s">
        <v>140</v>
      </c>
      <c r="AI1" s="37" t="s">
        <v>88</v>
      </c>
      <c r="AJ1" s="37" t="s">
        <v>80</v>
      </c>
      <c r="AK1" s="37" t="s">
        <v>15</v>
      </c>
      <c r="AL1" s="38" t="s">
        <v>53</v>
      </c>
      <c r="AM1" s="36" t="s">
        <v>141</v>
      </c>
      <c r="AN1" s="36" t="s">
        <v>52</v>
      </c>
      <c r="AO1" s="36" t="s">
        <v>142</v>
      </c>
      <c r="AP1" s="36" t="s">
        <v>143</v>
      </c>
      <c r="AQ1" s="35" t="s">
        <v>99</v>
      </c>
      <c r="AR1" s="35" t="s">
        <v>100</v>
      </c>
      <c r="AS1" s="34" t="s">
        <v>102</v>
      </c>
      <c r="AT1" s="15" t="s">
        <v>103</v>
      </c>
    </row>
    <row r="2" spans="1:46" x14ac:dyDescent="0.25">
      <c r="A2" t="s">
        <v>5</v>
      </c>
      <c r="B2" t="s">
        <v>21</v>
      </c>
      <c r="C2" s="7">
        <v>35458</v>
      </c>
      <c r="D2" t="s">
        <v>101</v>
      </c>
      <c r="E2" t="s">
        <v>83</v>
      </c>
      <c r="J2" t="s">
        <v>22</v>
      </c>
      <c r="K2" t="s">
        <v>22</v>
      </c>
      <c r="L2">
        <v>1</v>
      </c>
      <c r="M2" t="s">
        <v>23</v>
      </c>
      <c r="N2" s="39">
        <f>IF(ISNUMBER(AVERAGEIFS(Observed!N$2:N$2369,Observed!$A$2:$A$2369,$A2,Observed!$C$2:$C$2369,$C2)),AVERAGEIFS(Observed!N$2:N$2369,Observed!$A$2:$A$2369,$A2,Observed!$C$2:$C$2369,$C2),"")</f>
        <v>3480</v>
      </c>
      <c r="O2" s="40">
        <f>IF(ISNUMBER(AVERAGEIFS(Observed!O$2:O$2369,Observed!$A$2:$A$2369,$A2,Observed!$C$2:$C$2369,$C2)),AVERAGEIFS(Observed!O$2:O$2369,Observed!$A$2:$A$2369,$A2,Observed!$C$2:$C$2369,$C2),"")</f>
        <v>348</v>
      </c>
      <c r="P2" s="40" t="str">
        <f>IF(ISNUMBER(AVERAGEIFS(Observed!P$2:P$2369,Observed!$A$2:$A$2369,$A2,Observed!$C$2:$C$2369,$C2)),AVERAGEIFS(Observed!P$2:P$2369,Observed!$A$2:$A$2369,$A2,Observed!$C$2:$C$2369,$C2),"")</f>
        <v/>
      </c>
      <c r="Q2" s="40" t="str">
        <f>IF(ISNUMBER(AVERAGEIFS(Observed!Q$2:Q$2369,Observed!$A$2:$A$2369,$A2,Observed!$C$2:$C$2369,$C2)),AVERAGEIFS(Observed!Q$2:Q$2369,Observed!$A$2:$A$2369,$A2,Observed!$C$2:$C$2369,$C2),"")</f>
        <v/>
      </c>
      <c r="R2" s="40" t="str">
        <f>IF(ISNUMBER(AVERAGEIFS(Observed!R$2:R$2369,Observed!$A$2:$A$2369,$A2,Observed!$C$2:$C$2369,$C2)),AVERAGEIFS(Observed!R$2:R$2369,Observed!$A$2:$A$2369,$A2,Observed!$C$2:$C$2369,$C2),"")</f>
        <v/>
      </c>
      <c r="S2" s="41" t="str">
        <f>IF(ISNUMBER(AVERAGEIFS(Observed!S$2:S$2369,Observed!$A$2:$A$2369,$A2,Observed!$C$2:$C$2369,$C2)),AVERAGEIFS(Observed!S$2:S$2369,Observed!$A$2:$A$2369,$A2,Observed!$C$2:$C$2369,$C2),"")</f>
        <v/>
      </c>
      <c r="T2" s="41" t="str">
        <f>IF(ISNUMBER(AVERAGEIFS(Observed!T$2:T$2369,Observed!$A$2:$A$2369,$A2,Observed!$C$2:$C$2369,$C2)),AVERAGEIFS(Observed!T$2:T$2369,Observed!$A$2:$A$2369,$A2,Observed!$C$2:$C$2369,$C2),"")</f>
        <v/>
      </c>
      <c r="U2" s="41" t="str">
        <f>IF(ISNUMBER(AVERAGEIFS(Observed!U$2:U$2369,Observed!$A$2:$A$2369,$A2,Observed!$C$2:$C$2369,$C2)),AVERAGEIFS(Observed!U$2:U$2369,Observed!$A$2:$A$2369,$A2,Observed!$C$2:$C$2369,$C2),"")</f>
        <v/>
      </c>
      <c r="V2" s="40" t="str">
        <f>IF(ISNUMBER(AVERAGEIFS(Observed!V$2:V$2369,Observed!$A$2:$A$2369,$A2,Observed!$C$2:$C$2369,$C2)),AVERAGEIFS(Observed!V$2:V$2369,Observed!$A$2:$A$2369,$A2,Observed!$C$2:$C$2369,$C2),"")</f>
        <v/>
      </c>
      <c r="W2" s="8" t="str">
        <f>IF(ISNUMBER(AVERAGEIFS(Observed!W$2:W$2369,Observed!$A$2:$A$2369,$A2,Observed!$C$2:$C$2369,$C2)),AVERAGEIFS(Observed!W$2:W$2369,Observed!$A$2:$A$2369,$A2,Observed!$C$2:$C$2369,$C2),"")</f>
        <v/>
      </c>
      <c r="X2" s="8" t="str">
        <f>IF(ISNUMBER(AVERAGEIFS(Observed!X$2:X$2369,Observed!$A$2:$A$2369,$A2,Observed!$C$2:$C$2369,$C2)),AVERAGEIFS(Observed!X$2:X$2369,Observed!$A$2:$A$2369,$A2,Observed!$C$2:$C$2369,$C2),"")</f>
        <v/>
      </c>
      <c r="Y2" s="40" t="str">
        <f>IF(ISNUMBER(AVERAGEIFS(Observed!Y$2:Y$2369,Observed!$A$2:$A$2369,$A2,Observed!$C$2:$C$2369,$C2)),AVERAGEIFS(Observed!Y$2:Y$2369,Observed!$A$2:$A$2369,$A2,Observed!$C$2:$C$2369,$C2),"")</f>
        <v/>
      </c>
      <c r="Z2" s="40" t="str">
        <f>IF(ISNUMBER(AVERAGEIFS(Observed!Z$2:Z$2369,Observed!$A$2:$A$2369,$A2,Observed!$C$2:$C$2369,$C2)),AVERAGEIFS(Observed!Z$2:Z$2369,Observed!$A$2:$A$2369,$A2,Observed!$C$2:$C$2369,$C2),"")</f>
        <v/>
      </c>
      <c r="AA2" s="40" t="str">
        <f>IF(ISNUMBER(AVERAGEIFS(Observed!AA$2:AA$2369,Observed!$A$2:$A$2369,$A2,Observed!$C$2:$C$2369,$C2)),AVERAGEIFS(Observed!AA$2:AA$2369,Observed!$A$2:$A$2369,$A2,Observed!$C$2:$C$2369,$C2),"")</f>
        <v/>
      </c>
      <c r="AB2" s="40" t="str">
        <f>IF(ISNUMBER(AVERAGEIFS(Observed!AB$2:AB$2369,Observed!$A$2:$A$2369,$A2,Observed!$C$2:$C$2369,$C2)),AVERAGEIFS(Observed!AB$2:AB$2369,Observed!$A$2:$A$2369,$A2,Observed!$C$2:$C$2369,$C2),"")</f>
        <v/>
      </c>
      <c r="AC2" s="40" t="str">
        <f>IF(ISNUMBER(AVERAGEIFS(Observed!AC$2:AC$2369,Observed!$A$2:$A$2369,$A2,Observed!$C$2:$C$2369,$C2)),AVERAGEIFS(Observed!AC$2:AC$2369,Observed!$A$2:$A$2369,$A2,Observed!$C$2:$C$2369,$C2),"")</f>
        <v/>
      </c>
      <c r="AD2" s="40" t="str">
        <f>IF(ISNUMBER(AVERAGEIFS(Observed!AD$2:AD$2369,Observed!$A$2:$A$2369,$A2,Observed!$C$2:$C$2369,$C2)),AVERAGEIFS(Observed!AD$2:AD$2369,Observed!$A$2:$A$2369,$A2,Observed!$C$2:$C$2369,$C2),"")</f>
        <v/>
      </c>
      <c r="AE2" s="40" t="str">
        <f>IF(ISNUMBER(AVERAGEIFS(Observed!AE$2:AE$2369,Observed!$A$2:$A$2369,$A2,Observed!$C$2:$C$2369,$C2)),AVERAGEIFS(Observed!AE$2:AE$2369,Observed!$A$2:$A$2369,$A2,Observed!$C$2:$C$2369,$C2),"")</f>
        <v/>
      </c>
      <c r="AF2" s="40" t="str">
        <f>IF(ISNUMBER(AVERAGEIFS(Observed!AF$2:AF$2369,Observed!$A$2:$A$2369,$A2,Observed!$C$2:$C$2369,$C2)),AVERAGEIFS(Observed!AF$2:AF$2369,Observed!$A$2:$A$2369,$A2,Observed!$C$2:$C$2369,$C2),"")</f>
        <v/>
      </c>
      <c r="AG2" s="40" t="str">
        <f>IF(ISNUMBER(AVERAGEIFS(Observed!AG$2:AG$2369,Observed!$A$2:$A$2369,$A2,Observed!$C$2:$C$2369,$C2)),AVERAGEIFS(Observed!AG$2:AG$2369,Observed!$A$2:$A$2369,$A2,Observed!$C$2:$C$2369,$C2),"")</f>
        <v/>
      </c>
      <c r="AH2" s="41" t="str">
        <f>IF(ISNUMBER(AVERAGEIFS(Observed!AH$2:AH$2369,Observed!$A$2:$A$2369,$A2,Observed!$C$2:$C$2369,$C2)),AVERAGEIFS(Observed!AH$2:AH$2369,Observed!$A$2:$A$2369,$A2,Observed!$C$2:$C$2369,$C2),"")</f>
        <v/>
      </c>
      <c r="AI2" s="41" t="str">
        <f>IF(ISNUMBER(AVERAGEIFS(Observed!AI$2:AI$2369,Observed!$A$2:$A$2369,$A2,Observed!$C$2:$C$2369,$C2)),AVERAGEIFS(Observed!AI$2:AI$2369,Observed!$A$2:$A$2369,$A2,Observed!$C$2:$C$2369,$C2),"")</f>
        <v/>
      </c>
      <c r="AJ2" s="41" t="str">
        <f>IF(ISNUMBER(AVERAGEIFS(Observed!AJ$2:AJ$2369,Observed!$A$2:$A$2369,$A2,Observed!$C$2:$C$2369,$C2)),AVERAGEIFS(Observed!AJ$2:AJ$2369,Observed!$A$2:$A$2369,$A2,Observed!$C$2:$C$2369,$C2),"")</f>
        <v/>
      </c>
      <c r="AK2" s="40" t="str">
        <f>IF(ISNUMBER(AVERAGEIFS(Observed!AK$2:AK$2369,Observed!$A$2:$A$2369,$A2,Observed!$C$2:$C$2369,$C2)),AVERAGEIFS(Observed!AK$2:AK$2369,Observed!$A$2:$A$2369,$A2,Observed!$C$2:$C$2369,$C2),"")</f>
        <v/>
      </c>
      <c r="AL2" s="41" t="str">
        <f>IF(ISNUMBER(AVERAGEIFS(Observed!AL$2:AL$2369,Observed!$A$2:$A$2369,$A2,Observed!$C$2:$C$2369,$C2)),AVERAGEIFS(Observed!AL$2:AL$2369,Observed!$A$2:$A$2369,$A2,Observed!$C$2:$C$2369,$C2),"")</f>
        <v/>
      </c>
      <c r="AM2" s="40" t="str">
        <f>IF(ISNUMBER(AVERAGEIFS(Observed!AM$2:AM$2369,Observed!$A$2:$A$2369,$A2,Observed!$C$2:$C$2369,$C2)),AVERAGEIFS(Observed!AM$2:AM$2369,Observed!$A$2:$A$2369,$A2,Observed!$C$2:$C$2369,$C2),"")</f>
        <v/>
      </c>
      <c r="AN2" s="40" t="str">
        <f>IF(ISNUMBER(AVERAGEIFS(Observed!AN$2:AN$2369,Observed!$A$2:$A$2369,$A2,Observed!$C$2:$C$2369,$C2)),AVERAGEIFS(Observed!AN$2:AN$2369,Observed!$A$2:$A$2369,$A2,Observed!$C$2:$C$2369,$C2),"")</f>
        <v/>
      </c>
      <c r="AO2" s="40" t="str">
        <f>IF(ISNUMBER(AVERAGEIFS(Observed!AO$2:AO$2369,Observed!$A$2:$A$2369,$A2,Observed!$C$2:$C$2369,$C2)),AVERAGEIFS(Observed!AO$2:AO$2369,Observed!$A$2:$A$2369,$A2,Observed!$C$2:$C$2369,$C2),"")</f>
        <v/>
      </c>
      <c r="AP2" s="41" t="str">
        <f>IF(ISNUMBER(AVERAGEIFS(Observed!AP$2:AP$2369,Observed!$A$2:$A$2369,$A2,Observed!$C$2:$C$2369,$C2)),AVERAGEIFS(Observed!AP$2:AP$2369,Observed!$A$2:$A$2369,$A2,Observed!$C$2:$C$2369,$C2),"")</f>
        <v/>
      </c>
      <c r="AQ2" s="40" t="str">
        <f>IF(ISNUMBER(AVERAGEIFS(Observed!AQ$2:AQ$2369,Observed!$A$2:$A$2369,$A2,Observed!$C$2:$C$2369,$C2)),AVERAGEIFS(Observed!AQ$2:AQ$2369,Observed!$A$2:$A$2369,$A2,Observed!$C$2:$C$2369,$C2),"")</f>
        <v/>
      </c>
      <c r="AR2" s="40" t="str">
        <f>IF(ISNUMBER(AVERAGEIFS(Observed!AR$2:AR$2369,Observed!$A$2:$A$2369,$A2,Observed!$C$2:$C$2369,$C2)),AVERAGEIFS(Observed!AR$2:AR$2369,Observed!$A$2:$A$2369,$A2,Observed!$C$2:$C$2369,$C2),"")</f>
        <v/>
      </c>
      <c r="AS2" s="3">
        <f>COUNTIFS(Observed!$A$2:$A$2369,$A2,Observed!$C$2:$C$2369,$C2)</f>
        <v>3</v>
      </c>
      <c r="AT2" s="3">
        <f>COUNT(O2:AR2)</f>
        <v>1</v>
      </c>
    </row>
    <row r="3" spans="1:46" x14ac:dyDescent="0.25">
      <c r="A3" t="s">
        <v>5</v>
      </c>
      <c r="B3" t="s">
        <v>21</v>
      </c>
      <c r="C3" s="7">
        <v>35482</v>
      </c>
      <c r="D3" t="s">
        <v>101</v>
      </c>
      <c r="E3" t="s">
        <v>83</v>
      </c>
      <c r="J3" t="s">
        <v>22</v>
      </c>
      <c r="K3" t="s">
        <v>22</v>
      </c>
      <c r="L3">
        <v>1</v>
      </c>
      <c r="M3" t="s">
        <v>24</v>
      </c>
      <c r="N3" s="39">
        <f>IF(ISNUMBER(AVERAGEIFS(Observed!N$2:N$2369,Observed!$A$2:$A$2369,$A3,Observed!$C$2:$C$2369,$C3)),AVERAGEIFS(Observed!N$2:N$2369,Observed!$A$2:$A$2369,$A3,Observed!$C$2:$C$2369,$C3),"")</f>
        <v>4266.666666666667</v>
      </c>
      <c r="O3" s="40">
        <f>IF(ISNUMBER(AVERAGEIFS(Observed!O$2:O$2369,Observed!$A$2:$A$2369,$A3,Observed!$C$2:$C$2369,$C3)),AVERAGEIFS(Observed!O$2:O$2369,Observed!$A$2:$A$2369,$A3,Observed!$C$2:$C$2369,$C3),"")</f>
        <v>426.66666666666669</v>
      </c>
      <c r="P3" s="40" t="str">
        <f>IF(ISNUMBER(AVERAGEIFS(Observed!P$2:P$2369,Observed!$A$2:$A$2369,$A3,Observed!$C$2:$C$2369,$C3)),AVERAGEIFS(Observed!P$2:P$2369,Observed!$A$2:$A$2369,$A3,Observed!$C$2:$C$2369,$C3),"")</f>
        <v/>
      </c>
      <c r="Q3" s="40" t="str">
        <f>IF(ISNUMBER(AVERAGEIFS(Observed!Q$2:Q$2369,Observed!$A$2:$A$2369,$A3,Observed!$C$2:$C$2369,$C3)),AVERAGEIFS(Observed!Q$2:Q$2369,Observed!$A$2:$A$2369,$A3,Observed!$C$2:$C$2369,$C3),"")</f>
        <v/>
      </c>
      <c r="R3" s="40" t="str">
        <f>IF(ISNUMBER(AVERAGEIFS(Observed!R$2:R$2369,Observed!$A$2:$A$2369,$A3,Observed!$C$2:$C$2369,$C3)),AVERAGEIFS(Observed!R$2:R$2369,Observed!$A$2:$A$2369,$A3,Observed!$C$2:$C$2369,$C3),"")</f>
        <v/>
      </c>
      <c r="S3" s="41" t="str">
        <f>IF(ISNUMBER(AVERAGEIFS(Observed!S$2:S$2369,Observed!$A$2:$A$2369,$A3,Observed!$C$2:$C$2369,$C3)),AVERAGEIFS(Observed!S$2:S$2369,Observed!$A$2:$A$2369,$A3,Observed!$C$2:$C$2369,$C3),"")</f>
        <v/>
      </c>
      <c r="T3" s="41" t="str">
        <f>IF(ISNUMBER(AVERAGEIFS(Observed!T$2:T$2369,Observed!$A$2:$A$2369,$A3,Observed!$C$2:$C$2369,$C3)),AVERAGEIFS(Observed!T$2:T$2369,Observed!$A$2:$A$2369,$A3,Observed!$C$2:$C$2369,$C3),"")</f>
        <v/>
      </c>
      <c r="U3" s="41" t="str">
        <f>IF(ISNUMBER(AVERAGEIFS(Observed!U$2:U$2369,Observed!$A$2:$A$2369,$A3,Observed!$C$2:$C$2369,$C3)),AVERAGEIFS(Observed!U$2:U$2369,Observed!$A$2:$A$2369,$A3,Observed!$C$2:$C$2369,$C3),"")</f>
        <v/>
      </c>
      <c r="V3" s="40" t="str">
        <f>IF(ISNUMBER(AVERAGEIFS(Observed!V$2:V$2369,Observed!$A$2:$A$2369,$A3,Observed!$C$2:$C$2369,$C3)),AVERAGEIFS(Observed!V$2:V$2369,Observed!$A$2:$A$2369,$A3,Observed!$C$2:$C$2369,$C3),"")</f>
        <v/>
      </c>
      <c r="W3" s="8" t="str">
        <f>IF(ISNUMBER(AVERAGEIFS(Observed!W$2:W$2369,Observed!$A$2:$A$2369,$A3,Observed!$C$2:$C$2369,$C3)),AVERAGEIFS(Observed!W$2:W$2369,Observed!$A$2:$A$2369,$A3,Observed!$C$2:$C$2369,$C3),"")</f>
        <v/>
      </c>
      <c r="X3" s="8" t="str">
        <f>IF(ISNUMBER(AVERAGEIFS(Observed!X$2:X$2369,Observed!$A$2:$A$2369,$A3,Observed!$C$2:$C$2369,$C3)),AVERAGEIFS(Observed!X$2:X$2369,Observed!$A$2:$A$2369,$A3,Observed!$C$2:$C$2369,$C3),"")</f>
        <v/>
      </c>
      <c r="Y3" s="40" t="str">
        <f>IF(ISNUMBER(AVERAGEIFS(Observed!Y$2:Y$2369,Observed!$A$2:$A$2369,$A3,Observed!$C$2:$C$2369,$C3)),AVERAGEIFS(Observed!Y$2:Y$2369,Observed!$A$2:$A$2369,$A3,Observed!$C$2:$C$2369,$C3),"")</f>
        <v/>
      </c>
      <c r="Z3" s="40" t="str">
        <f>IF(ISNUMBER(AVERAGEIFS(Observed!Z$2:Z$2369,Observed!$A$2:$A$2369,$A3,Observed!$C$2:$C$2369,$C3)),AVERAGEIFS(Observed!Z$2:Z$2369,Observed!$A$2:$A$2369,$A3,Observed!$C$2:$C$2369,$C3),"")</f>
        <v/>
      </c>
      <c r="AA3" s="40" t="str">
        <f>IF(ISNUMBER(AVERAGEIFS(Observed!AA$2:AA$2369,Observed!$A$2:$A$2369,$A3,Observed!$C$2:$C$2369,$C3)),AVERAGEIFS(Observed!AA$2:AA$2369,Observed!$A$2:$A$2369,$A3,Observed!$C$2:$C$2369,$C3),"")</f>
        <v/>
      </c>
      <c r="AB3" s="40" t="str">
        <f>IF(ISNUMBER(AVERAGEIFS(Observed!AB$2:AB$2369,Observed!$A$2:$A$2369,$A3,Observed!$C$2:$C$2369,$C3)),AVERAGEIFS(Observed!AB$2:AB$2369,Observed!$A$2:$A$2369,$A3,Observed!$C$2:$C$2369,$C3),"")</f>
        <v/>
      </c>
      <c r="AC3" s="40" t="str">
        <f>IF(ISNUMBER(AVERAGEIFS(Observed!AC$2:AC$2369,Observed!$A$2:$A$2369,$A3,Observed!$C$2:$C$2369,$C3)),AVERAGEIFS(Observed!AC$2:AC$2369,Observed!$A$2:$A$2369,$A3,Observed!$C$2:$C$2369,$C3),"")</f>
        <v/>
      </c>
      <c r="AD3" s="40" t="str">
        <f>IF(ISNUMBER(AVERAGEIFS(Observed!AD$2:AD$2369,Observed!$A$2:$A$2369,$A3,Observed!$C$2:$C$2369,$C3)),AVERAGEIFS(Observed!AD$2:AD$2369,Observed!$A$2:$A$2369,$A3,Observed!$C$2:$C$2369,$C3),"")</f>
        <v/>
      </c>
      <c r="AE3" s="40" t="str">
        <f>IF(ISNUMBER(AVERAGEIFS(Observed!AE$2:AE$2369,Observed!$A$2:$A$2369,$A3,Observed!$C$2:$C$2369,$C3)),AVERAGEIFS(Observed!AE$2:AE$2369,Observed!$A$2:$A$2369,$A3,Observed!$C$2:$C$2369,$C3),"")</f>
        <v/>
      </c>
      <c r="AF3" s="40" t="str">
        <f>IF(ISNUMBER(AVERAGEIFS(Observed!AF$2:AF$2369,Observed!$A$2:$A$2369,$A3,Observed!$C$2:$C$2369,$C3)),AVERAGEIFS(Observed!AF$2:AF$2369,Observed!$A$2:$A$2369,$A3,Observed!$C$2:$C$2369,$C3),"")</f>
        <v/>
      </c>
      <c r="AG3" s="40" t="str">
        <f>IF(ISNUMBER(AVERAGEIFS(Observed!AG$2:AG$2369,Observed!$A$2:$A$2369,$A3,Observed!$C$2:$C$2369,$C3)),AVERAGEIFS(Observed!AG$2:AG$2369,Observed!$A$2:$A$2369,$A3,Observed!$C$2:$C$2369,$C3),"")</f>
        <v/>
      </c>
      <c r="AH3" s="41" t="str">
        <f>IF(ISNUMBER(AVERAGEIFS(Observed!AH$2:AH$2369,Observed!$A$2:$A$2369,$A3,Observed!$C$2:$C$2369,$C3)),AVERAGEIFS(Observed!AH$2:AH$2369,Observed!$A$2:$A$2369,$A3,Observed!$C$2:$C$2369,$C3),"")</f>
        <v/>
      </c>
      <c r="AI3" s="41" t="str">
        <f>IF(ISNUMBER(AVERAGEIFS(Observed!AI$2:AI$2369,Observed!$A$2:$A$2369,$A3,Observed!$C$2:$C$2369,$C3)),AVERAGEIFS(Observed!AI$2:AI$2369,Observed!$A$2:$A$2369,$A3,Observed!$C$2:$C$2369,$C3),"")</f>
        <v/>
      </c>
      <c r="AJ3" s="41" t="str">
        <f>IF(ISNUMBER(AVERAGEIFS(Observed!AJ$2:AJ$2369,Observed!$A$2:$A$2369,$A3,Observed!$C$2:$C$2369,$C3)),AVERAGEIFS(Observed!AJ$2:AJ$2369,Observed!$A$2:$A$2369,$A3,Observed!$C$2:$C$2369,$C3),"")</f>
        <v/>
      </c>
      <c r="AK3" s="40" t="str">
        <f>IF(ISNUMBER(AVERAGEIFS(Observed!AK$2:AK$2369,Observed!$A$2:$A$2369,$A3,Observed!$C$2:$C$2369,$C3)),AVERAGEIFS(Observed!AK$2:AK$2369,Observed!$A$2:$A$2369,$A3,Observed!$C$2:$C$2369,$C3),"")</f>
        <v/>
      </c>
      <c r="AL3" s="41" t="str">
        <f>IF(ISNUMBER(AVERAGEIFS(Observed!AL$2:AL$2369,Observed!$A$2:$A$2369,$A3,Observed!$C$2:$C$2369,$C3)),AVERAGEIFS(Observed!AL$2:AL$2369,Observed!$A$2:$A$2369,$A3,Observed!$C$2:$C$2369,$C3),"")</f>
        <v/>
      </c>
      <c r="AM3" s="40" t="str">
        <f>IF(ISNUMBER(AVERAGEIFS(Observed!AM$2:AM$2369,Observed!$A$2:$A$2369,$A3,Observed!$C$2:$C$2369,$C3)),AVERAGEIFS(Observed!AM$2:AM$2369,Observed!$A$2:$A$2369,$A3,Observed!$C$2:$C$2369,$C3),"")</f>
        <v/>
      </c>
      <c r="AN3" s="40" t="str">
        <f>IF(ISNUMBER(AVERAGEIFS(Observed!AN$2:AN$2369,Observed!$A$2:$A$2369,$A3,Observed!$C$2:$C$2369,$C3)),AVERAGEIFS(Observed!AN$2:AN$2369,Observed!$A$2:$A$2369,$A3,Observed!$C$2:$C$2369,$C3),"")</f>
        <v/>
      </c>
      <c r="AO3" s="40" t="str">
        <f>IF(ISNUMBER(AVERAGEIFS(Observed!AO$2:AO$2369,Observed!$A$2:$A$2369,$A3,Observed!$C$2:$C$2369,$C3)),AVERAGEIFS(Observed!AO$2:AO$2369,Observed!$A$2:$A$2369,$A3,Observed!$C$2:$C$2369,$C3),"")</f>
        <v/>
      </c>
      <c r="AP3" s="41" t="str">
        <f>IF(ISNUMBER(AVERAGEIFS(Observed!AP$2:AP$2369,Observed!$A$2:$A$2369,$A3,Observed!$C$2:$C$2369,$C3)),AVERAGEIFS(Observed!AP$2:AP$2369,Observed!$A$2:$A$2369,$A3,Observed!$C$2:$C$2369,$C3),"")</f>
        <v/>
      </c>
      <c r="AQ3" s="40" t="str">
        <f>IF(ISNUMBER(AVERAGEIFS(Observed!AQ$2:AQ$2369,Observed!$A$2:$A$2369,$A3,Observed!$C$2:$C$2369,$C3)),AVERAGEIFS(Observed!AQ$2:AQ$2369,Observed!$A$2:$A$2369,$A3,Observed!$C$2:$C$2369,$C3),"")</f>
        <v/>
      </c>
      <c r="AR3" s="40" t="str">
        <f>IF(ISNUMBER(AVERAGEIFS(Observed!AR$2:AR$2369,Observed!$A$2:$A$2369,$A3,Observed!$C$2:$C$2369,$C3)),AVERAGEIFS(Observed!AR$2:AR$2369,Observed!$A$2:$A$2369,$A3,Observed!$C$2:$C$2369,$C3),"")</f>
        <v/>
      </c>
      <c r="AS3" s="3">
        <f>COUNTIFS(Observed!$A$2:$A$2369,$A3,Observed!$C$2:$C$2369,$C3)</f>
        <v>3</v>
      </c>
      <c r="AT3" s="3">
        <f t="shared" ref="AT3:AT66" si="0">COUNT(O3:AR3)</f>
        <v>1</v>
      </c>
    </row>
    <row r="4" spans="1:46" x14ac:dyDescent="0.25">
      <c r="A4" t="s">
        <v>5</v>
      </c>
      <c r="B4" t="s">
        <v>21</v>
      </c>
      <c r="C4" s="7">
        <v>35491</v>
      </c>
      <c r="D4" t="s">
        <v>101</v>
      </c>
      <c r="E4" t="s">
        <v>83</v>
      </c>
      <c r="J4" t="s">
        <v>22</v>
      </c>
      <c r="K4" t="s">
        <v>22</v>
      </c>
      <c r="L4">
        <v>2</v>
      </c>
      <c r="M4" t="s">
        <v>25</v>
      </c>
      <c r="N4" s="39" t="str">
        <f>IF(ISNUMBER(AVERAGEIFS(Observed!N$2:N$2369,Observed!$A$2:$A$2369,$A4,Observed!$C$2:$C$2369,$C4)),AVERAGEIFS(Observed!N$2:N$2369,Observed!$A$2:$A$2369,$A4,Observed!$C$2:$C$2369,$C4),"")</f>
        <v/>
      </c>
      <c r="O4" s="40" t="str">
        <f>IF(ISNUMBER(AVERAGEIFS(Observed!O$2:O$2369,Observed!$A$2:$A$2369,$A4,Observed!$C$2:$C$2369,$C4)),AVERAGEIFS(Observed!O$2:O$2369,Observed!$A$2:$A$2369,$A4,Observed!$C$2:$C$2369,$C4),"")</f>
        <v/>
      </c>
      <c r="P4" s="40" t="str">
        <f>IF(ISNUMBER(AVERAGEIFS(Observed!P$2:P$2369,Observed!$A$2:$A$2369,$A4,Observed!$C$2:$C$2369,$C4)),AVERAGEIFS(Observed!P$2:P$2369,Observed!$A$2:$A$2369,$A4,Observed!$C$2:$C$2369,$C4),"")</f>
        <v/>
      </c>
      <c r="Q4" s="40">
        <f>IF(ISNUMBER(AVERAGEIFS(Observed!Q$2:Q$2369,Observed!$A$2:$A$2369,$A4,Observed!$C$2:$C$2369,$C4)),AVERAGEIFS(Observed!Q$2:Q$2369,Observed!$A$2:$A$2369,$A4,Observed!$C$2:$C$2369,$C4),"")</f>
        <v>368.70666666666671</v>
      </c>
      <c r="R4" s="40">
        <f>IF(ISNUMBER(AVERAGEIFS(Observed!R$2:R$2369,Observed!$A$2:$A$2369,$A4,Observed!$C$2:$C$2369,$C4)),AVERAGEIFS(Observed!R$2:R$2369,Observed!$A$2:$A$2369,$A4,Observed!$C$2:$C$2369,$C4),"")</f>
        <v>368.70666666666671</v>
      </c>
      <c r="S4" s="41" t="str">
        <f>IF(ISNUMBER(AVERAGEIFS(Observed!S$2:S$2369,Observed!$A$2:$A$2369,$A4,Observed!$C$2:$C$2369,$C4)),AVERAGEIFS(Observed!S$2:S$2369,Observed!$A$2:$A$2369,$A4,Observed!$C$2:$C$2369,$C4),"")</f>
        <v/>
      </c>
      <c r="T4" s="41" t="str">
        <f>IF(ISNUMBER(AVERAGEIFS(Observed!T$2:T$2369,Observed!$A$2:$A$2369,$A4,Observed!$C$2:$C$2369,$C4)),AVERAGEIFS(Observed!T$2:T$2369,Observed!$A$2:$A$2369,$A4,Observed!$C$2:$C$2369,$C4),"")</f>
        <v/>
      </c>
      <c r="U4" s="41" t="str">
        <f>IF(ISNUMBER(AVERAGEIFS(Observed!U$2:U$2369,Observed!$A$2:$A$2369,$A4,Observed!$C$2:$C$2369,$C4)),AVERAGEIFS(Observed!U$2:U$2369,Observed!$A$2:$A$2369,$A4,Observed!$C$2:$C$2369,$C4),"")</f>
        <v/>
      </c>
      <c r="V4" s="40" t="str">
        <f>IF(ISNUMBER(AVERAGEIFS(Observed!V$2:V$2369,Observed!$A$2:$A$2369,$A4,Observed!$C$2:$C$2369,$C4)),AVERAGEIFS(Observed!V$2:V$2369,Observed!$A$2:$A$2369,$A4,Observed!$C$2:$C$2369,$C4),"")</f>
        <v/>
      </c>
      <c r="W4" s="8" t="str">
        <f>IF(ISNUMBER(AVERAGEIFS(Observed!W$2:W$2369,Observed!$A$2:$A$2369,$A4,Observed!$C$2:$C$2369,$C4)),AVERAGEIFS(Observed!W$2:W$2369,Observed!$A$2:$A$2369,$A4,Observed!$C$2:$C$2369,$C4),"")</f>
        <v/>
      </c>
      <c r="X4" s="8" t="str">
        <f>IF(ISNUMBER(AVERAGEIFS(Observed!X$2:X$2369,Observed!$A$2:$A$2369,$A4,Observed!$C$2:$C$2369,$C4)),AVERAGEIFS(Observed!X$2:X$2369,Observed!$A$2:$A$2369,$A4,Observed!$C$2:$C$2369,$C4),"")</f>
        <v/>
      </c>
      <c r="Y4" s="40" t="str">
        <f>IF(ISNUMBER(AVERAGEIFS(Observed!Y$2:Y$2369,Observed!$A$2:$A$2369,$A4,Observed!$C$2:$C$2369,$C4)),AVERAGEIFS(Observed!Y$2:Y$2369,Observed!$A$2:$A$2369,$A4,Observed!$C$2:$C$2369,$C4),"")</f>
        <v/>
      </c>
      <c r="Z4" s="40" t="str">
        <f>IF(ISNUMBER(AVERAGEIFS(Observed!Z$2:Z$2369,Observed!$A$2:$A$2369,$A4,Observed!$C$2:$C$2369,$C4)),AVERAGEIFS(Observed!Z$2:Z$2369,Observed!$A$2:$A$2369,$A4,Observed!$C$2:$C$2369,$C4),"")</f>
        <v/>
      </c>
      <c r="AA4" s="40" t="str">
        <f>IF(ISNUMBER(AVERAGEIFS(Observed!AA$2:AA$2369,Observed!$A$2:$A$2369,$A4,Observed!$C$2:$C$2369,$C4)),AVERAGEIFS(Observed!AA$2:AA$2369,Observed!$A$2:$A$2369,$A4,Observed!$C$2:$C$2369,$C4),"")</f>
        <v/>
      </c>
      <c r="AB4" s="40" t="str">
        <f>IF(ISNUMBER(AVERAGEIFS(Observed!AB$2:AB$2369,Observed!$A$2:$A$2369,$A4,Observed!$C$2:$C$2369,$C4)),AVERAGEIFS(Observed!AB$2:AB$2369,Observed!$A$2:$A$2369,$A4,Observed!$C$2:$C$2369,$C4),"")</f>
        <v/>
      </c>
      <c r="AC4" s="40" t="str">
        <f>IF(ISNUMBER(AVERAGEIFS(Observed!AC$2:AC$2369,Observed!$A$2:$A$2369,$A4,Observed!$C$2:$C$2369,$C4)),AVERAGEIFS(Observed!AC$2:AC$2369,Observed!$A$2:$A$2369,$A4,Observed!$C$2:$C$2369,$C4),"")</f>
        <v/>
      </c>
      <c r="AD4" s="40" t="str">
        <f>IF(ISNUMBER(AVERAGEIFS(Observed!AD$2:AD$2369,Observed!$A$2:$A$2369,$A4,Observed!$C$2:$C$2369,$C4)),AVERAGEIFS(Observed!AD$2:AD$2369,Observed!$A$2:$A$2369,$A4,Observed!$C$2:$C$2369,$C4),"")</f>
        <v/>
      </c>
      <c r="AE4" s="40" t="str">
        <f>IF(ISNUMBER(AVERAGEIFS(Observed!AE$2:AE$2369,Observed!$A$2:$A$2369,$A4,Observed!$C$2:$C$2369,$C4)),AVERAGEIFS(Observed!AE$2:AE$2369,Observed!$A$2:$A$2369,$A4,Observed!$C$2:$C$2369,$C4),"")</f>
        <v/>
      </c>
      <c r="AF4" s="40" t="str">
        <f>IF(ISNUMBER(AVERAGEIFS(Observed!AF$2:AF$2369,Observed!$A$2:$A$2369,$A4,Observed!$C$2:$C$2369,$C4)),AVERAGEIFS(Observed!AF$2:AF$2369,Observed!$A$2:$A$2369,$A4,Observed!$C$2:$C$2369,$C4),"")</f>
        <v/>
      </c>
      <c r="AG4" s="40" t="str">
        <f>IF(ISNUMBER(AVERAGEIFS(Observed!AG$2:AG$2369,Observed!$A$2:$A$2369,$A4,Observed!$C$2:$C$2369,$C4)),AVERAGEIFS(Observed!AG$2:AG$2369,Observed!$A$2:$A$2369,$A4,Observed!$C$2:$C$2369,$C4),"")</f>
        <v/>
      </c>
      <c r="AH4" s="41" t="str">
        <f>IF(ISNUMBER(AVERAGEIFS(Observed!AH$2:AH$2369,Observed!$A$2:$A$2369,$A4,Observed!$C$2:$C$2369,$C4)),AVERAGEIFS(Observed!AH$2:AH$2369,Observed!$A$2:$A$2369,$A4,Observed!$C$2:$C$2369,$C4),"")</f>
        <v/>
      </c>
      <c r="AI4" s="41" t="str">
        <f>IF(ISNUMBER(AVERAGEIFS(Observed!AI$2:AI$2369,Observed!$A$2:$A$2369,$A4,Observed!$C$2:$C$2369,$C4)),AVERAGEIFS(Observed!AI$2:AI$2369,Observed!$A$2:$A$2369,$A4,Observed!$C$2:$C$2369,$C4),"")</f>
        <v/>
      </c>
      <c r="AJ4" s="41" t="str">
        <f>IF(ISNUMBER(AVERAGEIFS(Observed!AJ$2:AJ$2369,Observed!$A$2:$A$2369,$A4,Observed!$C$2:$C$2369,$C4)),AVERAGEIFS(Observed!AJ$2:AJ$2369,Observed!$A$2:$A$2369,$A4,Observed!$C$2:$C$2369,$C4),"")</f>
        <v/>
      </c>
      <c r="AK4" s="40" t="str">
        <f>IF(ISNUMBER(AVERAGEIFS(Observed!AK$2:AK$2369,Observed!$A$2:$A$2369,$A4,Observed!$C$2:$C$2369,$C4)),AVERAGEIFS(Observed!AK$2:AK$2369,Observed!$A$2:$A$2369,$A4,Observed!$C$2:$C$2369,$C4),"")</f>
        <v/>
      </c>
      <c r="AL4" s="41" t="str">
        <f>IF(ISNUMBER(AVERAGEIFS(Observed!AL$2:AL$2369,Observed!$A$2:$A$2369,$A4,Observed!$C$2:$C$2369,$C4)),AVERAGEIFS(Observed!AL$2:AL$2369,Observed!$A$2:$A$2369,$A4,Observed!$C$2:$C$2369,$C4),"")</f>
        <v/>
      </c>
      <c r="AM4" s="40" t="str">
        <f>IF(ISNUMBER(AVERAGEIFS(Observed!AM$2:AM$2369,Observed!$A$2:$A$2369,$A4,Observed!$C$2:$C$2369,$C4)),AVERAGEIFS(Observed!AM$2:AM$2369,Observed!$A$2:$A$2369,$A4,Observed!$C$2:$C$2369,$C4),"")</f>
        <v/>
      </c>
      <c r="AN4" s="40" t="str">
        <f>IF(ISNUMBER(AVERAGEIFS(Observed!AN$2:AN$2369,Observed!$A$2:$A$2369,$A4,Observed!$C$2:$C$2369,$C4)),AVERAGEIFS(Observed!AN$2:AN$2369,Observed!$A$2:$A$2369,$A4,Observed!$C$2:$C$2369,$C4),"")</f>
        <v/>
      </c>
      <c r="AO4" s="40" t="str">
        <f>IF(ISNUMBER(AVERAGEIFS(Observed!AO$2:AO$2369,Observed!$A$2:$A$2369,$A4,Observed!$C$2:$C$2369,$C4)),AVERAGEIFS(Observed!AO$2:AO$2369,Observed!$A$2:$A$2369,$A4,Observed!$C$2:$C$2369,$C4),"")</f>
        <v/>
      </c>
      <c r="AP4" s="41" t="str">
        <f>IF(ISNUMBER(AVERAGEIFS(Observed!AP$2:AP$2369,Observed!$A$2:$A$2369,$A4,Observed!$C$2:$C$2369,$C4)),AVERAGEIFS(Observed!AP$2:AP$2369,Observed!$A$2:$A$2369,$A4,Observed!$C$2:$C$2369,$C4),"")</f>
        <v/>
      </c>
      <c r="AQ4" s="40" t="str">
        <f>IF(ISNUMBER(AVERAGEIFS(Observed!AQ$2:AQ$2369,Observed!$A$2:$A$2369,$A4,Observed!$C$2:$C$2369,$C4)),AVERAGEIFS(Observed!AQ$2:AQ$2369,Observed!$A$2:$A$2369,$A4,Observed!$C$2:$C$2369,$C4),"")</f>
        <v/>
      </c>
      <c r="AR4" s="40" t="str">
        <f>IF(ISNUMBER(AVERAGEIFS(Observed!AR$2:AR$2369,Observed!$A$2:$A$2369,$A4,Observed!$C$2:$C$2369,$C4)),AVERAGEIFS(Observed!AR$2:AR$2369,Observed!$A$2:$A$2369,$A4,Observed!$C$2:$C$2369,$C4),"")</f>
        <v/>
      </c>
      <c r="AS4" s="3">
        <f>COUNTIFS(Observed!$A$2:$A$2369,$A4,Observed!$C$2:$C$2369,$C4)</f>
        <v>3</v>
      </c>
      <c r="AT4" s="3">
        <f t="shared" si="0"/>
        <v>2</v>
      </c>
    </row>
    <row r="5" spans="1:46" x14ac:dyDescent="0.25">
      <c r="A5" t="s">
        <v>5</v>
      </c>
      <c r="B5" t="s">
        <v>21</v>
      </c>
      <c r="C5" s="7">
        <v>35586</v>
      </c>
      <c r="D5" t="s">
        <v>101</v>
      </c>
      <c r="E5" t="s">
        <v>83</v>
      </c>
      <c r="J5" t="s">
        <v>22</v>
      </c>
      <c r="K5" t="s">
        <v>22</v>
      </c>
      <c r="L5">
        <v>2</v>
      </c>
      <c r="M5" t="s">
        <v>24</v>
      </c>
      <c r="N5" s="39">
        <f>IF(ISNUMBER(AVERAGEIFS(Observed!N$2:N$2369,Observed!$A$2:$A$2369,$A5,Observed!$C$2:$C$2369,$C5)),AVERAGEIFS(Observed!N$2:N$2369,Observed!$A$2:$A$2369,$A5,Observed!$C$2:$C$2369,$C5),"")</f>
        <v>4300</v>
      </c>
      <c r="O5" s="40">
        <f>IF(ISNUMBER(AVERAGEIFS(Observed!O$2:O$2369,Observed!$A$2:$A$2369,$A5,Observed!$C$2:$C$2369,$C5)),AVERAGEIFS(Observed!O$2:O$2369,Observed!$A$2:$A$2369,$A5,Observed!$C$2:$C$2369,$C5),"")</f>
        <v>430</v>
      </c>
      <c r="P5" s="40" t="str">
        <f>IF(ISNUMBER(AVERAGEIFS(Observed!P$2:P$2369,Observed!$A$2:$A$2369,$A5,Observed!$C$2:$C$2369,$C5)),AVERAGEIFS(Observed!P$2:P$2369,Observed!$A$2:$A$2369,$A5,Observed!$C$2:$C$2369,$C5),"")</f>
        <v/>
      </c>
      <c r="Q5" s="40" t="str">
        <f>IF(ISNUMBER(AVERAGEIFS(Observed!Q$2:Q$2369,Observed!$A$2:$A$2369,$A5,Observed!$C$2:$C$2369,$C5)),AVERAGEIFS(Observed!Q$2:Q$2369,Observed!$A$2:$A$2369,$A5,Observed!$C$2:$C$2369,$C5),"")</f>
        <v/>
      </c>
      <c r="R5" s="40" t="str">
        <f>IF(ISNUMBER(AVERAGEIFS(Observed!R$2:R$2369,Observed!$A$2:$A$2369,$A5,Observed!$C$2:$C$2369,$C5)),AVERAGEIFS(Observed!R$2:R$2369,Observed!$A$2:$A$2369,$A5,Observed!$C$2:$C$2369,$C5),"")</f>
        <v/>
      </c>
      <c r="S5" s="41" t="str">
        <f>IF(ISNUMBER(AVERAGEIFS(Observed!S$2:S$2369,Observed!$A$2:$A$2369,$A5,Observed!$C$2:$C$2369,$C5)),AVERAGEIFS(Observed!S$2:S$2369,Observed!$A$2:$A$2369,$A5,Observed!$C$2:$C$2369,$C5),"")</f>
        <v/>
      </c>
      <c r="T5" s="41" t="str">
        <f>IF(ISNUMBER(AVERAGEIFS(Observed!T$2:T$2369,Observed!$A$2:$A$2369,$A5,Observed!$C$2:$C$2369,$C5)),AVERAGEIFS(Observed!T$2:T$2369,Observed!$A$2:$A$2369,$A5,Observed!$C$2:$C$2369,$C5),"")</f>
        <v/>
      </c>
      <c r="U5" s="41" t="str">
        <f>IF(ISNUMBER(AVERAGEIFS(Observed!U$2:U$2369,Observed!$A$2:$A$2369,$A5,Observed!$C$2:$C$2369,$C5)),AVERAGEIFS(Observed!U$2:U$2369,Observed!$A$2:$A$2369,$A5,Observed!$C$2:$C$2369,$C5),"")</f>
        <v/>
      </c>
      <c r="V5" s="40" t="str">
        <f>IF(ISNUMBER(AVERAGEIFS(Observed!V$2:V$2369,Observed!$A$2:$A$2369,$A5,Observed!$C$2:$C$2369,$C5)),AVERAGEIFS(Observed!V$2:V$2369,Observed!$A$2:$A$2369,$A5,Observed!$C$2:$C$2369,$C5),"")</f>
        <v/>
      </c>
      <c r="W5" s="8" t="str">
        <f>IF(ISNUMBER(AVERAGEIFS(Observed!W$2:W$2369,Observed!$A$2:$A$2369,$A5,Observed!$C$2:$C$2369,$C5)),AVERAGEIFS(Observed!W$2:W$2369,Observed!$A$2:$A$2369,$A5,Observed!$C$2:$C$2369,$C5),"")</f>
        <v/>
      </c>
      <c r="X5" s="8" t="str">
        <f>IF(ISNUMBER(AVERAGEIFS(Observed!X$2:X$2369,Observed!$A$2:$A$2369,$A5,Observed!$C$2:$C$2369,$C5)),AVERAGEIFS(Observed!X$2:X$2369,Observed!$A$2:$A$2369,$A5,Observed!$C$2:$C$2369,$C5),"")</f>
        <v/>
      </c>
      <c r="Y5" s="40" t="str">
        <f>IF(ISNUMBER(AVERAGEIFS(Observed!Y$2:Y$2369,Observed!$A$2:$A$2369,$A5,Observed!$C$2:$C$2369,$C5)),AVERAGEIFS(Observed!Y$2:Y$2369,Observed!$A$2:$A$2369,$A5,Observed!$C$2:$C$2369,$C5),"")</f>
        <v/>
      </c>
      <c r="Z5" s="40" t="str">
        <f>IF(ISNUMBER(AVERAGEIFS(Observed!Z$2:Z$2369,Observed!$A$2:$A$2369,$A5,Observed!$C$2:$C$2369,$C5)),AVERAGEIFS(Observed!Z$2:Z$2369,Observed!$A$2:$A$2369,$A5,Observed!$C$2:$C$2369,$C5),"")</f>
        <v/>
      </c>
      <c r="AA5" s="40" t="str">
        <f>IF(ISNUMBER(AVERAGEIFS(Observed!AA$2:AA$2369,Observed!$A$2:$A$2369,$A5,Observed!$C$2:$C$2369,$C5)),AVERAGEIFS(Observed!AA$2:AA$2369,Observed!$A$2:$A$2369,$A5,Observed!$C$2:$C$2369,$C5),"")</f>
        <v/>
      </c>
      <c r="AB5" s="40" t="str">
        <f>IF(ISNUMBER(AVERAGEIFS(Observed!AB$2:AB$2369,Observed!$A$2:$A$2369,$A5,Observed!$C$2:$C$2369,$C5)),AVERAGEIFS(Observed!AB$2:AB$2369,Observed!$A$2:$A$2369,$A5,Observed!$C$2:$C$2369,$C5),"")</f>
        <v/>
      </c>
      <c r="AC5" s="40" t="str">
        <f>IF(ISNUMBER(AVERAGEIFS(Observed!AC$2:AC$2369,Observed!$A$2:$A$2369,$A5,Observed!$C$2:$C$2369,$C5)),AVERAGEIFS(Observed!AC$2:AC$2369,Observed!$A$2:$A$2369,$A5,Observed!$C$2:$C$2369,$C5),"")</f>
        <v/>
      </c>
      <c r="AD5" s="40" t="str">
        <f>IF(ISNUMBER(AVERAGEIFS(Observed!AD$2:AD$2369,Observed!$A$2:$A$2369,$A5,Observed!$C$2:$C$2369,$C5)),AVERAGEIFS(Observed!AD$2:AD$2369,Observed!$A$2:$A$2369,$A5,Observed!$C$2:$C$2369,$C5),"")</f>
        <v/>
      </c>
      <c r="AE5" s="40" t="str">
        <f>IF(ISNUMBER(AVERAGEIFS(Observed!AE$2:AE$2369,Observed!$A$2:$A$2369,$A5,Observed!$C$2:$C$2369,$C5)),AVERAGEIFS(Observed!AE$2:AE$2369,Observed!$A$2:$A$2369,$A5,Observed!$C$2:$C$2369,$C5),"")</f>
        <v/>
      </c>
      <c r="AF5" s="40" t="str">
        <f>IF(ISNUMBER(AVERAGEIFS(Observed!AF$2:AF$2369,Observed!$A$2:$A$2369,$A5,Observed!$C$2:$C$2369,$C5)),AVERAGEIFS(Observed!AF$2:AF$2369,Observed!$A$2:$A$2369,$A5,Observed!$C$2:$C$2369,$C5),"")</f>
        <v/>
      </c>
      <c r="AG5" s="40" t="str">
        <f>IF(ISNUMBER(AVERAGEIFS(Observed!AG$2:AG$2369,Observed!$A$2:$A$2369,$A5,Observed!$C$2:$C$2369,$C5)),AVERAGEIFS(Observed!AG$2:AG$2369,Observed!$A$2:$A$2369,$A5,Observed!$C$2:$C$2369,$C5),"")</f>
        <v/>
      </c>
      <c r="AH5" s="41" t="str">
        <f>IF(ISNUMBER(AVERAGEIFS(Observed!AH$2:AH$2369,Observed!$A$2:$A$2369,$A5,Observed!$C$2:$C$2369,$C5)),AVERAGEIFS(Observed!AH$2:AH$2369,Observed!$A$2:$A$2369,$A5,Observed!$C$2:$C$2369,$C5),"")</f>
        <v/>
      </c>
      <c r="AI5" s="41" t="str">
        <f>IF(ISNUMBER(AVERAGEIFS(Observed!AI$2:AI$2369,Observed!$A$2:$A$2369,$A5,Observed!$C$2:$C$2369,$C5)),AVERAGEIFS(Observed!AI$2:AI$2369,Observed!$A$2:$A$2369,$A5,Observed!$C$2:$C$2369,$C5),"")</f>
        <v/>
      </c>
      <c r="AJ5" s="41" t="str">
        <f>IF(ISNUMBER(AVERAGEIFS(Observed!AJ$2:AJ$2369,Observed!$A$2:$A$2369,$A5,Observed!$C$2:$C$2369,$C5)),AVERAGEIFS(Observed!AJ$2:AJ$2369,Observed!$A$2:$A$2369,$A5,Observed!$C$2:$C$2369,$C5),"")</f>
        <v/>
      </c>
      <c r="AK5" s="40" t="str">
        <f>IF(ISNUMBER(AVERAGEIFS(Observed!AK$2:AK$2369,Observed!$A$2:$A$2369,$A5,Observed!$C$2:$C$2369,$C5)),AVERAGEIFS(Observed!AK$2:AK$2369,Observed!$A$2:$A$2369,$A5,Observed!$C$2:$C$2369,$C5),"")</f>
        <v/>
      </c>
      <c r="AL5" s="41" t="str">
        <f>IF(ISNUMBER(AVERAGEIFS(Observed!AL$2:AL$2369,Observed!$A$2:$A$2369,$A5,Observed!$C$2:$C$2369,$C5)),AVERAGEIFS(Observed!AL$2:AL$2369,Observed!$A$2:$A$2369,$A5,Observed!$C$2:$C$2369,$C5),"")</f>
        <v/>
      </c>
      <c r="AM5" s="40" t="str">
        <f>IF(ISNUMBER(AVERAGEIFS(Observed!AM$2:AM$2369,Observed!$A$2:$A$2369,$A5,Observed!$C$2:$C$2369,$C5)),AVERAGEIFS(Observed!AM$2:AM$2369,Observed!$A$2:$A$2369,$A5,Observed!$C$2:$C$2369,$C5),"")</f>
        <v/>
      </c>
      <c r="AN5" s="40" t="str">
        <f>IF(ISNUMBER(AVERAGEIFS(Observed!AN$2:AN$2369,Observed!$A$2:$A$2369,$A5,Observed!$C$2:$C$2369,$C5)),AVERAGEIFS(Observed!AN$2:AN$2369,Observed!$A$2:$A$2369,$A5,Observed!$C$2:$C$2369,$C5),"")</f>
        <v/>
      </c>
      <c r="AO5" s="40" t="str">
        <f>IF(ISNUMBER(AVERAGEIFS(Observed!AO$2:AO$2369,Observed!$A$2:$A$2369,$A5,Observed!$C$2:$C$2369,$C5)),AVERAGEIFS(Observed!AO$2:AO$2369,Observed!$A$2:$A$2369,$A5,Observed!$C$2:$C$2369,$C5),"")</f>
        <v/>
      </c>
      <c r="AP5" s="41" t="str">
        <f>IF(ISNUMBER(AVERAGEIFS(Observed!AP$2:AP$2369,Observed!$A$2:$A$2369,$A5,Observed!$C$2:$C$2369,$C5)),AVERAGEIFS(Observed!AP$2:AP$2369,Observed!$A$2:$A$2369,$A5,Observed!$C$2:$C$2369,$C5),"")</f>
        <v/>
      </c>
      <c r="AQ5" s="40" t="str">
        <f>IF(ISNUMBER(AVERAGEIFS(Observed!AQ$2:AQ$2369,Observed!$A$2:$A$2369,$A5,Observed!$C$2:$C$2369,$C5)),AVERAGEIFS(Observed!AQ$2:AQ$2369,Observed!$A$2:$A$2369,$A5,Observed!$C$2:$C$2369,$C5),"")</f>
        <v/>
      </c>
      <c r="AR5" s="40" t="str">
        <f>IF(ISNUMBER(AVERAGEIFS(Observed!AR$2:AR$2369,Observed!$A$2:$A$2369,$A5,Observed!$C$2:$C$2369,$C5)),AVERAGEIFS(Observed!AR$2:AR$2369,Observed!$A$2:$A$2369,$A5,Observed!$C$2:$C$2369,$C5),"")</f>
        <v/>
      </c>
      <c r="AS5" s="3">
        <f>COUNTIFS(Observed!$A$2:$A$2369,$A5,Observed!$C$2:$C$2369,$C5)</f>
        <v>3</v>
      </c>
      <c r="AT5" s="3">
        <f t="shared" si="0"/>
        <v>1</v>
      </c>
    </row>
    <row r="6" spans="1:46" x14ac:dyDescent="0.25">
      <c r="A6" t="s">
        <v>5</v>
      </c>
      <c r="B6" t="s">
        <v>21</v>
      </c>
      <c r="C6" s="7">
        <v>35591</v>
      </c>
      <c r="D6" t="s">
        <v>101</v>
      </c>
      <c r="E6" t="s">
        <v>83</v>
      </c>
      <c r="J6" t="s">
        <v>22</v>
      </c>
      <c r="K6" t="s">
        <v>22</v>
      </c>
      <c r="L6">
        <v>2</v>
      </c>
      <c r="M6" t="s">
        <v>25</v>
      </c>
      <c r="N6" s="39" t="str">
        <f>IF(ISNUMBER(AVERAGEIFS(Observed!N$2:N$2369,Observed!$A$2:$A$2369,$A6,Observed!$C$2:$C$2369,$C6)),AVERAGEIFS(Observed!N$2:N$2369,Observed!$A$2:$A$2369,$A6,Observed!$C$2:$C$2369,$C6),"")</f>
        <v/>
      </c>
      <c r="O6" s="40" t="str">
        <f>IF(ISNUMBER(AVERAGEIFS(Observed!O$2:O$2369,Observed!$A$2:$A$2369,$A6,Observed!$C$2:$C$2369,$C6)),AVERAGEIFS(Observed!O$2:O$2369,Observed!$A$2:$A$2369,$A6,Observed!$C$2:$C$2369,$C6),"")</f>
        <v/>
      </c>
      <c r="P6" s="40" t="str">
        <f>IF(ISNUMBER(AVERAGEIFS(Observed!P$2:P$2369,Observed!$A$2:$A$2369,$A6,Observed!$C$2:$C$2369,$C6)),AVERAGEIFS(Observed!P$2:P$2369,Observed!$A$2:$A$2369,$A6,Observed!$C$2:$C$2369,$C6),"")</f>
        <v/>
      </c>
      <c r="Q6" s="40">
        <f>IF(ISNUMBER(AVERAGEIFS(Observed!Q$2:Q$2369,Observed!$A$2:$A$2369,$A6,Observed!$C$2:$C$2369,$C6)),AVERAGEIFS(Observed!Q$2:Q$2369,Observed!$A$2:$A$2369,$A6,Observed!$C$2:$C$2369,$C6),"")</f>
        <v>418.12000000000006</v>
      </c>
      <c r="R6" s="40">
        <f>IF(ISNUMBER(AVERAGEIFS(Observed!R$2:R$2369,Observed!$A$2:$A$2369,$A6,Observed!$C$2:$C$2369,$C6)),AVERAGEIFS(Observed!R$2:R$2369,Observed!$A$2:$A$2369,$A6,Observed!$C$2:$C$2369,$C6),"")</f>
        <v>786.82666666666682</v>
      </c>
      <c r="S6" s="41" t="str">
        <f>IF(ISNUMBER(AVERAGEIFS(Observed!S$2:S$2369,Observed!$A$2:$A$2369,$A6,Observed!$C$2:$C$2369,$C6)),AVERAGEIFS(Observed!S$2:S$2369,Observed!$A$2:$A$2369,$A6,Observed!$C$2:$C$2369,$C6),"")</f>
        <v/>
      </c>
      <c r="T6" s="41" t="str">
        <f>IF(ISNUMBER(AVERAGEIFS(Observed!T$2:T$2369,Observed!$A$2:$A$2369,$A6,Observed!$C$2:$C$2369,$C6)),AVERAGEIFS(Observed!T$2:T$2369,Observed!$A$2:$A$2369,$A6,Observed!$C$2:$C$2369,$C6),"")</f>
        <v/>
      </c>
      <c r="U6" s="41" t="str">
        <f>IF(ISNUMBER(AVERAGEIFS(Observed!U$2:U$2369,Observed!$A$2:$A$2369,$A6,Observed!$C$2:$C$2369,$C6)),AVERAGEIFS(Observed!U$2:U$2369,Observed!$A$2:$A$2369,$A6,Observed!$C$2:$C$2369,$C6),"")</f>
        <v/>
      </c>
      <c r="V6" s="40" t="str">
        <f>IF(ISNUMBER(AVERAGEIFS(Observed!V$2:V$2369,Observed!$A$2:$A$2369,$A6,Observed!$C$2:$C$2369,$C6)),AVERAGEIFS(Observed!V$2:V$2369,Observed!$A$2:$A$2369,$A6,Observed!$C$2:$C$2369,$C6),"")</f>
        <v/>
      </c>
      <c r="W6" s="8" t="str">
        <f>IF(ISNUMBER(AVERAGEIFS(Observed!W$2:W$2369,Observed!$A$2:$A$2369,$A6,Observed!$C$2:$C$2369,$C6)),AVERAGEIFS(Observed!W$2:W$2369,Observed!$A$2:$A$2369,$A6,Observed!$C$2:$C$2369,$C6),"")</f>
        <v/>
      </c>
      <c r="X6" s="8" t="str">
        <f>IF(ISNUMBER(AVERAGEIFS(Observed!X$2:X$2369,Observed!$A$2:$A$2369,$A6,Observed!$C$2:$C$2369,$C6)),AVERAGEIFS(Observed!X$2:X$2369,Observed!$A$2:$A$2369,$A6,Observed!$C$2:$C$2369,$C6),"")</f>
        <v/>
      </c>
      <c r="Y6" s="40" t="str">
        <f>IF(ISNUMBER(AVERAGEIFS(Observed!Y$2:Y$2369,Observed!$A$2:$A$2369,$A6,Observed!$C$2:$C$2369,$C6)),AVERAGEIFS(Observed!Y$2:Y$2369,Observed!$A$2:$A$2369,$A6,Observed!$C$2:$C$2369,$C6),"")</f>
        <v/>
      </c>
      <c r="Z6" s="40" t="str">
        <f>IF(ISNUMBER(AVERAGEIFS(Observed!Z$2:Z$2369,Observed!$A$2:$A$2369,$A6,Observed!$C$2:$C$2369,$C6)),AVERAGEIFS(Observed!Z$2:Z$2369,Observed!$A$2:$A$2369,$A6,Observed!$C$2:$C$2369,$C6),"")</f>
        <v/>
      </c>
      <c r="AA6" s="40" t="str">
        <f>IF(ISNUMBER(AVERAGEIFS(Observed!AA$2:AA$2369,Observed!$A$2:$A$2369,$A6,Observed!$C$2:$C$2369,$C6)),AVERAGEIFS(Observed!AA$2:AA$2369,Observed!$A$2:$A$2369,$A6,Observed!$C$2:$C$2369,$C6),"")</f>
        <v/>
      </c>
      <c r="AB6" s="40" t="str">
        <f>IF(ISNUMBER(AVERAGEIFS(Observed!AB$2:AB$2369,Observed!$A$2:$A$2369,$A6,Observed!$C$2:$C$2369,$C6)),AVERAGEIFS(Observed!AB$2:AB$2369,Observed!$A$2:$A$2369,$A6,Observed!$C$2:$C$2369,$C6),"")</f>
        <v/>
      </c>
      <c r="AC6" s="40" t="str">
        <f>IF(ISNUMBER(AVERAGEIFS(Observed!AC$2:AC$2369,Observed!$A$2:$A$2369,$A6,Observed!$C$2:$C$2369,$C6)),AVERAGEIFS(Observed!AC$2:AC$2369,Observed!$A$2:$A$2369,$A6,Observed!$C$2:$C$2369,$C6),"")</f>
        <v/>
      </c>
      <c r="AD6" s="40" t="str">
        <f>IF(ISNUMBER(AVERAGEIFS(Observed!AD$2:AD$2369,Observed!$A$2:$A$2369,$A6,Observed!$C$2:$C$2369,$C6)),AVERAGEIFS(Observed!AD$2:AD$2369,Observed!$A$2:$A$2369,$A6,Observed!$C$2:$C$2369,$C6),"")</f>
        <v/>
      </c>
      <c r="AE6" s="40" t="str">
        <f>IF(ISNUMBER(AVERAGEIFS(Observed!AE$2:AE$2369,Observed!$A$2:$A$2369,$A6,Observed!$C$2:$C$2369,$C6)),AVERAGEIFS(Observed!AE$2:AE$2369,Observed!$A$2:$A$2369,$A6,Observed!$C$2:$C$2369,$C6),"")</f>
        <v/>
      </c>
      <c r="AF6" s="40" t="str">
        <f>IF(ISNUMBER(AVERAGEIFS(Observed!AF$2:AF$2369,Observed!$A$2:$A$2369,$A6,Observed!$C$2:$C$2369,$C6)),AVERAGEIFS(Observed!AF$2:AF$2369,Observed!$A$2:$A$2369,$A6,Observed!$C$2:$C$2369,$C6),"")</f>
        <v/>
      </c>
      <c r="AG6" s="40" t="str">
        <f>IF(ISNUMBER(AVERAGEIFS(Observed!AG$2:AG$2369,Observed!$A$2:$A$2369,$A6,Observed!$C$2:$C$2369,$C6)),AVERAGEIFS(Observed!AG$2:AG$2369,Observed!$A$2:$A$2369,$A6,Observed!$C$2:$C$2369,$C6),"")</f>
        <v/>
      </c>
      <c r="AH6" s="41" t="str">
        <f>IF(ISNUMBER(AVERAGEIFS(Observed!AH$2:AH$2369,Observed!$A$2:$A$2369,$A6,Observed!$C$2:$C$2369,$C6)),AVERAGEIFS(Observed!AH$2:AH$2369,Observed!$A$2:$A$2369,$A6,Observed!$C$2:$C$2369,$C6),"")</f>
        <v/>
      </c>
      <c r="AI6" s="41" t="str">
        <f>IF(ISNUMBER(AVERAGEIFS(Observed!AI$2:AI$2369,Observed!$A$2:$A$2369,$A6,Observed!$C$2:$C$2369,$C6)),AVERAGEIFS(Observed!AI$2:AI$2369,Observed!$A$2:$A$2369,$A6,Observed!$C$2:$C$2369,$C6),"")</f>
        <v/>
      </c>
      <c r="AJ6" s="41" t="str">
        <f>IF(ISNUMBER(AVERAGEIFS(Observed!AJ$2:AJ$2369,Observed!$A$2:$A$2369,$A6,Observed!$C$2:$C$2369,$C6)),AVERAGEIFS(Observed!AJ$2:AJ$2369,Observed!$A$2:$A$2369,$A6,Observed!$C$2:$C$2369,$C6),"")</f>
        <v/>
      </c>
      <c r="AK6" s="40" t="str">
        <f>IF(ISNUMBER(AVERAGEIFS(Observed!AK$2:AK$2369,Observed!$A$2:$A$2369,$A6,Observed!$C$2:$C$2369,$C6)),AVERAGEIFS(Observed!AK$2:AK$2369,Observed!$A$2:$A$2369,$A6,Observed!$C$2:$C$2369,$C6),"")</f>
        <v/>
      </c>
      <c r="AL6" s="41" t="str">
        <f>IF(ISNUMBER(AVERAGEIFS(Observed!AL$2:AL$2369,Observed!$A$2:$A$2369,$A6,Observed!$C$2:$C$2369,$C6)),AVERAGEIFS(Observed!AL$2:AL$2369,Observed!$A$2:$A$2369,$A6,Observed!$C$2:$C$2369,$C6),"")</f>
        <v/>
      </c>
      <c r="AM6" s="40" t="str">
        <f>IF(ISNUMBER(AVERAGEIFS(Observed!AM$2:AM$2369,Observed!$A$2:$A$2369,$A6,Observed!$C$2:$C$2369,$C6)),AVERAGEIFS(Observed!AM$2:AM$2369,Observed!$A$2:$A$2369,$A6,Observed!$C$2:$C$2369,$C6),"")</f>
        <v/>
      </c>
      <c r="AN6" s="40" t="str">
        <f>IF(ISNUMBER(AVERAGEIFS(Observed!AN$2:AN$2369,Observed!$A$2:$A$2369,$A6,Observed!$C$2:$C$2369,$C6)),AVERAGEIFS(Observed!AN$2:AN$2369,Observed!$A$2:$A$2369,$A6,Observed!$C$2:$C$2369,$C6),"")</f>
        <v/>
      </c>
      <c r="AO6" s="40" t="str">
        <f>IF(ISNUMBER(AVERAGEIFS(Observed!AO$2:AO$2369,Observed!$A$2:$A$2369,$A6,Observed!$C$2:$C$2369,$C6)),AVERAGEIFS(Observed!AO$2:AO$2369,Observed!$A$2:$A$2369,$A6,Observed!$C$2:$C$2369,$C6),"")</f>
        <v/>
      </c>
      <c r="AP6" s="41" t="str">
        <f>IF(ISNUMBER(AVERAGEIFS(Observed!AP$2:AP$2369,Observed!$A$2:$A$2369,$A6,Observed!$C$2:$C$2369,$C6)),AVERAGEIFS(Observed!AP$2:AP$2369,Observed!$A$2:$A$2369,$A6,Observed!$C$2:$C$2369,$C6),"")</f>
        <v/>
      </c>
      <c r="AQ6" s="40" t="str">
        <f>IF(ISNUMBER(AVERAGEIFS(Observed!AQ$2:AQ$2369,Observed!$A$2:$A$2369,$A6,Observed!$C$2:$C$2369,$C6)),AVERAGEIFS(Observed!AQ$2:AQ$2369,Observed!$A$2:$A$2369,$A6,Observed!$C$2:$C$2369,$C6),"")</f>
        <v/>
      </c>
      <c r="AR6" s="40" t="str">
        <f>IF(ISNUMBER(AVERAGEIFS(Observed!AR$2:AR$2369,Observed!$A$2:$A$2369,$A6,Observed!$C$2:$C$2369,$C6)),AVERAGEIFS(Observed!AR$2:AR$2369,Observed!$A$2:$A$2369,$A6,Observed!$C$2:$C$2369,$C6),"")</f>
        <v/>
      </c>
      <c r="AS6" s="3">
        <f>COUNTIFS(Observed!$A$2:$A$2369,$A6,Observed!$C$2:$C$2369,$C6)</f>
        <v>3</v>
      </c>
      <c r="AT6" s="3">
        <f t="shared" si="0"/>
        <v>2</v>
      </c>
    </row>
    <row r="7" spans="1:46" x14ac:dyDescent="0.25">
      <c r="A7" t="s">
        <v>5</v>
      </c>
      <c r="B7" t="s">
        <v>21</v>
      </c>
      <c r="C7" s="7">
        <v>35709</v>
      </c>
      <c r="D7" t="s">
        <v>101</v>
      </c>
      <c r="E7" t="s">
        <v>83</v>
      </c>
      <c r="J7" t="s">
        <v>0</v>
      </c>
      <c r="K7" t="s">
        <v>0</v>
      </c>
      <c r="L7">
        <v>1</v>
      </c>
      <c r="M7" t="s">
        <v>24</v>
      </c>
      <c r="N7" s="39">
        <f>IF(ISNUMBER(AVERAGEIFS(Observed!N$2:N$2369,Observed!$A$2:$A$2369,$A7,Observed!$C$2:$C$2369,$C7)),AVERAGEIFS(Observed!N$2:N$2369,Observed!$A$2:$A$2369,$A7,Observed!$C$2:$C$2369,$C7),"")</f>
        <v>2511</v>
      </c>
      <c r="O7" s="40">
        <f>IF(ISNUMBER(AVERAGEIFS(Observed!O$2:O$2369,Observed!$A$2:$A$2369,$A7,Observed!$C$2:$C$2369,$C7)),AVERAGEIFS(Observed!O$2:O$2369,Observed!$A$2:$A$2369,$A7,Observed!$C$2:$C$2369,$C7),"")</f>
        <v>251.1</v>
      </c>
      <c r="P7" s="40" t="str">
        <f>IF(ISNUMBER(AVERAGEIFS(Observed!P$2:P$2369,Observed!$A$2:$A$2369,$A7,Observed!$C$2:$C$2369,$C7)),AVERAGEIFS(Observed!P$2:P$2369,Observed!$A$2:$A$2369,$A7,Observed!$C$2:$C$2369,$C7),"")</f>
        <v/>
      </c>
      <c r="Q7" s="40" t="str">
        <f>IF(ISNUMBER(AVERAGEIFS(Observed!Q$2:Q$2369,Observed!$A$2:$A$2369,$A7,Observed!$C$2:$C$2369,$C7)),AVERAGEIFS(Observed!Q$2:Q$2369,Observed!$A$2:$A$2369,$A7,Observed!$C$2:$C$2369,$C7),"")</f>
        <v/>
      </c>
      <c r="R7" s="40" t="str">
        <f>IF(ISNUMBER(AVERAGEIFS(Observed!R$2:R$2369,Observed!$A$2:$A$2369,$A7,Observed!$C$2:$C$2369,$C7)),AVERAGEIFS(Observed!R$2:R$2369,Observed!$A$2:$A$2369,$A7,Observed!$C$2:$C$2369,$C7),"")</f>
        <v/>
      </c>
      <c r="S7" s="41" t="str">
        <f>IF(ISNUMBER(AVERAGEIFS(Observed!S$2:S$2369,Observed!$A$2:$A$2369,$A7,Observed!$C$2:$C$2369,$C7)),AVERAGEIFS(Observed!S$2:S$2369,Observed!$A$2:$A$2369,$A7,Observed!$C$2:$C$2369,$C7),"")</f>
        <v/>
      </c>
      <c r="T7" s="41" t="str">
        <f>IF(ISNUMBER(AVERAGEIFS(Observed!T$2:T$2369,Observed!$A$2:$A$2369,$A7,Observed!$C$2:$C$2369,$C7)),AVERAGEIFS(Observed!T$2:T$2369,Observed!$A$2:$A$2369,$A7,Observed!$C$2:$C$2369,$C7),"")</f>
        <v/>
      </c>
      <c r="U7" s="41" t="str">
        <f>IF(ISNUMBER(AVERAGEIFS(Observed!U$2:U$2369,Observed!$A$2:$A$2369,$A7,Observed!$C$2:$C$2369,$C7)),AVERAGEIFS(Observed!U$2:U$2369,Observed!$A$2:$A$2369,$A7,Observed!$C$2:$C$2369,$C7),"")</f>
        <v/>
      </c>
      <c r="V7" s="40" t="str">
        <f>IF(ISNUMBER(AVERAGEIFS(Observed!V$2:V$2369,Observed!$A$2:$A$2369,$A7,Observed!$C$2:$C$2369,$C7)),AVERAGEIFS(Observed!V$2:V$2369,Observed!$A$2:$A$2369,$A7,Observed!$C$2:$C$2369,$C7),"")</f>
        <v/>
      </c>
      <c r="W7" s="8" t="str">
        <f>IF(ISNUMBER(AVERAGEIFS(Observed!W$2:W$2369,Observed!$A$2:$A$2369,$A7,Observed!$C$2:$C$2369,$C7)),AVERAGEIFS(Observed!W$2:W$2369,Observed!$A$2:$A$2369,$A7,Observed!$C$2:$C$2369,$C7),"")</f>
        <v/>
      </c>
      <c r="X7" s="8" t="str">
        <f>IF(ISNUMBER(AVERAGEIFS(Observed!X$2:X$2369,Observed!$A$2:$A$2369,$A7,Observed!$C$2:$C$2369,$C7)),AVERAGEIFS(Observed!X$2:X$2369,Observed!$A$2:$A$2369,$A7,Observed!$C$2:$C$2369,$C7),"")</f>
        <v/>
      </c>
      <c r="Y7" s="40" t="str">
        <f>IF(ISNUMBER(AVERAGEIFS(Observed!Y$2:Y$2369,Observed!$A$2:$A$2369,$A7,Observed!$C$2:$C$2369,$C7)),AVERAGEIFS(Observed!Y$2:Y$2369,Observed!$A$2:$A$2369,$A7,Observed!$C$2:$C$2369,$C7),"")</f>
        <v/>
      </c>
      <c r="Z7" s="40" t="str">
        <f>IF(ISNUMBER(AVERAGEIFS(Observed!Z$2:Z$2369,Observed!$A$2:$A$2369,$A7,Observed!$C$2:$C$2369,$C7)),AVERAGEIFS(Observed!Z$2:Z$2369,Observed!$A$2:$A$2369,$A7,Observed!$C$2:$C$2369,$C7),"")</f>
        <v/>
      </c>
      <c r="AA7" s="40" t="str">
        <f>IF(ISNUMBER(AVERAGEIFS(Observed!AA$2:AA$2369,Observed!$A$2:$A$2369,$A7,Observed!$C$2:$C$2369,$C7)),AVERAGEIFS(Observed!AA$2:AA$2369,Observed!$A$2:$A$2369,$A7,Observed!$C$2:$C$2369,$C7),"")</f>
        <v/>
      </c>
      <c r="AB7" s="40" t="str">
        <f>IF(ISNUMBER(AVERAGEIFS(Observed!AB$2:AB$2369,Observed!$A$2:$A$2369,$A7,Observed!$C$2:$C$2369,$C7)),AVERAGEIFS(Observed!AB$2:AB$2369,Observed!$A$2:$A$2369,$A7,Observed!$C$2:$C$2369,$C7),"")</f>
        <v/>
      </c>
      <c r="AC7" s="40" t="str">
        <f>IF(ISNUMBER(AVERAGEIFS(Observed!AC$2:AC$2369,Observed!$A$2:$A$2369,$A7,Observed!$C$2:$C$2369,$C7)),AVERAGEIFS(Observed!AC$2:AC$2369,Observed!$A$2:$A$2369,$A7,Observed!$C$2:$C$2369,$C7),"")</f>
        <v/>
      </c>
      <c r="AD7" s="40" t="str">
        <f>IF(ISNUMBER(AVERAGEIFS(Observed!AD$2:AD$2369,Observed!$A$2:$A$2369,$A7,Observed!$C$2:$C$2369,$C7)),AVERAGEIFS(Observed!AD$2:AD$2369,Observed!$A$2:$A$2369,$A7,Observed!$C$2:$C$2369,$C7),"")</f>
        <v/>
      </c>
      <c r="AE7" s="40" t="str">
        <f>IF(ISNUMBER(AVERAGEIFS(Observed!AE$2:AE$2369,Observed!$A$2:$A$2369,$A7,Observed!$C$2:$C$2369,$C7)),AVERAGEIFS(Observed!AE$2:AE$2369,Observed!$A$2:$A$2369,$A7,Observed!$C$2:$C$2369,$C7),"")</f>
        <v/>
      </c>
      <c r="AF7" s="40" t="str">
        <f>IF(ISNUMBER(AVERAGEIFS(Observed!AF$2:AF$2369,Observed!$A$2:$A$2369,$A7,Observed!$C$2:$C$2369,$C7)),AVERAGEIFS(Observed!AF$2:AF$2369,Observed!$A$2:$A$2369,$A7,Observed!$C$2:$C$2369,$C7),"")</f>
        <v/>
      </c>
      <c r="AG7" s="40" t="str">
        <f>IF(ISNUMBER(AVERAGEIFS(Observed!AG$2:AG$2369,Observed!$A$2:$A$2369,$A7,Observed!$C$2:$C$2369,$C7)),AVERAGEIFS(Observed!AG$2:AG$2369,Observed!$A$2:$A$2369,$A7,Observed!$C$2:$C$2369,$C7),"")</f>
        <v/>
      </c>
      <c r="AH7" s="41" t="str">
        <f>IF(ISNUMBER(AVERAGEIFS(Observed!AH$2:AH$2369,Observed!$A$2:$A$2369,$A7,Observed!$C$2:$C$2369,$C7)),AVERAGEIFS(Observed!AH$2:AH$2369,Observed!$A$2:$A$2369,$A7,Observed!$C$2:$C$2369,$C7),"")</f>
        <v/>
      </c>
      <c r="AI7" s="41" t="str">
        <f>IF(ISNUMBER(AVERAGEIFS(Observed!AI$2:AI$2369,Observed!$A$2:$A$2369,$A7,Observed!$C$2:$C$2369,$C7)),AVERAGEIFS(Observed!AI$2:AI$2369,Observed!$A$2:$A$2369,$A7,Observed!$C$2:$C$2369,$C7),"")</f>
        <v/>
      </c>
      <c r="AJ7" s="41" t="str">
        <f>IF(ISNUMBER(AVERAGEIFS(Observed!AJ$2:AJ$2369,Observed!$A$2:$A$2369,$A7,Observed!$C$2:$C$2369,$C7)),AVERAGEIFS(Observed!AJ$2:AJ$2369,Observed!$A$2:$A$2369,$A7,Observed!$C$2:$C$2369,$C7),"")</f>
        <v/>
      </c>
      <c r="AK7" s="40" t="str">
        <f>IF(ISNUMBER(AVERAGEIFS(Observed!AK$2:AK$2369,Observed!$A$2:$A$2369,$A7,Observed!$C$2:$C$2369,$C7)),AVERAGEIFS(Observed!AK$2:AK$2369,Observed!$A$2:$A$2369,$A7,Observed!$C$2:$C$2369,$C7),"")</f>
        <v/>
      </c>
      <c r="AL7" s="41" t="str">
        <f>IF(ISNUMBER(AVERAGEIFS(Observed!AL$2:AL$2369,Observed!$A$2:$A$2369,$A7,Observed!$C$2:$C$2369,$C7)),AVERAGEIFS(Observed!AL$2:AL$2369,Observed!$A$2:$A$2369,$A7,Observed!$C$2:$C$2369,$C7),"")</f>
        <v/>
      </c>
      <c r="AM7" s="40" t="str">
        <f>IF(ISNUMBER(AVERAGEIFS(Observed!AM$2:AM$2369,Observed!$A$2:$A$2369,$A7,Observed!$C$2:$C$2369,$C7)),AVERAGEIFS(Observed!AM$2:AM$2369,Observed!$A$2:$A$2369,$A7,Observed!$C$2:$C$2369,$C7),"")</f>
        <v/>
      </c>
      <c r="AN7" s="40" t="str">
        <f>IF(ISNUMBER(AVERAGEIFS(Observed!AN$2:AN$2369,Observed!$A$2:$A$2369,$A7,Observed!$C$2:$C$2369,$C7)),AVERAGEIFS(Observed!AN$2:AN$2369,Observed!$A$2:$A$2369,$A7,Observed!$C$2:$C$2369,$C7),"")</f>
        <v/>
      </c>
      <c r="AO7" s="40" t="str">
        <f>IF(ISNUMBER(AVERAGEIFS(Observed!AO$2:AO$2369,Observed!$A$2:$A$2369,$A7,Observed!$C$2:$C$2369,$C7)),AVERAGEIFS(Observed!AO$2:AO$2369,Observed!$A$2:$A$2369,$A7,Observed!$C$2:$C$2369,$C7),"")</f>
        <v/>
      </c>
      <c r="AP7" s="41" t="str">
        <f>IF(ISNUMBER(AVERAGEIFS(Observed!AP$2:AP$2369,Observed!$A$2:$A$2369,$A7,Observed!$C$2:$C$2369,$C7)),AVERAGEIFS(Observed!AP$2:AP$2369,Observed!$A$2:$A$2369,$A7,Observed!$C$2:$C$2369,$C7),"")</f>
        <v/>
      </c>
      <c r="AQ7" s="40" t="str">
        <f>IF(ISNUMBER(AVERAGEIFS(Observed!AQ$2:AQ$2369,Observed!$A$2:$A$2369,$A7,Observed!$C$2:$C$2369,$C7)),AVERAGEIFS(Observed!AQ$2:AQ$2369,Observed!$A$2:$A$2369,$A7,Observed!$C$2:$C$2369,$C7),"")</f>
        <v/>
      </c>
      <c r="AR7" s="40" t="str">
        <f>IF(ISNUMBER(AVERAGEIFS(Observed!AR$2:AR$2369,Observed!$A$2:$A$2369,$A7,Observed!$C$2:$C$2369,$C7)),AVERAGEIFS(Observed!AR$2:AR$2369,Observed!$A$2:$A$2369,$A7,Observed!$C$2:$C$2369,$C7),"")</f>
        <v/>
      </c>
      <c r="AS7" s="3">
        <f>COUNTIFS(Observed!$A$2:$A$2369,$A7,Observed!$C$2:$C$2369,$C7)</f>
        <v>3</v>
      </c>
      <c r="AT7" s="3">
        <f t="shared" si="0"/>
        <v>1</v>
      </c>
    </row>
    <row r="8" spans="1:46" x14ac:dyDescent="0.25">
      <c r="A8" t="s">
        <v>5</v>
      </c>
      <c r="B8" t="s">
        <v>21</v>
      </c>
      <c r="C8" s="7">
        <v>35715</v>
      </c>
      <c r="D8" t="s">
        <v>101</v>
      </c>
      <c r="E8" t="s">
        <v>83</v>
      </c>
      <c r="J8" t="s">
        <v>0</v>
      </c>
      <c r="K8" t="s">
        <v>0</v>
      </c>
      <c r="L8">
        <v>1</v>
      </c>
      <c r="M8" t="s">
        <v>25</v>
      </c>
      <c r="N8" s="39" t="str">
        <f>IF(ISNUMBER(AVERAGEIFS(Observed!N$2:N$2369,Observed!$A$2:$A$2369,$A8,Observed!$C$2:$C$2369,$C8)),AVERAGEIFS(Observed!N$2:N$2369,Observed!$A$2:$A$2369,$A8,Observed!$C$2:$C$2369,$C8),"")</f>
        <v/>
      </c>
      <c r="O8" s="40" t="str">
        <f>IF(ISNUMBER(AVERAGEIFS(Observed!O$2:O$2369,Observed!$A$2:$A$2369,$A8,Observed!$C$2:$C$2369,$C8)),AVERAGEIFS(Observed!O$2:O$2369,Observed!$A$2:$A$2369,$A8,Observed!$C$2:$C$2369,$C8),"")</f>
        <v/>
      </c>
      <c r="P8" s="40" t="str">
        <f>IF(ISNUMBER(AVERAGEIFS(Observed!P$2:P$2369,Observed!$A$2:$A$2369,$A8,Observed!$C$2:$C$2369,$C8)),AVERAGEIFS(Observed!P$2:P$2369,Observed!$A$2:$A$2369,$A8,Observed!$C$2:$C$2369,$C8),"")</f>
        <v/>
      </c>
      <c r="Q8" s="40">
        <f>IF(ISNUMBER(AVERAGEIFS(Observed!Q$2:Q$2369,Observed!$A$2:$A$2369,$A8,Observed!$C$2:$C$2369,$C8)),AVERAGEIFS(Observed!Q$2:Q$2369,Observed!$A$2:$A$2369,$A8,Observed!$C$2:$C$2369,$C8),"")</f>
        <v>195.01</v>
      </c>
      <c r="R8" s="40">
        <f>IF(ISNUMBER(AVERAGEIFS(Observed!R$2:R$2369,Observed!$A$2:$A$2369,$A8,Observed!$C$2:$C$2369,$C8)),AVERAGEIFS(Observed!R$2:R$2369,Observed!$A$2:$A$2369,$A8,Observed!$C$2:$C$2369,$C8),"")</f>
        <v>195.01</v>
      </c>
      <c r="S8" s="41" t="str">
        <f>IF(ISNUMBER(AVERAGEIFS(Observed!S$2:S$2369,Observed!$A$2:$A$2369,$A8,Observed!$C$2:$C$2369,$C8)),AVERAGEIFS(Observed!S$2:S$2369,Observed!$A$2:$A$2369,$A8,Observed!$C$2:$C$2369,$C8),"")</f>
        <v/>
      </c>
      <c r="T8" s="41" t="str">
        <f>IF(ISNUMBER(AVERAGEIFS(Observed!T$2:T$2369,Observed!$A$2:$A$2369,$A8,Observed!$C$2:$C$2369,$C8)),AVERAGEIFS(Observed!T$2:T$2369,Observed!$A$2:$A$2369,$A8,Observed!$C$2:$C$2369,$C8),"")</f>
        <v/>
      </c>
      <c r="U8" s="41" t="str">
        <f>IF(ISNUMBER(AVERAGEIFS(Observed!U$2:U$2369,Observed!$A$2:$A$2369,$A8,Observed!$C$2:$C$2369,$C8)),AVERAGEIFS(Observed!U$2:U$2369,Observed!$A$2:$A$2369,$A8,Observed!$C$2:$C$2369,$C8),"")</f>
        <v/>
      </c>
      <c r="V8" s="40" t="str">
        <f>IF(ISNUMBER(AVERAGEIFS(Observed!V$2:V$2369,Observed!$A$2:$A$2369,$A8,Observed!$C$2:$C$2369,$C8)),AVERAGEIFS(Observed!V$2:V$2369,Observed!$A$2:$A$2369,$A8,Observed!$C$2:$C$2369,$C8),"")</f>
        <v/>
      </c>
      <c r="W8" s="8" t="str">
        <f>IF(ISNUMBER(AVERAGEIFS(Observed!W$2:W$2369,Observed!$A$2:$A$2369,$A8,Observed!$C$2:$C$2369,$C8)),AVERAGEIFS(Observed!W$2:W$2369,Observed!$A$2:$A$2369,$A8,Observed!$C$2:$C$2369,$C8),"")</f>
        <v/>
      </c>
      <c r="X8" s="8" t="str">
        <f>IF(ISNUMBER(AVERAGEIFS(Observed!X$2:X$2369,Observed!$A$2:$A$2369,$A8,Observed!$C$2:$C$2369,$C8)),AVERAGEIFS(Observed!X$2:X$2369,Observed!$A$2:$A$2369,$A8,Observed!$C$2:$C$2369,$C8),"")</f>
        <v/>
      </c>
      <c r="Y8" s="40" t="str">
        <f>IF(ISNUMBER(AVERAGEIFS(Observed!Y$2:Y$2369,Observed!$A$2:$A$2369,$A8,Observed!$C$2:$C$2369,$C8)),AVERAGEIFS(Observed!Y$2:Y$2369,Observed!$A$2:$A$2369,$A8,Observed!$C$2:$C$2369,$C8),"")</f>
        <v/>
      </c>
      <c r="Z8" s="40" t="str">
        <f>IF(ISNUMBER(AVERAGEIFS(Observed!Z$2:Z$2369,Observed!$A$2:$A$2369,$A8,Observed!$C$2:$C$2369,$C8)),AVERAGEIFS(Observed!Z$2:Z$2369,Observed!$A$2:$A$2369,$A8,Observed!$C$2:$C$2369,$C8),"")</f>
        <v/>
      </c>
      <c r="AA8" s="40" t="str">
        <f>IF(ISNUMBER(AVERAGEIFS(Observed!AA$2:AA$2369,Observed!$A$2:$A$2369,$A8,Observed!$C$2:$C$2369,$C8)),AVERAGEIFS(Observed!AA$2:AA$2369,Observed!$A$2:$A$2369,$A8,Observed!$C$2:$C$2369,$C8),"")</f>
        <v/>
      </c>
      <c r="AB8" s="40" t="str">
        <f>IF(ISNUMBER(AVERAGEIFS(Observed!AB$2:AB$2369,Observed!$A$2:$A$2369,$A8,Observed!$C$2:$C$2369,$C8)),AVERAGEIFS(Observed!AB$2:AB$2369,Observed!$A$2:$A$2369,$A8,Observed!$C$2:$C$2369,$C8),"")</f>
        <v/>
      </c>
      <c r="AC8" s="40" t="str">
        <f>IF(ISNUMBER(AVERAGEIFS(Observed!AC$2:AC$2369,Observed!$A$2:$A$2369,$A8,Observed!$C$2:$C$2369,$C8)),AVERAGEIFS(Observed!AC$2:AC$2369,Observed!$A$2:$A$2369,$A8,Observed!$C$2:$C$2369,$C8),"")</f>
        <v/>
      </c>
      <c r="AD8" s="40" t="str">
        <f>IF(ISNUMBER(AVERAGEIFS(Observed!AD$2:AD$2369,Observed!$A$2:$A$2369,$A8,Observed!$C$2:$C$2369,$C8)),AVERAGEIFS(Observed!AD$2:AD$2369,Observed!$A$2:$A$2369,$A8,Observed!$C$2:$C$2369,$C8),"")</f>
        <v/>
      </c>
      <c r="AE8" s="40" t="str">
        <f>IF(ISNUMBER(AVERAGEIFS(Observed!AE$2:AE$2369,Observed!$A$2:$A$2369,$A8,Observed!$C$2:$C$2369,$C8)),AVERAGEIFS(Observed!AE$2:AE$2369,Observed!$A$2:$A$2369,$A8,Observed!$C$2:$C$2369,$C8),"")</f>
        <v/>
      </c>
      <c r="AF8" s="40" t="str">
        <f>IF(ISNUMBER(AVERAGEIFS(Observed!AF$2:AF$2369,Observed!$A$2:$A$2369,$A8,Observed!$C$2:$C$2369,$C8)),AVERAGEIFS(Observed!AF$2:AF$2369,Observed!$A$2:$A$2369,$A8,Observed!$C$2:$C$2369,$C8),"")</f>
        <v/>
      </c>
      <c r="AG8" s="40" t="str">
        <f>IF(ISNUMBER(AVERAGEIFS(Observed!AG$2:AG$2369,Observed!$A$2:$A$2369,$A8,Observed!$C$2:$C$2369,$C8)),AVERAGEIFS(Observed!AG$2:AG$2369,Observed!$A$2:$A$2369,$A8,Observed!$C$2:$C$2369,$C8),"")</f>
        <v/>
      </c>
      <c r="AH8" s="41" t="str">
        <f>IF(ISNUMBER(AVERAGEIFS(Observed!AH$2:AH$2369,Observed!$A$2:$A$2369,$A8,Observed!$C$2:$C$2369,$C8)),AVERAGEIFS(Observed!AH$2:AH$2369,Observed!$A$2:$A$2369,$A8,Observed!$C$2:$C$2369,$C8),"")</f>
        <v/>
      </c>
      <c r="AI8" s="41" t="str">
        <f>IF(ISNUMBER(AVERAGEIFS(Observed!AI$2:AI$2369,Observed!$A$2:$A$2369,$A8,Observed!$C$2:$C$2369,$C8)),AVERAGEIFS(Observed!AI$2:AI$2369,Observed!$A$2:$A$2369,$A8,Observed!$C$2:$C$2369,$C8),"")</f>
        <v/>
      </c>
      <c r="AJ8" s="41" t="str">
        <f>IF(ISNUMBER(AVERAGEIFS(Observed!AJ$2:AJ$2369,Observed!$A$2:$A$2369,$A8,Observed!$C$2:$C$2369,$C8)),AVERAGEIFS(Observed!AJ$2:AJ$2369,Observed!$A$2:$A$2369,$A8,Observed!$C$2:$C$2369,$C8),"")</f>
        <v/>
      </c>
      <c r="AK8" s="40" t="str">
        <f>IF(ISNUMBER(AVERAGEIFS(Observed!AK$2:AK$2369,Observed!$A$2:$A$2369,$A8,Observed!$C$2:$C$2369,$C8)),AVERAGEIFS(Observed!AK$2:AK$2369,Observed!$A$2:$A$2369,$A8,Observed!$C$2:$C$2369,$C8),"")</f>
        <v/>
      </c>
      <c r="AL8" s="41" t="str">
        <f>IF(ISNUMBER(AVERAGEIFS(Observed!AL$2:AL$2369,Observed!$A$2:$A$2369,$A8,Observed!$C$2:$C$2369,$C8)),AVERAGEIFS(Observed!AL$2:AL$2369,Observed!$A$2:$A$2369,$A8,Observed!$C$2:$C$2369,$C8),"")</f>
        <v/>
      </c>
      <c r="AM8" s="40" t="str">
        <f>IF(ISNUMBER(AVERAGEIFS(Observed!AM$2:AM$2369,Observed!$A$2:$A$2369,$A8,Observed!$C$2:$C$2369,$C8)),AVERAGEIFS(Observed!AM$2:AM$2369,Observed!$A$2:$A$2369,$A8,Observed!$C$2:$C$2369,$C8),"")</f>
        <v/>
      </c>
      <c r="AN8" s="40" t="str">
        <f>IF(ISNUMBER(AVERAGEIFS(Observed!AN$2:AN$2369,Observed!$A$2:$A$2369,$A8,Observed!$C$2:$C$2369,$C8)),AVERAGEIFS(Observed!AN$2:AN$2369,Observed!$A$2:$A$2369,$A8,Observed!$C$2:$C$2369,$C8),"")</f>
        <v/>
      </c>
      <c r="AO8" s="40" t="str">
        <f>IF(ISNUMBER(AVERAGEIFS(Observed!AO$2:AO$2369,Observed!$A$2:$A$2369,$A8,Observed!$C$2:$C$2369,$C8)),AVERAGEIFS(Observed!AO$2:AO$2369,Observed!$A$2:$A$2369,$A8,Observed!$C$2:$C$2369,$C8),"")</f>
        <v/>
      </c>
      <c r="AP8" s="41" t="str">
        <f>IF(ISNUMBER(AVERAGEIFS(Observed!AP$2:AP$2369,Observed!$A$2:$A$2369,$A8,Observed!$C$2:$C$2369,$C8)),AVERAGEIFS(Observed!AP$2:AP$2369,Observed!$A$2:$A$2369,$A8,Observed!$C$2:$C$2369,$C8),"")</f>
        <v/>
      </c>
      <c r="AQ8" s="40" t="str">
        <f>IF(ISNUMBER(AVERAGEIFS(Observed!AQ$2:AQ$2369,Observed!$A$2:$A$2369,$A8,Observed!$C$2:$C$2369,$C8)),AVERAGEIFS(Observed!AQ$2:AQ$2369,Observed!$A$2:$A$2369,$A8,Observed!$C$2:$C$2369,$C8),"")</f>
        <v/>
      </c>
      <c r="AR8" s="40" t="str">
        <f>IF(ISNUMBER(AVERAGEIFS(Observed!AR$2:AR$2369,Observed!$A$2:$A$2369,$A8,Observed!$C$2:$C$2369,$C8)),AVERAGEIFS(Observed!AR$2:AR$2369,Observed!$A$2:$A$2369,$A8,Observed!$C$2:$C$2369,$C8),"")</f>
        <v/>
      </c>
      <c r="AS8" s="3">
        <f>COUNTIFS(Observed!$A$2:$A$2369,$A8,Observed!$C$2:$C$2369,$C8)</f>
        <v>3</v>
      </c>
      <c r="AT8" s="3">
        <f t="shared" si="0"/>
        <v>2</v>
      </c>
    </row>
    <row r="9" spans="1:46" x14ac:dyDescent="0.25">
      <c r="A9" t="s">
        <v>5</v>
      </c>
      <c r="B9" t="s">
        <v>21</v>
      </c>
      <c r="C9" s="7">
        <v>35731</v>
      </c>
      <c r="D9" t="s">
        <v>101</v>
      </c>
      <c r="E9" t="s">
        <v>83</v>
      </c>
      <c r="J9" t="s">
        <v>0</v>
      </c>
      <c r="K9" t="s">
        <v>0</v>
      </c>
      <c r="L9">
        <v>2</v>
      </c>
      <c r="M9" t="s">
        <v>23</v>
      </c>
      <c r="N9" s="39">
        <f>IF(ISNUMBER(AVERAGEIFS(Observed!N$2:N$2369,Observed!$A$2:$A$2369,$A9,Observed!$C$2:$C$2369,$C9)),AVERAGEIFS(Observed!N$2:N$2369,Observed!$A$2:$A$2369,$A9,Observed!$C$2:$C$2369,$C9),"")</f>
        <v>1580</v>
      </c>
      <c r="O9" s="40">
        <f>IF(ISNUMBER(AVERAGEIFS(Observed!O$2:O$2369,Observed!$A$2:$A$2369,$A9,Observed!$C$2:$C$2369,$C9)),AVERAGEIFS(Observed!O$2:O$2369,Observed!$A$2:$A$2369,$A9,Observed!$C$2:$C$2369,$C9),"")</f>
        <v>158</v>
      </c>
      <c r="P9" s="40" t="str">
        <f>IF(ISNUMBER(AVERAGEIFS(Observed!P$2:P$2369,Observed!$A$2:$A$2369,$A9,Observed!$C$2:$C$2369,$C9)),AVERAGEIFS(Observed!P$2:P$2369,Observed!$A$2:$A$2369,$A9,Observed!$C$2:$C$2369,$C9),"")</f>
        <v/>
      </c>
      <c r="Q9" s="40" t="str">
        <f>IF(ISNUMBER(AVERAGEIFS(Observed!Q$2:Q$2369,Observed!$A$2:$A$2369,$A9,Observed!$C$2:$C$2369,$C9)),AVERAGEIFS(Observed!Q$2:Q$2369,Observed!$A$2:$A$2369,$A9,Observed!$C$2:$C$2369,$C9),"")</f>
        <v/>
      </c>
      <c r="R9" s="40" t="str">
        <f>IF(ISNUMBER(AVERAGEIFS(Observed!R$2:R$2369,Observed!$A$2:$A$2369,$A9,Observed!$C$2:$C$2369,$C9)),AVERAGEIFS(Observed!R$2:R$2369,Observed!$A$2:$A$2369,$A9,Observed!$C$2:$C$2369,$C9),"")</f>
        <v/>
      </c>
      <c r="S9" s="41" t="str">
        <f>IF(ISNUMBER(AVERAGEIFS(Observed!S$2:S$2369,Observed!$A$2:$A$2369,$A9,Observed!$C$2:$C$2369,$C9)),AVERAGEIFS(Observed!S$2:S$2369,Observed!$A$2:$A$2369,$A9,Observed!$C$2:$C$2369,$C9),"")</f>
        <v/>
      </c>
      <c r="T9" s="41" t="str">
        <f>IF(ISNUMBER(AVERAGEIFS(Observed!T$2:T$2369,Observed!$A$2:$A$2369,$A9,Observed!$C$2:$C$2369,$C9)),AVERAGEIFS(Observed!T$2:T$2369,Observed!$A$2:$A$2369,$A9,Observed!$C$2:$C$2369,$C9),"")</f>
        <v/>
      </c>
      <c r="U9" s="41" t="str">
        <f>IF(ISNUMBER(AVERAGEIFS(Observed!U$2:U$2369,Observed!$A$2:$A$2369,$A9,Observed!$C$2:$C$2369,$C9)),AVERAGEIFS(Observed!U$2:U$2369,Observed!$A$2:$A$2369,$A9,Observed!$C$2:$C$2369,$C9),"")</f>
        <v/>
      </c>
      <c r="V9" s="40" t="str">
        <f>IF(ISNUMBER(AVERAGEIFS(Observed!V$2:V$2369,Observed!$A$2:$A$2369,$A9,Observed!$C$2:$C$2369,$C9)),AVERAGEIFS(Observed!V$2:V$2369,Observed!$A$2:$A$2369,$A9,Observed!$C$2:$C$2369,$C9),"")</f>
        <v/>
      </c>
      <c r="W9" s="8" t="str">
        <f>IF(ISNUMBER(AVERAGEIFS(Observed!W$2:W$2369,Observed!$A$2:$A$2369,$A9,Observed!$C$2:$C$2369,$C9)),AVERAGEIFS(Observed!W$2:W$2369,Observed!$A$2:$A$2369,$A9,Observed!$C$2:$C$2369,$C9),"")</f>
        <v/>
      </c>
      <c r="X9" s="8" t="str">
        <f>IF(ISNUMBER(AVERAGEIFS(Observed!X$2:X$2369,Observed!$A$2:$A$2369,$A9,Observed!$C$2:$C$2369,$C9)),AVERAGEIFS(Observed!X$2:X$2369,Observed!$A$2:$A$2369,$A9,Observed!$C$2:$C$2369,$C9),"")</f>
        <v/>
      </c>
      <c r="Y9" s="40" t="str">
        <f>IF(ISNUMBER(AVERAGEIFS(Observed!Y$2:Y$2369,Observed!$A$2:$A$2369,$A9,Observed!$C$2:$C$2369,$C9)),AVERAGEIFS(Observed!Y$2:Y$2369,Observed!$A$2:$A$2369,$A9,Observed!$C$2:$C$2369,$C9),"")</f>
        <v/>
      </c>
      <c r="Z9" s="40" t="str">
        <f>IF(ISNUMBER(AVERAGEIFS(Observed!Z$2:Z$2369,Observed!$A$2:$A$2369,$A9,Observed!$C$2:$C$2369,$C9)),AVERAGEIFS(Observed!Z$2:Z$2369,Observed!$A$2:$A$2369,$A9,Observed!$C$2:$C$2369,$C9),"")</f>
        <v/>
      </c>
      <c r="AA9" s="40" t="str">
        <f>IF(ISNUMBER(AVERAGEIFS(Observed!AA$2:AA$2369,Observed!$A$2:$A$2369,$A9,Observed!$C$2:$C$2369,$C9)),AVERAGEIFS(Observed!AA$2:AA$2369,Observed!$A$2:$A$2369,$A9,Observed!$C$2:$C$2369,$C9),"")</f>
        <v/>
      </c>
      <c r="AB9" s="40" t="str">
        <f>IF(ISNUMBER(AVERAGEIFS(Observed!AB$2:AB$2369,Observed!$A$2:$A$2369,$A9,Observed!$C$2:$C$2369,$C9)),AVERAGEIFS(Observed!AB$2:AB$2369,Observed!$A$2:$A$2369,$A9,Observed!$C$2:$C$2369,$C9),"")</f>
        <v/>
      </c>
      <c r="AC9" s="40" t="str">
        <f>IF(ISNUMBER(AVERAGEIFS(Observed!AC$2:AC$2369,Observed!$A$2:$A$2369,$A9,Observed!$C$2:$C$2369,$C9)),AVERAGEIFS(Observed!AC$2:AC$2369,Observed!$A$2:$A$2369,$A9,Observed!$C$2:$C$2369,$C9),"")</f>
        <v/>
      </c>
      <c r="AD9" s="40" t="str">
        <f>IF(ISNUMBER(AVERAGEIFS(Observed!AD$2:AD$2369,Observed!$A$2:$A$2369,$A9,Observed!$C$2:$C$2369,$C9)),AVERAGEIFS(Observed!AD$2:AD$2369,Observed!$A$2:$A$2369,$A9,Observed!$C$2:$C$2369,$C9),"")</f>
        <v/>
      </c>
      <c r="AE9" s="40" t="str">
        <f>IF(ISNUMBER(AVERAGEIFS(Observed!AE$2:AE$2369,Observed!$A$2:$A$2369,$A9,Observed!$C$2:$C$2369,$C9)),AVERAGEIFS(Observed!AE$2:AE$2369,Observed!$A$2:$A$2369,$A9,Observed!$C$2:$C$2369,$C9),"")</f>
        <v/>
      </c>
      <c r="AF9" s="40" t="str">
        <f>IF(ISNUMBER(AVERAGEIFS(Observed!AF$2:AF$2369,Observed!$A$2:$A$2369,$A9,Observed!$C$2:$C$2369,$C9)),AVERAGEIFS(Observed!AF$2:AF$2369,Observed!$A$2:$A$2369,$A9,Observed!$C$2:$C$2369,$C9),"")</f>
        <v/>
      </c>
      <c r="AG9" s="40" t="str">
        <f>IF(ISNUMBER(AVERAGEIFS(Observed!AG$2:AG$2369,Observed!$A$2:$A$2369,$A9,Observed!$C$2:$C$2369,$C9)),AVERAGEIFS(Observed!AG$2:AG$2369,Observed!$A$2:$A$2369,$A9,Observed!$C$2:$C$2369,$C9),"")</f>
        <v/>
      </c>
      <c r="AH9" s="41" t="str">
        <f>IF(ISNUMBER(AVERAGEIFS(Observed!AH$2:AH$2369,Observed!$A$2:$A$2369,$A9,Observed!$C$2:$C$2369,$C9)),AVERAGEIFS(Observed!AH$2:AH$2369,Observed!$A$2:$A$2369,$A9,Observed!$C$2:$C$2369,$C9),"")</f>
        <v/>
      </c>
      <c r="AI9" s="41" t="str">
        <f>IF(ISNUMBER(AVERAGEIFS(Observed!AI$2:AI$2369,Observed!$A$2:$A$2369,$A9,Observed!$C$2:$C$2369,$C9)),AVERAGEIFS(Observed!AI$2:AI$2369,Observed!$A$2:$A$2369,$A9,Observed!$C$2:$C$2369,$C9),"")</f>
        <v/>
      </c>
      <c r="AJ9" s="41" t="str">
        <f>IF(ISNUMBER(AVERAGEIFS(Observed!AJ$2:AJ$2369,Observed!$A$2:$A$2369,$A9,Observed!$C$2:$C$2369,$C9)),AVERAGEIFS(Observed!AJ$2:AJ$2369,Observed!$A$2:$A$2369,$A9,Observed!$C$2:$C$2369,$C9),"")</f>
        <v/>
      </c>
      <c r="AK9" s="40" t="str">
        <f>IF(ISNUMBER(AVERAGEIFS(Observed!AK$2:AK$2369,Observed!$A$2:$A$2369,$A9,Observed!$C$2:$C$2369,$C9)),AVERAGEIFS(Observed!AK$2:AK$2369,Observed!$A$2:$A$2369,$A9,Observed!$C$2:$C$2369,$C9),"")</f>
        <v/>
      </c>
      <c r="AL9" s="41" t="str">
        <f>IF(ISNUMBER(AVERAGEIFS(Observed!AL$2:AL$2369,Observed!$A$2:$A$2369,$A9,Observed!$C$2:$C$2369,$C9)),AVERAGEIFS(Observed!AL$2:AL$2369,Observed!$A$2:$A$2369,$A9,Observed!$C$2:$C$2369,$C9),"")</f>
        <v/>
      </c>
      <c r="AM9" s="40" t="str">
        <f>IF(ISNUMBER(AVERAGEIFS(Observed!AM$2:AM$2369,Observed!$A$2:$A$2369,$A9,Observed!$C$2:$C$2369,$C9)),AVERAGEIFS(Observed!AM$2:AM$2369,Observed!$A$2:$A$2369,$A9,Observed!$C$2:$C$2369,$C9),"")</f>
        <v/>
      </c>
      <c r="AN9" s="40" t="str">
        <f>IF(ISNUMBER(AVERAGEIFS(Observed!AN$2:AN$2369,Observed!$A$2:$A$2369,$A9,Observed!$C$2:$C$2369,$C9)),AVERAGEIFS(Observed!AN$2:AN$2369,Observed!$A$2:$A$2369,$A9,Observed!$C$2:$C$2369,$C9),"")</f>
        <v/>
      </c>
      <c r="AO9" s="40" t="str">
        <f>IF(ISNUMBER(AVERAGEIFS(Observed!AO$2:AO$2369,Observed!$A$2:$A$2369,$A9,Observed!$C$2:$C$2369,$C9)),AVERAGEIFS(Observed!AO$2:AO$2369,Observed!$A$2:$A$2369,$A9,Observed!$C$2:$C$2369,$C9),"")</f>
        <v/>
      </c>
      <c r="AP9" s="41" t="str">
        <f>IF(ISNUMBER(AVERAGEIFS(Observed!AP$2:AP$2369,Observed!$A$2:$A$2369,$A9,Observed!$C$2:$C$2369,$C9)),AVERAGEIFS(Observed!AP$2:AP$2369,Observed!$A$2:$A$2369,$A9,Observed!$C$2:$C$2369,$C9),"")</f>
        <v/>
      </c>
      <c r="AQ9" s="40" t="str">
        <f>IF(ISNUMBER(AVERAGEIFS(Observed!AQ$2:AQ$2369,Observed!$A$2:$A$2369,$A9,Observed!$C$2:$C$2369,$C9)),AVERAGEIFS(Observed!AQ$2:AQ$2369,Observed!$A$2:$A$2369,$A9,Observed!$C$2:$C$2369,$C9),"")</f>
        <v/>
      </c>
      <c r="AR9" s="40" t="str">
        <f>IF(ISNUMBER(AVERAGEIFS(Observed!AR$2:AR$2369,Observed!$A$2:$A$2369,$A9,Observed!$C$2:$C$2369,$C9)),AVERAGEIFS(Observed!AR$2:AR$2369,Observed!$A$2:$A$2369,$A9,Observed!$C$2:$C$2369,$C9),"")</f>
        <v/>
      </c>
      <c r="AS9" s="3">
        <f>COUNTIFS(Observed!$A$2:$A$2369,$A9,Observed!$C$2:$C$2369,$C9)</f>
        <v>3</v>
      </c>
      <c r="AT9" s="3">
        <f t="shared" si="0"/>
        <v>1</v>
      </c>
    </row>
    <row r="10" spans="1:46" x14ac:dyDescent="0.25">
      <c r="A10" t="s">
        <v>5</v>
      </c>
      <c r="B10" t="s">
        <v>21</v>
      </c>
      <c r="C10" s="7">
        <v>35737</v>
      </c>
      <c r="D10" t="s">
        <v>101</v>
      </c>
      <c r="E10" t="s">
        <v>83</v>
      </c>
      <c r="J10" t="s">
        <v>0</v>
      </c>
      <c r="K10" t="s">
        <v>0</v>
      </c>
      <c r="L10">
        <v>2</v>
      </c>
      <c r="M10" t="s">
        <v>23</v>
      </c>
      <c r="N10" s="39">
        <f>IF(ISNUMBER(AVERAGEIFS(Observed!N$2:N$2369,Observed!$A$2:$A$2369,$A10,Observed!$C$2:$C$2369,$C10)),AVERAGEIFS(Observed!N$2:N$2369,Observed!$A$2:$A$2369,$A10,Observed!$C$2:$C$2369,$C10),"")</f>
        <v>2950</v>
      </c>
      <c r="O10" s="40">
        <f>IF(ISNUMBER(AVERAGEIFS(Observed!O$2:O$2369,Observed!$A$2:$A$2369,$A10,Observed!$C$2:$C$2369,$C10)),AVERAGEIFS(Observed!O$2:O$2369,Observed!$A$2:$A$2369,$A10,Observed!$C$2:$C$2369,$C10),"")</f>
        <v>295</v>
      </c>
      <c r="P10" s="40" t="str">
        <f>IF(ISNUMBER(AVERAGEIFS(Observed!P$2:P$2369,Observed!$A$2:$A$2369,$A10,Observed!$C$2:$C$2369,$C10)),AVERAGEIFS(Observed!P$2:P$2369,Observed!$A$2:$A$2369,$A10,Observed!$C$2:$C$2369,$C10),"")</f>
        <v/>
      </c>
      <c r="Q10" s="40" t="str">
        <f>IF(ISNUMBER(AVERAGEIFS(Observed!Q$2:Q$2369,Observed!$A$2:$A$2369,$A10,Observed!$C$2:$C$2369,$C10)),AVERAGEIFS(Observed!Q$2:Q$2369,Observed!$A$2:$A$2369,$A10,Observed!$C$2:$C$2369,$C10),"")</f>
        <v/>
      </c>
      <c r="R10" s="40" t="str">
        <f>IF(ISNUMBER(AVERAGEIFS(Observed!R$2:R$2369,Observed!$A$2:$A$2369,$A10,Observed!$C$2:$C$2369,$C10)),AVERAGEIFS(Observed!R$2:R$2369,Observed!$A$2:$A$2369,$A10,Observed!$C$2:$C$2369,$C10),"")</f>
        <v/>
      </c>
      <c r="S10" s="41" t="str">
        <f>IF(ISNUMBER(AVERAGEIFS(Observed!S$2:S$2369,Observed!$A$2:$A$2369,$A10,Observed!$C$2:$C$2369,$C10)),AVERAGEIFS(Observed!S$2:S$2369,Observed!$A$2:$A$2369,$A10,Observed!$C$2:$C$2369,$C10),"")</f>
        <v/>
      </c>
      <c r="T10" s="41" t="str">
        <f>IF(ISNUMBER(AVERAGEIFS(Observed!T$2:T$2369,Observed!$A$2:$A$2369,$A10,Observed!$C$2:$C$2369,$C10)),AVERAGEIFS(Observed!T$2:T$2369,Observed!$A$2:$A$2369,$A10,Observed!$C$2:$C$2369,$C10),"")</f>
        <v/>
      </c>
      <c r="U10" s="41" t="str">
        <f>IF(ISNUMBER(AVERAGEIFS(Observed!U$2:U$2369,Observed!$A$2:$A$2369,$A10,Observed!$C$2:$C$2369,$C10)),AVERAGEIFS(Observed!U$2:U$2369,Observed!$A$2:$A$2369,$A10,Observed!$C$2:$C$2369,$C10),"")</f>
        <v/>
      </c>
      <c r="V10" s="40" t="str">
        <f>IF(ISNUMBER(AVERAGEIFS(Observed!V$2:V$2369,Observed!$A$2:$A$2369,$A10,Observed!$C$2:$C$2369,$C10)),AVERAGEIFS(Observed!V$2:V$2369,Observed!$A$2:$A$2369,$A10,Observed!$C$2:$C$2369,$C10),"")</f>
        <v/>
      </c>
      <c r="W10" s="8" t="str">
        <f>IF(ISNUMBER(AVERAGEIFS(Observed!W$2:W$2369,Observed!$A$2:$A$2369,$A10,Observed!$C$2:$C$2369,$C10)),AVERAGEIFS(Observed!W$2:W$2369,Observed!$A$2:$A$2369,$A10,Observed!$C$2:$C$2369,$C10),"")</f>
        <v/>
      </c>
      <c r="X10" s="8" t="str">
        <f>IF(ISNUMBER(AVERAGEIFS(Observed!X$2:X$2369,Observed!$A$2:$A$2369,$A10,Observed!$C$2:$C$2369,$C10)),AVERAGEIFS(Observed!X$2:X$2369,Observed!$A$2:$A$2369,$A10,Observed!$C$2:$C$2369,$C10),"")</f>
        <v/>
      </c>
      <c r="Y10" s="40" t="str">
        <f>IF(ISNUMBER(AVERAGEIFS(Observed!Y$2:Y$2369,Observed!$A$2:$A$2369,$A10,Observed!$C$2:$C$2369,$C10)),AVERAGEIFS(Observed!Y$2:Y$2369,Observed!$A$2:$A$2369,$A10,Observed!$C$2:$C$2369,$C10),"")</f>
        <v/>
      </c>
      <c r="Z10" s="40" t="str">
        <f>IF(ISNUMBER(AVERAGEIFS(Observed!Z$2:Z$2369,Observed!$A$2:$A$2369,$A10,Observed!$C$2:$C$2369,$C10)),AVERAGEIFS(Observed!Z$2:Z$2369,Observed!$A$2:$A$2369,$A10,Observed!$C$2:$C$2369,$C10),"")</f>
        <v/>
      </c>
      <c r="AA10" s="40" t="str">
        <f>IF(ISNUMBER(AVERAGEIFS(Observed!AA$2:AA$2369,Observed!$A$2:$A$2369,$A10,Observed!$C$2:$C$2369,$C10)),AVERAGEIFS(Observed!AA$2:AA$2369,Observed!$A$2:$A$2369,$A10,Observed!$C$2:$C$2369,$C10),"")</f>
        <v/>
      </c>
      <c r="AB10" s="40" t="str">
        <f>IF(ISNUMBER(AVERAGEIFS(Observed!AB$2:AB$2369,Observed!$A$2:$A$2369,$A10,Observed!$C$2:$C$2369,$C10)),AVERAGEIFS(Observed!AB$2:AB$2369,Observed!$A$2:$A$2369,$A10,Observed!$C$2:$C$2369,$C10),"")</f>
        <v/>
      </c>
      <c r="AC10" s="40" t="str">
        <f>IF(ISNUMBER(AVERAGEIFS(Observed!AC$2:AC$2369,Observed!$A$2:$A$2369,$A10,Observed!$C$2:$C$2369,$C10)),AVERAGEIFS(Observed!AC$2:AC$2369,Observed!$A$2:$A$2369,$A10,Observed!$C$2:$C$2369,$C10),"")</f>
        <v/>
      </c>
      <c r="AD10" s="40" t="str">
        <f>IF(ISNUMBER(AVERAGEIFS(Observed!AD$2:AD$2369,Observed!$A$2:$A$2369,$A10,Observed!$C$2:$C$2369,$C10)),AVERAGEIFS(Observed!AD$2:AD$2369,Observed!$A$2:$A$2369,$A10,Observed!$C$2:$C$2369,$C10),"")</f>
        <v/>
      </c>
      <c r="AE10" s="40" t="str">
        <f>IF(ISNUMBER(AVERAGEIFS(Observed!AE$2:AE$2369,Observed!$A$2:$A$2369,$A10,Observed!$C$2:$C$2369,$C10)),AVERAGEIFS(Observed!AE$2:AE$2369,Observed!$A$2:$A$2369,$A10,Observed!$C$2:$C$2369,$C10),"")</f>
        <v/>
      </c>
      <c r="AF10" s="40" t="str">
        <f>IF(ISNUMBER(AVERAGEIFS(Observed!AF$2:AF$2369,Observed!$A$2:$A$2369,$A10,Observed!$C$2:$C$2369,$C10)),AVERAGEIFS(Observed!AF$2:AF$2369,Observed!$A$2:$A$2369,$A10,Observed!$C$2:$C$2369,$C10),"")</f>
        <v/>
      </c>
      <c r="AG10" s="40" t="str">
        <f>IF(ISNUMBER(AVERAGEIFS(Observed!AG$2:AG$2369,Observed!$A$2:$A$2369,$A10,Observed!$C$2:$C$2369,$C10)),AVERAGEIFS(Observed!AG$2:AG$2369,Observed!$A$2:$A$2369,$A10,Observed!$C$2:$C$2369,$C10),"")</f>
        <v/>
      </c>
      <c r="AH10" s="41" t="str">
        <f>IF(ISNUMBER(AVERAGEIFS(Observed!AH$2:AH$2369,Observed!$A$2:$A$2369,$A10,Observed!$C$2:$C$2369,$C10)),AVERAGEIFS(Observed!AH$2:AH$2369,Observed!$A$2:$A$2369,$A10,Observed!$C$2:$C$2369,$C10),"")</f>
        <v/>
      </c>
      <c r="AI10" s="41" t="str">
        <f>IF(ISNUMBER(AVERAGEIFS(Observed!AI$2:AI$2369,Observed!$A$2:$A$2369,$A10,Observed!$C$2:$C$2369,$C10)),AVERAGEIFS(Observed!AI$2:AI$2369,Observed!$A$2:$A$2369,$A10,Observed!$C$2:$C$2369,$C10),"")</f>
        <v/>
      </c>
      <c r="AJ10" s="41" t="str">
        <f>IF(ISNUMBER(AVERAGEIFS(Observed!AJ$2:AJ$2369,Observed!$A$2:$A$2369,$A10,Observed!$C$2:$C$2369,$C10)),AVERAGEIFS(Observed!AJ$2:AJ$2369,Observed!$A$2:$A$2369,$A10,Observed!$C$2:$C$2369,$C10),"")</f>
        <v/>
      </c>
      <c r="AK10" s="40" t="str">
        <f>IF(ISNUMBER(AVERAGEIFS(Observed!AK$2:AK$2369,Observed!$A$2:$A$2369,$A10,Observed!$C$2:$C$2369,$C10)),AVERAGEIFS(Observed!AK$2:AK$2369,Observed!$A$2:$A$2369,$A10,Observed!$C$2:$C$2369,$C10),"")</f>
        <v/>
      </c>
      <c r="AL10" s="41" t="str">
        <f>IF(ISNUMBER(AVERAGEIFS(Observed!AL$2:AL$2369,Observed!$A$2:$A$2369,$A10,Observed!$C$2:$C$2369,$C10)),AVERAGEIFS(Observed!AL$2:AL$2369,Observed!$A$2:$A$2369,$A10,Observed!$C$2:$C$2369,$C10),"")</f>
        <v/>
      </c>
      <c r="AM10" s="40" t="str">
        <f>IF(ISNUMBER(AVERAGEIFS(Observed!AM$2:AM$2369,Observed!$A$2:$A$2369,$A10,Observed!$C$2:$C$2369,$C10)),AVERAGEIFS(Observed!AM$2:AM$2369,Observed!$A$2:$A$2369,$A10,Observed!$C$2:$C$2369,$C10),"")</f>
        <v/>
      </c>
      <c r="AN10" s="40" t="str">
        <f>IF(ISNUMBER(AVERAGEIFS(Observed!AN$2:AN$2369,Observed!$A$2:$A$2369,$A10,Observed!$C$2:$C$2369,$C10)),AVERAGEIFS(Observed!AN$2:AN$2369,Observed!$A$2:$A$2369,$A10,Observed!$C$2:$C$2369,$C10),"")</f>
        <v/>
      </c>
      <c r="AO10" s="40" t="str">
        <f>IF(ISNUMBER(AVERAGEIFS(Observed!AO$2:AO$2369,Observed!$A$2:$A$2369,$A10,Observed!$C$2:$C$2369,$C10)),AVERAGEIFS(Observed!AO$2:AO$2369,Observed!$A$2:$A$2369,$A10,Observed!$C$2:$C$2369,$C10),"")</f>
        <v/>
      </c>
      <c r="AP10" s="41" t="str">
        <f>IF(ISNUMBER(AVERAGEIFS(Observed!AP$2:AP$2369,Observed!$A$2:$A$2369,$A10,Observed!$C$2:$C$2369,$C10)),AVERAGEIFS(Observed!AP$2:AP$2369,Observed!$A$2:$A$2369,$A10,Observed!$C$2:$C$2369,$C10),"")</f>
        <v/>
      </c>
      <c r="AQ10" s="40" t="str">
        <f>IF(ISNUMBER(AVERAGEIFS(Observed!AQ$2:AQ$2369,Observed!$A$2:$A$2369,$A10,Observed!$C$2:$C$2369,$C10)),AVERAGEIFS(Observed!AQ$2:AQ$2369,Observed!$A$2:$A$2369,$A10,Observed!$C$2:$C$2369,$C10),"")</f>
        <v/>
      </c>
      <c r="AR10" s="40" t="str">
        <f>IF(ISNUMBER(AVERAGEIFS(Observed!AR$2:AR$2369,Observed!$A$2:$A$2369,$A10,Observed!$C$2:$C$2369,$C10)),AVERAGEIFS(Observed!AR$2:AR$2369,Observed!$A$2:$A$2369,$A10,Observed!$C$2:$C$2369,$C10),"")</f>
        <v/>
      </c>
      <c r="AS10" s="3">
        <f>COUNTIFS(Observed!$A$2:$A$2369,$A10,Observed!$C$2:$C$2369,$C10)</f>
        <v>3</v>
      </c>
      <c r="AT10" s="3">
        <f t="shared" si="0"/>
        <v>1</v>
      </c>
    </row>
    <row r="11" spans="1:46" x14ac:dyDescent="0.25">
      <c r="A11" t="s">
        <v>5</v>
      </c>
      <c r="B11" t="s">
        <v>21</v>
      </c>
      <c r="C11" s="7">
        <v>35744</v>
      </c>
      <c r="D11" t="s">
        <v>101</v>
      </c>
      <c r="E11" t="s">
        <v>83</v>
      </c>
      <c r="J11" t="s">
        <v>0</v>
      </c>
      <c r="K11" t="s">
        <v>0</v>
      </c>
      <c r="L11">
        <v>2</v>
      </c>
      <c r="M11" t="s">
        <v>23</v>
      </c>
      <c r="N11" s="39">
        <f>IF(ISNUMBER(AVERAGEIFS(Observed!N$2:N$2369,Observed!$A$2:$A$2369,$A11,Observed!$C$2:$C$2369,$C11)),AVERAGEIFS(Observed!N$2:N$2369,Observed!$A$2:$A$2369,$A11,Observed!$C$2:$C$2369,$C11),"")</f>
        <v>4740</v>
      </c>
      <c r="O11" s="40">
        <f>IF(ISNUMBER(AVERAGEIFS(Observed!O$2:O$2369,Observed!$A$2:$A$2369,$A11,Observed!$C$2:$C$2369,$C11)),AVERAGEIFS(Observed!O$2:O$2369,Observed!$A$2:$A$2369,$A11,Observed!$C$2:$C$2369,$C11),"")</f>
        <v>474</v>
      </c>
      <c r="P11" s="40" t="str">
        <f>IF(ISNUMBER(AVERAGEIFS(Observed!P$2:P$2369,Observed!$A$2:$A$2369,$A11,Observed!$C$2:$C$2369,$C11)),AVERAGEIFS(Observed!P$2:P$2369,Observed!$A$2:$A$2369,$A11,Observed!$C$2:$C$2369,$C11),"")</f>
        <v/>
      </c>
      <c r="Q11" s="40" t="str">
        <f>IF(ISNUMBER(AVERAGEIFS(Observed!Q$2:Q$2369,Observed!$A$2:$A$2369,$A11,Observed!$C$2:$C$2369,$C11)),AVERAGEIFS(Observed!Q$2:Q$2369,Observed!$A$2:$A$2369,$A11,Observed!$C$2:$C$2369,$C11),"")</f>
        <v/>
      </c>
      <c r="R11" s="40" t="str">
        <f>IF(ISNUMBER(AVERAGEIFS(Observed!R$2:R$2369,Observed!$A$2:$A$2369,$A11,Observed!$C$2:$C$2369,$C11)),AVERAGEIFS(Observed!R$2:R$2369,Observed!$A$2:$A$2369,$A11,Observed!$C$2:$C$2369,$C11),"")</f>
        <v/>
      </c>
      <c r="S11" s="41" t="str">
        <f>IF(ISNUMBER(AVERAGEIFS(Observed!S$2:S$2369,Observed!$A$2:$A$2369,$A11,Observed!$C$2:$C$2369,$C11)),AVERAGEIFS(Observed!S$2:S$2369,Observed!$A$2:$A$2369,$A11,Observed!$C$2:$C$2369,$C11),"")</f>
        <v/>
      </c>
      <c r="T11" s="41" t="str">
        <f>IF(ISNUMBER(AVERAGEIFS(Observed!T$2:T$2369,Observed!$A$2:$A$2369,$A11,Observed!$C$2:$C$2369,$C11)),AVERAGEIFS(Observed!T$2:T$2369,Observed!$A$2:$A$2369,$A11,Observed!$C$2:$C$2369,$C11),"")</f>
        <v/>
      </c>
      <c r="U11" s="41" t="str">
        <f>IF(ISNUMBER(AVERAGEIFS(Observed!U$2:U$2369,Observed!$A$2:$A$2369,$A11,Observed!$C$2:$C$2369,$C11)),AVERAGEIFS(Observed!U$2:U$2369,Observed!$A$2:$A$2369,$A11,Observed!$C$2:$C$2369,$C11),"")</f>
        <v/>
      </c>
      <c r="V11" s="40" t="str">
        <f>IF(ISNUMBER(AVERAGEIFS(Observed!V$2:V$2369,Observed!$A$2:$A$2369,$A11,Observed!$C$2:$C$2369,$C11)),AVERAGEIFS(Observed!V$2:V$2369,Observed!$A$2:$A$2369,$A11,Observed!$C$2:$C$2369,$C11),"")</f>
        <v/>
      </c>
      <c r="W11" s="8" t="str">
        <f>IF(ISNUMBER(AVERAGEIFS(Observed!W$2:W$2369,Observed!$A$2:$A$2369,$A11,Observed!$C$2:$C$2369,$C11)),AVERAGEIFS(Observed!W$2:W$2369,Observed!$A$2:$A$2369,$A11,Observed!$C$2:$C$2369,$C11),"")</f>
        <v/>
      </c>
      <c r="X11" s="8" t="str">
        <f>IF(ISNUMBER(AVERAGEIFS(Observed!X$2:X$2369,Observed!$A$2:$A$2369,$A11,Observed!$C$2:$C$2369,$C11)),AVERAGEIFS(Observed!X$2:X$2369,Observed!$A$2:$A$2369,$A11,Observed!$C$2:$C$2369,$C11),"")</f>
        <v/>
      </c>
      <c r="Y11" s="40" t="str">
        <f>IF(ISNUMBER(AVERAGEIFS(Observed!Y$2:Y$2369,Observed!$A$2:$A$2369,$A11,Observed!$C$2:$C$2369,$C11)),AVERAGEIFS(Observed!Y$2:Y$2369,Observed!$A$2:$A$2369,$A11,Observed!$C$2:$C$2369,$C11),"")</f>
        <v/>
      </c>
      <c r="Z11" s="40" t="str">
        <f>IF(ISNUMBER(AVERAGEIFS(Observed!Z$2:Z$2369,Observed!$A$2:$A$2369,$A11,Observed!$C$2:$C$2369,$C11)),AVERAGEIFS(Observed!Z$2:Z$2369,Observed!$A$2:$A$2369,$A11,Observed!$C$2:$C$2369,$C11),"")</f>
        <v/>
      </c>
      <c r="AA11" s="40" t="str">
        <f>IF(ISNUMBER(AVERAGEIFS(Observed!AA$2:AA$2369,Observed!$A$2:$A$2369,$A11,Observed!$C$2:$C$2369,$C11)),AVERAGEIFS(Observed!AA$2:AA$2369,Observed!$A$2:$A$2369,$A11,Observed!$C$2:$C$2369,$C11),"")</f>
        <v/>
      </c>
      <c r="AB11" s="40" t="str">
        <f>IF(ISNUMBER(AVERAGEIFS(Observed!AB$2:AB$2369,Observed!$A$2:$A$2369,$A11,Observed!$C$2:$C$2369,$C11)),AVERAGEIFS(Observed!AB$2:AB$2369,Observed!$A$2:$A$2369,$A11,Observed!$C$2:$C$2369,$C11),"")</f>
        <v/>
      </c>
      <c r="AC11" s="40" t="str">
        <f>IF(ISNUMBER(AVERAGEIFS(Observed!AC$2:AC$2369,Observed!$A$2:$A$2369,$A11,Observed!$C$2:$C$2369,$C11)),AVERAGEIFS(Observed!AC$2:AC$2369,Observed!$A$2:$A$2369,$A11,Observed!$C$2:$C$2369,$C11),"")</f>
        <v/>
      </c>
      <c r="AD11" s="40" t="str">
        <f>IF(ISNUMBER(AVERAGEIFS(Observed!AD$2:AD$2369,Observed!$A$2:$A$2369,$A11,Observed!$C$2:$C$2369,$C11)),AVERAGEIFS(Observed!AD$2:AD$2369,Observed!$A$2:$A$2369,$A11,Observed!$C$2:$C$2369,$C11),"")</f>
        <v/>
      </c>
      <c r="AE11" s="40" t="str">
        <f>IF(ISNUMBER(AVERAGEIFS(Observed!AE$2:AE$2369,Observed!$A$2:$A$2369,$A11,Observed!$C$2:$C$2369,$C11)),AVERAGEIFS(Observed!AE$2:AE$2369,Observed!$A$2:$A$2369,$A11,Observed!$C$2:$C$2369,$C11),"")</f>
        <v/>
      </c>
      <c r="AF11" s="40" t="str">
        <f>IF(ISNUMBER(AVERAGEIFS(Observed!AF$2:AF$2369,Observed!$A$2:$A$2369,$A11,Observed!$C$2:$C$2369,$C11)),AVERAGEIFS(Observed!AF$2:AF$2369,Observed!$A$2:$A$2369,$A11,Observed!$C$2:$C$2369,$C11),"")</f>
        <v/>
      </c>
      <c r="AG11" s="40" t="str">
        <f>IF(ISNUMBER(AVERAGEIFS(Observed!AG$2:AG$2369,Observed!$A$2:$A$2369,$A11,Observed!$C$2:$C$2369,$C11)),AVERAGEIFS(Observed!AG$2:AG$2369,Observed!$A$2:$A$2369,$A11,Observed!$C$2:$C$2369,$C11),"")</f>
        <v/>
      </c>
      <c r="AH11" s="41" t="str">
        <f>IF(ISNUMBER(AVERAGEIFS(Observed!AH$2:AH$2369,Observed!$A$2:$A$2369,$A11,Observed!$C$2:$C$2369,$C11)),AVERAGEIFS(Observed!AH$2:AH$2369,Observed!$A$2:$A$2369,$A11,Observed!$C$2:$C$2369,$C11),"")</f>
        <v/>
      </c>
      <c r="AI11" s="41" t="str">
        <f>IF(ISNUMBER(AVERAGEIFS(Observed!AI$2:AI$2369,Observed!$A$2:$A$2369,$A11,Observed!$C$2:$C$2369,$C11)),AVERAGEIFS(Observed!AI$2:AI$2369,Observed!$A$2:$A$2369,$A11,Observed!$C$2:$C$2369,$C11),"")</f>
        <v/>
      </c>
      <c r="AJ11" s="41" t="str">
        <f>IF(ISNUMBER(AVERAGEIFS(Observed!AJ$2:AJ$2369,Observed!$A$2:$A$2369,$A11,Observed!$C$2:$C$2369,$C11)),AVERAGEIFS(Observed!AJ$2:AJ$2369,Observed!$A$2:$A$2369,$A11,Observed!$C$2:$C$2369,$C11),"")</f>
        <v/>
      </c>
      <c r="AK11" s="40" t="str">
        <f>IF(ISNUMBER(AVERAGEIFS(Observed!AK$2:AK$2369,Observed!$A$2:$A$2369,$A11,Observed!$C$2:$C$2369,$C11)),AVERAGEIFS(Observed!AK$2:AK$2369,Observed!$A$2:$A$2369,$A11,Observed!$C$2:$C$2369,$C11),"")</f>
        <v/>
      </c>
      <c r="AL11" s="41" t="str">
        <f>IF(ISNUMBER(AVERAGEIFS(Observed!AL$2:AL$2369,Observed!$A$2:$A$2369,$A11,Observed!$C$2:$C$2369,$C11)),AVERAGEIFS(Observed!AL$2:AL$2369,Observed!$A$2:$A$2369,$A11,Observed!$C$2:$C$2369,$C11),"")</f>
        <v/>
      </c>
      <c r="AM11" s="40" t="str">
        <f>IF(ISNUMBER(AVERAGEIFS(Observed!AM$2:AM$2369,Observed!$A$2:$A$2369,$A11,Observed!$C$2:$C$2369,$C11)),AVERAGEIFS(Observed!AM$2:AM$2369,Observed!$A$2:$A$2369,$A11,Observed!$C$2:$C$2369,$C11),"")</f>
        <v/>
      </c>
      <c r="AN11" s="40" t="str">
        <f>IF(ISNUMBER(AVERAGEIFS(Observed!AN$2:AN$2369,Observed!$A$2:$A$2369,$A11,Observed!$C$2:$C$2369,$C11)),AVERAGEIFS(Observed!AN$2:AN$2369,Observed!$A$2:$A$2369,$A11,Observed!$C$2:$C$2369,$C11),"")</f>
        <v/>
      </c>
      <c r="AO11" s="40" t="str">
        <f>IF(ISNUMBER(AVERAGEIFS(Observed!AO$2:AO$2369,Observed!$A$2:$A$2369,$A11,Observed!$C$2:$C$2369,$C11)),AVERAGEIFS(Observed!AO$2:AO$2369,Observed!$A$2:$A$2369,$A11,Observed!$C$2:$C$2369,$C11),"")</f>
        <v/>
      </c>
      <c r="AP11" s="41" t="str">
        <f>IF(ISNUMBER(AVERAGEIFS(Observed!AP$2:AP$2369,Observed!$A$2:$A$2369,$A11,Observed!$C$2:$C$2369,$C11)),AVERAGEIFS(Observed!AP$2:AP$2369,Observed!$A$2:$A$2369,$A11,Observed!$C$2:$C$2369,$C11),"")</f>
        <v/>
      </c>
      <c r="AQ11" s="40" t="str">
        <f>IF(ISNUMBER(AVERAGEIFS(Observed!AQ$2:AQ$2369,Observed!$A$2:$A$2369,$A11,Observed!$C$2:$C$2369,$C11)),AVERAGEIFS(Observed!AQ$2:AQ$2369,Observed!$A$2:$A$2369,$A11,Observed!$C$2:$C$2369,$C11),"")</f>
        <v/>
      </c>
      <c r="AR11" s="40" t="str">
        <f>IF(ISNUMBER(AVERAGEIFS(Observed!AR$2:AR$2369,Observed!$A$2:$A$2369,$A11,Observed!$C$2:$C$2369,$C11)),AVERAGEIFS(Observed!AR$2:AR$2369,Observed!$A$2:$A$2369,$A11,Observed!$C$2:$C$2369,$C11),"")</f>
        <v/>
      </c>
      <c r="AS11" s="3">
        <f>COUNTIFS(Observed!$A$2:$A$2369,$A11,Observed!$C$2:$C$2369,$C11)</f>
        <v>3</v>
      </c>
      <c r="AT11" s="3">
        <f t="shared" si="0"/>
        <v>1</v>
      </c>
    </row>
    <row r="12" spans="1:46" x14ac:dyDescent="0.25">
      <c r="A12" t="s">
        <v>5</v>
      </c>
      <c r="B12" t="s">
        <v>21</v>
      </c>
      <c r="C12" s="7">
        <v>35753</v>
      </c>
      <c r="D12" t="s">
        <v>101</v>
      </c>
      <c r="E12" t="s">
        <v>83</v>
      </c>
      <c r="J12" t="s">
        <v>0</v>
      </c>
      <c r="K12" t="s">
        <v>0</v>
      </c>
      <c r="L12">
        <v>2</v>
      </c>
      <c r="M12" t="s">
        <v>24</v>
      </c>
      <c r="N12" s="39">
        <f>IF(ISNUMBER(AVERAGEIFS(Observed!N$2:N$2369,Observed!$A$2:$A$2369,$A12,Observed!$C$2:$C$2369,$C12)),AVERAGEIFS(Observed!N$2:N$2369,Observed!$A$2:$A$2369,$A12,Observed!$C$2:$C$2369,$C12),"")</f>
        <v>5881.666666666667</v>
      </c>
      <c r="O12" s="40">
        <f>IF(ISNUMBER(AVERAGEIFS(Observed!O$2:O$2369,Observed!$A$2:$A$2369,$A12,Observed!$C$2:$C$2369,$C12)),AVERAGEIFS(Observed!O$2:O$2369,Observed!$A$2:$A$2369,$A12,Observed!$C$2:$C$2369,$C12),"")</f>
        <v>588.16666666666663</v>
      </c>
      <c r="P12" s="40" t="str">
        <f>IF(ISNUMBER(AVERAGEIFS(Observed!P$2:P$2369,Observed!$A$2:$A$2369,$A12,Observed!$C$2:$C$2369,$C12)),AVERAGEIFS(Observed!P$2:P$2369,Observed!$A$2:$A$2369,$A12,Observed!$C$2:$C$2369,$C12),"")</f>
        <v/>
      </c>
      <c r="Q12" s="40" t="str">
        <f>IF(ISNUMBER(AVERAGEIFS(Observed!Q$2:Q$2369,Observed!$A$2:$A$2369,$A12,Observed!$C$2:$C$2369,$C12)),AVERAGEIFS(Observed!Q$2:Q$2369,Observed!$A$2:$A$2369,$A12,Observed!$C$2:$C$2369,$C12),"")</f>
        <v/>
      </c>
      <c r="R12" s="40" t="str">
        <f>IF(ISNUMBER(AVERAGEIFS(Observed!R$2:R$2369,Observed!$A$2:$A$2369,$A12,Observed!$C$2:$C$2369,$C12)),AVERAGEIFS(Observed!R$2:R$2369,Observed!$A$2:$A$2369,$A12,Observed!$C$2:$C$2369,$C12),"")</f>
        <v/>
      </c>
      <c r="S12" s="41" t="str">
        <f>IF(ISNUMBER(AVERAGEIFS(Observed!S$2:S$2369,Observed!$A$2:$A$2369,$A12,Observed!$C$2:$C$2369,$C12)),AVERAGEIFS(Observed!S$2:S$2369,Observed!$A$2:$A$2369,$A12,Observed!$C$2:$C$2369,$C12),"")</f>
        <v/>
      </c>
      <c r="T12" s="41" t="str">
        <f>IF(ISNUMBER(AVERAGEIFS(Observed!T$2:T$2369,Observed!$A$2:$A$2369,$A12,Observed!$C$2:$C$2369,$C12)),AVERAGEIFS(Observed!T$2:T$2369,Observed!$A$2:$A$2369,$A12,Observed!$C$2:$C$2369,$C12),"")</f>
        <v/>
      </c>
      <c r="U12" s="41" t="str">
        <f>IF(ISNUMBER(AVERAGEIFS(Observed!U$2:U$2369,Observed!$A$2:$A$2369,$A12,Observed!$C$2:$C$2369,$C12)),AVERAGEIFS(Observed!U$2:U$2369,Observed!$A$2:$A$2369,$A12,Observed!$C$2:$C$2369,$C12),"")</f>
        <v/>
      </c>
      <c r="V12" s="40" t="str">
        <f>IF(ISNUMBER(AVERAGEIFS(Observed!V$2:V$2369,Observed!$A$2:$A$2369,$A12,Observed!$C$2:$C$2369,$C12)),AVERAGEIFS(Observed!V$2:V$2369,Observed!$A$2:$A$2369,$A12,Observed!$C$2:$C$2369,$C12),"")</f>
        <v/>
      </c>
      <c r="W12" s="8" t="str">
        <f>IF(ISNUMBER(AVERAGEIFS(Observed!W$2:W$2369,Observed!$A$2:$A$2369,$A12,Observed!$C$2:$C$2369,$C12)),AVERAGEIFS(Observed!W$2:W$2369,Observed!$A$2:$A$2369,$A12,Observed!$C$2:$C$2369,$C12),"")</f>
        <v/>
      </c>
      <c r="X12" s="8" t="str">
        <f>IF(ISNUMBER(AVERAGEIFS(Observed!X$2:X$2369,Observed!$A$2:$A$2369,$A12,Observed!$C$2:$C$2369,$C12)),AVERAGEIFS(Observed!X$2:X$2369,Observed!$A$2:$A$2369,$A12,Observed!$C$2:$C$2369,$C12),"")</f>
        <v/>
      </c>
      <c r="Y12" s="40" t="str">
        <f>IF(ISNUMBER(AVERAGEIFS(Observed!Y$2:Y$2369,Observed!$A$2:$A$2369,$A12,Observed!$C$2:$C$2369,$C12)),AVERAGEIFS(Observed!Y$2:Y$2369,Observed!$A$2:$A$2369,$A12,Observed!$C$2:$C$2369,$C12),"")</f>
        <v/>
      </c>
      <c r="Z12" s="40" t="str">
        <f>IF(ISNUMBER(AVERAGEIFS(Observed!Z$2:Z$2369,Observed!$A$2:$A$2369,$A12,Observed!$C$2:$C$2369,$C12)),AVERAGEIFS(Observed!Z$2:Z$2369,Observed!$A$2:$A$2369,$A12,Observed!$C$2:$C$2369,$C12),"")</f>
        <v/>
      </c>
      <c r="AA12" s="40" t="str">
        <f>IF(ISNUMBER(AVERAGEIFS(Observed!AA$2:AA$2369,Observed!$A$2:$A$2369,$A12,Observed!$C$2:$C$2369,$C12)),AVERAGEIFS(Observed!AA$2:AA$2369,Observed!$A$2:$A$2369,$A12,Observed!$C$2:$C$2369,$C12),"")</f>
        <v/>
      </c>
      <c r="AB12" s="40" t="str">
        <f>IF(ISNUMBER(AVERAGEIFS(Observed!AB$2:AB$2369,Observed!$A$2:$A$2369,$A12,Observed!$C$2:$C$2369,$C12)),AVERAGEIFS(Observed!AB$2:AB$2369,Observed!$A$2:$A$2369,$A12,Observed!$C$2:$C$2369,$C12),"")</f>
        <v/>
      </c>
      <c r="AC12" s="40" t="str">
        <f>IF(ISNUMBER(AVERAGEIFS(Observed!AC$2:AC$2369,Observed!$A$2:$A$2369,$A12,Observed!$C$2:$C$2369,$C12)),AVERAGEIFS(Observed!AC$2:AC$2369,Observed!$A$2:$A$2369,$A12,Observed!$C$2:$C$2369,$C12),"")</f>
        <v/>
      </c>
      <c r="AD12" s="40" t="str">
        <f>IF(ISNUMBER(AVERAGEIFS(Observed!AD$2:AD$2369,Observed!$A$2:$A$2369,$A12,Observed!$C$2:$C$2369,$C12)),AVERAGEIFS(Observed!AD$2:AD$2369,Observed!$A$2:$A$2369,$A12,Observed!$C$2:$C$2369,$C12),"")</f>
        <v/>
      </c>
      <c r="AE12" s="40" t="str">
        <f>IF(ISNUMBER(AVERAGEIFS(Observed!AE$2:AE$2369,Observed!$A$2:$A$2369,$A12,Observed!$C$2:$C$2369,$C12)),AVERAGEIFS(Observed!AE$2:AE$2369,Observed!$A$2:$A$2369,$A12,Observed!$C$2:$C$2369,$C12),"")</f>
        <v/>
      </c>
      <c r="AF12" s="40" t="str">
        <f>IF(ISNUMBER(AVERAGEIFS(Observed!AF$2:AF$2369,Observed!$A$2:$A$2369,$A12,Observed!$C$2:$C$2369,$C12)),AVERAGEIFS(Observed!AF$2:AF$2369,Observed!$A$2:$A$2369,$A12,Observed!$C$2:$C$2369,$C12),"")</f>
        <v/>
      </c>
      <c r="AG12" s="40" t="str">
        <f>IF(ISNUMBER(AVERAGEIFS(Observed!AG$2:AG$2369,Observed!$A$2:$A$2369,$A12,Observed!$C$2:$C$2369,$C12)),AVERAGEIFS(Observed!AG$2:AG$2369,Observed!$A$2:$A$2369,$A12,Observed!$C$2:$C$2369,$C12),"")</f>
        <v/>
      </c>
      <c r="AH12" s="41" t="str">
        <f>IF(ISNUMBER(AVERAGEIFS(Observed!AH$2:AH$2369,Observed!$A$2:$A$2369,$A12,Observed!$C$2:$C$2369,$C12)),AVERAGEIFS(Observed!AH$2:AH$2369,Observed!$A$2:$A$2369,$A12,Observed!$C$2:$C$2369,$C12),"")</f>
        <v/>
      </c>
      <c r="AI12" s="41" t="str">
        <f>IF(ISNUMBER(AVERAGEIFS(Observed!AI$2:AI$2369,Observed!$A$2:$A$2369,$A12,Observed!$C$2:$C$2369,$C12)),AVERAGEIFS(Observed!AI$2:AI$2369,Observed!$A$2:$A$2369,$A12,Observed!$C$2:$C$2369,$C12),"")</f>
        <v/>
      </c>
      <c r="AJ12" s="41" t="str">
        <f>IF(ISNUMBER(AVERAGEIFS(Observed!AJ$2:AJ$2369,Observed!$A$2:$A$2369,$A12,Observed!$C$2:$C$2369,$C12)),AVERAGEIFS(Observed!AJ$2:AJ$2369,Observed!$A$2:$A$2369,$A12,Observed!$C$2:$C$2369,$C12),"")</f>
        <v/>
      </c>
      <c r="AK12" s="40" t="str">
        <f>IF(ISNUMBER(AVERAGEIFS(Observed!AK$2:AK$2369,Observed!$A$2:$A$2369,$A12,Observed!$C$2:$C$2369,$C12)),AVERAGEIFS(Observed!AK$2:AK$2369,Observed!$A$2:$A$2369,$A12,Observed!$C$2:$C$2369,$C12),"")</f>
        <v/>
      </c>
      <c r="AL12" s="41" t="str">
        <f>IF(ISNUMBER(AVERAGEIFS(Observed!AL$2:AL$2369,Observed!$A$2:$A$2369,$A12,Observed!$C$2:$C$2369,$C12)),AVERAGEIFS(Observed!AL$2:AL$2369,Observed!$A$2:$A$2369,$A12,Observed!$C$2:$C$2369,$C12),"")</f>
        <v/>
      </c>
      <c r="AM12" s="40" t="str">
        <f>IF(ISNUMBER(AVERAGEIFS(Observed!AM$2:AM$2369,Observed!$A$2:$A$2369,$A12,Observed!$C$2:$C$2369,$C12)),AVERAGEIFS(Observed!AM$2:AM$2369,Observed!$A$2:$A$2369,$A12,Observed!$C$2:$C$2369,$C12),"")</f>
        <v/>
      </c>
      <c r="AN12" s="40" t="str">
        <f>IF(ISNUMBER(AVERAGEIFS(Observed!AN$2:AN$2369,Observed!$A$2:$A$2369,$A12,Observed!$C$2:$C$2369,$C12)),AVERAGEIFS(Observed!AN$2:AN$2369,Observed!$A$2:$A$2369,$A12,Observed!$C$2:$C$2369,$C12),"")</f>
        <v/>
      </c>
      <c r="AO12" s="40" t="str">
        <f>IF(ISNUMBER(AVERAGEIFS(Observed!AO$2:AO$2369,Observed!$A$2:$A$2369,$A12,Observed!$C$2:$C$2369,$C12)),AVERAGEIFS(Observed!AO$2:AO$2369,Observed!$A$2:$A$2369,$A12,Observed!$C$2:$C$2369,$C12),"")</f>
        <v/>
      </c>
      <c r="AP12" s="41" t="str">
        <f>IF(ISNUMBER(AVERAGEIFS(Observed!AP$2:AP$2369,Observed!$A$2:$A$2369,$A12,Observed!$C$2:$C$2369,$C12)),AVERAGEIFS(Observed!AP$2:AP$2369,Observed!$A$2:$A$2369,$A12,Observed!$C$2:$C$2369,$C12),"")</f>
        <v/>
      </c>
      <c r="AQ12" s="40" t="str">
        <f>IF(ISNUMBER(AVERAGEIFS(Observed!AQ$2:AQ$2369,Observed!$A$2:$A$2369,$A12,Observed!$C$2:$C$2369,$C12)),AVERAGEIFS(Observed!AQ$2:AQ$2369,Observed!$A$2:$A$2369,$A12,Observed!$C$2:$C$2369,$C12),"")</f>
        <v/>
      </c>
      <c r="AR12" s="40" t="str">
        <f>IF(ISNUMBER(AVERAGEIFS(Observed!AR$2:AR$2369,Observed!$A$2:$A$2369,$A12,Observed!$C$2:$C$2369,$C12)),AVERAGEIFS(Observed!AR$2:AR$2369,Observed!$A$2:$A$2369,$A12,Observed!$C$2:$C$2369,$C12),"")</f>
        <v/>
      </c>
      <c r="AS12" s="3">
        <f>COUNTIFS(Observed!$A$2:$A$2369,$A12,Observed!$C$2:$C$2369,$C12)</f>
        <v>3</v>
      </c>
      <c r="AT12" s="3">
        <f t="shared" si="0"/>
        <v>1</v>
      </c>
    </row>
    <row r="13" spans="1:46" x14ac:dyDescent="0.25">
      <c r="A13" t="s">
        <v>5</v>
      </c>
      <c r="B13" t="s">
        <v>21</v>
      </c>
      <c r="C13" s="7">
        <v>35759</v>
      </c>
      <c r="D13" t="s">
        <v>101</v>
      </c>
      <c r="E13" t="s">
        <v>83</v>
      </c>
      <c r="J13" t="s">
        <v>0</v>
      </c>
      <c r="K13" t="s">
        <v>0</v>
      </c>
      <c r="L13">
        <v>2</v>
      </c>
      <c r="M13" t="s">
        <v>25</v>
      </c>
      <c r="N13" s="39">
        <f>IF(ISNUMBER(AVERAGEIFS(Observed!N$2:N$2369,Observed!$A$2:$A$2369,$A13,Observed!$C$2:$C$2369,$C13)),AVERAGEIFS(Observed!N$2:N$2369,Observed!$A$2:$A$2369,$A13,Observed!$C$2:$C$2369,$C13),"")</f>
        <v>1818.3333333333333</v>
      </c>
      <c r="O13" s="40">
        <f>IF(ISNUMBER(AVERAGEIFS(Observed!O$2:O$2369,Observed!$A$2:$A$2369,$A13,Observed!$C$2:$C$2369,$C13)),AVERAGEIFS(Observed!O$2:O$2369,Observed!$A$2:$A$2369,$A13,Observed!$C$2:$C$2369,$C13),"")</f>
        <v>181.83333333333334</v>
      </c>
      <c r="P13" s="40" t="str">
        <f>IF(ISNUMBER(AVERAGEIFS(Observed!P$2:P$2369,Observed!$A$2:$A$2369,$A13,Observed!$C$2:$C$2369,$C13)),AVERAGEIFS(Observed!P$2:P$2369,Observed!$A$2:$A$2369,$A13,Observed!$C$2:$C$2369,$C13),"")</f>
        <v/>
      </c>
      <c r="Q13" s="40">
        <f>IF(ISNUMBER(AVERAGEIFS(Observed!Q$2:Q$2369,Observed!$A$2:$A$2369,$A13,Observed!$C$2:$C$2369,$C13)),AVERAGEIFS(Observed!Q$2:Q$2369,Observed!$A$2:$A$2369,$A13,Observed!$C$2:$C$2369,$C13),"")</f>
        <v>421.57</v>
      </c>
      <c r="R13" s="40">
        <f>IF(ISNUMBER(AVERAGEIFS(Observed!R$2:R$2369,Observed!$A$2:$A$2369,$A13,Observed!$C$2:$C$2369,$C13)),AVERAGEIFS(Observed!R$2:R$2369,Observed!$A$2:$A$2369,$A13,Observed!$C$2:$C$2369,$C13),"")</f>
        <v>616.57999999999993</v>
      </c>
      <c r="S13" s="41" t="str">
        <f>IF(ISNUMBER(AVERAGEIFS(Observed!S$2:S$2369,Observed!$A$2:$A$2369,$A13,Observed!$C$2:$C$2369,$C13)),AVERAGEIFS(Observed!S$2:S$2369,Observed!$A$2:$A$2369,$A13,Observed!$C$2:$C$2369,$C13),"")</f>
        <v/>
      </c>
      <c r="T13" s="41" t="str">
        <f>IF(ISNUMBER(AVERAGEIFS(Observed!T$2:T$2369,Observed!$A$2:$A$2369,$A13,Observed!$C$2:$C$2369,$C13)),AVERAGEIFS(Observed!T$2:T$2369,Observed!$A$2:$A$2369,$A13,Observed!$C$2:$C$2369,$C13),"")</f>
        <v/>
      </c>
      <c r="U13" s="41" t="str">
        <f>IF(ISNUMBER(AVERAGEIFS(Observed!U$2:U$2369,Observed!$A$2:$A$2369,$A13,Observed!$C$2:$C$2369,$C13)),AVERAGEIFS(Observed!U$2:U$2369,Observed!$A$2:$A$2369,$A13,Observed!$C$2:$C$2369,$C13),"")</f>
        <v/>
      </c>
      <c r="V13" s="40" t="str">
        <f>IF(ISNUMBER(AVERAGEIFS(Observed!V$2:V$2369,Observed!$A$2:$A$2369,$A13,Observed!$C$2:$C$2369,$C13)),AVERAGEIFS(Observed!V$2:V$2369,Observed!$A$2:$A$2369,$A13,Observed!$C$2:$C$2369,$C13),"")</f>
        <v/>
      </c>
      <c r="W13" s="8" t="str">
        <f>IF(ISNUMBER(AVERAGEIFS(Observed!W$2:W$2369,Observed!$A$2:$A$2369,$A13,Observed!$C$2:$C$2369,$C13)),AVERAGEIFS(Observed!W$2:W$2369,Observed!$A$2:$A$2369,$A13,Observed!$C$2:$C$2369,$C13),"")</f>
        <v/>
      </c>
      <c r="X13" s="8" t="str">
        <f>IF(ISNUMBER(AVERAGEIFS(Observed!X$2:X$2369,Observed!$A$2:$A$2369,$A13,Observed!$C$2:$C$2369,$C13)),AVERAGEIFS(Observed!X$2:X$2369,Observed!$A$2:$A$2369,$A13,Observed!$C$2:$C$2369,$C13),"")</f>
        <v/>
      </c>
      <c r="Y13" s="40" t="str">
        <f>IF(ISNUMBER(AVERAGEIFS(Observed!Y$2:Y$2369,Observed!$A$2:$A$2369,$A13,Observed!$C$2:$C$2369,$C13)),AVERAGEIFS(Observed!Y$2:Y$2369,Observed!$A$2:$A$2369,$A13,Observed!$C$2:$C$2369,$C13),"")</f>
        <v/>
      </c>
      <c r="Z13" s="40" t="str">
        <f>IF(ISNUMBER(AVERAGEIFS(Observed!Z$2:Z$2369,Observed!$A$2:$A$2369,$A13,Observed!$C$2:$C$2369,$C13)),AVERAGEIFS(Observed!Z$2:Z$2369,Observed!$A$2:$A$2369,$A13,Observed!$C$2:$C$2369,$C13),"")</f>
        <v/>
      </c>
      <c r="AA13" s="40" t="str">
        <f>IF(ISNUMBER(AVERAGEIFS(Observed!AA$2:AA$2369,Observed!$A$2:$A$2369,$A13,Observed!$C$2:$C$2369,$C13)),AVERAGEIFS(Observed!AA$2:AA$2369,Observed!$A$2:$A$2369,$A13,Observed!$C$2:$C$2369,$C13),"")</f>
        <v/>
      </c>
      <c r="AB13" s="40" t="str">
        <f>IF(ISNUMBER(AVERAGEIFS(Observed!AB$2:AB$2369,Observed!$A$2:$A$2369,$A13,Observed!$C$2:$C$2369,$C13)),AVERAGEIFS(Observed!AB$2:AB$2369,Observed!$A$2:$A$2369,$A13,Observed!$C$2:$C$2369,$C13),"")</f>
        <v/>
      </c>
      <c r="AC13" s="40" t="str">
        <f>IF(ISNUMBER(AVERAGEIFS(Observed!AC$2:AC$2369,Observed!$A$2:$A$2369,$A13,Observed!$C$2:$C$2369,$C13)),AVERAGEIFS(Observed!AC$2:AC$2369,Observed!$A$2:$A$2369,$A13,Observed!$C$2:$C$2369,$C13),"")</f>
        <v/>
      </c>
      <c r="AD13" s="40" t="str">
        <f>IF(ISNUMBER(AVERAGEIFS(Observed!AD$2:AD$2369,Observed!$A$2:$A$2369,$A13,Observed!$C$2:$C$2369,$C13)),AVERAGEIFS(Observed!AD$2:AD$2369,Observed!$A$2:$A$2369,$A13,Observed!$C$2:$C$2369,$C13),"")</f>
        <v/>
      </c>
      <c r="AE13" s="40" t="str">
        <f>IF(ISNUMBER(AVERAGEIFS(Observed!AE$2:AE$2369,Observed!$A$2:$A$2369,$A13,Observed!$C$2:$C$2369,$C13)),AVERAGEIFS(Observed!AE$2:AE$2369,Observed!$A$2:$A$2369,$A13,Observed!$C$2:$C$2369,$C13),"")</f>
        <v/>
      </c>
      <c r="AF13" s="40" t="str">
        <f>IF(ISNUMBER(AVERAGEIFS(Observed!AF$2:AF$2369,Observed!$A$2:$A$2369,$A13,Observed!$C$2:$C$2369,$C13)),AVERAGEIFS(Observed!AF$2:AF$2369,Observed!$A$2:$A$2369,$A13,Observed!$C$2:$C$2369,$C13),"")</f>
        <v/>
      </c>
      <c r="AG13" s="40" t="str">
        <f>IF(ISNUMBER(AVERAGEIFS(Observed!AG$2:AG$2369,Observed!$A$2:$A$2369,$A13,Observed!$C$2:$C$2369,$C13)),AVERAGEIFS(Observed!AG$2:AG$2369,Observed!$A$2:$A$2369,$A13,Observed!$C$2:$C$2369,$C13),"")</f>
        <v/>
      </c>
      <c r="AH13" s="41" t="str">
        <f>IF(ISNUMBER(AVERAGEIFS(Observed!AH$2:AH$2369,Observed!$A$2:$A$2369,$A13,Observed!$C$2:$C$2369,$C13)),AVERAGEIFS(Observed!AH$2:AH$2369,Observed!$A$2:$A$2369,$A13,Observed!$C$2:$C$2369,$C13),"")</f>
        <v/>
      </c>
      <c r="AI13" s="41" t="str">
        <f>IF(ISNUMBER(AVERAGEIFS(Observed!AI$2:AI$2369,Observed!$A$2:$A$2369,$A13,Observed!$C$2:$C$2369,$C13)),AVERAGEIFS(Observed!AI$2:AI$2369,Observed!$A$2:$A$2369,$A13,Observed!$C$2:$C$2369,$C13),"")</f>
        <v/>
      </c>
      <c r="AJ13" s="41" t="str">
        <f>IF(ISNUMBER(AVERAGEIFS(Observed!AJ$2:AJ$2369,Observed!$A$2:$A$2369,$A13,Observed!$C$2:$C$2369,$C13)),AVERAGEIFS(Observed!AJ$2:AJ$2369,Observed!$A$2:$A$2369,$A13,Observed!$C$2:$C$2369,$C13),"")</f>
        <v/>
      </c>
      <c r="AK13" s="40" t="str">
        <f>IF(ISNUMBER(AVERAGEIFS(Observed!AK$2:AK$2369,Observed!$A$2:$A$2369,$A13,Observed!$C$2:$C$2369,$C13)),AVERAGEIFS(Observed!AK$2:AK$2369,Observed!$A$2:$A$2369,$A13,Observed!$C$2:$C$2369,$C13),"")</f>
        <v/>
      </c>
      <c r="AL13" s="41" t="str">
        <f>IF(ISNUMBER(AVERAGEIFS(Observed!AL$2:AL$2369,Observed!$A$2:$A$2369,$A13,Observed!$C$2:$C$2369,$C13)),AVERAGEIFS(Observed!AL$2:AL$2369,Observed!$A$2:$A$2369,$A13,Observed!$C$2:$C$2369,$C13),"")</f>
        <v/>
      </c>
      <c r="AM13" s="40" t="str">
        <f>IF(ISNUMBER(AVERAGEIFS(Observed!AM$2:AM$2369,Observed!$A$2:$A$2369,$A13,Observed!$C$2:$C$2369,$C13)),AVERAGEIFS(Observed!AM$2:AM$2369,Observed!$A$2:$A$2369,$A13,Observed!$C$2:$C$2369,$C13),"")</f>
        <v/>
      </c>
      <c r="AN13" s="40" t="str">
        <f>IF(ISNUMBER(AVERAGEIFS(Observed!AN$2:AN$2369,Observed!$A$2:$A$2369,$A13,Observed!$C$2:$C$2369,$C13)),AVERAGEIFS(Observed!AN$2:AN$2369,Observed!$A$2:$A$2369,$A13,Observed!$C$2:$C$2369,$C13),"")</f>
        <v/>
      </c>
      <c r="AO13" s="40" t="str">
        <f>IF(ISNUMBER(AVERAGEIFS(Observed!AO$2:AO$2369,Observed!$A$2:$A$2369,$A13,Observed!$C$2:$C$2369,$C13)),AVERAGEIFS(Observed!AO$2:AO$2369,Observed!$A$2:$A$2369,$A13,Observed!$C$2:$C$2369,$C13),"")</f>
        <v/>
      </c>
      <c r="AP13" s="41" t="str">
        <f>IF(ISNUMBER(AVERAGEIFS(Observed!AP$2:AP$2369,Observed!$A$2:$A$2369,$A13,Observed!$C$2:$C$2369,$C13)),AVERAGEIFS(Observed!AP$2:AP$2369,Observed!$A$2:$A$2369,$A13,Observed!$C$2:$C$2369,$C13),"")</f>
        <v/>
      </c>
      <c r="AQ13" s="40" t="str">
        <f>IF(ISNUMBER(AVERAGEIFS(Observed!AQ$2:AQ$2369,Observed!$A$2:$A$2369,$A13,Observed!$C$2:$C$2369,$C13)),AVERAGEIFS(Observed!AQ$2:AQ$2369,Observed!$A$2:$A$2369,$A13,Observed!$C$2:$C$2369,$C13),"")</f>
        <v/>
      </c>
      <c r="AR13" s="40" t="str">
        <f>IF(ISNUMBER(AVERAGEIFS(Observed!AR$2:AR$2369,Observed!$A$2:$A$2369,$A13,Observed!$C$2:$C$2369,$C13)),AVERAGEIFS(Observed!AR$2:AR$2369,Observed!$A$2:$A$2369,$A13,Observed!$C$2:$C$2369,$C13),"")</f>
        <v/>
      </c>
      <c r="AS13" s="3">
        <f>COUNTIFS(Observed!$A$2:$A$2369,$A13,Observed!$C$2:$C$2369,$C13)</f>
        <v>3</v>
      </c>
      <c r="AT13" s="3">
        <f t="shared" si="0"/>
        <v>3</v>
      </c>
    </row>
    <row r="14" spans="1:46" x14ac:dyDescent="0.25">
      <c r="A14" t="s">
        <v>5</v>
      </c>
      <c r="B14" t="s">
        <v>21</v>
      </c>
      <c r="C14" s="7">
        <v>35766</v>
      </c>
      <c r="D14" t="s">
        <v>101</v>
      </c>
      <c r="E14" t="s">
        <v>83</v>
      </c>
      <c r="J14" t="s">
        <v>0</v>
      </c>
      <c r="K14" t="s">
        <v>0</v>
      </c>
      <c r="L14">
        <v>3</v>
      </c>
      <c r="M14" t="s">
        <v>23</v>
      </c>
      <c r="N14" s="39">
        <f>IF(ISNUMBER(AVERAGEIFS(Observed!N$2:N$2369,Observed!$A$2:$A$2369,$A14,Observed!$C$2:$C$2369,$C14)),AVERAGEIFS(Observed!N$2:N$2369,Observed!$A$2:$A$2369,$A14,Observed!$C$2:$C$2369,$C14),"")</f>
        <v>413.83333333333331</v>
      </c>
      <c r="O14" s="40">
        <f>IF(ISNUMBER(AVERAGEIFS(Observed!O$2:O$2369,Observed!$A$2:$A$2369,$A14,Observed!$C$2:$C$2369,$C14)),AVERAGEIFS(Observed!O$2:O$2369,Observed!$A$2:$A$2369,$A14,Observed!$C$2:$C$2369,$C14),"")</f>
        <v>41.383333333333333</v>
      </c>
      <c r="P14" s="40" t="str">
        <f>IF(ISNUMBER(AVERAGEIFS(Observed!P$2:P$2369,Observed!$A$2:$A$2369,$A14,Observed!$C$2:$C$2369,$C14)),AVERAGEIFS(Observed!P$2:P$2369,Observed!$A$2:$A$2369,$A14,Observed!$C$2:$C$2369,$C14),"")</f>
        <v/>
      </c>
      <c r="Q14" s="40" t="str">
        <f>IF(ISNUMBER(AVERAGEIFS(Observed!Q$2:Q$2369,Observed!$A$2:$A$2369,$A14,Observed!$C$2:$C$2369,$C14)),AVERAGEIFS(Observed!Q$2:Q$2369,Observed!$A$2:$A$2369,$A14,Observed!$C$2:$C$2369,$C14),"")</f>
        <v/>
      </c>
      <c r="R14" s="40" t="str">
        <f>IF(ISNUMBER(AVERAGEIFS(Observed!R$2:R$2369,Observed!$A$2:$A$2369,$A14,Observed!$C$2:$C$2369,$C14)),AVERAGEIFS(Observed!R$2:R$2369,Observed!$A$2:$A$2369,$A14,Observed!$C$2:$C$2369,$C14),"")</f>
        <v/>
      </c>
      <c r="S14" s="41" t="str">
        <f>IF(ISNUMBER(AVERAGEIFS(Observed!S$2:S$2369,Observed!$A$2:$A$2369,$A14,Observed!$C$2:$C$2369,$C14)),AVERAGEIFS(Observed!S$2:S$2369,Observed!$A$2:$A$2369,$A14,Observed!$C$2:$C$2369,$C14),"")</f>
        <v/>
      </c>
      <c r="T14" s="41" t="str">
        <f>IF(ISNUMBER(AVERAGEIFS(Observed!T$2:T$2369,Observed!$A$2:$A$2369,$A14,Observed!$C$2:$C$2369,$C14)),AVERAGEIFS(Observed!T$2:T$2369,Observed!$A$2:$A$2369,$A14,Observed!$C$2:$C$2369,$C14),"")</f>
        <v/>
      </c>
      <c r="U14" s="41" t="str">
        <f>IF(ISNUMBER(AVERAGEIFS(Observed!U$2:U$2369,Observed!$A$2:$A$2369,$A14,Observed!$C$2:$C$2369,$C14)),AVERAGEIFS(Observed!U$2:U$2369,Observed!$A$2:$A$2369,$A14,Observed!$C$2:$C$2369,$C14),"")</f>
        <v/>
      </c>
      <c r="V14" s="40" t="str">
        <f>IF(ISNUMBER(AVERAGEIFS(Observed!V$2:V$2369,Observed!$A$2:$A$2369,$A14,Observed!$C$2:$C$2369,$C14)),AVERAGEIFS(Observed!V$2:V$2369,Observed!$A$2:$A$2369,$A14,Observed!$C$2:$C$2369,$C14),"")</f>
        <v/>
      </c>
      <c r="W14" s="8" t="str">
        <f>IF(ISNUMBER(AVERAGEIFS(Observed!W$2:W$2369,Observed!$A$2:$A$2369,$A14,Observed!$C$2:$C$2369,$C14)),AVERAGEIFS(Observed!W$2:W$2369,Observed!$A$2:$A$2369,$A14,Observed!$C$2:$C$2369,$C14),"")</f>
        <v/>
      </c>
      <c r="X14" s="8" t="str">
        <f>IF(ISNUMBER(AVERAGEIFS(Observed!X$2:X$2369,Observed!$A$2:$A$2369,$A14,Observed!$C$2:$C$2369,$C14)),AVERAGEIFS(Observed!X$2:X$2369,Observed!$A$2:$A$2369,$A14,Observed!$C$2:$C$2369,$C14),"")</f>
        <v/>
      </c>
      <c r="Y14" s="40" t="str">
        <f>IF(ISNUMBER(AVERAGEIFS(Observed!Y$2:Y$2369,Observed!$A$2:$A$2369,$A14,Observed!$C$2:$C$2369,$C14)),AVERAGEIFS(Observed!Y$2:Y$2369,Observed!$A$2:$A$2369,$A14,Observed!$C$2:$C$2369,$C14),"")</f>
        <v/>
      </c>
      <c r="Z14" s="40" t="str">
        <f>IF(ISNUMBER(AVERAGEIFS(Observed!Z$2:Z$2369,Observed!$A$2:$A$2369,$A14,Observed!$C$2:$C$2369,$C14)),AVERAGEIFS(Observed!Z$2:Z$2369,Observed!$A$2:$A$2369,$A14,Observed!$C$2:$C$2369,$C14),"")</f>
        <v/>
      </c>
      <c r="AA14" s="40" t="str">
        <f>IF(ISNUMBER(AVERAGEIFS(Observed!AA$2:AA$2369,Observed!$A$2:$A$2369,$A14,Observed!$C$2:$C$2369,$C14)),AVERAGEIFS(Observed!AA$2:AA$2369,Observed!$A$2:$A$2369,$A14,Observed!$C$2:$C$2369,$C14),"")</f>
        <v/>
      </c>
      <c r="AB14" s="40" t="str">
        <f>IF(ISNUMBER(AVERAGEIFS(Observed!AB$2:AB$2369,Observed!$A$2:$A$2369,$A14,Observed!$C$2:$C$2369,$C14)),AVERAGEIFS(Observed!AB$2:AB$2369,Observed!$A$2:$A$2369,$A14,Observed!$C$2:$C$2369,$C14),"")</f>
        <v/>
      </c>
      <c r="AC14" s="40" t="str">
        <f>IF(ISNUMBER(AVERAGEIFS(Observed!AC$2:AC$2369,Observed!$A$2:$A$2369,$A14,Observed!$C$2:$C$2369,$C14)),AVERAGEIFS(Observed!AC$2:AC$2369,Observed!$A$2:$A$2369,$A14,Observed!$C$2:$C$2369,$C14),"")</f>
        <v/>
      </c>
      <c r="AD14" s="40" t="str">
        <f>IF(ISNUMBER(AVERAGEIFS(Observed!AD$2:AD$2369,Observed!$A$2:$A$2369,$A14,Observed!$C$2:$C$2369,$C14)),AVERAGEIFS(Observed!AD$2:AD$2369,Observed!$A$2:$A$2369,$A14,Observed!$C$2:$C$2369,$C14),"")</f>
        <v/>
      </c>
      <c r="AE14" s="40" t="str">
        <f>IF(ISNUMBER(AVERAGEIFS(Observed!AE$2:AE$2369,Observed!$A$2:$A$2369,$A14,Observed!$C$2:$C$2369,$C14)),AVERAGEIFS(Observed!AE$2:AE$2369,Observed!$A$2:$A$2369,$A14,Observed!$C$2:$C$2369,$C14),"")</f>
        <v/>
      </c>
      <c r="AF14" s="40" t="str">
        <f>IF(ISNUMBER(AVERAGEIFS(Observed!AF$2:AF$2369,Observed!$A$2:$A$2369,$A14,Observed!$C$2:$C$2369,$C14)),AVERAGEIFS(Observed!AF$2:AF$2369,Observed!$A$2:$A$2369,$A14,Observed!$C$2:$C$2369,$C14),"")</f>
        <v/>
      </c>
      <c r="AG14" s="40" t="str">
        <f>IF(ISNUMBER(AVERAGEIFS(Observed!AG$2:AG$2369,Observed!$A$2:$A$2369,$A14,Observed!$C$2:$C$2369,$C14)),AVERAGEIFS(Observed!AG$2:AG$2369,Observed!$A$2:$A$2369,$A14,Observed!$C$2:$C$2369,$C14),"")</f>
        <v/>
      </c>
      <c r="AH14" s="41" t="str">
        <f>IF(ISNUMBER(AVERAGEIFS(Observed!AH$2:AH$2369,Observed!$A$2:$A$2369,$A14,Observed!$C$2:$C$2369,$C14)),AVERAGEIFS(Observed!AH$2:AH$2369,Observed!$A$2:$A$2369,$A14,Observed!$C$2:$C$2369,$C14),"")</f>
        <v/>
      </c>
      <c r="AI14" s="41" t="str">
        <f>IF(ISNUMBER(AVERAGEIFS(Observed!AI$2:AI$2369,Observed!$A$2:$A$2369,$A14,Observed!$C$2:$C$2369,$C14)),AVERAGEIFS(Observed!AI$2:AI$2369,Observed!$A$2:$A$2369,$A14,Observed!$C$2:$C$2369,$C14),"")</f>
        <v/>
      </c>
      <c r="AJ14" s="41" t="str">
        <f>IF(ISNUMBER(AVERAGEIFS(Observed!AJ$2:AJ$2369,Observed!$A$2:$A$2369,$A14,Observed!$C$2:$C$2369,$C14)),AVERAGEIFS(Observed!AJ$2:AJ$2369,Observed!$A$2:$A$2369,$A14,Observed!$C$2:$C$2369,$C14),"")</f>
        <v/>
      </c>
      <c r="AK14" s="40" t="str">
        <f>IF(ISNUMBER(AVERAGEIFS(Observed!AK$2:AK$2369,Observed!$A$2:$A$2369,$A14,Observed!$C$2:$C$2369,$C14)),AVERAGEIFS(Observed!AK$2:AK$2369,Observed!$A$2:$A$2369,$A14,Observed!$C$2:$C$2369,$C14),"")</f>
        <v/>
      </c>
      <c r="AL14" s="41" t="str">
        <f>IF(ISNUMBER(AVERAGEIFS(Observed!AL$2:AL$2369,Observed!$A$2:$A$2369,$A14,Observed!$C$2:$C$2369,$C14)),AVERAGEIFS(Observed!AL$2:AL$2369,Observed!$A$2:$A$2369,$A14,Observed!$C$2:$C$2369,$C14),"")</f>
        <v/>
      </c>
      <c r="AM14" s="40" t="str">
        <f>IF(ISNUMBER(AVERAGEIFS(Observed!AM$2:AM$2369,Observed!$A$2:$A$2369,$A14,Observed!$C$2:$C$2369,$C14)),AVERAGEIFS(Observed!AM$2:AM$2369,Observed!$A$2:$A$2369,$A14,Observed!$C$2:$C$2369,$C14),"")</f>
        <v/>
      </c>
      <c r="AN14" s="40" t="str">
        <f>IF(ISNUMBER(AVERAGEIFS(Observed!AN$2:AN$2369,Observed!$A$2:$A$2369,$A14,Observed!$C$2:$C$2369,$C14)),AVERAGEIFS(Observed!AN$2:AN$2369,Observed!$A$2:$A$2369,$A14,Observed!$C$2:$C$2369,$C14),"")</f>
        <v/>
      </c>
      <c r="AO14" s="40" t="str">
        <f>IF(ISNUMBER(AVERAGEIFS(Observed!AO$2:AO$2369,Observed!$A$2:$A$2369,$A14,Observed!$C$2:$C$2369,$C14)),AVERAGEIFS(Observed!AO$2:AO$2369,Observed!$A$2:$A$2369,$A14,Observed!$C$2:$C$2369,$C14),"")</f>
        <v/>
      </c>
      <c r="AP14" s="41" t="str">
        <f>IF(ISNUMBER(AVERAGEIFS(Observed!AP$2:AP$2369,Observed!$A$2:$A$2369,$A14,Observed!$C$2:$C$2369,$C14)),AVERAGEIFS(Observed!AP$2:AP$2369,Observed!$A$2:$A$2369,$A14,Observed!$C$2:$C$2369,$C14),"")</f>
        <v/>
      </c>
      <c r="AQ14" s="40" t="str">
        <f>IF(ISNUMBER(AVERAGEIFS(Observed!AQ$2:AQ$2369,Observed!$A$2:$A$2369,$A14,Observed!$C$2:$C$2369,$C14)),AVERAGEIFS(Observed!AQ$2:AQ$2369,Observed!$A$2:$A$2369,$A14,Observed!$C$2:$C$2369,$C14),"")</f>
        <v/>
      </c>
      <c r="AR14" s="40" t="str">
        <f>IF(ISNUMBER(AVERAGEIFS(Observed!AR$2:AR$2369,Observed!$A$2:$A$2369,$A14,Observed!$C$2:$C$2369,$C14)),AVERAGEIFS(Observed!AR$2:AR$2369,Observed!$A$2:$A$2369,$A14,Observed!$C$2:$C$2369,$C14),"")</f>
        <v/>
      </c>
      <c r="AS14" s="3">
        <f>COUNTIFS(Observed!$A$2:$A$2369,$A14,Observed!$C$2:$C$2369,$C14)</f>
        <v>3</v>
      </c>
      <c r="AT14" s="3">
        <f t="shared" si="0"/>
        <v>1</v>
      </c>
    </row>
    <row r="15" spans="1:46" x14ac:dyDescent="0.25">
      <c r="A15" t="s">
        <v>5</v>
      </c>
      <c r="B15" t="s">
        <v>21</v>
      </c>
      <c r="C15" s="7">
        <v>35773</v>
      </c>
      <c r="D15" t="s">
        <v>101</v>
      </c>
      <c r="E15" t="s">
        <v>83</v>
      </c>
      <c r="J15" t="s">
        <v>0</v>
      </c>
      <c r="K15" t="s">
        <v>0</v>
      </c>
      <c r="L15">
        <v>3</v>
      </c>
      <c r="M15" t="s">
        <v>23</v>
      </c>
      <c r="N15" s="39">
        <f>IF(ISNUMBER(AVERAGEIFS(Observed!N$2:N$2369,Observed!$A$2:$A$2369,$A15,Observed!$C$2:$C$2369,$C15)),AVERAGEIFS(Observed!N$2:N$2369,Observed!$A$2:$A$2369,$A15,Observed!$C$2:$C$2369,$C15),"")</f>
        <v>1000</v>
      </c>
      <c r="O15" s="40">
        <f>IF(ISNUMBER(AVERAGEIFS(Observed!O$2:O$2369,Observed!$A$2:$A$2369,$A15,Observed!$C$2:$C$2369,$C15)),AVERAGEIFS(Observed!O$2:O$2369,Observed!$A$2:$A$2369,$A15,Observed!$C$2:$C$2369,$C15),"")</f>
        <v>100</v>
      </c>
      <c r="P15" s="40" t="str">
        <f>IF(ISNUMBER(AVERAGEIFS(Observed!P$2:P$2369,Observed!$A$2:$A$2369,$A15,Observed!$C$2:$C$2369,$C15)),AVERAGEIFS(Observed!P$2:P$2369,Observed!$A$2:$A$2369,$A15,Observed!$C$2:$C$2369,$C15),"")</f>
        <v/>
      </c>
      <c r="Q15" s="40" t="str">
        <f>IF(ISNUMBER(AVERAGEIFS(Observed!Q$2:Q$2369,Observed!$A$2:$A$2369,$A15,Observed!$C$2:$C$2369,$C15)),AVERAGEIFS(Observed!Q$2:Q$2369,Observed!$A$2:$A$2369,$A15,Observed!$C$2:$C$2369,$C15),"")</f>
        <v/>
      </c>
      <c r="R15" s="40" t="str">
        <f>IF(ISNUMBER(AVERAGEIFS(Observed!R$2:R$2369,Observed!$A$2:$A$2369,$A15,Observed!$C$2:$C$2369,$C15)),AVERAGEIFS(Observed!R$2:R$2369,Observed!$A$2:$A$2369,$A15,Observed!$C$2:$C$2369,$C15),"")</f>
        <v/>
      </c>
      <c r="S15" s="41" t="str">
        <f>IF(ISNUMBER(AVERAGEIFS(Observed!S$2:S$2369,Observed!$A$2:$A$2369,$A15,Observed!$C$2:$C$2369,$C15)),AVERAGEIFS(Observed!S$2:S$2369,Observed!$A$2:$A$2369,$A15,Observed!$C$2:$C$2369,$C15),"")</f>
        <v/>
      </c>
      <c r="T15" s="41" t="str">
        <f>IF(ISNUMBER(AVERAGEIFS(Observed!T$2:T$2369,Observed!$A$2:$A$2369,$A15,Observed!$C$2:$C$2369,$C15)),AVERAGEIFS(Observed!T$2:T$2369,Observed!$A$2:$A$2369,$A15,Observed!$C$2:$C$2369,$C15),"")</f>
        <v/>
      </c>
      <c r="U15" s="41" t="str">
        <f>IF(ISNUMBER(AVERAGEIFS(Observed!U$2:U$2369,Observed!$A$2:$A$2369,$A15,Observed!$C$2:$C$2369,$C15)),AVERAGEIFS(Observed!U$2:U$2369,Observed!$A$2:$A$2369,$A15,Observed!$C$2:$C$2369,$C15),"")</f>
        <v/>
      </c>
      <c r="V15" s="40" t="str">
        <f>IF(ISNUMBER(AVERAGEIFS(Observed!V$2:V$2369,Observed!$A$2:$A$2369,$A15,Observed!$C$2:$C$2369,$C15)),AVERAGEIFS(Observed!V$2:V$2369,Observed!$A$2:$A$2369,$A15,Observed!$C$2:$C$2369,$C15),"")</f>
        <v/>
      </c>
      <c r="W15" s="8" t="str">
        <f>IF(ISNUMBER(AVERAGEIFS(Observed!W$2:W$2369,Observed!$A$2:$A$2369,$A15,Observed!$C$2:$C$2369,$C15)),AVERAGEIFS(Observed!W$2:W$2369,Observed!$A$2:$A$2369,$A15,Observed!$C$2:$C$2369,$C15),"")</f>
        <v/>
      </c>
      <c r="X15" s="8" t="str">
        <f>IF(ISNUMBER(AVERAGEIFS(Observed!X$2:X$2369,Observed!$A$2:$A$2369,$A15,Observed!$C$2:$C$2369,$C15)),AVERAGEIFS(Observed!X$2:X$2369,Observed!$A$2:$A$2369,$A15,Observed!$C$2:$C$2369,$C15),"")</f>
        <v/>
      </c>
      <c r="Y15" s="40" t="str">
        <f>IF(ISNUMBER(AVERAGEIFS(Observed!Y$2:Y$2369,Observed!$A$2:$A$2369,$A15,Observed!$C$2:$C$2369,$C15)),AVERAGEIFS(Observed!Y$2:Y$2369,Observed!$A$2:$A$2369,$A15,Observed!$C$2:$C$2369,$C15),"")</f>
        <v/>
      </c>
      <c r="Z15" s="40" t="str">
        <f>IF(ISNUMBER(AVERAGEIFS(Observed!Z$2:Z$2369,Observed!$A$2:$A$2369,$A15,Observed!$C$2:$C$2369,$C15)),AVERAGEIFS(Observed!Z$2:Z$2369,Observed!$A$2:$A$2369,$A15,Observed!$C$2:$C$2369,$C15),"")</f>
        <v/>
      </c>
      <c r="AA15" s="40" t="str">
        <f>IF(ISNUMBER(AVERAGEIFS(Observed!AA$2:AA$2369,Observed!$A$2:$A$2369,$A15,Observed!$C$2:$C$2369,$C15)),AVERAGEIFS(Observed!AA$2:AA$2369,Observed!$A$2:$A$2369,$A15,Observed!$C$2:$C$2369,$C15),"")</f>
        <v/>
      </c>
      <c r="AB15" s="40" t="str">
        <f>IF(ISNUMBER(AVERAGEIFS(Observed!AB$2:AB$2369,Observed!$A$2:$A$2369,$A15,Observed!$C$2:$C$2369,$C15)),AVERAGEIFS(Observed!AB$2:AB$2369,Observed!$A$2:$A$2369,$A15,Observed!$C$2:$C$2369,$C15),"")</f>
        <v/>
      </c>
      <c r="AC15" s="40" t="str">
        <f>IF(ISNUMBER(AVERAGEIFS(Observed!AC$2:AC$2369,Observed!$A$2:$A$2369,$A15,Observed!$C$2:$C$2369,$C15)),AVERAGEIFS(Observed!AC$2:AC$2369,Observed!$A$2:$A$2369,$A15,Observed!$C$2:$C$2369,$C15),"")</f>
        <v/>
      </c>
      <c r="AD15" s="40" t="str">
        <f>IF(ISNUMBER(AVERAGEIFS(Observed!AD$2:AD$2369,Observed!$A$2:$A$2369,$A15,Observed!$C$2:$C$2369,$C15)),AVERAGEIFS(Observed!AD$2:AD$2369,Observed!$A$2:$A$2369,$A15,Observed!$C$2:$C$2369,$C15),"")</f>
        <v/>
      </c>
      <c r="AE15" s="40" t="str">
        <f>IF(ISNUMBER(AVERAGEIFS(Observed!AE$2:AE$2369,Observed!$A$2:$A$2369,$A15,Observed!$C$2:$C$2369,$C15)),AVERAGEIFS(Observed!AE$2:AE$2369,Observed!$A$2:$A$2369,$A15,Observed!$C$2:$C$2369,$C15),"")</f>
        <v/>
      </c>
      <c r="AF15" s="40" t="str">
        <f>IF(ISNUMBER(AVERAGEIFS(Observed!AF$2:AF$2369,Observed!$A$2:$A$2369,$A15,Observed!$C$2:$C$2369,$C15)),AVERAGEIFS(Observed!AF$2:AF$2369,Observed!$A$2:$A$2369,$A15,Observed!$C$2:$C$2369,$C15),"")</f>
        <v/>
      </c>
      <c r="AG15" s="40" t="str">
        <f>IF(ISNUMBER(AVERAGEIFS(Observed!AG$2:AG$2369,Observed!$A$2:$A$2369,$A15,Observed!$C$2:$C$2369,$C15)),AVERAGEIFS(Observed!AG$2:AG$2369,Observed!$A$2:$A$2369,$A15,Observed!$C$2:$C$2369,$C15),"")</f>
        <v/>
      </c>
      <c r="AH15" s="41" t="str">
        <f>IF(ISNUMBER(AVERAGEIFS(Observed!AH$2:AH$2369,Observed!$A$2:$A$2369,$A15,Observed!$C$2:$C$2369,$C15)),AVERAGEIFS(Observed!AH$2:AH$2369,Observed!$A$2:$A$2369,$A15,Observed!$C$2:$C$2369,$C15),"")</f>
        <v/>
      </c>
      <c r="AI15" s="41" t="str">
        <f>IF(ISNUMBER(AVERAGEIFS(Observed!AI$2:AI$2369,Observed!$A$2:$A$2369,$A15,Observed!$C$2:$C$2369,$C15)),AVERAGEIFS(Observed!AI$2:AI$2369,Observed!$A$2:$A$2369,$A15,Observed!$C$2:$C$2369,$C15),"")</f>
        <v/>
      </c>
      <c r="AJ15" s="41" t="str">
        <f>IF(ISNUMBER(AVERAGEIFS(Observed!AJ$2:AJ$2369,Observed!$A$2:$A$2369,$A15,Observed!$C$2:$C$2369,$C15)),AVERAGEIFS(Observed!AJ$2:AJ$2369,Observed!$A$2:$A$2369,$A15,Observed!$C$2:$C$2369,$C15),"")</f>
        <v/>
      </c>
      <c r="AK15" s="40" t="str">
        <f>IF(ISNUMBER(AVERAGEIFS(Observed!AK$2:AK$2369,Observed!$A$2:$A$2369,$A15,Observed!$C$2:$C$2369,$C15)),AVERAGEIFS(Observed!AK$2:AK$2369,Observed!$A$2:$A$2369,$A15,Observed!$C$2:$C$2369,$C15),"")</f>
        <v/>
      </c>
      <c r="AL15" s="41" t="str">
        <f>IF(ISNUMBER(AVERAGEIFS(Observed!AL$2:AL$2369,Observed!$A$2:$A$2369,$A15,Observed!$C$2:$C$2369,$C15)),AVERAGEIFS(Observed!AL$2:AL$2369,Observed!$A$2:$A$2369,$A15,Observed!$C$2:$C$2369,$C15),"")</f>
        <v/>
      </c>
      <c r="AM15" s="40" t="str">
        <f>IF(ISNUMBER(AVERAGEIFS(Observed!AM$2:AM$2369,Observed!$A$2:$A$2369,$A15,Observed!$C$2:$C$2369,$C15)),AVERAGEIFS(Observed!AM$2:AM$2369,Observed!$A$2:$A$2369,$A15,Observed!$C$2:$C$2369,$C15),"")</f>
        <v/>
      </c>
      <c r="AN15" s="40" t="str">
        <f>IF(ISNUMBER(AVERAGEIFS(Observed!AN$2:AN$2369,Observed!$A$2:$A$2369,$A15,Observed!$C$2:$C$2369,$C15)),AVERAGEIFS(Observed!AN$2:AN$2369,Observed!$A$2:$A$2369,$A15,Observed!$C$2:$C$2369,$C15),"")</f>
        <v/>
      </c>
      <c r="AO15" s="40" t="str">
        <f>IF(ISNUMBER(AVERAGEIFS(Observed!AO$2:AO$2369,Observed!$A$2:$A$2369,$A15,Observed!$C$2:$C$2369,$C15)),AVERAGEIFS(Observed!AO$2:AO$2369,Observed!$A$2:$A$2369,$A15,Observed!$C$2:$C$2369,$C15),"")</f>
        <v/>
      </c>
      <c r="AP15" s="41" t="str">
        <f>IF(ISNUMBER(AVERAGEIFS(Observed!AP$2:AP$2369,Observed!$A$2:$A$2369,$A15,Observed!$C$2:$C$2369,$C15)),AVERAGEIFS(Observed!AP$2:AP$2369,Observed!$A$2:$A$2369,$A15,Observed!$C$2:$C$2369,$C15),"")</f>
        <v/>
      </c>
      <c r="AQ15" s="40" t="str">
        <f>IF(ISNUMBER(AVERAGEIFS(Observed!AQ$2:AQ$2369,Observed!$A$2:$A$2369,$A15,Observed!$C$2:$C$2369,$C15)),AVERAGEIFS(Observed!AQ$2:AQ$2369,Observed!$A$2:$A$2369,$A15,Observed!$C$2:$C$2369,$C15),"")</f>
        <v/>
      </c>
      <c r="AR15" s="40" t="str">
        <f>IF(ISNUMBER(AVERAGEIFS(Observed!AR$2:AR$2369,Observed!$A$2:$A$2369,$A15,Observed!$C$2:$C$2369,$C15)),AVERAGEIFS(Observed!AR$2:AR$2369,Observed!$A$2:$A$2369,$A15,Observed!$C$2:$C$2369,$C15),"")</f>
        <v/>
      </c>
      <c r="AS15" s="3">
        <f>COUNTIFS(Observed!$A$2:$A$2369,$A15,Observed!$C$2:$C$2369,$C15)</f>
        <v>3</v>
      </c>
      <c r="AT15" s="3">
        <f t="shared" si="0"/>
        <v>1</v>
      </c>
    </row>
    <row r="16" spans="1:46" x14ac:dyDescent="0.25">
      <c r="A16" t="s">
        <v>5</v>
      </c>
      <c r="B16" t="s">
        <v>21</v>
      </c>
      <c r="C16" s="7">
        <v>35781</v>
      </c>
      <c r="D16" t="s">
        <v>101</v>
      </c>
      <c r="E16" t="s">
        <v>83</v>
      </c>
      <c r="J16" t="s">
        <v>0</v>
      </c>
      <c r="K16" t="s">
        <v>0</v>
      </c>
      <c r="L16">
        <v>3</v>
      </c>
      <c r="M16" t="s">
        <v>23</v>
      </c>
      <c r="N16" s="39">
        <f>IF(ISNUMBER(AVERAGEIFS(Observed!N$2:N$2369,Observed!$A$2:$A$2369,$A16,Observed!$C$2:$C$2369,$C16)),AVERAGEIFS(Observed!N$2:N$2369,Observed!$A$2:$A$2369,$A16,Observed!$C$2:$C$2369,$C16),"")</f>
        <v>2706.6666666666665</v>
      </c>
      <c r="O16" s="40">
        <f>IF(ISNUMBER(AVERAGEIFS(Observed!O$2:O$2369,Observed!$A$2:$A$2369,$A16,Observed!$C$2:$C$2369,$C16)),AVERAGEIFS(Observed!O$2:O$2369,Observed!$A$2:$A$2369,$A16,Observed!$C$2:$C$2369,$C16),"")</f>
        <v>270.66666666666669</v>
      </c>
      <c r="P16" s="40" t="str">
        <f>IF(ISNUMBER(AVERAGEIFS(Observed!P$2:P$2369,Observed!$A$2:$A$2369,$A16,Observed!$C$2:$C$2369,$C16)),AVERAGEIFS(Observed!P$2:P$2369,Observed!$A$2:$A$2369,$A16,Observed!$C$2:$C$2369,$C16),"")</f>
        <v/>
      </c>
      <c r="Q16" s="40" t="str">
        <f>IF(ISNUMBER(AVERAGEIFS(Observed!Q$2:Q$2369,Observed!$A$2:$A$2369,$A16,Observed!$C$2:$C$2369,$C16)),AVERAGEIFS(Observed!Q$2:Q$2369,Observed!$A$2:$A$2369,$A16,Observed!$C$2:$C$2369,$C16),"")</f>
        <v/>
      </c>
      <c r="R16" s="40" t="str">
        <f>IF(ISNUMBER(AVERAGEIFS(Observed!R$2:R$2369,Observed!$A$2:$A$2369,$A16,Observed!$C$2:$C$2369,$C16)),AVERAGEIFS(Observed!R$2:R$2369,Observed!$A$2:$A$2369,$A16,Observed!$C$2:$C$2369,$C16),"")</f>
        <v/>
      </c>
      <c r="S16" s="41" t="str">
        <f>IF(ISNUMBER(AVERAGEIFS(Observed!S$2:S$2369,Observed!$A$2:$A$2369,$A16,Observed!$C$2:$C$2369,$C16)),AVERAGEIFS(Observed!S$2:S$2369,Observed!$A$2:$A$2369,$A16,Observed!$C$2:$C$2369,$C16),"")</f>
        <v/>
      </c>
      <c r="T16" s="41" t="str">
        <f>IF(ISNUMBER(AVERAGEIFS(Observed!T$2:T$2369,Observed!$A$2:$A$2369,$A16,Observed!$C$2:$C$2369,$C16)),AVERAGEIFS(Observed!T$2:T$2369,Observed!$A$2:$A$2369,$A16,Observed!$C$2:$C$2369,$C16),"")</f>
        <v/>
      </c>
      <c r="U16" s="41" t="str">
        <f>IF(ISNUMBER(AVERAGEIFS(Observed!U$2:U$2369,Observed!$A$2:$A$2369,$A16,Observed!$C$2:$C$2369,$C16)),AVERAGEIFS(Observed!U$2:U$2369,Observed!$A$2:$A$2369,$A16,Observed!$C$2:$C$2369,$C16),"")</f>
        <v/>
      </c>
      <c r="V16" s="40" t="str">
        <f>IF(ISNUMBER(AVERAGEIFS(Observed!V$2:V$2369,Observed!$A$2:$A$2369,$A16,Observed!$C$2:$C$2369,$C16)),AVERAGEIFS(Observed!V$2:V$2369,Observed!$A$2:$A$2369,$A16,Observed!$C$2:$C$2369,$C16),"")</f>
        <v/>
      </c>
      <c r="W16" s="8" t="str">
        <f>IF(ISNUMBER(AVERAGEIFS(Observed!W$2:W$2369,Observed!$A$2:$A$2369,$A16,Observed!$C$2:$C$2369,$C16)),AVERAGEIFS(Observed!W$2:W$2369,Observed!$A$2:$A$2369,$A16,Observed!$C$2:$C$2369,$C16),"")</f>
        <v/>
      </c>
      <c r="X16" s="8" t="str">
        <f>IF(ISNUMBER(AVERAGEIFS(Observed!X$2:X$2369,Observed!$A$2:$A$2369,$A16,Observed!$C$2:$C$2369,$C16)),AVERAGEIFS(Observed!X$2:X$2369,Observed!$A$2:$A$2369,$A16,Observed!$C$2:$C$2369,$C16),"")</f>
        <v/>
      </c>
      <c r="Y16" s="40" t="str">
        <f>IF(ISNUMBER(AVERAGEIFS(Observed!Y$2:Y$2369,Observed!$A$2:$A$2369,$A16,Observed!$C$2:$C$2369,$C16)),AVERAGEIFS(Observed!Y$2:Y$2369,Observed!$A$2:$A$2369,$A16,Observed!$C$2:$C$2369,$C16),"")</f>
        <v/>
      </c>
      <c r="Z16" s="40" t="str">
        <f>IF(ISNUMBER(AVERAGEIFS(Observed!Z$2:Z$2369,Observed!$A$2:$A$2369,$A16,Observed!$C$2:$C$2369,$C16)),AVERAGEIFS(Observed!Z$2:Z$2369,Observed!$A$2:$A$2369,$A16,Observed!$C$2:$C$2369,$C16),"")</f>
        <v/>
      </c>
      <c r="AA16" s="40" t="str">
        <f>IF(ISNUMBER(AVERAGEIFS(Observed!AA$2:AA$2369,Observed!$A$2:$A$2369,$A16,Observed!$C$2:$C$2369,$C16)),AVERAGEIFS(Observed!AA$2:AA$2369,Observed!$A$2:$A$2369,$A16,Observed!$C$2:$C$2369,$C16),"")</f>
        <v/>
      </c>
      <c r="AB16" s="40" t="str">
        <f>IF(ISNUMBER(AVERAGEIFS(Observed!AB$2:AB$2369,Observed!$A$2:$A$2369,$A16,Observed!$C$2:$C$2369,$C16)),AVERAGEIFS(Observed!AB$2:AB$2369,Observed!$A$2:$A$2369,$A16,Observed!$C$2:$C$2369,$C16),"")</f>
        <v/>
      </c>
      <c r="AC16" s="40" t="str">
        <f>IF(ISNUMBER(AVERAGEIFS(Observed!AC$2:AC$2369,Observed!$A$2:$A$2369,$A16,Observed!$C$2:$C$2369,$C16)),AVERAGEIFS(Observed!AC$2:AC$2369,Observed!$A$2:$A$2369,$A16,Observed!$C$2:$C$2369,$C16),"")</f>
        <v/>
      </c>
      <c r="AD16" s="40" t="str">
        <f>IF(ISNUMBER(AVERAGEIFS(Observed!AD$2:AD$2369,Observed!$A$2:$A$2369,$A16,Observed!$C$2:$C$2369,$C16)),AVERAGEIFS(Observed!AD$2:AD$2369,Observed!$A$2:$A$2369,$A16,Observed!$C$2:$C$2369,$C16),"")</f>
        <v/>
      </c>
      <c r="AE16" s="40" t="str">
        <f>IF(ISNUMBER(AVERAGEIFS(Observed!AE$2:AE$2369,Observed!$A$2:$A$2369,$A16,Observed!$C$2:$C$2369,$C16)),AVERAGEIFS(Observed!AE$2:AE$2369,Observed!$A$2:$A$2369,$A16,Observed!$C$2:$C$2369,$C16),"")</f>
        <v/>
      </c>
      <c r="AF16" s="40" t="str">
        <f>IF(ISNUMBER(AVERAGEIFS(Observed!AF$2:AF$2369,Observed!$A$2:$A$2369,$A16,Observed!$C$2:$C$2369,$C16)),AVERAGEIFS(Observed!AF$2:AF$2369,Observed!$A$2:$A$2369,$A16,Observed!$C$2:$C$2369,$C16),"")</f>
        <v/>
      </c>
      <c r="AG16" s="40" t="str">
        <f>IF(ISNUMBER(AVERAGEIFS(Observed!AG$2:AG$2369,Observed!$A$2:$A$2369,$A16,Observed!$C$2:$C$2369,$C16)),AVERAGEIFS(Observed!AG$2:AG$2369,Observed!$A$2:$A$2369,$A16,Observed!$C$2:$C$2369,$C16),"")</f>
        <v/>
      </c>
      <c r="AH16" s="41" t="str">
        <f>IF(ISNUMBER(AVERAGEIFS(Observed!AH$2:AH$2369,Observed!$A$2:$A$2369,$A16,Observed!$C$2:$C$2369,$C16)),AVERAGEIFS(Observed!AH$2:AH$2369,Observed!$A$2:$A$2369,$A16,Observed!$C$2:$C$2369,$C16),"")</f>
        <v/>
      </c>
      <c r="AI16" s="41" t="str">
        <f>IF(ISNUMBER(AVERAGEIFS(Observed!AI$2:AI$2369,Observed!$A$2:$A$2369,$A16,Observed!$C$2:$C$2369,$C16)),AVERAGEIFS(Observed!AI$2:AI$2369,Observed!$A$2:$A$2369,$A16,Observed!$C$2:$C$2369,$C16),"")</f>
        <v/>
      </c>
      <c r="AJ16" s="41" t="str">
        <f>IF(ISNUMBER(AVERAGEIFS(Observed!AJ$2:AJ$2369,Observed!$A$2:$A$2369,$A16,Observed!$C$2:$C$2369,$C16)),AVERAGEIFS(Observed!AJ$2:AJ$2369,Observed!$A$2:$A$2369,$A16,Observed!$C$2:$C$2369,$C16),"")</f>
        <v/>
      </c>
      <c r="AK16" s="40" t="str">
        <f>IF(ISNUMBER(AVERAGEIFS(Observed!AK$2:AK$2369,Observed!$A$2:$A$2369,$A16,Observed!$C$2:$C$2369,$C16)),AVERAGEIFS(Observed!AK$2:AK$2369,Observed!$A$2:$A$2369,$A16,Observed!$C$2:$C$2369,$C16),"")</f>
        <v/>
      </c>
      <c r="AL16" s="41" t="str">
        <f>IF(ISNUMBER(AVERAGEIFS(Observed!AL$2:AL$2369,Observed!$A$2:$A$2369,$A16,Observed!$C$2:$C$2369,$C16)),AVERAGEIFS(Observed!AL$2:AL$2369,Observed!$A$2:$A$2369,$A16,Observed!$C$2:$C$2369,$C16),"")</f>
        <v/>
      </c>
      <c r="AM16" s="40" t="str">
        <f>IF(ISNUMBER(AVERAGEIFS(Observed!AM$2:AM$2369,Observed!$A$2:$A$2369,$A16,Observed!$C$2:$C$2369,$C16)),AVERAGEIFS(Observed!AM$2:AM$2369,Observed!$A$2:$A$2369,$A16,Observed!$C$2:$C$2369,$C16),"")</f>
        <v/>
      </c>
      <c r="AN16" s="40" t="str">
        <f>IF(ISNUMBER(AVERAGEIFS(Observed!AN$2:AN$2369,Observed!$A$2:$A$2369,$A16,Observed!$C$2:$C$2369,$C16)),AVERAGEIFS(Observed!AN$2:AN$2369,Observed!$A$2:$A$2369,$A16,Observed!$C$2:$C$2369,$C16),"")</f>
        <v/>
      </c>
      <c r="AO16" s="40" t="str">
        <f>IF(ISNUMBER(AVERAGEIFS(Observed!AO$2:AO$2369,Observed!$A$2:$A$2369,$A16,Observed!$C$2:$C$2369,$C16)),AVERAGEIFS(Observed!AO$2:AO$2369,Observed!$A$2:$A$2369,$A16,Observed!$C$2:$C$2369,$C16),"")</f>
        <v/>
      </c>
      <c r="AP16" s="41" t="str">
        <f>IF(ISNUMBER(AVERAGEIFS(Observed!AP$2:AP$2369,Observed!$A$2:$A$2369,$A16,Observed!$C$2:$C$2369,$C16)),AVERAGEIFS(Observed!AP$2:AP$2369,Observed!$A$2:$A$2369,$A16,Observed!$C$2:$C$2369,$C16),"")</f>
        <v/>
      </c>
      <c r="AQ16" s="40" t="str">
        <f>IF(ISNUMBER(AVERAGEIFS(Observed!AQ$2:AQ$2369,Observed!$A$2:$A$2369,$A16,Observed!$C$2:$C$2369,$C16)),AVERAGEIFS(Observed!AQ$2:AQ$2369,Observed!$A$2:$A$2369,$A16,Observed!$C$2:$C$2369,$C16),"")</f>
        <v/>
      </c>
      <c r="AR16" s="40" t="str">
        <f>IF(ISNUMBER(AVERAGEIFS(Observed!AR$2:AR$2369,Observed!$A$2:$A$2369,$A16,Observed!$C$2:$C$2369,$C16)),AVERAGEIFS(Observed!AR$2:AR$2369,Observed!$A$2:$A$2369,$A16,Observed!$C$2:$C$2369,$C16),"")</f>
        <v/>
      </c>
      <c r="AS16" s="3">
        <f>COUNTIFS(Observed!$A$2:$A$2369,$A16,Observed!$C$2:$C$2369,$C16)</f>
        <v>3</v>
      </c>
      <c r="AT16" s="3">
        <f t="shared" si="0"/>
        <v>1</v>
      </c>
    </row>
    <row r="17" spans="1:46" x14ac:dyDescent="0.25">
      <c r="A17" t="s">
        <v>5</v>
      </c>
      <c r="B17" t="s">
        <v>21</v>
      </c>
      <c r="C17" s="7">
        <v>35787</v>
      </c>
      <c r="D17" t="s">
        <v>101</v>
      </c>
      <c r="E17" t="s">
        <v>83</v>
      </c>
      <c r="J17" t="s">
        <v>0</v>
      </c>
      <c r="K17" t="s">
        <v>0</v>
      </c>
      <c r="L17">
        <v>3</v>
      </c>
      <c r="M17" t="s">
        <v>24</v>
      </c>
      <c r="N17" s="39">
        <f>IF(ISNUMBER(AVERAGEIFS(Observed!N$2:N$2369,Observed!$A$2:$A$2369,$A17,Observed!$C$2:$C$2369,$C17)),AVERAGEIFS(Observed!N$2:N$2369,Observed!$A$2:$A$2369,$A17,Observed!$C$2:$C$2369,$C17),"")</f>
        <v>2545</v>
      </c>
      <c r="O17" s="40">
        <f>IF(ISNUMBER(AVERAGEIFS(Observed!O$2:O$2369,Observed!$A$2:$A$2369,$A17,Observed!$C$2:$C$2369,$C17)),AVERAGEIFS(Observed!O$2:O$2369,Observed!$A$2:$A$2369,$A17,Observed!$C$2:$C$2369,$C17),"")</f>
        <v>254.5</v>
      </c>
      <c r="P17" s="40" t="str">
        <f>IF(ISNUMBER(AVERAGEIFS(Observed!P$2:P$2369,Observed!$A$2:$A$2369,$A17,Observed!$C$2:$C$2369,$C17)),AVERAGEIFS(Observed!P$2:P$2369,Observed!$A$2:$A$2369,$A17,Observed!$C$2:$C$2369,$C17),"")</f>
        <v/>
      </c>
      <c r="Q17" s="40" t="str">
        <f>IF(ISNUMBER(AVERAGEIFS(Observed!Q$2:Q$2369,Observed!$A$2:$A$2369,$A17,Observed!$C$2:$C$2369,$C17)),AVERAGEIFS(Observed!Q$2:Q$2369,Observed!$A$2:$A$2369,$A17,Observed!$C$2:$C$2369,$C17),"")</f>
        <v/>
      </c>
      <c r="R17" s="40" t="str">
        <f>IF(ISNUMBER(AVERAGEIFS(Observed!R$2:R$2369,Observed!$A$2:$A$2369,$A17,Observed!$C$2:$C$2369,$C17)),AVERAGEIFS(Observed!R$2:R$2369,Observed!$A$2:$A$2369,$A17,Observed!$C$2:$C$2369,$C17),"")</f>
        <v/>
      </c>
      <c r="S17" s="41" t="str">
        <f>IF(ISNUMBER(AVERAGEIFS(Observed!S$2:S$2369,Observed!$A$2:$A$2369,$A17,Observed!$C$2:$C$2369,$C17)),AVERAGEIFS(Observed!S$2:S$2369,Observed!$A$2:$A$2369,$A17,Observed!$C$2:$C$2369,$C17),"")</f>
        <v/>
      </c>
      <c r="T17" s="41" t="str">
        <f>IF(ISNUMBER(AVERAGEIFS(Observed!T$2:T$2369,Observed!$A$2:$A$2369,$A17,Observed!$C$2:$C$2369,$C17)),AVERAGEIFS(Observed!T$2:T$2369,Observed!$A$2:$A$2369,$A17,Observed!$C$2:$C$2369,$C17),"")</f>
        <v/>
      </c>
      <c r="U17" s="41" t="str">
        <f>IF(ISNUMBER(AVERAGEIFS(Observed!U$2:U$2369,Observed!$A$2:$A$2369,$A17,Observed!$C$2:$C$2369,$C17)),AVERAGEIFS(Observed!U$2:U$2369,Observed!$A$2:$A$2369,$A17,Observed!$C$2:$C$2369,$C17),"")</f>
        <v/>
      </c>
      <c r="V17" s="40" t="str">
        <f>IF(ISNUMBER(AVERAGEIFS(Observed!V$2:V$2369,Observed!$A$2:$A$2369,$A17,Observed!$C$2:$C$2369,$C17)),AVERAGEIFS(Observed!V$2:V$2369,Observed!$A$2:$A$2369,$A17,Observed!$C$2:$C$2369,$C17),"")</f>
        <v/>
      </c>
      <c r="W17" s="8" t="str">
        <f>IF(ISNUMBER(AVERAGEIFS(Observed!W$2:W$2369,Observed!$A$2:$A$2369,$A17,Observed!$C$2:$C$2369,$C17)),AVERAGEIFS(Observed!W$2:W$2369,Observed!$A$2:$A$2369,$A17,Observed!$C$2:$C$2369,$C17),"")</f>
        <v/>
      </c>
      <c r="X17" s="8" t="str">
        <f>IF(ISNUMBER(AVERAGEIFS(Observed!X$2:X$2369,Observed!$A$2:$A$2369,$A17,Observed!$C$2:$C$2369,$C17)),AVERAGEIFS(Observed!X$2:X$2369,Observed!$A$2:$A$2369,$A17,Observed!$C$2:$C$2369,$C17),"")</f>
        <v/>
      </c>
      <c r="Y17" s="40" t="str">
        <f>IF(ISNUMBER(AVERAGEIFS(Observed!Y$2:Y$2369,Observed!$A$2:$A$2369,$A17,Observed!$C$2:$C$2369,$C17)),AVERAGEIFS(Observed!Y$2:Y$2369,Observed!$A$2:$A$2369,$A17,Observed!$C$2:$C$2369,$C17),"")</f>
        <v/>
      </c>
      <c r="Z17" s="40" t="str">
        <f>IF(ISNUMBER(AVERAGEIFS(Observed!Z$2:Z$2369,Observed!$A$2:$A$2369,$A17,Observed!$C$2:$C$2369,$C17)),AVERAGEIFS(Observed!Z$2:Z$2369,Observed!$A$2:$A$2369,$A17,Observed!$C$2:$C$2369,$C17),"")</f>
        <v/>
      </c>
      <c r="AA17" s="40" t="str">
        <f>IF(ISNUMBER(AVERAGEIFS(Observed!AA$2:AA$2369,Observed!$A$2:$A$2369,$A17,Observed!$C$2:$C$2369,$C17)),AVERAGEIFS(Observed!AA$2:AA$2369,Observed!$A$2:$A$2369,$A17,Observed!$C$2:$C$2369,$C17),"")</f>
        <v/>
      </c>
      <c r="AB17" s="40" t="str">
        <f>IF(ISNUMBER(AVERAGEIFS(Observed!AB$2:AB$2369,Observed!$A$2:$A$2369,$A17,Observed!$C$2:$C$2369,$C17)),AVERAGEIFS(Observed!AB$2:AB$2369,Observed!$A$2:$A$2369,$A17,Observed!$C$2:$C$2369,$C17),"")</f>
        <v/>
      </c>
      <c r="AC17" s="40" t="str">
        <f>IF(ISNUMBER(AVERAGEIFS(Observed!AC$2:AC$2369,Observed!$A$2:$A$2369,$A17,Observed!$C$2:$C$2369,$C17)),AVERAGEIFS(Observed!AC$2:AC$2369,Observed!$A$2:$A$2369,$A17,Observed!$C$2:$C$2369,$C17),"")</f>
        <v/>
      </c>
      <c r="AD17" s="40" t="str">
        <f>IF(ISNUMBER(AVERAGEIFS(Observed!AD$2:AD$2369,Observed!$A$2:$A$2369,$A17,Observed!$C$2:$C$2369,$C17)),AVERAGEIFS(Observed!AD$2:AD$2369,Observed!$A$2:$A$2369,$A17,Observed!$C$2:$C$2369,$C17),"")</f>
        <v/>
      </c>
      <c r="AE17" s="40" t="str">
        <f>IF(ISNUMBER(AVERAGEIFS(Observed!AE$2:AE$2369,Observed!$A$2:$A$2369,$A17,Observed!$C$2:$C$2369,$C17)),AVERAGEIFS(Observed!AE$2:AE$2369,Observed!$A$2:$A$2369,$A17,Observed!$C$2:$C$2369,$C17),"")</f>
        <v/>
      </c>
      <c r="AF17" s="40" t="str">
        <f>IF(ISNUMBER(AVERAGEIFS(Observed!AF$2:AF$2369,Observed!$A$2:$A$2369,$A17,Observed!$C$2:$C$2369,$C17)),AVERAGEIFS(Observed!AF$2:AF$2369,Observed!$A$2:$A$2369,$A17,Observed!$C$2:$C$2369,$C17),"")</f>
        <v/>
      </c>
      <c r="AG17" s="40" t="str">
        <f>IF(ISNUMBER(AVERAGEIFS(Observed!AG$2:AG$2369,Observed!$A$2:$A$2369,$A17,Observed!$C$2:$C$2369,$C17)),AVERAGEIFS(Observed!AG$2:AG$2369,Observed!$A$2:$A$2369,$A17,Observed!$C$2:$C$2369,$C17),"")</f>
        <v/>
      </c>
      <c r="AH17" s="41" t="str">
        <f>IF(ISNUMBER(AVERAGEIFS(Observed!AH$2:AH$2369,Observed!$A$2:$A$2369,$A17,Observed!$C$2:$C$2369,$C17)),AVERAGEIFS(Observed!AH$2:AH$2369,Observed!$A$2:$A$2369,$A17,Observed!$C$2:$C$2369,$C17),"")</f>
        <v/>
      </c>
      <c r="AI17" s="41" t="str">
        <f>IF(ISNUMBER(AVERAGEIFS(Observed!AI$2:AI$2369,Observed!$A$2:$A$2369,$A17,Observed!$C$2:$C$2369,$C17)),AVERAGEIFS(Observed!AI$2:AI$2369,Observed!$A$2:$A$2369,$A17,Observed!$C$2:$C$2369,$C17),"")</f>
        <v/>
      </c>
      <c r="AJ17" s="41" t="str">
        <f>IF(ISNUMBER(AVERAGEIFS(Observed!AJ$2:AJ$2369,Observed!$A$2:$A$2369,$A17,Observed!$C$2:$C$2369,$C17)),AVERAGEIFS(Observed!AJ$2:AJ$2369,Observed!$A$2:$A$2369,$A17,Observed!$C$2:$C$2369,$C17),"")</f>
        <v/>
      </c>
      <c r="AK17" s="40" t="str">
        <f>IF(ISNUMBER(AVERAGEIFS(Observed!AK$2:AK$2369,Observed!$A$2:$A$2369,$A17,Observed!$C$2:$C$2369,$C17)),AVERAGEIFS(Observed!AK$2:AK$2369,Observed!$A$2:$A$2369,$A17,Observed!$C$2:$C$2369,$C17),"")</f>
        <v/>
      </c>
      <c r="AL17" s="41" t="str">
        <f>IF(ISNUMBER(AVERAGEIFS(Observed!AL$2:AL$2369,Observed!$A$2:$A$2369,$A17,Observed!$C$2:$C$2369,$C17)),AVERAGEIFS(Observed!AL$2:AL$2369,Observed!$A$2:$A$2369,$A17,Observed!$C$2:$C$2369,$C17),"")</f>
        <v/>
      </c>
      <c r="AM17" s="40" t="str">
        <f>IF(ISNUMBER(AVERAGEIFS(Observed!AM$2:AM$2369,Observed!$A$2:$A$2369,$A17,Observed!$C$2:$C$2369,$C17)),AVERAGEIFS(Observed!AM$2:AM$2369,Observed!$A$2:$A$2369,$A17,Observed!$C$2:$C$2369,$C17),"")</f>
        <v/>
      </c>
      <c r="AN17" s="40" t="str">
        <f>IF(ISNUMBER(AVERAGEIFS(Observed!AN$2:AN$2369,Observed!$A$2:$A$2369,$A17,Observed!$C$2:$C$2369,$C17)),AVERAGEIFS(Observed!AN$2:AN$2369,Observed!$A$2:$A$2369,$A17,Observed!$C$2:$C$2369,$C17),"")</f>
        <v/>
      </c>
      <c r="AO17" s="40" t="str">
        <f>IF(ISNUMBER(AVERAGEIFS(Observed!AO$2:AO$2369,Observed!$A$2:$A$2369,$A17,Observed!$C$2:$C$2369,$C17)),AVERAGEIFS(Observed!AO$2:AO$2369,Observed!$A$2:$A$2369,$A17,Observed!$C$2:$C$2369,$C17),"")</f>
        <v/>
      </c>
      <c r="AP17" s="41" t="str">
        <f>IF(ISNUMBER(AVERAGEIFS(Observed!AP$2:AP$2369,Observed!$A$2:$A$2369,$A17,Observed!$C$2:$C$2369,$C17)),AVERAGEIFS(Observed!AP$2:AP$2369,Observed!$A$2:$A$2369,$A17,Observed!$C$2:$C$2369,$C17),"")</f>
        <v/>
      </c>
      <c r="AQ17" s="40" t="str">
        <f>IF(ISNUMBER(AVERAGEIFS(Observed!AQ$2:AQ$2369,Observed!$A$2:$A$2369,$A17,Observed!$C$2:$C$2369,$C17)),AVERAGEIFS(Observed!AQ$2:AQ$2369,Observed!$A$2:$A$2369,$A17,Observed!$C$2:$C$2369,$C17),"")</f>
        <v/>
      </c>
      <c r="AR17" s="40" t="str">
        <f>IF(ISNUMBER(AVERAGEIFS(Observed!AR$2:AR$2369,Observed!$A$2:$A$2369,$A17,Observed!$C$2:$C$2369,$C17)),AVERAGEIFS(Observed!AR$2:AR$2369,Observed!$A$2:$A$2369,$A17,Observed!$C$2:$C$2369,$C17),"")</f>
        <v/>
      </c>
      <c r="AS17" s="3">
        <f>COUNTIFS(Observed!$A$2:$A$2369,$A17,Observed!$C$2:$C$2369,$C17)</f>
        <v>3</v>
      </c>
      <c r="AT17" s="3">
        <f t="shared" si="0"/>
        <v>1</v>
      </c>
    </row>
    <row r="18" spans="1:46" x14ac:dyDescent="0.25">
      <c r="A18" t="s">
        <v>5</v>
      </c>
      <c r="B18" t="s">
        <v>21</v>
      </c>
      <c r="C18" s="7">
        <v>35793</v>
      </c>
      <c r="D18" t="s">
        <v>101</v>
      </c>
      <c r="E18" t="s">
        <v>83</v>
      </c>
      <c r="J18" t="s">
        <v>0</v>
      </c>
      <c r="K18" t="s">
        <v>0</v>
      </c>
      <c r="L18">
        <v>3</v>
      </c>
      <c r="M18" t="s">
        <v>25</v>
      </c>
      <c r="N18" s="39">
        <f>IF(ISNUMBER(AVERAGEIFS(Observed!N$2:N$2369,Observed!$A$2:$A$2369,$A18,Observed!$C$2:$C$2369,$C18)),AVERAGEIFS(Observed!N$2:N$2369,Observed!$A$2:$A$2369,$A18,Observed!$C$2:$C$2369,$C18),"")</f>
        <v>1020</v>
      </c>
      <c r="O18" s="40">
        <f>IF(ISNUMBER(AVERAGEIFS(Observed!O$2:O$2369,Observed!$A$2:$A$2369,$A18,Observed!$C$2:$C$2369,$C18)),AVERAGEIFS(Observed!O$2:O$2369,Observed!$A$2:$A$2369,$A18,Observed!$C$2:$C$2369,$C18),"")</f>
        <v>102</v>
      </c>
      <c r="P18" s="40" t="str">
        <f>IF(ISNUMBER(AVERAGEIFS(Observed!P$2:P$2369,Observed!$A$2:$A$2369,$A18,Observed!$C$2:$C$2369,$C18)),AVERAGEIFS(Observed!P$2:P$2369,Observed!$A$2:$A$2369,$A18,Observed!$C$2:$C$2369,$C18),"")</f>
        <v/>
      </c>
      <c r="Q18" s="40">
        <f>IF(ISNUMBER(AVERAGEIFS(Observed!Q$2:Q$2369,Observed!$A$2:$A$2369,$A18,Observed!$C$2:$C$2369,$C18)),AVERAGEIFS(Observed!Q$2:Q$2369,Observed!$A$2:$A$2369,$A18,Observed!$C$2:$C$2369,$C18),"")</f>
        <v>147.85</v>
      </c>
      <c r="R18" s="40">
        <f>IF(ISNUMBER(AVERAGEIFS(Observed!R$2:R$2369,Observed!$A$2:$A$2369,$A18,Observed!$C$2:$C$2369,$C18)),AVERAGEIFS(Observed!R$2:R$2369,Observed!$A$2:$A$2369,$A18,Observed!$C$2:$C$2369,$C18),"")</f>
        <v>764.43</v>
      </c>
      <c r="S18" s="41" t="str">
        <f>IF(ISNUMBER(AVERAGEIFS(Observed!S$2:S$2369,Observed!$A$2:$A$2369,$A18,Observed!$C$2:$C$2369,$C18)),AVERAGEIFS(Observed!S$2:S$2369,Observed!$A$2:$A$2369,$A18,Observed!$C$2:$C$2369,$C18),"")</f>
        <v/>
      </c>
      <c r="T18" s="41" t="str">
        <f>IF(ISNUMBER(AVERAGEIFS(Observed!T$2:T$2369,Observed!$A$2:$A$2369,$A18,Observed!$C$2:$C$2369,$C18)),AVERAGEIFS(Observed!T$2:T$2369,Observed!$A$2:$A$2369,$A18,Observed!$C$2:$C$2369,$C18),"")</f>
        <v/>
      </c>
      <c r="U18" s="41" t="str">
        <f>IF(ISNUMBER(AVERAGEIFS(Observed!U$2:U$2369,Observed!$A$2:$A$2369,$A18,Observed!$C$2:$C$2369,$C18)),AVERAGEIFS(Observed!U$2:U$2369,Observed!$A$2:$A$2369,$A18,Observed!$C$2:$C$2369,$C18),"")</f>
        <v/>
      </c>
      <c r="V18" s="40" t="str">
        <f>IF(ISNUMBER(AVERAGEIFS(Observed!V$2:V$2369,Observed!$A$2:$A$2369,$A18,Observed!$C$2:$C$2369,$C18)),AVERAGEIFS(Observed!V$2:V$2369,Observed!$A$2:$A$2369,$A18,Observed!$C$2:$C$2369,$C18),"")</f>
        <v/>
      </c>
      <c r="W18" s="8" t="str">
        <f>IF(ISNUMBER(AVERAGEIFS(Observed!W$2:W$2369,Observed!$A$2:$A$2369,$A18,Observed!$C$2:$C$2369,$C18)),AVERAGEIFS(Observed!W$2:W$2369,Observed!$A$2:$A$2369,$A18,Observed!$C$2:$C$2369,$C18),"")</f>
        <v/>
      </c>
      <c r="X18" s="8" t="str">
        <f>IF(ISNUMBER(AVERAGEIFS(Observed!X$2:X$2369,Observed!$A$2:$A$2369,$A18,Observed!$C$2:$C$2369,$C18)),AVERAGEIFS(Observed!X$2:X$2369,Observed!$A$2:$A$2369,$A18,Observed!$C$2:$C$2369,$C18),"")</f>
        <v/>
      </c>
      <c r="Y18" s="40" t="str">
        <f>IF(ISNUMBER(AVERAGEIFS(Observed!Y$2:Y$2369,Observed!$A$2:$A$2369,$A18,Observed!$C$2:$C$2369,$C18)),AVERAGEIFS(Observed!Y$2:Y$2369,Observed!$A$2:$A$2369,$A18,Observed!$C$2:$C$2369,$C18),"")</f>
        <v/>
      </c>
      <c r="Z18" s="40" t="str">
        <f>IF(ISNUMBER(AVERAGEIFS(Observed!Z$2:Z$2369,Observed!$A$2:$A$2369,$A18,Observed!$C$2:$C$2369,$C18)),AVERAGEIFS(Observed!Z$2:Z$2369,Observed!$A$2:$A$2369,$A18,Observed!$C$2:$C$2369,$C18),"")</f>
        <v/>
      </c>
      <c r="AA18" s="40" t="str">
        <f>IF(ISNUMBER(AVERAGEIFS(Observed!AA$2:AA$2369,Observed!$A$2:$A$2369,$A18,Observed!$C$2:$C$2369,$C18)),AVERAGEIFS(Observed!AA$2:AA$2369,Observed!$A$2:$A$2369,$A18,Observed!$C$2:$C$2369,$C18),"")</f>
        <v/>
      </c>
      <c r="AB18" s="40" t="str">
        <f>IF(ISNUMBER(AVERAGEIFS(Observed!AB$2:AB$2369,Observed!$A$2:$A$2369,$A18,Observed!$C$2:$C$2369,$C18)),AVERAGEIFS(Observed!AB$2:AB$2369,Observed!$A$2:$A$2369,$A18,Observed!$C$2:$C$2369,$C18),"")</f>
        <v/>
      </c>
      <c r="AC18" s="40" t="str">
        <f>IF(ISNUMBER(AVERAGEIFS(Observed!AC$2:AC$2369,Observed!$A$2:$A$2369,$A18,Observed!$C$2:$C$2369,$C18)),AVERAGEIFS(Observed!AC$2:AC$2369,Observed!$A$2:$A$2369,$A18,Observed!$C$2:$C$2369,$C18),"")</f>
        <v/>
      </c>
      <c r="AD18" s="40" t="str">
        <f>IF(ISNUMBER(AVERAGEIFS(Observed!AD$2:AD$2369,Observed!$A$2:$A$2369,$A18,Observed!$C$2:$C$2369,$C18)),AVERAGEIFS(Observed!AD$2:AD$2369,Observed!$A$2:$A$2369,$A18,Observed!$C$2:$C$2369,$C18),"")</f>
        <v/>
      </c>
      <c r="AE18" s="40" t="str">
        <f>IF(ISNUMBER(AVERAGEIFS(Observed!AE$2:AE$2369,Observed!$A$2:$A$2369,$A18,Observed!$C$2:$C$2369,$C18)),AVERAGEIFS(Observed!AE$2:AE$2369,Observed!$A$2:$A$2369,$A18,Observed!$C$2:$C$2369,$C18),"")</f>
        <v/>
      </c>
      <c r="AF18" s="40" t="str">
        <f>IF(ISNUMBER(AVERAGEIFS(Observed!AF$2:AF$2369,Observed!$A$2:$A$2369,$A18,Observed!$C$2:$C$2369,$C18)),AVERAGEIFS(Observed!AF$2:AF$2369,Observed!$A$2:$A$2369,$A18,Observed!$C$2:$C$2369,$C18),"")</f>
        <v/>
      </c>
      <c r="AG18" s="40" t="str">
        <f>IF(ISNUMBER(AVERAGEIFS(Observed!AG$2:AG$2369,Observed!$A$2:$A$2369,$A18,Observed!$C$2:$C$2369,$C18)),AVERAGEIFS(Observed!AG$2:AG$2369,Observed!$A$2:$A$2369,$A18,Observed!$C$2:$C$2369,$C18),"")</f>
        <v/>
      </c>
      <c r="AH18" s="41" t="str">
        <f>IF(ISNUMBER(AVERAGEIFS(Observed!AH$2:AH$2369,Observed!$A$2:$A$2369,$A18,Observed!$C$2:$C$2369,$C18)),AVERAGEIFS(Observed!AH$2:AH$2369,Observed!$A$2:$A$2369,$A18,Observed!$C$2:$C$2369,$C18),"")</f>
        <v/>
      </c>
      <c r="AI18" s="41" t="str">
        <f>IF(ISNUMBER(AVERAGEIFS(Observed!AI$2:AI$2369,Observed!$A$2:$A$2369,$A18,Observed!$C$2:$C$2369,$C18)),AVERAGEIFS(Observed!AI$2:AI$2369,Observed!$A$2:$A$2369,$A18,Observed!$C$2:$C$2369,$C18),"")</f>
        <v/>
      </c>
      <c r="AJ18" s="41" t="str">
        <f>IF(ISNUMBER(AVERAGEIFS(Observed!AJ$2:AJ$2369,Observed!$A$2:$A$2369,$A18,Observed!$C$2:$C$2369,$C18)),AVERAGEIFS(Observed!AJ$2:AJ$2369,Observed!$A$2:$A$2369,$A18,Observed!$C$2:$C$2369,$C18),"")</f>
        <v/>
      </c>
      <c r="AK18" s="40" t="str">
        <f>IF(ISNUMBER(AVERAGEIFS(Observed!AK$2:AK$2369,Observed!$A$2:$A$2369,$A18,Observed!$C$2:$C$2369,$C18)),AVERAGEIFS(Observed!AK$2:AK$2369,Observed!$A$2:$A$2369,$A18,Observed!$C$2:$C$2369,$C18),"")</f>
        <v/>
      </c>
      <c r="AL18" s="41" t="str">
        <f>IF(ISNUMBER(AVERAGEIFS(Observed!AL$2:AL$2369,Observed!$A$2:$A$2369,$A18,Observed!$C$2:$C$2369,$C18)),AVERAGEIFS(Observed!AL$2:AL$2369,Observed!$A$2:$A$2369,$A18,Observed!$C$2:$C$2369,$C18),"")</f>
        <v/>
      </c>
      <c r="AM18" s="40" t="str">
        <f>IF(ISNUMBER(AVERAGEIFS(Observed!AM$2:AM$2369,Observed!$A$2:$A$2369,$A18,Observed!$C$2:$C$2369,$C18)),AVERAGEIFS(Observed!AM$2:AM$2369,Observed!$A$2:$A$2369,$A18,Observed!$C$2:$C$2369,$C18),"")</f>
        <v/>
      </c>
      <c r="AN18" s="40" t="str">
        <f>IF(ISNUMBER(AVERAGEIFS(Observed!AN$2:AN$2369,Observed!$A$2:$A$2369,$A18,Observed!$C$2:$C$2369,$C18)),AVERAGEIFS(Observed!AN$2:AN$2369,Observed!$A$2:$A$2369,$A18,Observed!$C$2:$C$2369,$C18),"")</f>
        <v/>
      </c>
      <c r="AO18" s="40" t="str">
        <f>IF(ISNUMBER(AVERAGEIFS(Observed!AO$2:AO$2369,Observed!$A$2:$A$2369,$A18,Observed!$C$2:$C$2369,$C18)),AVERAGEIFS(Observed!AO$2:AO$2369,Observed!$A$2:$A$2369,$A18,Observed!$C$2:$C$2369,$C18),"")</f>
        <v/>
      </c>
      <c r="AP18" s="41" t="str">
        <f>IF(ISNUMBER(AVERAGEIFS(Observed!AP$2:AP$2369,Observed!$A$2:$A$2369,$A18,Observed!$C$2:$C$2369,$C18)),AVERAGEIFS(Observed!AP$2:AP$2369,Observed!$A$2:$A$2369,$A18,Observed!$C$2:$C$2369,$C18),"")</f>
        <v/>
      </c>
      <c r="AQ18" s="40" t="str">
        <f>IF(ISNUMBER(AVERAGEIFS(Observed!AQ$2:AQ$2369,Observed!$A$2:$A$2369,$A18,Observed!$C$2:$C$2369,$C18)),AVERAGEIFS(Observed!AQ$2:AQ$2369,Observed!$A$2:$A$2369,$A18,Observed!$C$2:$C$2369,$C18),"")</f>
        <v/>
      </c>
      <c r="AR18" s="40" t="str">
        <f>IF(ISNUMBER(AVERAGEIFS(Observed!AR$2:AR$2369,Observed!$A$2:$A$2369,$A18,Observed!$C$2:$C$2369,$C18)),AVERAGEIFS(Observed!AR$2:AR$2369,Observed!$A$2:$A$2369,$A18,Observed!$C$2:$C$2369,$C18),"")</f>
        <v/>
      </c>
      <c r="AS18" s="3">
        <f>COUNTIFS(Observed!$A$2:$A$2369,$A18,Observed!$C$2:$C$2369,$C18)</f>
        <v>3</v>
      </c>
      <c r="AT18" s="3">
        <f t="shared" si="0"/>
        <v>3</v>
      </c>
    </row>
    <row r="19" spans="1:46" x14ac:dyDescent="0.25">
      <c r="A19" t="s">
        <v>5</v>
      </c>
      <c r="B19" t="s">
        <v>21</v>
      </c>
      <c r="C19" s="7">
        <v>35803</v>
      </c>
      <c r="D19" t="s">
        <v>101</v>
      </c>
      <c r="E19" t="s">
        <v>83</v>
      </c>
      <c r="J19" t="s">
        <v>0</v>
      </c>
      <c r="K19" t="s">
        <v>0</v>
      </c>
      <c r="L19">
        <v>4</v>
      </c>
      <c r="M19" t="s">
        <v>23</v>
      </c>
      <c r="N19" s="39">
        <f>IF(ISNUMBER(AVERAGEIFS(Observed!N$2:N$2369,Observed!$A$2:$A$2369,$A19,Observed!$C$2:$C$2369,$C19)),AVERAGEIFS(Observed!N$2:N$2369,Observed!$A$2:$A$2369,$A19,Observed!$C$2:$C$2369,$C19),"")</f>
        <v>610.66666666666663</v>
      </c>
      <c r="O19" s="40">
        <f>IF(ISNUMBER(AVERAGEIFS(Observed!O$2:O$2369,Observed!$A$2:$A$2369,$A19,Observed!$C$2:$C$2369,$C19)),AVERAGEIFS(Observed!O$2:O$2369,Observed!$A$2:$A$2369,$A19,Observed!$C$2:$C$2369,$C19),"")</f>
        <v>61.066666666666663</v>
      </c>
      <c r="P19" s="40" t="str">
        <f>IF(ISNUMBER(AVERAGEIFS(Observed!P$2:P$2369,Observed!$A$2:$A$2369,$A19,Observed!$C$2:$C$2369,$C19)),AVERAGEIFS(Observed!P$2:P$2369,Observed!$A$2:$A$2369,$A19,Observed!$C$2:$C$2369,$C19),"")</f>
        <v/>
      </c>
      <c r="Q19" s="40" t="str">
        <f>IF(ISNUMBER(AVERAGEIFS(Observed!Q$2:Q$2369,Observed!$A$2:$A$2369,$A19,Observed!$C$2:$C$2369,$C19)),AVERAGEIFS(Observed!Q$2:Q$2369,Observed!$A$2:$A$2369,$A19,Observed!$C$2:$C$2369,$C19),"")</f>
        <v/>
      </c>
      <c r="R19" s="40" t="str">
        <f>IF(ISNUMBER(AVERAGEIFS(Observed!R$2:R$2369,Observed!$A$2:$A$2369,$A19,Observed!$C$2:$C$2369,$C19)),AVERAGEIFS(Observed!R$2:R$2369,Observed!$A$2:$A$2369,$A19,Observed!$C$2:$C$2369,$C19),"")</f>
        <v/>
      </c>
      <c r="S19" s="41" t="str">
        <f>IF(ISNUMBER(AVERAGEIFS(Observed!S$2:S$2369,Observed!$A$2:$A$2369,$A19,Observed!$C$2:$C$2369,$C19)),AVERAGEIFS(Observed!S$2:S$2369,Observed!$A$2:$A$2369,$A19,Observed!$C$2:$C$2369,$C19),"")</f>
        <v/>
      </c>
      <c r="T19" s="41" t="str">
        <f>IF(ISNUMBER(AVERAGEIFS(Observed!T$2:T$2369,Observed!$A$2:$A$2369,$A19,Observed!$C$2:$C$2369,$C19)),AVERAGEIFS(Observed!T$2:T$2369,Observed!$A$2:$A$2369,$A19,Observed!$C$2:$C$2369,$C19),"")</f>
        <v/>
      </c>
      <c r="U19" s="41" t="str">
        <f>IF(ISNUMBER(AVERAGEIFS(Observed!U$2:U$2369,Observed!$A$2:$A$2369,$A19,Observed!$C$2:$C$2369,$C19)),AVERAGEIFS(Observed!U$2:U$2369,Observed!$A$2:$A$2369,$A19,Observed!$C$2:$C$2369,$C19),"")</f>
        <v/>
      </c>
      <c r="V19" s="40" t="str">
        <f>IF(ISNUMBER(AVERAGEIFS(Observed!V$2:V$2369,Observed!$A$2:$A$2369,$A19,Observed!$C$2:$C$2369,$C19)),AVERAGEIFS(Observed!V$2:V$2369,Observed!$A$2:$A$2369,$A19,Observed!$C$2:$C$2369,$C19),"")</f>
        <v/>
      </c>
      <c r="W19" s="8" t="str">
        <f>IF(ISNUMBER(AVERAGEIFS(Observed!W$2:W$2369,Observed!$A$2:$A$2369,$A19,Observed!$C$2:$C$2369,$C19)),AVERAGEIFS(Observed!W$2:W$2369,Observed!$A$2:$A$2369,$A19,Observed!$C$2:$C$2369,$C19),"")</f>
        <v/>
      </c>
      <c r="X19" s="8" t="str">
        <f>IF(ISNUMBER(AVERAGEIFS(Observed!X$2:X$2369,Observed!$A$2:$A$2369,$A19,Observed!$C$2:$C$2369,$C19)),AVERAGEIFS(Observed!X$2:X$2369,Observed!$A$2:$A$2369,$A19,Observed!$C$2:$C$2369,$C19),"")</f>
        <v/>
      </c>
      <c r="Y19" s="40" t="str">
        <f>IF(ISNUMBER(AVERAGEIFS(Observed!Y$2:Y$2369,Observed!$A$2:$A$2369,$A19,Observed!$C$2:$C$2369,$C19)),AVERAGEIFS(Observed!Y$2:Y$2369,Observed!$A$2:$A$2369,$A19,Observed!$C$2:$C$2369,$C19),"")</f>
        <v/>
      </c>
      <c r="Z19" s="40" t="str">
        <f>IF(ISNUMBER(AVERAGEIFS(Observed!Z$2:Z$2369,Observed!$A$2:$A$2369,$A19,Observed!$C$2:$C$2369,$C19)),AVERAGEIFS(Observed!Z$2:Z$2369,Observed!$A$2:$A$2369,$A19,Observed!$C$2:$C$2369,$C19),"")</f>
        <v/>
      </c>
      <c r="AA19" s="40" t="str">
        <f>IF(ISNUMBER(AVERAGEIFS(Observed!AA$2:AA$2369,Observed!$A$2:$A$2369,$A19,Observed!$C$2:$C$2369,$C19)),AVERAGEIFS(Observed!AA$2:AA$2369,Observed!$A$2:$A$2369,$A19,Observed!$C$2:$C$2369,$C19),"")</f>
        <v/>
      </c>
      <c r="AB19" s="40" t="str">
        <f>IF(ISNUMBER(AVERAGEIFS(Observed!AB$2:AB$2369,Observed!$A$2:$A$2369,$A19,Observed!$C$2:$C$2369,$C19)),AVERAGEIFS(Observed!AB$2:AB$2369,Observed!$A$2:$A$2369,$A19,Observed!$C$2:$C$2369,$C19),"")</f>
        <v/>
      </c>
      <c r="AC19" s="40" t="str">
        <f>IF(ISNUMBER(AVERAGEIFS(Observed!AC$2:AC$2369,Observed!$A$2:$A$2369,$A19,Observed!$C$2:$C$2369,$C19)),AVERAGEIFS(Observed!AC$2:AC$2369,Observed!$A$2:$A$2369,$A19,Observed!$C$2:$C$2369,$C19),"")</f>
        <v/>
      </c>
      <c r="AD19" s="40" t="str">
        <f>IF(ISNUMBER(AVERAGEIFS(Observed!AD$2:AD$2369,Observed!$A$2:$A$2369,$A19,Observed!$C$2:$C$2369,$C19)),AVERAGEIFS(Observed!AD$2:AD$2369,Observed!$A$2:$A$2369,$A19,Observed!$C$2:$C$2369,$C19),"")</f>
        <v/>
      </c>
      <c r="AE19" s="40" t="str">
        <f>IF(ISNUMBER(AVERAGEIFS(Observed!AE$2:AE$2369,Observed!$A$2:$A$2369,$A19,Observed!$C$2:$C$2369,$C19)),AVERAGEIFS(Observed!AE$2:AE$2369,Observed!$A$2:$A$2369,$A19,Observed!$C$2:$C$2369,$C19),"")</f>
        <v/>
      </c>
      <c r="AF19" s="40" t="str">
        <f>IF(ISNUMBER(AVERAGEIFS(Observed!AF$2:AF$2369,Observed!$A$2:$A$2369,$A19,Observed!$C$2:$C$2369,$C19)),AVERAGEIFS(Observed!AF$2:AF$2369,Observed!$A$2:$A$2369,$A19,Observed!$C$2:$C$2369,$C19),"")</f>
        <v/>
      </c>
      <c r="AG19" s="40" t="str">
        <f>IF(ISNUMBER(AVERAGEIFS(Observed!AG$2:AG$2369,Observed!$A$2:$A$2369,$A19,Observed!$C$2:$C$2369,$C19)),AVERAGEIFS(Observed!AG$2:AG$2369,Observed!$A$2:$A$2369,$A19,Observed!$C$2:$C$2369,$C19),"")</f>
        <v/>
      </c>
      <c r="AH19" s="41" t="str">
        <f>IF(ISNUMBER(AVERAGEIFS(Observed!AH$2:AH$2369,Observed!$A$2:$A$2369,$A19,Observed!$C$2:$C$2369,$C19)),AVERAGEIFS(Observed!AH$2:AH$2369,Observed!$A$2:$A$2369,$A19,Observed!$C$2:$C$2369,$C19),"")</f>
        <v/>
      </c>
      <c r="AI19" s="41" t="str">
        <f>IF(ISNUMBER(AVERAGEIFS(Observed!AI$2:AI$2369,Observed!$A$2:$A$2369,$A19,Observed!$C$2:$C$2369,$C19)),AVERAGEIFS(Observed!AI$2:AI$2369,Observed!$A$2:$A$2369,$A19,Observed!$C$2:$C$2369,$C19),"")</f>
        <v/>
      </c>
      <c r="AJ19" s="41" t="str">
        <f>IF(ISNUMBER(AVERAGEIFS(Observed!AJ$2:AJ$2369,Observed!$A$2:$A$2369,$A19,Observed!$C$2:$C$2369,$C19)),AVERAGEIFS(Observed!AJ$2:AJ$2369,Observed!$A$2:$A$2369,$A19,Observed!$C$2:$C$2369,$C19),"")</f>
        <v/>
      </c>
      <c r="AK19" s="40" t="str">
        <f>IF(ISNUMBER(AVERAGEIFS(Observed!AK$2:AK$2369,Observed!$A$2:$A$2369,$A19,Observed!$C$2:$C$2369,$C19)),AVERAGEIFS(Observed!AK$2:AK$2369,Observed!$A$2:$A$2369,$A19,Observed!$C$2:$C$2369,$C19),"")</f>
        <v/>
      </c>
      <c r="AL19" s="41" t="str">
        <f>IF(ISNUMBER(AVERAGEIFS(Observed!AL$2:AL$2369,Observed!$A$2:$A$2369,$A19,Observed!$C$2:$C$2369,$C19)),AVERAGEIFS(Observed!AL$2:AL$2369,Observed!$A$2:$A$2369,$A19,Observed!$C$2:$C$2369,$C19),"")</f>
        <v/>
      </c>
      <c r="AM19" s="40" t="str">
        <f>IF(ISNUMBER(AVERAGEIFS(Observed!AM$2:AM$2369,Observed!$A$2:$A$2369,$A19,Observed!$C$2:$C$2369,$C19)),AVERAGEIFS(Observed!AM$2:AM$2369,Observed!$A$2:$A$2369,$A19,Observed!$C$2:$C$2369,$C19),"")</f>
        <v/>
      </c>
      <c r="AN19" s="40" t="str">
        <f>IF(ISNUMBER(AVERAGEIFS(Observed!AN$2:AN$2369,Observed!$A$2:$A$2369,$A19,Observed!$C$2:$C$2369,$C19)),AVERAGEIFS(Observed!AN$2:AN$2369,Observed!$A$2:$A$2369,$A19,Observed!$C$2:$C$2369,$C19),"")</f>
        <v/>
      </c>
      <c r="AO19" s="40" t="str">
        <f>IF(ISNUMBER(AVERAGEIFS(Observed!AO$2:AO$2369,Observed!$A$2:$A$2369,$A19,Observed!$C$2:$C$2369,$C19)),AVERAGEIFS(Observed!AO$2:AO$2369,Observed!$A$2:$A$2369,$A19,Observed!$C$2:$C$2369,$C19),"")</f>
        <v/>
      </c>
      <c r="AP19" s="41" t="str">
        <f>IF(ISNUMBER(AVERAGEIFS(Observed!AP$2:AP$2369,Observed!$A$2:$A$2369,$A19,Observed!$C$2:$C$2369,$C19)),AVERAGEIFS(Observed!AP$2:AP$2369,Observed!$A$2:$A$2369,$A19,Observed!$C$2:$C$2369,$C19),"")</f>
        <v/>
      </c>
      <c r="AQ19" s="40" t="str">
        <f>IF(ISNUMBER(AVERAGEIFS(Observed!AQ$2:AQ$2369,Observed!$A$2:$A$2369,$A19,Observed!$C$2:$C$2369,$C19)),AVERAGEIFS(Observed!AQ$2:AQ$2369,Observed!$A$2:$A$2369,$A19,Observed!$C$2:$C$2369,$C19),"")</f>
        <v/>
      </c>
      <c r="AR19" s="40" t="str">
        <f>IF(ISNUMBER(AVERAGEIFS(Observed!AR$2:AR$2369,Observed!$A$2:$A$2369,$A19,Observed!$C$2:$C$2369,$C19)),AVERAGEIFS(Observed!AR$2:AR$2369,Observed!$A$2:$A$2369,$A19,Observed!$C$2:$C$2369,$C19),"")</f>
        <v/>
      </c>
      <c r="AS19" s="3">
        <f>COUNTIFS(Observed!$A$2:$A$2369,$A19,Observed!$C$2:$C$2369,$C19)</f>
        <v>3</v>
      </c>
      <c r="AT19" s="3">
        <f t="shared" si="0"/>
        <v>1</v>
      </c>
    </row>
    <row r="20" spans="1:46" x14ac:dyDescent="0.25">
      <c r="A20" t="s">
        <v>5</v>
      </c>
      <c r="B20" t="s">
        <v>21</v>
      </c>
      <c r="C20" s="7">
        <v>35810</v>
      </c>
      <c r="D20" t="s">
        <v>101</v>
      </c>
      <c r="E20" t="s">
        <v>83</v>
      </c>
      <c r="J20" t="s">
        <v>0</v>
      </c>
      <c r="K20" t="s">
        <v>0</v>
      </c>
      <c r="L20">
        <v>4</v>
      </c>
      <c r="M20" t="s">
        <v>23</v>
      </c>
      <c r="N20" s="39">
        <f>IF(ISNUMBER(AVERAGEIFS(Observed!N$2:N$2369,Observed!$A$2:$A$2369,$A20,Observed!$C$2:$C$2369,$C20)),AVERAGEIFS(Observed!N$2:N$2369,Observed!$A$2:$A$2369,$A20,Observed!$C$2:$C$2369,$C20),"")</f>
        <v>1133.3333333333333</v>
      </c>
      <c r="O20" s="40">
        <f>IF(ISNUMBER(AVERAGEIFS(Observed!O$2:O$2369,Observed!$A$2:$A$2369,$A20,Observed!$C$2:$C$2369,$C20)),AVERAGEIFS(Observed!O$2:O$2369,Observed!$A$2:$A$2369,$A20,Observed!$C$2:$C$2369,$C20),"")</f>
        <v>113.33333333333333</v>
      </c>
      <c r="P20" s="40" t="str">
        <f>IF(ISNUMBER(AVERAGEIFS(Observed!P$2:P$2369,Observed!$A$2:$A$2369,$A20,Observed!$C$2:$C$2369,$C20)),AVERAGEIFS(Observed!P$2:P$2369,Observed!$A$2:$A$2369,$A20,Observed!$C$2:$C$2369,$C20),"")</f>
        <v/>
      </c>
      <c r="Q20" s="40" t="str">
        <f>IF(ISNUMBER(AVERAGEIFS(Observed!Q$2:Q$2369,Observed!$A$2:$A$2369,$A20,Observed!$C$2:$C$2369,$C20)),AVERAGEIFS(Observed!Q$2:Q$2369,Observed!$A$2:$A$2369,$A20,Observed!$C$2:$C$2369,$C20),"")</f>
        <v/>
      </c>
      <c r="R20" s="40" t="str">
        <f>IF(ISNUMBER(AVERAGEIFS(Observed!R$2:R$2369,Observed!$A$2:$A$2369,$A20,Observed!$C$2:$C$2369,$C20)),AVERAGEIFS(Observed!R$2:R$2369,Observed!$A$2:$A$2369,$A20,Observed!$C$2:$C$2369,$C20),"")</f>
        <v/>
      </c>
      <c r="S20" s="41" t="str">
        <f>IF(ISNUMBER(AVERAGEIFS(Observed!S$2:S$2369,Observed!$A$2:$A$2369,$A20,Observed!$C$2:$C$2369,$C20)),AVERAGEIFS(Observed!S$2:S$2369,Observed!$A$2:$A$2369,$A20,Observed!$C$2:$C$2369,$C20),"")</f>
        <v/>
      </c>
      <c r="T20" s="41" t="str">
        <f>IF(ISNUMBER(AVERAGEIFS(Observed!T$2:T$2369,Observed!$A$2:$A$2369,$A20,Observed!$C$2:$C$2369,$C20)),AVERAGEIFS(Observed!T$2:T$2369,Observed!$A$2:$A$2369,$A20,Observed!$C$2:$C$2369,$C20),"")</f>
        <v/>
      </c>
      <c r="U20" s="41" t="str">
        <f>IF(ISNUMBER(AVERAGEIFS(Observed!U$2:U$2369,Observed!$A$2:$A$2369,$A20,Observed!$C$2:$C$2369,$C20)),AVERAGEIFS(Observed!U$2:U$2369,Observed!$A$2:$A$2369,$A20,Observed!$C$2:$C$2369,$C20),"")</f>
        <v/>
      </c>
      <c r="V20" s="40" t="str">
        <f>IF(ISNUMBER(AVERAGEIFS(Observed!V$2:V$2369,Observed!$A$2:$A$2369,$A20,Observed!$C$2:$C$2369,$C20)),AVERAGEIFS(Observed!V$2:V$2369,Observed!$A$2:$A$2369,$A20,Observed!$C$2:$C$2369,$C20),"")</f>
        <v/>
      </c>
      <c r="W20" s="8" t="str">
        <f>IF(ISNUMBER(AVERAGEIFS(Observed!W$2:W$2369,Observed!$A$2:$A$2369,$A20,Observed!$C$2:$C$2369,$C20)),AVERAGEIFS(Observed!W$2:W$2369,Observed!$A$2:$A$2369,$A20,Observed!$C$2:$C$2369,$C20),"")</f>
        <v/>
      </c>
      <c r="X20" s="8" t="str">
        <f>IF(ISNUMBER(AVERAGEIFS(Observed!X$2:X$2369,Observed!$A$2:$A$2369,$A20,Observed!$C$2:$C$2369,$C20)),AVERAGEIFS(Observed!X$2:X$2369,Observed!$A$2:$A$2369,$A20,Observed!$C$2:$C$2369,$C20),"")</f>
        <v/>
      </c>
      <c r="Y20" s="40" t="str">
        <f>IF(ISNUMBER(AVERAGEIFS(Observed!Y$2:Y$2369,Observed!$A$2:$A$2369,$A20,Observed!$C$2:$C$2369,$C20)),AVERAGEIFS(Observed!Y$2:Y$2369,Observed!$A$2:$A$2369,$A20,Observed!$C$2:$C$2369,$C20),"")</f>
        <v/>
      </c>
      <c r="Z20" s="40" t="str">
        <f>IF(ISNUMBER(AVERAGEIFS(Observed!Z$2:Z$2369,Observed!$A$2:$A$2369,$A20,Observed!$C$2:$C$2369,$C20)),AVERAGEIFS(Observed!Z$2:Z$2369,Observed!$A$2:$A$2369,$A20,Observed!$C$2:$C$2369,$C20),"")</f>
        <v/>
      </c>
      <c r="AA20" s="40" t="str">
        <f>IF(ISNUMBER(AVERAGEIFS(Observed!AA$2:AA$2369,Observed!$A$2:$A$2369,$A20,Observed!$C$2:$C$2369,$C20)),AVERAGEIFS(Observed!AA$2:AA$2369,Observed!$A$2:$A$2369,$A20,Observed!$C$2:$C$2369,$C20),"")</f>
        <v/>
      </c>
      <c r="AB20" s="40" t="str">
        <f>IF(ISNUMBER(AVERAGEIFS(Observed!AB$2:AB$2369,Observed!$A$2:$A$2369,$A20,Observed!$C$2:$C$2369,$C20)),AVERAGEIFS(Observed!AB$2:AB$2369,Observed!$A$2:$A$2369,$A20,Observed!$C$2:$C$2369,$C20),"")</f>
        <v/>
      </c>
      <c r="AC20" s="40" t="str">
        <f>IF(ISNUMBER(AVERAGEIFS(Observed!AC$2:AC$2369,Observed!$A$2:$A$2369,$A20,Observed!$C$2:$C$2369,$C20)),AVERAGEIFS(Observed!AC$2:AC$2369,Observed!$A$2:$A$2369,$A20,Observed!$C$2:$C$2369,$C20),"")</f>
        <v/>
      </c>
      <c r="AD20" s="40" t="str">
        <f>IF(ISNUMBER(AVERAGEIFS(Observed!AD$2:AD$2369,Observed!$A$2:$A$2369,$A20,Observed!$C$2:$C$2369,$C20)),AVERAGEIFS(Observed!AD$2:AD$2369,Observed!$A$2:$A$2369,$A20,Observed!$C$2:$C$2369,$C20),"")</f>
        <v/>
      </c>
      <c r="AE20" s="40" t="str">
        <f>IF(ISNUMBER(AVERAGEIFS(Observed!AE$2:AE$2369,Observed!$A$2:$A$2369,$A20,Observed!$C$2:$C$2369,$C20)),AVERAGEIFS(Observed!AE$2:AE$2369,Observed!$A$2:$A$2369,$A20,Observed!$C$2:$C$2369,$C20),"")</f>
        <v/>
      </c>
      <c r="AF20" s="40" t="str">
        <f>IF(ISNUMBER(AVERAGEIFS(Observed!AF$2:AF$2369,Observed!$A$2:$A$2369,$A20,Observed!$C$2:$C$2369,$C20)),AVERAGEIFS(Observed!AF$2:AF$2369,Observed!$A$2:$A$2369,$A20,Observed!$C$2:$C$2369,$C20),"")</f>
        <v/>
      </c>
      <c r="AG20" s="40" t="str">
        <f>IF(ISNUMBER(AVERAGEIFS(Observed!AG$2:AG$2369,Observed!$A$2:$A$2369,$A20,Observed!$C$2:$C$2369,$C20)),AVERAGEIFS(Observed!AG$2:AG$2369,Observed!$A$2:$A$2369,$A20,Observed!$C$2:$C$2369,$C20),"")</f>
        <v/>
      </c>
      <c r="AH20" s="41" t="str">
        <f>IF(ISNUMBER(AVERAGEIFS(Observed!AH$2:AH$2369,Observed!$A$2:$A$2369,$A20,Observed!$C$2:$C$2369,$C20)),AVERAGEIFS(Observed!AH$2:AH$2369,Observed!$A$2:$A$2369,$A20,Observed!$C$2:$C$2369,$C20),"")</f>
        <v/>
      </c>
      <c r="AI20" s="41" t="str">
        <f>IF(ISNUMBER(AVERAGEIFS(Observed!AI$2:AI$2369,Observed!$A$2:$A$2369,$A20,Observed!$C$2:$C$2369,$C20)),AVERAGEIFS(Observed!AI$2:AI$2369,Observed!$A$2:$A$2369,$A20,Observed!$C$2:$C$2369,$C20),"")</f>
        <v/>
      </c>
      <c r="AJ20" s="41" t="str">
        <f>IF(ISNUMBER(AVERAGEIFS(Observed!AJ$2:AJ$2369,Observed!$A$2:$A$2369,$A20,Observed!$C$2:$C$2369,$C20)),AVERAGEIFS(Observed!AJ$2:AJ$2369,Observed!$A$2:$A$2369,$A20,Observed!$C$2:$C$2369,$C20),"")</f>
        <v/>
      </c>
      <c r="AK20" s="40" t="str">
        <f>IF(ISNUMBER(AVERAGEIFS(Observed!AK$2:AK$2369,Observed!$A$2:$A$2369,$A20,Observed!$C$2:$C$2369,$C20)),AVERAGEIFS(Observed!AK$2:AK$2369,Observed!$A$2:$A$2369,$A20,Observed!$C$2:$C$2369,$C20),"")</f>
        <v/>
      </c>
      <c r="AL20" s="41" t="str">
        <f>IF(ISNUMBER(AVERAGEIFS(Observed!AL$2:AL$2369,Observed!$A$2:$A$2369,$A20,Observed!$C$2:$C$2369,$C20)),AVERAGEIFS(Observed!AL$2:AL$2369,Observed!$A$2:$A$2369,$A20,Observed!$C$2:$C$2369,$C20),"")</f>
        <v/>
      </c>
      <c r="AM20" s="40" t="str">
        <f>IF(ISNUMBER(AVERAGEIFS(Observed!AM$2:AM$2369,Observed!$A$2:$A$2369,$A20,Observed!$C$2:$C$2369,$C20)),AVERAGEIFS(Observed!AM$2:AM$2369,Observed!$A$2:$A$2369,$A20,Observed!$C$2:$C$2369,$C20),"")</f>
        <v/>
      </c>
      <c r="AN20" s="40" t="str">
        <f>IF(ISNUMBER(AVERAGEIFS(Observed!AN$2:AN$2369,Observed!$A$2:$A$2369,$A20,Observed!$C$2:$C$2369,$C20)),AVERAGEIFS(Observed!AN$2:AN$2369,Observed!$A$2:$A$2369,$A20,Observed!$C$2:$C$2369,$C20),"")</f>
        <v/>
      </c>
      <c r="AO20" s="40" t="str">
        <f>IF(ISNUMBER(AVERAGEIFS(Observed!AO$2:AO$2369,Observed!$A$2:$A$2369,$A20,Observed!$C$2:$C$2369,$C20)),AVERAGEIFS(Observed!AO$2:AO$2369,Observed!$A$2:$A$2369,$A20,Observed!$C$2:$C$2369,$C20),"")</f>
        <v/>
      </c>
      <c r="AP20" s="41" t="str">
        <f>IF(ISNUMBER(AVERAGEIFS(Observed!AP$2:AP$2369,Observed!$A$2:$A$2369,$A20,Observed!$C$2:$C$2369,$C20)),AVERAGEIFS(Observed!AP$2:AP$2369,Observed!$A$2:$A$2369,$A20,Observed!$C$2:$C$2369,$C20),"")</f>
        <v/>
      </c>
      <c r="AQ20" s="40" t="str">
        <f>IF(ISNUMBER(AVERAGEIFS(Observed!AQ$2:AQ$2369,Observed!$A$2:$A$2369,$A20,Observed!$C$2:$C$2369,$C20)),AVERAGEIFS(Observed!AQ$2:AQ$2369,Observed!$A$2:$A$2369,$A20,Observed!$C$2:$C$2369,$C20),"")</f>
        <v/>
      </c>
      <c r="AR20" s="40" t="str">
        <f>IF(ISNUMBER(AVERAGEIFS(Observed!AR$2:AR$2369,Observed!$A$2:$A$2369,$A20,Observed!$C$2:$C$2369,$C20)),AVERAGEIFS(Observed!AR$2:AR$2369,Observed!$A$2:$A$2369,$A20,Observed!$C$2:$C$2369,$C20),"")</f>
        <v/>
      </c>
      <c r="AS20" s="3">
        <f>COUNTIFS(Observed!$A$2:$A$2369,$A20,Observed!$C$2:$C$2369,$C20)</f>
        <v>3</v>
      </c>
      <c r="AT20" s="3">
        <f t="shared" si="0"/>
        <v>1</v>
      </c>
    </row>
    <row r="21" spans="1:46" x14ac:dyDescent="0.25">
      <c r="A21" t="s">
        <v>5</v>
      </c>
      <c r="B21" t="s">
        <v>21</v>
      </c>
      <c r="C21" s="7">
        <v>35817</v>
      </c>
      <c r="D21" t="s">
        <v>101</v>
      </c>
      <c r="E21" t="s">
        <v>83</v>
      </c>
      <c r="J21" t="s">
        <v>0</v>
      </c>
      <c r="K21" t="s">
        <v>0</v>
      </c>
      <c r="L21">
        <v>4</v>
      </c>
      <c r="M21" t="s">
        <v>23</v>
      </c>
      <c r="N21" s="39">
        <f>IF(ISNUMBER(AVERAGEIFS(Observed!N$2:N$2369,Observed!$A$2:$A$2369,$A21,Observed!$C$2:$C$2369,$C21)),AVERAGEIFS(Observed!N$2:N$2369,Observed!$A$2:$A$2369,$A21,Observed!$C$2:$C$2369,$C21),"")</f>
        <v>1807.3333333333333</v>
      </c>
      <c r="O21" s="40">
        <f>IF(ISNUMBER(AVERAGEIFS(Observed!O$2:O$2369,Observed!$A$2:$A$2369,$A21,Observed!$C$2:$C$2369,$C21)),AVERAGEIFS(Observed!O$2:O$2369,Observed!$A$2:$A$2369,$A21,Observed!$C$2:$C$2369,$C21),"")</f>
        <v>180.73333333333335</v>
      </c>
      <c r="P21" s="40" t="str">
        <f>IF(ISNUMBER(AVERAGEIFS(Observed!P$2:P$2369,Observed!$A$2:$A$2369,$A21,Observed!$C$2:$C$2369,$C21)),AVERAGEIFS(Observed!P$2:P$2369,Observed!$A$2:$A$2369,$A21,Observed!$C$2:$C$2369,$C21),"")</f>
        <v/>
      </c>
      <c r="Q21" s="40" t="str">
        <f>IF(ISNUMBER(AVERAGEIFS(Observed!Q$2:Q$2369,Observed!$A$2:$A$2369,$A21,Observed!$C$2:$C$2369,$C21)),AVERAGEIFS(Observed!Q$2:Q$2369,Observed!$A$2:$A$2369,$A21,Observed!$C$2:$C$2369,$C21),"")</f>
        <v/>
      </c>
      <c r="R21" s="40" t="str">
        <f>IF(ISNUMBER(AVERAGEIFS(Observed!R$2:R$2369,Observed!$A$2:$A$2369,$A21,Observed!$C$2:$C$2369,$C21)),AVERAGEIFS(Observed!R$2:R$2369,Observed!$A$2:$A$2369,$A21,Observed!$C$2:$C$2369,$C21),"")</f>
        <v/>
      </c>
      <c r="S21" s="41" t="str">
        <f>IF(ISNUMBER(AVERAGEIFS(Observed!S$2:S$2369,Observed!$A$2:$A$2369,$A21,Observed!$C$2:$C$2369,$C21)),AVERAGEIFS(Observed!S$2:S$2369,Observed!$A$2:$A$2369,$A21,Observed!$C$2:$C$2369,$C21),"")</f>
        <v/>
      </c>
      <c r="T21" s="41" t="str">
        <f>IF(ISNUMBER(AVERAGEIFS(Observed!T$2:T$2369,Observed!$A$2:$A$2369,$A21,Observed!$C$2:$C$2369,$C21)),AVERAGEIFS(Observed!T$2:T$2369,Observed!$A$2:$A$2369,$A21,Observed!$C$2:$C$2369,$C21),"")</f>
        <v/>
      </c>
      <c r="U21" s="41" t="str">
        <f>IF(ISNUMBER(AVERAGEIFS(Observed!U$2:U$2369,Observed!$A$2:$A$2369,$A21,Observed!$C$2:$C$2369,$C21)),AVERAGEIFS(Observed!U$2:U$2369,Observed!$A$2:$A$2369,$A21,Observed!$C$2:$C$2369,$C21),"")</f>
        <v/>
      </c>
      <c r="V21" s="40" t="str">
        <f>IF(ISNUMBER(AVERAGEIFS(Observed!V$2:V$2369,Observed!$A$2:$A$2369,$A21,Observed!$C$2:$C$2369,$C21)),AVERAGEIFS(Observed!V$2:V$2369,Observed!$A$2:$A$2369,$A21,Observed!$C$2:$C$2369,$C21),"")</f>
        <v/>
      </c>
      <c r="W21" s="8" t="str">
        <f>IF(ISNUMBER(AVERAGEIFS(Observed!W$2:W$2369,Observed!$A$2:$A$2369,$A21,Observed!$C$2:$C$2369,$C21)),AVERAGEIFS(Observed!W$2:W$2369,Observed!$A$2:$A$2369,$A21,Observed!$C$2:$C$2369,$C21),"")</f>
        <v/>
      </c>
      <c r="X21" s="8" t="str">
        <f>IF(ISNUMBER(AVERAGEIFS(Observed!X$2:X$2369,Observed!$A$2:$A$2369,$A21,Observed!$C$2:$C$2369,$C21)),AVERAGEIFS(Observed!X$2:X$2369,Observed!$A$2:$A$2369,$A21,Observed!$C$2:$C$2369,$C21),"")</f>
        <v/>
      </c>
      <c r="Y21" s="40" t="str">
        <f>IF(ISNUMBER(AVERAGEIFS(Observed!Y$2:Y$2369,Observed!$A$2:$A$2369,$A21,Observed!$C$2:$C$2369,$C21)),AVERAGEIFS(Observed!Y$2:Y$2369,Observed!$A$2:$A$2369,$A21,Observed!$C$2:$C$2369,$C21),"")</f>
        <v/>
      </c>
      <c r="Z21" s="40" t="str">
        <f>IF(ISNUMBER(AVERAGEIFS(Observed!Z$2:Z$2369,Observed!$A$2:$A$2369,$A21,Observed!$C$2:$C$2369,$C21)),AVERAGEIFS(Observed!Z$2:Z$2369,Observed!$A$2:$A$2369,$A21,Observed!$C$2:$C$2369,$C21),"")</f>
        <v/>
      </c>
      <c r="AA21" s="40" t="str">
        <f>IF(ISNUMBER(AVERAGEIFS(Observed!AA$2:AA$2369,Observed!$A$2:$A$2369,$A21,Observed!$C$2:$C$2369,$C21)),AVERAGEIFS(Observed!AA$2:AA$2369,Observed!$A$2:$A$2369,$A21,Observed!$C$2:$C$2369,$C21),"")</f>
        <v/>
      </c>
      <c r="AB21" s="40" t="str">
        <f>IF(ISNUMBER(AVERAGEIFS(Observed!AB$2:AB$2369,Observed!$A$2:$A$2369,$A21,Observed!$C$2:$C$2369,$C21)),AVERAGEIFS(Observed!AB$2:AB$2369,Observed!$A$2:$A$2369,$A21,Observed!$C$2:$C$2369,$C21),"")</f>
        <v/>
      </c>
      <c r="AC21" s="40" t="str">
        <f>IF(ISNUMBER(AVERAGEIFS(Observed!AC$2:AC$2369,Observed!$A$2:$A$2369,$A21,Observed!$C$2:$C$2369,$C21)),AVERAGEIFS(Observed!AC$2:AC$2369,Observed!$A$2:$A$2369,$A21,Observed!$C$2:$C$2369,$C21),"")</f>
        <v/>
      </c>
      <c r="AD21" s="40" t="str">
        <f>IF(ISNUMBER(AVERAGEIFS(Observed!AD$2:AD$2369,Observed!$A$2:$A$2369,$A21,Observed!$C$2:$C$2369,$C21)),AVERAGEIFS(Observed!AD$2:AD$2369,Observed!$A$2:$A$2369,$A21,Observed!$C$2:$C$2369,$C21),"")</f>
        <v/>
      </c>
      <c r="AE21" s="40" t="str">
        <f>IF(ISNUMBER(AVERAGEIFS(Observed!AE$2:AE$2369,Observed!$A$2:$A$2369,$A21,Observed!$C$2:$C$2369,$C21)),AVERAGEIFS(Observed!AE$2:AE$2369,Observed!$A$2:$A$2369,$A21,Observed!$C$2:$C$2369,$C21),"")</f>
        <v/>
      </c>
      <c r="AF21" s="40" t="str">
        <f>IF(ISNUMBER(AVERAGEIFS(Observed!AF$2:AF$2369,Observed!$A$2:$A$2369,$A21,Observed!$C$2:$C$2369,$C21)),AVERAGEIFS(Observed!AF$2:AF$2369,Observed!$A$2:$A$2369,$A21,Observed!$C$2:$C$2369,$C21),"")</f>
        <v/>
      </c>
      <c r="AG21" s="40" t="str">
        <f>IF(ISNUMBER(AVERAGEIFS(Observed!AG$2:AG$2369,Observed!$A$2:$A$2369,$A21,Observed!$C$2:$C$2369,$C21)),AVERAGEIFS(Observed!AG$2:AG$2369,Observed!$A$2:$A$2369,$A21,Observed!$C$2:$C$2369,$C21),"")</f>
        <v/>
      </c>
      <c r="AH21" s="41" t="str">
        <f>IF(ISNUMBER(AVERAGEIFS(Observed!AH$2:AH$2369,Observed!$A$2:$A$2369,$A21,Observed!$C$2:$C$2369,$C21)),AVERAGEIFS(Observed!AH$2:AH$2369,Observed!$A$2:$A$2369,$A21,Observed!$C$2:$C$2369,$C21),"")</f>
        <v/>
      </c>
      <c r="AI21" s="41" t="str">
        <f>IF(ISNUMBER(AVERAGEIFS(Observed!AI$2:AI$2369,Observed!$A$2:$A$2369,$A21,Observed!$C$2:$C$2369,$C21)),AVERAGEIFS(Observed!AI$2:AI$2369,Observed!$A$2:$A$2369,$A21,Observed!$C$2:$C$2369,$C21),"")</f>
        <v/>
      </c>
      <c r="AJ21" s="41" t="str">
        <f>IF(ISNUMBER(AVERAGEIFS(Observed!AJ$2:AJ$2369,Observed!$A$2:$A$2369,$A21,Observed!$C$2:$C$2369,$C21)),AVERAGEIFS(Observed!AJ$2:AJ$2369,Observed!$A$2:$A$2369,$A21,Observed!$C$2:$C$2369,$C21),"")</f>
        <v/>
      </c>
      <c r="AK21" s="40" t="str">
        <f>IF(ISNUMBER(AVERAGEIFS(Observed!AK$2:AK$2369,Observed!$A$2:$A$2369,$A21,Observed!$C$2:$C$2369,$C21)),AVERAGEIFS(Observed!AK$2:AK$2369,Observed!$A$2:$A$2369,$A21,Observed!$C$2:$C$2369,$C21),"")</f>
        <v/>
      </c>
      <c r="AL21" s="41" t="str">
        <f>IF(ISNUMBER(AVERAGEIFS(Observed!AL$2:AL$2369,Observed!$A$2:$A$2369,$A21,Observed!$C$2:$C$2369,$C21)),AVERAGEIFS(Observed!AL$2:AL$2369,Observed!$A$2:$A$2369,$A21,Observed!$C$2:$C$2369,$C21),"")</f>
        <v/>
      </c>
      <c r="AM21" s="40" t="str">
        <f>IF(ISNUMBER(AVERAGEIFS(Observed!AM$2:AM$2369,Observed!$A$2:$A$2369,$A21,Observed!$C$2:$C$2369,$C21)),AVERAGEIFS(Observed!AM$2:AM$2369,Observed!$A$2:$A$2369,$A21,Observed!$C$2:$C$2369,$C21),"")</f>
        <v/>
      </c>
      <c r="AN21" s="40" t="str">
        <f>IF(ISNUMBER(AVERAGEIFS(Observed!AN$2:AN$2369,Observed!$A$2:$A$2369,$A21,Observed!$C$2:$C$2369,$C21)),AVERAGEIFS(Observed!AN$2:AN$2369,Observed!$A$2:$A$2369,$A21,Observed!$C$2:$C$2369,$C21),"")</f>
        <v/>
      </c>
      <c r="AO21" s="40" t="str">
        <f>IF(ISNUMBER(AVERAGEIFS(Observed!AO$2:AO$2369,Observed!$A$2:$A$2369,$A21,Observed!$C$2:$C$2369,$C21)),AVERAGEIFS(Observed!AO$2:AO$2369,Observed!$A$2:$A$2369,$A21,Observed!$C$2:$C$2369,$C21),"")</f>
        <v/>
      </c>
      <c r="AP21" s="41" t="str">
        <f>IF(ISNUMBER(AVERAGEIFS(Observed!AP$2:AP$2369,Observed!$A$2:$A$2369,$A21,Observed!$C$2:$C$2369,$C21)),AVERAGEIFS(Observed!AP$2:AP$2369,Observed!$A$2:$A$2369,$A21,Observed!$C$2:$C$2369,$C21),"")</f>
        <v/>
      </c>
      <c r="AQ21" s="40" t="str">
        <f>IF(ISNUMBER(AVERAGEIFS(Observed!AQ$2:AQ$2369,Observed!$A$2:$A$2369,$A21,Observed!$C$2:$C$2369,$C21)),AVERAGEIFS(Observed!AQ$2:AQ$2369,Observed!$A$2:$A$2369,$A21,Observed!$C$2:$C$2369,$C21),"")</f>
        <v/>
      </c>
      <c r="AR21" s="40" t="str">
        <f>IF(ISNUMBER(AVERAGEIFS(Observed!AR$2:AR$2369,Observed!$A$2:$A$2369,$A21,Observed!$C$2:$C$2369,$C21)),AVERAGEIFS(Observed!AR$2:AR$2369,Observed!$A$2:$A$2369,$A21,Observed!$C$2:$C$2369,$C21),"")</f>
        <v/>
      </c>
      <c r="AS21" s="3">
        <f>COUNTIFS(Observed!$A$2:$A$2369,$A21,Observed!$C$2:$C$2369,$C21)</f>
        <v>3</v>
      </c>
      <c r="AT21" s="3">
        <f t="shared" si="0"/>
        <v>1</v>
      </c>
    </row>
    <row r="22" spans="1:46" x14ac:dyDescent="0.25">
      <c r="A22" t="s">
        <v>5</v>
      </c>
      <c r="B22" t="s">
        <v>21</v>
      </c>
      <c r="C22" s="7">
        <v>35824</v>
      </c>
      <c r="D22" t="s">
        <v>101</v>
      </c>
      <c r="E22" t="s">
        <v>83</v>
      </c>
      <c r="J22" t="s">
        <v>0</v>
      </c>
      <c r="K22" t="s">
        <v>0</v>
      </c>
      <c r="L22">
        <v>4</v>
      </c>
      <c r="M22" t="s">
        <v>23</v>
      </c>
      <c r="N22" s="39">
        <f>IF(ISNUMBER(AVERAGEIFS(Observed!N$2:N$2369,Observed!$A$2:$A$2369,$A22,Observed!$C$2:$C$2369,$C22)),AVERAGEIFS(Observed!N$2:N$2369,Observed!$A$2:$A$2369,$A22,Observed!$C$2:$C$2369,$C22),"")</f>
        <v>2275</v>
      </c>
      <c r="O22" s="40">
        <f>IF(ISNUMBER(AVERAGEIFS(Observed!O$2:O$2369,Observed!$A$2:$A$2369,$A22,Observed!$C$2:$C$2369,$C22)),AVERAGEIFS(Observed!O$2:O$2369,Observed!$A$2:$A$2369,$A22,Observed!$C$2:$C$2369,$C22),"")</f>
        <v>227.5</v>
      </c>
      <c r="P22" s="40" t="str">
        <f>IF(ISNUMBER(AVERAGEIFS(Observed!P$2:P$2369,Observed!$A$2:$A$2369,$A22,Observed!$C$2:$C$2369,$C22)),AVERAGEIFS(Observed!P$2:P$2369,Observed!$A$2:$A$2369,$A22,Observed!$C$2:$C$2369,$C22),"")</f>
        <v/>
      </c>
      <c r="Q22" s="40" t="str">
        <f>IF(ISNUMBER(AVERAGEIFS(Observed!Q$2:Q$2369,Observed!$A$2:$A$2369,$A22,Observed!$C$2:$C$2369,$C22)),AVERAGEIFS(Observed!Q$2:Q$2369,Observed!$A$2:$A$2369,$A22,Observed!$C$2:$C$2369,$C22),"")</f>
        <v/>
      </c>
      <c r="R22" s="40" t="str">
        <f>IF(ISNUMBER(AVERAGEIFS(Observed!R$2:R$2369,Observed!$A$2:$A$2369,$A22,Observed!$C$2:$C$2369,$C22)),AVERAGEIFS(Observed!R$2:R$2369,Observed!$A$2:$A$2369,$A22,Observed!$C$2:$C$2369,$C22),"")</f>
        <v/>
      </c>
      <c r="S22" s="41" t="str">
        <f>IF(ISNUMBER(AVERAGEIFS(Observed!S$2:S$2369,Observed!$A$2:$A$2369,$A22,Observed!$C$2:$C$2369,$C22)),AVERAGEIFS(Observed!S$2:S$2369,Observed!$A$2:$A$2369,$A22,Observed!$C$2:$C$2369,$C22),"")</f>
        <v/>
      </c>
      <c r="T22" s="41" t="str">
        <f>IF(ISNUMBER(AVERAGEIFS(Observed!T$2:T$2369,Observed!$A$2:$A$2369,$A22,Observed!$C$2:$C$2369,$C22)),AVERAGEIFS(Observed!T$2:T$2369,Observed!$A$2:$A$2369,$A22,Observed!$C$2:$C$2369,$C22),"")</f>
        <v/>
      </c>
      <c r="U22" s="41" t="str">
        <f>IF(ISNUMBER(AVERAGEIFS(Observed!U$2:U$2369,Observed!$A$2:$A$2369,$A22,Observed!$C$2:$C$2369,$C22)),AVERAGEIFS(Observed!U$2:U$2369,Observed!$A$2:$A$2369,$A22,Observed!$C$2:$C$2369,$C22),"")</f>
        <v/>
      </c>
      <c r="V22" s="40" t="str">
        <f>IF(ISNUMBER(AVERAGEIFS(Observed!V$2:V$2369,Observed!$A$2:$A$2369,$A22,Observed!$C$2:$C$2369,$C22)),AVERAGEIFS(Observed!V$2:V$2369,Observed!$A$2:$A$2369,$A22,Observed!$C$2:$C$2369,$C22),"")</f>
        <v/>
      </c>
      <c r="W22" s="8" t="str">
        <f>IF(ISNUMBER(AVERAGEIFS(Observed!W$2:W$2369,Observed!$A$2:$A$2369,$A22,Observed!$C$2:$C$2369,$C22)),AVERAGEIFS(Observed!W$2:W$2369,Observed!$A$2:$A$2369,$A22,Observed!$C$2:$C$2369,$C22),"")</f>
        <v/>
      </c>
      <c r="X22" s="8" t="str">
        <f>IF(ISNUMBER(AVERAGEIFS(Observed!X$2:X$2369,Observed!$A$2:$A$2369,$A22,Observed!$C$2:$C$2369,$C22)),AVERAGEIFS(Observed!X$2:X$2369,Observed!$A$2:$A$2369,$A22,Observed!$C$2:$C$2369,$C22),"")</f>
        <v/>
      </c>
      <c r="Y22" s="40" t="str">
        <f>IF(ISNUMBER(AVERAGEIFS(Observed!Y$2:Y$2369,Observed!$A$2:$A$2369,$A22,Observed!$C$2:$C$2369,$C22)),AVERAGEIFS(Observed!Y$2:Y$2369,Observed!$A$2:$A$2369,$A22,Observed!$C$2:$C$2369,$C22),"")</f>
        <v/>
      </c>
      <c r="Z22" s="40" t="str">
        <f>IF(ISNUMBER(AVERAGEIFS(Observed!Z$2:Z$2369,Observed!$A$2:$A$2369,$A22,Observed!$C$2:$C$2369,$C22)),AVERAGEIFS(Observed!Z$2:Z$2369,Observed!$A$2:$A$2369,$A22,Observed!$C$2:$C$2369,$C22),"")</f>
        <v/>
      </c>
      <c r="AA22" s="40" t="str">
        <f>IF(ISNUMBER(AVERAGEIFS(Observed!AA$2:AA$2369,Observed!$A$2:$A$2369,$A22,Observed!$C$2:$C$2369,$C22)),AVERAGEIFS(Observed!AA$2:AA$2369,Observed!$A$2:$A$2369,$A22,Observed!$C$2:$C$2369,$C22),"")</f>
        <v/>
      </c>
      <c r="AB22" s="40" t="str">
        <f>IF(ISNUMBER(AVERAGEIFS(Observed!AB$2:AB$2369,Observed!$A$2:$A$2369,$A22,Observed!$C$2:$C$2369,$C22)),AVERAGEIFS(Observed!AB$2:AB$2369,Observed!$A$2:$A$2369,$A22,Observed!$C$2:$C$2369,$C22),"")</f>
        <v/>
      </c>
      <c r="AC22" s="40" t="str">
        <f>IF(ISNUMBER(AVERAGEIFS(Observed!AC$2:AC$2369,Observed!$A$2:$A$2369,$A22,Observed!$C$2:$C$2369,$C22)),AVERAGEIFS(Observed!AC$2:AC$2369,Observed!$A$2:$A$2369,$A22,Observed!$C$2:$C$2369,$C22),"")</f>
        <v/>
      </c>
      <c r="AD22" s="40" t="str">
        <f>IF(ISNUMBER(AVERAGEIFS(Observed!AD$2:AD$2369,Observed!$A$2:$A$2369,$A22,Observed!$C$2:$C$2369,$C22)),AVERAGEIFS(Observed!AD$2:AD$2369,Observed!$A$2:$A$2369,$A22,Observed!$C$2:$C$2369,$C22),"")</f>
        <v/>
      </c>
      <c r="AE22" s="40" t="str">
        <f>IF(ISNUMBER(AVERAGEIFS(Observed!AE$2:AE$2369,Observed!$A$2:$A$2369,$A22,Observed!$C$2:$C$2369,$C22)),AVERAGEIFS(Observed!AE$2:AE$2369,Observed!$A$2:$A$2369,$A22,Observed!$C$2:$C$2369,$C22),"")</f>
        <v/>
      </c>
      <c r="AF22" s="40" t="str">
        <f>IF(ISNUMBER(AVERAGEIFS(Observed!AF$2:AF$2369,Observed!$A$2:$A$2369,$A22,Observed!$C$2:$C$2369,$C22)),AVERAGEIFS(Observed!AF$2:AF$2369,Observed!$A$2:$A$2369,$A22,Observed!$C$2:$C$2369,$C22),"")</f>
        <v/>
      </c>
      <c r="AG22" s="40" t="str">
        <f>IF(ISNUMBER(AVERAGEIFS(Observed!AG$2:AG$2369,Observed!$A$2:$A$2369,$A22,Observed!$C$2:$C$2369,$C22)),AVERAGEIFS(Observed!AG$2:AG$2369,Observed!$A$2:$A$2369,$A22,Observed!$C$2:$C$2369,$C22),"")</f>
        <v/>
      </c>
      <c r="AH22" s="41" t="str">
        <f>IF(ISNUMBER(AVERAGEIFS(Observed!AH$2:AH$2369,Observed!$A$2:$A$2369,$A22,Observed!$C$2:$C$2369,$C22)),AVERAGEIFS(Observed!AH$2:AH$2369,Observed!$A$2:$A$2369,$A22,Observed!$C$2:$C$2369,$C22),"")</f>
        <v/>
      </c>
      <c r="AI22" s="41" t="str">
        <f>IF(ISNUMBER(AVERAGEIFS(Observed!AI$2:AI$2369,Observed!$A$2:$A$2369,$A22,Observed!$C$2:$C$2369,$C22)),AVERAGEIFS(Observed!AI$2:AI$2369,Observed!$A$2:$A$2369,$A22,Observed!$C$2:$C$2369,$C22),"")</f>
        <v/>
      </c>
      <c r="AJ22" s="41" t="str">
        <f>IF(ISNUMBER(AVERAGEIFS(Observed!AJ$2:AJ$2369,Observed!$A$2:$A$2369,$A22,Observed!$C$2:$C$2369,$C22)),AVERAGEIFS(Observed!AJ$2:AJ$2369,Observed!$A$2:$A$2369,$A22,Observed!$C$2:$C$2369,$C22),"")</f>
        <v/>
      </c>
      <c r="AK22" s="40" t="str">
        <f>IF(ISNUMBER(AVERAGEIFS(Observed!AK$2:AK$2369,Observed!$A$2:$A$2369,$A22,Observed!$C$2:$C$2369,$C22)),AVERAGEIFS(Observed!AK$2:AK$2369,Observed!$A$2:$A$2369,$A22,Observed!$C$2:$C$2369,$C22),"")</f>
        <v/>
      </c>
      <c r="AL22" s="41" t="str">
        <f>IF(ISNUMBER(AVERAGEIFS(Observed!AL$2:AL$2369,Observed!$A$2:$A$2369,$A22,Observed!$C$2:$C$2369,$C22)),AVERAGEIFS(Observed!AL$2:AL$2369,Observed!$A$2:$A$2369,$A22,Observed!$C$2:$C$2369,$C22),"")</f>
        <v/>
      </c>
      <c r="AM22" s="40" t="str">
        <f>IF(ISNUMBER(AVERAGEIFS(Observed!AM$2:AM$2369,Observed!$A$2:$A$2369,$A22,Observed!$C$2:$C$2369,$C22)),AVERAGEIFS(Observed!AM$2:AM$2369,Observed!$A$2:$A$2369,$A22,Observed!$C$2:$C$2369,$C22),"")</f>
        <v/>
      </c>
      <c r="AN22" s="40" t="str">
        <f>IF(ISNUMBER(AVERAGEIFS(Observed!AN$2:AN$2369,Observed!$A$2:$A$2369,$A22,Observed!$C$2:$C$2369,$C22)),AVERAGEIFS(Observed!AN$2:AN$2369,Observed!$A$2:$A$2369,$A22,Observed!$C$2:$C$2369,$C22),"")</f>
        <v/>
      </c>
      <c r="AO22" s="40" t="str">
        <f>IF(ISNUMBER(AVERAGEIFS(Observed!AO$2:AO$2369,Observed!$A$2:$A$2369,$A22,Observed!$C$2:$C$2369,$C22)),AVERAGEIFS(Observed!AO$2:AO$2369,Observed!$A$2:$A$2369,$A22,Observed!$C$2:$C$2369,$C22),"")</f>
        <v/>
      </c>
      <c r="AP22" s="41" t="str">
        <f>IF(ISNUMBER(AVERAGEIFS(Observed!AP$2:AP$2369,Observed!$A$2:$A$2369,$A22,Observed!$C$2:$C$2369,$C22)),AVERAGEIFS(Observed!AP$2:AP$2369,Observed!$A$2:$A$2369,$A22,Observed!$C$2:$C$2369,$C22),"")</f>
        <v/>
      </c>
      <c r="AQ22" s="40" t="str">
        <f>IF(ISNUMBER(AVERAGEIFS(Observed!AQ$2:AQ$2369,Observed!$A$2:$A$2369,$A22,Observed!$C$2:$C$2369,$C22)),AVERAGEIFS(Observed!AQ$2:AQ$2369,Observed!$A$2:$A$2369,$A22,Observed!$C$2:$C$2369,$C22),"")</f>
        <v/>
      </c>
      <c r="AR22" s="40" t="str">
        <f>IF(ISNUMBER(AVERAGEIFS(Observed!AR$2:AR$2369,Observed!$A$2:$A$2369,$A22,Observed!$C$2:$C$2369,$C22)),AVERAGEIFS(Observed!AR$2:AR$2369,Observed!$A$2:$A$2369,$A22,Observed!$C$2:$C$2369,$C22),"")</f>
        <v/>
      </c>
      <c r="AS22" s="3">
        <f>COUNTIFS(Observed!$A$2:$A$2369,$A22,Observed!$C$2:$C$2369,$C22)</f>
        <v>3</v>
      </c>
      <c r="AT22" s="3">
        <f t="shared" si="0"/>
        <v>1</v>
      </c>
    </row>
    <row r="23" spans="1:46" x14ac:dyDescent="0.25">
      <c r="A23" t="s">
        <v>5</v>
      </c>
      <c r="B23" t="s">
        <v>21</v>
      </c>
      <c r="C23" s="7">
        <v>35829</v>
      </c>
      <c r="D23" t="s">
        <v>101</v>
      </c>
      <c r="E23" t="s">
        <v>83</v>
      </c>
      <c r="J23" t="s">
        <v>0</v>
      </c>
      <c r="K23" t="s">
        <v>0</v>
      </c>
      <c r="L23">
        <v>4</v>
      </c>
      <c r="M23" t="s">
        <v>24</v>
      </c>
      <c r="N23" s="39">
        <f>IF(ISNUMBER(AVERAGEIFS(Observed!N$2:N$2369,Observed!$A$2:$A$2369,$A23,Observed!$C$2:$C$2369,$C23)),AVERAGEIFS(Observed!N$2:N$2369,Observed!$A$2:$A$2369,$A23,Observed!$C$2:$C$2369,$C23),"")</f>
        <v>2548.3333333333335</v>
      </c>
      <c r="O23" s="40">
        <f>IF(ISNUMBER(AVERAGEIFS(Observed!O$2:O$2369,Observed!$A$2:$A$2369,$A23,Observed!$C$2:$C$2369,$C23)),AVERAGEIFS(Observed!O$2:O$2369,Observed!$A$2:$A$2369,$A23,Observed!$C$2:$C$2369,$C23),"")</f>
        <v>254.83333333333334</v>
      </c>
      <c r="P23" s="40" t="str">
        <f>IF(ISNUMBER(AVERAGEIFS(Observed!P$2:P$2369,Observed!$A$2:$A$2369,$A23,Observed!$C$2:$C$2369,$C23)),AVERAGEIFS(Observed!P$2:P$2369,Observed!$A$2:$A$2369,$A23,Observed!$C$2:$C$2369,$C23),"")</f>
        <v/>
      </c>
      <c r="Q23" s="40" t="str">
        <f>IF(ISNUMBER(AVERAGEIFS(Observed!Q$2:Q$2369,Observed!$A$2:$A$2369,$A23,Observed!$C$2:$C$2369,$C23)),AVERAGEIFS(Observed!Q$2:Q$2369,Observed!$A$2:$A$2369,$A23,Observed!$C$2:$C$2369,$C23),"")</f>
        <v/>
      </c>
      <c r="R23" s="40" t="str">
        <f>IF(ISNUMBER(AVERAGEIFS(Observed!R$2:R$2369,Observed!$A$2:$A$2369,$A23,Observed!$C$2:$C$2369,$C23)),AVERAGEIFS(Observed!R$2:R$2369,Observed!$A$2:$A$2369,$A23,Observed!$C$2:$C$2369,$C23),"")</f>
        <v/>
      </c>
      <c r="S23" s="41">
        <f>IF(ISNUMBER(AVERAGEIFS(Observed!S$2:S$2369,Observed!$A$2:$A$2369,$A23,Observed!$C$2:$C$2369,$C23)),AVERAGEIFS(Observed!S$2:S$2369,Observed!$A$2:$A$2369,$A23,Observed!$C$2:$C$2369,$C23),"")</f>
        <v>2.7399999999999997E-2</v>
      </c>
      <c r="T23" s="41">
        <f>IF(ISNUMBER(AVERAGEIFS(Observed!T$2:T$2369,Observed!$A$2:$A$2369,$A23,Observed!$C$2:$C$2369,$C23)),AVERAGEIFS(Observed!T$2:T$2369,Observed!$A$2:$A$2369,$A23,Observed!$C$2:$C$2369,$C23),"")</f>
        <v>6.4000000000000003E-3</v>
      </c>
      <c r="U23" s="41" t="str">
        <f>IF(ISNUMBER(AVERAGEIFS(Observed!U$2:U$2369,Observed!$A$2:$A$2369,$A23,Observed!$C$2:$C$2369,$C23)),AVERAGEIFS(Observed!U$2:U$2369,Observed!$A$2:$A$2369,$A23,Observed!$C$2:$C$2369,$C23),"")</f>
        <v/>
      </c>
      <c r="V23" s="40" t="str">
        <f>IF(ISNUMBER(AVERAGEIFS(Observed!V$2:V$2369,Observed!$A$2:$A$2369,$A23,Observed!$C$2:$C$2369,$C23)),AVERAGEIFS(Observed!V$2:V$2369,Observed!$A$2:$A$2369,$A23,Observed!$C$2:$C$2369,$C23),"")</f>
        <v/>
      </c>
      <c r="W23" s="8" t="str">
        <f>IF(ISNUMBER(AVERAGEIFS(Observed!W$2:W$2369,Observed!$A$2:$A$2369,$A23,Observed!$C$2:$C$2369,$C23)),AVERAGEIFS(Observed!W$2:W$2369,Observed!$A$2:$A$2369,$A23,Observed!$C$2:$C$2369,$C23),"")</f>
        <v/>
      </c>
      <c r="X23" s="8" t="str">
        <f>IF(ISNUMBER(AVERAGEIFS(Observed!X$2:X$2369,Observed!$A$2:$A$2369,$A23,Observed!$C$2:$C$2369,$C23)),AVERAGEIFS(Observed!X$2:X$2369,Observed!$A$2:$A$2369,$A23,Observed!$C$2:$C$2369,$C23),"")</f>
        <v/>
      </c>
      <c r="Y23" s="40" t="str">
        <f>IF(ISNUMBER(AVERAGEIFS(Observed!Y$2:Y$2369,Observed!$A$2:$A$2369,$A23,Observed!$C$2:$C$2369,$C23)),AVERAGEIFS(Observed!Y$2:Y$2369,Observed!$A$2:$A$2369,$A23,Observed!$C$2:$C$2369,$C23),"")</f>
        <v/>
      </c>
      <c r="Z23" s="40" t="str">
        <f>IF(ISNUMBER(AVERAGEIFS(Observed!Z$2:Z$2369,Observed!$A$2:$A$2369,$A23,Observed!$C$2:$C$2369,$C23)),AVERAGEIFS(Observed!Z$2:Z$2369,Observed!$A$2:$A$2369,$A23,Observed!$C$2:$C$2369,$C23),"")</f>
        <v/>
      </c>
      <c r="AA23" s="40" t="str">
        <f>IF(ISNUMBER(AVERAGEIFS(Observed!AA$2:AA$2369,Observed!$A$2:$A$2369,$A23,Observed!$C$2:$C$2369,$C23)),AVERAGEIFS(Observed!AA$2:AA$2369,Observed!$A$2:$A$2369,$A23,Observed!$C$2:$C$2369,$C23),"")</f>
        <v/>
      </c>
      <c r="AB23" s="40" t="str">
        <f>IF(ISNUMBER(AVERAGEIFS(Observed!AB$2:AB$2369,Observed!$A$2:$A$2369,$A23,Observed!$C$2:$C$2369,$C23)),AVERAGEIFS(Observed!AB$2:AB$2369,Observed!$A$2:$A$2369,$A23,Observed!$C$2:$C$2369,$C23),"")</f>
        <v/>
      </c>
      <c r="AC23" s="40" t="str">
        <f>IF(ISNUMBER(AVERAGEIFS(Observed!AC$2:AC$2369,Observed!$A$2:$A$2369,$A23,Observed!$C$2:$C$2369,$C23)),AVERAGEIFS(Observed!AC$2:AC$2369,Observed!$A$2:$A$2369,$A23,Observed!$C$2:$C$2369,$C23),"")</f>
        <v/>
      </c>
      <c r="AD23" s="40" t="str">
        <f>IF(ISNUMBER(AVERAGEIFS(Observed!AD$2:AD$2369,Observed!$A$2:$A$2369,$A23,Observed!$C$2:$C$2369,$C23)),AVERAGEIFS(Observed!AD$2:AD$2369,Observed!$A$2:$A$2369,$A23,Observed!$C$2:$C$2369,$C23),"")</f>
        <v/>
      </c>
      <c r="AE23" s="40" t="str">
        <f>IF(ISNUMBER(AVERAGEIFS(Observed!AE$2:AE$2369,Observed!$A$2:$A$2369,$A23,Observed!$C$2:$C$2369,$C23)),AVERAGEIFS(Observed!AE$2:AE$2369,Observed!$A$2:$A$2369,$A23,Observed!$C$2:$C$2369,$C23),"")</f>
        <v/>
      </c>
      <c r="AF23" s="40" t="str">
        <f>IF(ISNUMBER(AVERAGEIFS(Observed!AF$2:AF$2369,Observed!$A$2:$A$2369,$A23,Observed!$C$2:$C$2369,$C23)),AVERAGEIFS(Observed!AF$2:AF$2369,Observed!$A$2:$A$2369,$A23,Observed!$C$2:$C$2369,$C23),"")</f>
        <v/>
      </c>
      <c r="AG23" s="40" t="str">
        <f>IF(ISNUMBER(AVERAGEIFS(Observed!AG$2:AG$2369,Observed!$A$2:$A$2369,$A23,Observed!$C$2:$C$2369,$C23)),AVERAGEIFS(Observed!AG$2:AG$2369,Observed!$A$2:$A$2369,$A23,Observed!$C$2:$C$2369,$C23),"")</f>
        <v/>
      </c>
      <c r="AH23" s="41" t="str">
        <f>IF(ISNUMBER(AVERAGEIFS(Observed!AH$2:AH$2369,Observed!$A$2:$A$2369,$A23,Observed!$C$2:$C$2369,$C23)),AVERAGEIFS(Observed!AH$2:AH$2369,Observed!$A$2:$A$2369,$A23,Observed!$C$2:$C$2369,$C23),"")</f>
        <v/>
      </c>
      <c r="AI23" s="41" t="str">
        <f>IF(ISNUMBER(AVERAGEIFS(Observed!AI$2:AI$2369,Observed!$A$2:$A$2369,$A23,Observed!$C$2:$C$2369,$C23)),AVERAGEIFS(Observed!AI$2:AI$2369,Observed!$A$2:$A$2369,$A23,Observed!$C$2:$C$2369,$C23),"")</f>
        <v/>
      </c>
      <c r="AJ23" s="41" t="str">
        <f>IF(ISNUMBER(AVERAGEIFS(Observed!AJ$2:AJ$2369,Observed!$A$2:$A$2369,$A23,Observed!$C$2:$C$2369,$C23)),AVERAGEIFS(Observed!AJ$2:AJ$2369,Observed!$A$2:$A$2369,$A23,Observed!$C$2:$C$2369,$C23),"")</f>
        <v/>
      </c>
      <c r="AK23" s="40" t="str">
        <f>IF(ISNUMBER(AVERAGEIFS(Observed!AK$2:AK$2369,Observed!$A$2:$A$2369,$A23,Observed!$C$2:$C$2369,$C23)),AVERAGEIFS(Observed!AK$2:AK$2369,Observed!$A$2:$A$2369,$A23,Observed!$C$2:$C$2369,$C23),"")</f>
        <v/>
      </c>
      <c r="AL23" s="41" t="str">
        <f>IF(ISNUMBER(AVERAGEIFS(Observed!AL$2:AL$2369,Observed!$A$2:$A$2369,$A23,Observed!$C$2:$C$2369,$C23)),AVERAGEIFS(Observed!AL$2:AL$2369,Observed!$A$2:$A$2369,$A23,Observed!$C$2:$C$2369,$C23),"")</f>
        <v/>
      </c>
      <c r="AM23" s="40" t="str">
        <f>IF(ISNUMBER(AVERAGEIFS(Observed!AM$2:AM$2369,Observed!$A$2:$A$2369,$A23,Observed!$C$2:$C$2369,$C23)),AVERAGEIFS(Observed!AM$2:AM$2369,Observed!$A$2:$A$2369,$A23,Observed!$C$2:$C$2369,$C23),"")</f>
        <v/>
      </c>
      <c r="AN23" s="40" t="str">
        <f>IF(ISNUMBER(AVERAGEIFS(Observed!AN$2:AN$2369,Observed!$A$2:$A$2369,$A23,Observed!$C$2:$C$2369,$C23)),AVERAGEIFS(Observed!AN$2:AN$2369,Observed!$A$2:$A$2369,$A23,Observed!$C$2:$C$2369,$C23),"")</f>
        <v/>
      </c>
      <c r="AO23" s="40" t="str">
        <f>IF(ISNUMBER(AVERAGEIFS(Observed!AO$2:AO$2369,Observed!$A$2:$A$2369,$A23,Observed!$C$2:$C$2369,$C23)),AVERAGEIFS(Observed!AO$2:AO$2369,Observed!$A$2:$A$2369,$A23,Observed!$C$2:$C$2369,$C23),"")</f>
        <v/>
      </c>
      <c r="AP23" s="41" t="str">
        <f>IF(ISNUMBER(AVERAGEIFS(Observed!AP$2:AP$2369,Observed!$A$2:$A$2369,$A23,Observed!$C$2:$C$2369,$C23)),AVERAGEIFS(Observed!AP$2:AP$2369,Observed!$A$2:$A$2369,$A23,Observed!$C$2:$C$2369,$C23),"")</f>
        <v/>
      </c>
      <c r="AQ23" s="40" t="str">
        <f>IF(ISNUMBER(AVERAGEIFS(Observed!AQ$2:AQ$2369,Observed!$A$2:$A$2369,$A23,Observed!$C$2:$C$2369,$C23)),AVERAGEIFS(Observed!AQ$2:AQ$2369,Observed!$A$2:$A$2369,$A23,Observed!$C$2:$C$2369,$C23),"")</f>
        <v/>
      </c>
      <c r="AR23" s="40" t="str">
        <f>IF(ISNUMBER(AVERAGEIFS(Observed!AR$2:AR$2369,Observed!$A$2:$A$2369,$A23,Observed!$C$2:$C$2369,$C23)),AVERAGEIFS(Observed!AR$2:AR$2369,Observed!$A$2:$A$2369,$A23,Observed!$C$2:$C$2369,$C23),"")</f>
        <v/>
      </c>
      <c r="AS23" s="3">
        <f>COUNTIFS(Observed!$A$2:$A$2369,$A23,Observed!$C$2:$C$2369,$C23)</f>
        <v>3</v>
      </c>
      <c r="AT23" s="3">
        <f t="shared" si="0"/>
        <v>3</v>
      </c>
    </row>
    <row r="24" spans="1:46" x14ac:dyDescent="0.25">
      <c r="A24" t="s">
        <v>5</v>
      </c>
      <c r="B24" t="s">
        <v>21</v>
      </c>
      <c r="C24" s="7">
        <v>35834</v>
      </c>
      <c r="D24" t="s">
        <v>101</v>
      </c>
      <c r="E24" t="s">
        <v>83</v>
      </c>
      <c r="J24" t="s">
        <v>0</v>
      </c>
      <c r="K24" t="s">
        <v>0</v>
      </c>
      <c r="L24">
        <v>4</v>
      </c>
      <c r="M24" t="s">
        <v>25</v>
      </c>
      <c r="N24" s="39">
        <f>IF(ISNUMBER(AVERAGEIFS(Observed!N$2:N$2369,Observed!$A$2:$A$2369,$A24,Observed!$C$2:$C$2369,$C24)),AVERAGEIFS(Observed!N$2:N$2369,Observed!$A$2:$A$2369,$A24,Observed!$C$2:$C$2369,$C24),"")</f>
        <v>1698.3333333333333</v>
      </c>
      <c r="O24" s="40">
        <f>IF(ISNUMBER(AVERAGEIFS(Observed!O$2:O$2369,Observed!$A$2:$A$2369,$A24,Observed!$C$2:$C$2369,$C24)),AVERAGEIFS(Observed!O$2:O$2369,Observed!$A$2:$A$2369,$A24,Observed!$C$2:$C$2369,$C24),"")</f>
        <v>169.83333333333334</v>
      </c>
      <c r="P24" s="40" t="str">
        <f>IF(ISNUMBER(AVERAGEIFS(Observed!P$2:P$2369,Observed!$A$2:$A$2369,$A24,Observed!$C$2:$C$2369,$C24)),AVERAGEIFS(Observed!P$2:P$2369,Observed!$A$2:$A$2369,$A24,Observed!$C$2:$C$2369,$C24),"")</f>
        <v/>
      </c>
      <c r="Q24" s="40">
        <f>IF(ISNUMBER(AVERAGEIFS(Observed!Q$2:Q$2369,Observed!$A$2:$A$2369,$A24,Observed!$C$2:$C$2369,$C24)),AVERAGEIFS(Observed!Q$2:Q$2369,Observed!$A$2:$A$2369,$A24,Observed!$C$2:$C$2369,$C24),"")</f>
        <v>98.90000000000002</v>
      </c>
      <c r="R24" s="40">
        <f>IF(ISNUMBER(AVERAGEIFS(Observed!R$2:R$2369,Observed!$A$2:$A$2369,$A24,Observed!$C$2:$C$2369,$C24)),AVERAGEIFS(Observed!R$2:R$2369,Observed!$A$2:$A$2369,$A24,Observed!$C$2:$C$2369,$C24),"")</f>
        <v>863.32999999999993</v>
      </c>
      <c r="S24" s="41" t="str">
        <f>IF(ISNUMBER(AVERAGEIFS(Observed!S$2:S$2369,Observed!$A$2:$A$2369,$A24,Observed!$C$2:$C$2369,$C24)),AVERAGEIFS(Observed!S$2:S$2369,Observed!$A$2:$A$2369,$A24,Observed!$C$2:$C$2369,$C24),"")</f>
        <v/>
      </c>
      <c r="T24" s="41" t="str">
        <f>IF(ISNUMBER(AVERAGEIFS(Observed!T$2:T$2369,Observed!$A$2:$A$2369,$A24,Observed!$C$2:$C$2369,$C24)),AVERAGEIFS(Observed!T$2:T$2369,Observed!$A$2:$A$2369,$A24,Observed!$C$2:$C$2369,$C24),"")</f>
        <v/>
      </c>
      <c r="U24" s="41" t="str">
        <f>IF(ISNUMBER(AVERAGEIFS(Observed!U$2:U$2369,Observed!$A$2:$A$2369,$A24,Observed!$C$2:$C$2369,$C24)),AVERAGEIFS(Observed!U$2:U$2369,Observed!$A$2:$A$2369,$A24,Observed!$C$2:$C$2369,$C24),"")</f>
        <v/>
      </c>
      <c r="V24" s="40" t="str">
        <f>IF(ISNUMBER(AVERAGEIFS(Observed!V$2:V$2369,Observed!$A$2:$A$2369,$A24,Observed!$C$2:$C$2369,$C24)),AVERAGEIFS(Observed!V$2:V$2369,Observed!$A$2:$A$2369,$A24,Observed!$C$2:$C$2369,$C24),"")</f>
        <v/>
      </c>
      <c r="W24" s="8" t="str">
        <f>IF(ISNUMBER(AVERAGEIFS(Observed!W$2:W$2369,Observed!$A$2:$A$2369,$A24,Observed!$C$2:$C$2369,$C24)),AVERAGEIFS(Observed!W$2:W$2369,Observed!$A$2:$A$2369,$A24,Observed!$C$2:$C$2369,$C24),"")</f>
        <v/>
      </c>
      <c r="X24" s="8" t="str">
        <f>IF(ISNUMBER(AVERAGEIFS(Observed!X$2:X$2369,Observed!$A$2:$A$2369,$A24,Observed!$C$2:$C$2369,$C24)),AVERAGEIFS(Observed!X$2:X$2369,Observed!$A$2:$A$2369,$A24,Observed!$C$2:$C$2369,$C24),"")</f>
        <v/>
      </c>
      <c r="Y24" s="40" t="str">
        <f>IF(ISNUMBER(AVERAGEIFS(Observed!Y$2:Y$2369,Observed!$A$2:$A$2369,$A24,Observed!$C$2:$C$2369,$C24)),AVERAGEIFS(Observed!Y$2:Y$2369,Observed!$A$2:$A$2369,$A24,Observed!$C$2:$C$2369,$C24),"")</f>
        <v/>
      </c>
      <c r="Z24" s="40" t="str">
        <f>IF(ISNUMBER(AVERAGEIFS(Observed!Z$2:Z$2369,Observed!$A$2:$A$2369,$A24,Observed!$C$2:$C$2369,$C24)),AVERAGEIFS(Observed!Z$2:Z$2369,Observed!$A$2:$A$2369,$A24,Observed!$C$2:$C$2369,$C24),"")</f>
        <v/>
      </c>
      <c r="AA24" s="40" t="str">
        <f>IF(ISNUMBER(AVERAGEIFS(Observed!AA$2:AA$2369,Observed!$A$2:$A$2369,$A24,Observed!$C$2:$C$2369,$C24)),AVERAGEIFS(Observed!AA$2:AA$2369,Observed!$A$2:$A$2369,$A24,Observed!$C$2:$C$2369,$C24),"")</f>
        <v/>
      </c>
      <c r="AB24" s="40" t="str">
        <f>IF(ISNUMBER(AVERAGEIFS(Observed!AB$2:AB$2369,Observed!$A$2:$A$2369,$A24,Observed!$C$2:$C$2369,$C24)),AVERAGEIFS(Observed!AB$2:AB$2369,Observed!$A$2:$A$2369,$A24,Observed!$C$2:$C$2369,$C24),"")</f>
        <v/>
      </c>
      <c r="AC24" s="40" t="str">
        <f>IF(ISNUMBER(AVERAGEIFS(Observed!AC$2:AC$2369,Observed!$A$2:$A$2369,$A24,Observed!$C$2:$C$2369,$C24)),AVERAGEIFS(Observed!AC$2:AC$2369,Observed!$A$2:$A$2369,$A24,Observed!$C$2:$C$2369,$C24),"")</f>
        <v/>
      </c>
      <c r="AD24" s="40" t="str">
        <f>IF(ISNUMBER(AVERAGEIFS(Observed!AD$2:AD$2369,Observed!$A$2:$A$2369,$A24,Observed!$C$2:$C$2369,$C24)),AVERAGEIFS(Observed!AD$2:AD$2369,Observed!$A$2:$A$2369,$A24,Observed!$C$2:$C$2369,$C24),"")</f>
        <v/>
      </c>
      <c r="AE24" s="40" t="str">
        <f>IF(ISNUMBER(AVERAGEIFS(Observed!AE$2:AE$2369,Observed!$A$2:$A$2369,$A24,Observed!$C$2:$C$2369,$C24)),AVERAGEIFS(Observed!AE$2:AE$2369,Observed!$A$2:$A$2369,$A24,Observed!$C$2:$C$2369,$C24),"")</f>
        <v/>
      </c>
      <c r="AF24" s="40" t="str">
        <f>IF(ISNUMBER(AVERAGEIFS(Observed!AF$2:AF$2369,Observed!$A$2:$A$2369,$A24,Observed!$C$2:$C$2369,$C24)),AVERAGEIFS(Observed!AF$2:AF$2369,Observed!$A$2:$A$2369,$A24,Observed!$C$2:$C$2369,$C24),"")</f>
        <v/>
      </c>
      <c r="AG24" s="40" t="str">
        <f>IF(ISNUMBER(AVERAGEIFS(Observed!AG$2:AG$2369,Observed!$A$2:$A$2369,$A24,Observed!$C$2:$C$2369,$C24)),AVERAGEIFS(Observed!AG$2:AG$2369,Observed!$A$2:$A$2369,$A24,Observed!$C$2:$C$2369,$C24),"")</f>
        <v/>
      </c>
      <c r="AH24" s="41" t="str">
        <f>IF(ISNUMBER(AVERAGEIFS(Observed!AH$2:AH$2369,Observed!$A$2:$A$2369,$A24,Observed!$C$2:$C$2369,$C24)),AVERAGEIFS(Observed!AH$2:AH$2369,Observed!$A$2:$A$2369,$A24,Observed!$C$2:$C$2369,$C24),"")</f>
        <v/>
      </c>
      <c r="AI24" s="41" t="str">
        <f>IF(ISNUMBER(AVERAGEIFS(Observed!AI$2:AI$2369,Observed!$A$2:$A$2369,$A24,Observed!$C$2:$C$2369,$C24)),AVERAGEIFS(Observed!AI$2:AI$2369,Observed!$A$2:$A$2369,$A24,Observed!$C$2:$C$2369,$C24),"")</f>
        <v/>
      </c>
      <c r="AJ24" s="41" t="str">
        <f>IF(ISNUMBER(AVERAGEIFS(Observed!AJ$2:AJ$2369,Observed!$A$2:$A$2369,$A24,Observed!$C$2:$C$2369,$C24)),AVERAGEIFS(Observed!AJ$2:AJ$2369,Observed!$A$2:$A$2369,$A24,Observed!$C$2:$C$2369,$C24),"")</f>
        <v/>
      </c>
      <c r="AK24" s="40" t="str">
        <f>IF(ISNUMBER(AVERAGEIFS(Observed!AK$2:AK$2369,Observed!$A$2:$A$2369,$A24,Observed!$C$2:$C$2369,$C24)),AVERAGEIFS(Observed!AK$2:AK$2369,Observed!$A$2:$A$2369,$A24,Observed!$C$2:$C$2369,$C24),"")</f>
        <v/>
      </c>
      <c r="AL24" s="41" t="str">
        <f>IF(ISNUMBER(AVERAGEIFS(Observed!AL$2:AL$2369,Observed!$A$2:$A$2369,$A24,Observed!$C$2:$C$2369,$C24)),AVERAGEIFS(Observed!AL$2:AL$2369,Observed!$A$2:$A$2369,$A24,Observed!$C$2:$C$2369,$C24),"")</f>
        <v/>
      </c>
      <c r="AM24" s="40" t="str">
        <f>IF(ISNUMBER(AVERAGEIFS(Observed!AM$2:AM$2369,Observed!$A$2:$A$2369,$A24,Observed!$C$2:$C$2369,$C24)),AVERAGEIFS(Observed!AM$2:AM$2369,Observed!$A$2:$A$2369,$A24,Observed!$C$2:$C$2369,$C24),"")</f>
        <v/>
      </c>
      <c r="AN24" s="40" t="str">
        <f>IF(ISNUMBER(AVERAGEIFS(Observed!AN$2:AN$2369,Observed!$A$2:$A$2369,$A24,Observed!$C$2:$C$2369,$C24)),AVERAGEIFS(Observed!AN$2:AN$2369,Observed!$A$2:$A$2369,$A24,Observed!$C$2:$C$2369,$C24),"")</f>
        <v/>
      </c>
      <c r="AO24" s="40" t="str">
        <f>IF(ISNUMBER(AVERAGEIFS(Observed!AO$2:AO$2369,Observed!$A$2:$A$2369,$A24,Observed!$C$2:$C$2369,$C24)),AVERAGEIFS(Observed!AO$2:AO$2369,Observed!$A$2:$A$2369,$A24,Observed!$C$2:$C$2369,$C24),"")</f>
        <v/>
      </c>
      <c r="AP24" s="41" t="str">
        <f>IF(ISNUMBER(AVERAGEIFS(Observed!AP$2:AP$2369,Observed!$A$2:$A$2369,$A24,Observed!$C$2:$C$2369,$C24)),AVERAGEIFS(Observed!AP$2:AP$2369,Observed!$A$2:$A$2369,$A24,Observed!$C$2:$C$2369,$C24),"")</f>
        <v/>
      </c>
      <c r="AQ24" s="40" t="str">
        <f>IF(ISNUMBER(AVERAGEIFS(Observed!AQ$2:AQ$2369,Observed!$A$2:$A$2369,$A24,Observed!$C$2:$C$2369,$C24)),AVERAGEIFS(Observed!AQ$2:AQ$2369,Observed!$A$2:$A$2369,$A24,Observed!$C$2:$C$2369,$C24),"")</f>
        <v/>
      </c>
      <c r="AR24" s="40" t="str">
        <f>IF(ISNUMBER(AVERAGEIFS(Observed!AR$2:AR$2369,Observed!$A$2:$A$2369,$A24,Observed!$C$2:$C$2369,$C24)),AVERAGEIFS(Observed!AR$2:AR$2369,Observed!$A$2:$A$2369,$A24,Observed!$C$2:$C$2369,$C24),"")</f>
        <v/>
      </c>
      <c r="AS24" s="3">
        <f>COUNTIFS(Observed!$A$2:$A$2369,$A24,Observed!$C$2:$C$2369,$C24)</f>
        <v>3</v>
      </c>
      <c r="AT24" s="3">
        <f t="shared" si="0"/>
        <v>3</v>
      </c>
    </row>
    <row r="25" spans="1:46" x14ac:dyDescent="0.25">
      <c r="A25" t="s">
        <v>5</v>
      </c>
      <c r="B25" t="s">
        <v>21</v>
      </c>
      <c r="C25" s="7">
        <v>35845</v>
      </c>
      <c r="D25" t="s">
        <v>101</v>
      </c>
      <c r="E25" t="s">
        <v>83</v>
      </c>
      <c r="J25" t="s">
        <v>0</v>
      </c>
      <c r="K25" t="s">
        <v>0</v>
      </c>
      <c r="L25">
        <v>5</v>
      </c>
      <c r="M25" t="s">
        <v>23</v>
      </c>
      <c r="N25" s="39">
        <f>IF(ISNUMBER(AVERAGEIFS(Observed!N$2:N$2369,Observed!$A$2:$A$2369,$A25,Observed!$C$2:$C$2369,$C25)),AVERAGEIFS(Observed!N$2:N$2369,Observed!$A$2:$A$2369,$A25,Observed!$C$2:$C$2369,$C25),"")</f>
        <v>436.83333333333331</v>
      </c>
      <c r="O25" s="40">
        <f>IF(ISNUMBER(AVERAGEIFS(Observed!O$2:O$2369,Observed!$A$2:$A$2369,$A25,Observed!$C$2:$C$2369,$C25)),AVERAGEIFS(Observed!O$2:O$2369,Observed!$A$2:$A$2369,$A25,Observed!$C$2:$C$2369,$C25),"")</f>
        <v>43.683333333333337</v>
      </c>
      <c r="P25" s="40" t="str">
        <f>IF(ISNUMBER(AVERAGEIFS(Observed!P$2:P$2369,Observed!$A$2:$A$2369,$A25,Observed!$C$2:$C$2369,$C25)),AVERAGEIFS(Observed!P$2:P$2369,Observed!$A$2:$A$2369,$A25,Observed!$C$2:$C$2369,$C25),"")</f>
        <v/>
      </c>
      <c r="Q25" s="40" t="str">
        <f>IF(ISNUMBER(AVERAGEIFS(Observed!Q$2:Q$2369,Observed!$A$2:$A$2369,$A25,Observed!$C$2:$C$2369,$C25)),AVERAGEIFS(Observed!Q$2:Q$2369,Observed!$A$2:$A$2369,$A25,Observed!$C$2:$C$2369,$C25),"")</f>
        <v/>
      </c>
      <c r="R25" s="40" t="str">
        <f>IF(ISNUMBER(AVERAGEIFS(Observed!R$2:R$2369,Observed!$A$2:$A$2369,$A25,Observed!$C$2:$C$2369,$C25)),AVERAGEIFS(Observed!R$2:R$2369,Observed!$A$2:$A$2369,$A25,Observed!$C$2:$C$2369,$C25),"")</f>
        <v/>
      </c>
      <c r="S25" s="41" t="str">
        <f>IF(ISNUMBER(AVERAGEIFS(Observed!S$2:S$2369,Observed!$A$2:$A$2369,$A25,Observed!$C$2:$C$2369,$C25)),AVERAGEIFS(Observed!S$2:S$2369,Observed!$A$2:$A$2369,$A25,Observed!$C$2:$C$2369,$C25),"")</f>
        <v/>
      </c>
      <c r="T25" s="41" t="str">
        <f>IF(ISNUMBER(AVERAGEIFS(Observed!T$2:T$2369,Observed!$A$2:$A$2369,$A25,Observed!$C$2:$C$2369,$C25)),AVERAGEIFS(Observed!T$2:T$2369,Observed!$A$2:$A$2369,$A25,Observed!$C$2:$C$2369,$C25),"")</f>
        <v/>
      </c>
      <c r="U25" s="41" t="str">
        <f>IF(ISNUMBER(AVERAGEIFS(Observed!U$2:U$2369,Observed!$A$2:$A$2369,$A25,Observed!$C$2:$C$2369,$C25)),AVERAGEIFS(Observed!U$2:U$2369,Observed!$A$2:$A$2369,$A25,Observed!$C$2:$C$2369,$C25),"")</f>
        <v/>
      </c>
      <c r="V25" s="40" t="str">
        <f>IF(ISNUMBER(AVERAGEIFS(Observed!V$2:V$2369,Observed!$A$2:$A$2369,$A25,Observed!$C$2:$C$2369,$C25)),AVERAGEIFS(Observed!V$2:V$2369,Observed!$A$2:$A$2369,$A25,Observed!$C$2:$C$2369,$C25),"")</f>
        <v/>
      </c>
      <c r="W25" s="8" t="str">
        <f>IF(ISNUMBER(AVERAGEIFS(Observed!W$2:W$2369,Observed!$A$2:$A$2369,$A25,Observed!$C$2:$C$2369,$C25)),AVERAGEIFS(Observed!W$2:W$2369,Observed!$A$2:$A$2369,$A25,Observed!$C$2:$C$2369,$C25),"")</f>
        <v/>
      </c>
      <c r="X25" s="8" t="str">
        <f>IF(ISNUMBER(AVERAGEIFS(Observed!X$2:X$2369,Observed!$A$2:$A$2369,$A25,Observed!$C$2:$C$2369,$C25)),AVERAGEIFS(Observed!X$2:X$2369,Observed!$A$2:$A$2369,$A25,Observed!$C$2:$C$2369,$C25),"")</f>
        <v/>
      </c>
      <c r="Y25" s="40" t="str">
        <f>IF(ISNUMBER(AVERAGEIFS(Observed!Y$2:Y$2369,Observed!$A$2:$A$2369,$A25,Observed!$C$2:$C$2369,$C25)),AVERAGEIFS(Observed!Y$2:Y$2369,Observed!$A$2:$A$2369,$A25,Observed!$C$2:$C$2369,$C25),"")</f>
        <v/>
      </c>
      <c r="Z25" s="40" t="str">
        <f>IF(ISNUMBER(AVERAGEIFS(Observed!Z$2:Z$2369,Observed!$A$2:$A$2369,$A25,Observed!$C$2:$C$2369,$C25)),AVERAGEIFS(Observed!Z$2:Z$2369,Observed!$A$2:$A$2369,$A25,Observed!$C$2:$C$2369,$C25),"")</f>
        <v/>
      </c>
      <c r="AA25" s="40" t="str">
        <f>IF(ISNUMBER(AVERAGEIFS(Observed!AA$2:AA$2369,Observed!$A$2:$A$2369,$A25,Observed!$C$2:$C$2369,$C25)),AVERAGEIFS(Observed!AA$2:AA$2369,Observed!$A$2:$A$2369,$A25,Observed!$C$2:$C$2369,$C25),"")</f>
        <v/>
      </c>
      <c r="AB25" s="40" t="str">
        <f>IF(ISNUMBER(AVERAGEIFS(Observed!AB$2:AB$2369,Observed!$A$2:$A$2369,$A25,Observed!$C$2:$C$2369,$C25)),AVERAGEIFS(Observed!AB$2:AB$2369,Observed!$A$2:$A$2369,$A25,Observed!$C$2:$C$2369,$C25),"")</f>
        <v/>
      </c>
      <c r="AC25" s="40" t="str">
        <f>IF(ISNUMBER(AVERAGEIFS(Observed!AC$2:AC$2369,Observed!$A$2:$A$2369,$A25,Observed!$C$2:$C$2369,$C25)),AVERAGEIFS(Observed!AC$2:AC$2369,Observed!$A$2:$A$2369,$A25,Observed!$C$2:$C$2369,$C25),"")</f>
        <v/>
      </c>
      <c r="AD25" s="40" t="str">
        <f>IF(ISNUMBER(AVERAGEIFS(Observed!AD$2:AD$2369,Observed!$A$2:$A$2369,$A25,Observed!$C$2:$C$2369,$C25)),AVERAGEIFS(Observed!AD$2:AD$2369,Observed!$A$2:$A$2369,$A25,Observed!$C$2:$C$2369,$C25),"")</f>
        <v/>
      </c>
      <c r="AE25" s="40" t="str">
        <f>IF(ISNUMBER(AVERAGEIFS(Observed!AE$2:AE$2369,Observed!$A$2:$A$2369,$A25,Observed!$C$2:$C$2369,$C25)),AVERAGEIFS(Observed!AE$2:AE$2369,Observed!$A$2:$A$2369,$A25,Observed!$C$2:$C$2369,$C25),"")</f>
        <v/>
      </c>
      <c r="AF25" s="40" t="str">
        <f>IF(ISNUMBER(AVERAGEIFS(Observed!AF$2:AF$2369,Observed!$A$2:$A$2369,$A25,Observed!$C$2:$C$2369,$C25)),AVERAGEIFS(Observed!AF$2:AF$2369,Observed!$A$2:$A$2369,$A25,Observed!$C$2:$C$2369,$C25),"")</f>
        <v/>
      </c>
      <c r="AG25" s="40" t="str">
        <f>IF(ISNUMBER(AVERAGEIFS(Observed!AG$2:AG$2369,Observed!$A$2:$A$2369,$A25,Observed!$C$2:$C$2369,$C25)),AVERAGEIFS(Observed!AG$2:AG$2369,Observed!$A$2:$A$2369,$A25,Observed!$C$2:$C$2369,$C25),"")</f>
        <v/>
      </c>
      <c r="AH25" s="41" t="str">
        <f>IF(ISNUMBER(AVERAGEIFS(Observed!AH$2:AH$2369,Observed!$A$2:$A$2369,$A25,Observed!$C$2:$C$2369,$C25)),AVERAGEIFS(Observed!AH$2:AH$2369,Observed!$A$2:$A$2369,$A25,Observed!$C$2:$C$2369,$C25),"")</f>
        <v/>
      </c>
      <c r="AI25" s="41" t="str">
        <f>IF(ISNUMBER(AVERAGEIFS(Observed!AI$2:AI$2369,Observed!$A$2:$A$2369,$A25,Observed!$C$2:$C$2369,$C25)),AVERAGEIFS(Observed!AI$2:AI$2369,Observed!$A$2:$A$2369,$A25,Observed!$C$2:$C$2369,$C25),"")</f>
        <v/>
      </c>
      <c r="AJ25" s="41" t="str">
        <f>IF(ISNUMBER(AVERAGEIFS(Observed!AJ$2:AJ$2369,Observed!$A$2:$A$2369,$A25,Observed!$C$2:$C$2369,$C25)),AVERAGEIFS(Observed!AJ$2:AJ$2369,Observed!$A$2:$A$2369,$A25,Observed!$C$2:$C$2369,$C25),"")</f>
        <v/>
      </c>
      <c r="AK25" s="40" t="str">
        <f>IF(ISNUMBER(AVERAGEIFS(Observed!AK$2:AK$2369,Observed!$A$2:$A$2369,$A25,Observed!$C$2:$C$2369,$C25)),AVERAGEIFS(Observed!AK$2:AK$2369,Observed!$A$2:$A$2369,$A25,Observed!$C$2:$C$2369,$C25),"")</f>
        <v/>
      </c>
      <c r="AL25" s="41" t="str">
        <f>IF(ISNUMBER(AVERAGEIFS(Observed!AL$2:AL$2369,Observed!$A$2:$A$2369,$A25,Observed!$C$2:$C$2369,$C25)),AVERAGEIFS(Observed!AL$2:AL$2369,Observed!$A$2:$A$2369,$A25,Observed!$C$2:$C$2369,$C25),"")</f>
        <v/>
      </c>
      <c r="AM25" s="40" t="str">
        <f>IF(ISNUMBER(AVERAGEIFS(Observed!AM$2:AM$2369,Observed!$A$2:$A$2369,$A25,Observed!$C$2:$C$2369,$C25)),AVERAGEIFS(Observed!AM$2:AM$2369,Observed!$A$2:$A$2369,$A25,Observed!$C$2:$C$2369,$C25),"")</f>
        <v/>
      </c>
      <c r="AN25" s="40" t="str">
        <f>IF(ISNUMBER(AVERAGEIFS(Observed!AN$2:AN$2369,Observed!$A$2:$A$2369,$A25,Observed!$C$2:$C$2369,$C25)),AVERAGEIFS(Observed!AN$2:AN$2369,Observed!$A$2:$A$2369,$A25,Observed!$C$2:$C$2369,$C25),"")</f>
        <v/>
      </c>
      <c r="AO25" s="40" t="str">
        <f>IF(ISNUMBER(AVERAGEIFS(Observed!AO$2:AO$2369,Observed!$A$2:$A$2369,$A25,Observed!$C$2:$C$2369,$C25)),AVERAGEIFS(Observed!AO$2:AO$2369,Observed!$A$2:$A$2369,$A25,Observed!$C$2:$C$2369,$C25),"")</f>
        <v/>
      </c>
      <c r="AP25" s="41" t="str">
        <f>IF(ISNUMBER(AVERAGEIFS(Observed!AP$2:AP$2369,Observed!$A$2:$A$2369,$A25,Observed!$C$2:$C$2369,$C25)),AVERAGEIFS(Observed!AP$2:AP$2369,Observed!$A$2:$A$2369,$A25,Observed!$C$2:$C$2369,$C25),"")</f>
        <v/>
      </c>
      <c r="AQ25" s="40" t="str">
        <f>IF(ISNUMBER(AVERAGEIFS(Observed!AQ$2:AQ$2369,Observed!$A$2:$A$2369,$A25,Observed!$C$2:$C$2369,$C25)),AVERAGEIFS(Observed!AQ$2:AQ$2369,Observed!$A$2:$A$2369,$A25,Observed!$C$2:$C$2369,$C25),"")</f>
        <v/>
      </c>
      <c r="AR25" s="40" t="str">
        <f>IF(ISNUMBER(AVERAGEIFS(Observed!AR$2:AR$2369,Observed!$A$2:$A$2369,$A25,Observed!$C$2:$C$2369,$C25)),AVERAGEIFS(Observed!AR$2:AR$2369,Observed!$A$2:$A$2369,$A25,Observed!$C$2:$C$2369,$C25),"")</f>
        <v/>
      </c>
      <c r="AS25" s="3">
        <f>COUNTIFS(Observed!$A$2:$A$2369,$A25,Observed!$C$2:$C$2369,$C25)</f>
        <v>3</v>
      </c>
      <c r="AT25" s="3">
        <f t="shared" si="0"/>
        <v>1</v>
      </c>
    </row>
    <row r="26" spans="1:46" x14ac:dyDescent="0.25">
      <c r="A26" t="s">
        <v>5</v>
      </c>
      <c r="B26" t="s">
        <v>21</v>
      </c>
      <c r="C26" s="7">
        <v>35852</v>
      </c>
      <c r="D26" t="s">
        <v>101</v>
      </c>
      <c r="E26" t="s">
        <v>83</v>
      </c>
      <c r="J26" t="s">
        <v>0</v>
      </c>
      <c r="K26" t="s">
        <v>0</v>
      </c>
      <c r="L26">
        <v>5</v>
      </c>
      <c r="M26" t="s">
        <v>23</v>
      </c>
      <c r="N26" s="39">
        <f>IF(ISNUMBER(AVERAGEIFS(Observed!N$2:N$2369,Observed!$A$2:$A$2369,$A26,Observed!$C$2:$C$2369,$C26)),AVERAGEIFS(Observed!N$2:N$2369,Observed!$A$2:$A$2369,$A26,Observed!$C$2:$C$2369,$C26),"")</f>
        <v>645</v>
      </c>
      <c r="O26" s="40">
        <f>IF(ISNUMBER(AVERAGEIFS(Observed!O$2:O$2369,Observed!$A$2:$A$2369,$A26,Observed!$C$2:$C$2369,$C26)),AVERAGEIFS(Observed!O$2:O$2369,Observed!$A$2:$A$2369,$A26,Observed!$C$2:$C$2369,$C26),"")</f>
        <v>64.5</v>
      </c>
      <c r="P26" s="40" t="str">
        <f>IF(ISNUMBER(AVERAGEIFS(Observed!P$2:P$2369,Observed!$A$2:$A$2369,$A26,Observed!$C$2:$C$2369,$C26)),AVERAGEIFS(Observed!P$2:P$2369,Observed!$A$2:$A$2369,$A26,Observed!$C$2:$C$2369,$C26),"")</f>
        <v/>
      </c>
      <c r="Q26" s="40" t="str">
        <f>IF(ISNUMBER(AVERAGEIFS(Observed!Q$2:Q$2369,Observed!$A$2:$A$2369,$A26,Observed!$C$2:$C$2369,$C26)),AVERAGEIFS(Observed!Q$2:Q$2369,Observed!$A$2:$A$2369,$A26,Observed!$C$2:$C$2369,$C26),"")</f>
        <v/>
      </c>
      <c r="R26" s="40" t="str">
        <f>IF(ISNUMBER(AVERAGEIFS(Observed!R$2:R$2369,Observed!$A$2:$A$2369,$A26,Observed!$C$2:$C$2369,$C26)),AVERAGEIFS(Observed!R$2:R$2369,Observed!$A$2:$A$2369,$A26,Observed!$C$2:$C$2369,$C26),"")</f>
        <v/>
      </c>
      <c r="S26" s="41" t="str">
        <f>IF(ISNUMBER(AVERAGEIFS(Observed!S$2:S$2369,Observed!$A$2:$A$2369,$A26,Observed!$C$2:$C$2369,$C26)),AVERAGEIFS(Observed!S$2:S$2369,Observed!$A$2:$A$2369,$A26,Observed!$C$2:$C$2369,$C26),"")</f>
        <v/>
      </c>
      <c r="T26" s="41" t="str">
        <f>IF(ISNUMBER(AVERAGEIFS(Observed!T$2:T$2369,Observed!$A$2:$A$2369,$A26,Observed!$C$2:$C$2369,$C26)),AVERAGEIFS(Observed!T$2:T$2369,Observed!$A$2:$A$2369,$A26,Observed!$C$2:$C$2369,$C26),"")</f>
        <v/>
      </c>
      <c r="U26" s="41" t="str">
        <f>IF(ISNUMBER(AVERAGEIFS(Observed!U$2:U$2369,Observed!$A$2:$A$2369,$A26,Observed!$C$2:$C$2369,$C26)),AVERAGEIFS(Observed!U$2:U$2369,Observed!$A$2:$A$2369,$A26,Observed!$C$2:$C$2369,$C26),"")</f>
        <v/>
      </c>
      <c r="V26" s="40" t="str">
        <f>IF(ISNUMBER(AVERAGEIFS(Observed!V$2:V$2369,Observed!$A$2:$A$2369,$A26,Observed!$C$2:$C$2369,$C26)),AVERAGEIFS(Observed!V$2:V$2369,Observed!$A$2:$A$2369,$A26,Observed!$C$2:$C$2369,$C26),"")</f>
        <v/>
      </c>
      <c r="W26" s="8" t="str">
        <f>IF(ISNUMBER(AVERAGEIFS(Observed!W$2:W$2369,Observed!$A$2:$A$2369,$A26,Observed!$C$2:$C$2369,$C26)),AVERAGEIFS(Observed!W$2:W$2369,Observed!$A$2:$A$2369,$A26,Observed!$C$2:$C$2369,$C26),"")</f>
        <v/>
      </c>
      <c r="X26" s="8" t="str">
        <f>IF(ISNUMBER(AVERAGEIFS(Observed!X$2:X$2369,Observed!$A$2:$A$2369,$A26,Observed!$C$2:$C$2369,$C26)),AVERAGEIFS(Observed!X$2:X$2369,Observed!$A$2:$A$2369,$A26,Observed!$C$2:$C$2369,$C26),"")</f>
        <v/>
      </c>
      <c r="Y26" s="40" t="str">
        <f>IF(ISNUMBER(AVERAGEIFS(Observed!Y$2:Y$2369,Observed!$A$2:$A$2369,$A26,Observed!$C$2:$C$2369,$C26)),AVERAGEIFS(Observed!Y$2:Y$2369,Observed!$A$2:$A$2369,$A26,Observed!$C$2:$C$2369,$C26),"")</f>
        <v/>
      </c>
      <c r="Z26" s="40" t="str">
        <f>IF(ISNUMBER(AVERAGEIFS(Observed!Z$2:Z$2369,Observed!$A$2:$A$2369,$A26,Observed!$C$2:$C$2369,$C26)),AVERAGEIFS(Observed!Z$2:Z$2369,Observed!$A$2:$A$2369,$A26,Observed!$C$2:$C$2369,$C26),"")</f>
        <v/>
      </c>
      <c r="AA26" s="40" t="str">
        <f>IF(ISNUMBER(AVERAGEIFS(Observed!AA$2:AA$2369,Observed!$A$2:$A$2369,$A26,Observed!$C$2:$C$2369,$C26)),AVERAGEIFS(Observed!AA$2:AA$2369,Observed!$A$2:$A$2369,$A26,Observed!$C$2:$C$2369,$C26),"")</f>
        <v/>
      </c>
      <c r="AB26" s="40" t="str">
        <f>IF(ISNUMBER(AVERAGEIFS(Observed!AB$2:AB$2369,Observed!$A$2:$A$2369,$A26,Observed!$C$2:$C$2369,$C26)),AVERAGEIFS(Observed!AB$2:AB$2369,Observed!$A$2:$A$2369,$A26,Observed!$C$2:$C$2369,$C26),"")</f>
        <v/>
      </c>
      <c r="AC26" s="40" t="str">
        <f>IF(ISNUMBER(AVERAGEIFS(Observed!AC$2:AC$2369,Observed!$A$2:$A$2369,$A26,Observed!$C$2:$C$2369,$C26)),AVERAGEIFS(Observed!AC$2:AC$2369,Observed!$A$2:$A$2369,$A26,Observed!$C$2:$C$2369,$C26),"")</f>
        <v/>
      </c>
      <c r="AD26" s="40" t="str">
        <f>IF(ISNUMBER(AVERAGEIFS(Observed!AD$2:AD$2369,Observed!$A$2:$A$2369,$A26,Observed!$C$2:$C$2369,$C26)),AVERAGEIFS(Observed!AD$2:AD$2369,Observed!$A$2:$A$2369,$A26,Observed!$C$2:$C$2369,$C26),"")</f>
        <v/>
      </c>
      <c r="AE26" s="40" t="str">
        <f>IF(ISNUMBER(AVERAGEIFS(Observed!AE$2:AE$2369,Observed!$A$2:$A$2369,$A26,Observed!$C$2:$C$2369,$C26)),AVERAGEIFS(Observed!AE$2:AE$2369,Observed!$A$2:$A$2369,$A26,Observed!$C$2:$C$2369,$C26),"")</f>
        <v/>
      </c>
      <c r="AF26" s="40" t="str">
        <f>IF(ISNUMBER(AVERAGEIFS(Observed!AF$2:AF$2369,Observed!$A$2:$A$2369,$A26,Observed!$C$2:$C$2369,$C26)),AVERAGEIFS(Observed!AF$2:AF$2369,Observed!$A$2:$A$2369,$A26,Observed!$C$2:$C$2369,$C26),"")</f>
        <v/>
      </c>
      <c r="AG26" s="40" t="str">
        <f>IF(ISNUMBER(AVERAGEIFS(Observed!AG$2:AG$2369,Observed!$A$2:$A$2369,$A26,Observed!$C$2:$C$2369,$C26)),AVERAGEIFS(Observed!AG$2:AG$2369,Observed!$A$2:$A$2369,$A26,Observed!$C$2:$C$2369,$C26),"")</f>
        <v/>
      </c>
      <c r="AH26" s="41" t="str">
        <f>IF(ISNUMBER(AVERAGEIFS(Observed!AH$2:AH$2369,Observed!$A$2:$A$2369,$A26,Observed!$C$2:$C$2369,$C26)),AVERAGEIFS(Observed!AH$2:AH$2369,Observed!$A$2:$A$2369,$A26,Observed!$C$2:$C$2369,$C26),"")</f>
        <v/>
      </c>
      <c r="AI26" s="41" t="str">
        <f>IF(ISNUMBER(AVERAGEIFS(Observed!AI$2:AI$2369,Observed!$A$2:$A$2369,$A26,Observed!$C$2:$C$2369,$C26)),AVERAGEIFS(Observed!AI$2:AI$2369,Observed!$A$2:$A$2369,$A26,Observed!$C$2:$C$2369,$C26),"")</f>
        <v/>
      </c>
      <c r="AJ26" s="41" t="str">
        <f>IF(ISNUMBER(AVERAGEIFS(Observed!AJ$2:AJ$2369,Observed!$A$2:$A$2369,$A26,Observed!$C$2:$C$2369,$C26)),AVERAGEIFS(Observed!AJ$2:AJ$2369,Observed!$A$2:$A$2369,$A26,Observed!$C$2:$C$2369,$C26),"")</f>
        <v/>
      </c>
      <c r="AK26" s="40" t="str">
        <f>IF(ISNUMBER(AVERAGEIFS(Observed!AK$2:AK$2369,Observed!$A$2:$A$2369,$A26,Observed!$C$2:$C$2369,$C26)),AVERAGEIFS(Observed!AK$2:AK$2369,Observed!$A$2:$A$2369,$A26,Observed!$C$2:$C$2369,$C26),"")</f>
        <v/>
      </c>
      <c r="AL26" s="41" t="str">
        <f>IF(ISNUMBER(AVERAGEIFS(Observed!AL$2:AL$2369,Observed!$A$2:$A$2369,$A26,Observed!$C$2:$C$2369,$C26)),AVERAGEIFS(Observed!AL$2:AL$2369,Observed!$A$2:$A$2369,$A26,Observed!$C$2:$C$2369,$C26),"")</f>
        <v/>
      </c>
      <c r="AM26" s="40" t="str">
        <f>IF(ISNUMBER(AVERAGEIFS(Observed!AM$2:AM$2369,Observed!$A$2:$A$2369,$A26,Observed!$C$2:$C$2369,$C26)),AVERAGEIFS(Observed!AM$2:AM$2369,Observed!$A$2:$A$2369,$A26,Observed!$C$2:$C$2369,$C26),"")</f>
        <v/>
      </c>
      <c r="AN26" s="40" t="str">
        <f>IF(ISNUMBER(AVERAGEIFS(Observed!AN$2:AN$2369,Observed!$A$2:$A$2369,$A26,Observed!$C$2:$C$2369,$C26)),AVERAGEIFS(Observed!AN$2:AN$2369,Observed!$A$2:$A$2369,$A26,Observed!$C$2:$C$2369,$C26),"")</f>
        <v/>
      </c>
      <c r="AO26" s="40" t="str">
        <f>IF(ISNUMBER(AVERAGEIFS(Observed!AO$2:AO$2369,Observed!$A$2:$A$2369,$A26,Observed!$C$2:$C$2369,$C26)),AVERAGEIFS(Observed!AO$2:AO$2369,Observed!$A$2:$A$2369,$A26,Observed!$C$2:$C$2369,$C26),"")</f>
        <v/>
      </c>
      <c r="AP26" s="41" t="str">
        <f>IF(ISNUMBER(AVERAGEIFS(Observed!AP$2:AP$2369,Observed!$A$2:$A$2369,$A26,Observed!$C$2:$C$2369,$C26)),AVERAGEIFS(Observed!AP$2:AP$2369,Observed!$A$2:$A$2369,$A26,Observed!$C$2:$C$2369,$C26),"")</f>
        <v/>
      </c>
      <c r="AQ26" s="40" t="str">
        <f>IF(ISNUMBER(AVERAGEIFS(Observed!AQ$2:AQ$2369,Observed!$A$2:$A$2369,$A26,Observed!$C$2:$C$2369,$C26)),AVERAGEIFS(Observed!AQ$2:AQ$2369,Observed!$A$2:$A$2369,$A26,Observed!$C$2:$C$2369,$C26),"")</f>
        <v/>
      </c>
      <c r="AR26" s="40" t="str">
        <f>IF(ISNUMBER(AVERAGEIFS(Observed!AR$2:AR$2369,Observed!$A$2:$A$2369,$A26,Observed!$C$2:$C$2369,$C26)),AVERAGEIFS(Observed!AR$2:AR$2369,Observed!$A$2:$A$2369,$A26,Observed!$C$2:$C$2369,$C26),"")</f>
        <v/>
      </c>
      <c r="AS26" s="3">
        <f>COUNTIFS(Observed!$A$2:$A$2369,$A26,Observed!$C$2:$C$2369,$C26)</f>
        <v>3</v>
      </c>
      <c r="AT26" s="3">
        <f t="shared" si="0"/>
        <v>1</v>
      </c>
    </row>
    <row r="27" spans="1:46" x14ac:dyDescent="0.25">
      <c r="A27" t="s">
        <v>5</v>
      </c>
      <c r="B27" t="s">
        <v>21</v>
      </c>
      <c r="C27" s="7">
        <v>35859</v>
      </c>
      <c r="D27" t="s">
        <v>101</v>
      </c>
      <c r="E27" t="s">
        <v>83</v>
      </c>
      <c r="J27" t="s">
        <v>0</v>
      </c>
      <c r="K27" t="s">
        <v>0</v>
      </c>
      <c r="L27">
        <v>5</v>
      </c>
      <c r="M27" t="s">
        <v>23</v>
      </c>
      <c r="N27" s="39">
        <f>IF(ISNUMBER(AVERAGEIFS(Observed!N$2:N$2369,Observed!$A$2:$A$2369,$A27,Observed!$C$2:$C$2369,$C27)),AVERAGEIFS(Observed!N$2:N$2369,Observed!$A$2:$A$2369,$A27,Observed!$C$2:$C$2369,$C27),"")</f>
        <v>1076.6666666666667</v>
      </c>
      <c r="O27" s="40">
        <f>IF(ISNUMBER(AVERAGEIFS(Observed!O$2:O$2369,Observed!$A$2:$A$2369,$A27,Observed!$C$2:$C$2369,$C27)),AVERAGEIFS(Observed!O$2:O$2369,Observed!$A$2:$A$2369,$A27,Observed!$C$2:$C$2369,$C27),"")</f>
        <v>107.66666666666667</v>
      </c>
      <c r="P27" s="40" t="str">
        <f>IF(ISNUMBER(AVERAGEIFS(Observed!P$2:P$2369,Observed!$A$2:$A$2369,$A27,Observed!$C$2:$C$2369,$C27)),AVERAGEIFS(Observed!P$2:P$2369,Observed!$A$2:$A$2369,$A27,Observed!$C$2:$C$2369,$C27),"")</f>
        <v/>
      </c>
      <c r="Q27" s="40" t="str">
        <f>IF(ISNUMBER(AVERAGEIFS(Observed!Q$2:Q$2369,Observed!$A$2:$A$2369,$A27,Observed!$C$2:$C$2369,$C27)),AVERAGEIFS(Observed!Q$2:Q$2369,Observed!$A$2:$A$2369,$A27,Observed!$C$2:$C$2369,$C27),"")</f>
        <v/>
      </c>
      <c r="R27" s="40" t="str">
        <f>IF(ISNUMBER(AVERAGEIFS(Observed!R$2:R$2369,Observed!$A$2:$A$2369,$A27,Observed!$C$2:$C$2369,$C27)),AVERAGEIFS(Observed!R$2:R$2369,Observed!$A$2:$A$2369,$A27,Observed!$C$2:$C$2369,$C27),"")</f>
        <v/>
      </c>
      <c r="S27" s="41" t="str">
        <f>IF(ISNUMBER(AVERAGEIFS(Observed!S$2:S$2369,Observed!$A$2:$A$2369,$A27,Observed!$C$2:$C$2369,$C27)),AVERAGEIFS(Observed!S$2:S$2369,Observed!$A$2:$A$2369,$A27,Observed!$C$2:$C$2369,$C27),"")</f>
        <v/>
      </c>
      <c r="T27" s="41" t="str">
        <f>IF(ISNUMBER(AVERAGEIFS(Observed!T$2:T$2369,Observed!$A$2:$A$2369,$A27,Observed!$C$2:$C$2369,$C27)),AVERAGEIFS(Observed!T$2:T$2369,Observed!$A$2:$A$2369,$A27,Observed!$C$2:$C$2369,$C27),"")</f>
        <v/>
      </c>
      <c r="U27" s="41" t="str">
        <f>IF(ISNUMBER(AVERAGEIFS(Observed!U$2:U$2369,Observed!$A$2:$A$2369,$A27,Observed!$C$2:$C$2369,$C27)),AVERAGEIFS(Observed!U$2:U$2369,Observed!$A$2:$A$2369,$A27,Observed!$C$2:$C$2369,$C27),"")</f>
        <v/>
      </c>
      <c r="V27" s="40" t="str">
        <f>IF(ISNUMBER(AVERAGEIFS(Observed!V$2:V$2369,Observed!$A$2:$A$2369,$A27,Observed!$C$2:$C$2369,$C27)),AVERAGEIFS(Observed!V$2:V$2369,Observed!$A$2:$A$2369,$A27,Observed!$C$2:$C$2369,$C27),"")</f>
        <v/>
      </c>
      <c r="W27" s="8" t="str">
        <f>IF(ISNUMBER(AVERAGEIFS(Observed!W$2:W$2369,Observed!$A$2:$A$2369,$A27,Observed!$C$2:$C$2369,$C27)),AVERAGEIFS(Observed!W$2:W$2369,Observed!$A$2:$A$2369,$A27,Observed!$C$2:$C$2369,$C27),"")</f>
        <v/>
      </c>
      <c r="X27" s="8" t="str">
        <f>IF(ISNUMBER(AVERAGEIFS(Observed!X$2:X$2369,Observed!$A$2:$A$2369,$A27,Observed!$C$2:$C$2369,$C27)),AVERAGEIFS(Observed!X$2:X$2369,Observed!$A$2:$A$2369,$A27,Observed!$C$2:$C$2369,$C27),"")</f>
        <v/>
      </c>
      <c r="Y27" s="40" t="str">
        <f>IF(ISNUMBER(AVERAGEIFS(Observed!Y$2:Y$2369,Observed!$A$2:$A$2369,$A27,Observed!$C$2:$C$2369,$C27)),AVERAGEIFS(Observed!Y$2:Y$2369,Observed!$A$2:$A$2369,$A27,Observed!$C$2:$C$2369,$C27),"")</f>
        <v/>
      </c>
      <c r="Z27" s="40" t="str">
        <f>IF(ISNUMBER(AVERAGEIFS(Observed!Z$2:Z$2369,Observed!$A$2:$A$2369,$A27,Observed!$C$2:$C$2369,$C27)),AVERAGEIFS(Observed!Z$2:Z$2369,Observed!$A$2:$A$2369,$A27,Observed!$C$2:$C$2369,$C27),"")</f>
        <v/>
      </c>
      <c r="AA27" s="40" t="str">
        <f>IF(ISNUMBER(AVERAGEIFS(Observed!AA$2:AA$2369,Observed!$A$2:$A$2369,$A27,Observed!$C$2:$C$2369,$C27)),AVERAGEIFS(Observed!AA$2:AA$2369,Observed!$A$2:$A$2369,$A27,Observed!$C$2:$C$2369,$C27),"")</f>
        <v/>
      </c>
      <c r="AB27" s="40" t="str">
        <f>IF(ISNUMBER(AVERAGEIFS(Observed!AB$2:AB$2369,Observed!$A$2:$A$2369,$A27,Observed!$C$2:$C$2369,$C27)),AVERAGEIFS(Observed!AB$2:AB$2369,Observed!$A$2:$A$2369,$A27,Observed!$C$2:$C$2369,$C27),"")</f>
        <v/>
      </c>
      <c r="AC27" s="40" t="str">
        <f>IF(ISNUMBER(AVERAGEIFS(Observed!AC$2:AC$2369,Observed!$A$2:$A$2369,$A27,Observed!$C$2:$C$2369,$C27)),AVERAGEIFS(Observed!AC$2:AC$2369,Observed!$A$2:$A$2369,$A27,Observed!$C$2:$C$2369,$C27),"")</f>
        <v/>
      </c>
      <c r="AD27" s="40" t="str">
        <f>IF(ISNUMBER(AVERAGEIFS(Observed!AD$2:AD$2369,Observed!$A$2:$A$2369,$A27,Observed!$C$2:$C$2369,$C27)),AVERAGEIFS(Observed!AD$2:AD$2369,Observed!$A$2:$A$2369,$A27,Observed!$C$2:$C$2369,$C27),"")</f>
        <v/>
      </c>
      <c r="AE27" s="40" t="str">
        <f>IF(ISNUMBER(AVERAGEIFS(Observed!AE$2:AE$2369,Observed!$A$2:$A$2369,$A27,Observed!$C$2:$C$2369,$C27)),AVERAGEIFS(Observed!AE$2:AE$2369,Observed!$A$2:$A$2369,$A27,Observed!$C$2:$C$2369,$C27),"")</f>
        <v/>
      </c>
      <c r="AF27" s="40" t="str">
        <f>IF(ISNUMBER(AVERAGEIFS(Observed!AF$2:AF$2369,Observed!$A$2:$A$2369,$A27,Observed!$C$2:$C$2369,$C27)),AVERAGEIFS(Observed!AF$2:AF$2369,Observed!$A$2:$A$2369,$A27,Observed!$C$2:$C$2369,$C27),"")</f>
        <v/>
      </c>
      <c r="AG27" s="40" t="str">
        <f>IF(ISNUMBER(AVERAGEIFS(Observed!AG$2:AG$2369,Observed!$A$2:$A$2369,$A27,Observed!$C$2:$C$2369,$C27)),AVERAGEIFS(Observed!AG$2:AG$2369,Observed!$A$2:$A$2369,$A27,Observed!$C$2:$C$2369,$C27),"")</f>
        <v/>
      </c>
      <c r="AH27" s="41" t="str">
        <f>IF(ISNUMBER(AVERAGEIFS(Observed!AH$2:AH$2369,Observed!$A$2:$A$2369,$A27,Observed!$C$2:$C$2369,$C27)),AVERAGEIFS(Observed!AH$2:AH$2369,Observed!$A$2:$A$2369,$A27,Observed!$C$2:$C$2369,$C27),"")</f>
        <v/>
      </c>
      <c r="AI27" s="41" t="str">
        <f>IF(ISNUMBER(AVERAGEIFS(Observed!AI$2:AI$2369,Observed!$A$2:$A$2369,$A27,Observed!$C$2:$C$2369,$C27)),AVERAGEIFS(Observed!AI$2:AI$2369,Observed!$A$2:$A$2369,$A27,Observed!$C$2:$C$2369,$C27),"")</f>
        <v/>
      </c>
      <c r="AJ27" s="41" t="str">
        <f>IF(ISNUMBER(AVERAGEIFS(Observed!AJ$2:AJ$2369,Observed!$A$2:$A$2369,$A27,Observed!$C$2:$C$2369,$C27)),AVERAGEIFS(Observed!AJ$2:AJ$2369,Observed!$A$2:$A$2369,$A27,Observed!$C$2:$C$2369,$C27),"")</f>
        <v/>
      </c>
      <c r="AK27" s="40" t="str">
        <f>IF(ISNUMBER(AVERAGEIFS(Observed!AK$2:AK$2369,Observed!$A$2:$A$2369,$A27,Observed!$C$2:$C$2369,$C27)),AVERAGEIFS(Observed!AK$2:AK$2369,Observed!$A$2:$A$2369,$A27,Observed!$C$2:$C$2369,$C27),"")</f>
        <v/>
      </c>
      <c r="AL27" s="41" t="str">
        <f>IF(ISNUMBER(AVERAGEIFS(Observed!AL$2:AL$2369,Observed!$A$2:$A$2369,$A27,Observed!$C$2:$C$2369,$C27)),AVERAGEIFS(Observed!AL$2:AL$2369,Observed!$A$2:$A$2369,$A27,Observed!$C$2:$C$2369,$C27),"")</f>
        <v/>
      </c>
      <c r="AM27" s="40" t="str">
        <f>IF(ISNUMBER(AVERAGEIFS(Observed!AM$2:AM$2369,Observed!$A$2:$A$2369,$A27,Observed!$C$2:$C$2369,$C27)),AVERAGEIFS(Observed!AM$2:AM$2369,Observed!$A$2:$A$2369,$A27,Observed!$C$2:$C$2369,$C27),"")</f>
        <v/>
      </c>
      <c r="AN27" s="40" t="str">
        <f>IF(ISNUMBER(AVERAGEIFS(Observed!AN$2:AN$2369,Observed!$A$2:$A$2369,$A27,Observed!$C$2:$C$2369,$C27)),AVERAGEIFS(Observed!AN$2:AN$2369,Observed!$A$2:$A$2369,$A27,Observed!$C$2:$C$2369,$C27),"")</f>
        <v/>
      </c>
      <c r="AO27" s="40" t="str">
        <f>IF(ISNUMBER(AVERAGEIFS(Observed!AO$2:AO$2369,Observed!$A$2:$A$2369,$A27,Observed!$C$2:$C$2369,$C27)),AVERAGEIFS(Observed!AO$2:AO$2369,Observed!$A$2:$A$2369,$A27,Observed!$C$2:$C$2369,$C27),"")</f>
        <v/>
      </c>
      <c r="AP27" s="41" t="str">
        <f>IF(ISNUMBER(AVERAGEIFS(Observed!AP$2:AP$2369,Observed!$A$2:$A$2369,$A27,Observed!$C$2:$C$2369,$C27)),AVERAGEIFS(Observed!AP$2:AP$2369,Observed!$A$2:$A$2369,$A27,Observed!$C$2:$C$2369,$C27),"")</f>
        <v/>
      </c>
      <c r="AQ27" s="40" t="str">
        <f>IF(ISNUMBER(AVERAGEIFS(Observed!AQ$2:AQ$2369,Observed!$A$2:$A$2369,$A27,Observed!$C$2:$C$2369,$C27)),AVERAGEIFS(Observed!AQ$2:AQ$2369,Observed!$A$2:$A$2369,$A27,Observed!$C$2:$C$2369,$C27),"")</f>
        <v/>
      </c>
      <c r="AR27" s="40" t="str">
        <f>IF(ISNUMBER(AVERAGEIFS(Observed!AR$2:AR$2369,Observed!$A$2:$A$2369,$A27,Observed!$C$2:$C$2369,$C27)),AVERAGEIFS(Observed!AR$2:AR$2369,Observed!$A$2:$A$2369,$A27,Observed!$C$2:$C$2369,$C27),"")</f>
        <v/>
      </c>
      <c r="AS27" s="3">
        <f>COUNTIFS(Observed!$A$2:$A$2369,$A27,Observed!$C$2:$C$2369,$C27)</f>
        <v>3</v>
      </c>
      <c r="AT27" s="3">
        <f t="shared" si="0"/>
        <v>1</v>
      </c>
    </row>
    <row r="28" spans="1:46" x14ac:dyDescent="0.25">
      <c r="A28" t="s">
        <v>5</v>
      </c>
      <c r="B28" t="s">
        <v>21</v>
      </c>
      <c r="C28" s="7">
        <v>35866</v>
      </c>
      <c r="D28" t="s">
        <v>101</v>
      </c>
      <c r="E28" t="s">
        <v>83</v>
      </c>
      <c r="J28" t="s">
        <v>0</v>
      </c>
      <c r="K28" t="s">
        <v>0</v>
      </c>
      <c r="L28">
        <v>5</v>
      </c>
      <c r="M28" t="s">
        <v>24</v>
      </c>
      <c r="N28" s="39">
        <f>IF(ISNUMBER(AVERAGEIFS(Observed!N$2:N$2369,Observed!$A$2:$A$2369,$A28,Observed!$C$2:$C$2369,$C28)),AVERAGEIFS(Observed!N$2:N$2369,Observed!$A$2:$A$2369,$A28,Observed!$C$2:$C$2369,$C28),"")</f>
        <v>1015</v>
      </c>
      <c r="O28" s="40">
        <f>IF(ISNUMBER(AVERAGEIFS(Observed!O$2:O$2369,Observed!$A$2:$A$2369,$A28,Observed!$C$2:$C$2369,$C28)),AVERAGEIFS(Observed!O$2:O$2369,Observed!$A$2:$A$2369,$A28,Observed!$C$2:$C$2369,$C28),"")</f>
        <v>101.5</v>
      </c>
      <c r="P28" s="40" t="str">
        <f>IF(ISNUMBER(AVERAGEIFS(Observed!P$2:P$2369,Observed!$A$2:$A$2369,$A28,Observed!$C$2:$C$2369,$C28)),AVERAGEIFS(Observed!P$2:P$2369,Observed!$A$2:$A$2369,$A28,Observed!$C$2:$C$2369,$C28),"")</f>
        <v/>
      </c>
      <c r="Q28" s="40" t="str">
        <f>IF(ISNUMBER(AVERAGEIFS(Observed!Q$2:Q$2369,Observed!$A$2:$A$2369,$A28,Observed!$C$2:$C$2369,$C28)),AVERAGEIFS(Observed!Q$2:Q$2369,Observed!$A$2:$A$2369,$A28,Observed!$C$2:$C$2369,$C28),"")</f>
        <v/>
      </c>
      <c r="R28" s="40" t="str">
        <f>IF(ISNUMBER(AVERAGEIFS(Observed!R$2:R$2369,Observed!$A$2:$A$2369,$A28,Observed!$C$2:$C$2369,$C28)),AVERAGEIFS(Observed!R$2:R$2369,Observed!$A$2:$A$2369,$A28,Observed!$C$2:$C$2369,$C28),"")</f>
        <v/>
      </c>
      <c r="S28" s="41">
        <f>IF(ISNUMBER(AVERAGEIFS(Observed!S$2:S$2369,Observed!$A$2:$A$2369,$A28,Observed!$C$2:$C$2369,$C28)),AVERAGEIFS(Observed!S$2:S$2369,Observed!$A$2:$A$2369,$A28,Observed!$C$2:$C$2369,$C28),"")</f>
        <v>2.75E-2</v>
      </c>
      <c r="T28" s="41" t="str">
        <f>IF(ISNUMBER(AVERAGEIFS(Observed!T$2:T$2369,Observed!$A$2:$A$2369,$A28,Observed!$C$2:$C$2369,$C28)),AVERAGEIFS(Observed!T$2:T$2369,Observed!$A$2:$A$2369,$A28,Observed!$C$2:$C$2369,$C28),"")</f>
        <v/>
      </c>
      <c r="U28" s="41" t="str">
        <f>IF(ISNUMBER(AVERAGEIFS(Observed!U$2:U$2369,Observed!$A$2:$A$2369,$A28,Observed!$C$2:$C$2369,$C28)),AVERAGEIFS(Observed!U$2:U$2369,Observed!$A$2:$A$2369,$A28,Observed!$C$2:$C$2369,$C28),"")</f>
        <v/>
      </c>
      <c r="V28" s="40" t="str">
        <f>IF(ISNUMBER(AVERAGEIFS(Observed!V$2:V$2369,Observed!$A$2:$A$2369,$A28,Observed!$C$2:$C$2369,$C28)),AVERAGEIFS(Observed!V$2:V$2369,Observed!$A$2:$A$2369,$A28,Observed!$C$2:$C$2369,$C28),"")</f>
        <v/>
      </c>
      <c r="W28" s="8" t="str">
        <f>IF(ISNUMBER(AVERAGEIFS(Observed!W$2:W$2369,Observed!$A$2:$A$2369,$A28,Observed!$C$2:$C$2369,$C28)),AVERAGEIFS(Observed!W$2:W$2369,Observed!$A$2:$A$2369,$A28,Observed!$C$2:$C$2369,$C28),"")</f>
        <v/>
      </c>
      <c r="X28" s="8" t="str">
        <f>IF(ISNUMBER(AVERAGEIFS(Observed!X$2:X$2369,Observed!$A$2:$A$2369,$A28,Observed!$C$2:$C$2369,$C28)),AVERAGEIFS(Observed!X$2:X$2369,Observed!$A$2:$A$2369,$A28,Observed!$C$2:$C$2369,$C28),"")</f>
        <v/>
      </c>
      <c r="Y28" s="40" t="str">
        <f>IF(ISNUMBER(AVERAGEIFS(Observed!Y$2:Y$2369,Observed!$A$2:$A$2369,$A28,Observed!$C$2:$C$2369,$C28)),AVERAGEIFS(Observed!Y$2:Y$2369,Observed!$A$2:$A$2369,$A28,Observed!$C$2:$C$2369,$C28),"")</f>
        <v/>
      </c>
      <c r="Z28" s="40" t="str">
        <f>IF(ISNUMBER(AVERAGEIFS(Observed!Z$2:Z$2369,Observed!$A$2:$A$2369,$A28,Observed!$C$2:$C$2369,$C28)),AVERAGEIFS(Observed!Z$2:Z$2369,Observed!$A$2:$A$2369,$A28,Observed!$C$2:$C$2369,$C28),"")</f>
        <v/>
      </c>
      <c r="AA28" s="40" t="str">
        <f>IF(ISNUMBER(AVERAGEIFS(Observed!AA$2:AA$2369,Observed!$A$2:$A$2369,$A28,Observed!$C$2:$C$2369,$C28)),AVERAGEIFS(Observed!AA$2:AA$2369,Observed!$A$2:$A$2369,$A28,Observed!$C$2:$C$2369,$C28),"")</f>
        <v/>
      </c>
      <c r="AB28" s="40" t="str">
        <f>IF(ISNUMBER(AVERAGEIFS(Observed!AB$2:AB$2369,Observed!$A$2:$A$2369,$A28,Observed!$C$2:$C$2369,$C28)),AVERAGEIFS(Observed!AB$2:AB$2369,Observed!$A$2:$A$2369,$A28,Observed!$C$2:$C$2369,$C28),"")</f>
        <v/>
      </c>
      <c r="AC28" s="40" t="str">
        <f>IF(ISNUMBER(AVERAGEIFS(Observed!AC$2:AC$2369,Observed!$A$2:$A$2369,$A28,Observed!$C$2:$C$2369,$C28)),AVERAGEIFS(Observed!AC$2:AC$2369,Observed!$A$2:$A$2369,$A28,Observed!$C$2:$C$2369,$C28),"")</f>
        <v/>
      </c>
      <c r="AD28" s="40" t="str">
        <f>IF(ISNUMBER(AVERAGEIFS(Observed!AD$2:AD$2369,Observed!$A$2:$A$2369,$A28,Observed!$C$2:$C$2369,$C28)),AVERAGEIFS(Observed!AD$2:AD$2369,Observed!$A$2:$A$2369,$A28,Observed!$C$2:$C$2369,$C28),"")</f>
        <v/>
      </c>
      <c r="AE28" s="40" t="str">
        <f>IF(ISNUMBER(AVERAGEIFS(Observed!AE$2:AE$2369,Observed!$A$2:$A$2369,$A28,Observed!$C$2:$C$2369,$C28)),AVERAGEIFS(Observed!AE$2:AE$2369,Observed!$A$2:$A$2369,$A28,Observed!$C$2:$C$2369,$C28),"")</f>
        <v/>
      </c>
      <c r="AF28" s="40" t="str">
        <f>IF(ISNUMBER(AVERAGEIFS(Observed!AF$2:AF$2369,Observed!$A$2:$A$2369,$A28,Observed!$C$2:$C$2369,$C28)),AVERAGEIFS(Observed!AF$2:AF$2369,Observed!$A$2:$A$2369,$A28,Observed!$C$2:$C$2369,$C28),"")</f>
        <v/>
      </c>
      <c r="AG28" s="40" t="str">
        <f>IF(ISNUMBER(AVERAGEIFS(Observed!AG$2:AG$2369,Observed!$A$2:$A$2369,$A28,Observed!$C$2:$C$2369,$C28)),AVERAGEIFS(Observed!AG$2:AG$2369,Observed!$A$2:$A$2369,$A28,Observed!$C$2:$C$2369,$C28),"")</f>
        <v/>
      </c>
      <c r="AH28" s="41" t="str">
        <f>IF(ISNUMBER(AVERAGEIFS(Observed!AH$2:AH$2369,Observed!$A$2:$A$2369,$A28,Observed!$C$2:$C$2369,$C28)),AVERAGEIFS(Observed!AH$2:AH$2369,Observed!$A$2:$A$2369,$A28,Observed!$C$2:$C$2369,$C28),"")</f>
        <v/>
      </c>
      <c r="AI28" s="41" t="str">
        <f>IF(ISNUMBER(AVERAGEIFS(Observed!AI$2:AI$2369,Observed!$A$2:$A$2369,$A28,Observed!$C$2:$C$2369,$C28)),AVERAGEIFS(Observed!AI$2:AI$2369,Observed!$A$2:$A$2369,$A28,Observed!$C$2:$C$2369,$C28),"")</f>
        <v/>
      </c>
      <c r="AJ28" s="41" t="str">
        <f>IF(ISNUMBER(AVERAGEIFS(Observed!AJ$2:AJ$2369,Observed!$A$2:$A$2369,$A28,Observed!$C$2:$C$2369,$C28)),AVERAGEIFS(Observed!AJ$2:AJ$2369,Observed!$A$2:$A$2369,$A28,Observed!$C$2:$C$2369,$C28),"")</f>
        <v/>
      </c>
      <c r="AK28" s="40" t="str">
        <f>IF(ISNUMBER(AVERAGEIFS(Observed!AK$2:AK$2369,Observed!$A$2:$A$2369,$A28,Observed!$C$2:$C$2369,$C28)),AVERAGEIFS(Observed!AK$2:AK$2369,Observed!$A$2:$A$2369,$A28,Observed!$C$2:$C$2369,$C28),"")</f>
        <v/>
      </c>
      <c r="AL28" s="41" t="str">
        <f>IF(ISNUMBER(AVERAGEIFS(Observed!AL$2:AL$2369,Observed!$A$2:$A$2369,$A28,Observed!$C$2:$C$2369,$C28)),AVERAGEIFS(Observed!AL$2:AL$2369,Observed!$A$2:$A$2369,$A28,Observed!$C$2:$C$2369,$C28),"")</f>
        <v/>
      </c>
      <c r="AM28" s="40" t="str">
        <f>IF(ISNUMBER(AVERAGEIFS(Observed!AM$2:AM$2369,Observed!$A$2:$A$2369,$A28,Observed!$C$2:$C$2369,$C28)),AVERAGEIFS(Observed!AM$2:AM$2369,Observed!$A$2:$A$2369,$A28,Observed!$C$2:$C$2369,$C28),"")</f>
        <v/>
      </c>
      <c r="AN28" s="40" t="str">
        <f>IF(ISNUMBER(AVERAGEIFS(Observed!AN$2:AN$2369,Observed!$A$2:$A$2369,$A28,Observed!$C$2:$C$2369,$C28)),AVERAGEIFS(Observed!AN$2:AN$2369,Observed!$A$2:$A$2369,$A28,Observed!$C$2:$C$2369,$C28),"")</f>
        <v/>
      </c>
      <c r="AO28" s="40" t="str">
        <f>IF(ISNUMBER(AVERAGEIFS(Observed!AO$2:AO$2369,Observed!$A$2:$A$2369,$A28,Observed!$C$2:$C$2369,$C28)),AVERAGEIFS(Observed!AO$2:AO$2369,Observed!$A$2:$A$2369,$A28,Observed!$C$2:$C$2369,$C28),"")</f>
        <v/>
      </c>
      <c r="AP28" s="41" t="str">
        <f>IF(ISNUMBER(AVERAGEIFS(Observed!AP$2:AP$2369,Observed!$A$2:$A$2369,$A28,Observed!$C$2:$C$2369,$C28)),AVERAGEIFS(Observed!AP$2:AP$2369,Observed!$A$2:$A$2369,$A28,Observed!$C$2:$C$2369,$C28),"")</f>
        <v/>
      </c>
      <c r="AQ28" s="40" t="str">
        <f>IF(ISNUMBER(AVERAGEIFS(Observed!AQ$2:AQ$2369,Observed!$A$2:$A$2369,$A28,Observed!$C$2:$C$2369,$C28)),AVERAGEIFS(Observed!AQ$2:AQ$2369,Observed!$A$2:$A$2369,$A28,Observed!$C$2:$C$2369,$C28),"")</f>
        <v/>
      </c>
      <c r="AR28" s="40" t="str">
        <f>IF(ISNUMBER(AVERAGEIFS(Observed!AR$2:AR$2369,Observed!$A$2:$A$2369,$A28,Observed!$C$2:$C$2369,$C28)),AVERAGEIFS(Observed!AR$2:AR$2369,Observed!$A$2:$A$2369,$A28,Observed!$C$2:$C$2369,$C28),"")</f>
        <v/>
      </c>
      <c r="AS28" s="3">
        <f>COUNTIFS(Observed!$A$2:$A$2369,$A28,Observed!$C$2:$C$2369,$C28)</f>
        <v>3</v>
      </c>
      <c r="AT28" s="3">
        <f t="shared" si="0"/>
        <v>2</v>
      </c>
    </row>
    <row r="29" spans="1:46" x14ac:dyDescent="0.25">
      <c r="A29" t="s">
        <v>5</v>
      </c>
      <c r="B29" t="s">
        <v>21</v>
      </c>
      <c r="C29" s="7">
        <v>35871</v>
      </c>
      <c r="D29" t="s">
        <v>101</v>
      </c>
      <c r="E29" t="s">
        <v>83</v>
      </c>
      <c r="J29" t="s">
        <v>0</v>
      </c>
      <c r="K29" t="s">
        <v>0</v>
      </c>
      <c r="L29">
        <v>5</v>
      </c>
      <c r="M29" t="s">
        <v>25</v>
      </c>
      <c r="N29" s="39">
        <f>IF(ISNUMBER(AVERAGEIFS(Observed!N$2:N$2369,Observed!$A$2:$A$2369,$A29,Observed!$C$2:$C$2369,$C29)),AVERAGEIFS(Observed!N$2:N$2369,Observed!$A$2:$A$2369,$A29,Observed!$C$2:$C$2369,$C29),"")</f>
        <v>57.333333333333336</v>
      </c>
      <c r="O29" s="40">
        <f>IF(ISNUMBER(AVERAGEIFS(Observed!O$2:O$2369,Observed!$A$2:$A$2369,$A29,Observed!$C$2:$C$2369,$C29)),AVERAGEIFS(Observed!O$2:O$2369,Observed!$A$2:$A$2369,$A29,Observed!$C$2:$C$2369,$C29),"")</f>
        <v>5.7333333333333334</v>
      </c>
      <c r="P29" s="40" t="str">
        <f>IF(ISNUMBER(AVERAGEIFS(Observed!P$2:P$2369,Observed!$A$2:$A$2369,$A29,Observed!$C$2:$C$2369,$C29)),AVERAGEIFS(Observed!P$2:P$2369,Observed!$A$2:$A$2369,$A29,Observed!$C$2:$C$2369,$C29),"")</f>
        <v/>
      </c>
      <c r="Q29" s="40">
        <f>IF(ISNUMBER(AVERAGEIFS(Observed!Q$2:Q$2369,Observed!$A$2:$A$2369,$A29,Observed!$C$2:$C$2369,$C29)),AVERAGEIFS(Observed!Q$2:Q$2369,Observed!$A$2:$A$2369,$A29,Observed!$C$2:$C$2369,$C29),"")</f>
        <v>87.756666666666661</v>
      </c>
      <c r="R29" s="40">
        <f>IF(ISNUMBER(AVERAGEIFS(Observed!R$2:R$2369,Observed!$A$2:$A$2369,$A29,Observed!$C$2:$C$2369,$C29)),AVERAGEIFS(Observed!R$2:R$2369,Observed!$A$2:$A$2369,$A29,Observed!$C$2:$C$2369,$C29),"")</f>
        <v>951.08666666666659</v>
      </c>
      <c r="S29" s="41" t="str">
        <f>IF(ISNUMBER(AVERAGEIFS(Observed!S$2:S$2369,Observed!$A$2:$A$2369,$A29,Observed!$C$2:$C$2369,$C29)),AVERAGEIFS(Observed!S$2:S$2369,Observed!$A$2:$A$2369,$A29,Observed!$C$2:$C$2369,$C29),"")</f>
        <v/>
      </c>
      <c r="T29" s="41" t="str">
        <f>IF(ISNUMBER(AVERAGEIFS(Observed!T$2:T$2369,Observed!$A$2:$A$2369,$A29,Observed!$C$2:$C$2369,$C29)),AVERAGEIFS(Observed!T$2:T$2369,Observed!$A$2:$A$2369,$A29,Observed!$C$2:$C$2369,$C29),"")</f>
        <v/>
      </c>
      <c r="U29" s="41" t="str">
        <f>IF(ISNUMBER(AVERAGEIFS(Observed!U$2:U$2369,Observed!$A$2:$A$2369,$A29,Observed!$C$2:$C$2369,$C29)),AVERAGEIFS(Observed!U$2:U$2369,Observed!$A$2:$A$2369,$A29,Observed!$C$2:$C$2369,$C29),"")</f>
        <v/>
      </c>
      <c r="V29" s="40" t="str">
        <f>IF(ISNUMBER(AVERAGEIFS(Observed!V$2:V$2369,Observed!$A$2:$A$2369,$A29,Observed!$C$2:$C$2369,$C29)),AVERAGEIFS(Observed!V$2:V$2369,Observed!$A$2:$A$2369,$A29,Observed!$C$2:$C$2369,$C29),"")</f>
        <v/>
      </c>
      <c r="W29" s="8" t="str">
        <f>IF(ISNUMBER(AVERAGEIFS(Observed!W$2:W$2369,Observed!$A$2:$A$2369,$A29,Observed!$C$2:$C$2369,$C29)),AVERAGEIFS(Observed!W$2:W$2369,Observed!$A$2:$A$2369,$A29,Observed!$C$2:$C$2369,$C29),"")</f>
        <v/>
      </c>
      <c r="X29" s="8" t="str">
        <f>IF(ISNUMBER(AVERAGEIFS(Observed!X$2:X$2369,Observed!$A$2:$A$2369,$A29,Observed!$C$2:$C$2369,$C29)),AVERAGEIFS(Observed!X$2:X$2369,Observed!$A$2:$A$2369,$A29,Observed!$C$2:$C$2369,$C29),"")</f>
        <v/>
      </c>
      <c r="Y29" s="40" t="str">
        <f>IF(ISNUMBER(AVERAGEIFS(Observed!Y$2:Y$2369,Observed!$A$2:$A$2369,$A29,Observed!$C$2:$C$2369,$C29)),AVERAGEIFS(Observed!Y$2:Y$2369,Observed!$A$2:$A$2369,$A29,Observed!$C$2:$C$2369,$C29),"")</f>
        <v/>
      </c>
      <c r="Z29" s="40" t="str">
        <f>IF(ISNUMBER(AVERAGEIFS(Observed!Z$2:Z$2369,Observed!$A$2:$A$2369,$A29,Observed!$C$2:$C$2369,$C29)),AVERAGEIFS(Observed!Z$2:Z$2369,Observed!$A$2:$A$2369,$A29,Observed!$C$2:$C$2369,$C29),"")</f>
        <v/>
      </c>
      <c r="AA29" s="40" t="str">
        <f>IF(ISNUMBER(AVERAGEIFS(Observed!AA$2:AA$2369,Observed!$A$2:$A$2369,$A29,Observed!$C$2:$C$2369,$C29)),AVERAGEIFS(Observed!AA$2:AA$2369,Observed!$A$2:$A$2369,$A29,Observed!$C$2:$C$2369,$C29),"")</f>
        <v/>
      </c>
      <c r="AB29" s="40" t="str">
        <f>IF(ISNUMBER(AVERAGEIFS(Observed!AB$2:AB$2369,Observed!$A$2:$A$2369,$A29,Observed!$C$2:$C$2369,$C29)),AVERAGEIFS(Observed!AB$2:AB$2369,Observed!$A$2:$A$2369,$A29,Observed!$C$2:$C$2369,$C29),"")</f>
        <v/>
      </c>
      <c r="AC29" s="40" t="str">
        <f>IF(ISNUMBER(AVERAGEIFS(Observed!AC$2:AC$2369,Observed!$A$2:$A$2369,$A29,Observed!$C$2:$C$2369,$C29)),AVERAGEIFS(Observed!AC$2:AC$2369,Observed!$A$2:$A$2369,$A29,Observed!$C$2:$C$2369,$C29),"")</f>
        <v/>
      </c>
      <c r="AD29" s="40" t="str">
        <f>IF(ISNUMBER(AVERAGEIFS(Observed!AD$2:AD$2369,Observed!$A$2:$A$2369,$A29,Observed!$C$2:$C$2369,$C29)),AVERAGEIFS(Observed!AD$2:AD$2369,Observed!$A$2:$A$2369,$A29,Observed!$C$2:$C$2369,$C29),"")</f>
        <v/>
      </c>
      <c r="AE29" s="40" t="str">
        <f>IF(ISNUMBER(AVERAGEIFS(Observed!AE$2:AE$2369,Observed!$A$2:$A$2369,$A29,Observed!$C$2:$C$2369,$C29)),AVERAGEIFS(Observed!AE$2:AE$2369,Observed!$A$2:$A$2369,$A29,Observed!$C$2:$C$2369,$C29),"")</f>
        <v/>
      </c>
      <c r="AF29" s="40" t="str">
        <f>IF(ISNUMBER(AVERAGEIFS(Observed!AF$2:AF$2369,Observed!$A$2:$A$2369,$A29,Observed!$C$2:$C$2369,$C29)),AVERAGEIFS(Observed!AF$2:AF$2369,Observed!$A$2:$A$2369,$A29,Observed!$C$2:$C$2369,$C29),"")</f>
        <v/>
      </c>
      <c r="AG29" s="40" t="str">
        <f>IF(ISNUMBER(AVERAGEIFS(Observed!AG$2:AG$2369,Observed!$A$2:$A$2369,$A29,Observed!$C$2:$C$2369,$C29)),AVERAGEIFS(Observed!AG$2:AG$2369,Observed!$A$2:$A$2369,$A29,Observed!$C$2:$C$2369,$C29),"")</f>
        <v/>
      </c>
      <c r="AH29" s="41" t="str">
        <f>IF(ISNUMBER(AVERAGEIFS(Observed!AH$2:AH$2369,Observed!$A$2:$A$2369,$A29,Observed!$C$2:$C$2369,$C29)),AVERAGEIFS(Observed!AH$2:AH$2369,Observed!$A$2:$A$2369,$A29,Observed!$C$2:$C$2369,$C29),"")</f>
        <v/>
      </c>
      <c r="AI29" s="41" t="str">
        <f>IF(ISNUMBER(AVERAGEIFS(Observed!AI$2:AI$2369,Observed!$A$2:$A$2369,$A29,Observed!$C$2:$C$2369,$C29)),AVERAGEIFS(Observed!AI$2:AI$2369,Observed!$A$2:$A$2369,$A29,Observed!$C$2:$C$2369,$C29),"")</f>
        <v/>
      </c>
      <c r="AJ29" s="41" t="str">
        <f>IF(ISNUMBER(AVERAGEIFS(Observed!AJ$2:AJ$2369,Observed!$A$2:$A$2369,$A29,Observed!$C$2:$C$2369,$C29)),AVERAGEIFS(Observed!AJ$2:AJ$2369,Observed!$A$2:$A$2369,$A29,Observed!$C$2:$C$2369,$C29),"")</f>
        <v/>
      </c>
      <c r="AK29" s="40" t="str">
        <f>IF(ISNUMBER(AVERAGEIFS(Observed!AK$2:AK$2369,Observed!$A$2:$A$2369,$A29,Observed!$C$2:$C$2369,$C29)),AVERAGEIFS(Observed!AK$2:AK$2369,Observed!$A$2:$A$2369,$A29,Observed!$C$2:$C$2369,$C29),"")</f>
        <v/>
      </c>
      <c r="AL29" s="41" t="str">
        <f>IF(ISNUMBER(AVERAGEIFS(Observed!AL$2:AL$2369,Observed!$A$2:$A$2369,$A29,Observed!$C$2:$C$2369,$C29)),AVERAGEIFS(Observed!AL$2:AL$2369,Observed!$A$2:$A$2369,$A29,Observed!$C$2:$C$2369,$C29),"")</f>
        <v/>
      </c>
      <c r="AM29" s="40" t="str">
        <f>IF(ISNUMBER(AVERAGEIFS(Observed!AM$2:AM$2369,Observed!$A$2:$A$2369,$A29,Observed!$C$2:$C$2369,$C29)),AVERAGEIFS(Observed!AM$2:AM$2369,Observed!$A$2:$A$2369,$A29,Observed!$C$2:$C$2369,$C29),"")</f>
        <v/>
      </c>
      <c r="AN29" s="40" t="str">
        <f>IF(ISNUMBER(AVERAGEIFS(Observed!AN$2:AN$2369,Observed!$A$2:$A$2369,$A29,Observed!$C$2:$C$2369,$C29)),AVERAGEIFS(Observed!AN$2:AN$2369,Observed!$A$2:$A$2369,$A29,Observed!$C$2:$C$2369,$C29),"")</f>
        <v/>
      </c>
      <c r="AO29" s="40" t="str">
        <f>IF(ISNUMBER(AVERAGEIFS(Observed!AO$2:AO$2369,Observed!$A$2:$A$2369,$A29,Observed!$C$2:$C$2369,$C29)),AVERAGEIFS(Observed!AO$2:AO$2369,Observed!$A$2:$A$2369,$A29,Observed!$C$2:$C$2369,$C29),"")</f>
        <v/>
      </c>
      <c r="AP29" s="41" t="str">
        <f>IF(ISNUMBER(AVERAGEIFS(Observed!AP$2:AP$2369,Observed!$A$2:$A$2369,$A29,Observed!$C$2:$C$2369,$C29)),AVERAGEIFS(Observed!AP$2:AP$2369,Observed!$A$2:$A$2369,$A29,Observed!$C$2:$C$2369,$C29),"")</f>
        <v/>
      </c>
      <c r="AQ29" s="40" t="str">
        <f>IF(ISNUMBER(AVERAGEIFS(Observed!AQ$2:AQ$2369,Observed!$A$2:$A$2369,$A29,Observed!$C$2:$C$2369,$C29)),AVERAGEIFS(Observed!AQ$2:AQ$2369,Observed!$A$2:$A$2369,$A29,Observed!$C$2:$C$2369,$C29),"")</f>
        <v/>
      </c>
      <c r="AR29" s="40" t="str">
        <f>IF(ISNUMBER(AVERAGEIFS(Observed!AR$2:AR$2369,Observed!$A$2:$A$2369,$A29,Observed!$C$2:$C$2369,$C29)),AVERAGEIFS(Observed!AR$2:AR$2369,Observed!$A$2:$A$2369,$A29,Observed!$C$2:$C$2369,$C29),"")</f>
        <v/>
      </c>
      <c r="AS29" s="3">
        <f>COUNTIFS(Observed!$A$2:$A$2369,$A29,Observed!$C$2:$C$2369,$C29)</f>
        <v>3</v>
      </c>
      <c r="AT29" s="3">
        <f t="shared" si="0"/>
        <v>3</v>
      </c>
    </row>
    <row r="30" spans="1:46" x14ac:dyDescent="0.25">
      <c r="A30" t="s">
        <v>5</v>
      </c>
      <c r="B30" t="s">
        <v>21</v>
      </c>
      <c r="C30" s="7">
        <v>35882</v>
      </c>
      <c r="D30" t="s">
        <v>101</v>
      </c>
      <c r="E30" t="s">
        <v>83</v>
      </c>
      <c r="J30" t="s">
        <v>0</v>
      </c>
      <c r="K30" t="s">
        <v>0</v>
      </c>
      <c r="L30">
        <v>6</v>
      </c>
      <c r="M30" t="s">
        <v>23</v>
      </c>
      <c r="N30" s="39">
        <f>IF(ISNUMBER(AVERAGEIFS(Observed!N$2:N$2369,Observed!$A$2:$A$2369,$A30,Observed!$C$2:$C$2369,$C30)),AVERAGEIFS(Observed!N$2:N$2369,Observed!$A$2:$A$2369,$A30,Observed!$C$2:$C$2369,$C30),"")</f>
        <v>466.5</v>
      </c>
      <c r="O30" s="40">
        <f>IF(ISNUMBER(AVERAGEIFS(Observed!O$2:O$2369,Observed!$A$2:$A$2369,$A30,Observed!$C$2:$C$2369,$C30)),AVERAGEIFS(Observed!O$2:O$2369,Observed!$A$2:$A$2369,$A30,Observed!$C$2:$C$2369,$C30),"")</f>
        <v>46.65</v>
      </c>
      <c r="P30" s="40" t="str">
        <f>IF(ISNUMBER(AVERAGEIFS(Observed!P$2:P$2369,Observed!$A$2:$A$2369,$A30,Observed!$C$2:$C$2369,$C30)),AVERAGEIFS(Observed!P$2:P$2369,Observed!$A$2:$A$2369,$A30,Observed!$C$2:$C$2369,$C30),"")</f>
        <v/>
      </c>
      <c r="Q30" s="40" t="str">
        <f>IF(ISNUMBER(AVERAGEIFS(Observed!Q$2:Q$2369,Observed!$A$2:$A$2369,$A30,Observed!$C$2:$C$2369,$C30)),AVERAGEIFS(Observed!Q$2:Q$2369,Observed!$A$2:$A$2369,$A30,Observed!$C$2:$C$2369,$C30),"")</f>
        <v/>
      </c>
      <c r="R30" s="40" t="str">
        <f>IF(ISNUMBER(AVERAGEIFS(Observed!R$2:R$2369,Observed!$A$2:$A$2369,$A30,Observed!$C$2:$C$2369,$C30)),AVERAGEIFS(Observed!R$2:R$2369,Observed!$A$2:$A$2369,$A30,Observed!$C$2:$C$2369,$C30),"")</f>
        <v/>
      </c>
      <c r="S30" s="41" t="str">
        <f>IF(ISNUMBER(AVERAGEIFS(Observed!S$2:S$2369,Observed!$A$2:$A$2369,$A30,Observed!$C$2:$C$2369,$C30)),AVERAGEIFS(Observed!S$2:S$2369,Observed!$A$2:$A$2369,$A30,Observed!$C$2:$C$2369,$C30),"")</f>
        <v/>
      </c>
      <c r="T30" s="41" t="str">
        <f>IF(ISNUMBER(AVERAGEIFS(Observed!T$2:T$2369,Observed!$A$2:$A$2369,$A30,Observed!$C$2:$C$2369,$C30)),AVERAGEIFS(Observed!T$2:T$2369,Observed!$A$2:$A$2369,$A30,Observed!$C$2:$C$2369,$C30),"")</f>
        <v/>
      </c>
      <c r="U30" s="41" t="str">
        <f>IF(ISNUMBER(AVERAGEIFS(Observed!U$2:U$2369,Observed!$A$2:$A$2369,$A30,Observed!$C$2:$C$2369,$C30)),AVERAGEIFS(Observed!U$2:U$2369,Observed!$A$2:$A$2369,$A30,Observed!$C$2:$C$2369,$C30),"")</f>
        <v/>
      </c>
      <c r="V30" s="40" t="str">
        <f>IF(ISNUMBER(AVERAGEIFS(Observed!V$2:V$2369,Observed!$A$2:$A$2369,$A30,Observed!$C$2:$C$2369,$C30)),AVERAGEIFS(Observed!V$2:V$2369,Observed!$A$2:$A$2369,$A30,Observed!$C$2:$C$2369,$C30),"")</f>
        <v/>
      </c>
      <c r="W30" s="8" t="str">
        <f>IF(ISNUMBER(AVERAGEIFS(Observed!W$2:W$2369,Observed!$A$2:$A$2369,$A30,Observed!$C$2:$C$2369,$C30)),AVERAGEIFS(Observed!W$2:W$2369,Observed!$A$2:$A$2369,$A30,Observed!$C$2:$C$2369,$C30),"")</f>
        <v/>
      </c>
      <c r="X30" s="8" t="str">
        <f>IF(ISNUMBER(AVERAGEIFS(Observed!X$2:X$2369,Observed!$A$2:$A$2369,$A30,Observed!$C$2:$C$2369,$C30)),AVERAGEIFS(Observed!X$2:X$2369,Observed!$A$2:$A$2369,$A30,Observed!$C$2:$C$2369,$C30),"")</f>
        <v/>
      </c>
      <c r="Y30" s="40" t="str">
        <f>IF(ISNUMBER(AVERAGEIFS(Observed!Y$2:Y$2369,Observed!$A$2:$A$2369,$A30,Observed!$C$2:$C$2369,$C30)),AVERAGEIFS(Observed!Y$2:Y$2369,Observed!$A$2:$A$2369,$A30,Observed!$C$2:$C$2369,$C30),"")</f>
        <v/>
      </c>
      <c r="Z30" s="40" t="str">
        <f>IF(ISNUMBER(AVERAGEIFS(Observed!Z$2:Z$2369,Observed!$A$2:$A$2369,$A30,Observed!$C$2:$C$2369,$C30)),AVERAGEIFS(Observed!Z$2:Z$2369,Observed!$A$2:$A$2369,$A30,Observed!$C$2:$C$2369,$C30),"")</f>
        <v/>
      </c>
      <c r="AA30" s="40" t="str">
        <f>IF(ISNUMBER(AVERAGEIFS(Observed!AA$2:AA$2369,Observed!$A$2:$A$2369,$A30,Observed!$C$2:$C$2369,$C30)),AVERAGEIFS(Observed!AA$2:AA$2369,Observed!$A$2:$A$2369,$A30,Observed!$C$2:$C$2369,$C30),"")</f>
        <v/>
      </c>
      <c r="AB30" s="40" t="str">
        <f>IF(ISNUMBER(AVERAGEIFS(Observed!AB$2:AB$2369,Observed!$A$2:$A$2369,$A30,Observed!$C$2:$C$2369,$C30)),AVERAGEIFS(Observed!AB$2:AB$2369,Observed!$A$2:$A$2369,$A30,Observed!$C$2:$C$2369,$C30),"")</f>
        <v/>
      </c>
      <c r="AC30" s="40" t="str">
        <f>IF(ISNUMBER(AVERAGEIFS(Observed!AC$2:AC$2369,Observed!$A$2:$A$2369,$A30,Observed!$C$2:$C$2369,$C30)),AVERAGEIFS(Observed!AC$2:AC$2369,Observed!$A$2:$A$2369,$A30,Observed!$C$2:$C$2369,$C30),"")</f>
        <v/>
      </c>
      <c r="AD30" s="40" t="str">
        <f>IF(ISNUMBER(AVERAGEIFS(Observed!AD$2:AD$2369,Observed!$A$2:$A$2369,$A30,Observed!$C$2:$C$2369,$C30)),AVERAGEIFS(Observed!AD$2:AD$2369,Observed!$A$2:$A$2369,$A30,Observed!$C$2:$C$2369,$C30),"")</f>
        <v/>
      </c>
      <c r="AE30" s="40" t="str">
        <f>IF(ISNUMBER(AVERAGEIFS(Observed!AE$2:AE$2369,Observed!$A$2:$A$2369,$A30,Observed!$C$2:$C$2369,$C30)),AVERAGEIFS(Observed!AE$2:AE$2369,Observed!$A$2:$A$2369,$A30,Observed!$C$2:$C$2369,$C30),"")</f>
        <v/>
      </c>
      <c r="AF30" s="40" t="str">
        <f>IF(ISNUMBER(AVERAGEIFS(Observed!AF$2:AF$2369,Observed!$A$2:$A$2369,$A30,Observed!$C$2:$C$2369,$C30)),AVERAGEIFS(Observed!AF$2:AF$2369,Observed!$A$2:$A$2369,$A30,Observed!$C$2:$C$2369,$C30),"")</f>
        <v/>
      </c>
      <c r="AG30" s="40" t="str">
        <f>IF(ISNUMBER(AVERAGEIFS(Observed!AG$2:AG$2369,Observed!$A$2:$A$2369,$A30,Observed!$C$2:$C$2369,$C30)),AVERAGEIFS(Observed!AG$2:AG$2369,Observed!$A$2:$A$2369,$A30,Observed!$C$2:$C$2369,$C30),"")</f>
        <v/>
      </c>
      <c r="AH30" s="41" t="str">
        <f>IF(ISNUMBER(AVERAGEIFS(Observed!AH$2:AH$2369,Observed!$A$2:$A$2369,$A30,Observed!$C$2:$C$2369,$C30)),AVERAGEIFS(Observed!AH$2:AH$2369,Observed!$A$2:$A$2369,$A30,Observed!$C$2:$C$2369,$C30),"")</f>
        <v/>
      </c>
      <c r="AI30" s="41" t="str">
        <f>IF(ISNUMBER(AVERAGEIFS(Observed!AI$2:AI$2369,Observed!$A$2:$A$2369,$A30,Observed!$C$2:$C$2369,$C30)),AVERAGEIFS(Observed!AI$2:AI$2369,Observed!$A$2:$A$2369,$A30,Observed!$C$2:$C$2369,$C30),"")</f>
        <v/>
      </c>
      <c r="AJ30" s="41" t="str">
        <f>IF(ISNUMBER(AVERAGEIFS(Observed!AJ$2:AJ$2369,Observed!$A$2:$A$2369,$A30,Observed!$C$2:$C$2369,$C30)),AVERAGEIFS(Observed!AJ$2:AJ$2369,Observed!$A$2:$A$2369,$A30,Observed!$C$2:$C$2369,$C30),"")</f>
        <v/>
      </c>
      <c r="AK30" s="40" t="str">
        <f>IF(ISNUMBER(AVERAGEIFS(Observed!AK$2:AK$2369,Observed!$A$2:$A$2369,$A30,Observed!$C$2:$C$2369,$C30)),AVERAGEIFS(Observed!AK$2:AK$2369,Observed!$A$2:$A$2369,$A30,Observed!$C$2:$C$2369,$C30),"")</f>
        <v/>
      </c>
      <c r="AL30" s="41" t="str">
        <f>IF(ISNUMBER(AVERAGEIFS(Observed!AL$2:AL$2369,Observed!$A$2:$A$2369,$A30,Observed!$C$2:$C$2369,$C30)),AVERAGEIFS(Observed!AL$2:AL$2369,Observed!$A$2:$A$2369,$A30,Observed!$C$2:$C$2369,$C30),"")</f>
        <v/>
      </c>
      <c r="AM30" s="40" t="str">
        <f>IF(ISNUMBER(AVERAGEIFS(Observed!AM$2:AM$2369,Observed!$A$2:$A$2369,$A30,Observed!$C$2:$C$2369,$C30)),AVERAGEIFS(Observed!AM$2:AM$2369,Observed!$A$2:$A$2369,$A30,Observed!$C$2:$C$2369,$C30),"")</f>
        <v/>
      </c>
      <c r="AN30" s="40" t="str">
        <f>IF(ISNUMBER(AVERAGEIFS(Observed!AN$2:AN$2369,Observed!$A$2:$A$2369,$A30,Observed!$C$2:$C$2369,$C30)),AVERAGEIFS(Observed!AN$2:AN$2369,Observed!$A$2:$A$2369,$A30,Observed!$C$2:$C$2369,$C30),"")</f>
        <v/>
      </c>
      <c r="AO30" s="40" t="str">
        <f>IF(ISNUMBER(AVERAGEIFS(Observed!AO$2:AO$2369,Observed!$A$2:$A$2369,$A30,Observed!$C$2:$C$2369,$C30)),AVERAGEIFS(Observed!AO$2:AO$2369,Observed!$A$2:$A$2369,$A30,Observed!$C$2:$C$2369,$C30),"")</f>
        <v/>
      </c>
      <c r="AP30" s="41" t="str">
        <f>IF(ISNUMBER(AVERAGEIFS(Observed!AP$2:AP$2369,Observed!$A$2:$A$2369,$A30,Observed!$C$2:$C$2369,$C30)),AVERAGEIFS(Observed!AP$2:AP$2369,Observed!$A$2:$A$2369,$A30,Observed!$C$2:$C$2369,$C30),"")</f>
        <v/>
      </c>
      <c r="AQ30" s="40" t="str">
        <f>IF(ISNUMBER(AVERAGEIFS(Observed!AQ$2:AQ$2369,Observed!$A$2:$A$2369,$A30,Observed!$C$2:$C$2369,$C30)),AVERAGEIFS(Observed!AQ$2:AQ$2369,Observed!$A$2:$A$2369,$A30,Observed!$C$2:$C$2369,$C30),"")</f>
        <v/>
      </c>
      <c r="AR30" s="40" t="str">
        <f>IF(ISNUMBER(AVERAGEIFS(Observed!AR$2:AR$2369,Observed!$A$2:$A$2369,$A30,Observed!$C$2:$C$2369,$C30)),AVERAGEIFS(Observed!AR$2:AR$2369,Observed!$A$2:$A$2369,$A30,Observed!$C$2:$C$2369,$C30),"")</f>
        <v/>
      </c>
      <c r="AS30" s="3">
        <f>COUNTIFS(Observed!$A$2:$A$2369,$A30,Observed!$C$2:$C$2369,$C30)</f>
        <v>3</v>
      </c>
      <c r="AT30" s="3">
        <f t="shared" si="0"/>
        <v>1</v>
      </c>
    </row>
    <row r="31" spans="1:46" x14ac:dyDescent="0.25">
      <c r="A31" t="s">
        <v>5</v>
      </c>
      <c r="B31" t="s">
        <v>21</v>
      </c>
      <c r="C31" s="7">
        <v>35894</v>
      </c>
      <c r="D31" t="s">
        <v>101</v>
      </c>
      <c r="E31" t="s">
        <v>83</v>
      </c>
      <c r="J31" t="s">
        <v>0</v>
      </c>
      <c r="K31" t="s">
        <v>0</v>
      </c>
      <c r="L31">
        <v>6</v>
      </c>
      <c r="M31" t="s">
        <v>23</v>
      </c>
      <c r="N31" s="39">
        <f>IF(ISNUMBER(AVERAGEIFS(Observed!N$2:N$2369,Observed!$A$2:$A$2369,$A31,Observed!$C$2:$C$2369,$C31)),AVERAGEIFS(Observed!N$2:N$2369,Observed!$A$2:$A$2369,$A31,Observed!$C$2:$C$2369,$C31),"")</f>
        <v>638.33333333333337</v>
      </c>
      <c r="O31" s="40">
        <f>IF(ISNUMBER(AVERAGEIFS(Observed!O$2:O$2369,Observed!$A$2:$A$2369,$A31,Observed!$C$2:$C$2369,$C31)),AVERAGEIFS(Observed!O$2:O$2369,Observed!$A$2:$A$2369,$A31,Observed!$C$2:$C$2369,$C31),"")</f>
        <v>63.833333333333336</v>
      </c>
      <c r="P31" s="40" t="str">
        <f>IF(ISNUMBER(AVERAGEIFS(Observed!P$2:P$2369,Observed!$A$2:$A$2369,$A31,Observed!$C$2:$C$2369,$C31)),AVERAGEIFS(Observed!P$2:P$2369,Observed!$A$2:$A$2369,$A31,Observed!$C$2:$C$2369,$C31),"")</f>
        <v/>
      </c>
      <c r="Q31" s="40" t="str">
        <f>IF(ISNUMBER(AVERAGEIFS(Observed!Q$2:Q$2369,Observed!$A$2:$A$2369,$A31,Observed!$C$2:$C$2369,$C31)),AVERAGEIFS(Observed!Q$2:Q$2369,Observed!$A$2:$A$2369,$A31,Observed!$C$2:$C$2369,$C31),"")</f>
        <v/>
      </c>
      <c r="R31" s="40" t="str">
        <f>IF(ISNUMBER(AVERAGEIFS(Observed!R$2:R$2369,Observed!$A$2:$A$2369,$A31,Observed!$C$2:$C$2369,$C31)),AVERAGEIFS(Observed!R$2:R$2369,Observed!$A$2:$A$2369,$A31,Observed!$C$2:$C$2369,$C31),"")</f>
        <v/>
      </c>
      <c r="S31" s="41" t="str">
        <f>IF(ISNUMBER(AVERAGEIFS(Observed!S$2:S$2369,Observed!$A$2:$A$2369,$A31,Observed!$C$2:$C$2369,$C31)),AVERAGEIFS(Observed!S$2:S$2369,Observed!$A$2:$A$2369,$A31,Observed!$C$2:$C$2369,$C31),"")</f>
        <v/>
      </c>
      <c r="T31" s="41" t="str">
        <f>IF(ISNUMBER(AVERAGEIFS(Observed!T$2:T$2369,Observed!$A$2:$A$2369,$A31,Observed!$C$2:$C$2369,$C31)),AVERAGEIFS(Observed!T$2:T$2369,Observed!$A$2:$A$2369,$A31,Observed!$C$2:$C$2369,$C31),"")</f>
        <v/>
      </c>
      <c r="U31" s="41" t="str">
        <f>IF(ISNUMBER(AVERAGEIFS(Observed!U$2:U$2369,Observed!$A$2:$A$2369,$A31,Observed!$C$2:$C$2369,$C31)),AVERAGEIFS(Observed!U$2:U$2369,Observed!$A$2:$A$2369,$A31,Observed!$C$2:$C$2369,$C31),"")</f>
        <v/>
      </c>
      <c r="V31" s="40" t="str">
        <f>IF(ISNUMBER(AVERAGEIFS(Observed!V$2:V$2369,Observed!$A$2:$A$2369,$A31,Observed!$C$2:$C$2369,$C31)),AVERAGEIFS(Observed!V$2:V$2369,Observed!$A$2:$A$2369,$A31,Observed!$C$2:$C$2369,$C31),"")</f>
        <v/>
      </c>
      <c r="W31" s="8" t="str">
        <f>IF(ISNUMBER(AVERAGEIFS(Observed!W$2:W$2369,Observed!$A$2:$A$2369,$A31,Observed!$C$2:$C$2369,$C31)),AVERAGEIFS(Observed!W$2:W$2369,Observed!$A$2:$A$2369,$A31,Observed!$C$2:$C$2369,$C31),"")</f>
        <v/>
      </c>
      <c r="X31" s="8" t="str">
        <f>IF(ISNUMBER(AVERAGEIFS(Observed!X$2:X$2369,Observed!$A$2:$A$2369,$A31,Observed!$C$2:$C$2369,$C31)),AVERAGEIFS(Observed!X$2:X$2369,Observed!$A$2:$A$2369,$A31,Observed!$C$2:$C$2369,$C31),"")</f>
        <v/>
      </c>
      <c r="Y31" s="40" t="str">
        <f>IF(ISNUMBER(AVERAGEIFS(Observed!Y$2:Y$2369,Observed!$A$2:$A$2369,$A31,Observed!$C$2:$C$2369,$C31)),AVERAGEIFS(Observed!Y$2:Y$2369,Observed!$A$2:$A$2369,$A31,Observed!$C$2:$C$2369,$C31),"")</f>
        <v/>
      </c>
      <c r="Z31" s="40" t="str">
        <f>IF(ISNUMBER(AVERAGEIFS(Observed!Z$2:Z$2369,Observed!$A$2:$A$2369,$A31,Observed!$C$2:$C$2369,$C31)),AVERAGEIFS(Observed!Z$2:Z$2369,Observed!$A$2:$A$2369,$A31,Observed!$C$2:$C$2369,$C31),"")</f>
        <v/>
      </c>
      <c r="AA31" s="40" t="str">
        <f>IF(ISNUMBER(AVERAGEIFS(Observed!AA$2:AA$2369,Observed!$A$2:$A$2369,$A31,Observed!$C$2:$C$2369,$C31)),AVERAGEIFS(Observed!AA$2:AA$2369,Observed!$A$2:$A$2369,$A31,Observed!$C$2:$C$2369,$C31),"")</f>
        <v/>
      </c>
      <c r="AB31" s="40" t="str">
        <f>IF(ISNUMBER(AVERAGEIFS(Observed!AB$2:AB$2369,Observed!$A$2:$A$2369,$A31,Observed!$C$2:$C$2369,$C31)),AVERAGEIFS(Observed!AB$2:AB$2369,Observed!$A$2:$A$2369,$A31,Observed!$C$2:$C$2369,$C31),"")</f>
        <v/>
      </c>
      <c r="AC31" s="40" t="str">
        <f>IF(ISNUMBER(AVERAGEIFS(Observed!AC$2:AC$2369,Observed!$A$2:$A$2369,$A31,Observed!$C$2:$C$2369,$C31)),AVERAGEIFS(Observed!AC$2:AC$2369,Observed!$A$2:$A$2369,$A31,Observed!$C$2:$C$2369,$C31),"")</f>
        <v/>
      </c>
      <c r="AD31" s="40" t="str">
        <f>IF(ISNUMBER(AVERAGEIFS(Observed!AD$2:AD$2369,Observed!$A$2:$A$2369,$A31,Observed!$C$2:$C$2369,$C31)),AVERAGEIFS(Observed!AD$2:AD$2369,Observed!$A$2:$A$2369,$A31,Observed!$C$2:$C$2369,$C31),"")</f>
        <v/>
      </c>
      <c r="AE31" s="40" t="str">
        <f>IF(ISNUMBER(AVERAGEIFS(Observed!AE$2:AE$2369,Observed!$A$2:$A$2369,$A31,Observed!$C$2:$C$2369,$C31)),AVERAGEIFS(Observed!AE$2:AE$2369,Observed!$A$2:$A$2369,$A31,Observed!$C$2:$C$2369,$C31),"")</f>
        <v/>
      </c>
      <c r="AF31" s="40" t="str">
        <f>IF(ISNUMBER(AVERAGEIFS(Observed!AF$2:AF$2369,Observed!$A$2:$A$2369,$A31,Observed!$C$2:$C$2369,$C31)),AVERAGEIFS(Observed!AF$2:AF$2369,Observed!$A$2:$A$2369,$A31,Observed!$C$2:$C$2369,$C31),"")</f>
        <v/>
      </c>
      <c r="AG31" s="40" t="str">
        <f>IF(ISNUMBER(AVERAGEIFS(Observed!AG$2:AG$2369,Observed!$A$2:$A$2369,$A31,Observed!$C$2:$C$2369,$C31)),AVERAGEIFS(Observed!AG$2:AG$2369,Observed!$A$2:$A$2369,$A31,Observed!$C$2:$C$2369,$C31),"")</f>
        <v/>
      </c>
      <c r="AH31" s="41" t="str">
        <f>IF(ISNUMBER(AVERAGEIFS(Observed!AH$2:AH$2369,Observed!$A$2:$A$2369,$A31,Observed!$C$2:$C$2369,$C31)),AVERAGEIFS(Observed!AH$2:AH$2369,Observed!$A$2:$A$2369,$A31,Observed!$C$2:$C$2369,$C31),"")</f>
        <v/>
      </c>
      <c r="AI31" s="41" t="str">
        <f>IF(ISNUMBER(AVERAGEIFS(Observed!AI$2:AI$2369,Observed!$A$2:$A$2369,$A31,Observed!$C$2:$C$2369,$C31)),AVERAGEIFS(Observed!AI$2:AI$2369,Observed!$A$2:$A$2369,$A31,Observed!$C$2:$C$2369,$C31),"")</f>
        <v/>
      </c>
      <c r="AJ31" s="41" t="str">
        <f>IF(ISNUMBER(AVERAGEIFS(Observed!AJ$2:AJ$2369,Observed!$A$2:$A$2369,$A31,Observed!$C$2:$C$2369,$C31)),AVERAGEIFS(Observed!AJ$2:AJ$2369,Observed!$A$2:$A$2369,$A31,Observed!$C$2:$C$2369,$C31),"")</f>
        <v/>
      </c>
      <c r="AK31" s="40" t="str">
        <f>IF(ISNUMBER(AVERAGEIFS(Observed!AK$2:AK$2369,Observed!$A$2:$A$2369,$A31,Observed!$C$2:$C$2369,$C31)),AVERAGEIFS(Observed!AK$2:AK$2369,Observed!$A$2:$A$2369,$A31,Observed!$C$2:$C$2369,$C31),"")</f>
        <v/>
      </c>
      <c r="AL31" s="41" t="str">
        <f>IF(ISNUMBER(AVERAGEIFS(Observed!AL$2:AL$2369,Observed!$A$2:$A$2369,$A31,Observed!$C$2:$C$2369,$C31)),AVERAGEIFS(Observed!AL$2:AL$2369,Observed!$A$2:$A$2369,$A31,Observed!$C$2:$C$2369,$C31),"")</f>
        <v/>
      </c>
      <c r="AM31" s="40" t="str">
        <f>IF(ISNUMBER(AVERAGEIFS(Observed!AM$2:AM$2369,Observed!$A$2:$A$2369,$A31,Observed!$C$2:$C$2369,$C31)),AVERAGEIFS(Observed!AM$2:AM$2369,Observed!$A$2:$A$2369,$A31,Observed!$C$2:$C$2369,$C31),"")</f>
        <v/>
      </c>
      <c r="AN31" s="40" t="str">
        <f>IF(ISNUMBER(AVERAGEIFS(Observed!AN$2:AN$2369,Observed!$A$2:$A$2369,$A31,Observed!$C$2:$C$2369,$C31)),AVERAGEIFS(Observed!AN$2:AN$2369,Observed!$A$2:$A$2369,$A31,Observed!$C$2:$C$2369,$C31),"")</f>
        <v/>
      </c>
      <c r="AO31" s="40" t="str">
        <f>IF(ISNUMBER(AVERAGEIFS(Observed!AO$2:AO$2369,Observed!$A$2:$A$2369,$A31,Observed!$C$2:$C$2369,$C31)),AVERAGEIFS(Observed!AO$2:AO$2369,Observed!$A$2:$A$2369,$A31,Observed!$C$2:$C$2369,$C31),"")</f>
        <v/>
      </c>
      <c r="AP31" s="41" t="str">
        <f>IF(ISNUMBER(AVERAGEIFS(Observed!AP$2:AP$2369,Observed!$A$2:$A$2369,$A31,Observed!$C$2:$C$2369,$C31)),AVERAGEIFS(Observed!AP$2:AP$2369,Observed!$A$2:$A$2369,$A31,Observed!$C$2:$C$2369,$C31),"")</f>
        <v/>
      </c>
      <c r="AQ31" s="40" t="str">
        <f>IF(ISNUMBER(AVERAGEIFS(Observed!AQ$2:AQ$2369,Observed!$A$2:$A$2369,$A31,Observed!$C$2:$C$2369,$C31)),AVERAGEIFS(Observed!AQ$2:AQ$2369,Observed!$A$2:$A$2369,$A31,Observed!$C$2:$C$2369,$C31),"")</f>
        <v/>
      </c>
      <c r="AR31" s="40" t="str">
        <f>IF(ISNUMBER(AVERAGEIFS(Observed!AR$2:AR$2369,Observed!$A$2:$A$2369,$A31,Observed!$C$2:$C$2369,$C31)),AVERAGEIFS(Observed!AR$2:AR$2369,Observed!$A$2:$A$2369,$A31,Observed!$C$2:$C$2369,$C31),"")</f>
        <v/>
      </c>
      <c r="AS31" s="3">
        <f>COUNTIFS(Observed!$A$2:$A$2369,$A31,Observed!$C$2:$C$2369,$C31)</f>
        <v>3</v>
      </c>
      <c r="AT31" s="3">
        <f t="shared" si="0"/>
        <v>1</v>
      </c>
    </row>
    <row r="32" spans="1:46" x14ac:dyDescent="0.25">
      <c r="A32" t="s">
        <v>5</v>
      </c>
      <c r="B32" t="s">
        <v>21</v>
      </c>
      <c r="C32" s="7">
        <v>35912</v>
      </c>
      <c r="D32" t="s">
        <v>101</v>
      </c>
      <c r="E32" t="s">
        <v>83</v>
      </c>
      <c r="J32" t="s">
        <v>0</v>
      </c>
      <c r="K32" t="s">
        <v>0</v>
      </c>
      <c r="L32">
        <v>6</v>
      </c>
      <c r="M32" t="s">
        <v>23</v>
      </c>
      <c r="N32" s="39">
        <f>IF(ISNUMBER(AVERAGEIFS(Observed!N$2:N$2369,Observed!$A$2:$A$2369,$A32,Observed!$C$2:$C$2369,$C32)),AVERAGEIFS(Observed!N$2:N$2369,Observed!$A$2:$A$2369,$A32,Observed!$C$2:$C$2369,$C32),"")</f>
        <v>1145</v>
      </c>
      <c r="O32" s="40">
        <f>IF(ISNUMBER(AVERAGEIFS(Observed!O$2:O$2369,Observed!$A$2:$A$2369,$A32,Observed!$C$2:$C$2369,$C32)),AVERAGEIFS(Observed!O$2:O$2369,Observed!$A$2:$A$2369,$A32,Observed!$C$2:$C$2369,$C32),"")</f>
        <v>114.5</v>
      </c>
      <c r="P32" s="40" t="str">
        <f>IF(ISNUMBER(AVERAGEIFS(Observed!P$2:P$2369,Observed!$A$2:$A$2369,$A32,Observed!$C$2:$C$2369,$C32)),AVERAGEIFS(Observed!P$2:P$2369,Observed!$A$2:$A$2369,$A32,Observed!$C$2:$C$2369,$C32),"")</f>
        <v/>
      </c>
      <c r="Q32" s="40" t="str">
        <f>IF(ISNUMBER(AVERAGEIFS(Observed!Q$2:Q$2369,Observed!$A$2:$A$2369,$A32,Observed!$C$2:$C$2369,$C32)),AVERAGEIFS(Observed!Q$2:Q$2369,Observed!$A$2:$A$2369,$A32,Observed!$C$2:$C$2369,$C32),"")</f>
        <v/>
      </c>
      <c r="R32" s="40" t="str">
        <f>IF(ISNUMBER(AVERAGEIFS(Observed!R$2:R$2369,Observed!$A$2:$A$2369,$A32,Observed!$C$2:$C$2369,$C32)),AVERAGEIFS(Observed!R$2:R$2369,Observed!$A$2:$A$2369,$A32,Observed!$C$2:$C$2369,$C32),"")</f>
        <v/>
      </c>
      <c r="S32" s="41" t="str">
        <f>IF(ISNUMBER(AVERAGEIFS(Observed!S$2:S$2369,Observed!$A$2:$A$2369,$A32,Observed!$C$2:$C$2369,$C32)),AVERAGEIFS(Observed!S$2:S$2369,Observed!$A$2:$A$2369,$A32,Observed!$C$2:$C$2369,$C32),"")</f>
        <v/>
      </c>
      <c r="T32" s="41" t="str">
        <f>IF(ISNUMBER(AVERAGEIFS(Observed!T$2:T$2369,Observed!$A$2:$A$2369,$A32,Observed!$C$2:$C$2369,$C32)),AVERAGEIFS(Observed!T$2:T$2369,Observed!$A$2:$A$2369,$A32,Observed!$C$2:$C$2369,$C32),"")</f>
        <v/>
      </c>
      <c r="U32" s="41" t="str">
        <f>IF(ISNUMBER(AVERAGEIFS(Observed!U$2:U$2369,Observed!$A$2:$A$2369,$A32,Observed!$C$2:$C$2369,$C32)),AVERAGEIFS(Observed!U$2:U$2369,Observed!$A$2:$A$2369,$A32,Observed!$C$2:$C$2369,$C32),"")</f>
        <v/>
      </c>
      <c r="V32" s="40" t="str">
        <f>IF(ISNUMBER(AVERAGEIFS(Observed!V$2:V$2369,Observed!$A$2:$A$2369,$A32,Observed!$C$2:$C$2369,$C32)),AVERAGEIFS(Observed!V$2:V$2369,Observed!$A$2:$A$2369,$A32,Observed!$C$2:$C$2369,$C32),"")</f>
        <v/>
      </c>
      <c r="W32" s="8" t="str">
        <f>IF(ISNUMBER(AVERAGEIFS(Observed!W$2:W$2369,Observed!$A$2:$A$2369,$A32,Observed!$C$2:$C$2369,$C32)),AVERAGEIFS(Observed!W$2:W$2369,Observed!$A$2:$A$2369,$A32,Observed!$C$2:$C$2369,$C32),"")</f>
        <v/>
      </c>
      <c r="X32" s="8" t="str">
        <f>IF(ISNUMBER(AVERAGEIFS(Observed!X$2:X$2369,Observed!$A$2:$A$2369,$A32,Observed!$C$2:$C$2369,$C32)),AVERAGEIFS(Observed!X$2:X$2369,Observed!$A$2:$A$2369,$A32,Observed!$C$2:$C$2369,$C32),"")</f>
        <v/>
      </c>
      <c r="Y32" s="40" t="str">
        <f>IF(ISNUMBER(AVERAGEIFS(Observed!Y$2:Y$2369,Observed!$A$2:$A$2369,$A32,Observed!$C$2:$C$2369,$C32)),AVERAGEIFS(Observed!Y$2:Y$2369,Observed!$A$2:$A$2369,$A32,Observed!$C$2:$C$2369,$C32),"")</f>
        <v/>
      </c>
      <c r="Z32" s="40" t="str">
        <f>IF(ISNUMBER(AVERAGEIFS(Observed!Z$2:Z$2369,Observed!$A$2:$A$2369,$A32,Observed!$C$2:$C$2369,$C32)),AVERAGEIFS(Observed!Z$2:Z$2369,Observed!$A$2:$A$2369,$A32,Observed!$C$2:$C$2369,$C32),"")</f>
        <v/>
      </c>
      <c r="AA32" s="40" t="str">
        <f>IF(ISNUMBER(AVERAGEIFS(Observed!AA$2:AA$2369,Observed!$A$2:$A$2369,$A32,Observed!$C$2:$C$2369,$C32)),AVERAGEIFS(Observed!AA$2:AA$2369,Observed!$A$2:$A$2369,$A32,Observed!$C$2:$C$2369,$C32),"")</f>
        <v/>
      </c>
      <c r="AB32" s="40" t="str">
        <f>IF(ISNUMBER(AVERAGEIFS(Observed!AB$2:AB$2369,Observed!$A$2:$A$2369,$A32,Observed!$C$2:$C$2369,$C32)),AVERAGEIFS(Observed!AB$2:AB$2369,Observed!$A$2:$A$2369,$A32,Observed!$C$2:$C$2369,$C32),"")</f>
        <v/>
      </c>
      <c r="AC32" s="40" t="str">
        <f>IF(ISNUMBER(AVERAGEIFS(Observed!AC$2:AC$2369,Observed!$A$2:$A$2369,$A32,Observed!$C$2:$C$2369,$C32)),AVERAGEIFS(Observed!AC$2:AC$2369,Observed!$A$2:$A$2369,$A32,Observed!$C$2:$C$2369,$C32),"")</f>
        <v/>
      </c>
      <c r="AD32" s="40" t="str">
        <f>IF(ISNUMBER(AVERAGEIFS(Observed!AD$2:AD$2369,Observed!$A$2:$A$2369,$A32,Observed!$C$2:$C$2369,$C32)),AVERAGEIFS(Observed!AD$2:AD$2369,Observed!$A$2:$A$2369,$A32,Observed!$C$2:$C$2369,$C32),"")</f>
        <v/>
      </c>
      <c r="AE32" s="40" t="str">
        <f>IF(ISNUMBER(AVERAGEIFS(Observed!AE$2:AE$2369,Observed!$A$2:$A$2369,$A32,Observed!$C$2:$C$2369,$C32)),AVERAGEIFS(Observed!AE$2:AE$2369,Observed!$A$2:$A$2369,$A32,Observed!$C$2:$C$2369,$C32),"")</f>
        <v/>
      </c>
      <c r="AF32" s="40" t="str">
        <f>IF(ISNUMBER(AVERAGEIFS(Observed!AF$2:AF$2369,Observed!$A$2:$A$2369,$A32,Observed!$C$2:$C$2369,$C32)),AVERAGEIFS(Observed!AF$2:AF$2369,Observed!$A$2:$A$2369,$A32,Observed!$C$2:$C$2369,$C32),"")</f>
        <v/>
      </c>
      <c r="AG32" s="40" t="str">
        <f>IF(ISNUMBER(AVERAGEIFS(Observed!AG$2:AG$2369,Observed!$A$2:$A$2369,$A32,Observed!$C$2:$C$2369,$C32)),AVERAGEIFS(Observed!AG$2:AG$2369,Observed!$A$2:$A$2369,$A32,Observed!$C$2:$C$2369,$C32),"")</f>
        <v/>
      </c>
      <c r="AH32" s="41" t="str">
        <f>IF(ISNUMBER(AVERAGEIFS(Observed!AH$2:AH$2369,Observed!$A$2:$A$2369,$A32,Observed!$C$2:$C$2369,$C32)),AVERAGEIFS(Observed!AH$2:AH$2369,Observed!$A$2:$A$2369,$A32,Observed!$C$2:$C$2369,$C32),"")</f>
        <v/>
      </c>
      <c r="AI32" s="41" t="str">
        <f>IF(ISNUMBER(AVERAGEIFS(Observed!AI$2:AI$2369,Observed!$A$2:$A$2369,$A32,Observed!$C$2:$C$2369,$C32)),AVERAGEIFS(Observed!AI$2:AI$2369,Observed!$A$2:$A$2369,$A32,Observed!$C$2:$C$2369,$C32),"")</f>
        <v/>
      </c>
      <c r="AJ32" s="41" t="str">
        <f>IF(ISNUMBER(AVERAGEIFS(Observed!AJ$2:AJ$2369,Observed!$A$2:$A$2369,$A32,Observed!$C$2:$C$2369,$C32)),AVERAGEIFS(Observed!AJ$2:AJ$2369,Observed!$A$2:$A$2369,$A32,Observed!$C$2:$C$2369,$C32),"")</f>
        <v/>
      </c>
      <c r="AK32" s="40" t="str">
        <f>IF(ISNUMBER(AVERAGEIFS(Observed!AK$2:AK$2369,Observed!$A$2:$A$2369,$A32,Observed!$C$2:$C$2369,$C32)),AVERAGEIFS(Observed!AK$2:AK$2369,Observed!$A$2:$A$2369,$A32,Observed!$C$2:$C$2369,$C32),"")</f>
        <v/>
      </c>
      <c r="AL32" s="41" t="str">
        <f>IF(ISNUMBER(AVERAGEIFS(Observed!AL$2:AL$2369,Observed!$A$2:$A$2369,$A32,Observed!$C$2:$C$2369,$C32)),AVERAGEIFS(Observed!AL$2:AL$2369,Observed!$A$2:$A$2369,$A32,Observed!$C$2:$C$2369,$C32),"")</f>
        <v/>
      </c>
      <c r="AM32" s="40" t="str">
        <f>IF(ISNUMBER(AVERAGEIFS(Observed!AM$2:AM$2369,Observed!$A$2:$A$2369,$A32,Observed!$C$2:$C$2369,$C32)),AVERAGEIFS(Observed!AM$2:AM$2369,Observed!$A$2:$A$2369,$A32,Observed!$C$2:$C$2369,$C32),"")</f>
        <v/>
      </c>
      <c r="AN32" s="40" t="str">
        <f>IF(ISNUMBER(AVERAGEIFS(Observed!AN$2:AN$2369,Observed!$A$2:$A$2369,$A32,Observed!$C$2:$C$2369,$C32)),AVERAGEIFS(Observed!AN$2:AN$2369,Observed!$A$2:$A$2369,$A32,Observed!$C$2:$C$2369,$C32),"")</f>
        <v/>
      </c>
      <c r="AO32" s="40" t="str">
        <f>IF(ISNUMBER(AVERAGEIFS(Observed!AO$2:AO$2369,Observed!$A$2:$A$2369,$A32,Observed!$C$2:$C$2369,$C32)),AVERAGEIFS(Observed!AO$2:AO$2369,Observed!$A$2:$A$2369,$A32,Observed!$C$2:$C$2369,$C32),"")</f>
        <v/>
      </c>
      <c r="AP32" s="41" t="str">
        <f>IF(ISNUMBER(AVERAGEIFS(Observed!AP$2:AP$2369,Observed!$A$2:$A$2369,$A32,Observed!$C$2:$C$2369,$C32)),AVERAGEIFS(Observed!AP$2:AP$2369,Observed!$A$2:$A$2369,$A32,Observed!$C$2:$C$2369,$C32),"")</f>
        <v/>
      </c>
      <c r="AQ32" s="40" t="str">
        <f>IF(ISNUMBER(AVERAGEIFS(Observed!AQ$2:AQ$2369,Observed!$A$2:$A$2369,$A32,Observed!$C$2:$C$2369,$C32)),AVERAGEIFS(Observed!AQ$2:AQ$2369,Observed!$A$2:$A$2369,$A32,Observed!$C$2:$C$2369,$C32),"")</f>
        <v/>
      </c>
      <c r="AR32" s="40" t="str">
        <f>IF(ISNUMBER(AVERAGEIFS(Observed!AR$2:AR$2369,Observed!$A$2:$A$2369,$A32,Observed!$C$2:$C$2369,$C32)),AVERAGEIFS(Observed!AR$2:AR$2369,Observed!$A$2:$A$2369,$A32,Observed!$C$2:$C$2369,$C32),"")</f>
        <v/>
      </c>
      <c r="AS32" s="3">
        <f>COUNTIFS(Observed!$A$2:$A$2369,$A32,Observed!$C$2:$C$2369,$C32)</f>
        <v>3</v>
      </c>
      <c r="AT32" s="3">
        <f t="shared" si="0"/>
        <v>1</v>
      </c>
    </row>
    <row r="33" spans="1:46" x14ac:dyDescent="0.25">
      <c r="A33" t="s">
        <v>5</v>
      </c>
      <c r="B33" t="s">
        <v>21</v>
      </c>
      <c r="C33" s="7">
        <v>35930</v>
      </c>
      <c r="D33" t="s">
        <v>101</v>
      </c>
      <c r="E33" t="s">
        <v>83</v>
      </c>
      <c r="J33" t="s">
        <v>0</v>
      </c>
      <c r="K33" t="s">
        <v>0</v>
      </c>
      <c r="L33">
        <v>6</v>
      </c>
      <c r="M33" t="s">
        <v>23</v>
      </c>
      <c r="N33" s="39">
        <f>IF(ISNUMBER(AVERAGEIFS(Observed!N$2:N$2369,Observed!$A$2:$A$2369,$A33,Observed!$C$2:$C$2369,$C33)),AVERAGEIFS(Observed!N$2:N$2369,Observed!$A$2:$A$2369,$A33,Observed!$C$2:$C$2369,$C33),"")</f>
        <v>1298.3333333333333</v>
      </c>
      <c r="O33" s="40">
        <f>IF(ISNUMBER(AVERAGEIFS(Observed!O$2:O$2369,Observed!$A$2:$A$2369,$A33,Observed!$C$2:$C$2369,$C33)),AVERAGEIFS(Observed!O$2:O$2369,Observed!$A$2:$A$2369,$A33,Observed!$C$2:$C$2369,$C33),"")</f>
        <v>129.83333333333334</v>
      </c>
      <c r="P33" s="40" t="str">
        <f>IF(ISNUMBER(AVERAGEIFS(Observed!P$2:P$2369,Observed!$A$2:$A$2369,$A33,Observed!$C$2:$C$2369,$C33)),AVERAGEIFS(Observed!P$2:P$2369,Observed!$A$2:$A$2369,$A33,Observed!$C$2:$C$2369,$C33),"")</f>
        <v/>
      </c>
      <c r="Q33" s="40" t="str">
        <f>IF(ISNUMBER(AVERAGEIFS(Observed!Q$2:Q$2369,Observed!$A$2:$A$2369,$A33,Observed!$C$2:$C$2369,$C33)),AVERAGEIFS(Observed!Q$2:Q$2369,Observed!$A$2:$A$2369,$A33,Observed!$C$2:$C$2369,$C33),"")</f>
        <v/>
      </c>
      <c r="R33" s="40" t="str">
        <f>IF(ISNUMBER(AVERAGEIFS(Observed!R$2:R$2369,Observed!$A$2:$A$2369,$A33,Observed!$C$2:$C$2369,$C33)),AVERAGEIFS(Observed!R$2:R$2369,Observed!$A$2:$A$2369,$A33,Observed!$C$2:$C$2369,$C33),"")</f>
        <v/>
      </c>
      <c r="S33" s="41" t="str">
        <f>IF(ISNUMBER(AVERAGEIFS(Observed!S$2:S$2369,Observed!$A$2:$A$2369,$A33,Observed!$C$2:$C$2369,$C33)),AVERAGEIFS(Observed!S$2:S$2369,Observed!$A$2:$A$2369,$A33,Observed!$C$2:$C$2369,$C33),"")</f>
        <v/>
      </c>
      <c r="T33" s="41" t="str">
        <f>IF(ISNUMBER(AVERAGEIFS(Observed!T$2:T$2369,Observed!$A$2:$A$2369,$A33,Observed!$C$2:$C$2369,$C33)),AVERAGEIFS(Observed!T$2:T$2369,Observed!$A$2:$A$2369,$A33,Observed!$C$2:$C$2369,$C33),"")</f>
        <v/>
      </c>
      <c r="U33" s="41" t="str">
        <f>IF(ISNUMBER(AVERAGEIFS(Observed!U$2:U$2369,Observed!$A$2:$A$2369,$A33,Observed!$C$2:$C$2369,$C33)),AVERAGEIFS(Observed!U$2:U$2369,Observed!$A$2:$A$2369,$A33,Observed!$C$2:$C$2369,$C33),"")</f>
        <v/>
      </c>
      <c r="V33" s="40" t="str">
        <f>IF(ISNUMBER(AVERAGEIFS(Observed!V$2:V$2369,Observed!$A$2:$A$2369,$A33,Observed!$C$2:$C$2369,$C33)),AVERAGEIFS(Observed!V$2:V$2369,Observed!$A$2:$A$2369,$A33,Observed!$C$2:$C$2369,$C33),"")</f>
        <v/>
      </c>
      <c r="W33" s="8" t="str">
        <f>IF(ISNUMBER(AVERAGEIFS(Observed!W$2:W$2369,Observed!$A$2:$A$2369,$A33,Observed!$C$2:$C$2369,$C33)),AVERAGEIFS(Observed!W$2:W$2369,Observed!$A$2:$A$2369,$A33,Observed!$C$2:$C$2369,$C33),"")</f>
        <v/>
      </c>
      <c r="X33" s="8" t="str">
        <f>IF(ISNUMBER(AVERAGEIFS(Observed!X$2:X$2369,Observed!$A$2:$A$2369,$A33,Observed!$C$2:$C$2369,$C33)),AVERAGEIFS(Observed!X$2:X$2369,Observed!$A$2:$A$2369,$A33,Observed!$C$2:$C$2369,$C33),"")</f>
        <v/>
      </c>
      <c r="Y33" s="40" t="str">
        <f>IF(ISNUMBER(AVERAGEIFS(Observed!Y$2:Y$2369,Observed!$A$2:$A$2369,$A33,Observed!$C$2:$C$2369,$C33)),AVERAGEIFS(Observed!Y$2:Y$2369,Observed!$A$2:$A$2369,$A33,Observed!$C$2:$C$2369,$C33),"")</f>
        <v/>
      </c>
      <c r="Z33" s="40" t="str">
        <f>IF(ISNUMBER(AVERAGEIFS(Observed!Z$2:Z$2369,Observed!$A$2:$A$2369,$A33,Observed!$C$2:$C$2369,$C33)),AVERAGEIFS(Observed!Z$2:Z$2369,Observed!$A$2:$A$2369,$A33,Observed!$C$2:$C$2369,$C33),"")</f>
        <v/>
      </c>
      <c r="AA33" s="40" t="str">
        <f>IF(ISNUMBER(AVERAGEIFS(Observed!AA$2:AA$2369,Observed!$A$2:$A$2369,$A33,Observed!$C$2:$C$2369,$C33)),AVERAGEIFS(Observed!AA$2:AA$2369,Observed!$A$2:$A$2369,$A33,Observed!$C$2:$C$2369,$C33),"")</f>
        <v/>
      </c>
      <c r="AB33" s="40" t="str">
        <f>IF(ISNUMBER(AVERAGEIFS(Observed!AB$2:AB$2369,Observed!$A$2:$A$2369,$A33,Observed!$C$2:$C$2369,$C33)),AVERAGEIFS(Observed!AB$2:AB$2369,Observed!$A$2:$A$2369,$A33,Observed!$C$2:$C$2369,$C33),"")</f>
        <v/>
      </c>
      <c r="AC33" s="40" t="str">
        <f>IF(ISNUMBER(AVERAGEIFS(Observed!AC$2:AC$2369,Observed!$A$2:$A$2369,$A33,Observed!$C$2:$C$2369,$C33)),AVERAGEIFS(Observed!AC$2:AC$2369,Observed!$A$2:$A$2369,$A33,Observed!$C$2:$C$2369,$C33),"")</f>
        <v/>
      </c>
      <c r="AD33" s="40" t="str">
        <f>IF(ISNUMBER(AVERAGEIFS(Observed!AD$2:AD$2369,Observed!$A$2:$A$2369,$A33,Observed!$C$2:$C$2369,$C33)),AVERAGEIFS(Observed!AD$2:AD$2369,Observed!$A$2:$A$2369,$A33,Observed!$C$2:$C$2369,$C33),"")</f>
        <v/>
      </c>
      <c r="AE33" s="40" t="str">
        <f>IF(ISNUMBER(AVERAGEIFS(Observed!AE$2:AE$2369,Observed!$A$2:$A$2369,$A33,Observed!$C$2:$C$2369,$C33)),AVERAGEIFS(Observed!AE$2:AE$2369,Observed!$A$2:$A$2369,$A33,Observed!$C$2:$C$2369,$C33),"")</f>
        <v/>
      </c>
      <c r="AF33" s="40" t="str">
        <f>IF(ISNUMBER(AVERAGEIFS(Observed!AF$2:AF$2369,Observed!$A$2:$A$2369,$A33,Observed!$C$2:$C$2369,$C33)),AVERAGEIFS(Observed!AF$2:AF$2369,Observed!$A$2:$A$2369,$A33,Observed!$C$2:$C$2369,$C33),"")</f>
        <v/>
      </c>
      <c r="AG33" s="40" t="str">
        <f>IF(ISNUMBER(AVERAGEIFS(Observed!AG$2:AG$2369,Observed!$A$2:$A$2369,$A33,Observed!$C$2:$C$2369,$C33)),AVERAGEIFS(Observed!AG$2:AG$2369,Observed!$A$2:$A$2369,$A33,Observed!$C$2:$C$2369,$C33),"")</f>
        <v/>
      </c>
      <c r="AH33" s="41" t="str">
        <f>IF(ISNUMBER(AVERAGEIFS(Observed!AH$2:AH$2369,Observed!$A$2:$A$2369,$A33,Observed!$C$2:$C$2369,$C33)),AVERAGEIFS(Observed!AH$2:AH$2369,Observed!$A$2:$A$2369,$A33,Observed!$C$2:$C$2369,$C33),"")</f>
        <v/>
      </c>
      <c r="AI33" s="41" t="str">
        <f>IF(ISNUMBER(AVERAGEIFS(Observed!AI$2:AI$2369,Observed!$A$2:$A$2369,$A33,Observed!$C$2:$C$2369,$C33)),AVERAGEIFS(Observed!AI$2:AI$2369,Observed!$A$2:$A$2369,$A33,Observed!$C$2:$C$2369,$C33),"")</f>
        <v/>
      </c>
      <c r="AJ33" s="41" t="str">
        <f>IF(ISNUMBER(AVERAGEIFS(Observed!AJ$2:AJ$2369,Observed!$A$2:$A$2369,$A33,Observed!$C$2:$C$2369,$C33)),AVERAGEIFS(Observed!AJ$2:AJ$2369,Observed!$A$2:$A$2369,$A33,Observed!$C$2:$C$2369,$C33),"")</f>
        <v/>
      </c>
      <c r="AK33" s="40" t="str">
        <f>IF(ISNUMBER(AVERAGEIFS(Observed!AK$2:AK$2369,Observed!$A$2:$A$2369,$A33,Observed!$C$2:$C$2369,$C33)),AVERAGEIFS(Observed!AK$2:AK$2369,Observed!$A$2:$A$2369,$A33,Observed!$C$2:$C$2369,$C33),"")</f>
        <v/>
      </c>
      <c r="AL33" s="41" t="str">
        <f>IF(ISNUMBER(AVERAGEIFS(Observed!AL$2:AL$2369,Observed!$A$2:$A$2369,$A33,Observed!$C$2:$C$2369,$C33)),AVERAGEIFS(Observed!AL$2:AL$2369,Observed!$A$2:$A$2369,$A33,Observed!$C$2:$C$2369,$C33),"")</f>
        <v/>
      </c>
      <c r="AM33" s="40" t="str">
        <f>IF(ISNUMBER(AVERAGEIFS(Observed!AM$2:AM$2369,Observed!$A$2:$A$2369,$A33,Observed!$C$2:$C$2369,$C33)),AVERAGEIFS(Observed!AM$2:AM$2369,Observed!$A$2:$A$2369,$A33,Observed!$C$2:$C$2369,$C33),"")</f>
        <v/>
      </c>
      <c r="AN33" s="40" t="str">
        <f>IF(ISNUMBER(AVERAGEIFS(Observed!AN$2:AN$2369,Observed!$A$2:$A$2369,$A33,Observed!$C$2:$C$2369,$C33)),AVERAGEIFS(Observed!AN$2:AN$2369,Observed!$A$2:$A$2369,$A33,Observed!$C$2:$C$2369,$C33),"")</f>
        <v/>
      </c>
      <c r="AO33" s="40" t="str">
        <f>IF(ISNUMBER(AVERAGEIFS(Observed!AO$2:AO$2369,Observed!$A$2:$A$2369,$A33,Observed!$C$2:$C$2369,$C33)),AVERAGEIFS(Observed!AO$2:AO$2369,Observed!$A$2:$A$2369,$A33,Observed!$C$2:$C$2369,$C33),"")</f>
        <v/>
      </c>
      <c r="AP33" s="41" t="str">
        <f>IF(ISNUMBER(AVERAGEIFS(Observed!AP$2:AP$2369,Observed!$A$2:$A$2369,$A33,Observed!$C$2:$C$2369,$C33)),AVERAGEIFS(Observed!AP$2:AP$2369,Observed!$A$2:$A$2369,$A33,Observed!$C$2:$C$2369,$C33),"")</f>
        <v/>
      </c>
      <c r="AQ33" s="40" t="str">
        <f>IF(ISNUMBER(AVERAGEIFS(Observed!AQ$2:AQ$2369,Observed!$A$2:$A$2369,$A33,Observed!$C$2:$C$2369,$C33)),AVERAGEIFS(Observed!AQ$2:AQ$2369,Observed!$A$2:$A$2369,$A33,Observed!$C$2:$C$2369,$C33),"")</f>
        <v/>
      </c>
      <c r="AR33" s="40" t="str">
        <f>IF(ISNUMBER(AVERAGEIFS(Observed!AR$2:AR$2369,Observed!$A$2:$A$2369,$A33,Observed!$C$2:$C$2369,$C33)),AVERAGEIFS(Observed!AR$2:AR$2369,Observed!$A$2:$A$2369,$A33,Observed!$C$2:$C$2369,$C33),"")</f>
        <v/>
      </c>
      <c r="AS33" s="3">
        <f>COUNTIFS(Observed!$A$2:$A$2369,$A33,Observed!$C$2:$C$2369,$C33)</f>
        <v>3</v>
      </c>
      <c r="AT33" s="3">
        <f t="shared" si="0"/>
        <v>1</v>
      </c>
    </row>
    <row r="34" spans="1:46" x14ac:dyDescent="0.25">
      <c r="A34" t="s">
        <v>5</v>
      </c>
      <c r="B34" t="s">
        <v>21</v>
      </c>
      <c r="C34" s="7">
        <v>35944</v>
      </c>
      <c r="D34" t="s">
        <v>101</v>
      </c>
      <c r="E34" t="s">
        <v>83</v>
      </c>
      <c r="J34" t="s">
        <v>0</v>
      </c>
      <c r="K34" t="s">
        <v>0</v>
      </c>
      <c r="L34">
        <v>6</v>
      </c>
      <c r="M34" t="s">
        <v>24</v>
      </c>
      <c r="N34" s="39">
        <f>IF(ISNUMBER(AVERAGEIFS(Observed!N$2:N$2369,Observed!$A$2:$A$2369,$A34,Observed!$C$2:$C$2369,$C34)),AVERAGEIFS(Observed!N$2:N$2369,Observed!$A$2:$A$2369,$A34,Observed!$C$2:$C$2369,$C34),"")</f>
        <v>1161.6666666666667</v>
      </c>
      <c r="O34" s="40">
        <f>IF(ISNUMBER(AVERAGEIFS(Observed!O$2:O$2369,Observed!$A$2:$A$2369,$A34,Observed!$C$2:$C$2369,$C34)),AVERAGEIFS(Observed!O$2:O$2369,Observed!$A$2:$A$2369,$A34,Observed!$C$2:$C$2369,$C34),"")</f>
        <v>116.16666666666667</v>
      </c>
      <c r="P34" s="40" t="str">
        <f>IF(ISNUMBER(AVERAGEIFS(Observed!P$2:P$2369,Observed!$A$2:$A$2369,$A34,Observed!$C$2:$C$2369,$C34)),AVERAGEIFS(Observed!P$2:P$2369,Observed!$A$2:$A$2369,$A34,Observed!$C$2:$C$2369,$C34),"")</f>
        <v/>
      </c>
      <c r="Q34" s="40" t="str">
        <f>IF(ISNUMBER(AVERAGEIFS(Observed!Q$2:Q$2369,Observed!$A$2:$A$2369,$A34,Observed!$C$2:$C$2369,$C34)),AVERAGEIFS(Observed!Q$2:Q$2369,Observed!$A$2:$A$2369,$A34,Observed!$C$2:$C$2369,$C34),"")</f>
        <v/>
      </c>
      <c r="R34" s="40" t="str">
        <f>IF(ISNUMBER(AVERAGEIFS(Observed!R$2:R$2369,Observed!$A$2:$A$2369,$A34,Observed!$C$2:$C$2369,$C34)),AVERAGEIFS(Observed!R$2:R$2369,Observed!$A$2:$A$2369,$A34,Observed!$C$2:$C$2369,$C34),"")</f>
        <v/>
      </c>
      <c r="S34" s="41" t="str">
        <f>IF(ISNUMBER(AVERAGEIFS(Observed!S$2:S$2369,Observed!$A$2:$A$2369,$A34,Observed!$C$2:$C$2369,$C34)),AVERAGEIFS(Observed!S$2:S$2369,Observed!$A$2:$A$2369,$A34,Observed!$C$2:$C$2369,$C34),"")</f>
        <v/>
      </c>
      <c r="T34" s="41" t="str">
        <f>IF(ISNUMBER(AVERAGEIFS(Observed!T$2:T$2369,Observed!$A$2:$A$2369,$A34,Observed!$C$2:$C$2369,$C34)),AVERAGEIFS(Observed!T$2:T$2369,Observed!$A$2:$A$2369,$A34,Observed!$C$2:$C$2369,$C34),"")</f>
        <v/>
      </c>
      <c r="U34" s="41" t="str">
        <f>IF(ISNUMBER(AVERAGEIFS(Observed!U$2:U$2369,Observed!$A$2:$A$2369,$A34,Observed!$C$2:$C$2369,$C34)),AVERAGEIFS(Observed!U$2:U$2369,Observed!$A$2:$A$2369,$A34,Observed!$C$2:$C$2369,$C34),"")</f>
        <v/>
      </c>
      <c r="V34" s="40" t="str">
        <f>IF(ISNUMBER(AVERAGEIFS(Observed!V$2:V$2369,Observed!$A$2:$A$2369,$A34,Observed!$C$2:$C$2369,$C34)),AVERAGEIFS(Observed!V$2:V$2369,Observed!$A$2:$A$2369,$A34,Observed!$C$2:$C$2369,$C34),"")</f>
        <v/>
      </c>
      <c r="W34" s="8" t="str">
        <f>IF(ISNUMBER(AVERAGEIFS(Observed!W$2:W$2369,Observed!$A$2:$A$2369,$A34,Observed!$C$2:$C$2369,$C34)),AVERAGEIFS(Observed!W$2:W$2369,Observed!$A$2:$A$2369,$A34,Observed!$C$2:$C$2369,$C34),"")</f>
        <v/>
      </c>
      <c r="X34" s="8" t="str">
        <f>IF(ISNUMBER(AVERAGEIFS(Observed!X$2:X$2369,Observed!$A$2:$A$2369,$A34,Observed!$C$2:$C$2369,$C34)),AVERAGEIFS(Observed!X$2:X$2369,Observed!$A$2:$A$2369,$A34,Observed!$C$2:$C$2369,$C34),"")</f>
        <v/>
      </c>
      <c r="Y34" s="40" t="str">
        <f>IF(ISNUMBER(AVERAGEIFS(Observed!Y$2:Y$2369,Observed!$A$2:$A$2369,$A34,Observed!$C$2:$C$2369,$C34)),AVERAGEIFS(Observed!Y$2:Y$2369,Observed!$A$2:$A$2369,$A34,Observed!$C$2:$C$2369,$C34),"")</f>
        <v/>
      </c>
      <c r="Z34" s="40" t="str">
        <f>IF(ISNUMBER(AVERAGEIFS(Observed!Z$2:Z$2369,Observed!$A$2:$A$2369,$A34,Observed!$C$2:$C$2369,$C34)),AVERAGEIFS(Observed!Z$2:Z$2369,Observed!$A$2:$A$2369,$A34,Observed!$C$2:$C$2369,$C34),"")</f>
        <v/>
      </c>
      <c r="AA34" s="40" t="str">
        <f>IF(ISNUMBER(AVERAGEIFS(Observed!AA$2:AA$2369,Observed!$A$2:$A$2369,$A34,Observed!$C$2:$C$2369,$C34)),AVERAGEIFS(Observed!AA$2:AA$2369,Observed!$A$2:$A$2369,$A34,Observed!$C$2:$C$2369,$C34),"")</f>
        <v/>
      </c>
      <c r="AB34" s="40" t="str">
        <f>IF(ISNUMBER(AVERAGEIFS(Observed!AB$2:AB$2369,Observed!$A$2:$A$2369,$A34,Observed!$C$2:$C$2369,$C34)),AVERAGEIFS(Observed!AB$2:AB$2369,Observed!$A$2:$A$2369,$A34,Observed!$C$2:$C$2369,$C34),"")</f>
        <v/>
      </c>
      <c r="AC34" s="40" t="str">
        <f>IF(ISNUMBER(AVERAGEIFS(Observed!AC$2:AC$2369,Observed!$A$2:$A$2369,$A34,Observed!$C$2:$C$2369,$C34)),AVERAGEIFS(Observed!AC$2:AC$2369,Observed!$A$2:$A$2369,$A34,Observed!$C$2:$C$2369,$C34),"")</f>
        <v/>
      </c>
      <c r="AD34" s="40" t="str">
        <f>IF(ISNUMBER(AVERAGEIFS(Observed!AD$2:AD$2369,Observed!$A$2:$A$2369,$A34,Observed!$C$2:$C$2369,$C34)),AVERAGEIFS(Observed!AD$2:AD$2369,Observed!$A$2:$A$2369,$A34,Observed!$C$2:$C$2369,$C34),"")</f>
        <v/>
      </c>
      <c r="AE34" s="40" t="str">
        <f>IF(ISNUMBER(AVERAGEIFS(Observed!AE$2:AE$2369,Observed!$A$2:$A$2369,$A34,Observed!$C$2:$C$2369,$C34)),AVERAGEIFS(Observed!AE$2:AE$2369,Observed!$A$2:$A$2369,$A34,Observed!$C$2:$C$2369,$C34),"")</f>
        <v/>
      </c>
      <c r="AF34" s="40" t="str">
        <f>IF(ISNUMBER(AVERAGEIFS(Observed!AF$2:AF$2369,Observed!$A$2:$A$2369,$A34,Observed!$C$2:$C$2369,$C34)),AVERAGEIFS(Observed!AF$2:AF$2369,Observed!$A$2:$A$2369,$A34,Observed!$C$2:$C$2369,$C34),"")</f>
        <v/>
      </c>
      <c r="AG34" s="40" t="str">
        <f>IF(ISNUMBER(AVERAGEIFS(Observed!AG$2:AG$2369,Observed!$A$2:$A$2369,$A34,Observed!$C$2:$C$2369,$C34)),AVERAGEIFS(Observed!AG$2:AG$2369,Observed!$A$2:$A$2369,$A34,Observed!$C$2:$C$2369,$C34),"")</f>
        <v/>
      </c>
      <c r="AH34" s="41" t="str">
        <f>IF(ISNUMBER(AVERAGEIFS(Observed!AH$2:AH$2369,Observed!$A$2:$A$2369,$A34,Observed!$C$2:$C$2369,$C34)),AVERAGEIFS(Observed!AH$2:AH$2369,Observed!$A$2:$A$2369,$A34,Observed!$C$2:$C$2369,$C34),"")</f>
        <v/>
      </c>
      <c r="AI34" s="41" t="str">
        <f>IF(ISNUMBER(AVERAGEIFS(Observed!AI$2:AI$2369,Observed!$A$2:$A$2369,$A34,Observed!$C$2:$C$2369,$C34)),AVERAGEIFS(Observed!AI$2:AI$2369,Observed!$A$2:$A$2369,$A34,Observed!$C$2:$C$2369,$C34),"")</f>
        <v/>
      </c>
      <c r="AJ34" s="41" t="str">
        <f>IF(ISNUMBER(AVERAGEIFS(Observed!AJ$2:AJ$2369,Observed!$A$2:$A$2369,$A34,Observed!$C$2:$C$2369,$C34)),AVERAGEIFS(Observed!AJ$2:AJ$2369,Observed!$A$2:$A$2369,$A34,Observed!$C$2:$C$2369,$C34),"")</f>
        <v/>
      </c>
      <c r="AK34" s="40" t="str">
        <f>IF(ISNUMBER(AVERAGEIFS(Observed!AK$2:AK$2369,Observed!$A$2:$A$2369,$A34,Observed!$C$2:$C$2369,$C34)),AVERAGEIFS(Observed!AK$2:AK$2369,Observed!$A$2:$A$2369,$A34,Observed!$C$2:$C$2369,$C34),"")</f>
        <v/>
      </c>
      <c r="AL34" s="41" t="str">
        <f>IF(ISNUMBER(AVERAGEIFS(Observed!AL$2:AL$2369,Observed!$A$2:$A$2369,$A34,Observed!$C$2:$C$2369,$C34)),AVERAGEIFS(Observed!AL$2:AL$2369,Observed!$A$2:$A$2369,$A34,Observed!$C$2:$C$2369,$C34),"")</f>
        <v/>
      </c>
      <c r="AM34" s="40" t="str">
        <f>IF(ISNUMBER(AVERAGEIFS(Observed!AM$2:AM$2369,Observed!$A$2:$A$2369,$A34,Observed!$C$2:$C$2369,$C34)),AVERAGEIFS(Observed!AM$2:AM$2369,Observed!$A$2:$A$2369,$A34,Observed!$C$2:$C$2369,$C34),"")</f>
        <v/>
      </c>
      <c r="AN34" s="40" t="str">
        <f>IF(ISNUMBER(AVERAGEIFS(Observed!AN$2:AN$2369,Observed!$A$2:$A$2369,$A34,Observed!$C$2:$C$2369,$C34)),AVERAGEIFS(Observed!AN$2:AN$2369,Observed!$A$2:$A$2369,$A34,Observed!$C$2:$C$2369,$C34),"")</f>
        <v/>
      </c>
      <c r="AO34" s="40" t="str">
        <f>IF(ISNUMBER(AVERAGEIFS(Observed!AO$2:AO$2369,Observed!$A$2:$A$2369,$A34,Observed!$C$2:$C$2369,$C34)),AVERAGEIFS(Observed!AO$2:AO$2369,Observed!$A$2:$A$2369,$A34,Observed!$C$2:$C$2369,$C34),"")</f>
        <v/>
      </c>
      <c r="AP34" s="41" t="str">
        <f>IF(ISNUMBER(AVERAGEIFS(Observed!AP$2:AP$2369,Observed!$A$2:$A$2369,$A34,Observed!$C$2:$C$2369,$C34)),AVERAGEIFS(Observed!AP$2:AP$2369,Observed!$A$2:$A$2369,$A34,Observed!$C$2:$C$2369,$C34),"")</f>
        <v/>
      </c>
      <c r="AQ34" s="40" t="str">
        <f>IF(ISNUMBER(AVERAGEIFS(Observed!AQ$2:AQ$2369,Observed!$A$2:$A$2369,$A34,Observed!$C$2:$C$2369,$C34)),AVERAGEIFS(Observed!AQ$2:AQ$2369,Observed!$A$2:$A$2369,$A34,Observed!$C$2:$C$2369,$C34),"")</f>
        <v/>
      </c>
      <c r="AR34" s="40" t="str">
        <f>IF(ISNUMBER(AVERAGEIFS(Observed!AR$2:AR$2369,Observed!$A$2:$A$2369,$A34,Observed!$C$2:$C$2369,$C34)),AVERAGEIFS(Observed!AR$2:AR$2369,Observed!$A$2:$A$2369,$A34,Observed!$C$2:$C$2369,$C34),"")</f>
        <v/>
      </c>
      <c r="AS34" s="3">
        <f>COUNTIFS(Observed!$A$2:$A$2369,$A34,Observed!$C$2:$C$2369,$C34)</f>
        <v>3</v>
      </c>
      <c r="AT34" s="3">
        <f t="shared" si="0"/>
        <v>1</v>
      </c>
    </row>
    <row r="35" spans="1:46" x14ac:dyDescent="0.25">
      <c r="A35" t="s">
        <v>5</v>
      </c>
      <c r="B35" t="s">
        <v>21</v>
      </c>
      <c r="C35" s="7">
        <v>35949</v>
      </c>
      <c r="D35" t="s">
        <v>101</v>
      </c>
      <c r="E35" t="s">
        <v>83</v>
      </c>
      <c r="J35" t="s">
        <v>0</v>
      </c>
      <c r="K35" t="s">
        <v>0</v>
      </c>
      <c r="L35">
        <v>6</v>
      </c>
      <c r="M35" t="s">
        <v>25</v>
      </c>
      <c r="N35" s="39" t="str">
        <f>IF(ISNUMBER(AVERAGEIFS(Observed!N$2:N$2369,Observed!$A$2:$A$2369,$A35,Observed!$C$2:$C$2369,$C35)),AVERAGEIFS(Observed!N$2:N$2369,Observed!$A$2:$A$2369,$A35,Observed!$C$2:$C$2369,$C35),"")</f>
        <v/>
      </c>
      <c r="O35" s="40" t="str">
        <f>IF(ISNUMBER(AVERAGEIFS(Observed!O$2:O$2369,Observed!$A$2:$A$2369,$A35,Observed!$C$2:$C$2369,$C35)),AVERAGEIFS(Observed!O$2:O$2369,Observed!$A$2:$A$2369,$A35,Observed!$C$2:$C$2369,$C35),"")</f>
        <v/>
      </c>
      <c r="P35" s="40" t="str">
        <f>IF(ISNUMBER(AVERAGEIFS(Observed!P$2:P$2369,Observed!$A$2:$A$2369,$A35,Observed!$C$2:$C$2369,$C35)),AVERAGEIFS(Observed!P$2:P$2369,Observed!$A$2:$A$2369,$A35,Observed!$C$2:$C$2369,$C35),"")</f>
        <v/>
      </c>
      <c r="Q35" s="40">
        <f>IF(ISNUMBER(AVERAGEIFS(Observed!Q$2:Q$2369,Observed!$A$2:$A$2369,$A35,Observed!$C$2:$C$2369,$C35)),AVERAGEIFS(Observed!Q$2:Q$2369,Observed!$A$2:$A$2369,$A35,Observed!$C$2:$C$2369,$C35),"")</f>
        <v>103.67666666666666</v>
      </c>
      <c r="R35" s="40">
        <f>IF(ISNUMBER(AVERAGEIFS(Observed!R$2:R$2369,Observed!$A$2:$A$2369,$A35,Observed!$C$2:$C$2369,$C35)),AVERAGEIFS(Observed!R$2:R$2369,Observed!$A$2:$A$2369,$A35,Observed!$C$2:$C$2369,$C35),"")</f>
        <v>1054.7633333333333</v>
      </c>
      <c r="S35" s="41" t="str">
        <f>IF(ISNUMBER(AVERAGEIFS(Observed!S$2:S$2369,Observed!$A$2:$A$2369,$A35,Observed!$C$2:$C$2369,$C35)),AVERAGEIFS(Observed!S$2:S$2369,Observed!$A$2:$A$2369,$A35,Observed!$C$2:$C$2369,$C35),"")</f>
        <v/>
      </c>
      <c r="T35" s="41" t="str">
        <f>IF(ISNUMBER(AVERAGEIFS(Observed!T$2:T$2369,Observed!$A$2:$A$2369,$A35,Observed!$C$2:$C$2369,$C35)),AVERAGEIFS(Observed!T$2:T$2369,Observed!$A$2:$A$2369,$A35,Observed!$C$2:$C$2369,$C35),"")</f>
        <v/>
      </c>
      <c r="U35" s="41" t="str">
        <f>IF(ISNUMBER(AVERAGEIFS(Observed!U$2:U$2369,Observed!$A$2:$A$2369,$A35,Observed!$C$2:$C$2369,$C35)),AVERAGEIFS(Observed!U$2:U$2369,Observed!$A$2:$A$2369,$A35,Observed!$C$2:$C$2369,$C35),"")</f>
        <v/>
      </c>
      <c r="V35" s="40" t="str">
        <f>IF(ISNUMBER(AVERAGEIFS(Observed!V$2:V$2369,Observed!$A$2:$A$2369,$A35,Observed!$C$2:$C$2369,$C35)),AVERAGEIFS(Observed!V$2:V$2369,Observed!$A$2:$A$2369,$A35,Observed!$C$2:$C$2369,$C35),"")</f>
        <v/>
      </c>
      <c r="W35" s="8" t="str">
        <f>IF(ISNUMBER(AVERAGEIFS(Observed!W$2:W$2369,Observed!$A$2:$A$2369,$A35,Observed!$C$2:$C$2369,$C35)),AVERAGEIFS(Observed!W$2:W$2369,Observed!$A$2:$A$2369,$A35,Observed!$C$2:$C$2369,$C35),"")</f>
        <v/>
      </c>
      <c r="X35" s="8" t="str">
        <f>IF(ISNUMBER(AVERAGEIFS(Observed!X$2:X$2369,Observed!$A$2:$A$2369,$A35,Observed!$C$2:$C$2369,$C35)),AVERAGEIFS(Observed!X$2:X$2369,Observed!$A$2:$A$2369,$A35,Observed!$C$2:$C$2369,$C35),"")</f>
        <v/>
      </c>
      <c r="Y35" s="40" t="str">
        <f>IF(ISNUMBER(AVERAGEIFS(Observed!Y$2:Y$2369,Observed!$A$2:$A$2369,$A35,Observed!$C$2:$C$2369,$C35)),AVERAGEIFS(Observed!Y$2:Y$2369,Observed!$A$2:$A$2369,$A35,Observed!$C$2:$C$2369,$C35),"")</f>
        <v/>
      </c>
      <c r="Z35" s="40" t="str">
        <f>IF(ISNUMBER(AVERAGEIFS(Observed!Z$2:Z$2369,Observed!$A$2:$A$2369,$A35,Observed!$C$2:$C$2369,$C35)),AVERAGEIFS(Observed!Z$2:Z$2369,Observed!$A$2:$A$2369,$A35,Observed!$C$2:$C$2369,$C35),"")</f>
        <v/>
      </c>
      <c r="AA35" s="40" t="str">
        <f>IF(ISNUMBER(AVERAGEIFS(Observed!AA$2:AA$2369,Observed!$A$2:$A$2369,$A35,Observed!$C$2:$C$2369,$C35)),AVERAGEIFS(Observed!AA$2:AA$2369,Observed!$A$2:$A$2369,$A35,Observed!$C$2:$C$2369,$C35),"")</f>
        <v/>
      </c>
      <c r="AB35" s="40" t="str">
        <f>IF(ISNUMBER(AVERAGEIFS(Observed!AB$2:AB$2369,Observed!$A$2:$A$2369,$A35,Observed!$C$2:$C$2369,$C35)),AVERAGEIFS(Observed!AB$2:AB$2369,Observed!$A$2:$A$2369,$A35,Observed!$C$2:$C$2369,$C35),"")</f>
        <v/>
      </c>
      <c r="AC35" s="40" t="str">
        <f>IF(ISNUMBER(AVERAGEIFS(Observed!AC$2:AC$2369,Observed!$A$2:$A$2369,$A35,Observed!$C$2:$C$2369,$C35)),AVERAGEIFS(Observed!AC$2:AC$2369,Observed!$A$2:$A$2369,$A35,Observed!$C$2:$C$2369,$C35),"")</f>
        <v/>
      </c>
      <c r="AD35" s="40" t="str">
        <f>IF(ISNUMBER(AVERAGEIFS(Observed!AD$2:AD$2369,Observed!$A$2:$A$2369,$A35,Observed!$C$2:$C$2369,$C35)),AVERAGEIFS(Observed!AD$2:AD$2369,Observed!$A$2:$A$2369,$A35,Observed!$C$2:$C$2369,$C35),"")</f>
        <v/>
      </c>
      <c r="AE35" s="40" t="str">
        <f>IF(ISNUMBER(AVERAGEIFS(Observed!AE$2:AE$2369,Observed!$A$2:$A$2369,$A35,Observed!$C$2:$C$2369,$C35)),AVERAGEIFS(Observed!AE$2:AE$2369,Observed!$A$2:$A$2369,$A35,Observed!$C$2:$C$2369,$C35),"")</f>
        <v/>
      </c>
      <c r="AF35" s="40" t="str">
        <f>IF(ISNUMBER(AVERAGEIFS(Observed!AF$2:AF$2369,Observed!$A$2:$A$2369,$A35,Observed!$C$2:$C$2369,$C35)),AVERAGEIFS(Observed!AF$2:AF$2369,Observed!$A$2:$A$2369,$A35,Observed!$C$2:$C$2369,$C35),"")</f>
        <v/>
      </c>
      <c r="AG35" s="40" t="str">
        <f>IF(ISNUMBER(AVERAGEIFS(Observed!AG$2:AG$2369,Observed!$A$2:$A$2369,$A35,Observed!$C$2:$C$2369,$C35)),AVERAGEIFS(Observed!AG$2:AG$2369,Observed!$A$2:$A$2369,$A35,Observed!$C$2:$C$2369,$C35),"")</f>
        <v/>
      </c>
      <c r="AH35" s="41" t="str">
        <f>IF(ISNUMBER(AVERAGEIFS(Observed!AH$2:AH$2369,Observed!$A$2:$A$2369,$A35,Observed!$C$2:$C$2369,$C35)),AVERAGEIFS(Observed!AH$2:AH$2369,Observed!$A$2:$A$2369,$A35,Observed!$C$2:$C$2369,$C35),"")</f>
        <v/>
      </c>
      <c r="AI35" s="41" t="str">
        <f>IF(ISNUMBER(AVERAGEIFS(Observed!AI$2:AI$2369,Observed!$A$2:$A$2369,$A35,Observed!$C$2:$C$2369,$C35)),AVERAGEIFS(Observed!AI$2:AI$2369,Observed!$A$2:$A$2369,$A35,Observed!$C$2:$C$2369,$C35),"")</f>
        <v/>
      </c>
      <c r="AJ35" s="41" t="str">
        <f>IF(ISNUMBER(AVERAGEIFS(Observed!AJ$2:AJ$2369,Observed!$A$2:$A$2369,$A35,Observed!$C$2:$C$2369,$C35)),AVERAGEIFS(Observed!AJ$2:AJ$2369,Observed!$A$2:$A$2369,$A35,Observed!$C$2:$C$2369,$C35),"")</f>
        <v/>
      </c>
      <c r="AK35" s="40" t="str">
        <f>IF(ISNUMBER(AVERAGEIFS(Observed!AK$2:AK$2369,Observed!$A$2:$A$2369,$A35,Observed!$C$2:$C$2369,$C35)),AVERAGEIFS(Observed!AK$2:AK$2369,Observed!$A$2:$A$2369,$A35,Observed!$C$2:$C$2369,$C35),"")</f>
        <v/>
      </c>
      <c r="AL35" s="41" t="str">
        <f>IF(ISNUMBER(AVERAGEIFS(Observed!AL$2:AL$2369,Observed!$A$2:$A$2369,$A35,Observed!$C$2:$C$2369,$C35)),AVERAGEIFS(Observed!AL$2:AL$2369,Observed!$A$2:$A$2369,$A35,Observed!$C$2:$C$2369,$C35),"")</f>
        <v/>
      </c>
      <c r="AM35" s="40" t="str">
        <f>IF(ISNUMBER(AVERAGEIFS(Observed!AM$2:AM$2369,Observed!$A$2:$A$2369,$A35,Observed!$C$2:$C$2369,$C35)),AVERAGEIFS(Observed!AM$2:AM$2369,Observed!$A$2:$A$2369,$A35,Observed!$C$2:$C$2369,$C35),"")</f>
        <v/>
      </c>
      <c r="AN35" s="40" t="str">
        <f>IF(ISNUMBER(AVERAGEIFS(Observed!AN$2:AN$2369,Observed!$A$2:$A$2369,$A35,Observed!$C$2:$C$2369,$C35)),AVERAGEIFS(Observed!AN$2:AN$2369,Observed!$A$2:$A$2369,$A35,Observed!$C$2:$C$2369,$C35),"")</f>
        <v/>
      </c>
      <c r="AO35" s="40" t="str">
        <f>IF(ISNUMBER(AVERAGEIFS(Observed!AO$2:AO$2369,Observed!$A$2:$A$2369,$A35,Observed!$C$2:$C$2369,$C35)),AVERAGEIFS(Observed!AO$2:AO$2369,Observed!$A$2:$A$2369,$A35,Observed!$C$2:$C$2369,$C35),"")</f>
        <v/>
      </c>
      <c r="AP35" s="41" t="str">
        <f>IF(ISNUMBER(AVERAGEIFS(Observed!AP$2:AP$2369,Observed!$A$2:$A$2369,$A35,Observed!$C$2:$C$2369,$C35)),AVERAGEIFS(Observed!AP$2:AP$2369,Observed!$A$2:$A$2369,$A35,Observed!$C$2:$C$2369,$C35),"")</f>
        <v/>
      </c>
      <c r="AQ35" s="40" t="str">
        <f>IF(ISNUMBER(AVERAGEIFS(Observed!AQ$2:AQ$2369,Observed!$A$2:$A$2369,$A35,Observed!$C$2:$C$2369,$C35)),AVERAGEIFS(Observed!AQ$2:AQ$2369,Observed!$A$2:$A$2369,$A35,Observed!$C$2:$C$2369,$C35),"")</f>
        <v/>
      </c>
      <c r="AR35" s="40" t="str">
        <f>IF(ISNUMBER(AVERAGEIFS(Observed!AR$2:AR$2369,Observed!$A$2:$A$2369,$A35,Observed!$C$2:$C$2369,$C35)),AVERAGEIFS(Observed!AR$2:AR$2369,Observed!$A$2:$A$2369,$A35,Observed!$C$2:$C$2369,$C35),"")</f>
        <v/>
      </c>
      <c r="AS35" s="3">
        <f>COUNTIFS(Observed!$A$2:$A$2369,$A35,Observed!$C$2:$C$2369,$C35)</f>
        <v>3</v>
      </c>
      <c r="AT35" s="3">
        <f t="shared" si="0"/>
        <v>2</v>
      </c>
    </row>
    <row r="36" spans="1:46" x14ac:dyDescent="0.25">
      <c r="A36" t="s">
        <v>5</v>
      </c>
      <c r="B36" t="s">
        <v>21</v>
      </c>
      <c r="C36" s="7">
        <v>36003</v>
      </c>
      <c r="D36" t="s">
        <v>101</v>
      </c>
      <c r="E36" t="s">
        <v>83</v>
      </c>
      <c r="J36" t="s">
        <v>2</v>
      </c>
      <c r="K36" t="s">
        <v>2</v>
      </c>
      <c r="L36">
        <v>1</v>
      </c>
      <c r="M36" t="s">
        <v>23</v>
      </c>
      <c r="N36" s="39">
        <f>IF(ISNUMBER(AVERAGEIFS(Observed!N$2:N$2369,Observed!$A$2:$A$2369,$A36,Observed!$C$2:$C$2369,$C36)),AVERAGEIFS(Observed!N$2:N$2369,Observed!$A$2:$A$2369,$A36,Observed!$C$2:$C$2369,$C36),"")</f>
        <v>64.166666666666671</v>
      </c>
      <c r="O36" s="40">
        <f>IF(ISNUMBER(AVERAGEIFS(Observed!O$2:O$2369,Observed!$A$2:$A$2369,$A36,Observed!$C$2:$C$2369,$C36)),AVERAGEIFS(Observed!O$2:O$2369,Observed!$A$2:$A$2369,$A36,Observed!$C$2:$C$2369,$C36),"")</f>
        <v>6.416666666666667</v>
      </c>
      <c r="P36" s="40" t="str">
        <f>IF(ISNUMBER(AVERAGEIFS(Observed!P$2:P$2369,Observed!$A$2:$A$2369,$A36,Observed!$C$2:$C$2369,$C36)),AVERAGEIFS(Observed!P$2:P$2369,Observed!$A$2:$A$2369,$A36,Observed!$C$2:$C$2369,$C36),"")</f>
        <v/>
      </c>
      <c r="Q36" s="40" t="str">
        <f>IF(ISNUMBER(AVERAGEIFS(Observed!Q$2:Q$2369,Observed!$A$2:$A$2369,$A36,Observed!$C$2:$C$2369,$C36)),AVERAGEIFS(Observed!Q$2:Q$2369,Observed!$A$2:$A$2369,$A36,Observed!$C$2:$C$2369,$C36),"")</f>
        <v/>
      </c>
      <c r="R36" s="40" t="str">
        <f>IF(ISNUMBER(AVERAGEIFS(Observed!R$2:R$2369,Observed!$A$2:$A$2369,$A36,Observed!$C$2:$C$2369,$C36)),AVERAGEIFS(Observed!R$2:R$2369,Observed!$A$2:$A$2369,$A36,Observed!$C$2:$C$2369,$C36),"")</f>
        <v/>
      </c>
      <c r="S36" s="41" t="str">
        <f>IF(ISNUMBER(AVERAGEIFS(Observed!S$2:S$2369,Observed!$A$2:$A$2369,$A36,Observed!$C$2:$C$2369,$C36)),AVERAGEIFS(Observed!S$2:S$2369,Observed!$A$2:$A$2369,$A36,Observed!$C$2:$C$2369,$C36),"")</f>
        <v/>
      </c>
      <c r="T36" s="41" t="str">
        <f>IF(ISNUMBER(AVERAGEIFS(Observed!T$2:T$2369,Observed!$A$2:$A$2369,$A36,Observed!$C$2:$C$2369,$C36)),AVERAGEIFS(Observed!T$2:T$2369,Observed!$A$2:$A$2369,$A36,Observed!$C$2:$C$2369,$C36),"")</f>
        <v/>
      </c>
      <c r="U36" s="41" t="str">
        <f>IF(ISNUMBER(AVERAGEIFS(Observed!U$2:U$2369,Observed!$A$2:$A$2369,$A36,Observed!$C$2:$C$2369,$C36)),AVERAGEIFS(Observed!U$2:U$2369,Observed!$A$2:$A$2369,$A36,Observed!$C$2:$C$2369,$C36),"")</f>
        <v/>
      </c>
      <c r="V36" s="40" t="str">
        <f>IF(ISNUMBER(AVERAGEIFS(Observed!V$2:V$2369,Observed!$A$2:$A$2369,$A36,Observed!$C$2:$C$2369,$C36)),AVERAGEIFS(Observed!V$2:V$2369,Observed!$A$2:$A$2369,$A36,Observed!$C$2:$C$2369,$C36),"")</f>
        <v/>
      </c>
      <c r="W36" s="8" t="str">
        <f>IF(ISNUMBER(AVERAGEIFS(Observed!W$2:W$2369,Observed!$A$2:$A$2369,$A36,Observed!$C$2:$C$2369,$C36)),AVERAGEIFS(Observed!W$2:W$2369,Observed!$A$2:$A$2369,$A36,Observed!$C$2:$C$2369,$C36),"")</f>
        <v/>
      </c>
      <c r="X36" s="8" t="str">
        <f>IF(ISNUMBER(AVERAGEIFS(Observed!X$2:X$2369,Observed!$A$2:$A$2369,$A36,Observed!$C$2:$C$2369,$C36)),AVERAGEIFS(Observed!X$2:X$2369,Observed!$A$2:$A$2369,$A36,Observed!$C$2:$C$2369,$C36),"")</f>
        <v/>
      </c>
      <c r="Y36" s="40" t="str">
        <f>IF(ISNUMBER(AVERAGEIFS(Observed!Y$2:Y$2369,Observed!$A$2:$A$2369,$A36,Observed!$C$2:$C$2369,$C36)),AVERAGEIFS(Observed!Y$2:Y$2369,Observed!$A$2:$A$2369,$A36,Observed!$C$2:$C$2369,$C36),"")</f>
        <v/>
      </c>
      <c r="Z36" s="40" t="str">
        <f>IF(ISNUMBER(AVERAGEIFS(Observed!Z$2:Z$2369,Observed!$A$2:$A$2369,$A36,Observed!$C$2:$C$2369,$C36)),AVERAGEIFS(Observed!Z$2:Z$2369,Observed!$A$2:$A$2369,$A36,Observed!$C$2:$C$2369,$C36),"")</f>
        <v/>
      </c>
      <c r="AA36" s="40" t="str">
        <f>IF(ISNUMBER(AVERAGEIFS(Observed!AA$2:AA$2369,Observed!$A$2:$A$2369,$A36,Observed!$C$2:$C$2369,$C36)),AVERAGEIFS(Observed!AA$2:AA$2369,Observed!$A$2:$A$2369,$A36,Observed!$C$2:$C$2369,$C36),"")</f>
        <v/>
      </c>
      <c r="AB36" s="40" t="str">
        <f>IF(ISNUMBER(AVERAGEIFS(Observed!AB$2:AB$2369,Observed!$A$2:$A$2369,$A36,Observed!$C$2:$C$2369,$C36)),AVERAGEIFS(Observed!AB$2:AB$2369,Observed!$A$2:$A$2369,$A36,Observed!$C$2:$C$2369,$C36),"")</f>
        <v/>
      </c>
      <c r="AC36" s="40" t="str">
        <f>IF(ISNUMBER(AVERAGEIFS(Observed!AC$2:AC$2369,Observed!$A$2:$A$2369,$A36,Observed!$C$2:$C$2369,$C36)),AVERAGEIFS(Observed!AC$2:AC$2369,Observed!$A$2:$A$2369,$A36,Observed!$C$2:$C$2369,$C36),"")</f>
        <v/>
      </c>
      <c r="AD36" s="40" t="str">
        <f>IF(ISNUMBER(AVERAGEIFS(Observed!AD$2:AD$2369,Observed!$A$2:$A$2369,$A36,Observed!$C$2:$C$2369,$C36)),AVERAGEIFS(Observed!AD$2:AD$2369,Observed!$A$2:$A$2369,$A36,Observed!$C$2:$C$2369,$C36),"")</f>
        <v/>
      </c>
      <c r="AE36" s="40" t="str">
        <f>IF(ISNUMBER(AVERAGEIFS(Observed!AE$2:AE$2369,Observed!$A$2:$A$2369,$A36,Observed!$C$2:$C$2369,$C36)),AVERAGEIFS(Observed!AE$2:AE$2369,Observed!$A$2:$A$2369,$A36,Observed!$C$2:$C$2369,$C36),"")</f>
        <v/>
      </c>
      <c r="AF36" s="40" t="str">
        <f>IF(ISNUMBER(AVERAGEIFS(Observed!AF$2:AF$2369,Observed!$A$2:$A$2369,$A36,Observed!$C$2:$C$2369,$C36)),AVERAGEIFS(Observed!AF$2:AF$2369,Observed!$A$2:$A$2369,$A36,Observed!$C$2:$C$2369,$C36),"")</f>
        <v/>
      </c>
      <c r="AG36" s="40" t="str">
        <f>IF(ISNUMBER(AVERAGEIFS(Observed!AG$2:AG$2369,Observed!$A$2:$A$2369,$A36,Observed!$C$2:$C$2369,$C36)),AVERAGEIFS(Observed!AG$2:AG$2369,Observed!$A$2:$A$2369,$A36,Observed!$C$2:$C$2369,$C36),"")</f>
        <v/>
      </c>
      <c r="AH36" s="41" t="str">
        <f>IF(ISNUMBER(AVERAGEIFS(Observed!AH$2:AH$2369,Observed!$A$2:$A$2369,$A36,Observed!$C$2:$C$2369,$C36)),AVERAGEIFS(Observed!AH$2:AH$2369,Observed!$A$2:$A$2369,$A36,Observed!$C$2:$C$2369,$C36),"")</f>
        <v/>
      </c>
      <c r="AI36" s="41" t="str">
        <f>IF(ISNUMBER(AVERAGEIFS(Observed!AI$2:AI$2369,Observed!$A$2:$A$2369,$A36,Observed!$C$2:$C$2369,$C36)),AVERAGEIFS(Observed!AI$2:AI$2369,Observed!$A$2:$A$2369,$A36,Observed!$C$2:$C$2369,$C36),"")</f>
        <v/>
      </c>
      <c r="AJ36" s="41" t="str">
        <f>IF(ISNUMBER(AVERAGEIFS(Observed!AJ$2:AJ$2369,Observed!$A$2:$A$2369,$A36,Observed!$C$2:$C$2369,$C36)),AVERAGEIFS(Observed!AJ$2:AJ$2369,Observed!$A$2:$A$2369,$A36,Observed!$C$2:$C$2369,$C36),"")</f>
        <v/>
      </c>
      <c r="AK36" s="40" t="str">
        <f>IF(ISNUMBER(AVERAGEIFS(Observed!AK$2:AK$2369,Observed!$A$2:$A$2369,$A36,Observed!$C$2:$C$2369,$C36)),AVERAGEIFS(Observed!AK$2:AK$2369,Observed!$A$2:$A$2369,$A36,Observed!$C$2:$C$2369,$C36),"")</f>
        <v/>
      </c>
      <c r="AL36" s="41" t="str">
        <f>IF(ISNUMBER(AVERAGEIFS(Observed!AL$2:AL$2369,Observed!$A$2:$A$2369,$A36,Observed!$C$2:$C$2369,$C36)),AVERAGEIFS(Observed!AL$2:AL$2369,Observed!$A$2:$A$2369,$A36,Observed!$C$2:$C$2369,$C36),"")</f>
        <v/>
      </c>
      <c r="AM36" s="40" t="str">
        <f>IF(ISNUMBER(AVERAGEIFS(Observed!AM$2:AM$2369,Observed!$A$2:$A$2369,$A36,Observed!$C$2:$C$2369,$C36)),AVERAGEIFS(Observed!AM$2:AM$2369,Observed!$A$2:$A$2369,$A36,Observed!$C$2:$C$2369,$C36),"")</f>
        <v/>
      </c>
      <c r="AN36" s="40" t="str">
        <f>IF(ISNUMBER(AVERAGEIFS(Observed!AN$2:AN$2369,Observed!$A$2:$A$2369,$A36,Observed!$C$2:$C$2369,$C36)),AVERAGEIFS(Observed!AN$2:AN$2369,Observed!$A$2:$A$2369,$A36,Observed!$C$2:$C$2369,$C36),"")</f>
        <v/>
      </c>
      <c r="AO36" s="40" t="str">
        <f>IF(ISNUMBER(AVERAGEIFS(Observed!AO$2:AO$2369,Observed!$A$2:$A$2369,$A36,Observed!$C$2:$C$2369,$C36)),AVERAGEIFS(Observed!AO$2:AO$2369,Observed!$A$2:$A$2369,$A36,Observed!$C$2:$C$2369,$C36),"")</f>
        <v/>
      </c>
      <c r="AP36" s="41" t="str">
        <f>IF(ISNUMBER(AVERAGEIFS(Observed!AP$2:AP$2369,Observed!$A$2:$A$2369,$A36,Observed!$C$2:$C$2369,$C36)),AVERAGEIFS(Observed!AP$2:AP$2369,Observed!$A$2:$A$2369,$A36,Observed!$C$2:$C$2369,$C36),"")</f>
        <v/>
      </c>
      <c r="AQ36" s="40" t="str">
        <f>IF(ISNUMBER(AVERAGEIFS(Observed!AQ$2:AQ$2369,Observed!$A$2:$A$2369,$A36,Observed!$C$2:$C$2369,$C36)),AVERAGEIFS(Observed!AQ$2:AQ$2369,Observed!$A$2:$A$2369,$A36,Observed!$C$2:$C$2369,$C36),"")</f>
        <v/>
      </c>
      <c r="AR36" s="40" t="str">
        <f>IF(ISNUMBER(AVERAGEIFS(Observed!AR$2:AR$2369,Observed!$A$2:$A$2369,$A36,Observed!$C$2:$C$2369,$C36)),AVERAGEIFS(Observed!AR$2:AR$2369,Observed!$A$2:$A$2369,$A36,Observed!$C$2:$C$2369,$C36),"")</f>
        <v/>
      </c>
      <c r="AS36" s="3">
        <f>COUNTIFS(Observed!$A$2:$A$2369,$A36,Observed!$C$2:$C$2369,$C36)</f>
        <v>3</v>
      </c>
      <c r="AT36" s="3">
        <f t="shared" si="0"/>
        <v>1</v>
      </c>
    </row>
    <row r="37" spans="1:46" x14ac:dyDescent="0.25">
      <c r="A37" t="s">
        <v>5</v>
      </c>
      <c r="B37" t="s">
        <v>21</v>
      </c>
      <c r="C37" s="7">
        <v>36022</v>
      </c>
      <c r="D37" t="s">
        <v>101</v>
      </c>
      <c r="E37" t="s">
        <v>83</v>
      </c>
      <c r="J37" t="s">
        <v>2</v>
      </c>
      <c r="K37" t="s">
        <v>2</v>
      </c>
      <c r="L37">
        <v>1</v>
      </c>
      <c r="M37" t="s">
        <v>23</v>
      </c>
      <c r="N37" s="39">
        <f>IF(ISNUMBER(AVERAGEIFS(Observed!N$2:N$2369,Observed!$A$2:$A$2369,$A37,Observed!$C$2:$C$2369,$C37)),AVERAGEIFS(Observed!N$2:N$2369,Observed!$A$2:$A$2369,$A37,Observed!$C$2:$C$2369,$C37),"")</f>
        <v>332.5</v>
      </c>
      <c r="O37" s="40">
        <f>IF(ISNUMBER(AVERAGEIFS(Observed!O$2:O$2369,Observed!$A$2:$A$2369,$A37,Observed!$C$2:$C$2369,$C37)),AVERAGEIFS(Observed!O$2:O$2369,Observed!$A$2:$A$2369,$A37,Observed!$C$2:$C$2369,$C37),"")</f>
        <v>33.25</v>
      </c>
      <c r="P37" s="40" t="str">
        <f>IF(ISNUMBER(AVERAGEIFS(Observed!P$2:P$2369,Observed!$A$2:$A$2369,$A37,Observed!$C$2:$C$2369,$C37)),AVERAGEIFS(Observed!P$2:P$2369,Observed!$A$2:$A$2369,$A37,Observed!$C$2:$C$2369,$C37),"")</f>
        <v/>
      </c>
      <c r="Q37" s="40" t="str">
        <f>IF(ISNUMBER(AVERAGEIFS(Observed!Q$2:Q$2369,Observed!$A$2:$A$2369,$A37,Observed!$C$2:$C$2369,$C37)),AVERAGEIFS(Observed!Q$2:Q$2369,Observed!$A$2:$A$2369,$A37,Observed!$C$2:$C$2369,$C37),"")</f>
        <v/>
      </c>
      <c r="R37" s="40" t="str">
        <f>IF(ISNUMBER(AVERAGEIFS(Observed!R$2:R$2369,Observed!$A$2:$A$2369,$A37,Observed!$C$2:$C$2369,$C37)),AVERAGEIFS(Observed!R$2:R$2369,Observed!$A$2:$A$2369,$A37,Observed!$C$2:$C$2369,$C37),"")</f>
        <v/>
      </c>
      <c r="S37" s="41" t="str">
        <f>IF(ISNUMBER(AVERAGEIFS(Observed!S$2:S$2369,Observed!$A$2:$A$2369,$A37,Observed!$C$2:$C$2369,$C37)),AVERAGEIFS(Observed!S$2:S$2369,Observed!$A$2:$A$2369,$A37,Observed!$C$2:$C$2369,$C37),"")</f>
        <v/>
      </c>
      <c r="T37" s="41" t="str">
        <f>IF(ISNUMBER(AVERAGEIFS(Observed!T$2:T$2369,Observed!$A$2:$A$2369,$A37,Observed!$C$2:$C$2369,$C37)),AVERAGEIFS(Observed!T$2:T$2369,Observed!$A$2:$A$2369,$A37,Observed!$C$2:$C$2369,$C37),"")</f>
        <v/>
      </c>
      <c r="U37" s="41" t="str">
        <f>IF(ISNUMBER(AVERAGEIFS(Observed!U$2:U$2369,Observed!$A$2:$A$2369,$A37,Observed!$C$2:$C$2369,$C37)),AVERAGEIFS(Observed!U$2:U$2369,Observed!$A$2:$A$2369,$A37,Observed!$C$2:$C$2369,$C37),"")</f>
        <v/>
      </c>
      <c r="V37" s="40" t="str">
        <f>IF(ISNUMBER(AVERAGEIFS(Observed!V$2:V$2369,Observed!$A$2:$A$2369,$A37,Observed!$C$2:$C$2369,$C37)),AVERAGEIFS(Observed!V$2:V$2369,Observed!$A$2:$A$2369,$A37,Observed!$C$2:$C$2369,$C37),"")</f>
        <v/>
      </c>
      <c r="W37" s="8" t="str">
        <f>IF(ISNUMBER(AVERAGEIFS(Observed!W$2:W$2369,Observed!$A$2:$A$2369,$A37,Observed!$C$2:$C$2369,$C37)),AVERAGEIFS(Observed!W$2:W$2369,Observed!$A$2:$A$2369,$A37,Observed!$C$2:$C$2369,$C37),"")</f>
        <v/>
      </c>
      <c r="X37" s="8" t="str">
        <f>IF(ISNUMBER(AVERAGEIFS(Observed!X$2:X$2369,Observed!$A$2:$A$2369,$A37,Observed!$C$2:$C$2369,$C37)),AVERAGEIFS(Observed!X$2:X$2369,Observed!$A$2:$A$2369,$A37,Observed!$C$2:$C$2369,$C37),"")</f>
        <v/>
      </c>
      <c r="Y37" s="40" t="str">
        <f>IF(ISNUMBER(AVERAGEIFS(Observed!Y$2:Y$2369,Observed!$A$2:$A$2369,$A37,Observed!$C$2:$C$2369,$C37)),AVERAGEIFS(Observed!Y$2:Y$2369,Observed!$A$2:$A$2369,$A37,Observed!$C$2:$C$2369,$C37),"")</f>
        <v/>
      </c>
      <c r="Z37" s="40" t="str">
        <f>IF(ISNUMBER(AVERAGEIFS(Observed!Z$2:Z$2369,Observed!$A$2:$A$2369,$A37,Observed!$C$2:$C$2369,$C37)),AVERAGEIFS(Observed!Z$2:Z$2369,Observed!$A$2:$A$2369,$A37,Observed!$C$2:$C$2369,$C37),"")</f>
        <v/>
      </c>
      <c r="AA37" s="40" t="str">
        <f>IF(ISNUMBER(AVERAGEIFS(Observed!AA$2:AA$2369,Observed!$A$2:$A$2369,$A37,Observed!$C$2:$C$2369,$C37)),AVERAGEIFS(Observed!AA$2:AA$2369,Observed!$A$2:$A$2369,$A37,Observed!$C$2:$C$2369,$C37),"")</f>
        <v/>
      </c>
      <c r="AB37" s="40" t="str">
        <f>IF(ISNUMBER(AVERAGEIFS(Observed!AB$2:AB$2369,Observed!$A$2:$A$2369,$A37,Observed!$C$2:$C$2369,$C37)),AVERAGEIFS(Observed!AB$2:AB$2369,Observed!$A$2:$A$2369,$A37,Observed!$C$2:$C$2369,$C37),"")</f>
        <v/>
      </c>
      <c r="AC37" s="40" t="str">
        <f>IF(ISNUMBER(AVERAGEIFS(Observed!AC$2:AC$2369,Observed!$A$2:$A$2369,$A37,Observed!$C$2:$C$2369,$C37)),AVERAGEIFS(Observed!AC$2:AC$2369,Observed!$A$2:$A$2369,$A37,Observed!$C$2:$C$2369,$C37),"")</f>
        <v/>
      </c>
      <c r="AD37" s="40" t="str">
        <f>IF(ISNUMBER(AVERAGEIFS(Observed!AD$2:AD$2369,Observed!$A$2:$A$2369,$A37,Observed!$C$2:$C$2369,$C37)),AVERAGEIFS(Observed!AD$2:AD$2369,Observed!$A$2:$A$2369,$A37,Observed!$C$2:$C$2369,$C37),"")</f>
        <v/>
      </c>
      <c r="AE37" s="40" t="str">
        <f>IF(ISNUMBER(AVERAGEIFS(Observed!AE$2:AE$2369,Observed!$A$2:$A$2369,$A37,Observed!$C$2:$C$2369,$C37)),AVERAGEIFS(Observed!AE$2:AE$2369,Observed!$A$2:$A$2369,$A37,Observed!$C$2:$C$2369,$C37),"")</f>
        <v/>
      </c>
      <c r="AF37" s="40" t="str">
        <f>IF(ISNUMBER(AVERAGEIFS(Observed!AF$2:AF$2369,Observed!$A$2:$A$2369,$A37,Observed!$C$2:$C$2369,$C37)),AVERAGEIFS(Observed!AF$2:AF$2369,Observed!$A$2:$A$2369,$A37,Observed!$C$2:$C$2369,$C37),"")</f>
        <v/>
      </c>
      <c r="AG37" s="40" t="str">
        <f>IF(ISNUMBER(AVERAGEIFS(Observed!AG$2:AG$2369,Observed!$A$2:$A$2369,$A37,Observed!$C$2:$C$2369,$C37)),AVERAGEIFS(Observed!AG$2:AG$2369,Observed!$A$2:$A$2369,$A37,Observed!$C$2:$C$2369,$C37),"")</f>
        <v/>
      </c>
      <c r="AH37" s="41" t="str">
        <f>IF(ISNUMBER(AVERAGEIFS(Observed!AH$2:AH$2369,Observed!$A$2:$A$2369,$A37,Observed!$C$2:$C$2369,$C37)),AVERAGEIFS(Observed!AH$2:AH$2369,Observed!$A$2:$A$2369,$A37,Observed!$C$2:$C$2369,$C37),"")</f>
        <v/>
      </c>
      <c r="AI37" s="41" t="str">
        <f>IF(ISNUMBER(AVERAGEIFS(Observed!AI$2:AI$2369,Observed!$A$2:$A$2369,$A37,Observed!$C$2:$C$2369,$C37)),AVERAGEIFS(Observed!AI$2:AI$2369,Observed!$A$2:$A$2369,$A37,Observed!$C$2:$C$2369,$C37),"")</f>
        <v/>
      </c>
      <c r="AJ37" s="41" t="str">
        <f>IF(ISNUMBER(AVERAGEIFS(Observed!AJ$2:AJ$2369,Observed!$A$2:$A$2369,$A37,Observed!$C$2:$C$2369,$C37)),AVERAGEIFS(Observed!AJ$2:AJ$2369,Observed!$A$2:$A$2369,$A37,Observed!$C$2:$C$2369,$C37),"")</f>
        <v/>
      </c>
      <c r="AK37" s="40" t="str">
        <f>IF(ISNUMBER(AVERAGEIFS(Observed!AK$2:AK$2369,Observed!$A$2:$A$2369,$A37,Observed!$C$2:$C$2369,$C37)),AVERAGEIFS(Observed!AK$2:AK$2369,Observed!$A$2:$A$2369,$A37,Observed!$C$2:$C$2369,$C37),"")</f>
        <v/>
      </c>
      <c r="AL37" s="41" t="str">
        <f>IF(ISNUMBER(AVERAGEIFS(Observed!AL$2:AL$2369,Observed!$A$2:$A$2369,$A37,Observed!$C$2:$C$2369,$C37)),AVERAGEIFS(Observed!AL$2:AL$2369,Observed!$A$2:$A$2369,$A37,Observed!$C$2:$C$2369,$C37),"")</f>
        <v/>
      </c>
      <c r="AM37" s="40" t="str">
        <f>IF(ISNUMBER(AVERAGEIFS(Observed!AM$2:AM$2369,Observed!$A$2:$A$2369,$A37,Observed!$C$2:$C$2369,$C37)),AVERAGEIFS(Observed!AM$2:AM$2369,Observed!$A$2:$A$2369,$A37,Observed!$C$2:$C$2369,$C37),"")</f>
        <v/>
      </c>
      <c r="AN37" s="40" t="str">
        <f>IF(ISNUMBER(AVERAGEIFS(Observed!AN$2:AN$2369,Observed!$A$2:$A$2369,$A37,Observed!$C$2:$C$2369,$C37)),AVERAGEIFS(Observed!AN$2:AN$2369,Observed!$A$2:$A$2369,$A37,Observed!$C$2:$C$2369,$C37),"")</f>
        <v/>
      </c>
      <c r="AO37" s="40" t="str">
        <f>IF(ISNUMBER(AVERAGEIFS(Observed!AO$2:AO$2369,Observed!$A$2:$A$2369,$A37,Observed!$C$2:$C$2369,$C37)),AVERAGEIFS(Observed!AO$2:AO$2369,Observed!$A$2:$A$2369,$A37,Observed!$C$2:$C$2369,$C37),"")</f>
        <v/>
      </c>
      <c r="AP37" s="41" t="str">
        <f>IF(ISNUMBER(AVERAGEIFS(Observed!AP$2:AP$2369,Observed!$A$2:$A$2369,$A37,Observed!$C$2:$C$2369,$C37)),AVERAGEIFS(Observed!AP$2:AP$2369,Observed!$A$2:$A$2369,$A37,Observed!$C$2:$C$2369,$C37),"")</f>
        <v/>
      </c>
      <c r="AQ37" s="40" t="str">
        <f>IF(ISNUMBER(AVERAGEIFS(Observed!AQ$2:AQ$2369,Observed!$A$2:$A$2369,$A37,Observed!$C$2:$C$2369,$C37)),AVERAGEIFS(Observed!AQ$2:AQ$2369,Observed!$A$2:$A$2369,$A37,Observed!$C$2:$C$2369,$C37),"")</f>
        <v/>
      </c>
      <c r="AR37" s="40" t="str">
        <f>IF(ISNUMBER(AVERAGEIFS(Observed!AR$2:AR$2369,Observed!$A$2:$A$2369,$A37,Observed!$C$2:$C$2369,$C37)),AVERAGEIFS(Observed!AR$2:AR$2369,Observed!$A$2:$A$2369,$A37,Observed!$C$2:$C$2369,$C37),"")</f>
        <v/>
      </c>
      <c r="AS37" s="3">
        <f>COUNTIFS(Observed!$A$2:$A$2369,$A37,Observed!$C$2:$C$2369,$C37)</f>
        <v>3</v>
      </c>
      <c r="AT37" s="3">
        <f t="shared" si="0"/>
        <v>1</v>
      </c>
    </row>
    <row r="38" spans="1:46" x14ac:dyDescent="0.25">
      <c r="A38" t="s">
        <v>5</v>
      </c>
      <c r="B38" t="s">
        <v>21</v>
      </c>
      <c r="C38" s="7">
        <v>36043</v>
      </c>
      <c r="D38" t="s">
        <v>101</v>
      </c>
      <c r="E38" t="s">
        <v>83</v>
      </c>
      <c r="J38" t="s">
        <v>2</v>
      </c>
      <c r="K38" t="s">
        <v>2</v>
      </c>
      <c r="L38">
        <v>1</v>
      </c>
      <c r="M38" t="s">
        <v>23</v>
      </c>
      <c r="N38" s="39">
        <f>IF(ISNUMBER(AVERAGEIFS(Observed!N$2:N$2369,Observed!$A$2:$A$2369,$A38,Observed!$C$2:$C$2369,$C38)),AVERAGEIFS(Observed!N$2:N$2369,Observed!$A$2:$A$2369,$A38,Observed!$C$2:$C$2369,$C38),"")</f>
        <v>617</v>
      </c>
      <c r="O38" s="40">
        <f>IF(ISNUMBER(AVERAGEIFS(Observed!O$2:O$2369,Observed!$A$2:$A$2369,$A38,Observed!$C$2:$C$2369,$C38)),AVERAGEIFS(Observed!O$2:O$2369,Observed!$A$2:$A$2369,$A38,Observed!$C$2:$C$2369,$C38),"")</f>
        <v>61.70000000000001</v>
      </c>
      <c r="P38" s="40" t="str">
        <f>IF(ISNUMBER(AVERAGEIFS(Observed!P$2:P$2369,Observed!$A$2:$A$2369,$A38,Observed!$C$2:$C$2369,$C38)),AVERAGEIFS(Observed!P$2:P$2369,Observed!$A$2:$A$2369,$A38,Observed!$C$2:$C$2369,$C38),"")</f>
        <v/>
      </c>
      <c r="Q38" s="40" t="str">
        <f>IF(ISNUMBER(AVERAGEIFS(Observed!Q$2:Q$2369,Observed!$A$2:$A$2369,$A38,Observed!$C$2:$C$2369,$C38)),AVERAGEIFS(Observed!Q$2:Q$2369,Observed!$A$2:$A$2369,$A38,Observed!$C$2:$C$2369,$C38),"")</f>
        <v/>
      </c>
      <c r="R38" s="40" t="str">
        <f>IF(ISNUMBER(AVERAGEIFS(Observed!R$2:R$2369,Observed!$A$2:$A$2369,$A38,Observed!$C$2:$C$2369,$C38)),AVERAGEIFS(Observed!R$2:R$2369,Observed!$A$2:$A$2369,$A38,Observed!$C$2:$C$2369,$C38),"")</f>
        <v/>
      </c>
      <c r="S38" s="41" t="str">
        <f>IF(ISNUMBER(AVERAGEIFS(Observed!S$2:S$2369,Observed!$A$2:$A$2369,$A38,Observed!$C$2:$C$2369,$C38)),AVERAGEIFS(Observed!S$2:S$2369,Observed!$A$2:$A$2369,$A38,Observed!$C$2:$C$2369,$C38),"")</f>
        <v/>
      </c>
      <c r="T38" s="41" t="str">
        <f>IF(ISNUMBER(AVERAGEIFS(Observed!T$2:T$2369,Observed!$A$2:$A$2369,$A38,Observed!$C$2:$C$2369,$C38)),AVERAGEIFS(Observed!T$2:T$2369,Observed!$A$2:$A$2369,$A38,Observed!$C$2:$C$2369,$C38),"")</f>
        <v/>
      </c>
      <c r="U38" s="41" t="str">
        <f>IF(ISNUMBER(AVERAGEIFS(Observed!U$2:U$2369,Observed!$A$2:$A$2369,$A38,Observed!$C$2:$C$2369,$C38)),AVERAGEIFS(Observed!U$2:U$2369,Observed!$A$2:$A$2369,$A38,Observed!$C$2:$C$2369,$C38),"")</f>
        <v/>
      </c>
      <c r="V38" s="40" t="str">
        <f>IF(ISNUMBER(AVERAGEIFS(Observed!V$2:V$2369,Observed!$A$2:$A$2369,$A38,Observed!$C$2:$C$2369,$C38)),AVERAGEIFS(Observed!V$2:V$2369,Observed!$A$2:$A$2369,$A38,Observed!$C$2:$C$2369,$C38),"")</f>
        <v/>
      </c>
      <c r="W38" s="8" t="str">
        <f>IF(ISNUMBER(AVERAGEIFS(Observed!W$2:W$2369,Observed!$A$2:$A$2369,$A38,Observed!$C$2:$C$2369,$C38)),AVERAGEIFS(Observed!W$2:W$2369,Observed!$A$2:$A$2369,$A38,Observed!$C$2:$C$2369,$C38),"")</f>
        <v/>
      </c>
      <c r="X38" s="8" t="str">
        <f>IF(ISNUMBER(AVERAGEIFS(Observed!X$2:X$2369,Observed!$A$2:$A$2369,$A38,Observed!$C$2:$C$2369,$C38)),AVERAGEIFS(Observed!X$2:X$2369,Observed!$A$2:$A$2369,$A38,Observed!$C$2:$C$2369,$C38),"")</f>
        <v/>
      </c>
      <c r="Y38" s="40" t="str">
        <f>IF(ISNUMBER(AVERAGEIFS(Observed!Y$2:Y$2369,Observed!$A$2:$A$2369,$A38,Observed!$C$2:$C$2369,$C38)),AVERAGEIFS(Observed!Y$2:Y$2369,Observed!$A$2:$A$2369,$A38,Observed!$C$2:$C$2369,$C38),"")</f>
        <v/>
      </c>
      <c r="Z38" s="40" t="str">
        <f>IF(ISNUMBER(AVERAGEIFS(Observed!Z$2:Z$2369,Observed!$A$2:$A$2369,$A38,Observed!$C$2:$C$2369,$C38)),AVERAGEIFS(Observed!Z$2:Z$2369,Observed!$A$2:$A$2369,$A38,Observed!$C$2:$C$2369,$C38),"")</f>
        <v/>
      </c>
      <c r="AA38" s="40" t="str">
        <f>IF(ISNUMBER(AVERAGEIFS(Observed!AA$2:AA$2369,Observed!$A$2:$A$2369,$A38,Observed!$C$2:$C$2369,$C38)),AVERAGEIFS(Observed!AA$2:AA$2369,Observed!$A$2:$A$2369,$A38,Observed!$C$2:$C$2369,$C38),"")</f>
        <v/>
      </c>
      <c r="AB38" s="40" t="str">
        <f>IF(ISNUMBER(AVERAGEIFS(Observed!AB$2:AB$2369,Observed!$A$2:$A$2369,$A38,Observed!$C$2:$C$2369,$C38)),AVERAGEIFS(Observed!AB$2:AB$2369,Observed!$A$2:$A$2369,$A38,Observed!$C$2:$C$2369,$C38),"")</f>
        <v/>
      </c>
      <c r="AC38" s="40" t="str">
        <f>IF(ISNUMBER(AVERAGEIFS(Observed!AC$2:AC$2369,Observed!$A$2:$A$2369,$A38,Observed!$C$2:$C$2369,$C38)),AVERAGEIFS(Observed!AC$2:AC$2369,Observed!$A$2:$A$2369,$A38,Observed!$C$2:$C$2369,$C38),"")</f>
        <v/>
      </c>
      <c r="AD38" s="40" t="str">
        <f>IF(ISNUMBER(AVERAGEIFS(Observed!AD$2:AD$2369,Observed!$A$2:$A$2369,$A38,Observed!$C$2:$C$2369,$C38)),AVERAGEIFS(Observed!AD$2:AD$2369,Observed!$A$2:$A$2369,$A38,Observed!$C$2:$C$2369,$C38),"")</f>
        <v/>
      </c>
      <c r="AE38" s="40" t="str">
        <f>IF(ISNUMBER(AVERAGEIFS(Observed!AE$2:AE$2369,Observed!$A$2:$A$2369,$A38,Observed!$C$2:$C$2369,$C38)),AVERAGEIFS(Observed!AE$2:AE$2369,Observed!$A$2:$A$2369,$A38,Observed!$C$2:$C$2369,$C38),"")</f>
        <v/>
      </c>
      <c r="AF38" s="40" t="str">
        <f>IF(ISNUMBER(AVERAGEIFS(Observed!AF$2:AF$2369,Observed!$A$2:$A$2369,$A38,Observed!$C$2:$C$2369,$C38)),AVERAGEIFS(Observed!AF$2:AF$2369,Observed!$A$2:$A$2369,$A38,Observed!$C$2:$C$2369,$C38),"")</f>
        <v/>
      </c>
      <c r="AG38" s="40" t="str">
        <f>IF(ISNUMBER(AVERAGEIFS(Observed!AG$2:AG$2369,Observed!$A$2:$A$2369,$A38,Observed!$C$2:$C$2369,$C38)),AVERAGEIFS(Observed!AG$2:AG$2369,Observed!$A$2:$A$2369,$A38,Observed!$C$2:$C$2369,$C38),"")</f>
        <v/>
      </c>
      <c r="AH38" s="41" t="str">
        <f>IF(ISNUMBER(AVERAGEIFS(Observed!AH$2:AH$2369,Observed!$A$2:$A$2369,$A38,Observed!$C$2:$C$2369,$C38)),AVERAGEIFS(Observed!AH$2:AH$2369,Observed!$A$2:$A$2369,$A38,Observed!$C$2:$C$2369,$C38),"")</f>
        <v/>
      </c>
      <c r="AI38" s="41" t="str">
        <f>IF(ISNUMBER(AVERAGEIFS(Observed!AI$2:AI$2369,Observed!$A$2:$A$2369,$A38,Observed!$C$2:$C$2369,$C38)),AVERAGEIFS(Observed!AI$2:AI$2369,Observed!$A$2:$A$2369,$A38,Observed!$C$2:$C$2369,$C38),"")</f>
        <v/>
      </c>
      <c r="AJ38" s="41" t="str">
        <f>IF(ISNUMBER(AVERAGEIFS(Observed!AJ$2:AJ$2369,Observed!$A$2:$A$2369,$A38,Observed!$C$2:$C$2369,$C38)),AVERAGEIFS(Observed!AJ$2:AJ$2369,Observed!$A$2:$A$2369,$A38,Observed!$C$2:$C$2369,$C38),"")</f>
        <v/>
      </c>
      <c r="AK38" s="40" t="str">
        <f>IF(ISNUMBER(AVERAGEIFS(Observed!AK$2:AK$2369,Observed!$A$2:$A$2369,$A38,Observed!$C$2:$C$2369,$C38)),AVERAGEIFS(Observed!AK$2:AK$2369,Observed!$A$2:$A$2369,$A38,Observed!$C$2:$C$2369,$C38),"")</f>
        <v/>
      </c>
      <c r="AL38" s="41" t="str">
        <f>IF(ISNUMBER(AVERAGEIFS(Observed!AL$2:AL$2369,Observed!$A$2:$A$2369,$A38,Observed!$C$2:$C$2369,$C38)),AVERAGEIFS(Observed!AL$2:AL$2369,Observed!$A$2:$A$2369,$A38,Observed!$C$2:$C$2369,$C38),"")</f>
        <v/>
      </c>
      <c r="AM38" s="40" t="str">
        <f>IF(ISNUMBER(AVERAGEIFS(Observed!AM$2:AM$2369,Observed!$A$2:$A$2369,$A38,Observed!$C$2:$C$2369,$C38)),AVERAGEIFS(Observed!AM$2:AM$2369,Observed!$A$2:$A$2369,$A38,Observed!$C$2:$C$2369,$C38),"")</f>
        <v/>
      </c>
      <c r="AN38" s="40" t="str">
        <f>IF(ISNUMBER(AVERAGEIFS(Observed!AN$2:AN$2369,Observed!$A$2:$A$2369,$A38,Observed!$C$2:$C$2369,$C38)),AVERAGEIFS(Observed!AN$2:AN$2369,Observed!$A$2:$A$2369,$A38,Observed!$C$2:$C$2369,$C38),"")</f>
        <v/>
      </c>
      <c r="AO38" s="40" t="str">
        <f>IF(ISNUMBER(AVERAGEIFS(Observed!AO$2:AO$2369,Observed!$A$2:$A$2369,$A38,Observed!$C$2:$C$2369,$C38)),AVERAGEIFS(Observed!AO$2:AO$2369,Observed!$A$2:$A$2369,$A38,Observed!$C$2:$C$2369,$C38),"")</f>
        <v/>
      </c>
      <c r="AP38" s="41" t="str">
        <f>IF(ISNUMBER(AVERAGEIFS(Observed!AP$2:AP$2369,Observed!$A$2:$A$2369,$A38,Observed!$C$2:$C$2369,$C38)),AVERAGEIFS(Observed!AP$2:AP$2369,Observed!$A$2:$A$2369,$A38,Observed!$C$2:$C$2369,$C38),"")</f>
        <v/>
      </c>
      <c r="AQ38" s="40" t="str">
        <f>IF(ISNUMBER(AVERAGEIFS(Observed!AQ$2:AQ$2369,Observed!$A$2:$A$2369,$A38,Observed!$C$2:$C$2369,$C38)),AVERAGEIFS(Observed!AQ$2:AQ$2369,Observed!$A$2:$A$2369,$A38,Observed!$C$2:$C$2369,$C38),"")</f>
        <v/>
      </c>
      <c r="AR38" s="40" t="str">
        <f>IF(ISNUMBER(AVERAGEIFS(Observed!AR$2:AR$2369,Observed!$A$2:$A$2369,$A38,Observed!$C$2:$C$2369,$C38)),AVERAGEIFS(Observed!AR$2:AR$2369,Observed!$A$2:$A$2369,$A38,Observed!$C$2:$C$2369,$C38),"")</f>
        <v/>
      </c>
      <c r="AS38" s="3">
        <f>COUNTIFS(Observed!$A$2:$A$2369,$A38,Observed!$C$2:$C$2369,$C38)</f>
        <v>3</v>
      </c>
      <c r="AT38" s="3">
        <f t="shared" si="0"/>
        <v>1</v>
      </c>
    </row>
    <row r="39" spans="1:46" x14ac:dyDescent="0.25">
      <c r="A39" t="s">
        <v>5</v>
      </c>
      <c r="B39" t="s">
        <v>21</v>
      </c>
      <c r="C39" s="7">
        <v>36057</v>
      </c>
      <c r="D39" t="s">
        <v>101</v>
      </c>
      <c r="E39" t="s">
        <v>83</v>
      </c>
      <c r="J39" t="s">
        <v>2</v>
      </c>
      <c r="K39" t="s">
        <v>2</v>
      </c>
      <c r="L39">
        <v>1</v>
      </c>
      <c r="M39" t="s">
        <v>23</v>
      </c>
      <c r="N39" s="39">
        <f>IF(ISNUMBER(AVERAGEIFS(Observed!N$2:N$2369,Observed!$A$2:$A$2369,$A39,Observed!$C$2:$C$2369,$C39)),AVERAGEIFS(Observed!N$2:N$2369,Observed!$A$2:$A$2369,$A39,Observed!$C$2:$C$2369,$C39),"")</f>
        <v>1255</v>
      </c>
      <c r="O39" s="40">
        <f>IF(ISNUMBER(AVERAGEIFS(Observed!O$2:O$2369,Observed!$A$2:$A$2369,$A39,Observed!$C$2:$C$2369,$C39)),AVERAGEIFS(Observed!O$2:O$2369,Observed!$A$2:$A$2369,$A39,Observed!$C$2:$C$2369,$C39),"")</f>
        <v>125.50000000000001</v>
      </c>
      <c r="P39" s="40" t="str">
        <f>IF(ISNUMBER(AVERAGEIFS(Observed!P$2:P$2369,Observed!$A$2:$A$2369,$A39,Observed!$C$2:$C$2369,$C39)),AVERAGEIFS(Observed!P$2:P$2369,Observed!$A$2:$A$2369,$A39,Observed!$C$2:$C$2369,$C39),"")</f>
        <v/>
      </c>
      <c r="Q39" s="40" t="str">
        <f>IF(ISNUMBER(AVERAGEIFS(Observed!Q$2:Q$2369,Observed!$A$2:$A$2369,$A39,Observed!$C$2:$C$2369,$C39)),AVERAGEIFS(Observed!Q$2:Q$2369,Observed!$A$2:$A$2369,$A39,Observed!$C$2:$C$2369,$C39),"")</f>
        <v/>
      </c>
      <c r="R39" s="40" t="str">
        <f>IF(ISNUMBER(AVERAGEIFS(Observed!R$2:R$2369,Observed!$A$2:$A$2369,$A39,Observed!$C$2:$C$2369,$C39)),AVERAGEIFS(Observed!R$2:R$2369,Observed!$A$2:$A$2369,$A39,Observed!$C$2:$C$2369,$C39),"")</f>
        <v/>
      </c>
      <c r="S39" s="41" t="str">
        <f>IF(ISNUMBER(AVERAGEIFS(Observed!S$2:S$2369,Observed!$A$2:$A$2369,$A39,Observed!$C$2:$C$2369,$C39)),AVERAGEIFS(Observed!S$2:S$2369,Observed!$A$2:$A$2369,$A39,Observed!$C$2:$C$2369,$C39),"")</f>
        <v/>
      </c>
      <c r="T39" s="41" t="str">
        <f>IF(ISNUMBER(AVERAGEIFS(Observed!T$2:T$2369,Observed!$A$2:$A$2369,$A39,Observed!$C$2:$C$2369,$C39)),AVERAGEIFS(Observed!T$2:T$2369,Observed!$A$2:$A$2369,$A39,Observed!$C$2:$C$2369,$C39),"")</f>
        <v/>
      </c>
      <c r="U39" s="41" t="str">
        <f>IF(ISNUMBER(AVERAGEIFS(Observed!U$2:U$2369,Observed!$A$2:$A$2369,$A39,Observed!$C$2:$C$2369,$C39)),AVERAGEIFS(Observed!U$2:U$2369,Observed!$A$2:$A$2369,$A39,Observed!$C$2:$C$2369,$C39),"")</f>
        <v/>
      </c>
      <c r="V39" s="40" t="str">
        <f>IF(ISNUMBER(AVERAGEIFS(Observed!V$2:V$2369,Observed!$A$2:$A$2369,$A39,Observed!$C$2:$C$2369,$C39)),AVERAGEIFS(Observed!V$2:V$2369,Observed!$A$2:$A$2369,$A39,Observed!$C$2:$C$2369,$C39),"")</f>
        <v/>
      </c>
      <c r="W39" s="8" t="str">
        <f>IF(ISNUMBER(AVERAGEIFS(Observed!W$2:W$2369,Observed!$A$2:$A$2369,$A39,Observed!$C$2:$C$2369,$C39)),AVERAGEIFS(Observed!W$2:W$2369,Observed!$A$2:$A$2369,$A39,Observed!$C$2:$C$2369,$C39),"")</f>
        <v/>
      </c>
      <c r="X39" s="8" t="str">
        <f>IF(ISNUMBER(AVERAGEIFS(Observed!X$2:X$2369,Observed!$A$2:$A$2369,$A39,Observed!$C$2:$C$2369,$C39)),AVERAGEIFS(Observed!X$2:X$2369,Observed!$A$2:$A$2369,$A39,Observed!$C$2:$C$2369,$C39),"")</f>
        <v/>
      </c>
      <c r="Y39" s="40" t="str">
        <f>IF(ISNUMBER(AVERAGEIFS(Observed!Y$2:Y$2369,Observed!$A$2:$A$2369,$A39,Observed!$C$2:$C$2369,$C39)),AVERAGEIFS(Observed!Y$2:Y$2369,Observed!$A$2:$A$2369,$A39,Observed!$C$2:$C$2369,$C39),"")</f>
        <v/>
      </c>
      <c r="Z39" s="40" t="str">
        <f>IF(ISNUMBER(AVERAGEIFS(Observed!Z$2:Z$2369,Observed!$A$2:$A$2369,$A39,Observed!$C$2:$C$2369,$C39)),AVERAGEIFS(Observed!Z$2:Z$2369,Observed!$A$2:$A$2369,$A39,Observed!$C$2:$C$2369,$C39),"")</f>
        <v/>
      </c>
      <c r="AA39" s="40" t="str">
        <f>IF(ISNUMBER(AVERAGEIFS(Observed!AA$2:AA$2369,Observed!$A$2:$A$2369,$A39,Observed!$C$2:$C$2369,$C39)),AVERAGEIFS(Observed!AA$2:AA$2369,Observed!$A$2:$A$2369,$A39,Observed!$C$2:$C$2369,$C39),"")</f>
        <v/>
      </c>
      <c r="AB39" s="40" t="str">
        <f>IF(ISNUMBER(AVERAGEIFS(Observed!AB$2:AB$2369,Observed!$A$2:$A$2369,$A39,Observed!$C$2:$C$2369,$C39)),AVERAGEIFS(Observed!AB$2:AB$2369,Observed!$A$2:$A$2369,$A39,Observed!$C$2:$C$2369,$C39),"")</f>
        <v/>
      </c>
      <c r="AC39" s="40" t="str">
        <f>IF(ISNUMBER(AVERAGEIFS(Observed!AC$2:AC$2369,Observed!$A$2:$A$2369,$A39,Observed!$C$2:$C$2369,$C39)),AVERAGEIFS(Observed!AC$2:AC$2369,Observed!$A$2:$A$2369,$A39,Observed!$C$2:$C$2369,$C39),"")</f>
        <v/>
      </c>
      <c r="AD39" s="40" t="str">
        <f>IF(ISNUMBER(AVERAGEIFS(Observed!AD$2:AD$2369,Observed!$A$2:$A$2369,$A39,Observed!$C$2:$C$2369,$C39)),AVERAGEIFS(Observed!AD$2:AD$2369,Observed!$A$2:$A$2369,$A39,Observed!$C$2:$C$2369,$C39),"")</f>
        <v/>
      </c>
      <c r="AE39" s="40" t="str">
        <f>IF(ISNUMBER(AVERAGEIFS(Observed!AE$2:AE$2369,Observed!$A$2:$A$2369,$A39,Observed!$C$2:$C$2369,$C39)),AVERAGEIFS(Observed!AE$2:AE$2369,Observed!$A$2:$A$2369,$A39,Observed!$C$2:$C$2369,$C39),"")</f>
        <v/>
      </c>
      <c r="AF39" s="40" t="str">
        <f>IF(ISNUMBER(AVERAGEIFS(Observed!AF$2:AF$2369,Observed!$A$2:$A$2369,$A39,Observed!$C$2:$C$2369,$C39)),AVERAGEIFS(Observed!AF$2:AF$2369,Observed!$A$2:$A$2369,$A39,Observed!$C$2:$C$2369,$C39),"")</f>
        <v/>
      </c>
      <c r="AG39" s="40" t="str">
        <f>IF(ISNUMBER(AVERAGEIFS(Observed!AG$2:AG$2369,Observed!$A$2:$A$2369,$A39,Observed!$C$2:$C$2369,$C39)),AVERAGEIFS(Observed!AG$2:AG$2369,Observed!$A$2:$A$2369,$A39,Observed!$C$2:$C$2369,$C39),"")</f>
        <v/>
      </c>
      <c r="AH39" s="41" t="str">
        <f>IF(ISNUMBER(AVERAGEIFS(Observed!AH$2:AH$2369,Observed!$A$2:$A$2369,$A39,Observed!$C$2:$C$2369,$C39)),AVERAGEIFS(Observed!AH$2:AH$2369,Observed!$A$2:$A$2369,$A39,Observed!$C$2:$C$2369,$C39),"")</f>
        <v/>
      </c>
      <c r="AI39" s="41" t="str">
        <f>IF(ISNUMBER(AVERAGEIFS(Observed!AI$2:AI$2369,Observed!$A$2:$A$2369,$A39,Observed!$C$2:$C$2369,$C39)),AVERAGEIFS(Observed!AI$2:AI$2369,Observed!$A$2:$A$2369,$A39,Observed!$C$2:$C$2369,$C39),"")</f>
        <v/>
      </c>
      <c r="AJ39" s="41" t="str">
        <f>IF(ISNUMBER(AVERAGEIFS(Observed!AJ$2:AJ$2369,Observed!$A$2:$A$2369,$A39,Observed!$C$2:$C$2369,$C39)),AVERAGEIFS(Observed!AJ$2:AJ$2369,Observed!$A$2:$A$2369,$A39,Observed!$C$2:$C$2369,$C39),"")</f>
        <v/>
      </c>
      <c r="AK39" s="40" t="str">
        <f>IF(ISNUMBER(AVERAGEIFS(Observed!AK$2:AK$2369,Observed!$A$2:$A$2369,$A39,Observed!$C$2:$C$2369,$C39)),AVERAGEIFS(Observed!AK$2:AK$2369,Observed!$A$2:$A$2369,$A39,Observed!$C$2:$C$2369,$C39),"")</f>
        <v/>
      </c>
      <c r="AL39" s="41" t="str">
        <f>IF(ISNUMBER(AVERAGEIFS(Observed!AL$2:AL$2369,Observed!$A$2:$A$2369,$A39,Observed!$C$2:$C$2369,$C39)),AVERAGEIFS(Observed!AL$2:AL$2369,Observed!$A$2:$A$2369,$A39,Observed!$C$2:$C$2369,$C39),"")</f>
        <v/>
      </c>
      <c r="AM39" s="40" t="str">
        <f>IF(ISNUMBER(AVERAGEIFS(Observed!AM$2:AM$2369,Observed!$A$2:$A$2369,$A39,Observed!$C$2:$C$2369,$C39)),AVERAGEIFS(Observed!AM$2:AM$2369,Observed!$A$2:$A$2369,$A39,Observed!$C$2:$C$2369,$C39),"")</f>
        <v/>
      </c>
      <c r="AN39" s="40" t="str">
        <f>IF(ISNUMBER(AVERAGEIFS(Observed!AN$2:AN$2369,Observed!$A$2:$A$2369,$A39,Observed!$C$2:$C$2369,$C39)),AVERAGEIFS(Observed!AN$2:AN$2369,Observed!$A$2:$A$2369,$A39,Observed!$C$2:$C$2369,$C39),"")</f>
        <v/>
      </c>
      <c r="AO39" s="40" t="str">
        <f>IF(ISNUMBER(AVERAGEIFS(Observed!AO$2:AO$2369,Observed!$A$2:$A$2369,$A39,Observed!$C$2:$C$2369,$C39)),AVERAGEIFS(Observed!AO$2:AO$2369,Observed!$A$2:$A$2369,$A39,Observed!$C$2:$C$2369,$C39),"")</f>
        <v/>
      </c>
      <c r="AP39" s="41" t="str">
        <f>IF(ISNUMBER(AVERAGEIFS(Observed!AP$2:AP$2369,Observed!$A$2:$A$2369,$A39,Observed!$C$2:$C$2369,$C39)),AVERAGEIFS(Observed!AP$2:AP$2369,Observed!$A$2:$A$2369,$A39,Observed!$C$2:$C$2369,$C39),"")</f>
        <v/>
      </c>
      <c r="AQ39" s="40" t="str">
        <f>IF(ISNUMBER(AVERAGEIFS(Observed!AQ$2:AQ$2369,Observed!$A$2:$A$2369,$A39,Observed!$C$2:$C$2369,$C39)),AVERAGEIFS(Observed!AQ$2:AQ$2369,Observed!$A$2:$A$2369,$A39,Observed!$C$2:$C$2369,$C39),"")</f>
        <v/>
      </c>
      <c r="AR39" s="40" t="str">
        <f>IF(ISNUMBER(AVERAGEIFS(Observed!AR$2:AR$2369,Observed!$A$2:$A$2369,$A39,Observed!$C$2:$C$2369,$C39)),AVERAGEIFS(Observed!AR$2:AR$2369,Observed!$A$2:$A$2369,$A39,Observed!$C$2:$C$2369,$C39),"")</f>
        <v/>
      </c>
      <c r="AS39" s="3">
        <f>COUNTIFS(Observed!$A$2:$A$2369,$A39,Observed!$C$2:$C$2369,$C39)</f>
        <v>3</v>
      </c>
      <c r="AT39" s="3">
        <f t="shared" si="0"/>
        <v>1</v>
      </c>
    </row>
    <row r="40" spans="1:46" x14ac:dyDescent="0.25">
      <c r="A40" t="s">
        <v>5</v>
      </c>
      <c r="B40" t="s">
        <v>21</v>
      </c>
      <c r="C40" s="7">
        <v>36067</v>
      </c>
      <c r="D40" t="s">
        <v>101</v>
      </c>
      <c r="E40" t="s">
        <v>83</v>
      </c>
      <c r="J40" t="s">
        <v>2</v>
      </c>
      <c r="K40" t="s">
        <v>2</v>
      </c>
      <c r="L40">
        <v>1</v>
      </c>
      <c r="M40" t="s">
        <v>24</v>
      </c>
      <c r="N40" s="39">
        <f>IF(ISNUMBER(AVERAGEIFS(Observed!N$2:N$2369,Observed!$A$2:$A$2369,$A40,Observed!$C$2:$C$2369,$C40)),AVERAGEIFS(Observed!N$2:N$2369,Observed!$A$2:$A$2369,$A40,Observed!$C$2:$C$2369,$C40),"")</f>
        <v>1966.6666666666667</v>
      </c>
      <c r="O40" s="40">
        <f>IF(ISNUMBER(AVERAGEIFS(Observed!O$2:O$2369,Observed!$A$2:$A$2369,$A40,Observed!$C$2:$C$2369,$C40)),AVERAGEIFS(Observed!O$2:O$2369,Observed!$A$2:$A$2369,$A40,Observed!$C$2:$C$2369,$C40),"")</f>
        <v>196.66666666666666</v>
      </c>
      <c r="P40" s="40" t="str">
        <f>IF(ISNUMBER(AVERAGEIFS(Observed!P$2:P$2369,Observed!$A$2:$A$2369,$A40,Observed!$C$2:$C$2369,$C40)),AVERAGEIFS(Observed!P$2:P$2369,Observed!$A$2:$A$2369,$A40,Observed!$C$2:$C$2369,$C40),"")</f>
        <v/>
      </c>
      <c r="Q40" s="40" t="str">
        <f>IF(ISNUMBER(AVERAGEIFS(Observed!Q$2:Q$2369,Observed!$A$2:$A$2369,$A40,Observed!$C$2:$C$2369,$C40)),AVERAGEIFS(Observed!Q$2:Q$2369,Observed!$A$2:$A$2369,$A40,Observed!$C$2:$C$2369,$C40),"")</f>
        <v/>
      </c>
      <c r="R40" s="40" t="str">
        <f>IF(ISNUMBER(AVERAGEIFS(Observed!R$2:R$2369,Observed!$A$2:$A$2369,$A40,Observed!$C$2:$C$2369,$C40)),AVERAGEIFS(Observed!R$2:R$2369,Observed!$A$2:$A$2369,$A40,Observed!$C$2:$C$2369,$C40),"")</f>
        <v/>
      </c>
      <c r="S40" s="41" t="str">
        <f>IF(ISNUMBER(AVERAGEIFS(Observed!S$2:S$2369,Observed!$A$2:$A$2369,$A40,Observed!$C$2:$C$2369,$C40)),AVERAGEIFS(Observed!S$2:S$2369,Observed!$A$2:$A$2369,$A40,Observed!$C$2:$C$2369,$C40),"")</f>
        <v/>
      </c>
      <c r="T40" s="41" t="str">
        <f>IF(ISNUMBER(AVERAGEIFS(Observed!T$2:T$2369,Observed!$A$2:$A$2369,$A40,Observed!$C$2:$C$2369,$C40)),AVERAGEIFS(Observed!T$2:T$2369,Observed!$A$2:$A$2369,$A40,Observed!$C$2:$C$2369,$C40),"")</f>
        <v/>
      </c>
      <c r="U40" s="41" t="str">
        <f>IF(ISNUMBER(AVERAGEIFS(Observed!U$2:U$2369,Observed!$A$2:$A$2369,$A40,Observed!$C$2:$C$2369,$C40)),AVERAGEIFS(Observed!U$2:U$2369,Observed!$A$2:$A$2369,$A40,Observed!$C$2:$C$2369,$C40),"")</f>
        <v/>
      </c>
      <c r="V40" s="40" t="str">
        <f>IF(ISNUMBER(AVERAGEIFS(Observed!V$2:V$2369,Observed!$A$2:$A$2369,$A40,Observed!$C$2:$C$2369,$C40)),AVERAGEIFS(Observed!V$2:V$2369,Observed!$A$2:$A$2369,$A40,Observed!$C$2:$C$2369,$C40),"")</f>
        <v/>
      </c>
      <c r="W40" s="8" t="str">
        <f>IF(ISNUMBER(AVERAGEIFS(Observed!W$2:W$2369,Observed!$A$2:$A$2369,$A40,Observed!$C$2:$C$2369,$C40)),AVERAGEIFS(Observed!W$2:W$2369,Observed!$A$2:$A$2369,$A40,Observed!$C$2:$C$2369,$C40),"")</f>
        <v/>
      </c>
      <c r="X40" s="8" t="str">
        <f>IF(ISNUMBER(AVERAGEIFS(Observed!X$2:X$2369,Observed!$A$2:$A$2369,$A40,Observed!$C$2:$C$2369,$C40)),AVERAGEIFS(Observed!X$2:X$2369,Observed!$A$2:$A$2369,$A40,Observed!$C$2:$C$2369,$C40),"")</f>
        <v/>
      </c>
      <c r="Y40" s="40" t="str">
        <f>IF(ISNUMBER(AVERAGEIFS(Observed!Y$2:Y$2369,Observed!$A$2:$A$2369,$A40,Observed!$C$2:$C$2369,$C40)),AVERAGEIFS(Observed!Y$2:Y$2369,Observed!$A$2:$A$2369,$A40,Observed!$C$2:$C$2369,$C40),"")</f>
        <v/>
      </c>
      <c r="Z40" s="40" t="str">
        <f>IF(ISNUMBER(AVERAGEIFS(Observed!Z$2:Z$2369,Observed!$A$2:$A$2369,$A40,Observed!$C$2:$C$2369,$C40)),AVERAGEIFS(Observed!Z$2:Z$2369,Observed!$A$2:$A$2369,$A40,Observed!$C$2:$C$2369,$C40),"")</f>
        <v/>
      </c>
      <c r="AA40" s="40" t="str">
        <f>IF(ISNUMBER(AVERAGEIFS(Observed!AA$2:AA$2369,Observed!$A$2:$A$2369,$A40,Observed!$C$2:$C$2369,$C40)),AVERAGEIFS(Observed!AA$2:AA$2369,Observed!$A$2:$A$2369,$A40,Observed!$C$2:$C$2369,$C40),"")</f>
        <v/>
      </c>
      <c r="AB40" s="40" t="str">
        <f>IF(ISNUMBER(AVERAGEIFS(Observed!AB$2:AB$2369,Observed!$A$2:$A$2369,$A40,Observed!$C$2:$C$2369,$C40)),AVERAGEIFS(Observed!AB$2:AB$2369,Observed!$A$2:$A$2369,$A40,Observed!$C$2:$C$2369,$C40),"")</f>
        <v/>
      </c>
      <c r="AC40" s="40" t="str">
        <f>IF(ISNUMBER(AVERAGEIFS(Observed!AC$2:AC$2369,Observed!$A$2:$A$2369,$A40,Observed!$C$2:$C$2369,$C40)),AVERAGEIFS(Observed!AC$2:AC$2369,Observed!$A$2:$A$2369,$A40,Observed!$C$2:$C$2369,$C40),"")</f>
        <v/>
      </c>
      <c r="AD40" s="40" t="str">
        <f>IF(ISNUMBER(AVERAGEIFS(Observed!AD$2:AD$2369,Observed!$A$2:$A$2369,$A40,Observed!$C$2:$C$2369,$C40)),AVERAGEIFS(Observed!AD$2:AD$2369,Observed!$A$2:$A$2369,$A40,Observed!$C$2:$C$2369,$C40),"")</f>
        <v/>
      </c>
      <c r="AE40" s="40" t="str">
        <f>IF(ISNUMBER(AVERAGEIFS(Observed!AE$2:AE$2369,Observed!$A$2:$A$2369,$A40,Observed!$C$2:$C$2369,$C40)),AVERAGEIFS(Observed!AE$2:AE$2369,Observed!$A$2:$A$2369,$A40,Observed!$C$2:$C$2369,$C40),"")</f>
        <v/>
      </c>
      <c r="AF40" s="40" t="str">
        <f>IF(ISNUMBER(AVERAGEIFS(Observed!AF$2:AF$2369,Observed!$A$2:$A$2369,$A40,Observed!$C$2:$C$2369,$C40)),AVERAGEIFS(Observed!AF$2:AF$2369,Observed!$A$2:$A$2369,$A40,Observed!$C$2:$C$2369,$C40),"")</f>
        <v/>
      </c>
      <c r="AG40" s="40" t="str">
        <f>IF(ISNUMBER(AVERAGEIFS(Observed!AG$2:AG$2369,Observed!$A$2:$A$2369,$A40,Observed!$C$2:$C$2369,$C40)),AVERAGEIFS(Observed!AG$2:AG$2369,Observed!$A$2:$A$2369,$A40,Observed!$C$2:$C$2369,$C40),"")</f>
        <v/>
      </c>
      <c r="AH40" s="41" t="str">
        <f>IF(ISNUMBER(AVERAGEIFS(Observed!AH$2:AH$2369,Observed!$A$2:$A$2369,$A40,Observed!$C$2:$C$2369,$C40)),AVERAGEIFS(Observed!AH$2:AH$2369,Observed!$A$2:$A$2369,$A40,Observed!$C$2:$C$2369,$C40),"")</f>
        <v/>
      </c>
      <c r="AI40" s="41" t="str">
        <f>IF(ISNUMBER(AVERAGEIFS(Observed!AI$2:AI$2369,Observed!$A$2:$A$2369,$A40,Observed!$C$2:$C$2369,$C40)),AVERAGEIFS(Observed!AI$2:AI$2369,Observed!$A$2:$A$2369,$A40,Observed!$C$2:$C$2369,$C40),"")</f>
        <v/>
      </c>
      <c r="AJ40" s="41" t="str">
        <f>IF(ISNUMBER(AVERAGEIFS(Observed!AJ$2:AJ$2369,Observed!$A$2:$A$2369,$A40,Observed!$C$2:$C$2369,$C40)),AVERAGEIFS(Observed!AJ$2:AJ$2369,Observed!$A$2:$A$2369,$A40,Observed!$C$2:$C$2369,$C40),"")</f>
        <v/>
      </c>
      <c r="AK40" s="40" t="str">
        <f>IF(ISNUMBER(AVERAGEIFS(Observed!AK$2:AK$2369,Observed!$A$2:$A$2369,$A40,Observed!$C$2:$C$2369,$C40)),AVERAGEIFS(Observed!AK$2:AK$2369,Observed!$A$2:$A$2369,$A40,Observed!$C$2:$C$2369,$C40),"")</f>
        <v/>
      </c>
      <c r="AL40" s="41" t="str">
        <f>IF(ISNUMBER(AVERAGEIFS(Observed!AL$2:AL$2369,Observed!$A$2:$A$2369,$A40,Observed!$C$2:$C$2369,$C40)),AVERAGEIFS(Observed!AL$2:AL$2369,Observed!$A$2:$A$2369,$A40,Observed!$C$2:$C$2369,$C40),"")</f>
        <v/>
      </c>
      <c r="AM40" s="40" t="str">
        <f>IF(ISNUMBER(AVERAGEIFS(Observed!AM$2:AM$2369,Observed!$A$2:$A$2369,$A40,Observed!$C$2:$C$2369,$C40)),AVERAGEIFS(Observed!AM$2:AM$2369,Observed!$A$2:$A$2369,$A40,Observed!$C$2:$C$2369,$C40),"")</f>
        <v/>
      </c>
      <c r="AN40" s="40" t="str">
        <f>IF(ISNUMBER(AVERAGEIFS(Observed!AN$2:AN$2369,Observed!$A$2:$A$2369,$A40,Observed!$C$2:$C$2369,$C40)),AVERAGEIFS(Observed!AN$2:AN$2369,Observed!$A$2:$A$2369,$A40,Observed!$C$2:$C$2369,$C40),"")</f>
        <v/>
      </c>
      <c r="AO40" s="40" t="str">
        <f>IF(ISNUMBER(AVERAGEIFS(Observed!AO$2:AO$2369,Observed!$A$2:$A$2369,$A40,Observed!$C$2:$C$2369,$C40)),AVERAGEIFS(Observed!AO$2:AO$2369,Observed!$A$2:$A$2369,$A40,Observed!$C$2:$C$2369,$C40),"")</f>
        <v/>
      </c>
      <c r="AP40" s="41" t="str">
        <f>IF(ISNUMBER(AVERAGEIFS(Observed!AP$2:AP$2369,Observed!$A$2:$A$2369,$A40,Observed!$C$2:$C$2369,$C40)),AVERAGEIFS(Observed!AP$2:AP$2369,Observed!$A$2:$A$2369,$A40,Observed!$C$2:$C$2369,$C40),"")</f>
        <v/>
      </c>
      <c r="AQ40" s="40" t="str">
        <f>IF(ISNUMBER(AVERAGEIFS(Observed!AQ$2:AQ$2369,Observed!$A$2:$A$2369,$A40,Observed!$C$2:$C$2369,$C40)),AVERAGEIFS(Observed!AQ$2:AQ$2369,Observed!$A$2:$A$2369,$A40,Observed!$C$2:$C$2369,$C40),"")</f>
        <v/>
      </c>
      <c r="AR40" s="40" t="str">
        <f>IF(ISNUMBER(AVERAGEIFS(Observed!AR$2:AR$2369,Observed!$A$2:$A$2369,$A40,Observed!$C$2:$C$2369,$C40)),AVERAGEIFS(Observed!AR$2:AR$2369,Observed!$A$2:$A$2369,$A40,Observed!$C$2:$C$2369,$C40),"")</f>
        <v/>
      </c>
      <c r="AS40" s="3">
        <f>COUNTIFS(Observed!$A$2:$A$2369,$A40,Observed!$C$2:$C$2369,$C40)</f>
        <v>3</v>
      </c>
      <c r="AT40" s="3">
        <f t="shared" si="0"/>
        <v>1</v>
      </c>
    </row>
    <row r="41" spans="1:46" x14ac:dyDescent="0.25">
      <c r="A41" t="s">
        <v>5</v>
      </c>
      <c r="B41" t="s">
        <v>21</v>
      </c>
      <c r="C41" s="7">
        <v>36077</v>
      </c>
      <c r="D41" t="s">
        <v>101</v>
      </c>
      <c r="E41" t="s">
        <v>83</v>
      </c>
      <c r="J41" t="s">
        <v>2</v>
      </c>
      <c r="K41" t="s">
        <v>2</v>
      </c>
      <c r="L41">
        <v>1</v>
      </c>
      <c r="M41" t="s">
        <v>25</v>
      </c>
      <c r="N41" s="39">
        <f>IF(ISNUMBER(AVERAGEIFS(Observed!N$2:N$2369,Observed!$A$2:$A$2369,$A41,Observed!$C$2:$C$2369,$C41)),AVERAGEIFS(Observed!N$2:N$2369,Observed!$A$2:$A$2369,$A41,Observed!$C$2:$C$2369,$C41),"")</f>
        <v>541.66666666666663</v>
      </c>
      <c r="O41" s="40">
        <f>IF(ISNUMBER(AVERAGEIFS(Observed!O$2:O$2369,Observed!$A$2:$A$2369,$A41,Observed!$C$2:$C$2369,$C41)),AVERAGEIFS(Observed!O$2:O$2369,Observed!$A$2:$A$2369,$A41,Observed!$C$2:$C$2369,$C41),"")</f>
        <v>54.166666666666664</v>
      </c>
      <c r="P41" s="40" t="str">
        <f>IF(ISNUMBER(AVERAGEIFS(Observed!P$2:P$2369,Observed!$A$2:$A$2369,$A41,Observed!$C$2:$C$2369,$C41)),AVERAGEIFS(Observed!P$2:P$2369,Observed!$A$2:$A$2369,$A41,Observed!$C$2:$C$2369,$C41),"")</f>
        <v/>
      </c>
      <c r="Q41" s="40">
        <f>IF(ISNUMBER(AVERAGEIFS(Observed!Q$2:Q$2369,Observed!$A$2:$A$2369,$A41,Observed!$C$2:$C$2369,$C41)),AVERAGEIFS(Observed!Q$2:Q$2369,Observed!$A$2:$A$2369,$A41,Observed!$C$2:$C$2369,$C41),"")</f>
        <v>143.29999999999998</v>
      </c>
      <c r="R41" s="40">
        <f>IF(ISNUMBER(AVERAGEIFS(Observed!R$2:R$2369,Observed!$A$2:$A$2369,$A41,Observed!$C$2:$C$2369,$C41)),AVERAGEIFS(Observed!R$2:R$2369,Observed!$A$2:$A$2369,$A41,Observed!$C$2:$C$2369,$C41),"")</f>
        <v>143.29999999999998</v>
      </c>
      <c r="S41" s="41" t="str">
        <f>IF(ISNUMBER(AVERAGEIFS(Observed!S$2:S$2369,Observed!$A$2:$A$2369,$A41,Observed!$C$2:$C$2369,$C41)),AVERAGEIFS(Observed!S$2:S$2369,Observed!$A$2:$A$2369,$A41,Observed!$C$2:$C$2369,$C41),"")</f>
        <v/>
      </c>
      <c r="T41" s="41" t="str">
        <f>IF(ISNUMBER(AVERAGEIFS(Observed!T$2:T$2369,Observed!$A$2:$A$2369,$A41,Observed!$C$2:$C$2369,$C41)),AVERAGEIFS(Observed!T$2:T$2369,Observed!$A$2:$A$2369,$A41,Observed!$C$2:$C$2369,$C41),"")</f>
        <v/>
      </c>
      <c r="U41" s="41" t="str">
        <f>IF(ISNUMBER(AVERAGEIFS(Observed!U$2:U$2369,Observed!$A$2:$A$2369,$A41,Observed!$C$2:$C$2369,$C41)),AVERAGEIFS(Observed!U$2:U$2369,Observed!$A$2:$A$2369,$A41,Observed!$C$2:$C$2369,$C41),"")</f>
        <v/>
      </c>
      <c r="V41" s="40" t="str">
        <f>IF(ISNUMBER(AVERAGEIFS(Observed!V$2:V$2369,Observed!$A$2:$A$2369,$A41,Observed!$C$2:$C$2369,$C41)),AVERAGEIFS(Observed!V$2:V$2369,Observed!$A$2:$A$2369,$A41,Observed!$C$2:$C$2369,$C41),"")</f>
        <v/>
      </c>
      <c r="W41" s="8" t="str">
        <f>IF(ISNUMBER(AVERAGEIFS(Observed!W$2:W$2369,Observed!$A$2:$A$2369,$A41,Observed!$C$2:$C$2369,$C41)),AVERAGEIFS(Observed!W$2:W$2369,Observed!$A$2:$A$2369,$A41,Observed!$C$2:$C$2369,$C41),"")</f>
        <v/>
      </c>
      <c r="X41" s="8" t="str">
        <f>IF(ISNUMBER(AVERAGEIFS(Observed!X$2:X$2369,Observed!$A$2:$A$2369,$A41,Observed!$C$2:$C$2369,$C41)),AVERAGEIFS(Observed!X$2:X$2369,Observed!$A$2:$A$2369,$A41,Observed!$C$2:$C$2369,$C41),"")</f>
        <v/>
      </c>
      <c r="Y41" s="40" t="str">
        <f>IF(ISNUMBER(AVERAGEIFS(Observed!Y$2:Y$2369,Observed!$A$2:$A$2369,$A41,Observed!$C$2:$C$2369,$C41)),AVERAGEIFS(Observed!Y$2:Y$2369,Observed!$A$2:$A$2369,$A41,Observed!$C$2:$C$2369,$C41),"")</f>
        <v/>
      </c>
      <c r="Z41" s="40" t="str">
        <f>IF(ISNUMBER(AVERAGEIFS(Observed!Z$2:Z$2369,Observed!$A$2:$A$2369,$A41,Observed!$C$2:$C$2369,$C41)),AVERAGEIFS(Observed!Z$2:Z$2369,Observed!$A$2:$A$2369,$A41,Observed!$C$2:$C$2369,$C41),"")</f>
        <v/>
      </c>
      <c r="AA41" s="40" t="str">
        <f>IF(ISNUMBER(AVERAGEIFS(Observed!AA$2:AA$2369,Observed!$A$2:$A$2369,$A41,Observed!$C$2:$C$2369,$C41)),AVERAGEIFS(Observed!AA$2:AA$2369,Observed!$A$2:$A$2369,$A41,Observed!$C$2:$C$2369,$C41),"")</f>
        <v/>
      </c>
      <c r="AB41" s="40" t="str">
        <f>IF(ISNUMBER(AVERAGEIFS(Observed!AB$2:AB$2369,Observed!$A$2:$A$2369,$A41,Observed!$C$2:$C$2369,$C41)),AVERAGEIFS(Observed!AB$2:AB$2369,Observed!$A$2:$A$2369,$A41,Observed!$C$2:$C$2369,$C41),"")</f>
        <v/>
      </c>
      <c r="AC41" s="40" t="str">
        <f>IF(ISNUMBER(AVERAGEIFS(Observed!AC$2:AC$2369,Observed!$A$2:$A$2369,$A41,Observed!$C$2:$C$2369,$C41)),AVERAGEIFS(Observed!AC$2:AC$2369,Observed!$A$2:$A$2369,$A41,Observed!$C$2:$C$2369,$C41),"")</f>
        <v/>
      </c>
      <c r="AD41" s="40" t="str">
        <f>IF(ISNUMBER(AVERAGEIFS(Observed!AD$2:AD$2369,Observed!$A$2:$A$2369,$A41,Observed!$C$2:$C$2369,$C41)),AVERAGEIFS(Observed!AD$2:AD$2369,Observed!$A$2:$A$2369,$A41,Observed!$C$2:$C$2369,$C41),"")</f>
        <v/>
      </c>
      <c r="AE41" s="40" t="str">
        <f>IF(ISNUMBER(AVERAGEIFS(Observed!AE$2:AE$2369,Observed!$A$2:$A$2369,$A41,Observed!$C$2:$C$2369,$C41)),AVERAGEIFS(Observed!AE$2:AE$2369,Observed!$A$2:$A$2369,$A41,Observed!$C$2:$C$2369,$C41),"")</f>
        <v/>
      </c>
      <c r="AF41" s="40" t="str">
        <f>IF(ISNUMBER(AVERAGEIFS(Observed!AF$2:AF$2369,Observed!$A$2:$A$2369,$A41,Observed!$C$2:$C$2369,$C41)),AVERAGEIFS(Observed!AF$2:AF$2369,Observed!$A$2:$A$2369,$A41,Observed!$C$2:$C$2369,$C41),"")</f>
        <v/>
      </c>
      <c r="AG41" s="40" t="str">
        <f>IF(ISNUMBER(AVERAGEIFS(Observed!AG$2:AG$2369,Observed!$A$2:$A$2369,$A41,Observed!$C$2:$C$2369,$C41)),AVERAGEIFS(Observed!AG$2:AG$2369,Observed!$A$2:$A$2369,$A41,Observed!$C$2:$C$2369,$C41),"")</f>
        <v/>
      </c>
      <c r="AH41" s="41" t="str">
        <f>IF(ISNUMBER(AVERAGEIFS(Observed!AH$2:AH$2369,Observed!$A$2:$A$2369,$A41,Observed!$C$2:$C$2369,$C41)),AVERAGEIFS(Observed!AH$2:AH$2369,Observed!$A$2:$A$2369,$A41,Observed!$C$2:$C$2369,$C41),"")</f>
        <v/>
      </c>
      <c r="AI41" s="41" t="str">
        <f>IF(ISNUMBER(AVERAGEIFS(Observed!AI$2:AI$2369,Observed!$A$2:$A$2369,$A41,Observed!$C$2:$C$2369,$C41)),AVERAGEIFS(Observed!AI$2:AI$2369,Observed!$A$2:$A$2369,$A41,Observed!$C$2:$C$2369,$C41),"")</f>
        <v/>
      </c>
      <c r="AJ41" s="41" t="str">
        <f>IF(ISNUMBER(AVERAGEIFS(Observed!AJ$2:AJ$2369,Observed!$A$2:$A$2369,$A41,Observed!$C$2:$C$2369,$C41)),AVERAGEIFS(Observed!AJ$2:AJ$2369,Observed!$A$2:$A$2369,$A41,Observed!$C$2:$C$2369,$C41),"")</f>
        <v/>
      </c>
      <c r="AK41" s="40" t="str">
        <f>IF(ISNUMBER(AVERAGEIFS(Observed!AK$2:AK$2369,Observed!$A$2:$A$2369,$A41,Observed!$C$2:$C$2369,$C41)),AVERAGEIFS(Observed!AK$2:AK$2369,Observed!$A$2:$A$2369,$A41,Observed!$C$2:$C$2369,$C41),"")</f>
        <v/>
      </c>
      <c r="AL41" s="41" t="str">
        <f>IF(ISNUMBER(AVERAGEIFS(Observed!AL$2:AL$2369,Observed!$A$2:$A$2369,$A41,Observed!$C$2:$C$2369,$C41)),AVERAGEIFS(Observed!AL$2:AL$2369,Observed!$A$2:$A$2369,$A41,Observed!$C$2:$C$2369,$C41),"")</f>
        <v/>
      </c>
      <c r="AM41" s="40" t="str">
        <f>IF(ISNUMBER(AVERAGEIFS(Observed!AM$2:AM$2369,Observed!$A$2:$A$2369,$A41,Observed!$C$2:$C$2369,$C41)),AVERAGEIFS(Observed!AM$2:AM$2369,Observed!$A$2:$A$2369,$A41,Observed!$C$2:$C$2369,$C41),"")</f>
        <v/>
      </c>
      <c r="AN41" s="40" t="str">
        <f>IF(ISNUMBER(AVERAGEIFS(Observed!AN$2:AN$2369,Observed!$A$2:$A$2369,$A41,Observed!$C$2:$C$2369,$C41)),AVERAGEIFS(Observed!AN$2:AN$2369,Observed!$A$2:$A$2369,$A41,Observed!$C$2:$C$2369,$C41),"")</f>
        <v/>
      </c>
      <c r="AO41" s="40" t="str">
        <f>IF(ISNUMBER(AVERAGEIFS(Observed!AO$2:AO$2369,Observed!$A$2:$A$2369,$A41,Observed!$C$2:$C$2369,$C41)),AVERAGEIFS(Observed!AO$2:AO$2369,Observed!$A$2:$A$2369,$A41,Observed!$C$2:$C$2369,$C41),"")</f>
        <v/>
      </c>
      <c r="AP41" s="41" t="str">
        <f>IF(ISNUMBER(AVERAGEIFS(Observed!AP$2:AP$2369,Observed!$A$2:$A$2369,$A41,Observed!$C$2:$C$2369,$C41)),AVERAGEIFS(Observed!AP$2:AP$2369,Observed!$A$2:$A$2369,$A41,Observed!$C$2:$C$2369,$C41),"")</f>
        <v/>
      </c>
      <c r="AQ41" s="40" t="str">
        <f>IF(ISNUMBER(AVERAGEIFS(Observed!AQ$2:AQ$2369,Observed!$A$2:$A$2369,$A41,Observed!$C$2:$C$2369,$C41)),AVERAGEIFS(Observed!AQ$2:AQ$2369,Observed!$A$2:$A$2369,$A41,Observed!$C$2:$C$2369,$C41),"")</f>
        <v/>
      </c>
      <c r="AR41" s="40" t="str">
        <f>IF(ISNUMBER(AVERAGEIFS(Observed!AR$2:AR$2369,Observed!$A$2:$A$2369,$A41,Observed!$C$2:$C$2369,$C41)),AVERAGEIFS(Observed!AR$2:AR$2369,Observed!$A$2:$A$2369,$A41,Observed!$C$2:$C$2369,$C41),"")</f>
        <v/>
      </c>
      <c r="AS41" s="3">
        <f>COUNTIFS(Observed!$A$2:$A$2369,$A41,Observed!$C$2:$C$2369,$C41)</f>
        <v>3</v>
      </c>
      <c r="AT41" s="3">
        <f t="shared" si="0"/>
        <v>3</v>
      </c>
    </row>
    <row r="42" spans="1:46" x14ac:dyDescent="0.25">
      <c r="A42" t="s">
        <v>5</v>
      </c>
      <c r="B42" t="s">
        <v>21</v>
      </c>
      <c r="C42" s="7">
        <v>36091</v>
      </c>
      <c r="D42" t="s">
        <v>101</v>
      </c>
      <c r="E42" t="s">
        <v>83</v>
      </c>
      <c r="J42" t="s">
        <v>2</v>
      </c>
      <c r="K42" t="s">
        <v>2</v>
      </c>
      <c r="L42">
        <v>2</v>
      </c>
      <c r="M42" t="s">
        <v>23</v>
      </c>
      <c r="N42" s="39">
        <f>IF(ISNUMBER(AVERAGEIFS(Observed!N$2:N$2369,Observed!$A$2:$A$2369,$A42,Observed!$C$2:$C$2369,$C42)),AVERAGEIFS(Observed!N$2:N$2369,Observed!$A$2:$A$2369,$A42,Observed!$C$2:$C$2369,$C42),"")</f>
        <v>1228.3333333333333</v>
      </c>
      <c r="O42" s="40">
        <f>IF(ISNUMBER(AVERAGEIFS(Observed!O$2:O$2369,Observed!$A$2:$A$2369,$A42,Observed!$C$2:$C$2369,$C42)),AVERAGEIFS(Observed!O$2:O$2369,Observed!$A$2:$A$2369,$A42,Observed!$C$2:$C$2369,$C42),"")</f>
        <v>122.83333333333333</v>
      </c>
      <c r="P42" s="40" t="str">
        <f>IF(ISNUMBER(AVERAGEIFS(Observed!P$2:P$2369,Observed!$A$2:$A$2369,$A42,Observed!$C$2:$C$2369,$C42)),AVERAGEIFS(Observed!P$2:P$2369,Observed!$A$2:$A$2369,$A42,Observed!$C$2:$C$2369,$C42),"")</f>
        <v/>
      </c>
      <c r="Q42" s="40" t="str">
        <f>IF(ISNUMBER(AVERAGEIFS(Observed!Q$2:Q$2369,Observed!$A$2:$A$2369,$A42,Observed!$C$2:$C$2369,$C42)),AVERAGEIFS(Observed!Q$2:Q$2369,Observed!$A$2:$A$2369,$A42,Observed!$C$2:$C$2369,$C42),"")</f>
        <v/>
      </c>
      <c r="R42" s="40" t="str">
        <f>IF(ISNUMBER(AVERAGEIFS(Observed!R$2:R$2369,Observed!$A$2:$A$2369,$A42,Observed!$C$2:$C$2369,$C42)),AVERAGEIFS(Observed!R$2:R$2369,Observed!$A$2:$A$2369,$A42,Observed!$C$2:$C$2369,$C42),"")</f>
        <v/>
      </c>
      <c r="S42" s="41" t="str">
        <f>IF(ISNUMBER(AVERAGEIFS(Observed!S$2:S$2369,Observed!$A$2:$A$2369,$A42,Observed!$C$2:$C$2369,$C42)),AVERAGEIFS(Observed!S$2:S$2369,Observed!$A$2:$A$2369,$A42,Observed!$C$2:$C$2369,$C42),"")</f>
        <v/>
      </c>
      <c r="T42" s="41" t="str">
        <f>IF(ISNUMBER(AVERAGEIFS(Observed!T$2:T$2369,Observed!$A$2:$A$2369,$A42,Observed!$C$2:$C$2369,$C42)),AVERAGEIFS(Observed!T$2:T$2369,Observed!$A$2:$A$2369,$A42,Observed!$C$2:$C$2369,$C42),"")</f>
        <v/>
      </c>
      <c r="U42" s="41" t="str">
        <f>IF(ISNUMBER(AVERAGEIFS(Observed!U$2:U$2369,Observed!$A$2:$A$2369,$A42,Observed!$C$2:$C$2369,$C42)),AVERAGEIFS(Observed!U$2:U$2369,Observed!$A$2:$A$2369,$A42,Observed!$C$2:$C$2369,$C42),"")</f>
        <v/>
      </c>
      <c r="V42" s="40" t="str">
        <f>IF(ISNUMBER(AVERAGEIFS(Observed!V$2:V$2369,Observed!$A$2:$A$2369,$A42,Observed!$C$2:$C$2369,$C42)),AVERAGEIFS(Observed!V$2:V$2369,Observed!$A$2:$A$2369,$A42,Observed!$C$2:$C$2369,$C42),"")</f>
        <v/>
      </c>
      <c r="W42" s="8" t="str">
        <f>IF(ISNUMBER(AVERAGEIFS(Observed!W$2:W$2369,Observed!$A$2:$A$2369,$A42,Observed!$C$2:$C$2369,$C42)),AVERAGEIFS(Observed!W$2:W$2369,Observed!$A$2:$A$2369,$A42,Observed!$C$2:$C$2369,$C42),"")</f>
        <v/>
      </c>
      <c r="X42" s="8" t="str">
        <f>IF(ISNUMBER(AVERAGEIFS(Observed!X$2:X$2369,Observed!$A$2:$A$2369,$A42,Observed!$C$2:$C$2369,$C42)),AVERAGEIFS(Observed!X$2:X$2369,Observed!$A$2:$A$2369,$A42,Observed!$C$2:$C$2369,$C42),"")</f>
        <v/>
      </c>
      <c r="Y42" s="40" t="str">
        <f>IF(ISNUMBER(AVERAGEIFS(Observed!Y$2:Y$2369,Observed!$A$2:$A$2369,$A42,Observed!$C$2:$C$2369,$C42)),AVERAGEIFS(Observed!Y$2:Y$2369,Observed!$A$2:$A$2369,$A42,Observed!$C$2:$C$2369,$C42),"")</f>
        <v/>
      </c>
      <c r="Z42" s="40" t="str">
        <f>IF(ISNUMBER(AVERAGEIFS(Observed!Z$2:Z$2369,Observed!$A$2:$A$2369,$A42,Observed!$C$2:$C$2369,$C42)),AVERAGEIFS(Observed!Z$2:Z$2369,Observed!$A$2:$A$2369,$A42,Observed!$C$2:$C$2369,$C42),"")</f>
        <v/>
      </c>
      <c r="AA42" s="40" t="str">
        <f>IF(ISNUMBER(AVERAGEIFS(Observed!AA$2:AA$2369,Observed!$A$2:$A$2369,$A42,Observed!$C$2:$C$2369,$C42)),AVERAGEIFS(Observed!AA$2:AA$2369,Observed!$A$2:$A$2369,$A42,Observed!$C$2:$C$2369,$C42),"")</f>
        <v/>
      </c>
      <c r="AB42" s="40" t="str">
        <f>IF(ISNUMBER(AVERAGEIFS(Observed!AB$2:AB$2369,Observed!$A$2:$A$2369,$A42,Observed!$C$2:$C$2369,$C42)),AVERAGEIFS(Observed!AB$2:AB$2369,Observed!$A$2:$A$2369,$A42,Observed!$C$2:$C$2369,$C42),"")</f>
        <v/>
      </c>
      <c r="AC42" s="40" t="str">
        <f>IF(ISNUMBER(AVERAGEIFS(Observed!AC$2:AC$2369,Observed!$A$2:$A$2369,$A42,Observed!$C$2:$C$2369,$C42)),AVERAGEIFS(Observed!AC$2:AC$2369,Observed!$A$2:$A$2369,$A42,Observed!$C$2:$C$2369,$C42),"")</f>
        <v/>
      </c>
      <c r="AD42" s="40" t="str">
        <f>IF(ISNUMBER(AVERAGEIFS(Observed!AD$2:AD$2369,Observed!$A$2:$A$2369,$A42,Observed!$C$2:$C$2369,$C42)),AVERAGEIFS(Observed!AD$2:AD$2369,Observed!$A$2:$A$2369,$A42,Observed!$C$2:$C$2369,$C42),"")</f>
        <v/>
      </c>
      <c r="AE42" s="40" t="str">
        <f>IF(ISNUMBER(AVERAGEIFS(Observed!AE$2:AE$2369,Observed!$A$2:$A$2369,$A42,Observed!$C$2:$C$2369,$C42)),AVERAGEIFS(Observed!AE$2:AE$2369,Observed!$A$2:$A$2369,$A42,Observed!$C$2:$C$2369,$C42),"")</f>
        <v/>
      </c>
      <c r="AF42" s="40" t="str">
        <f>IF(ISNUMBER(AVERAGEIFS(Observed!AF$2:AF$2369,Observed!$A$2:$A$2369,$A42,Observed!$C$2:$C$2369,$C42)),AVERAGEIFS(Observed!AF$2:AF$2369,Observed!$A$2:$A$2369,$A42,Observed!$C$2:$C$2369,$C42),"")</f>
        <v/>
      </c>
      <c r="AG42" s="40" t="str">
        <f>IF(ISNUMBER(AVERAGEIFS(Observed!AG$2:AG$2369,Observed!$A$2:$A$2369,$A42,Observed!$C$2:$C$2369,$C42)),AVERAGEIFS(Observed!AG$2:AG$2369,Observed!$A$2:$A$2369,$A42,Observed!$C$2:$C$2369,$C42),"")</f>
        <v/>
      </c>
      <c r="AH42" s="41" t="str">
        <f>IF(ISNUMBER(AVERAGEIFS(Observed!AH$2:AH$2369,Observed!$A$2:$A$2369,$A42,Observed!$C$2:$C$2369,$C42)),AVERAGEIFS(Observed!AH$2:AH$2369,Observed!$A$2:$A$2369,$A42,Observed!$C$2:$C$2369,$C42),"")</f>
        <v/>
      </c>
      <c r="AI42" s="41" t="str">
        <f>IF(ISNUMBER(AVERAGEIFS(Observed!AI$2:AI$2369,Observed!$A$2:$A$2369,$A42,Observed!$C$2:$C$2369,$C42)),AVERAGEIFS(Observed!AI$2:AI$2369,Observed!$A$2:$A$2369,$A42,Observed!$C$2:$C$2369,$C42),"")</f>
        <v/>
      </c>
      <c r="AJ42" s="41" t="str">
        <f>IF(ISNUMBER(AVERAGEIFS(Observed!AJ$2:AJ$2369,Observed!$A$2:$A$2369,$A42,Observed!$C$2:$C$2369,$C42)),AVERAGEIFS(Observed!AJ$2:AJ$2369,Observed!$A$2:$A$2369,$A42,Observed!$C$2:$C$2369,$C42),"")</f>
        <v/>
      </c>
      <c r="AK42" s="40" t="str">
        <f>IF(ISNUMBER(AVERAGEIFS(Observed!AK$2:AK$2369,Observed!$A$2:$A$2369,$A42,Observed!$C$2:$C$2369,$C42)),AVERAGEIFS(Observed!AK$2:AK$2369,Observed!$A$2:$A$2369,$A42,Observed!$C$2:$C$2369,$C42),"")</f>
        <v/>
      </c>
      <c r="AL42" s="41" t="str">
        <f>IF(ISNUMBER(AVERAGEIFS(Observed!AL$2:AL$2369,Observed!$A$2:$A$2369,$A42,Observed!$C$2:$C$2369,$C42)),AVERAGEIFS(Observed!AL$2:AL$2369,Observed!$A$2:$A$2369,$A42,Observed!$C$2:$C$2369,$C42),"")</f>
        <v/>
      </c>
      <c r="AM42" s="40" t="str">
        <f>IF(ISNUMBER(AVERAGEIFS(Observed!AM$2:AM$2369,Observed!$A$2:$A$2369,$A42,Observed!$C$2:$C$2369,$C42)),AVERAGEIFS(Observed!AM$2:AM$2369,Observed!$A$2:$A$2369,$A42,Observed!$C$2:$C$2369,$C42),"")</f>
        <v/>
      </c>
      <c r="AN42" s="40" t="str">
        <f>IF(ISNUMBER(AVERAGEIFS(Observed!AN$2:AN$2369,Observed!$A$2:$A$2369,$A42,Observed!$C$2:$C$2369,$C42)),AVERAGEIFS(Observed!AN$2:AN$2369,Observed!$A$2:$A$2369,$A42,Observed!$C$2:$C$2369,$C42),"")</f>
        <v/>
      </c>
      <c r="AO42" s="40" t="str">
        <f>IF(ISNUMBER(AVERAGEIFS(Observed!AO$2:AO$2369,Observed!$A$2:$A$2369,$A42,Observed!$C$2:$C$2369,$C42)),AVERAGEIFS(Observed!AO$2:AO$2369,Observed!$A$2:$A$2369,$A42,Observed!$C$2:$C$2369,$C42),"")</f>
        <v/>
      </c>
      <c r="AP42" s="41" t="str">
        <f>IF(ISNUMBER(AVERAGEIFS(Observed!AP$2:AP$2369,Observed!$A$2:$A$2369,$A42,Observed!$C$2:$C$2369,$C42)),AVERAGEIFS(Observed!AP$2:AP$2369,Observed!$A$2:$A$2369,$A42,Observed!$C$2:$C$2369,$C42),"")</f>
        <v/>
      </c>
      <c r="AQ42" s="40" t="str">
        <f>IF(ISNUMBER(AVERAGEIFS(Observed!AQ$2:AQ$2369,Observed!$A$2:$A$2369,$A42,Observed!$C$2:$C$2369,$C42)),AVERAGEIFS(Observed!AQ$2:AQ$2369,Observed!$A$2:$A$2369,$A42,Observed!$C$2:$C$2369,$C42),"")</f>
        <v/>
      </c>
      <c r="AR42" s="40" t="str">
        <f>IF(ISNUMBER(AVERAGEIFS(Observed!AR$2:AR$2369,Observed!$A$2:$A$2369,$A42,Observed!$C$2:$C$2369,$C42)),AVERAGEIFS(Observed!AR$2:AR$2369,Observed!$A$2:$A$2369,$A42,Observed!$C$2:$C$2369,$C42),"")</f>
        <v/>
      </c>
      <c r="AS42" s="3">
        <f>COUNTIFS(Observed!$A$2:$A$2369,$A42,Observed!$C$2:$C$2369,$C42)</f>
        <v>3</v>
      </c>
      <c r="AT42" s="3">
        <f t="shared" si="0"/>
        <v>1</v>
      </c>
    </row>
    <row r="43" spans="1:46" x14ac:dyDescent="0.25">
      <c r="A43" t="s">
        <v>5</v>
      </c>
      <c r="B43" t="s">
        <v>21</v>
      </c>
      <c r="C43" s="7">
        <v>36098</v>
      </c>
      <c r="D43" t="s">
        <v>101</v>
      </c>
      <c r="E43" t="s">
        <v>83</v>
      </c>
      <c r="J43" t="s">
        <v>2</v>
      </c>
      <c r="K43" t="s">
        <v>2</v>
      </c>
      <c r="L43">
        <v>2</v>
      </c>
      <c r="M43" t="s">
        <v>23</v>
      </c>
      <c r="N43" s="39">
        <f>IF(ISNUMBER(AVERAGEIFS(Observed!N$2:N$2369,Observed!$A$2:$A$2369,$A43,Observed!$C$2:$C$2369,$C43)),AVERAGEIFS(Observed!N$2:N$2369,Observed!$A$2:$A$2369,$A43,Observed!$C$2:$C$2369,$C43),"")</f>
        <v>2571.6666666666665</v>
      </c>
      <c r="O43" s="40">
        <f>IF(ISNUMBER(AVERAGEIFS(Observed!O$2:O$2369,Observed!$A$2:$A$2369,$A43,Observed!$C$2:$C$2369,$C43)),AVERAGEIFS(Observed!O$2:O$2369,Observed!$A$2:$A$2369,$A43,Observed!$C$2:$C$2369,$C43),"")</f>
        <v>257.16666666666669</v>
      </c>
      <c r="P43" s="40" t="str">
        <f>IF(ISNUMBER(AVERAGEIFS(Observed!P$2:P$2369,Observed!$A$2:$A$2369,$A43,Observed!$C$2:$C$2369,$C43)),AVERAGEIFS(Observed!P$2:P$2369,Observed!$A$2:$A$2369,$A43,Observed!$C$2:$C$2369,$C43),"")</f>
        <v/>
      </c>
      <c r="Q43" s="40" t="str">
        <f>IF(ISNUMBER(AVERAGEIFS(Observed!Q$2:Q$2369,Observed!$A$2:$A$2369,$A43,Observed!$C$2:$C$2369,$C43)),AVERAGEIFS(Observed!Q$2:Q$2369,Observed!$A$2:$A$2369,$A43,Observed!$C$2:$C$2369,$C43),"")</f>
        <v/>
      </c>
      <c r="R43" s="40" t="str">
        <f>IF(ISNUMBER(AVERAGEIFS(Observed!R$2:R$2369,Observed!$A$2:$A$2369,$A43,Observed!$C$2:$C$2369,$C43)),AVERAGEIFS(Observed!R$2:R$2369,Observed!$A$2:$A$2369,$A43,Observed!$C$2:$C$2369,$C43),"")</f>
        <v/>
      </c>
      <c r="S43" s="41" t="str">
        <f>IF(ISNUMBER(AVERAGEIFS(Observed!S$2:S$2369,Observed!$A$2:$A$2369,$A43,Observed!$C$2:$C$2369,$C43)),AVERAGEIFS(Observed!S$2:S$2369,Observed!$A$2:$A$2369,$A43,Observed!$C$2:$C$2369,$C43),"")</f>
        <v/>
      </c>
      <c r="T43" s="41" t="str">
        <f>IF(ISNUMBER(AVERAGEIFS(Observed!T$2:T$2369,Observed!$A$2:$A$2369,$A43,Observed!$C$2:$C$2369,$C43)),AVERAGEIFS(Observed!T$2:T$2369,Observed!$A$2:$A$2369,$A43,Observed!$C$2:$C$2369,$C43),"")</f>
        <v/>
      </c>
      <c r="U43" s="41" t="str">
        <f>IF(ISNUMBER(AVERAGEIFS(Observed!U$2:U$2369,Observed!$A$2:$A$2369,$A43,Observed!$C$2:$C$2369,$C43)),AVERAGEIFS(Observed!U$2:U$2369,Observed!$A$2:$A$2369,$A43,Observed!$C$2:$C$2369,$C43),"")</f>
        <v/>
      </c>
      <c r="V43" s="40" t="str">
        <f>IF(ISNUMBER(AVERAGEIFS(Observed!V$2:V$2369,Observed!$A$2:$A$2369,$A43,Observed!$C$2:$C$2369,$C43)),AVERAGEIFS(Observed!V$2:V$2369,Observed!$A$2:$A$2369,$A43,Observed!$C$2:$C$2369,$C43),"")</f>
        <v/>
      </c>
      <c r="W43" s="8" t="str">
        <f>IF(ISNUMBER(AVERAGEIFS(Observed!W$2:W$2369,Observed!$A$2:$A$2369,$A43,Observed!$C$2:$C$2369,$C43)),AVERAGEIFS(Observed!W$2:W$2369,Observed!$A$2:$A$2369,$A43,Observed!$C$2:$C$2369,$C43),"")</f>
        <v/>
      </c>
      <c r="X43" s="8" t="str">
        <f>IF(ISNUMBER(AVERAGEIFS(Observed!X$2:X$2369,Observed!$A$2:$A$2369,$A43,Observed!$C$2:$C$2369,$C43)),AVERAGEIFS(Observed!X$2:X$2369,Observed!$A$2:$A$2369,$A43,Observed!$C$2:$C$2369,$C43),"")</f>
        <v/>
      </c>
      <c r="Y43" s="40" t="str">
        <f>IF(ISNUMBER(AVERAGEIFS(Observed!Y$2:Y$2369,Observed!$A$2:$A$2369,$A43,Observed!$C$2:$C$2369,$C43)),AVERAGEIFS(Observed!Y$2:Y$2369,Observed!$A$2:$A$2369,$A43,Observed!$C$2:$C$2369,$C43),"")</f>
        <v/>
      </c>
      <c r="Z43" s="40" t="str">
        <f>IF(ISNUMBER(AVERAGEIFS(Observed!Z$2:Z$2369,Observed!$A$2:$A$2369,$A43,Observed!$C$2:$C$2369,$C43)),AVERAGEIFS(Observed!Z$2:Z$2369,Observed!$A$2:$A$2369,$A43,Observed!$C$2:$C$2369,$C43),"")</f>
        <v/>
      </c>
      <c r="AA43" s="40" t="str">
        <f>IF(ISNUMBER(AVERAGEIFS(Observed!AA$2:AA$2369,Observed!$A$2:$A$2369,$A43,Observed!$C$2:$C$2369,$C43)),AVERAGEIFS(Observed!AA$2:AA$2369,Observed!$A$2:$A$2369,$A43,Observed!$C$2:$C$2369,$C43),"")</f>
        <v/>
      </c>
      <c r="AB43" s="40" t="str">
        <f>IF(ISNUMBER(AVERAGEIFS(Observed!AB$2:AB$2369,Observed!$A$2:$A$2369,$A43,Observed!$C$2:$C$2369,$C43)),AVERAGEIFS(Observed!AB$2:AB$2369,Observed!$A$2:$A$2369,$A43,Observed!$C$2:$C$2369,$C43),"")</f>
        <v/>
      </c>
      <c r="AC43" s="40" t="str">
        <f>IF(ISNUMBER(AVERAGEIFS(Observed!AC$2:AC$2369,Observed!$A$2:$A$2369,$A43,Observed!$C$2:$C$2369,$C43)),AVERAGEIFS(Observed!AC$2:AC$2369,Observed!$A$2:$A$2369,$A43,Observed!$C$2:$C$2369,$C43),"")</f>
        <v/>
      </c>
      <c r="AD43" s="40" t="str">
        <f>IF(ISNUMBER(AVERAGEIFS(Observed!AD$2:AD$2369,Observed!$A$2:$A$2369,$A43,Observed!$C$2:$C$2369,$C43)),AVERAGEIFS(Observed!AD$2:AD$2369,Observed!$A$2:$A$2369,$A43,Observed!$C$2:$C$2369,$C43),"")</f>
        <v/>
      </c>
      <c r="AE43" s="40" t="str">
        <f>IF(ISNUMBER(AVERAGEIFS(Observed!AE$2:AE$2369,Observed!$A$2:$A$2369,$A43,Observed!$C$2:$C$2369,$C43)),AVERAGEIFS(Observed!AE$2:AE$2369,Observed!$A$2:$A$2369,$A43,Observed!$C$2:$C$2369,$C43),"")</f>
        <v/>
      </c>
      <c r="AF43" s="40" t="str">
        <f>IF(ISNUMBER(AVERAGEIFS(Observed!AF$2:AF$2369,Observed!$A$2:$A$2369,$A43,Observed!$C$2:$C$2369,$C43)),AVERAGEIFS(Observed!AF$2:AF$2369,Observed!$A$2:$A$2369,$A43,Observed!$C$2:$C$2369,$C43),"")</f>
        <v/>
      </c>
      <c r="AG43" s="40" t="str">
        <f>IF(ISNUMBER(AVERAGEIFS(Observed!AG$2:AG$2369,Observed!$A$2:$A$2369,$A43,Observed!$C$2:$C$2369,$C43)),AVERAGEIFS(Observed!AG$2:AG$2369,Observed!$A$2:$A$2369,$A43,Observed!$C$2:$C$2369,$C43),"")</f>
        <v/>
      </c>
      <c r="AH43" s="41" t="str">
        <f>IF(ISNUMBER(AVERAGEIFS(Observed!AH$2:AH$2369,Observed!$A$2:$A$2369,$A43,Observed!$C$2:$C$2369,$C43)),AVERAGEIFS(Observed!AH$2:AH$2369,Observed!$A$2:$A$2369,$A43,Observed!$C$2:$C$2369,$C43),"")</f>
        <v/>
      </c>
      <c r="AI43" s="41" t="str">
        <f>IF(ISNUMBER(AVERAGEIFS(Observed!AI$2:AI$2369,Observed!$A$2:$A$2369,$A43,Observed!$C$2:$C$2369,$C43)),AVERAGEIFS(Observed!AI$2:AI$2369,Observed!$A$2:$A$2369,$A43,Observed!$C$2:$C$2369,$C43),"")</f>
        <v/>
      </c>
      <c r="AJ43" s="41" t="str">
        <f>IF(ISNUMBER(AVERAGEIFS(Observed!AJ$2:AJ$2369,Observed!$A$2:$A$2369,$A43,Observed!$C$2:$C$2369,$C43)),AVERAGEIFS(Observed!AJ$2:AJ$2369,Observed!$A$2:$A$2369,$A43,Observed!$C$2:$C$2369,$C43),"")</f>
        <v/>
      </c>
      <c r="AK43" s="40" t="str">
        <f>IF(ISNUMBER(AVERAGEIFS(Observed!AK$2:AK$2369,Observed!$A$2:$A$2369,$A43,Observed!$C$2:$C$2369,$C43)),AVERAGEIFS(Observed!AK$2:AK$2369,Observed!$A$2:$A$2369,$A43,Observed!$C$2:$C$2369,$C43),"")</f>
        <v/>
      </c>
      <c r="AL43" s="41" t="str">
        <f>IF(ISNUMBER(AVERAGEIFS(Observed!AL$2:AL$2369,Observed!$A$2:$A$2369,$A43,Observed!$C$2:$C$2369,$C43)),AVERAGEIFS(Observed!AL$2:AL$2369,Observed!$A$2:$A$2369,$A43,Observed!$C$2:$C$2369,$C43),"")</f>
        <v/>
      </c>
      <c r="AM43" s="40" t="str">
        <f>IF(ISNUMBER(AVERAGEIFS(Observed!AM$2:AM$2369,Observed!$A$2:$A$2369,$A43,Observed!$C$2:$C$2369,$C43)),AVERAGEIFS(Observed!AM$2:AM$2369,Observed!$A$2:$A$2369,$A43,Observed!$C$2:$C$2369,$C43),"")</f>
        <v/>
      </c>
      <c r="AN43" s="40" t="str">
        <f>IF(ISNUMBER(AVERAGEIFS(Observed!AN$2:AN$2369,Observed!$A$2:$A$2369,$A43,Observed!$C$2:$C$2369,$C43)),AVERAGEIFS(Observed!AN$2:AN$2369,Observed!$A$2:$A$2369,$A43,Observed!$C$2:$C$2369,$C43),"")</f>
        <v/>
      </c>
      <c r="AO43" s="40" t="str">
        <f>IF(ISNUMBER(AVERAGEIFS(Observed!AO$2:AO$2369,Observed!$A$2:$A$2369,$A43,Observed!$C$2:$C$2369,$C43)),AVERAGEIFS(Observed!AO$2:AO$2369,Observed!$A$2:$A$2369,$A43,Observed!$C$2:$C$2369,$C43),"")</f>
        <v/>
      </c>
      <c r="AP43" s="41" t="str">
        <f>IF(ISNUMBER(AVERAGEIFS(Observed!AP$2:AP$2369,Observed!$A$2:$A$2369,$A43,Observed!$C$2:$C$2369,$C43)),AVERAGEIFS(Observed!AP$2:AP$2369,Observed!$A$2:$A$2369,$A43,Observed!$C$2:$C$2369,$C43),"")</f>
        <v/>
      </c>
      <c r="AQ43" s="40" t="str">
        <f>IF(ISNUMBER(AVERAGEIFS(Observed!AQ$2:AQ$2369,Observed!$A$2:$A$2369,$A43,Observed!$C$2:$C$2369,$C43)),AVERAGEIFS(Observed!AQ$2:AQ$2369,Observed!$A$2:$A$2369,$A43,Observed!$C$2:$C$2369,$C43),"")</f>
        <v/>
      </c>
      <c r="AR43" s="40" t="str">
        <f>IF(ISNUMBER(AVERAGEIFS(Observed!AR$2:AR$2369,Observed!$A$2:$A$2369,$A43,Observed!$C$2:$C$2369,$C43)),AVERAGEIFS(Observed!AR$2:AR$2369,Observed!$A$2:$A$2369,$A43,Observed!$C$2:$C$2369,$C43),"")</f>
        <v/>
      </c>
      <c r="AS43" s="3">
        <f>COUNTIFS(Observed!$A$2:$A$2369,$A43,Observed!$C$2:$C$2369,$C43)</f>
        <v>3</v>
      </c>
      <c r="AT43" s="3">
        <f t="shared" si="0"/>
        <v>1</v>
      </c>
    </row>
    <row r="44" spans="1:46" x14ac:dyDescent="0.25">
      <c r="A44" t="s">
        <v>5</v>
      </c>
      <c r="B44" t="s">
        <v>21</v>
      </c>
      <c r="C44" s="7">
        <v>36102</v>
      </c>
      <c r="D44" t="s">
        <v>101</v>
      </c>
      <c r="E44" t="s">
        <v>83</v>
      </c>
      <c r="J44" t="s">
        <v>2</v>
      </c>
      <c r="K44" t="s">
        <v>2</v>
      </c>
      <c r="L44">
        <v>2</v>
      </c>
      <c r="M44" t="s">
        <v>23</v>
      </c>
      <c r="N44" s="39">
        <f>IF(ISNUMBER(AVERAGEIFS(Observed!N$2:N$2369,Observed!$A$2:$A$2369,$A44,Observed!$C$2:$C$2369,$C44)),AVERAGEIFS(Observed!N$2:N$2369,Observed!$A$2:$A$2369,$A44,Observed!$C$2:$C$2369,$C44),"")</f>
        <v>3115</v>
      </c>
      <c r="O44" s="40">
        <f>IF(ISNUMBER(AVERAGEIFS(Observed!O$2:O$2369,Observed!$A$2:$A$2369,$A44,Observed!$C$2:$C$2369,$C44)),AVERAGEIFS(Observed!O$2:O$2369,Observed!$A$2:$A$2369,$A44,Observed!$C$2:$C$2369,$C44),"")</f>
        <v>311.5</v>
      </c>
      <c r="P44" s="40" t="str">
        <f>IF(ISNUMBER(AVERAGEIFS(Observed!P$2:P$2369,Observed!$A$2:$A$2369,$A44,Observed!$C$2:$C$2369,$C44)),AVERAGEIFS(Observed!P$2:P$2369,Observed!$A$2:$A$2369,$A44,Observed!$C$2:$C$2369,$C44),"")</f>
        <v/>
      </c>
      <c r="Q44" s="40" t="str">
        <f>IF(ISNUMBER(AVERAGEIFS(Observed!Q$2:Q$2369,Observed!$A$2:$A$2369,$A44,Observed!$C$2:$C$2369,$C44)),AVERAGEIFS(Observed!Q$2:Q$2369,Observed!$A$2:$A$2369,$A44,Observed!$C$2:$C$2369,$C44),"")</f>
        <v/>
      </c>
      <c r="R44" s="40" t="str">
        <f>IF(ISNUMBER(AVERAGEIFS(Observed!R$2:R$2369,Observed!$A$2:$A$2369,$A44,Observed!$C$2:$C$2369,$C44)),AVERAGEIFS(Observed!R$2:R$2369,Observed!$A$2:$A$2369,$A44,Observed!$C$2:$C$2369,$C44),"")</f>
        <v/>
      </c>
      <c r="S44" s="41" t="str">
        <f>IF(ISNUMBER(AVERAGEIFS(Observed!S$2:S$2369,Observed!$A$2:$A$2369,$A44,Observed!$C$2:$C$2369,$C44)),AVERAGEIFS(Observed!S$2:S$2369,Observed!$A$2:$A$2369,$A44,Observed!$C$2:$C$2369,$C44),"")</f>
        <v/>
      </c>
      <c r="T44" s="41" t="str">
        <f>IF(ISNUMBER(AVERAGEIFS(Observed!T$2:T$2369,Observed!$A$2:$A$2369,$A44,Observed!$C$2:$C$2369,$C44)),AVERAGEIFS(Observed!T$2:T$2369,Observed!$A$2:$A$2369,$A44,Observed!$C$2:$C$2369,$C44),"")</f>
        <v/>
      </c>
      <c r="U44" s="41" t="str">
        <f>IF(ISNUMBER(AVERAGEIFS(Observed!U$2:U$2369,Observed!$A$2:$A$2369,$A44,Observed!$C$2:$C$2369,$C44)),AVERAGEIFS(Observed!U$2:U$2369,Observed!$A$2:$A$2369,$A44,Observed!$C$2:$C$2369,$C44),"")</f>
        <v/>
      </c>
      <c r="V44" s="40" t="str">
        <f>IF(ISNUMBER(AVERAGEIFS(Observed!V$2:V$2369,Observed!$A$2:$A$2369,$A44,Observed!$C$2:$C$2369,$C44)),AVERAGEIFS(Observed!V$2:V$2369,Observed!$A$2:$A$2369,$A44,Observed!$C$2:$C$2369,$C44),"")</f>
        <v/>
      </c>
      <c r="W44" s="8" t="str">
        <f>IF(ISNUMBER(AVERAGEIFS(Observed!W$2:W$2369,Observed!$A$2:$A$2369,$A44,Observed!$C$2:$C$2369,$C44)),AVERAGEIFS(Observed!W$2:W$2369,Observed!$A$2:$A$2369,$A44,Observed!$C$2:$C$2369,$C44),"")</f>
        <v/>
      </c>
      <c r="X44" s="8" t="str">
        <f>IF(ISNUMBER(AVERAGEIFS(Observed!X$2:X$2369,Observed!$A$2:$A$2369,$A44,Observed!$C$2:$C$2369,$C44)),AVERAGEIFS(Observed!X$2:X$2369,Observed!$A$2:$A$2369,$A44,Observed!$C$2:$C$2369,$C44),"")</f>
        <v/>
      </c>
      <c r="Y44" s="40" t="str">
        <f>IF(ISNUMBER(AVERAGEIFS(Observed!Y$2:Y$2369,Observed!$A$2:$A$2369,$A44,Observed!$C$2:$C$2369,$C44)),AVERAGEIFS(Observed!Y$2:Y$2369,Observed!$A$2:$A$2369,$A44,Observed!$C$2:$C$2369,$C44),"")</f>
        <v/>
      </c>
      <c r="Z44" s="40" t="str">
        <f>IF(ISNUMBER(AVERAGEIFS(Observed!Z$2:Z$2369,Observed!$A$2:$A$2369,$A44,Observed!$C$2:$C$2369,$C44)),AVERAGEIFS(Observed!Z$2:Z$2369,Observed!$A$2:$A$2369,$A44,Observed!$C$2:$C$2369,$C44),"")</f>
        <v/>
      </c>
      <c r="AA44" s="40" t="str">
        <f>IF(ISNUMBER(AVERAGEIFS(Observed!AA$2:AA$2369,Observed!$A$2:$A$2369,$A44,Observed!$C$2:$C$2369,$C44)),AVERAGEIFS(Observed!AA$2:AA$2369,Observed!$A$2:$A$2369,$A44,Observed!$C$2:$C$2369,$C44),"")</f>
        <v/>
      </c>
      <c r="AB44" s="40" t="str">
        <f>IF(ISNUMBER(AVERAGEIFS(Observed!AB$2:AB$2369,Observed!$A$2:$A$2369,$A44,Observed!$C$2:$C$2369,$C44)),AVERAGEIFS(Observed!AB$2:AB$2369,Observed!$A$2:$A$2369,$A44,Observed!$C$2:$C$2369,$C44),"")</f>
        <v/>
      </c>
      <c r="AC44" s="40" t="str">
        <f>IF(ISNUMBER(AVERAGEIFS(Observed!AC$2:AC$2369,Observed!$A$2:$A$2369,$A44,Observed!$C$2:$C$2369,$C44)),AVERAGEIFS(Observed!AC$2:AC$2369,Observed!$A$2:$A$2369,$A44,Observed!$C$2:$C$2369,$C44),"")</f>
        <v/>
      </c>
      <c r="AD44" s="40" t="str">
        <f>IF(ISNUMBER(AVERAGEIFS(Observed!AD$2:AD$2369,Observed!$A$2:$A$2369,$A44,Observed!$C$2:$C$2369,$C44)),AVERAGEIFS(Observed!AD$2:AD$2369,Observed!$A$2:$A$2369,$A44,Observed!$C$2:$C$2369,$C44),"")</f>
        <v/>
      </c>
      <c r="AE44" s="40" t="str">
        <f>IF(ISNUMBER(AVERAGEIFS(Observed!AE$2:AE$2369,Observed!$A$2:$A$2369,$A44,Observed!$C$2:$C$2369,$C44)),AVERAGEIFS(Observed!AE$2:AE$2369,Observed!$A$2:$A$2369,$A44,Observed!$C$2:$C$2369,$C44),"")</f>
        <v/>
      </c>
      <c r="AF44" s="40" t="str">
        <f>IF(ISNUMBER(AVERAGEIFS(Observed!AF$2:AF$2369,Observed!$A$2:$A$2369,$A44,Observed!$C$2:$C$2369,$C44)),AVERAGEIFS(Observed!AF$2:AF$2369,Observed!$A$2:$A$2369,$A44,Observed!$C$2:$C$2369,$C44),"")</f>
        <v/>
      </c>
      <c r="AG44" s="40" t="str">
        <f>IF(ISNUMBER(AVERAGEIFS(Observed!AG$2:AG$2369,Observed!$A$2:$A$2369,$A44,Observed!$C$2:$C$2369,$C44)),AVERAGEIFS(Observed!AG$2:AG$2369,Observed!$A$2:$A$2369,$A44,Observed!$C$2:$C$2369,$C44),"")</f>
        <v/>
      </c>
      <c r="AH44" s="41" t="str">
        <f>IF(ISNUMBER(AVERAGEIFS(Observed!AH$2:AH$2369,Observed!$A$2:$A$2369,$A44,Observed!$C$2:$C$2369,$C44)),AVERAGEIFS(Observed!AH$2:AH$2369,Observed!$A$2:$A$2369,$A44,Observed!$C$2:$C$2369,$C44),"")</f>
        <v/>
      </c>
      <c r="AI44" s="41" t="str">
        <f>IF(ISNUMBER(AVERAGEIFS(Observed!AI$2:AI$2369,Observed!$A$2:$A$2369,$A44,Observed!$C$2:$C$2369,$C44)),AVERAGEIFS(Observed!AI$2:AI$2369,Observed!$A$2:$A$2369,$A44,Observed!$C$2:$C$2369,$C44),"")</f>
        <v/>
      </c>
      <c r="AJ44" s="41" t="str">
        <f>IF(ISNUMBER(AVERAGEIFS(Observed!AJ$2:AJ$2369,Observed!$A$2:$A$2369,$A44,Observed!$C$2:$C$2369,$C44)),AVERAGEIFS(Observed!AJ$2:AJ$2369,Observed!$A$2:$A$2369,$A44,Observed!$C$2:$C$2369,$C44),"")</f>
        <v/>
      </c>
      <c r="AK44" s="40" t="str">
        <f>IF(ISNUMBER(AVERAGEIFS(Observed!AK$2:AK$2369,Observed!$A$2:$A$2369,$A44,Observed!$C$2:$C$2369,$C44)),AVERAGEIFS(Observed!AK$2:AK$2369,Observed!$A$2:$A$2369,$A44,Observed!$C$2:$C$2369,$C44),"")</f>
        <v/>
      </c>
      <c r="AL44" s="41" t="str">
        <f>IF(ISNUMBER(AVERAGEIFS(Observed!AL$2:AL$2369,Observed!$A$2:$A$2369,$A44,Observed!$C$2:$C$2369,$C44)),AVERAGEIFS(Observed!AL$2:AL$2369,Observed!$A$2:$A$2369,$A44,Observed!$C$2:$C$2369,$C44),"")</f>
        <v/>
      </c>
      <c r="AM44" s="40" t="str">
        <f>IF(ISNUMBER(AVERAGEIFS(Observed!AM$2:AM$2369,Observed!$A$2:$A$2369,$A44,Observed!$C$2:$C$2369,$C44)),AVERAGEIFS(Observed!AM$2:AM$2369,Observed!$A$2:$A$2369,$A44,Observed!$C$2:$C$2369,$C44),"")</f>
        <v/>
      </c>
      <c r="AN44" s="40" t="str">
        <f>IF(ISNUMBER(AVERAGEIFS(Observed!AN$2:AN$2369,Observed!$A$2:$A$2369,$A44,Observed!$C$2:$C$2369,$C44)),AVERAGEIFS(Observed!AN$2:AN$2369,Observed!$A$2:$A$2369,$A44,Observed!$C$2:$C$2369,$C44),"")</f>
        <v/>
      </c>
      <c r="AO44" s="40" t="str">
        <f>IF(ISNUMBER(AVERAGEIFS(Observed!AO$2:AO$2369,Observed!$A$2:$A$2369,$A44,Observed!$C$2:$C$2369,$C44)),AVERAGEIFS(Observed!AO$2:AO$2369,Observed!$A$2:$A$2369,$A44,Observed!$C$2:$C$2369,$C44),"")</f>
        <v/>
      </c>
      <c r="AP44" s="41" t="str">
        <f>IF(ISNUMBER(AVERAGEIFS(Observed!AP$2:AP$2369,Observed!$A$2:$A$2369,$A44,Observed!$C$2:$C$2369,$C44)),AVERAGEIFS(Observed!AP$2:AP$2369,Observed!$A$2:$A$2369,$A44,Observed!$C$2:$C$2369,$C44),"")</f>
        <v/>
      </c>
      <c r="AQ44" s="40" t="str">
        <f>IF(ISNUMBER(AVERAGEIFS(Observed!AQ$2:AQ$2369,Observed!$A$2:$A$2369,$A44,Observed!$C$2:$C$2369,$C44)),AVERAGEIFS(Observed!AQ$2:AQ$2369,Observed!$A$2:$A$2369,$A44,Observed!$C$2:$C$2369,$C44),"")</f>
        <v/>
      </c>
      <c r="AR44" s="40" t="str">
        <f>IF(ISNUMBER(AVERAGEIFS(Observed!AR$2:AR$2369,Observed!$A$2:$A$2369,$A44,Observed!$C$2:$C$2369,$C44)),AVERAGEIFS(Observed!AR$2:AR$2369,Observed!$A$2:$A$2369,$A44,Observed!$C$2:$C$2369,$C44),"")</f>
        <v/>
      </c>
      <c r="AS44" s="3">
        <f>COUNTIFS(Observed!$A$2:$A$2369,$A44,Observed!$C$2:$C$2369,$C44)</f>
        <v>3</v>
      </c>
      <c r="AT44" s="3">
        <f t="shared" si="0"/>
        <v>1</v>
      </c>
    </row>
    <row r="45" spans="1:46" x14ac:dyDescent="0.25">
      <c r="A45" t="s">
        <v>5</v>
      </c>
      <c r="B45" t="s">
        <v>21</v>
      </c>
      <c r="C45" s="7">
        <v>36110</v>
      </c>
      <c r="D45" t="s">
        <v>101</v>
      </c>
      <c r="E45" t="s">
        <v>83</v>
      </c>
      <c r="J45" t="s">
        <v>2</v>
      </c>
      <c r="K45" t="s">
        <v>2</v>
      </c>
      <c r="L45">
        <v>2</v>
      </c>
      <c r="M45" t="s">
        <v>24</v>
      </c>
      <c r="N45" s="39">
        <f>IF(ISNUMBER(AVERAGEIFS(Observed!N$2:N$2369,Observed!$A$2:$A$2369,$A45,Observed!$C$2:$C$2369,$C45)),AVERAGEIFS(Observed!N$2:N$2369,Observed!$A$2:$A$2369,$A45,Observed!$C$2:$C$2369,$C45),"")</f>
        <v>3521.6666666666665</v>
      </c>
      <c r="O45" s="40">
        <f>IF(ISNUMBER(AVERAGEIFS(Observed!O$2:O$2369,Observed!$A$2:$A$2369,$A45,Observed!$C$2:$C$2369,$C45)),AVERAGEIFS(Observed!O$2:O$2369,Observed!$A$2:$A$2369,$A45,Observed!$C$2:$C$2369,$C45),"")</f>
        <v>352.16666666666669</v>
      </c>
      <c r="P45" s="40" t="str">
        <f>IF(ISNUMBER(AVERAGEIFS(Observed!P$2:P$2369,Observed!$A$2:$A$2369,$A45,Observed!$C$2:$C$2369,$C45)),AVERAGEIFS(Observed!P$2:P$2369,Observed!$A$2:$A$2369,$A45,Observed!$C$2:$C$2369,$C45),"")</f>
        <v/>
      </c>
      <c r="Q45" s="40" t="str">
        <f>IF(ISNUMBER(AVERAGEIFS(Observed!Q$2:Q$2369,Observed!$A$2:$A$2369,$A45,Observed!$C$2:$C$2369,$C45)),AVERAGEIFS(Observed!Q$2:Q$2369,Observed!$A$2:$A$2369,$A45,Observed!$C$2:$C$2369,$C45),"")</f>
        <v/>
      </c>
      <c r="R45" s="40" t="str">
        <f>IF(ISNUMBER(AVERAGEIFS(Observed!R$2:R$2369,Observed!$A$2:$A$2369,$A45,Observed!$C$2:$C$2369,$C45)),AVERAGEIFS(Observed!R$2:R$2369,Observed!$A$2:$A$2369,$A45,Observed!$C$2:$C$2369,$C45),"")</f>
        <v/>
      </c>
      <c r="S45" s="41">
        <f>IF(ISNUMBER(AVERAGEIFS(Observed!S$2:S$2369,Observed!$A$2:$A$2369,$A45,Observed!$C$2:$C$2369,$C45)),AVERAGEIFS(Observed!S$2:S$2369,Observed!$A$2:$A$2369,$A45,Observed!$C$2:$C$2369,$C45),"")</f>
        <v>1.9400000000000001E-2</v>
      </c>
      <c r="T45" s="41" t="str">
        <f>IF(ISNUMBER(AVERAGEIFS(Observed!T$2:T$2369,Observed!$A$2:$A$2369,$A45,Observed!$C$2:$C$2369,$C45)),AVERAGEIFS(Observed!T$2:T$2369,Observed!$A$2:$A$2369,$A45,Observed!$C$2:$C$2369,$C45),"")</f>
        <v/>
      </c>
      <c r="U45" s="41" t="str">
        <f>IF(ISNUMBER(AVERAGEIFS(Observed!U$2:U$2369,Observed!$A$2:$A$2369,$A45,Observed!$C$2:$C$2369,$C45)),AVERAGEIFS(Observed!U$2:U$2369,Observed!$A$2:$A$2369,$A45,Observed!$C$2:$C$2369,$C45),"")</f>
        <v/>
      </c>
      <c r="V45" s="40" t="str">
        <f>IF(ISNUMBER(AVERAGEIFS(Observed!V$2:V$2369,Observed!$A$2:$A$2369,$A45,Observed!$C$2:$C$2369,$C45)),AVERAGEIFS(Observed!V$2:V$2369,Observed!$A$2:$A$2369,$A45,Observed!$C$2:$C$2369,$C45),"")</f>
        <v/>
      </c>
      <c r="W45" s="8" t="str">
        <f>IF(ISNUMBER(AVERAGEIFS(Observed!W$2:W$2369,Observed!$A$2:$A$2369,$A45,Observed!$C$2:$C$2369,$C45)),AVERAGEIFS(Observed!W$2:W$2369,Observed!$A$2:$A$2369,$A45,Observed!$C$2:$C$2369,$C45),"")</f>
        <v/>
      </c>
      <c r="X45" s="8" t="str">
        <f>IF(ISNUMBER(AVERAGEIFS(Observed!X$2:X$2369,Observed!$A$2:$A$2369,$A45,Observed!$C$2:$C$2369,$C45)),AVERAGEIFS(Observed!X$2:X$2369,Observed!$A$2:$A$2369,$A45,Observed!$C$2:$C$2369,$C45),"")</f>
        <v/>
      </c>
      <c r="Y45" s="40" t="str">
        <f>IF(ISNUMBER(AVERAGEIFS(Observed!Y$2:Y$2369,Observed!$A$2:$A$2369,$A45,Observed!$C$2:$C$2369,$C45)),AVERAGEIFS(Observed!Y$2:Y$2369,Observed!$A$2:$A$2369,$A45,Observed!$C$2:$C$2369,$C45),"")</f>
        <v/>
      </c>
      <c r="Z45" s="40" t="str">
        <f>IF(ISNUMBER(AVERAGEIFS(Observed!Z$2:Z$2369,Observed!$A$2:$A$2369,$A45,Observed!$C$2:$C$2369,$C45)),AVERAGEIFS(Observed!Z$2:Z$2369,Observed!$A$2:$A$2369,$A45,Observed!$C$2:$C$2369,$C45),"")</f>
        <v/>
      </c>
      <c r="AA45" s="40" t="str">
        <f>IF(ISNUMBER(AVERAGEIFS(Observed!AA$2:AA$2369,Observed!$A$2:$A$2369,$A45,Observed!$C$2:$C$2369,$C45)),AVERAGEIFS(Observed!AA$2:AA$2369,Observed!$A$2:$A$2369,$A45,Observed!$C$2:$C$2369,$C45),"")</f>
        <v/>
      </c>
      <c r="AB45" s="40" t="str">
        <f>IF(ISNUMBER(AVERAGEIFS(Observed!AB$2:AB$2369,Observed!$A$2:$A$2369,$A45,Observed!$C$2:$C$2369,$C45)),AVERAGEIFS(Observed!AB$2:AB$2369,Observed!$A$2:$A$2369,$A45,Observed!$C$2:$C$2369,$C45),"")</f>
        <v/>
      </c>
      <c r="AC45" s="40" t="str">
        <f>IF(ISNUMBER(AVERAGEIFS(Observed!AC$2:AC$2369,Observed!$A$2:$A$2369,$A45,Observed!$C$2:$C$2369,$C45)),AVERAGEIFS(Observed!AC$2:AC$2369,Observed!$A$2:$A$2369,$A45,Observed!$C$2:$C$2369,$C45),"")</f>
        <v/>
      </c>
      <c r="AD45" s="40" t="str">
        <f>IF(ISNUMBER(AVERAGEIFS(Observed!AD$2:AD$2369,Observed!$A$2:$A$2369,$A45,Observed!$C$2:$C$2369,$C45)),AVERAGEIFS(Observed!AD$2:AD$2369,Observed!$A$2:$A$2369,$A45,Observed!$C$2:$C$2369,$C45),"")</f>
        <v/>
      </c>
      <c r="AE45" s="40" t="str">
        <f>IF(ISNUMBER(AVERAGEIFS(Observed!AE$2:AE$2369,Observed!$A$2:$A$2369,$A45,Observed!$C$2:$C$2369,$C45)),AVERAGEIFS(Observed!AE$2:AE$2369,Observed!$A$2:$A$2369,$A45,Observed!$C$2:$C$2369,$C45),"")</f>
        <v/>
      </c>
      <c r="AF45" s="40" t="str">
        <f>IF(ISNUMBER(AVERAGEIFS(Observed!AF$2:AF$2369,Observed!$A$2:$A$2369,$A45,Observed!$C$2:$C$2369,$C45)),AVERAGEIFS(Observed!AF$2:AF$2369,Observed!$A$2:$A$2369,$A45,Observed!$C$2:$C$2369,$C45),"")</f>
        <v/>
      </c>
      <c r="AG45" s="40" t="str">
        <f>IF(ISNUMBER(AVERAGEIFS(Observed!AG$2:AG$2369,Observed!$A$2:$A$2369,$A45,Observed!$C$2:$C$2369,$C45)),AVERAGEIFS(Observed!AG$2:AG$2369,Observed!$A$2:$A$2369,$A45,Observed!$C$2:$C$2369,$C45),"")</f>
        <v/>
      </c>
      <c r="AH45" s="41" t="str">
        <f>IF(ISNUMBER(AVERAGEIFS(Observed!AH$2:AH$2369,Observed!$A$2:$A$2369,$A45,Observed!$C$2:$C$2369,$C45)),AVERAGEIFS(Observed!AH$2:AH$2369,Observed!$A$2:$A$2369,$A45,Observed!$C$2:$C$2369,$C45),"")</f>
        <v/>
      </c>
      <c r="AI45" s="41" t="str">
        <f>IF(ISNUMBER(AVERAGEIFS(Observed!AI$2:AI$2369,Observed!$A$2:$A$2369,$A45,Observed!$C$2:$C$2369,$C45)),AVERAGEIFS(Observed!AI$2:AI$2369,Observed!$A$2:$A$2369,$A45,Observed!$C$2:$C$2369,$C45),"")</f>
        <v/>
      </c>
      <c r="AJ45" s="41" t="str">
        <f>IF(ISNUMBER(AVERAGEIFS(Observed!AJ$2:AJ$2369,Observed!$A$2:$A$2369,$A45,Observed!$C$2:$C$2369,$C45)),AVERAGEIFS(Observed!AJ$2:AJ$2369,Observed!$A$2:$A$2369,$A45,Observed!$C$2:$C$2369,$C45),"")</f>
        <v/>
      </c>
      <c r="AK45" s="40" t="str">
        <f>IF(ISNUMBER(AVERAGEIFS(Observed!AK$2:AK$2369,Observed!$A$2:$A$2369,$A45,Observed!$C$2:$C$2369,$C45)),AVERAGEIFS(Observed!AK$2:AK$2369,Observed!$A$2:$A$2369,$A45,Observed!$C$2:$C$2369,$C45),"")</f>
        <v/>
      </c>
      <c r="AL45" s="41" t="str">
        <f>IF(ISNUMBER(AVERAGEIFS(Observed!AL$2:AL$2369,Observed!$A$2:$A$2369,$A45,Observed!$C$2:$C$2369,$C45)),AVERAGEIFS(Observed!AL$2:AL$2369,Observed!$A$2:$A$2369,$A45,Observed!$C$2:$C$2369,$C45),"")</f>
        <v/>
      </c>
      <c r="AM45" s="40" t="str">
        <f>IF(ISNUMBER(AVERAGEIFS(Observed!AM$2:AM$2369,Observed!$A$2:$A$2369,$A45,Observed!$C$2:$C$2369,$C45)),AVERAGEIFS(Observed!AM$2:AM$2369,Observed!$A$2:$A$2369,$A45,Observed!$C$2:$C$2369,$C45),"")</f>
        <v/>
      </c>
      <c r="AN45" s="40" t="str">
        <f>IF(ISNUMBER(AVERAGEIFS(Observed!AN$2:AN$2369,Observed!$A$2:$A$2369,$A45,Observed!$C$2:$C$2369,$C45)),AVERAGEIFS(Observed!AN$2:AN$2369,Observed!$A$2:$A$2369,$A45,Observed!$C$2:$C$2369,$C45),"")</f>
        <v/>
      </c>
      <c r="AO45" s="40" t="str">
        <f>IF(ISNUMBER(AVERAGEIFS(Observed!AO$2:AO$2369,Observed!$A$2:$A$2369,$A45,Observed!$C$2:$C$2369,$C45)),AVERAGEIFS(Observed!AO$2:AO$2369,Observed!$A$2:$A$2369,$A45,Observed!$C$2:$C$2369,$C45),"")</f>
        <v/>
      </c>
      <c r="AP45" s="41" t="str">
        <f>IF(ISNUMBER(AVERAGEIFS(Observed!AP$2:AP$2369,Observed!$A$2:$A$2369,$A45,Observed!$C$2:$C$2369,$C45)),AVERAGEIFS(Observed!AP$2:AP$2369,Observed!$A$2:$A$2369,$A45,Observed!$C$2:$C$2369,$C45),"")</f>
        <v/>
      </c>
      <c r="AQ45" s="40" t="str">
        <f>IF(ISNUMBER(AVERAGEIFS(Observed!AQ$2:AQ$2369,Observed!$A$2:$A$2369,$A45,Observed!$C$2:$C$2369,$C45)),AVERAGEIFS(Observed!AQ$2:AQ$2369,Observed!$A$2:$A$2369,$A45,Observed!$C$2:$C$2369,$C45),"")</f>
        <v/>
      </c>
      <c r="AR45" s="40" t="str">
        <f>IF(ISNUMBER(AVERAGEIFS(Observed!AR$2:AR$2369,Observed!$A$2:$A$2369,$A45,Observed!$C$2:$C$2369,$C45)),AVERAGEIFS(Observed!AR$2:AR$2369,Observed!$A$2:$A$2369,$A45,Observed!$C$2:$C$2369,$C45),"")</f>
        <v/>
      </c>
      <c r="AS45" s="3">
        <f>COUNTIFS(Observed!$A$2:$A$2369,$A45,Observed!$C$2:$C$2369,$C45)</f>
        <v>3</v>
      </c>
      <c r="AT45" s="3">
        <f t="shared" si="0"/>
        <v>2</v>
      </c>
    </row>
    <row r="46" spans="1:46" x14ac:dyDescent="0.25">
      <c r="A46" t="s">
        <v>5</v>
      </c>
      <c r="B46" t="s">
        <v>21</v>
      </c>
      <c r="C46" s="7">
        <v>36115</v>
      </c>
      <c r="D46" t="s">
        <v>101</v>
      </c>
      <c r="E46" t="s">
        <v>83</v>
      </c>
      <c r="J46" t="s">
        <v>2</v>
      </c>
      <c r="K46" t="s">
        <v>2</v>
      </c>
      <c r="L46">
        <v>2</v>
      </c>
      <c r="M46" t="s">
        <v>25</v>
      </c>
      <c r="N46" s="39">
        <f>IF(ISNUMBER(AVERAGEIFS(Observed!N$2:N$2369,Observed!$A$2:$A$2369,$A46,Observed!$C$2:$C$2369,$C46)),AVERAGEIFS(Observed!N$2:N$2369,Observed!$A$2:$A$2369,$A46,Observed!$C$2:$C$2369,$C46),"")</f>
        <v>2001.6666666666667</v>
      </c>
      <c r="O46" s="40">
        <f>IF(ISNUMBER(AVERAGEIFS(Observed!O$2:O$2369,Observed!$A$2:$A$2369,$A46,Observed!$C$2:$C$2369,$C46)),AVERAGEIFS(Observed!O$2:O$2369,Observed!$A$2:$A$2369,$A46,Observed!$C$2:$C$2369,$C46),"")</f>
        <v>200.16666666666666</v>
      </c>
      <c r="P46" s="40" t="str">
        <f>IF(ISNUMBER(AVERAGEIFS(Observed!P$2:P$2369,Observed!$A$2:$A$2369,$A46,Observed!$C$2:$C$2369,$C46)),AVERAGEIFS(Observed!P$2:P$2369,Observed!$A$2:$A$2369,$A46,Observed!$C$2:$C$2369,$C46),"")</f>
        <v/>
      </c>
      <c r="Q46" s="40">
        <f>IF(ISNUMBER(AVERAGEIFS(Observed!Q$2:Q$2369,Observed!$A$2:$A$2369,$A46,Observed!$C$2:$C$2369,$C46)),AVERAGEIFS(Observed!Q$2:Q$2369,Observed!$A$2:$A$2369,$A46,Observed!$C$2:$C$2369,$C46),"")</f>
        <v>255.13333333333335</v>
      </c>
      <c r="R46" s="40">
        <f>IF(ISNUMBER(AVERAGEIFS(Observed!R$2:R$2369,Observed!$A$2:$A$2369,$A46,Observed!$C$2:$C$2369,$C46)),AVERAGEIFS(Observed!R$2:R$2369,Observed!$A$2:$A$2369,$A46,Observed!$C$2:$C$2369,$C46),"")</f>
        <v>398.43333333333339</v>
      </c>
      <c r="S46" s="41" t="str">
        <f>IF(ISNUMBER(AVERAGEIFS(Observed!S$2:S$2369,Observed!$A$2:$A$2369,$A46,Observed!$C$2:$C$2369,$C46)),AVERAGEIFS(Observed!S$2:S$2369,Observed!$A$2:$A$2369,$A46,Observed!$C$2:$C$2369,$C46),"")</f>
        <v/>
      </c>
      <c r="T46" s="41" t="str">
        <f>IF(ISNUMBER(AVERAGEIFS(Observed!T$2:T$2369,Observed!$A$2:$A$2369,$A46,Observed!$C$2:$C$2369,$C46)),AVERAGEIFS(Observed!T$2:T$2369,Observed!$A$2:$A$2369,$A46,Observed!$C$2:$C$2369,$C46),"")</f>
        <v/>
      </c>
      <c r="U46" s="41">
        <f>IF(ISNUMBER(AVERAGEIFS(Observed!U$2:U$2369,Observed!$A$2:$A$2369,$A46,Observed!$C$2:$C$2369,$C46)),AVERAGEIFS(Observed!U$2:U$2369,Observed!$A$2:$A$2369,$A46,Observed!$C$2:$C$2369,$C46),"")</f>
        <v>2.0299999999999999E-2</v>
      </c>
      <c r="V46" s="40" t="str">
        <f>IF(ISNUMBER(AVERAGEIFS(Observed!V$2:V$2369,Observed!$A$2:$A$2369,$A46,Observed!$C$2:$C$2369,$C46)),AVERAGEIFS(Observed!V$2:V$2369,Observed!$A$2:$A$2369,$A46,Observed!$C$2:$C$2369,$C46),"")</f>
        <v/>
      </c>
      <c r="W46" s="8" t="str">
        <f>IF(ISNUMBER(AVERAGEIFS(Observed!W$2:W$2369,Observed!$A$2:$A$2369,$A46,Observed!$C$2:$C$2369,$C46)),AVERAGEIFS(Observed!W$2:W$2369,Observed!$A$2:$A$2369,$A46,Observed!$C$2:$C$2369,$C46),"")</f>
        <v/>
      </c>
      <c r="X46" s="8" t="str">
        <f>IF(ISNUMBER(AVERAGEIFS(Observed!X$2:X$2369,Observed!$A$2:$A$2369,$A46,Observed!$C$2:$C$2369,$C46)),AVERAGEIFS(Observed!X$2:X$2369,Observed!$A$2:$A$2369,$A46,Observed!$C$2:$C$2369,$C46),"")</f>
        <v/>
      </c>
      <c r="Y46" s="40" t="str">
        <f>IF(ISNUMBER(AVERAGEIFS(Observed!Y$2:Y$2369,Observed!$A$2:$A$2369,$A46,Observed!$C$2:$C$2369,$C46)),AVERAGEIFS(Observed!Y$2:Y$2369,Observed!$A$2:$A$2369,$A46,Observed!$C$2:$C$2369,$C46),"")</f>
        <v/>
      </c>
      <c r="Z46" s="40" t="str">
        <f>IF(ISNUMBER(AVERAGEIFS(Observed!Z$2:Z$2369,Observed!$A$2:$A$2369,$A46,Observed!$C$2:$C$2369,$C46)),AVERAGEIFS(Observed!Z$2:Z$2369,Observed!$A$2:$A$2369,$A46,Observed!$C$2:$C$2369,$C46),"")</f>
        <v/>
      </c>
      <c r="AA46" s="40" t="str">
        <f>IF(ISNUMBER(AVERAGEIFS(Observed!AA$2:AA$2369,Observed!$A$2:$A$2369,$A46,Observed!$C$2:$C$2369,$C46)),AVERAGEIFS(Observed!AA$2:AA$2369,Observed!$A$2:$A$2369,$A46,Observed!$C$2:$C$2369,$C46),"")</f>
        <v/>
      </c>
      <c r="AB46" s="40" t="str">
        <f>IF(ISNUMBER(AVERAGEIFS(Observed!AB$2:AB$2369,Observed!$A$2:$A$2369,$A46,Observed!$C$2:$C$2369,$C46)),AVERAGEIFS(Observed!AB$2:AB$2369,Observed!$A$2:$A$2369,$A46,Observed!$C$2:$C$2369,$C46),"")</f>
        <v/>
      </c>
      <c r="AC46" s="40" t="str">
        <f>IF(ISNUMBER(AVERAGEIFS(Observed!AC$2:AC$2369,Observed!$A$2:$A$2369,$A46,Observed!$C$2:$C$2369,$C46)),AVERAGEIFS(Observed!AC$2:AC$2369,Observed!$A$2:$A$2369,$A46,Observed!$C$2:$C$2369,$C46),"")</f>
        <v/>
      </c>
      <c r="AD46" s="40" t="str">
        <f>IF(ISNUMBER(AVERAGEIFS(Observed!AD$2:AD$2369,Observed!$A$2:$A$2369,$A46,Observed!$C$2:$C$2369,$C46)),AVERAGEIFS(Observed!AD$2:AD$2369,Observed!$A$2:$A$2369,$A46,Observed!$C$2:$C$2369,$C46),"")</f>
        <v/>
      </c>
      <c r="AE46" s="40" t="str">
        <f>IF(ISNUMBER(AVERAGEIFS(Observed!AE$2:AE$2369,Observed!$A$2:$A$2369,$A46,Observed!$C$2:$C$2369,$C46)),AVERAGEIFS(Observed!AE$2:AE$2369,Observed!$A$2:$A$2369,$A46,Observed!$C$2:$C$2369,$C46),"")</f>
        <v/>
      </c>
      <c r="AF46" s="40" t="str">
        <f>IF(ISNUMBER(AVERAGEIFS(Observed!AF$2:AF$2369,Observed!$A$2:$A$2369,$A46,Observed!$C$2:$C$2369,$C46)),AVERAGEIFS(Observed!AF$2:AF$2369,Observed!$A$2:$A$2369,$A46,Observed!$C$2:$C$2369,$C46),"")</f>
        <v/>
      </c>
      <c r="AG46" s="40" t="str">
        <f>IF(ISNUMBER(AVERAGEIFS(Observed!AG$2:AG$2369,Observed!$A$2:$A$2369,$A46,Observed!$C$2:$C$2369,$C46)),AVERAGEIFS(Observed!AG$2:AG$2369,Observed!$A$2:$A$2369,$A46,Observed!$C$2:$C$2369,$C46),"")</f>
        <v/>
      </c>
      <c r="AH46" s="41" t="str">
        <f>IF(ISNUMBER(AVERAGEIFS(Observed!AH$2:AH$2369,Observed!$A$2:$A$2369,$A46,Observed!$C$2:$C$2369,$C46)),AVERAGEIFS(Observed!AH$2:AH$2369,Observed!$A$2:$A$2369,$A46,Observed!$C$2:$C$2369,$C46),"")</f>
        <v/>
      </c>
      <c r="AI46" s="41" t="str">
        <f>IF(ISNUMBER(AVERAGEIFS(Observed!AI$2:AI$2369,Observed!$A$2:$A$2369,$A46,Observed!$C$2:$C$2369,$C46)),AVERAGEIFS(Observed!AI$2:AI$2369,Observed!$A$2:$A$2369,$A46,Observed!$C$2:$C$2369,$C46),"")</f>
        <v/>
      </c>
      <c r="AJ46" s="41" t="str">
        <f>IF(ISNUMBER(AVERAGEIFS(Observed!AJ$2:AJ$2369,Observed!$A$2:$A$2369,$A46,Observed!$C$2:$C$2369,$C46)),AVERAGEIFS(Observed!AJ$2:AJ$2369,Observed!$A$2:$A$2369,$A46,Observed!$C$2:$C$2369,$C46),"")</f>
        <v/>
      </c>
      <c r="AK46" s="40" t="str">
        <f>IF(ISNUMBER(AVERAGEIFS(Observed!AK$2:AK$2369,Observed!$A$2:$A$2369,$A46,Observed!$C$2:$C$2369,$C46)),AVERAGEIFS(Observed!AK$2:AK$2369,Observed!$A$2:$A$2369,$A46,Observed!$C$2:$C$2369,$C46),"")</f>
        <v/>
      </c>
      <c r="AL46" s="41" t="str">
        <f>IF(ISNUMBER(AVERAGEIFS(Observed!AL$2:AL$2369,Observed!$A$2:$A$2369,$A46,Observed!$C$2:$C$2369,$C46)),AVERAGEIFS(Observed!AL$2:AL$2369,Observed!$A$2:$A$2369,$A46,Observed!$C$2:$C$2369,$C46),"")</f>
        <v/>
      </c>
      <c r="AM46" s="40" t="str">
        <f>IF(ISNUMBER(AVERAGEIFS(Observed!AM$2:AM$2369,Observed!$A$2:$A$2369,$A46,Observed!$C$2:$C$2369,$C46)),AVERAGEIFS(Observed!AM$2:AM$2369,Observed!$A$2:$A$2369,$A46,Observed!$C$2:$C$2369,$C46),"")</f>
        <v/>
      </c>
      <c r="AN46" s="40" t="str">
        <f>IF(ISNUMBER(AVERAGEIFS(Observed!AN$2:AN$2369,Observed!$A$2:$A$2369,$A46,Observed!$C$2:$C$2369,$C46)),AVERAGEIFS(Observed!AN$2:AN$2369,Observed!$A$2:$A$2369,$A46,Observed!$C$2:$C$2369,$C46),"")</f>
        <v/>
      </c>
      <c r="AO46" s="40" t="str">
        <f>IF(ISNUMBER(AVERAGEIFS(Observed!AO$2:AO$2369,Observed!$A$2:$A$2369,$A46,Observed!$C$2:$C$2369,$C46)),AVERAGEIFS(Observed!AO$2:AO$2369,Observed!$A$2:$A$2369,$A46,Observed!$C$2:$C$2369,$C46),"")</f>
        <v/>
      </c>
      <c r="AP46" s="41" t="str">
        <f>IF(ISNUMBER(AVERAGEIFS(Observed!AP$2:AP$2369,Observed!$A$2:$A$2369,$A46,Observed!$C$2:$C$2369,$C46)),AVERAGEIFS(Observed!AP$2:AP$2369,Observed!$A$2:$A$2369,$A46,Observed!$C$2:$C$2369,$C46),"")</f>
        <v/>
      </c>
      <c r="AQ46" s="40" t="str">
        <f>IF(ISNUMBER(AVERAGEIFS(Observed!AQ$2:AQ$2369,Observed!$A$2:$A$2369,$A46,Observed!$C$2:$C$2369,$C46)),AVERAGEIFS(Observed!AQ$2:AQ$2369,Observed!$A$2:$A$2369,$A46,Observed!$C$2:$C$2369,$C46),"")</f>
        <v/>
      </c>
      <c r="AR46" s="40" t="str">
        <f>IF(ISNUMBER(AVERAGEIFS(Observed!AR$2:AR$2369,Observed!$A$2:$A$2369,$A46,Observed!$C$2:$C$2369,$C46)),AVERAGEIFS(Observed!AR$2:AR$2369,Observed!$A$2:$A$2369,$A46,Observed!$C$2:$C$2369,$C46),"")</f>
        <v/>
      </c>
      <c r="AS46" s="3">
        <f>COUNTIFS(Observed!$A$2:$A$2369,$A46,Observed!$C$2:$C$2369,$C46)</f>
        <v>3</v>
      </c>
      <c r="AT46" s="3">
        <f t="shared" si="0"/>
        <v>4</v>
      </c>
    </row>
    <row r="47" spans="1:46" x14ac:dyDescent="0.25">
      <c r="A47" t="s">
        <v>5</v>
      </c>
      <c r="B47" t="s">
        <v>21</v>
      </c>
      <c r="C47" s="7">
        <v>36133</v>
      </c>
      <c r="D47" t="s">
        <v>101</v>
      </c>
      <c r="E47" t="s">
        <v>83</v>
      </c>
      <c r="J47" t="s">
        <v>2</v>
      </c>
      <c r="K47" t="s">
        <v>2</v>
      </c>
      <c r="L47">
        <v>3</v>
      </c>
      <c r="M47" t="s">
        <v>23</v>
      </c>
      <c r="N47" s="39">
        <f>IF(ISNUMBER(AVERAGEIFS(Observed!N$2:N$2369,Observed!$A$2:$A$2369,$A47,Observed!$C$2:$C$2369,$C47)),AVERAGEIFS(Observed!N$2:N$2369,Observed!$A$2:$A$2369,$A47,Observed!$C$2:$C$2369,$C47),"")</f>
        <v>995.5</v>
      </c>
      <c r="O47" s="40">
        <f>IF(ISNUMBER(AVERAGEIFS(Observed!O$2:O$2369,Observed!$A$2:$A$2369,$A47,Observed!$C$2:$C$2369,$C47)),AVERAGEIFS(Observed!O$2:O$2369,Observed!$A$2:$A$2369,$A47,Observed!$C$2:$C$2369,$C47),"")</f>
        <v>99.55</v>
      </c>
      <c r="P47" s="40" t="str">
        <f>IF(ISNUMBER(AVERAGEIFS(Observed!P$2:P$2369,Observed!$A$2:$A$2369,$A47,Observed!$C$2:$C$2369,$C47)),AVERAGEIFS(Observed!P$2:P$2369,Observed!$A$2:$A$2369,$A47,Observed!$C$2:$C$2369,$C47),"")</f>
        <v/>
      </c>
      <c r="Q47" s="40" t="str">
        <f>IF(ISNUMBER(AVERAGEIFS(Observed!Q$2:Q$2369,Observed!$A$2:$A$2369,$A47,Observed!$C$2:$C$2369,$C47)),AVERAGEIFS(Observed!Q$2:Q$2369,Observed!$A$2:$A$2369,$A47,Observed!$C$2:$C$2369,$C47),"")</f>
        <v/>
      </c>
      <c r="R47" s="40" t="str">
        <f>IF(ISNUMBER(AVERAGEIFS(Observed!R$2:R$2369,Observed!$A$2:$A$2369,$A47,Observed!$C$2:$C$2369,$C47)),AVERAGEIFS(Observed!R$2:R$2369,Observed!$A$2:$A$2369,$A47,Observed!$C$2:$C$2369,$C47),"")</f>
        <v/>
      </c>
      <c r="S47" s="41" t="str">
        <f>IF(ISNUMBER(AVERAGEIFS(Observed!S$2:S$2369,Observed!$A$2:$A$2369,$A47,Observed!$C$2:$C$2369,$C47)),AVERAGEIFS(Observed!S$2:S$2369,Observed!$A$2:$A$2369,$A47,Observed!$C$2:$C$2369,$C47),"")</f>
        <v/>
      </c>
      <c r="T47" s="41" t="str">
        <f>IF(ISNUMBER(AVERAGEIFS(Observed!T$2:T$2369,Observed!$A$2:$A$2369,$A47,Observed!$C$2:$C$2369,$C47)),AVERAGEIFS(Observed!T$2:T$2369,Observed!$A$2:$A$2369,$A47,Observed!$C$2:$C$2369,$C47),"")</f>
        <v/>
      </c>
      <c r="U47" s="41" t="str">
        <f>IF(ISNUMBER(AVERAGEIFS(Observed!U$2:U$2369,Observed!$A$2:$A$2369,$A47,Observed!$C$2:$C$2369,$C47)),AVERAGEIFS(Observed!U$2:U$2369,Observed!$A$2:$A$2369,$A47,Observed!$C$2:$C$2369,$C47),"")</f>
        <v/>
      </c>
      <c r="V47" s="40" t="str">
        <f>IF(ISNUMBER(AVERAGEIFS(Observed!V$2:V$2369,Observed!$A$2:$A$2369,$A47,Observed!$C$2:$C$2369,$C47)),AVERAGEIFS(Observed!V$2:V$2369,Observed!$A$2:$A$2369,$A47,Observed!$C$2:$C$2369,$C47),"")</f>
        <v/>
      </c>
      <c r="W47" s="8" t="str">
        <f>IF(ISNUMBER(AVERAGEIFS(Observed!W$2:W$2369,Observed!$A$2:$A$2369,$A47,Observed!$C$2:$C$2369,$C47)),AVERAGEIFS(Observed!W$2:W$2369,Observed!$A$2:$A$2369,$A47,Observed!$C$2:$C$2369,$C47),"")</f>
        <v/>
      </c>
      <c r="X47" s="8" t="str">
        <f>IF(ISNUMBER(AVERAGEIFS(Observed!X$2:X$2369,Observed!$A$2:$A$2369,$A47,Observed!$C$2:$C$2369,$C47)),AVERAGEIFS(Observed!X$2:X$2369,Observed!$A$2:$A$2369,$A47,Observed!$C$2:$C$2369,$C47),"")</f>
        <v/>
      </c>
      <c r="Y47" s="40" t="str">
        <f>IF(ISNUMBER(AVERAGEIFS(Observed!Y$2:Y$2369,Observed!$A$2:$A$2369,$A47,Observed!$C$2:$C$2369,$C47)),AVERAGEIFS(Observed!Y$2:Y$2369,Observed!$A$2:$A$2369,$A47,Observed!$C$2:$C$2369,$C47),"")</f>
        <v/>
      </c>
      <c r="Z47" s="40" t="str">
        <f>IF(ISNUMBER(AVERAGEIFS(Observed!Z$2:Z$2369,Observed!$A$2:$A$2369,$A47,Observed!$C$2:$C$2369,$C47)),AVERAGEIFS(Observed!Z$2:Z$2369,Observed!$A$2:$A$2369,$A47,Observed!$C$2:$C$2369,$C47),"")</f>
        <v/>
      </c>
      <c r="AA47" s="40" t="str">
        <f>IF(ISNUMBER(AVERAGEIFS(Observed!AA$2:AA$2369,Observed!$A$2:$A$2369,$A47,Observed!$C$2:$C$2369,$C47)),AVERAGEIFS(Observed!AA$2:AA$2369,Observed!$A$2:$A$2369,$A47,Observed!$C$2:$C$2369,$C47),"")</f>
        <v/>
      </c>
      <c r="AB47" s="40" t="str">
        <f>IF(ISNUMBER(AVERAGEIFS(Observed!AB$2:AB$2369,Observed!$A$2:$A$2369,$A47,Observed!$C$2:$C$2369,$C47)),AVERAGEIFS(Observed!AB$2:AB$2369,Observed!$A$2:$A$2369,$A47,Observed!$C$2:$C$2369,$C47),"")</f>
        <v/>
      </c>
      <c r="AC47" s="40" t="str">
        <f>IF(ISNUMBER(AVERAGEIFS(Observed!AC$2:AC$2369,Observed!$A$2:$A$2369,$A47,Observed!$C$2:$C$2369,$C47)),AVERAGEIFS(Observed!AC$2:AC$2369,Observed!$A$2:$A$2369,$A47,Observed!$C$2:$C$2369,$C47),"")</f>
        <v/>
      </c>
      <c r="AD47" s="40" t="str">
        <f>IF(ISNUMBER(AVERAGEIFS(Observed!AD$2:AD$2369,Observed!$A$2:$A$2369,$A47,Observed!$C$2:$C$2369,$C47)),AVERAGEIFS(Observed!AD$2:AD$2369,Observed!$A$2:$A$2369,$A47,Observed!$C$2:$C$2369,$C47),"")</f>
        <v/>
      </c>
      <c r="AE47" s="40" t="str">
        <f>IF(ISNUMBER(AVERAGEIFS(Observed!AE$2:AE$2369,Observed!$A$2:$A$2369,$A47,Observed!$C$2:$C$2369,$C47)),AVERAGEIFS(Observed!AE$2:AE$2369,Observed!$A$2:$A$2369,$A47,Observed!$C$2:$C$2369,$C47),"")</f>
        <v/>
      </c>
      <c r="AF47" s="40" t="str">
        <f>IF(ISNUMBER(AVERAGEIFS(Observed!AF$2:AF$2369,Observed!$A$2:$A$2369,$A47,Observed!$C$2:$C$2369,$C47)),AVERAGEIFS(Observed!AF$2:AF$2369,Observed!$A$2:$A$2369,$A47,Observed!$C$2:$C$2369,$C47),"")</f>
        <v/>
      </c>
      <c r="AG47" s="40" t="str">
        <f>IF(ISNUMBER(AVERAGEIFS(Observed!AG$2:AG$2369,Observed!$A$2:$A$2369,$A47,Observed!$C$2:$C$2369,$C47)),AVERAGEIFS(Observed!AG$2:AG$2369,Observed!$A$2:$A$2369,$A47,Observed!$C$2:$C$2369,$C47),"")</f>
        <v/>
      </c>
      <c r="AH47" s="41" t="str">
        <f>IF(ISNUMBER(AVERAGEIFS(Observed!AH$2:AH$2369,Observed!$A$2:$A$2369,$A47,Observed!$C$2:$C$2369,$C47)),AVERAGEIFS(Observed!AH$2:AH$2369,Observed!$A$2:$A$2369,$A47,Observed!$C$2:$C$2369,$C47),"")</f>
        <v/>
      </c>
      <c r="AI47" s="41" t="str">
        <f>IF(ISNUMBER(AVERAGEIFS(Observed!AI$2:AI$2369,Observed!$A$2:$A$2369,$A47,Observed!$C$2:$C$2369,$C47)),AVERAGEIFS(Observed!AI$2:AI$2369,Observed!$A$2:$A$2369,$A47,Observed!$C$2:$C$2369,$C47),"")</f>
        <v/>
      </c>
      <c r="AJ47" s="41" t="str">
        <f>IF(ISNUMBER(AVERAGEIFS(Observed!AJ$2:AJ$2369,Observed!$A$2:$A$2369,$A47,Observed!$C$2:$C$2369,$C47)),AVERAGEIFS(Observed!AJ$2:AJ$2369,Observed!$A$2:$A$2369,$A47,Observed!$C$2:$C$2369,$C47),"")</f>
        <v/>
      </c>
      <c r="AK47" s="40" t="str">
        <f>IF(ISNUMBER(AVERAGEIFS(Observed!AK$2:AK$2369,Observed!$A$2:$A$2369,$A47,Observed!$C$2:$C$2369,$C47)),AVERAGEIFS(Observed!AK$2:AK$2369,Observed!$A$2:$A$2369,$A47,Observed!$C$2:$C$2369,$C47),"")</f>
        <v/>
      </c>
      <c r="AL47" s="41" t="str">
        <f>IF(ISNUMBER(AVERAGEIFS(Observed!AL$2:AL$2369,Observed!$A$2:$A$2369,$A47,Observed!$C$2:$C$2369,$C47)),AVERAGEIFS(Observed!AL$2:AL$2369,Observed!$A$2:$A$2369,$A47,Observed!$C$2:$C$2369,$C47),"")</f>
        <v/>
      </c>
      <c r="AM47" s="40" t="str">
        <f>IF(ISNUMBER(AVERAGEIFS(Observed!AM$2:AM$2369,Observed!$A$2:$A$2369,$A47,Observed!$C$2:$C$2369,$C47)),AVERAGEIFS(Observed!AM$2:AM$2369,Observed!$A$2:$A$2369,$A47,Observed!$C$2:$C$2369,$C47),"")</f>
        <v/>
      </c>
      <c r="AN47" s="40" t="str">
        <f>IF(ISNUMBER(AVERAGEIFS(Observed!AN$2:AN$2369,Observed!$A$2:$A$2369,$A47,Observed!$C$2:$C$2369,$C47)),AVERAGEIFS(Observed!AN$2:AN$2369,Observed!$A$2:$A$2369,$A47,Observed!$C$2:$C$2369,$C47),"")</f>
        <v/>
      </c>
      <c r="AO47" s="40" t="str">
        <f>IF(ISNUMBER(AVERAGEIFS(Observed!AO$2:AO$2369,Observed!$A$2:$A$2369,$A47,Observed!$C$2:$C$2369,$C47)),AVERAGEIFS(Observed!AO$2:AO$2369,Observed!$A$2:$A$2369,$A47,Observed!$C$2:$C$2369,$C47),"")</f>
        <v/>
      </c>
      <c r="AP47" s="41" t="str">
        <f>IF(ISNUMBER(AVERAGEIFS(Observed!AP$2:AP$2369,Observed!$A$2:$A$2369,$A47,Observed!$C$2:$C$2369,$C47)),AVERAGEIFS(Observed!AP$2:AP$2369,Observed!$A$2:$A$2369,$A47,Observed!$C$2:$C$2369,$C47),"")</f>
        <v/>
      </c>
      <c r="AQ47" s="40" t="str">
        <f>IF(ISNUMBER(AVERAGEIFS(Observed!AQ$2:AQ$2369,Observed!$A$2:$A$2369,$A47,Observed!$C$2:$C$2369,$C47)),AVERAGEIFS(Observed!AQ$2:AQ$2369,Observed!$A$2:$A$2369,$A47,Observed!$C$2:$C$2369,$C47),"")</f>
        <v/>
      </c>
      <c r="AR47" s="40" t="str">
        <f>IF(ISNUMBER(AVERAGEIFS(Observed!AR$2:AR$2369,Observed!$A$2:$A$2369,$A47,Observed!$C$2:$C$2369,$C47)),AVERAGEIFS(Observed!AR$2:AR$2369,Observed!$A$2:$A$2369,$A47,Observed!$C$2:$C$2369,$C47),"")</f>
        <v/>
      </c>
      <c r="AS47" s="3">
        <f>COUNTIFS(Observed!$A$2:$A$2369,$A47,Observed!$C$2:$C$2369,$C47)</f>
        <v>3</v>
      </c>
      <c r="AT47" s="3">
        <f t="shared" si="0"/>
        <v>1</v>
      </c>
    </row>
    <row r="48" spans="1:46" x14ac:dyDescent="0.25">
      <c r="A48" t="s">
        <v>5</v>
      </c>
      <c r="B48" t="s">
        <v>21</v>
      </c>
      <c r="C48" s="7">
        <v>36140</v>
      </c>
      <c r="D48" t="s">
        <v>101</v>
      </c>
      <c r="E48" t="s">
        <v>83</v>
      </c>
      <c r="J48" t="s">
        <v>2</v>
      </c>
      <c r="K48" t="s">
        <v>2</v>
      </c>
      <c r="L48">
        <v>3</v>
      </c>
      <c r="M48" t="s">
        <v>23</v>
      </c>
      <c r="N48" s="39">
        <f>IF(ISNUMBER(AVERAGEIFS(Observed!N$2:N$2369,Observed!$A$2:$A$2369,$A48,Observed!$C$2:$C$2369,$C48)),AVERAGEIFS(Observed!N$2:N$2369,Observed!$A$2:$A$2369,$A48,Observed!$C$2:$C$2369,$C48),"")</f>
        <v>1707.1666666666667</v>
      </c>
      <c r="O48" s="40">
        <f>IF(ISNUMBER(AVERAGEIFS(Observed!O$2:O$2369,Observed!$A$2:$A$2369,$A48,Observed!$C$2:$C$2369,$C48)),AVERAGEIFS(Observed!O$2:O$2369,Observed!$A$2:$A$2369,$A48,Observed!$C$2:$C$2369,$C48),"")</f>
        <v>170.71666666666667</v>
      </c>
      <c r="P48" s="40" t="str">
        <f>IF(ISNUMBER(AVERAGEIFS(Observed!P$2:P$2369,Observed!$A$2:$A$2369,$A48,Observed!$C$2:$C$2369,$C48)),AVERAGEIFS(Observed!P$2:P$2369,Observed!$A$2:$A$2369,$A48,Observed!$C$2:$C$2369,$C48),"")</f>
        <v/>
      </c>
      <c r="Q48" s="40" t="str">
        <f>IF(ISNUMBER(AVERAGEIFS(Observed!Q$2:Q$2369,Observed!$A$2:$A$2369,$A48,Observed!$C$2:$C$2369,$C48)),AVERAGEIFS(Observed!Q$2:Q$2369,Observed!$A$2:$A$2369,$A48,Observed!$C$2:$C$2369,$C48),"")</f>
        <v/>
      </c>
      <c r="R48" s="40" t="str">
        <f>IF(ISNUMBER(AVERAGEIFS(Observed!R$2:R$2369,Observed!$A$2:$A$2369,$A48,Observed!$C$2:$C$2369,$C48)),AVERAGEIFS(Observed!R$2:R$2369,Observed!$A$2:$A$2369,$A48,Observed!$C$2:$C$2369,$C48),"")</f>
        <v/>
      </c>
      <c r="S48" s="41" t="str">
        <f>IF(ISNUMBER(AVERAGEIFS(Observed!S$2:S$2369,Observed!$A$2:$A$2369,$A48,Observed!$C$2:$C$2369,$C48)),AVERAGEIFS(Observed!S$2:S$2369,Observed!$A$2:$A$2369,$A48,Observed!$C$2:$C$2369,$C48),"")</f>
        <v/>
      </c>
      <c r="T48" s="41" t="str">
        <f>IF(ISNUMBER(AVERAGEIFS(Observed!T$2:T$2369,Observed!$A$2:$A$2369,$A48,Observed!$C$2:$C$2369,$C48)),AVERAGEIFS(Observed!T$2:T$2369,Observed!$A$2:$A$2369,$A48,Observed!$C$2:$C$2369,$C48),"")</f>
        <v/>
      </c>
      <c r="U48" s="41" t="str">
        <f>IF(ISNUMBER(AVERAGEIFS(Observed!U$2:U$2369,Observed!$A$2:$A$2369,$A48,Observed!$C$2:$C$2369,$C48)),AVERAGEIFS(Observed!U$2:U$2369,Observed!$A$2:$A$2369,$A48,Observed!$C$2:$C$2369,$C48),"")</f>
        <v/>
      </c>
      <c r="V48" s="40" t="str">
        <f>IF(ISNUMBER(AVERAGEIFS(Observed!V$2:V$2369,Observed!$A$2:$A$2369,$A48,Observed!$C$2:$C$2369,$C48)),AVERAGEIFS(Observed!V$2:V$2369,Observed!$A$2:$A$2369,$A48,Observed!$C$2:$C$2369,$C48),"")</f>
        <v/>
      </c>
      <c r="W48" s="8" t="str">
        <f>IF(ISNUMBER(AVERAGEIFS(Observed!W$2:W$2369,Observed!$A$2:$A$2369,$A48,Observed!$C$2:$C$2369,$C48)),AVERAGEIFS(Observed!W$2:W$2369,Observed!$A$2:$A$2369,$A48,Observed!$C$2:$C$2369,$C48),"")</f>
        <v/>
      </c>
      <c r="X48" s="8" t="str">
        <f>IF(ISNUMBER(AVERAGEIFS(Observed!X$2:X$2369,Observed!$A$2:$A$2369,$A48,Observed!$C$2:$C$2369,$C48)),AVERAGEIFS(Observed!X$2:X$2369,Observed!$A$2:$A$2369,$A48,Observed!$C$2:$C$2369,$C48),"")</f>
        <v/>
      </c>
      <c r="Y48" s="40" t="str">
        <f>IF(ISNUMBER(AVERAGEIFS(Observed!Y$2:Y$2369,Observed!$A$2:$A$2369,$A48,Observed!$C$2:$C$2369,$C48)),AVERAGEIFS(Observed!Y$2:Y$2369,Observed!$A$2:$A$2369,$A48,Observed!$C$2:$C$2369,$C48),"")</f>
        <v/>
      </c>
      <c r="Z48" s="40" t="str">
        <f>IF(ISNUMBER(AVERAGEIFS(Observed!Z$2:Z$2369,Observed!$A$2:$A$2369,$A48,Observed!$C$2:$C$2369,$C48)),AVERAGEIFS(Observed!Z$2:Z$2369,Observed!$A$2:$A$2369,$A48,Observed!$C$2:$C$2369,$C48),"")</f>
        <v/>
      </c>
      <c r="AA48" s="40" t="str">
        <f>IF(ISNUMBER(AVERAGEIFS(Observed!AA$2:AA$2369,Observed!$A$2:$A$2369,$A48,Observed!$C$2:$C$2369,$C48)),AVERAGEIFS(Observed!AA$2:AA$2369,Observed!$A$2:$A$2369,$A48,Observed!$C$2:$C$2369,$C48),"")</f>
        <v/>
      </c>
      <c r="AB48" s="40" t="str">
        <f>IF(ISNUMBER(AVERAGEIFS(Observed!AB$2:AB$2369,Observed!$A$2:$A$2369,$A48,Observed!$C$2:$C$2369,$C48)),AVERAGEIFS(Observed!AB$2:AB$2369,Observed!$A$2:$A$2369,$A48,Observed!$C$2:$C$2369,$C48),"")</f>
        <v/>
      </c>
      <c r="AC48" s="40" t="str">
        <f>IF(ISNUMBER(AVERAGEIFS(Observed!AC$2:AC$2369,Observed!$A$2:$A$2369,$A48,Observed!$C$2:$C$2369,$C48)),AVERAGEIFS(Observed!AC$2:AC$2369,Observed!$A$2:$A$2369,$A48,Observed!$C$2:$C$2369,$C48),"")</f>
        <v/>
      </c>
      <c r="AD48" s="40" t="str">
        <f>IF(ISNUMBER(AVERAGEIFS(Observed!AD$2:AD$2369,Observed!$A$2:$A$2369,$A48,Observed!$C$2:$C$2369,$C48)),AVERAGEIFS(Observed!AD$2:AD$2369,Observed!$A$2:$A$2369,$A48,Observed!$C$2:$C$2369,$C48),"")</f>
        <v/>
      </c>
      <c r="AE48" s="40" t="str">
        <f>IF(ISNUMBER(AVERAGEIFS(Observed!AE$2:AE$2369,Observed!$A$2:$A$2369,$A48,Observed!$C$2:$C$2369,$C48)),AVERAGEIFS(Observed!AE$2:AE$2369,Observed!$A$2:$A$2369,$A48,Observed!$C$2:$C$2369,$C48),"")</f>
        <v/>
      </c>
      <c r="AF48" s="40" t="str">
        <f>IF(ISNUMBER(AVERAGEIFS(Observed!AF$2:AF$2369,Observed!$A$2:$A$2369,$A48,Observed!$C$2:$C$2369,$C48)),AVERAGEIFS(Observed!AF$2:AF$2369,Observed!$A$2:$A$2369,$A48,Observed!$C$2:$C$2369,$C48),"")</f>
        <v/>
      </c>
      <c r="AG48" s="40" t="str">
        <f>IF(ISNUMBER(AVERAGEIFS(Observed!AG$2:AG$2369,Observed!$A$2:$A$2369,$A48,Observed!$C$2:$C$2369,$C48)),AVERAGEIFS(Observed!AG$2:AG$2369,Observed!$A$2:$A$2369,$A48,Observed!$C$2:$C$2369,$C48),"")</f>
        <v/>
      </c>
      <c r="AH48" s="41" t="str">
        <f>IF(ISNUMBER(AVERAGEIFS(Observed!AH$2:AH$2369,Observed!$A$2:$A$2369,$A48,Observed!$C$2:$C$2369,$C48)),AVERAGEIFS(Observed!AH$2:AH$2369,Observed!$A$2:$A$2369,$A48,Observed!$C$2:$C$2369,$C48),"")</f>
        <v/>
      </c>
      <c r="AI48" s="41" t="str">
        <f>IF(ISNUMBER(AVERAGEIFS(Observed!AI$2:AI$2369,Observed!$A$2:$A$2369,$A48,Observed!$C$2:$C$2369,$C48)),AVERAGEIFS(Observed!AI$2:AI$2369,Observed!$A$2:$A$2369,$A48,Observed!$C$2:$C$2369,$C48),"")</f>
        <v/>
      </c>
      <c r="AJ48" s="41" t="str">
        <f>IF(ISNUMBER(AVERAGEIFS(Observed!AJ$2:AJ$2369,Observed!$A$2:$A$2369,$A48,Observed!$C$2:$C$2369,$C48)),AVERAGEIFS(Observed!AJ$2:AJ$2369,Observed!$A$2:$A$2369,$A48,Observed!$C$2:$C$2369,$C48),"")</f>
        <v/>
      </c>
      <c r="AK48" s="40" t="str">
        <f>IF(ISNUMBER(AVERAGEIFS(Observed!AK$2:AK$2369,Observed!$A$2:$A$2369,$A48,Observed!$C$2:$C$2369,$C48)),AVERAGEIFS(Observed!AK$2:AK$2369,Observed!$A$2:$A$2369,$A48,Observed!$C$2:$C$2369,$C48),"")</f>
        <v/>
      </c>
      <c r="AL48" s="41" t="str">
        <f>IF(ISNUMBER(AVERAGEIFS(Observed!AL$2:AL$2369,Observed!$A$2:$A$2369,$A48,Observed!$C$2:$C$2369,$C48)),AVERAGEIFS(Observed!AL$2:AL$2369,Observed!$A$2:$A$2369,$A48,Observed!$C$2:$C$2369,$C48),"")</f>
        <v/>
      </c>
      <c r="AM48" s="40" t="str">
        <f>IF(ISNUMBER(AVERAGEIFS(Observed!AM$2:AM$2369,Observed!$A$2:$A$2369,$A48,Observed!$C$2:$C$2369,$C48)),AVERAGEIFS(Observed!AM$2:AM$2369,Observed!$A$2:$A$2369,$A48,Observed!$C$2:$C$2369,$C48),"")</f>
        <v/>
      </c>
      <c r="AN48" s="40" t="str">
        <f>IF(ISNUMBER(AVERAGEIFS(Observed!AN$2:AN$2369,Observed!$A$2:$A$2369,$A48,Observed!$C$2:$C$2369,$C48)),AVERAGEIFS(Observed!AN$2:AN$2369,Observed!$A$2:$A$2369,$A48,Observed!$C$2:$C$2369,$C48),"")</f>
        <v/>
      </c>
      <c r="AO48" s="40" t="str">
        <f>IF(ISNUMBER(AVERAGEIFS(Observed!AO$2:AO$2369,Observed!$A$2:$A$2369,$A48,Observed!$C$2:$C$2369,$C48)),AVERAGEIFS(Observed!AO$2:AO$2369,Observed!$A$2:$A$2369,$A48,Observed!$C$2:$C$2369,$C48),"")</f>
        <v/>
      </c>
      <c r="AP48" s="41" t="str">
        <f>IF(ISNUMBER(AVERAGEIFS(Observed!AP$2:AP$2369,Observed!$A$2:$A$2369,$A48,Observed!$C$2:$C$2369,$C48)),AVERAGEIFS(Observed!AP$2:AP$2369,Observed!$A$2:$A$2369,$A48,Observed!$C$2:$C$2369,$C48),"")</f>
        <v/>
      </c>
      <c r="AQ48" s="40" t="str">
        <f>IF(ISNUMBER(AVERAGEIFS(Observed!AQ$2:AQ$2369,Observed!$A$2:$A$2369,$A48,Observed!$C$2:$C$2369,$C48)),AVERAGEIFS(Observed!AQ$2:AQ$2369,Observed!$A$2:$A$2369,$A48,Observed!$C$2:$C$2369,$C48),"")</f>
        <v/>
      </c>
      <c r="AR48" s="40" t="str">
        <f>IF(ISNUMBER(AVERAGEIFS(Observed!AR$2:AR$2369,Observed!$A$2:$A$2369,$A48,Observed!$C$2:$C$2369,$C48)),AVERAGEIFS(Observed!AR$2:AR$2369,Observed!$A$2:$A$2369,$A48,Observed!$C$2:$C$2369,$C48),"")</f>
        <v/>
      </c>
      <c r="AS48" s="3">
        <f>COUNTIFS(Observed!$A$2:$A$2369,$A48,Observed!$C$2:$C$2369,$C48)</f>
        <v>3</v>
      </c>
      <c r="AT48" s="3">
        <f t="shared" si="0"/>
        <v>1</v>
      </c>
    </row>
    <row r="49" spans="1:46" x14ac:dyDescent="0.25">
      <c r="A49" t="s">
        <v>5</v>
      </c>
      <c r="B49" t="s">
        <v>21</v>
      </c>
      <c r="C49" s="7">
        <v>36144</v>
      </c>
      <c r="D49" t="s">
        <v>101</v>
      </c>
      <c r="E49" t="s">
        <v>83</v>
      </c>
      <c r="J49" t="s">
        <v>2</v>
      </c>
      <c r="K49" t="s">
        <v>2</v>
      </c>
      <c r="L49">
        <v>3</v>
      </c>
      <c r="M49" t="s">
        <v>24</v>
      </c>
      <c r="N49" s="39">
        <f>IF(ISNUMBER(AVERAGEIFS(Observed!N$2:N$2369,Observed!$A$2:$A$2369,$A49,Observed!$C$2:$C$2369,$C49)),AVERAGEIFS(Observed!N$2:N$2369,Observed!$A$2:$A$2369,$A49,Observed!$C$2:$C$2369,$C49),"")</f>
        <v>2083.3333333333335</v>
      </c>
      <c r="O49" s="40">
        <f>IF(ISNUMBER(AVERAGEIFS(Observed!O$2:O$2369,Observed!$A$2:$A$2369,$A49,Observed!$C$2:$C$2369,$C49)),AVERAGEIFS(Observed!O$2:O$2369,Observed!$A$2:$A$2369,$A49,Observed!$C$2:$C$2369,$C49),"")</f>
        <v>208.33333333333334</v>
      </c>
      <c r="P49" s="40" t="str">
        <f>IF(ISNUMBER(AVERAGEIFS(Observed!P$2:P$2369,Observed!$A$2:$A$2369,$A49,Observed!$C$2:$C$2369,$C49)),AVERAGEIFS(Observed!P$2:P$2369,Observed!$A$2:$A$2369,$A49,Observed!$C$2:$C$2369,$C49),"")</f>
        <v/>
      </c>
      <c r="Q49" s="40" t="str">
        <f>IF(ISNUMBER(AVERAGEIFS(Observed!Q$2:Q$2369,Observed!$A$2:$A$2369,$A49,Observed!$C$2:$C$2369,$C49)),AVERAGEIFS(Observed!Q$2:Q$2369,Observed!$A$2:$A$2369,$A49,Observed!$C$2:$C$2369,$C49),"")</f>
        <v/>
      </c>
      <c r="R49" s="40" t="str">
        <f>IF(ISNUMBER(AVERAGEIFS(Observed!R$2:R$2369,Observed!$A$2:$A$2369,$A49,Observed!$C$2:$C$2369,$C49)),AVERAGEIFS(Observed!R$2:R$2369,Observed!$A$2:$A$2369,$A49,Observed!$C$2:$C$2369,$C49),"")</f>
        <v/>
      </c>
      <c r="S49" s="41" t="str">
        <f>IF(ISNUMBER(AVERAGEIFS(Observed!S$2:S$2369,Observed!$A$2:$A$2369,$A49,Observed!$C$2:$C$2369,$C49)),AVERAGEIFS(Observed!S$2:S$2369,Observed!$A$2:$A$2369,$A49,Observed!$C$2:$C$2369,$C49),"")</f>
        <v/>
      </c>
      <c r="T49" s="41" t="str">
        <f>IF(ISNUMBER(AVERAGEIFS(Observed!T$2:T$2369,Observed!$A$2:$A$2369,$A49,Observed!$C$2:$C$2369,$C49)),AVERAGEIFS(Observed!T$2:T$2369,Observed!$A$2:$A$2369,$A49,Observed!$C$2:$C$2369,$C49),"")</f>
        <v/>
      </c>
      <c r="U49" s="41" t="str">
        <f>IF(ISNUMBER(AVERAGEIFS(Observed!U$2:U$2369,Observed!$A$2:$A$2369,$A49,Observed!$C$2:$C$2369,$C49)),AVERAGEIFS(Observed!U$2:U$2369,Observed!$A$2:$A$2369,$A49,Observed!$C$2:$C$2369,$C49),"")</f>
        <v/>
      </c>
      <c r="V49" s="40" t="str">
        <f>IF(ISNUMBER(AVERAGEIFS(Observed!V$2:V$2369,Observed!$A$2:$A$2369,$A49,Observed!$C$2:$C$2369,$C49)),AVERAGEIFS(Observed!V$2:V$2369,Observed!$A$2:$A$2369,$A49,Observed!$C$2:$C$2369,$C49),"")</f>
        <v/>
      </c>
      <c r="W49" s="8" t="str">
        <f>IF(ISNUMBER(AVERAGEIFS(Observed!W$2:W$2369,Observed!$A$2:$A$2369,$A49,Observed!$C$2:$C$2369,$C49)),AVERAGEIFS(Observed!W$2:W$2369,Observed!$A$2:$A$2369,$A49,Observed!$C$2:$C$2369,$C49),"")</f>
        <v/>
      </c>
      <c r="X49" s="8" t="str">
        <f>IF(ISNUMBER(AVERAGEIFS(Observed!X$2:X$2369,Observed!$A$2:$A$2369,$A49,Observed!$C$2:$C$2369,$C49)),AVERAGEIFS(Observed!X$2:X$2369,Observed!$A$2:$A$2369,$A49,Observed!$C$2:$C$2369,$C49),"")</f>
        <v/>
      </c>
      <c r="Y49" s="40" t="str">
        <f>IF(ISNUMBER(AVERAGEIFS(Observed!Y$2:Y$2369,Observed!$A$2:$A$2369,$A49,Observed!$C$2:$C$2369,$C49)),AVERAGEIFS(Observed!Y$2:Y$2369,Observed!$A$2:$A$2369,$A49,Observed!$C$2:$C$2369,$C49),"")</f>
        <v/>
      </c>
      <c r="Z49" s="40" t="str">
        <f>IF(ISNUMBER(AVERAGEIFS(Observed!Z$2:Z$2369,Observed!$A$2:$A$2369,$A49,Observed!$C$2:$C$2369,$C49)),AVERAGEIFS(Observed!Z$2:Z$2369,Observed!$A$2:$A$2369,$A49,Observed!$C$2:$C$2369,$C49),"")</f>
        <v/>
      </c>
      <c r="AA49" s="40" t="str">
        <f>IF(ISNUMBER(AVERAGEIFS(Observed!AA$2:AA$2369,Observed!$A$2:$A$2369,$A49,Observed!$C$2:$C$2369,$C49)),AVERAGEIFS(Observed!AA$2:AA$2369,Observed!$A$2:$A$2369,$A49,Observed!$C$2:$C$2369,$C49),"")</f>
        <v/>
      </c>
      <c r="AB49" s="40" t="str">
        <f>IF(ISNUMBER(AVERAGEIFS(Observed!AB$2:AB$2369,Observed!$A$2:$A$2369,$A49,Observed!$C$2:$C$2369,$C49)),AVERAGEIFS(Observed!AB$2:AB$2369,Observed!$A$2:$A$2369,$A49,Observed!$C$2:$C$2369,$C49),"")</f>
        <v/>
      </c>
      <c r="AC49" s="40" t="str">
        <f>IF(ISNUMBER(AVERAGEIFS(Observed!AC$2:AC$2369,Observed!$A$2:$A$2369,$A49,Observed!$C$2:$C$2369,$C49)),AVERAGEIFS(Observed!AC$2:AC$2369,Observed!$A$2:$A$2369,$A49,Observed!$C$2:$C$2369,$C49),"")</f>
        <v/>
      </c>
      <c r="AD49" s="40" t="str">
        <f>IF(ISNUMBER(AVERAGEIFS(Observed!AD$2:AD$2369,Observed!$A$2:$A$2369,$A49,Observed!$C$2:$C$2369,$C49)),AVERAGEIFS(Observed!AD$2:AD$2369,Observed!$A$2:$A$2369,$A49,Observed!$C$2:$C$2369,$C49),"")</f>
        <v/>
      </c>
      <c r="AE49" s="40" t="str">
        <f>IF(ISNUMBER(AVERAGEIFS(Observed!AE$2:AE$2369,Observed!$A$2:$A$2369,$A49,Observed!$C$2:$C$2369,$C49)),AVERAGEIFS(Observed!AE$2:AE$2369,Observed!$A$2:$A$2369,$A49,Observed!$C$2:$C$2369,$C49),"")</f>
        <v/>
      </c>
      <c r="AF49" s="40" t="str">
        <f>IF(ISNUMBER(AVERAGEIFS(Observed!AF$2:AF$2369,Observed!$A$2:$A$2369,$A49,Observed!$C$2:$C$2369,$C49)),AVERAGEIFS(Observed!AF$2:AF$2369,Observed!$A$2:$A$2369,$A49,Observed!$C$2:$C$2369,$C49),"")</f>
        <v/>
      </c>
      <c r="AG49" s="40" t="str">
        <f>IF(ISNUMBER(AVERAGEIFS(Observed!AG$2:AG$2369,Observed!$A$2:$A$2369,$A49,Observed!$C$2:$C$2369,$C49)),AVERAGEIFS(Observed!AG$2:AG$2369,Observed!$A$2:$A$2369,$A49,Observed!$C$2:$C$2369,$C49),"")</f>
        <v/>
      </c>
      <c r="AH49" s="41" t="str">
        <f>IF(ISNUMBER(AVERAGEIFS(Observed!AH$2:AH$2369,Observed!$A$2:$A$2369,$A49,Observed!$C$2:$C$2369,$C49)),AVERAGEIFS(Observed!AH$2:AH$2369,Observed!$A$2:$A$2369,$A49,Observed!$C$2:$C$2369,$C49),"")</f>
        <v/>
      </c>
      <c r="AI49" s="41" t="str">
        <f>IF(ISNUMBER(AVERAGEIFS(Observed!AI$2:AI$2369,Observed!$A$2:$A$2369,$A49,Observed!$C$2:$C$2369,$C49)),AVERAGEIFS(Observed!AI$2:AI$2369,Observed!$A$2:$A$2369,$A49,Observed!$C$2:$C$2369,$C49),"")</f>
        <v/>
      </c>
      <c r="AJ49" s="41" t="str">
        <f>IF(ISNUMBER(AVERAGEIFS(Observed!AJ$2:AJ$2369,Observed!$A$2:$A$2369,$A49,Observed!$C$2:$C$2369,$C49)),AVERAGEIFS(Observed!AJ$2:AJ$2369,Observed!$A$2:$A$2369,$A49,Observed!$C$2:$C$2369,$C49),"")</f>
        <v/>
      </c>
      <c r="AK49" s="40" t="str">
        <f>IF(ISNUMBER(AVERAGEIFS(Observed!AK$2:AK$2369,Observed!$A$2:$A$2369,$A49,Observed!$C$2:$C$2369,$C49)),AVERAGEIFS(Observed!AK$2:AK$2369,Observed!$A$2:$A$2369,$A49,Observed!$C$2:$C$2369,$C49),"")</f>
        <v/>
      </c>
      <c r="AL49" s="41" t="str">
        <f>IF(ISNUMBER(AVERAGEIFS(Observed!AL$2:AL$2369,Observed!$A$2:$A$2369,$A49,Observed!$C$2:$C$2369,$C49)),AVERAGEIFS(Observed!AL$2:AL$2369,Observed!$A$2:$A$2369,$A49,Observed!$C$2:$C$2369,$C49),"")</f>
        <v/>
      </c>
      <c r="AM49" s="40" t="str">
        <f>IF(ISNUMBER(AVERAGEIFS(Observed!AM$2:AM$2369,Observed!$A$2:$A$2369,$A49,Observed!$C$2:$C$2369,$C49)),AVERAGEIFS(Observed!AM$2:AM$2369,Observed!$A$2:$A$2369,$A49,Observed!$C$2:$C$2369,$C49),"")</f>
        <v/>
      </c>
      <c r="AN49" s="40" t="str">
        <f>IF(ISNUMBER(AVERAGEIFS(Observed!AN$2:AN$2369,Observed!$A$2:$A$2369,$A49,Observed!$C$2:$C$2369,$C49)),AVERAGEIFS(Observed!AN$2:AN$2369,Observed!$A$2:$A$2369,$A49,Observed!$C$2:$C$2369,$C49),"")</f>
        <v/>
      </c>
      <c r="AO49" s="40" t="str">
        <f>IF(ISNUMBER(AVERAGEIFS(Observed!AO$2:AO$2369,Observed!$A$2:$A$2369,$A49,Observed!$C$2:$C$2369,$C49)),AVERAGEIFS(Observed!AO$2:AO$2369,Observed!$A$2:$A$2369,$A49,Observed!$C$2:$C$2369,$C49),"")</f>
        <v/>
      </c>
      <c r="AP49" s="41" t="str">
        <f>IF(ISNUMBER(AVERAGEIFS(Observed!AP$2:AP$2369,Observed!$A$2:$A$2369,$A49,Observed!$C$2:$C$2369,$C49)),AVERAGEIFS(Observed!AP$2:AP$2369,Observed!$A$2:$A$2369,$A49,Observed!$C$2:$C$2369,$C49),"")</f>
        <v/>
      </c>
      <c r="AQ49" s="40" t="str">
        <f>IF(ISNUMBER(AVERAGEIFS(Observed!AQ$2:AQ$2369,Observed!$A$2:$A$2369,$A49,Observed!$C$2:$C$2369,$C49)),AVERAGEIFS(Observed!AQ$2:AQ$2369,Observed!$A$2:$A$2369,$A49,Observed!$C$2:$C$2369,$C49),"")</f>
        <v/>
      </c>
      <c r="AR49" s="40" t="str">
        <f>IF(ISNUMBER(AVERAGEIFS(Observed!AR$2:AR$2369,Observed!$A$2:$A$2369,$A49,Observed!$C$2:$C$2369,$C49)),AVERAGEIFS(Observed!AR$2:AR$2369,Observed!$A$2:$A$2369,$A49,Observed!$C$2:$C$2369,$C49),"")</f>
        <v/>
      </c>
      <c r="AS49" s="3">
        <f>COUNTIFS(Observed!$A$2:$A$2369,$A49,Observed!$C$2:$C$2369,$C49)</f>
        <v>3</v>
      </c>
      <c r="AT49" s="3">
        <f t="shared" si="0"/>
        <v>1</v>
      </c>
    </row>
    <row r="50" spans="1:46" x14ac:dyDescent="0.25">
      <c r="A50" t="s">
        <v>5</v>
      </c>
      <c r="B50" t="s">
        <v>21</v>
      </c>
      <c r="C50" s="7">
        <v>36151</v>
      </c>
      <c r="D50" t="s">
        <v>101</v>
      </c>
      <c r="E50" t="s">
        <v>83</v>
      </c>
      <c r="J50" t="s">
        <v>2</v>
      </c>
      <c r="K50" t="s">
        <v>2</v>
      </c>
      <c r="L50">
        <v>3</v>
      </c>
      <c r="M50" t="s">
        <v>25</v>
      </c>
      <c r="N50" s="39">
        <f>IF(ISNUMBER(AVERAGEIFS(Observed!N$2:N$2369,Observed!$A$2:$A$2369,$A50,Observed!$C$2:$C$2369,$C50)),AVERAGEIFS(Observed!N$2:N$2369,Observed!$A$2:$A$2369,$A50,Observed!$C$2:$C$2369,$C50),"")</f>
        <v>669.83333333333337</v>
      </c>
      <c r="O50" s="40">
        <f>IF(ISNUMBER(AVERAGEIFS(Observed!O$2:O$2369,Observed!$A$2:$A$2369,$A50,Observed!$C$2:$C$2369,$C50)),AVERAGEIFS(Observed!O$2:O$2369,Observed!$A$2:$A$2369,$A50,Observed!$C$2:$C$2369,$C50),"")</f>
        <v>66.983333333333334</v>
      </c>
      <c r="P50" s="40" t="str">
        <f>IF(ISNUMBER(AVERAGEIFS(Observed!P$2:P$2369,Observed!$A$2:$A$2369,$A50,Observed!$C$2:$C$2369,$C50)),AVERAGEIFS(Observed!P$2:P$2369,Observed!$A$2:$A$2369,$A50,Observed!$C$2:$C$2369,$C50),"")</f>
        <v/>
      </c>
      <c r="Q50" s="40">
        <f>IF(ISNUMBER(AVERAGEIFS(Observed!Q$2:Q$2369,Observed!$A$2:$A$2369,$A50,Observed!$C$2:$C$2369,$C50)),AVERAGEIFS(Observed!Q$2:Q$2369,Observed!$A$2:$A$2369,$A50,Observed!$C$2:$C$2369,$C50),"")</f>
        <v>132.32666666666668</v>
      </c>
      <c r="R50" s="40">
        <f>IF(ISNUMBER(AVERAGEIFS(Observed!R$2:R$2369,Observed!$A$2:$A$2369,$A50,Observed!$C$2:$C$2369,$C50)),AVERAGEIFS(Observed!R$2:R$2369,Observed!$A$2:$A$2369,$A50,Observed!$C$2:$C$2369,$C50),"")</f>
        <v>530.7600000000001</v>
      </c>
      <c r="S50" s="41" t="str">
        <f>IF(ISNUMBER(AVERAGEIFS(Observed!S$2:S$2369,Observed!$A$2:$A$2369,$A50,Observed!$C$2:$C$2369,$C50)),AVERAGEIFS(Observed!S$2:S$2369,Observed!$A$2:$A$2369,$A50,Observed!$C$2:$C$2369,$C50),"")</f>
        <v/>
      </c>
      <c r="T50" s="41" t="str">
        <f>IF(ISNUMBER(AVERAGEIFS(Observed!T$2:T$2369,Observed!$A$2:$A$2369,$A50,Observed!$C$2:$C$2369,$C50)),AVERAGEIFS(Observed!T$2:T$2369,Observed!$A$2:$A$2369,$A50,Observed!$C$2:$C$2369,$C50),"")</f>
        <v/>
      </c>
      <c r="U50" s="41" t="str">
        <f>IF(ISNUMBER(AVERAGEIFS(Observed!U$2:U$2369,Observed!$A$2:$A$2369,$A50,Observed!$C$2:$C$2369,$C50)),AVERAGEIFS(Observed!U$2:U$2369,Observed!$A$2:$A$2369,$A50,Observed!$C$2:$C$2369,$C50),"")</f>
        <v/>
      </c>
      <c r="V50" s="40" t="str">
        <f>IF(ISNUMBER(AVERAGEIFS(Observed!V$2:V$2369,Observed!$A$2:$A$2369,$A50,Observed!$C$2:$C$2369,$C50)),AVERAGEIFS(Observed!V$2:V$2369,Observed!$A$2:$A$2369,$A50,Observed!$C$2:$C$2369,$C50),"")</f>
        <v/>
      </c>
      <c r="W50" s="8" t="str">
        <f>IF(ISNUMBER(AVERAGEIFS(Observed!W$2:W$2369,Observed!$A$2:$A$2369,$A50,Observed!$C$2:$C$2369,$C50)),AVERAGEIFS(Observed!W$2:W$2369,Observed!$A$2:$A$2369,$A50,Observed!$C$2:$C$2369,$C50),"")</f>
        <v/>
      </c>
      <c r="X50" s="8" t="str">
        <f>IF(ISNUMBER(AVERAGEIFS(Observed!X$2:X$2369,Observed!$A$2:$A$2369,$A50,Observed!$C$2:$C$2369,$C50)),AVERAGEIFS(Observed!X$2:X$2369,Observed!$A$2:$A$2369,$A50,Observed!$C$2:$C$2369,$C50),"")</f>
        <v/>
      </c>
      <c r="Y50" s="40" t="str">
        <f>IF(ISNUMBER(AVERAGEIFS(Observed!Y$2:Y$2369,Observed!$A$2:$A$2369,$A50,Observed!$C$2:$C$2369,$C50)),AVERAGEIFS(Observed!Y$2:Y$2369,Observed!$A$2:$A$2369,$A50,Observed!$C$2:$C$2369,$C50),"")</f>
        <v/>
      </c>
      <c r="Z50" s="40" t="str">
        <f>IF(ISNUMBER(AVERAGEIFS(Observed!Z$2:Z$2369,Observed!$A$2:$A$2369,$A50,Observed!$C$2:$C$2369,$C50)),AVERAGEIFS(Observed!Z$2:Z$2369,Observed!$A$2:$A$2369,$A50,Observed!$C$2:$C$2369,$C50),"")</f>
        <v/>
      </c>
      <c r="AA50" s="40" t="str">
        <f>IF(ISNUMBER(AVERAGEIFS(Observed!AA$2:AA$2369,Observed!$A$2:$A$2369,$A50,Observed!$C$2:$C$2369,$C50)),AVERAGEIFS(Observed!AA$2:AA$2369,Observed!$A$2:$A$2369,$A50,Observed!$C$2:$C$2369,$C50),"")</f>
        <v/>
      </c>
      <c r="AB50" s="40" t="str">
        <f>IF(ISNUMBER(AVERAGEIFS(Observed!AB$2:AB$2369,Observed!$A$2:$A$2369,$A50,Observed!$C$2:$C$2369,$C50)),AVERAGEIFS(Observed!AB$2:AB$2369,Observed!$A$2:$A$2369,$A50,Observed!$C$2:$C$2369,$C50),"")</f>
        <v/>
      </c>
      <c r="AC50" s="40" t="str">
        <f>IF(ISNUMBER(AVERAGEIFS(Observed!AC$2:AC$2369,Observed!$A$2:$A$2369,$A50,Observed!$C$2:$C$2369,$C50)),AVERAGEIFS(Observed!AC$2:AC$2369,Observed!$A$2:$A$2369,$A50,Observed!$C$2:$C$2369,$C50),"")</f>
        <v/>
      </c>
      <c r="AD50" s="40" t="str">
        <f>IF(ISNUMBER(AVERAGEIFS(Observed!AD$2:AD$2369,Observed!$A$2:$A$2369,$A50,Observed!$C$2:$C$2369,$C50)),AVERAGEIFS(Observed!AD$2:AD$2369,Observed!$A$2:$A$2369,$A50,Observed!$C$2:$C$2369,$C50),"")</f>
        <v/>
      </c>
      <c r="AE50" s="40" t="str">
        <f>IF(ISNUMBER(AVERAGEIFS(Observed!AE$2:AE$2369,Observed!$A$2:$A$2369,$A50,Observed!$C$2:$C$2369,$C50)),AVERAGEIFS(Observed!AE$2:AE$2369,Observed!$A$2:$A$2369,$A50,Observed!$C$2:$C$2369,$C50),"")</f>
        <v/>
      </c>
      <c r="AF50" s="40" t="str">
        <f>IF(ISNUMBER(AVERAGEIFS(Observed!AF$2:AF$2369,Observed!$A$2:$A$2369,$A50,Observed!$C$2:$C$2369,$C50)),AVERAGEIFS(Observed!AF$2:AF$2369,Observed!$A$2:$A$2369,$A50,Observed!$C$2:$C$2369,$C50),"")</f>
        <v/>
      </c>
      <c r="AG50" s="40" t="str">
        <f>IF(ISNUMBER(AVERAGEIFS(Observed!AG$2:AG$2369,Observed!$A$2:$A$2369,$A50,Observed!$C$2:$C$2369,$C50)),AVERAGEIFS(Observed!AG$2:AG$2369,Observed!$A$2:$A$2369,$A50,Observed!$C$2:$C$2369,$C50),"")</f>
        <v/>
      </c>
      <c r="AH50" s="41" t="str">
        <f>IF(ISNUMBER(AVERAGEIFS(Observed!AH$2:AH$2369,Observed!$A$2:$A$2369,$A50,Observed!$C$2:$C$2369,$C50)),AVERAGEIFS(Observed!AH$2:AH$2369,Observed!$A$2:$A$2369,$A50,Observed!$C$2:$C$2369,$C50),"")</f>
        <v/>
      </c>
      <c r="AI50" s="41" t="str">
        <f>IF(ISNUMBER(AVERAGEIFS(Observed!AI$2:AI$2369,Observed!$A$2:$A$2369,$A50,Observed!$C$2:$C$2369,$C50)),AVERAGEIFS(Observed!AI$2:AI$2369,Observed!$A$2:$A$2369,$A50,Observed!$C$2:$C$2369,$C50),"")</f>
        <v/>
      </c>
      <c r="AJ50" s="41" t="str">
        <f>IF(ISNUMBER(AVERAGEIFS(Observed!AJ$2:AJ$2369,Observed!$A$2:$A$2369,$A50,Observed!$C$2:$C$2369,$C50)),AVERAGEIFS(Observed!AJ$2:AJ$2369,Observed!$A$2:$A$2369,$A50,Observed!$C$2:$C$2369,$C50),"")</f>
        <v/>
      </c>
      <c r="AK50" s="40" t="str">
        <f>IF(ISNUMBER(AVERAGEIFS(Observed!AK$2:AK$2369,Observed!$A$2:$A$2369,$A50,Observed!$C$2:$C$2369,$C50)),AVERAGEIFS(Observed!AK$2:AK$2369,Observed!$A$2:$A$2369,$A50,Observed!$C$2:$C$2369,$C50),"")</f>
        <v/>
      </c>
      <c r="AL50" s="41" t="str">
        <f>IF(ISNUMBER(AVERAGEIFS(Observed!AL$2:AL$2369,Observed!$A$2:$A$2369,$A50,Observed!$C$2:$C$2369,$C50)),AVERAGEIFS(Observed!AL$2:AL$2369,Observed!$A$2:$A$2369,$A50,Observed!$C$2:$C$2369,$C50),"")</f>
        <v/>
      </c>
      <c r="AM50" s="40" t="str">
        <f>IF(ISNUMBER(AVERAGEIFS(Observed!AM$2:AM$2369,Observed!$A$2:$A$2369,$A50,Observed!$C$2:$C$2369,$C50)),AVERAGEIFS(Observed!AM$2:AM$2369,Observed!$A$2:$A$2369,$A50,Observed!$C$2:$C$2369,$C50),"")</f>
        <v/>
      </c>
      <c r="AN50" s="40" t="str">
        <f>IF(ISNUMBER(AVERAGEIFS(Observed!AN$2:AN$2369,Observed!$A$2:$A$2369,$A50,Observed!$C$2:$C$2369,$C50)),AVERAGEIFS(Observed!AN$2:AN$2369,Observed!$A$2:$A$2369,$A50,Observed!$C$2:$C$2369,$C50),"")</f>
        <v/>
      </c>
      <c r="AO50" s="40" t="str">
        <f>IF(ISNUMBER(AVERAGEIFS(Observed!AO$2:AO$2369,Observed!$A$2:$A$2369,$A50,Observed!$C$2:$C$2369,$C50)),AVERAGEIFS(Observed!AO$2:AO$2369,Observed!$A$2:$A$2369,$A50,Observed!$C$2:$C$2369,$C50),"")</f>
        <v/>
      </c>
      <c r="AP50" s="41" t="str">
        <f>IF(ISNUMBER(AVERAGEIFS(Observed!AP$2:AP$2369,Observed!$A$2:$A$2369,$A50,Observed!$C$2:$C$2369,$C50)),AVERAGEIFS(Observed!AP$2:AP$2369,Observed!$A$2:$A$2369,$A50,Observed!$C$2:$C$2369,$C50),"")</f>
        <v/>
      </c>
      <c r="AQ50" s="40" t="str">
        <f>IF(ISNUMBER(AVERAGEIFS(Observed!AQ$2:AQ$2369,Observed!$A$2:$A$2369,$A50,Observed!$C$2:$C$2369,$C50)),AVERAGEIFS(Observed!AQ$2:AQ$2369,Observed!$A$2:$A$2369,$A50,Observed!$C$2:$C$2369,$C50),"")</f>
        <v/>
      </c>
      <c r="AR50" s="40" t="str">
        <f>IF(ISNUMBER(AVERAGEIFS(Observed!AR$2:AR$2369,Observed!$A$2:$A$2369,$A50,Observed!$C$2:$C$2369,$C50)),AVERAGEIFS(Observed!AR$2:AR$2369,Observed!$A$2:$A$2369,$A50,Observed!$C$2:$C$2369,$C50),"")</f>
        <v/>
      </c>
      <c r="AS50" s="3">
        <f>COUNTIFS(Observed!$A$2:$A$2369,$A50,Observed!$C$2:$C$2369,$C50)</f>
        <v>3</v>
      </c>
      <c r="AT50" s="3">
        <f t="shared" si="0"/>
        <v>3</v>
      </c>
    </row>
    <row r="51" spans="1:46" x14ac:dyDescent="0.25">
      <c r="A51" t="s">
        <v>5</v>
      </c>
      <c r="B51" t="s">
        <v>21</v>
      </c>
      <c r="C51" s="7">
        <v>36171</v>
      </c>
      <c r="D51" t="s">
        <v>101</v>
      </c>
      <c r="E51" t="s">
        <v>83</v>
      </c>
      <c r="J51" t="s">
        <v>2</v>
      </c>
      <c r="K51" t="s">
        <v>2</v>
      </c>
      <c r="L51">
        <v>4</v>
      </c>
      <c r="M51" t="s">
        <v>24</v>
      </c>
      <c r="N51" s="39">
        <f>IF(ISNUMBER(AVERAGEIFS(Observed!N$2:N$2369,Observed!$A$2:$A$2369,$A51,Observed!$C$2:$C$2369,$C51)),AVERAGEIFS(Observed!N$2:N$2369,Observed!$A$2:$A$2369,$A51,Observed!$C$2:$C$2369,$C51),"")</f>
        <v>1889.3333333333333</v>
      </c>
      <c r="O51" s="40">
        <f>IF(ISNUMBER(AVERAGEIFS(Observed!O$2:O$2369,Observed!$A$2:$A$2369,$A51,Observed!$C$2:$C$2369,$C51)),AVERAGEIFS(Observed!O$2:O$2369,Observed!$A$2:$A$2369,$A51,Observed!$C$2:$C$2369,$C51),"")</f>
        <v>188.93333333333331</v>
      </c>
      <c r="P51" s="40" t="str">
        <f>IF(ISNUMBER(AVERAGEIFS(Observed!P$2:P$2369,Observed!$A$2:$A$2369,$A51,Observed!$C$2:$C$2369,$C51)),AVERAGEIFS(Observed!P$2:P$2369,Observed!$A$2:$A$2369,$A51,Observed!$C$2:$C$2369,$C51),"")</f>
        <v/>
      </c>
      <c r="Q51" s="40" t="str">
        <f>IF(ISNUMBER(AVERAGEIFS(Observed!Q$2:Q$2369,Observed!$A$2:$A$2369,$A51,Observed!$C$2:$C$2369,$C51)),AVERAGEIFS(Observed!Q$2:Q$2369,Observed!$A$2:$A$2369,$A51,Observed!$C$2:$C$2369,$C51),"")</f>
        <v/>
      </c>
      <c r="R51" s="40" t="str">
        <f>IF(ISNUMBER(AVERAGEIFS(Observed!R$2:R$2369,Observed!$A$2:$A$2369,$A51,Observed!$C$2:$C$2369,$C51)),AVERAGEIFS(Observed!R$2:R$2369,Observed!$A$2:$A$2369,$A51,Observed!$C$2:$C$2369,$C51),"")</f>
        <v/>
      </c>
      <c r="S51" s="41" t="str">
        <f>IF(ISNUMBER(AVERAGEIFS(Observed!S$2:S$2369,Observed!$A$2:$A$2369,$A51,Observed!$C$2:$C$2369,$C51)),AVERAGEIFS(Observed!S$2:S$2369,Observed!$A$2:$A$2369,$A51,Observed!$C$2:$C$2369,$C51),"")</f>
        <v/>
      </c>
      <c r="T51" s="41" t="str">
        <f>IF(ISNUMBER(AVERAGEIFS(Observed!T$2:T$2369,Observed!$A$2:$A$2369,$A51,Observed!$C$2:$C$2369,$C51)),AVERAGEIFS(Observed!T$2:T$2369,Observed!$A$2:$A$2369,$A51,Observed!$C$2:$C$2369,$C51),"")</f>
        <v/>
      </c>
      <c r="U51" s="41" t="str">
        <f>IF(ISNUMBER(AVERAGEIFS(Observed!U$2:U$2369,Observed!$A$2:$A$2369,$A51,Observed!$C$2:$C$2369,$C51)),AVERAGEIFS(Observed!U$2:U$2369,Observed!$A$2:$A$2369,$A51,Observed!$C$2:$C$2369,$C51),"")</f>
        <v/>
      </c>
      <c r="V51" s="40" t="str">
        <f>IF(ISNUMBER(AVERAGEIFS(Observed!V$2:V$2369,Observed!$A$2:$A$2369,$A51,Observed!$C$2:$C$2369,$C51)),AVERAGEIFS(Observed!V$2:V$2369,Observed!$A$2:$A$2369,$A51,Observed!$C$2:$C$2369,$C51),"")</f>
        <v/>
      </c>
      <c r="W51" s="8" t="str">
        <f>IF(ISNUMBER(AVERAGEIFS(Observed!W$2:W$2369,Observed!$A$2:$A$2369,$A51,Observed!$C$2:$C$2369,$C51)),AVERAGEIFS(Observed!W$2:W$2369,Observed!$A$2:$A$2369,$A51,Observed!$C$2:$C$2369,$C51),"")</f>
        <v/>
      </c>
      <c r="X51" s="8" t="str">
        <f>IF(ISNUMBER(AVERAGEIFS(Observed!X$2:X$2369,Observed!$A$2:$A$2369,$A51,Observed!$C$2:$C$2369,$C51)),AVERAGEIFS(Observed!X$2:X$2369,Observed!$A$2:$A$2369,$A51,Observed!$C$2:$C$2369,$C51),"")</f>
        <v/>
      </c>
      <c r="Y51" s="40" t="str">
        <f>IF(ISNUMBER(AVERAGEIFS(Observed!Y$2:Y$2369,Observed!$A$2:$A$2369,$A51,Observed!$C$2:$C$2369,$C51)),AVERAGEIFS(Observed!Y$2:Y$2369,Observed!$A$2:$A$2369,$A51,Observed!$C$2:$C$2369,$C51),"")</f>
        <v/>
      </c>
      <c r="Z51" s="40" t="str">
        <f>IF(ISNUMBER(AVERAGEIFS(Observed!Z$2:Z$2369,Observed!$A$2:$A$2369,$A51,Observed!$C$2:$C$2369,$C51)),AVERAGEIFS(Observed!Z$2:Z$2369,Observed!$A$2:$A$2369,$A51,Observed!$C$2:$C$2369,$C51),"")</f>
        <v/>
      </c>
      <c r="AA51" s="40" t="str">
        <f>IF(ISNUMBER(AVERAGEIFS(Observed!AA$2:AA$2369,Observed!$A$2:$A$2369,$A51,Observed!$C$2:$C$2369,$C51)),AVERAGEIFS(Observed!AA$2:AA$2369,Observed!$A$2:$A$2369,$A51,Observed!$C$2:$C$2369,$C51),"")</f>
        <v/>
      </c>
      <c r="AB51" s="40" t="str">
        <f>IF(ISNUMBER(AVERAGEIFS(Observed!AB$2:AB$2369,Observed!$A$2:$A$2369,$A51,Observed!$C$2:$C$2369,$C51)),AVERAGEIFS(Observed!AB$2:AB$2369,Observed!$A$2:$A$2369,$A51,Observed!$C$2:$C$2369,$C51),"")</f>
        <v/>
      </c>
      <c r="AC51" s="40" t="str">
        <f>IF(ISNUMBER(AVERAGEIFS(Observed!AC$2:AC$2369,Observed!$A$2:$A$2369,$A51,Observed!$C$2:$C$2369,$C51)),AVERAGEIFS(Observed!AC$2:AC$2369,Observed!$A$2:$A$2369,$A51,Observed!$C$2:$C$2369,$C51),"")</f>
        <v/>
      </c>
      <c r="AD51" s="40" t="str">
        <f>IF(ISNUMBER(AVERAGEIFS(Observed!AD$2:AD$2369,Observed!$A$2:$A$2369,$A51,Observed!$C$2:$C$2369,$C51)),AVERAGEIFS(Observed!AD$2:AD$2369,Observed!$A$2:$A$2369,$A51,Observed!$C$2:$C$2369,$C51),"")</f>
        <v/>
      </c>
      <c r="AE51" s="40" t="str">
        <f>IF(ISNUMBER(AVERAGEIFS(Observed!AE$2:AE$2369,Observed!$A$2:$A$2369,$A51,Observed!$C$2:$C$2369,$C51)),AVERAGEIFS(Observed!AE$2:AE$2369,Observed!$A$2:$A$2369,$A51,Observed!$C$2:$C$2369,$C51),"")</f>
        <v/>
      </c>
      <c r="AF51" s="40" t="str">
        <f>IF(ISNUMBER(AVERAGEIFS(Observed!AF$2:AF$2369,Observed!$A$2:$A$2369,$A51,Observed!$C$2:$C$2369,$C51)),AVERAGEIFS(Observed!AF$2:AF$2369,Observed!$A$2:$A$2369,$A51,Observed!$C$2:$C$2369,$C51),"")</f>
        <v/>
      </c>
      <c r="AG51" s="40" t="str">
        <f>IF(ISNUMBER(AVERAGEIFS(Observed!AG$2:AG$2369,Observed!$A$2:$A$2369,$A51,Observed!$C$2:$C$2369,$C51)),AVERAGEIFS(Observed!AG$2:AG$2369,Observed!$A$2:$A$2369,$A51,Observed!$C$2:$C$2369,$C51),"")</f>
        <v/>
      </c>
      <c r="AH51" s="41" t="str">
        <f>IF(ISNUMBER(AVERAGEIFS(Observed!AH$2:AH$2369,Observed!$A$2:$A$2369,$A51,Observed!$C$2:$C$2369,$C51)),AVERAGEIFS(Observed!AH$2:AH$2369,Observed!$A$2:$A$2369,$A51,Observed!$C$2:$C$2369,$C51),"")</f>
        <v/>
      </c>
      <c r="AI51" s="41" t="str">
        <f>IF(ISNUMBER(AVERAGEIFS(Observed!AI$2:AI$2369,Observed!$A$2:$A$2369,$A51,Observed!$C$2:$C$2369,$C51)),AVERAGEIFS(Observed!AI$2:AI$2369,Observed!$A$2:$A$2369,$A51,Observed!$C$2:$C$2369,$C51),"")</f>
        <v/>
      </c>
      <c r="AJ51" s="41" t="str">
        <f>IF(ISNUMBER(AVERAGEIFS(Observed!AJ$2:AJ$2369,Observed!$A$2:$A$2369,$A51,Observed!$C$2:$C$2369,$C51)),AVERAGEIFS(Observed!AJ$2:AJ$2369,Observed!$A$2:$A$2369,$A51,Observed!$C$2:$C$2369,$C51),"")</f>
        <v/>
      </c>
      <c r="AK51" s="40" t="str">
        <f>IF(ISNUMBER(AVERAGEIFS(Observed!AK$2:AK$2369,Observed!$A$2:$A$2369,$A51,Observed!$C$2:$C$2369,$C51)),AVERAGEIFS(Observed!AK$2:AK$2369,Observed!$A$2:$A$2369,$A51,Observed!$C$2:$C$2369,$C51),"")</f>
        <v/>
      </c>
      <c r="AL51" s="41" t="str">
        <f>IF(ISNUMBER(AVERAGEIFS(Observed!AL$2:AL$2369,Observed!$A$2:$A$2369,$A51,Observed!$C$2:$C$2369,$C51)),AVERAGEIFS(Observed!AL$2:AL$2369,Observed!$A$2:$A$2369,$A51,Observed!$C$2:$C$2369,$C51),"")</f>
        <v/>
      </c>
      <c r="AM51" s="40" t="str">
        <f>IF(ISNUMBER(AVERAGEIFS(Observed!AM$2:AM$2369,Observed!$A$2:$A$2369,$A51,Observed!$C$2:$C$2369,$C51)),AVERAGEIFS(Observed!AM$2:AM$2369,Observed!$A$2:$A$2369,$A51,Observed!$C$2:$C$2369,$C51),"")</f>
        <v/>
      </c>
      <c r="AN51" s="40" t="str">
        <f>IF(ISNUMBER(AVERAGEIFS(Observed!AN$2:AN$2369,Observed!$A$2:$A$2369,$A51,Observed!$C$2:$C$2369,$C51)),AVERAGEIFS(Observed!AN$2:AN$2369,Observed!$A$2:$A$2369,$A51,Observed!$C$2:$C$2369,$C51),"")</f>
        <v/>
      </c>
      <c r="AO51" s="40" t="str">
        <f>IF(ISNUMBER(AVERAGEIFS(Observed!AO$2:AO$2369,Observed!$A$2:$A$2369,$A51,Observed!$C$2:$C$2369,$C51)),AVERAGEIFS(Observed!AO$2:AO$2369,Observed!$A$2:$A$2369,$A51,Observed!$C$2:$C$2369,$C51),"")</f>
        <v/>
      </c>
      <c r="AP51" s="41" t="str">
        <f>IF(ISNUMBER(AVERAGEIFS(Observed!AP$2:AP$2369,Observed!$A$2:$A$2369,$A51,Observed!$C$2:$C$2369,$C51)),AVERAGEIFS(Observed!AP$2:AP$2369,Observed!$A$2:$A$2369,$A51,Observed!$C$2:$C$2369,$C51),"")</f>
        <v/>
      </c>
      <c r="AQ51" s="40" t="str">
        <f>IF(ISNUMBER(AVERAGEIFS(Observed!AQ$2:AQ$2369,Observed!$A$2:$A$2369,$A51,Observed!$C$2:$C$2369,$C51)),AVERAGEIFS(Observed!AQ$2:AQ$2369,Observed!$A$2:$A$2369,$A51,Observed!$C$2:$C$2369,$C51),"")</f>
        <v/>
      </c>
      <c r="AR51" s="40" t="str">
        <f>IF(ISNUMBER(AVERAGEIFS(Observed!AR$2:AR$2369,Observed!$A$2:$A$2369,$A51,Observed!$C$2:$C$2369,$C51)),AVERAGEIFS(Observed!AR$2:AR$2369,Observed!$A$2:$A$2369,$A51,Observed!$C$2:$C$2369,$C51),"")</f>
        <v/>
      </c>
      <c r="AS51" s="3">
        <f>COUNTIFS(Observed!$A$2:$A$2369,$A51,Observed!$C$2:$C$2369,$C51)</f>
        <v>3</v>
      </c>
      <c r="AT51" s="3">
        <f t="shared" si="0"/>
        <v>1</v>
      </c>
    </row>
    <row r="52" spans="1:46" x14ac:dyDescent="0.25">
      <c r="A52" t="s">
        <v>5</v>
      </c>
      <c r="B52" t="s">
        <v>21</v>
      </c>
      <c r="C52" s="7">
        <v>36179</v>
      </c>
      <c r="D52" t="s">
        <v>101</v>
      </c>
      <c r="E52" t="s">
        <v>83</v>
      </c>
      <c r="J52" t="s">
        <v>2</v>
      </c>
      <c r="K52" t="s">
        <v>2</v>
      </c>
      <c r="L52">
        <v>4</v>
      </c>
      <c r="M52" t="s">
        <v>25</v>
      </c>
      <c r="N52" s="39">
        <f>IF(ISNUMBER(AVERAGEIFS(Observed!N$2:N$2369,Observed!$A$2:$A$2369,$A52,Observed!$C$2:$C$2369,$C52)),AVERAGEIFS(Observed!N$2:N$2369,Observed!$A$2:$A$2369,$A52,Observed!$C$2:$C$2369,$C52),"")</f>
        <v>552.66666666666663</v>
      </c>
      <c r="O52" s="40">
        <f>IF(ISNUMBER(AVERAGEIFS(Observed!O$2:O$2369,Observed!$A$2:$A$2369,$A52,Observed!$C$2:$C$2369,$C52)),AVERAGEIFS(Observed!O$2:O$2369,Observed!$A$2:$A$2369,$A52,Observed!$C$2:$C$2369,$C52),"")</f>
        <v>55.266666666666673</v>
      </c>
      <c r="P52" s="40" t="str">
        <f>IF(ISNUMBER(AVERAGEIFS(Observed!P$2:P$2369,Observed!$A$2:$A$2369,$A52,Observed!$C$2:$C$2369,$C52)),AVERAGEIFS(Observed!P$2:P$2369,Observed!$A$2:$A$2369,$A52,Observed!$C$2:$C$2369,$C52),"")</f>
        <v/>
      </c>
      <c r="Q52" s="40">
        <f>IF(ISNUMBER(AVERAGEIFS(Observed!Q$2:Q$2369,Observed!$A$2:$A$2369,$A52,Observed!$C$2:$C$2369,$C52)),AVERAGEIFS(Observed!Q$2:Q$2369,Observed!$A$2:$A$2369,$A52,Observed!$C$2:$C$2369,$C52),"")</f>
        <v>124.86333333333334</v>
      </c>
      <c r="R52" s="40">
        <f>IF(ISNUMBER(AVERAGEIFS(Observed!R$2:R$2369,Observed!$A$2:$A$2369,$A52,Observed!$C$2:$C$2369,$C52)),AVERAGEIFS(Observed!R$2:R$2369,Observed!$A$2:$A$2369,$A52,Observed!$C$2:$C$2369,$C52),"")</f>
        <v>655.62333333333333</v>
      </c>
      <c r="S52" s="41" t="str">
        <f>IF(ISNUMBER(AVERAGEIFS(Observed!S$2:S$2369,Observed!$A$2:$A$2369,$A52,Observed!$C$2:$C$2369,$C52)),AVERAGEIFS(Observed!S$2:S$2369,Observed!$A$2:$A$2369,$A52,Observed!$C$2:$C$2369,$C52),"")</f>
        <v/>
      </c>
      <c r="T52" s="41" t="str">
        <f>IF(ISNUMBER(AVERAGEIFS(Observed!T$2:T$2369,Observed!$A$2:$A$2369,$A52,Observed!$C$2:$C$2369,$C52)),AVERAGEIFS(Observed!T$2:T$2369,Observed!$A$2:$A$2369,$A52,Observed!$C$2:$C$2369,$C52),"")</f>
        <v/>
      </c>
      <c r="U52" s="41" t="str">
        <f>IF(ISNUMBER(AVERAGEIFS(Observed!U$2:U$2369,Observed!$A$2:$A$2369,$A52,Observed!$C$2:$C$2369,$C52)),AVERAGEIFS(Observed!U$2:U$2369,Observed!$A$2:$A$2369,$A52,Observed!$C$2:$C$2369,$C52),"")</f>
        <v/>
      </c>
      <c r="V52" s="40" t="str">
        <f>IF(ISNUMBER(AVERAGEIFS(Observed!V$2:V$2369,Observed!$A$2:$A$2369,$A52,Observed!$C$2:$C$2369,$C52)),AVERAGEIFS(Observed!V$2:V$2369,Observed!$A$2:$A$2369,$A52,Observed!$C$2:$C$2369,$C52),"")</f>
        <v/>
      </c>
      <c r="W52" s="8" t="str">
        <f>IF(ISNUMBER(AVERAGEIFS(Observed!W$2:W$2369,Observed!$A$2:$A$2369,$A52,Observed!$C$2:$C$2369,$C52)),AVERAGEIFS(Observed!W$2:W$2369,Observed!$A$2:$A$2369,$A52,Observed!$C$2:$C$2369,$C52),"")</f>
        <v/>
      </c>
      <c r="X52" s="8" t="str">
        <f>IF(ISNUMBER(AVERAGEIFS(Observed!X$2:X$2369,Observed!$A$2:$A$2369,$A52,Observed!$C$2:$C$2369,$C52)),AVERAGEIFS(Observed!X$2:X$2369,Observed!$A$2:$A$2369,$A52,Observed!$C$2:$C$2369,$C52),"")</f>
        <v/>
      </c>
      <c r="Y52" s="40" t="str">
        <f>IF(ISNUMBER(AVERAGEIFS(Observed!Y$2:Y$2369,Observed!$A$2:$A$2369,$A52,Observed!$C$2:$C$2369,$C52)),AVERAGEIFS(Observed!Y$2:Y$2369,Observed!$A$2:$A$2369,$A52,Observed!$C$2:$C$2369,$C52),"")</f>
        <v/>
      </c>
      <c r="Z52" s="40" t="str">
        <f>IF(ISNUMBER(AVERAGEIFS(Observed!Z$2:Z$2369,Observed!$A$2:$A$2369,$A52,Observed!$C$2:$C$2369,$C52)),AVERAGEIFS(Observed!Z$2:Z$2369,Observed!$A$2:$A$2369,$A52,Observed!$C$2:$C$2369,$C52),"")</f>
        <v/>
      </c>
      <c r="AA52" s="40" t="str">
        <f>IF(ISNUMBER(AVERAGEIFS(Observed!AA$2:AA$2369,Observed!$A$2:$A$2369,$A52,Observed!$C$2:$C$2369,$C52)),AVERAGEIFS(Observed!AA$2:AA$2369,Observed!$A$2:$A$2369,$A52,Observed!$C$2:$C$2369,$C52),"")</f>
        <v/>
      </c>
      <c r="AB52" s="40" t="str">
        <f>IF(ISNUMBER(AVERAGEIFS(Observed!AB$2:AB$2369,Observed!$A$2:$A$2369,$A52,Observed!$C$2:$C$2369,$C52)),AVERAGEIFS(Observed!AB$2:AB$2369,Observed!$A$2:$A$2369,$A52,Observed!$C$2:$C$2369,$C52),"")</f>
        <v/>
      </c>
      <c r="AC52" s="40" t="str">
        <f>IF(ISNUMBER(AVERAGEIFS(Observed!AC$2:AC$2369,Observed!$A$2:$A$2369,$A52,Observed!$C$2:$C$2369,$C52)),AVERAGEIFS(Observed!AC$2:AC$2369,Observed!$A$2:$A$2369,$A52,Observed!$C$2:$C$2369,$C52),"")</f>
        <v/>
      </c>
      <c r="AD52" s="40" t="str">
        <f>IF(ISNUMBER(AVERAGEIFS(Observed!AD$2:AD$2369,Observed!$A$2:$A$2369,$A52,Observed!$C$2:$C$2369,$C52)),AVERAGEIFS(Observed!AD$2:AD$2369,Observed!$A$2:$A$2369,$A52,Observed!$C$2:$C$2369,$C52),"")</f>
        <v/>
      </c>
      <c r="AE52" s="40" t="str">
        <f>IF(ISNUMBER(AVERAGEIFS(Observed!AE$2:AE$2369,Observed!$A$2:$A$2369,$A52,Observed!$C$2:$C$2369,$C52)),AVERAGEIFS(Observed!AE$2:AE$2369,Observed!$A$2:$A$2369,$A52,Observed!$C$2:$C$2369,$C52),"")</f>
        <v/>
      </c>
      <c r="AF52" s="40" t="str">
        <f>IF(ISNUMBER(AVERAGEIFS(Observed!AF$2:AF$2369,Observed!$A$2:$A$2369,$A52,Observed!$C$2:$C$2369,$C52)),AVERAGEIFS(Observed!AF$2:AF$2369,Observed!$A$2:$A$2369,$A52,Observed!$C$2:$C$2369,$C52),"")</f>
        <v/>
      </c>
      <c r="AG52" s="40" t="str">
        <f>IF(ISNUMBER(AVERAGEIFS(Observed!AG$2:AG$2369,Observed!$A$2:$A$2369,$A52,Observed!$C$2:$C$2369,$C52)),AVERAGEIFS(Observed!AG$2:AG$2369,Observed!$A$2:$A$2369,$A52,Observed!$C$2:$C$2369,$C52),"")</f>
        <v/>
      </c>
      <c r="AH52" s="41" t="str">
        <f>IF(ISNUMBER(AVERAGEIFS(Observed!AH$2:AH$2369,Observed!$A$2:$A$2369,$A52,Observed!$C$2:$C$2369,$C52)),AVERAGEIFS(Observed!AH$2:AH$2369,Observed!$A$2:$A$2369,$A52,Observed!$C$2:$C$2369,$C52),"")</f>
        <v/>
      </c>
      <c r="AI52" s="41" t="str">
        <f>IF(ISNUMBER(AVERAGEIFS(Observed!AI$2:AI$2369,Observed!$A$2:$A$2369,$A52,Observed!$C$2:$C$2369,$C52)),AVERAGEIFS(Observed!AI$2:AI$2369,Observed!$A$2:$A$2369,$A52,Observed!$C$2:$C$2369,$C52),"")</f>
        <v/>
      </c>
      <c r="AJ52" s="41" t="str">
        <f>IF(ISNUMBER(AVERAGEIFS(Observed!AJ$2:AJ$2369,Observed!$A$2:$A$2369,$A52,Observed!$C$2:$C$2369,$C52)),AVERAGEIFS(Observed!AJ$2:AJ$2369,Observed!$A$2:$A$2369,$A52,Observed!$C$2:$C$2369,$C52),"")</f>
        <v/>
      </c>
      <c r="AK52" s="40" t="str">
        <f>IF(ISNUMBER(AVERAGEIFS(Observed!AK$2:AK$2369,Observed!$A$2:$A$2369,$A52,Observed!$C$2:$C$2369,$C52)),AVERAGEIFS(Observed!AK$2:AK$2369,Observed!$A$2:$A$2369,$A52,Observed!$C$2:$C$2369,$C52),"")</f>
        <v/>
      </c>
      <c r="AL52" s="41" t="str">
        <f>IF(ISNUMBER(AVERAGEIFS(Observed!AL$2:AL$2369,Observed!$A$2:$A$2369,$A52,Observed!$C$2:$C$2369,$C52)),AVERAGEIFS(Observed!AL$2:AL$2369,Observed!$A$2:$A$2369,$A52,Observed!$C$2:$C$2369,$C52),"")</f>
        <v/>
      </c>
      <c r="AM52" s="40" t="str">
        <f>IF(ISNUMBER(AVERAGEIFS(Observed!AM$2:AM$2369,Observed!$A$2:$A$2369,$A52,Observed!$C$2:$C$2369,$C52)),AVERAGEIFS(Observed!AM$2:AM$2369,Observed!$A$2:$A$2369,$A52,Observed!$C$2:$C$2369,$C52),"")</f>
        <v/>
      </c>
      <c r="AN52" s="40" t="str">
        <f>IF(ISNUMBER(AVERAGEIFS(Observed!AN$2:AN$2369,Observed!$A$2:$A$2369,$A52,Observed!$C$2:$C$2369,$C52)),AVERAGEIFS(Observed!AN$2:AN$2369,Observed!$A$2:$A$2369,$A52,Observed!$C$2:$C$2369,$C52),"")</f>
        <v/>
      </c>
      <c r="AO52" s="40" t="str">
        <f>IF(ISNUMBER(AVERAGEIFS(Observed!AO$2:AO$2369,Observed!$A$2:$A$2369,$A52,Observed!$C$2:$C$2369,$C52)),AVERAGEIFS(Observed!AO$2:AO$2369,Observed!$A$2:$A$2369,$A52,Observed!$C$2:$C$2369,$C52),"")</f>
        <v/>
      </c>
      <c r="AP52" s="41" t="str">
        <f>IF(ISNUMBER(AVERAGEIFS(Observed!AP$2:AP$2369,Observed!$A$2:$A$2369,$A52,Observed!$C$2:$C$2369,$C52)),AVERAGEIFS(Observed!AP$2:AP$2369,Observed!$A$2:$A$2369,$A52,Observed!$C$2:$C$2369,$C52),"")</f>
        <v/>
      </c>
      <c r="AQ52" s="40" t="str">
        <f>IF(ISNUMBER(AVERAGEIFS(Observed!AQ$2:AQ$2369,Observed!$A$2:$A$2369,$A52,Observed!$C$2:$C$2369,$C52)),AVERAGEIFS(Observed!AQ$2:AQ$2369,Observed!$A$2:$A$2369,$A52,Observed!$C$2:$C$2369,$C52),"")</f>
        <v/>
      </c>
      <c r="AR52" s="40" t="str">
        <f>IF(ISNUMBER(AVERAGEIFS(Observed!AR$2:AR$2369,Observed!$A$2:$A$2369,$A52,Observed!$C$2:$C$2369,$C52)),AVERAGEIFS(Observed!AR$2:AR$2369,Observed!$A$2:$A$2369,$A52,Observed!$C$2:$C$2369,$C52),"")</f>
        <v/>
      </c>
      <c r="AS52" s="3">
        <f>COUNTIFS(Observed!$A$2:$A$2369,$A52,Observed!$C$2:$C$2369,$C52)</f>
        <v>3</v>
      </c>
      <c r="AT52" s="3">
        <f t="shared" si="0"/>
        <v>3</v>
      </c>
    </row>
    <row r="53" spans="1:46" x14ac:dyDescent="0.25">
      <c r="A53" t="s">
        <v>5</v>
      </c>
      <c r="B53" t="s">
        <v>21</v>
      </c>
      <c r="C53" s="7">
        <v>36187</v>
      </c>
      <c r="D53" t="s">
        <v>101</v>
      </c>
      <c r="E53" t="s">
        <v>83</v>
      </c>
      <c r="J53" t="s">
        <v>2</v>
      </c>
      <c r="K53" t="s">
        <v>2</v>
      </c>
      <c r="L53">
        <v>5</v>
      </c>
      <c r="M53" t="s">
        <v>23</v>
      </c>
      <c r="N53" s="39">
        <f>IF(ISNUMBER(AVERAGEIFS(Observed!N$2:N$2369,Observed!$A$2:$A$2369,$A53,Observed!$C$2:$C$2369,$C53)),AVERAGEIFS(Observed!N$2:N$2369,Observed!$A$2:$A$2369,$A53,Observed!$C$2:$C$2369,$C53),"")</f>
        <v>500</v>
      </c>
      <c r="O53" s="40">
        <f>IF(ISNUMBER(AVERAGEIFS(Observed!O$2:O$2369,Observed!$A$2:$A$2369,$A53,Observed!$C$2:$C$2369,$C53)),AVERAGEIFS(Observed!O$2:O$2369,Observed!$A$2:$A$2369,$A53,Observed!$C$2:$C$2369,$C53),"")</f>
        <v>50</v>
      </c>
      <c r="P53" s="40" t="str">
        <f>IF(ISNUMBER(AVERAGEIFS(Observed!P$2:P$2369,Observed!$A$2:$A$2369,$A53,Observed!$C$2:$C$2369,$C53)),AVERAGEIFS(Observed!P$2:P$2369,Observed!$A$2:$A$2369,$A53,Observed!$C$2:$C$2369,$C53),"")</f>
        <v/>
      </c>
      <c r="Q53" s="40" t="str">
        <f>IF(ISNUMBER(AVERAGEIFS(Observed!Q$2:Q$2369,Observed!$A$2:$A$2369,$A53,Observed!$C$2:$C$2369,$C53)),AVERAGEIFS(Observed!Q$2:Q$2369,Observed!$A$2:$A$2369,$A53,Observed!$C$2:$C$2369,$C53),"")</f>
        <v/>
      </c>
      <c r="R53" s="40" t="str">
        <f>IF(ISNUMBER(AVERAGEIFS(Observed!R$2:R$2369,Observed!$A$2:$A$2369,$A53,Observed!$C$2:$C$2369,$C53)),AVERAGEIFS(Observed!R$2:R$2369,Observed!$A$2:$A$2369,$A53,Observed!$C$2:$C$2369,$C53),"")</f>
        <v/>
      </c>
      <c r="S53" s="41" t="str">
        <f>IF(ISNUMBER(AVERAGEIFS(Observed!S$2:S$2369,Observed!$A$2:$A$2369,$A53,Observed!$C$2:$C$2369,$C53)),AVERAGEIFS(Observed!S$2:S$2369,Observed!$A$2:$A$2369,$A53,Observed!$C$2:$C$2369,$C53),"")</f>
        <v/>
      </c>
      <c r="T53" s="41" t="str">
        <f>IF(ISNUMBER(AVERAGEIFS(Observed!T$2:T$2369,Observed!$A$2:$A$2369,$A53,Observed!$C$2:$C$2369,$C53)),AVERAGEIFS(Observed!T$2:T$2369,Observed!$A$2:$A$2369,$A53,Observed!$C$2:$C$2369,$C53),"")</f>
        <v/>
      </c>
      <c r="U53" s="41" t="str">
        <f>IF(ISNUMBER(AVERAGEIFS(Observed!U$2:U$2369,Observed!$A$2:$A$2369,$A53,Observed!$C$2:$C$2369,$C53)),AVERAGEIFS(Observed!U$2:U$2369,Observed!$A$2:$A$2369,$A53,Observed!$C$2:$C$2369,$C53),"")</f>
        <v/>
      </c>
      <c r="V53" s="40" t="str">
        <f>IF(ISNUMBER(AVERAGEIFS(Observed!V$2:V$2369,Observed!$A$2:$A$2369,$A53,Observed!$C$2:$C$2369,$C53)),AVERAGEIFS(Observed!V$2:V$2369,Observed!$A$2:$A$2369,$A53,Observed!$C$2:$C$2369,$C53),"")</f>
        <v/>
      </c>
      <c r="W53" s="8" t="str">
        <f>IF(ISNUMBER(AVERAGEIFS(Observed!W$2:W$2369,Observed!$A$2:$A$2369,$A53,Observed!$C$2:$C$2369,$C53)),AVERAGEIFS(Observed!W$2:W$2369,Observed!$A$2:$A$2369,$A53,Observed!$C$2:$C$2369,$C53),"")</f>
        <v/>
      </c>
      <c r="X53" s="8" t="str">
        <f>IF(ISNUMBER(AVERAGEIFS(Observed!X$2:X$2369,Observed!$A$2:$A$2369,$A53,Observed!$C$2:$C$2369,$C53)),AVERAGEIFS(Observed!X$2:X$2369,Observed!$A$2:$A$2369,$A53,Observed!$C$2:$C$2369,$C53),"")</f>
        <v/>
      </c>
      <c r="Y53" s="40" t="str">
        <f>IF(ISNUMBER(AVERAGEIFS(Observed!Y$2:Y$2369,Observed!$A$2:$A$2369,$A53,Observed!$C$2:$C$2369,$C53)),AVERAGEIFS(Observed!Y$2:Y$2369,Observed!$A$2:$A$2369,$A53,Observed!$C$2:$C$2369,$C53),"")</f>
        <v/>
      </c>
      <c r="Z53" s="40" t="str">
        <f>IF(ISNUMBER(AVERAGEIFS(Observed!Z$2:Z$2369,Observed!$A$2:$A$2369,$A53,Observed!$C$2:$C$2369,$C53)),AVERAGEIFS(Observed!Z$2:Z$2369,Observed!$A$2:$A$2369,$A53,Observed!$C$2:$C$2369,$C53),"")</f>
        <v/>
      </c>
      <c r="AA53" s="40" t="str">
        <f>IF(ISNUMBER(AVERAGEIFS(Observed!AA$2:AA$2369,Observed!$A$2:$A$2369,$A53,Observed!$C$2:$C$2369,$C53)),AVERAGEIFS(Observed!AA$2:AA$2369,Observed!$A$2:$A$2369,$A53,Observed!$C$2:$C$2369,$C53),"")</f>
        <v/>
      </c>
      <c r="AB53" s="40" t="str">
        <f>IF(ISNUMBER(AVERAGEIFS(Observed!AB$2:AB$2369,Observed!$A$2:$A$2369,$A53,Observed!$C$2:$C$2369,$C53)),AVERAGEIFS(Observed!AB$2:AB$2369,Observed!$A$2:$A$2369,$A53,Observed!$C$2:$C$2369,$C53),"")</f>
        <v/>
      </c>
      <c r="AC53" s="40" t="str">
        <f>IF(ISNUMBER(AVERAGEIFS(Observed!AC$2:AC$2369,Observed!$A$2:$A$2369,$A53,Observed!$C$2:$C$2369,$C53)),AVERAGEIFS(Observed!AC$2:AC$2369,Observed!$A$2:$A$2369,$A53,Observed!$C$2:$C$2369,$C53),"")</f>
        <v/>
      </c>
      <c r="AD53" s="40" t="str">
        <f>IF(ISNUMBER(AVERAGEIFS(Observed!AD$2:AD$2369,Observed!$A$2:$A$2369,$A53,Observed!$C$2:$C$2369,$C53)),AVERAGEIFS(Observed!AD$2:AD$2369,Observed!$A$2:$A$2369,$A53,Observed!$C$2:$C$2369,$C53),"")</f>
        <v/>
      </c>
      <c r="AE53" s="40" t="str">
        <f>IF(ISNUMBER(AVERAGEIFS(Observed!AE$2:AE$2369,Observed!$A$2:$A$2369,$A53,Observed!$C$2:$C$2369,$C53)),AVERAGEIFS(Observed!AE$2:AE$2369,Observed!$A$2:$A$2369,$A53,Observed!$C$2:$C$2369,$C53),"")</f>
        <v/>
      </c>
      <c r="AF53" s="40" t="str">
        <f>IF(ISNUMBER(AVERAGEIFS(Observed!AF$2:AF$2369,Observed!$A$2:$A$2369,$A53,Observed!$C$2:$C$2369,$C53)),AVERAGEIFS(Observed!AF$2:AF$2369,Observed!$A$2:$A$2369,$A53,Observed!$C$2:$C$2369,$C53),"")</f>
        <v/>
      </c>
      <c r="AG53" s="40" t="str">
        <f>IF(ISNUMBER(AVERAGEIFS(Observed!AG$2:AG$2369,Observed!$A$2:$A$2369,$A53,Observed!$C$2:$C$2369,$C53)),AVERAGEIFS(Observed!AG$2:AG$2369,Observed!$A$2:$A$2369,$A53,Observed!$C$2:$C$2369,$C53),"")</f>
        <v/>
      </c>
      <c r="AH53" s="41" t="str">
        <f>IF(ISNUMBER(AVERAGEIFS(Observed!AH$2:AH$2369,Observed!$A$2:$A$2369,$A53,Observed!$C$2:$C$2369,$C53)),AVERAGEIFS(Observed!AH$2:AH$2369,Observed!$A$2:$A$2369,$A53,Observed!$C$2:$C$2369,$C53),"")</f>
        <v/>
      </c>
      <c r="AI53" s="41" t="str">
        <f>IF(ISNUMBER(AVERAGEIFS(Observed!AI$2:AI$2369,Observed!$A$2:$A$2369,$A53,Observed!$C$2:$C$2369,$C53)),AVERAGEIFS(Observed!AI$2:AI$2369,Observed!$A$2:$A$2369,$A53,Observed!$C$2:$C$2369,$C53),"")</f>
        <v/>
      </c>
      <c r="AJ53" s="41" t="str">
        <f>IF(ISNUMBER(AVERAGEIFS(Observed!AJ$2:AJ$2369,Observed!$A$2:$A$2369,$A53,Observed!$C$2:$C$2369,$C53)),AVERAGEIFS(Observed!AJ$2:AJ$2369,Observed!$A$2:$A$2369,$A53,Observed!$C$2:$C$2369,$C53),"")</f>
        <v/>
      </c>
      <c r="AK53" s="40" t="str">
        <f>IF(ISNUMBER(AVERAGEIFS(Observed!AK$2:AK$2369,Observed!$A$2:$A$2369,$A53,Observed!$C$2:$C$2369,$C53)),AVERAGEIFS(Observed!AK$2:AK$2369,Observed!$A$2:$A$2369,$A53,Observed!$C$2:$C$2369,$C53),"")</f>
        <v/>
      </c>
      <c r="AL53" s="41" t="str">
        <f>IF(ISNUMBER(AVERAGEIFS(Observed!AL$2:AL$2369,Observed!$A$2:$A$2369,$A53,Observed!$C$2:$C$2369,$C53)),AVERAGEIFS(Observed!AL$2:AL$2369,Observed!$A$2:$A$2369,$A53,Observed!$C$2:$C$2369,$C53),"")</f>
        <v/>
      </c>
      <c r="AM53" s="40" t="str">
        <f>IF(ISNUMBER(AVERAGEIFS(Observed!AM$2:AM$2369,Observed!$A$2:$A$2369,$A53,Observed!$C$2:$C$2369,$C53)),AVERAGEIFS(Observed!AM$2:AM$2369,Observed!$A$2:$A$2369,$A53,Observed!$C$2:$C$2369,$C53),"")</f>
        <v/>
      </c>
      <c r="AN53" s="40" t="str">
        <f>IF(ISNUMBER(AVERAGEIFS(Observed!AN$2:AN$2369,Observed!$A$2:$A$2369,$A53,Observed!$C$2:$C$2369,$C53)),AVERAGEIFS(Observed!AN$2:AN$2369,Observed!$A$2:$A$2369,$A53,Observed!$C$2:$C$2369,$C53),"")</f>
        <v/>
      </c>
      <c r="AO53" s="40" t="str">
        <f>IF(ISNUMBER(AVERAGEIFS(Observed!AO$2:AO$2369,Observed!$A$2:$A$2369,$A53,Observed!$C$2:$C$2369,$C53)),AVERAGEIFS(Observed!AO$2:AO$2369,Observed!$A$2:$A$2369,$A53,Observed!$C$2:$C$2369,$C53),"")</f>
        <v/>
      </c>
      <c r="AP53" s="41" t="str">
        <f>IF(ISNUMBER(AVERAGEIFS(Observed!AP$2:AP$2369,Observed!$A$2:$A$2369,$A53,Observed!$C$2:$C$2369,$C53)),AVERAGEIFS(Observed!AP$2:AP$2369,Observed!$A$2:$A$2369,$A53,Observed!$C$2:$C$2369,$C53),"")</f>
        <v/>
      </c>
      <c r="AQ53" s="40" t="str">
        <f>IF(ISNUMBER(AVERAGEIFS(Observed!AQ$2:AQ$2369,Observed!$A$2:$A$2369,$A53,Observed!$C$2:$C$2369,$C53)),AVERAGEIFS(Observed!AQ$2:AQ$2369,Observed!$A$2:$A$2369,$A53,Observed!$C$2:$C$2369,$C53),"")</f>
        <v/>
      </c>
      <c r="AR53" s="40" t="str">
        <f>IF(ISNUMBER(AVERAGEIFS(Observed!AR$2:AR$2369,Observed!$A$2:$A$2369,$A53,Observed!$C$2:$C$2369,$C53)),AVERAGEIFS(Observed!AR$2:AR$2369,Observed!$A$2:$A$2369,$A53,Observed!$C$2:$C$2369,$C53),"")</f>
        <v/>
      </c>
      <c r="AS53" s="3">
        <f>COUNTIFS(Observed!$A$2:$A$2369,$A53,Observed!$C$2:$C$2369,$C53)</f>
        <v>3</v>
      </c>
      <c r="AT53" s="3">
        <f t="shared" si="0"/>
        <v>1</v>
      </c>
    </row>
    <row r="54" spans="1:46" x14ac:dyDescent="0.25">
      <c r="A54" t="s">
        <v>5</v>
      </c>
      <c r="B54" t="s">
        <v>21</v>
      </c>
      <c r="C54" s="7">
        <v>36193</v>
      </c>
      <c r="D54" t="s">
        <v>101</v>
      </c>
      <c r="E54" t="s">
        <v>83</v>
      </c>
      <c r="J54" t="s">
        <v>2</v>
      </c>
      <c r="K54" t="s">
        <v>2</v>
      </c>
      <c r="L54">
        <v>5</v>
      </c>
      <c r="M54" t="s">
        <v>23</v>
      </c>
      <c r="N54" s="39">
        <f>IF(ISNUMBER(AVERAGEIFS(Observed!N$2:N$2369,Observed!$A$2:$A$2369,$A54,Observed!$C$2:$C$2369,$C54)),AVERAGEIFS(Observed!N$2:N$2369,Observed!$A$2:$A$2369,$A54,Observed!$C$2:$C$2369,$C54),"")</f>
        <v>905</v>
      </c>
      <c r="O54" s="40">
        <f>IF(ISNUMBER(AVERAGEIFS(Observed!O$2:O$2369,Observed!$A$2:$A$2369,$A54,Observed!$C$2:$C$2369,$C54)),AVERAGEIFS(Observed!O$2:O$2369,Observed!$A$2:$A$2369,$A54,Observed!$C$2:$C$2369,$C54),"")</f>
        <v>90.5</v>
      </c>
      <c r="P54" s="40" t="str">
        <f>IF(ISNUMBER(AVERAGEIFS(Observed!P$2:P$2369,Observed!$A$2:$A$2369,$A54,Observed!$C$2:$C$2369,$C54)),AVERAGEIFS(Observed!P$2:P$2369,Observed!$A$2:$A$2369,$A54,Observed!$C$2:$C$2369,$C54),"")</f>
        <v/>
      </c>
      <c r="Q54" s="40" t="str">
        <f>IF(ISNUMBER(AVERAGEIFS(Observed!Q$2:Q$2369,Observed!$A$2:$A$2369,$A54,Observed!$C$2:$C$2369,$C54)),AVERAGEIFS(Observed!Q$2:Q$2369,Observed!$A$2:$A$2369,$A54,Observed!$C$2:$C$2369,$C54),"")</f>
        <v/>
      </c>
      <c r="R54" s="40" t="str">
        <f>IF(ISNUMBER(AVERAGEIFS(Observed!R$2:R$2369,Observed!$A$2:$A$2369,$A54,Observed!$C$2:$C$2369,$C54)),AVERAGEIFS(Observed!R$2:R$2369,Observed!$A$2:$A$2369,$A54,Observed!$C$2:$C$2369,$C54),"")</f>
        <v/>
      </c>
      <c r="S54" s="41" t="str">
        <f>IF(ISNUMBER(AVERAGEIFS(Observed!S$2:S$2369,Observed!$A$2:$A$2369,$A54,Observed!$C$2:$C$2369,$C54)),AVERAGEIFS(Observed!S$2:S$2369,Observed!$A$2:$A$2369,$A54,Observed!$C$2:$C$2369,$C54),"")</f>
        <v/>
      </c>
      <c r="T54" s="41" t="str">
        <f>IF(ISNUMBER(AVERAGEIFS(Observed!T$2:T$2369,Observed!$A$2:$A$2369,$A54,Observed!$C$2:$C$2369,$C54)),AVERAGEIFS(Observed!T$2:T$2369,Observed!$A$2:$A$2369,$A54,Observed!$C$2:$C$2369,$C54),"")</f>
        <v/>
      </c>
      <c r="U54" s="41" t="str">
        <f>IF(ISNUMBER(AVERAGEIFS(Observed!U$2:U$2369,Observed!$A$2:$A$2369,$A54,Observed!$C$2:$C$2369,$C54)),AVERAGEIFS(Observed!U$2:U$2369,Observed!$A$2:$A$2369,$A54,Observed!$C$2:$C$2369,$C54),"")</f>
        <v/>
      </c>
      <c r="V54" s="40" t="str">
        <f>IF(ISNUMBER(AVERAGEIFS(Observed!V$2:V$2369,Observed!$A$2:$A$2369,$A54,Observed!$C$2:$C$2369,$C54)),AVERAGEIFS(Observed!V$2:V$2369,Observed!$A$2:$A$2369,$A54,Observed!$C$2:$C$2369,$C54),"")</f>
        <v/>
      </c>
      <c r="W54" s="8" t="str">
        <f>IF(ISNUMBER(AVERAGEIFS(Observed!W$2:W$2369,Observed!$A$2:$A$2369,$A54,Observed!$C$2:$C$2369,$C54)),AVERAGEIFS(Observed!W$2:W$2369,Observed!$A$2:$A$2369,$A54,Observed!$C$2:$C$2369,$C54),"")</f>
        <v/>
      </c>
      <c r="X54" s="8" t="str">
        <f>IF(ISNUMBER(AVERAGEIFS(Observed!X$2:X$2369,Observed!$A$2:$A$2369,$A54,Observed!$C$2:$C$2369,$C54)),AVERAGEIFS(Observed!X$2:X$2369,Observed!$A$2:$A$2369,$A54,Observed!$C$2:$C$2369,$C54),"")</f>
        <v/>
      </c>
      <c r="Y54" s="40" t="str">
        <f>IF(ISNUMBER(AVERAGEIFS(Observed!Y$2:Y$2369,Observed!$A$2:$A$2369,$A54,Observed!$C$2:$C$2369,$C54)),AVERAGEIFS(Observed!Y$2:Y$2369,Observed!$A$2:$A$2369,$A54,Observed!$C$2:$C$2369,$C54),"")</f>
        <v/>
      </c>
      <c r="Z54" s="40" t="str">
        <f>IF(ISNUMBER(AVERAGEIFS(Observed!Z$2:Z$2369,Observed!$A$2:$A$2369,$A54,Observed!$C$2:$C$2369,$C54)),AVERAGEIFS(Observed!Z$2:Z$2369,Observed!$A$2:$A$2369,$A54,Observed!$C$2:$C$2369,$C54),"")</f>
        <v/>
      </c>
      <c r="AA54" s="40" t="str">
        <f>IF(ISNUMBER(AVERAGEIFS(Observed!AA$2:AA$2369,Observed!$A$2:$A$2369,$A54,Observed!$C$2:$C$2369,$C54)),AVERAGEIFS(Observed!AA$2:AA$2369,Observed!$A$2:$A$2369,$A54,Observed!$C$2:$C$2369,$C54),"")</f>
        <v/>
      </c>
      <c r="AB54" s="40" t="str">
        <f>IF(ISNUMBER(AVERAGEIFS(Observed!AB$2:AB$2369,Observed!$A$2:$A$2369,$A54,Observed!$C$2:$C$2369,$C54)),AVERAGEIFS(Observed!AB$2:AB$2369,Observed!$A$2:$A$2369,$A54,Observed!$C$2:$C$2369,$C54),"")</f>
        <v/>
      </c>
      <c r="AC54" s="40" t="str">
        <f>IF(ISNUMBER(AVERAGEIFS(Observed!AC$2:AC$2369,Observed!$A$2:$A$2369,$A54,Observed!$C$2:$C$2369,$C54)),AVERAGEIFS(Observed!AC$2:AC$2369,Observed!$A$2:$A$2369,$A54,Observed!$C$2:$C$2369,$C54),"")</f>
        <v/>
      </c>
      <c r="AD54" s="40" t="str">
        <f>IF(ISNUMBER(AVERAGEIFS(Observed!AD$2:AD$2369,Observed!$A$2:$A$2369,$A54,Observed!$C$2:$C$2369,$C54)),AVERAGEIFS(Observed!AD$2:AD$2369,Observed!$A$2:$A$2369,$A54,Observed!$C$2:$C$2369,$C54),"")</f>
        <v/>
      </c>
      <c r="AE54" s="40" t="str">
        <f>IF(ISNUMBER(AVERAGEIFS(Observed!AE$2:AE$2369,Observed!$A$2:$A$2369,$A54,Observed!$C$2:$C$2369,$C54)),AVERAGEIFS(Observed!AE$2:AE$2369,Observed!$A$2:$A$2369,$A54,Observed!$C$2:$C$2369,$C54),"")</f>
        <v/>
      </c>
      <c r="AF54" s="40" t="str">
        <f>IF(ISNUMBER(AVERAGEIFS(Observed!AF$2:AF$2369,Observed!$A$2:$A$2369,$A54,Observed!$C$2:$C$2369,$C54)),AVERAGEIFS(Observed!AF$2:AF$2369,Observed!$A$2:$A$2369,$A54,Observed!$C$2:$C$2369,$C54),"")</f>
        <v/>
      </c>
      <c r="AG54" s="40" t="str">
        <f>IF(ISNUMBER(AVERAGEIFS(Observed!AG$2:AG$2369,Observed!$A$2:$A$2369,$A54,Observed!$C$2:$C$2369,$C54)),AVERAGEIFS(Observed!AG$2:AG$2369,Observed!$A$2:$A$2369,$A54,Observed!$C$2:$C$2369,$C54),"")</f>
        <v/>
      </c>
      <c r="AH54" s="41" t="str">
        <f>IF(ISNUMBER(AVERAGEIFS(Observed!AH$2:AH$2369,Observed!$A$2:$A$2369,$A54,Observed!$C$2:$C$2369,$C54)),AVERAGEIFS(Observed!AH$2:AH$2369,Observed!$A$2:$A$2369,$A54,Observed!$C$2:$C$2369,$C54),"")</f>
        <v/>
      </c>
      <c r="AI54" s="41" t="str">
        <f>IF(ISNUMBER(AVERAGEIFS(Observed!AI$2:AI$2369,Observed!$A$2:$A$2369,$A54,Observed!$C$2:$C$2369,$C54)),AVERAGEIFS(Observed!AI$2:AI$2369,Observed!$A$2:$A$2369,$A54,Observed!$C$2:$C$2369,$C54),"")</f>
        <v/>
      </c>
      <c r="AJ54" s="41" t="str">
        <f>IF(ISNUMBER(AVERAGEIFS(Observed!AJ$2:AJ$2369,Observed!$A$2:$A$2369,$A54,Observed!$C$2:$C$2369,$C54)),AVERAGEIFS(Observed!AJ$2:AJ$2369,Observed!$A$2:$A$2369,$A54,Observed!$C$2:$C$2369,$C54),"")</f>
        <v/>
      </c>
      <c r="AK54" s="40" t="str">
        <f>IF(ISNUMBER(AVERAGEIFS(Observed!AK$2:AK$2369,Observed!$A$2:$A$2369,$A54,Observed!$C$2:$C$2369,$C54)),AVERAGEIFS(Observed!AK$2:AK$2369,Observed!$A$2:$A$2369,$A54,Observed!$C$2:$C$2369,$C54),"")</f>
        <v/>
      </c>
      <c r="AL54" s="41" t="str">
        <f>IF(ISNUMBER(AVERAGEIFS(Observed!AL$2:AL$2369,Observed!$A$2:$A$2369,$A54,Observed!$C$2:$C$2369,$C54)),AVERAGEIFS(Observed!AL$2:AL$2369,Observed!$A$2:$A$2369,$A54,Observed!$C$2:$C$2369,$C54),"")</f>
        <v/>
      </c>
      <c r="AM54" s="40" t="str">
        <f>IF(ISNUMBER(AVERAGEIFS(Observed!AM$2:AM$2369,Observed!$A$2:$A$2369,$A54,Observed!$C$2:$C$2369,$C54)),AVERAGEIFS(Observed!AM$2:AM$2369,Observed!$A$2:$A$2369,$A54,Observed!$C$2:$C$2369,$C54),"")</f>
        <v/>
      </c>
      <c r="AN54" s="40" t="str">
        <f>IF(ISNUMBER(AVERAGEIFS(Observed!AN$2:AN$2369,Observed!$A$2:$A$2369,$A54,Observed!$C$2:$C$2369,$C54)),AVERAGEIFS(Observed!AN$2:AN$2369,Observed!$A$2:$A$2369,$A54,Observed!$C$2:$C$2369,$C54),"")</f>
        <v/>
      </c>
      <c r="AO54" s="40" t="str">
        <f>IF(ISNUMBER(AVERAGEIFS(Observed!AO$2:AO$2369,Observed!$A$2:$A$2369,$A54,Observed!$C$2:$C$2369,$C54)),AVERAGEIFS(Observed!AO$2:AO$2369,Observed!$A$2:$A$2369,$A54,Observed!$C$2:$C$2369,$C54),"")</f>
        <v/>
      </c>
      <c r="AP54" s="41" t="str">
        <f>IF(ISNUMBER(AVERAGEIFS(Observed!AP$2:AP$2369,Observed!$A$2:$A$2369,$A54,Observed!$C$2:$C$2369,$C54)),AVERAGEIFS(Observed!AP$2:AP$2369,Observed!$A$2:$A$2369,$A54,Observed!$C$2:$C$2369,$C54),"")</f>
        <v/>
      </c>
      <c r="AQ54" s="40" t="str">
        <f>IF(ISNUMBER(AVERAGEIFS(Observed!AQ$2:AQ$2369,Observed!$A$2:$A$2369,$A54,Observed!$C$2:$C$2369,$C54)),AVERAGEIFS(Observed!AQ$2:AQ$2369,Observed!$A$2:$A$2369,$A54,Observed!$C$2:$C$2369,$C54),"")</f>
        <v/>
      </c>
      <c r="AR54" s="40" t="str">
        <f>IF(ISNUMBER(AVERAGEIFS(Observed!AR$2:AR$2369,Observed!$A$2:$A$2369,$A54,Observed!$C$2:$C$2369,$C54)),AVERAGEIFS(Observed!AR$2:AR$2369,Observed!$A$2:$A$2369,$A54,Observed!$C$2:$C$2369,$C54),"")</f>
        <v/>
      </c>
      <c r="AS54" s="3">
        <f>COUNTIFS(Observed!$A$2:$A$2369,$A54,Observed!$C$2:$C$2369,$C54)</f>
        <v>3</v>
      </c>
      <c r="AT54" s="3">
        <f t="shared" si="0"/>
        <v>1</v>
      </c>
    </row>
    <row r="55" spans="1:46" x14ac:dyDescent="0.25">
      <c r="A55" t="s">
        <v>5</v>
      </c>
      <c r="B55" t="s">
        <v>21</v>
      </c>
      <c r="C55" s="7">
        <v>36203</v>
      </c>
      <c r="D55" t="s">
        <v>101</v>
      </c>
      <c r="E55" t="s">
        <v>83</v>
      </c>
      <c r="J55" t="s">
        <v>2</v>
      </c>
      <c r="K55" t="s">
        <v>2</v>
      </c>
      <c r="L55">
        <v>5</v>
      </c>
      <c r="M55" t="s">
        <v>23</v>
      </c>
      <c r="N55" s="39">
        <f>IF(ISNUMBER(AVERAGEIFS(Observed!N$2:N$2369,Observed!$A$2:$A$2369,$A55,Observed!$C$2:$C$2369,$C55)),AVERAGEIFS(Observed!N$2:N$2369,Observed!$A$2:$A$2369,$A55,Observed!$C$2:$C$2369,$C55),"")</f>
        <v>1168.3333333333333</v>
      </c>
      <c r="O55" s="40">
        <f>IF(ISNUMBER(AVERAGEIFS(Observed!O$2:O$2369,Observed!$A$2:$A$2369,$A55,Observed!$C$2:$C$2369,$C55)),AVERAGEIFS(Observed!O$2:O$2369,Observed!$A$2:$A$2369,$A55,Observed!$C$2:$C$2369,$C55),"")</f>
        <v>116.83333333333333</v>
      </c>
      <c r="P55" s="40" t="str">
        <f>IF(ISNUMBER(AVERAGEIFS(Observed!P$2:P$2369,Observed!$A$2:$A$2369,$A55,Observed!$C$2:$C$2369,$C55)),AVERAGEIFS(Observed!P$2:P$2369,Observed!$A$2:$A$2369,$A55,Observed!$C$2:$C$2369,$C55),"")</f>
        <v/>
      </c>
      <c r="Q55" s="40" t="str">
        <f>IF(ISNUMBER(AVERAGEIFS(Observed!Q$2:Q$2369,Observed!$A$2:$A$2369,$A55,Observed!$C$2:$C$2369,$C55)),AVERAGEIFS(Observed!Q$2:Q$2369,Observed!$A$2:$A$2369,$A55,Observed!$C$2:$C$2369,$C55),"")</f>
        <v/>
      </c>
      <c r="R55" s="40" t="str">
        <f>IF(ISNUMBER(AVERAGEIFS(Observed!R$2:R$2369,Observed!$A$2:$A$2369,$A55,Observed!$C$2:$C$2369,$C55)),AVERAGEIFS(Observed!R$2:R$2369,Observed!$A$2:$A$2369,$A55,Observed!$C$2:$C$2369,$C55),"")</f>
        <v/>
      </c>
      <c r="S55" s="41" t="str">
        <f>IF(ISNUMBER(AVERAGEIFS(Observed!S$2:S$2369,Observed!$A$2:$A$2369,$A55,Observed!$C$2:$C$2369,$C55)),AVERAGEIFS(Observed!S$2:S$2369,Observed!$A$2:$A$2369,$A55,Observed!$C$2:$C$2369,$C55),"")</f>
        <v/>
      </c>
      <c r="T55" s="41" t="str">
        <f>IF(ISNUMBER(AVERAGEIFS(Observed!T$2:T$2369,Observed!$A$2:$A$2369,$A55,Observed!$C$2:$C$2369,$C55)),AVERAGEIFS(Observed!T$2:T$2369,Observed!$A$2:$A$2369,$A55,Observed!$C$2:$C$2369,$C55),"")</f>
        <v/>
      </c>
      <c r="U55" s="41" t="str">
        <f>IF(ISNUMBER(AVERAGEIFS(Observed!U$2:U$2369,Observed!$A$2:$A$2369,$A55,Observed!$C$2:$C$2369,$C55)),AVERAGEIFS(Observed!U$2:U$2369,Observed!$A$2:$A$2369,$A55,Observed!$C$2:$C$2369,$C55),"")</f>
        <v/>
      </c>
      <c r="V55" s="40" t="str">
        <f>IF(ISNUMBER(AVERAGEIFS(Observed!V$2:V$2369,Observed!$A$2:$A$2369,$A55,Observed!$C$2:$C$2369,$C55)),AVERAGEIFS(Observed!V$2:V$2369,Observed!$A$2:$A$2369,$A55,Observed!$C$2:$C$2369,$C55),"")</f>
        <v/>
      </c>
      <c r="W55" s="8" t="str">
        <f>IF(ISNUMBER(AVERAGEIFS(Observed!W$2:W$2369,Observed!$A$2:$A$2369,$A55,Observed!$C$2:$C$2369,$C55)),AVERAGEIFS(Observed!W$2:W$2369,Observed!$A$2:$A$2369,$A55,Observed!$C$2:$C$2369,$C55),"")</f>
        <v/>
      </c>
      <c r="X55" s="8" t="str">
        <f>IF(ISNUMBER(AVERAGEIFS(Observed!X$2:X$2369,Observed!$A$2:$A$2369,$A55,Observed!$C$2:$C$2369,$C55)),AVERAGEIFS(Observed!X$2:X$2369,Observed!$A$2:$A$2369,$A55,Observed!$C$2:$C$2369,$C55),"")</f>
        <v/>
      </c>
      <c r="Y55" s="40" t="str">
        <f>IF(ISNUMBER(AVERAGEIFS(Observed!Y$2:Y$2369,Observed!$A$2:$A$2369,$A55,Observed!$C$2:$C$2369,$C55)),AVERAGEIFS(Observed!Y$2:Y$2369,Observed!$A$2:$A$2369,$A55,Observed!$C$2:$C$2369,$C55),"")</f>
        <v/>
      </c>
      <c r="Z55" s="40" t="str">
        <f>IF(ISNUMBER(AVERAGEIFS(Observed!Z$2:Z$2369,Observed!$A$2:$A$2369,$A55,Observed!$C$2:$C$2369,$C55)),AVERAGEIFS(Observed!Z$2:Z$2369,Observed!$A$2:$A$2369,$A55,Observed!$C$2:$C$2369,$C55),"")</f>
        <v/>
      </c>
      <c r="AA55" s="40" t="str">
        <f>IF(ISNUMBER(AVERAGEIFS(Observed!AA$2:AA$2369,Observed!$A$2:$A$2369,$A55,Observed!$C$2:$C$2369,$C55)),AVERAGEIFS(Observed!AA$2:AA$2369,Observed!$A$2:$A$2369,$A55,Observed!$C$2:$C$2369,$C55),"")</f>
        <v/>
      </c>
      <c r="AB55" s="40" t="str">
        <f>IF(ISNUMBER(AVERAGEIFS(Observed!AB$2:AB$2369,Observed!$A$2:$A$2369,$A55,Observed!$C$2:$C$2369,$C55)),AVERAGEIFS(Observed!AB$2:AB$2369,Observed!$A$2:$A$2369,$A55,Observed!$C$2:$C$2369,$C55),"")</f>
        <v/>
      </c>
      <c r="AC55" s="40" t="str">
        <f>IF(ISNUMBER(AVERAGEIFS(Observed!AC$2:AC$2369,Observed!$A$2:$A$2369,$A55,Observed!$C$2:$C$2369,$C55)),AVERAGEIFS(Observed!AC$2:AC$2369,Observed!$A$2:$A$2369,$A55,Observed!$C$2:$C$2369,$C55),"")</f>
        <v/>
      </c>
      <c r="AD55" s="40" t="str">
        <f>IF(ISNUMBER(AVERAGEIFS(Observed!AD$2:AD$2369,Observed!$A$2:$A$2369,$A55,Observed!$C$2:$C$2369,$C55)),AVERAGEIFS(Observed!AD$2:AD$2369,Observed!$A$2:$A$2369,$A55,Observed!$C$2:$C$2369,$C55),"")</f>
        <v/>
      </c>
      <c r="AE55" s="40" t="str">
        <f>IF(ISNUMBER(AVERAGEIFS(Observed!AE$2:AE$2369,Observed!$A$2:$A$2369,$A55,Observed!$C$2:$C$2369,$C55)),AVERAGEIFS(Observed!AE$2:AE$2369,Observed!$A$2:$A$2369,$A55,Observed!$C$2:$C$2369,$C55),"")</f>
        <v/>
      </c>
      <c r="AF55" s="40" t="str">
        <f>IF(ISNUMBER(AVERAGEIFS(Observed!AF$2:AF$2369,Observed!$A$2:$A$2369,$A55,Observed!$C$2:$C$2369,$C55)),AVERAGEIFS(Observed!AF$2:AF$2369,Observed!$A$2:$A$2369,$A55,Observed!$C$2:$C$2369,$C55),"")</f>
        <v/>
      </c>
      <c r="AG55" s="40" t="str">
        <f>IF(ISNUMBER(AVERAGEIFS(Observed!AG$2:AG$2369,Observed!$A$2:$A$2369,$A55,Observed!$C$2:$C$2369,$C55)),AVERAGEIFS(Observed!AG$2:AG$2369,Observed!$A$2:$A$2369,$A55,Observed!$C$2:$C$2369,$C55),"")</f>
        <v/>
      </c>
      <c r="AH55" s="41" t="str">
        <f>IF(ISNUMBER(AVERAGEIFS(Observed!AH$2:AH$2369,Observed!$A$2:$A$2369,$A55,Observed!$C$2:$C$2369,$C55)),AVERAGEIFS(Observed!AH$2:AH$2369,Observed!$A$2:$A$2369,$A55,Observed!$C$2:$C$2369,$C55),"")</f>
        <v/>
      </c>
      <c r="AI55" s="41" t="str">
        <f>IF(ISNUMBER(AVERAGEIFS(Observed!AI$2:AI$2369,Observed!$A$2:$A$2369,$A55,Observed!$C$2:$C$2369,$C55)),AVERAGEIFS(Observed!AI$2:AI$2369,Observed!$A$2:$A$2369,$A55,Observed!$C$2:$C$2369,$C55),"")</f>
        <v/>
      </c>
      <c r="AJ55" s="41" t="str">
        <f>IF(ISNUMBER(AVERAGEIFS(Observed!AJ$2:AJ$2369,Observed!$A$2:$A$2369,$A55,Observed!$C$2:$C$2369,$C55)),AVERAGEIFS(Observed!AJ$2:AJ$2369,Observed!$A$2:$A$2369,$A55,Observed!$C$2:$C$2369,$C55),"")</f>
        <v/>
      </c>
      <c r="AK55" s="40" t="str">
        <f>IF(ISNUMBER(AVERAGEIFS(Observed!AK$2:AK$2369,Observed!$A$2:$A$2369,$A55,Observed!$C$2:$C$2369,$C55)),AVERAGEIFS(Observed!AK$2:AK$2369,Observed!$A$2:$A$2369,$A55,Observed!$C$2:$C$2369,$C55),"")</f>
        <v/>
      </c>
      <c r="AL55" s="41" t="str">
        <f>IF(ISNUMBER(AVERAGEIFS(Observed!AL$2:AL$2369,Observed!$A$2:$A$2369,$A55,Observed!$C$2:$C$2369,$C55)),AVERAGEIFS(Observed!AL$2:AL$2369,Observed!$A$2:$A$2369,$A55,Observed!$C$2:$C$2369,$C55),"")</f>
        <v/>
      </c>
      <c r="AM55" s="40" t="str">
        <f>IF(ISNUMBER(AVERAGEIFS(Observed!AM$2:AM$2369,Observed!$A$2:$A$2369,$A55,Observed!$C$2:$C$2369,$C55)),AVERAGEIFS(Observed!AM$2:AM$2369,Observed!$A$2:$A$2369,$A55,Observed!$C$2:$C$2369,$C55),"")</f>
        <v/>
      </c>
      <c r="AN55" s="40" t="str">
        <f>IF(ISNUMBER(AVERAGEIFS(Observed!AN$2:AN$2369,Observed!$A$2:$A$2369,$A55,Observed!$C$2:$C$2369,$C55)),AVERAGEIFS(Observed!AN$2:AN$2369,Observed!$A$2:$A$2369,$A55,Observed!$C$2:$C$2369,$C55),"")</f>
        <v/>
      </c>
      <c r="AO55" s="40" t="str">
        <f>IF(ISNUMBER(AVERAGEIFS(Observed!AO$2:AO$2369,Observed!$A$2:$A$2369,$A55,Observed!$C$2:$C$2369,$C55)),AVERAGEIFS(Observed!AO$2:AO$2369,Observed!$A$2:$A$2369,$A55,Observed!$C$2:$C$2369,$C55),"")</f>
        <v/>
      </c>
      <c r="AP55" s="41" t="str">
        <f>IF(ISNUMBER(AVERAGEIFS(Observed!AP$2:AP$2369,Observed!$A$2:$A$2369,$A55,Observed!$C$2:$C$2369,$C55)),AVERAGEIFS(Observed!AP$2:AP$2369,Observed!$A$2:$A$2369,$A55,Observed!$C$2:$C$2369,$C55),"")</f>
        <v/>
      </c>
      <c r="AQ55" s="40" t="str">
        <f>IF(ISNUMBER(AVERAGEIFS(Observed!AQ$2:AQ$2369,Observed!$A$2:$A$2369,$A55,Observed!$C$2:$C$2369,$C55)),AVERAGEIFS(Observed!AQ$2:AQ$2369,Observed!$A$2:$A$2369,$A55,Observed!$C$2:$C$2369,$C55),"")</f>
        <v/>
      </c>
      <c r="AR55" s="40" t="str">
        <f>IF(ISNUMBER(AVERAGEIFS(Observed!AR$2:AR$2369,Observed!$A$2:$A$2369,$A55,Observed!$C$2:$C$2369,$C55)),AVERAGEIFS(Observed!AR$2:AR$2369,Observed!$A$2:$A$2369,$A55,Observed!$C$2:$C$2369,$C55),"")</f>
        <v/>
      </c>
      <c r="AS55" s="3">
        <f>COUNTIFS(Observed!$A$2:$A$2369,$A55,Observed!$C$2:$C$2369,$C55)</f>
        <v>3</v>
      </c>
      <c r="AT55" s="3">
        <f t="shared" si="0"/>
        <v>1</v>
      </c>
    </row>
    <row r="56" spans="1:46" x14ac:dyDescent="0.25">
      <c r="A56" t="s">
        <v>5</v>
      </c>
      <c r="B56" t="s">
        <v>21</v>
      </c>
      <c r="C56" s="7">
        <v>36208</v>
      </c>
      <c r="D56" t="s">
        <v>101</v>
      </c>
      <c r="E56" t="s">
        <v>83</v>
      </c>
      <c r="J56" t="s">
        <v>2</v>
      </c>
      <c r="K56" t="s">
        <v>2</v>
      </c>
      <c r="L56">
        <v>5</v>
      </c>
      <c r="M56" t="s">
        <v>24</v>
      </c>
      <c r="N56" s="39">
        <f>IF(ISNUMBER(AVERAGEIFS(Observed!N$2:N$2369,Observed!$A$2:$A$2369,$A56,Observed!$C$2:$C$2369,$C56)),AVERAGEIFS(Observed!N$2:N$2369,Observed!$A$2:$A$2369,$A56,Observed!$C$2:$C$2369,$C56),"")</f>
        <v>1160.3333333333333</v>
      </c>
      <c r="O56" s="40">
        <f>IF(ISNUMBER(AVERAGEIFS(Observed!O$2:O$2369,Observed!$A$2:$A$2369,$A56,Observed!$C$2:$C$2369,$C56)),AVERAGEIFS(Observed!O$2:O$2369,Observed!$A$2:$A$2369,$A56,Observed!$C$2:$C$2369,$C56),"")</f>
        <v>116.03333333333335</v>
      </c>
      <c r="P56" s="40" t="str">
        <f>IF(ISNUMBER(AVERAGEIFS(Observed!P$2:P$2369,Observed!$A$2:$A$2369,$A56,Observed!$C$2:$C$2369,$C56)),AVERAGEIFS(Observed!P$2:P$2369,Observed!$A$2:$A$2369,$A56,Observed!$C$2:$C$2369,$C56),"")</f>
        <v/>
      </c>
      <c r="Q56" s="40" t="str">
        <f>IF(ISNUMBER(AVERAGEIFS(Observed!Q$2:Q$2369,Observed!$A$2:$A$2369,$A56,Observed!$C$2:$C$2369,$C56)),AVERAGEIFS(Observed!Q$2:Q$2369,Observed!$A$2:$A$2369,$A56,Observed!$C$2:$C$2369,$C56),"")</f>
        <v/>
      </c>
      <c r="R56" s="40" t="str">
        <f>IF(ISNUMBER(AVERAGEIFS(Observed!R$2:R$2369,Observed!$A$2:$A$2369,$A56,Observed!$C$2:$C$2369,$C56)),AVERAGEIFS(Observed!R$2:R$2369,Observed!$A$2:$A$2369,$A56,Observed!$C$2:$C$2369,$C56),"")</f>
        <v/>
      </c>
      <c r="S56" s="41">
        <f>IF(ISNUMBER(AVERAGEIFS(Observed!S$2:S$2369,Observed!$A$2:$A$2369,$A56,Observed!$C$2:$C$2369,$C56)),AVERAGEIFS(Observed!S$2:S$2369,Observed!$A$2:$A$2369,$A56,Observed!$C$2:$C$2369,$C56),"")</f>
        <v>2.0500000000000001E-2</v>
      </c>
      <c r="T56" s="41" t="str">
        <f>IF(ISNUMBER(AVERAGEIFS(Observed!T$2:T$2369,Observed!$A$2:$A$2369,$A56,Observed!$C$2:$C$2369,$C56)),AVERAGEIFS(Observed!T$2:T$2369,Observed!$A$2:$A$2369,$A56,Observed!$C$2:$C$2369,$C56),"")</f>
        <v/>
      </c>
      <c r="U56" s="41" t="str">
        <f>IF(ISNUMBER(AVERAGEIFS(Observed!U$2:U$2369,Observed!$A$2:$A$2369,$A56,Observed!$C$2:$C$2369,$C56)),AVERAGEIFS(Observed!U$2:U$2369,Observed!$A$2:$A$2369,$A56,Observed!$C$2:$C$2369,$C56),"")</f>
        <v/>
      </c>
      <c r="V56" s="40" t="str">
        <f>IF(ISNUMBER(AVERAGEIFS(Observed!V$2:V$2369,Observed!$A$2:$A$2369,$A56,Observed!$C$2:$C$2369,$C56)),AVERAGEIFS(Observed!V$2:V$2369,Observed!$A$2:$A$2369,$A56,Observed!$C$2:$C$2369,$C56),"")</f>
        <v/>
      </c>
      <c r="W56" s="8" t="str">
        <f>IF(ISNUMBER(AVERAGEIFS(Observed!W$2:W$2369,Observed!$A$2:$A$2369,$A56,Observed!$C$2:$C$2369,$C56)),AVERAGEIFS(Observed!W$2:W$2369,Observed!$A$2:$A$2369,$A56,Observed!$C$2:$C$2369,$C56),"")</f>
        <v/>
      </c>
      <c r="X56" s="8" t="str">
        <f>IF(ISNUMBER(AVERAGEIFS(Observed!X$2:X$2369,Observed!$A$2:$A$2369,$A56,Observed!$C$2:$C$2369,$C56)),AVERAGEIFS(Observed!X$2:X$2369,Observed!$A$2:$A$2369,$A56,Observed!$C$2:$C$2369,$C56),"")</f>
        <v/>
      </c>
      <c r="Y56" s="40" t="str">
        <f>IF(ISNUMBER(AVERAGEIFS(Observed!Y$2:Y$2369,Observed!$A$2:$A$2369,$A56,Observed!$C$2:$C$2369,$C56)),AVERAGEIFS(Observed!Y$2:Y$2369,Observed!$A$2:$A$2369,$A56,Observed!$C$2:$C$2369,$C56),"")</f>
        <v/>
      </c>
      <c r="Z56" s="40" t="str">
        <f>IF(ISNUMBER(AVERAGEIFS(Observed!Z$2:Z$2369,Observed!$A$2:$A$2369,$A56,Observed!$C$2:$C$2369,$C56)),AVERAGEIFS(Observed!Z$2:Z$2369,Observed!$A$2:$A$2369,$A56,Observed!$C$2:$C$2369,$C56),"")</f>
        <v/>
      </c>
      <c r="AA56" s="40" t="str">
        <f>IF(ISNUMBER(AVERAGEIFS(Observed!AA$2:AA$2369,Observed!$A$2:$A$2369,$A56,Observed!$C$2:$C$2369,$C56)),AVERAGEIFS(Observed!AA$2:AA$2369,Observed!$A$2:$A$2369,$A56,Observed!$C$2:$C$2369,$C56),"")</f>
        <v/>
      </c>
      <c r="AB56" s="40" t="str">
        <f>IF(ISNUMBER(AVERAGEIFS(Observed!AB$2:AB$2369,Observed!$A$2:$A$2369,$A56,Observed!$C$2:$C$2369,$C56)),AVERAGEIFS(Observed!AB$2:AB$2369,Observed!$A$2:$A$2369,$A56,Observed!$C$2:$C$2369,$C56),"")</f>
        <v/>
      </c>
      <c r="AC56" s="40" t="str">
        <f>IF(ISNUMBER(AVERAGEIFS(Observed!AC$2:AC$2369,Observed!$A$2:$A$2369,$A56,Observed!$C$2:$C$2369,$C56)),AVERAGEIFS(Observed!AC$2:AC$2369,Observed!$A$2:$A$2369,$A56,Observed!$C$2:$C$2369,$C56),"")</f>
        <v/>
      </c>
      <c r="AD56" s="40" t="str">
        <f>IF(ISNUMBER(AVERAGEIFS(Observed!AD$2:AD$2369,Observed!$A$2:$A$2369,$A56,Observed!$C$2:$C$2369,$C56)),AVERAGEIFS(Observed!AD$2:AD$2369,Observed!$A$2:$A$2369,$A56,Observed!$C$2:$C$2369,$C56),"")</f>
        <v/>
      </c>
      <c r="AE56" s="40" t="str">
        <f>IF(ISNUMBER(AVERAGEIFS(Observed!AE$2:AE$2369,Observed!$A$2:$A$2369,$A56,Observed!$C$2:$C$2369,$C56)),AVERAGEIFS(Observed!AE$2:AE$2369,Observed!$A$2:$A$2369,$A56,Observed!$C$2:$C$2369,$C56),"")</f>
        <v/>
      </c>
      <c r="AF56" s="40" t="str">
        <f>IF(ISNUMBER(AVERAGEIFS(Observed!AF$2:AF$2369,Observed!$A$2:$A$2369,$A56,Observed!$C$2:$C$2369,$C56)),AVERAGEIFS(Observed!AF$2:AF$2369,Observed!$A$2:$A$2369,$A56,Observed!$C$2:$C$2369,$C56),"")</f>
        <v/>
      </c>
      <c r="AG56" s="40" t="str">
        <f>IF(ISNUMBER(AVERAGEIFS(Observed!AG$2:AG$2369,Observed!$A$2:$A$2369,$A56,Observed!$C$2:$C$2369,$C56)),AVERAGEIFS(Observed!AG$2:AG$2369,Observed!$A$2:$A$2369,$A56,Observed!$C$2:$C$2369,$C56),"")</f>
        <v/>
      </c>
      <c r="AH56" s="41" t="str">
        <f>IF(ISNUMBER(AVERAGEIFS(Observed!AH$2:AH$2369,Observed!$A$2:$A$2369,$A56,Observed!$C$2:$C$2369,$C56)),AVERAGEIFS(Observed!AH$2:AH$2369,Observed!$A$2:$A$2369,$A56,Observed!$C$2:$C$2369,$C56),"")</f>
        <v/>
      </c>
      <c r="AI56" s="41" t="str">
        <f>IF(ISNUMBER(AVERAGEIFS(Observed!AI$2:AI$2369,Observed!$A$2:$A$2369,$A56,Observed!$C$2:$C$2369,$C56)),AVERAGEIFS(Observed!AI$2:AI$2369,Observed!$A$2:$A$2369,$A56,Observed!$C$2:$C$2369,$C56),"")</f>
        <v/>
      </c>
      <c r="AJ56" s="41" t="str">
        <f>IF(ISNUMBER(AVERAGEIFS(Observed!AJ$2:AJ$2369,Observed!$A$2:$A$2369,$A56,Observed!$C$2:$C$2369,$C56)),AVERAGEIFS(Observed!AJ$2:AJ$2369,Observed!$A$2:$A$2369,$A56,Observed!$C$2:$C$2369,$C56),"")</f>
        <v/>
      </c>
      <c r="AK56" s="40" t="str">
        <f>IF(ISNUMBER(AVERAGEIFS(Observed!AK$2:AK$2369,Observed!$A$2:$A$2369,$A56,Observed!$C$2:$C$2369,$C56)),AVERAGEIFS(Observed!AK$2:AK$2369,Observed!$A$2:$A$2369,$A56,Observed!$C$2:$C$2369,$C56),"")</f>
        <v/>
      </c>
      <c r="AL56" s="41" t="str">
        <f>IF(ISNUMBER(AVERAGEIFS(Observed!AL$2:AL$2369,Observed!$A$2:$A$2369,$A56,Observed!$C$2:$C$2369,$C56)),AVERAGEIFS(Observed!AL$2:AL$2369,Observed!$A$2:$A$2369,$A56,Observed!$C$2:$C$2369,$C56),"")</f>
        <v/>
      </c>
      <c r="AM56" s="40" t="str">
        <f>IF(ISNUMBER(AVERAGEIFS(Observed!AM$2:AM$2369,Observed!$A$2:$A$2369,$A56,Observed!$C$2:$C$2369,$C56)),AVERAGEIFS(Observed!AM$2:AM$2369,Observed!$A$2:$A$2369,$A56,Observed!$C$2:$C$2369,$C56),"")</f>
        <v/>
      </c>
      <c r="AN56" s="40" t="str">
        <f>IF(ISNUMBER(AVERAGEIFS(Observed!AN$2:AN$2369,Observed!$A$2:$A$2369,$A56,Observed!$C$2:$C$2369,$C56)),AVERAGEIFS(Observed!AN$2:AN$2369,Observed!$A$2:$A$2369,$A56,Observed!$C$2:$C$2369,$C56),"")</f>
        <v/>
      </c>
      <c r="AO56" s="40" t="str">
        <f>IF(ISNUMBER(AVERAGEIFS(Observed!AO$2:AO$2369,Observed!$A$2:$A$2369,$A56,Observed!$C$2:$C$2369,$C56)),AVERAGEIFS(Observed!AO$2:AO$2369,Observed!$A$2:$A$2369,$A56,Observed!$C$2:$C$2369,$C56),"")</f>
        <v/>
      </c>
      <c r="AP56" s="41" t="str">
        <f>IF(ISNUMBER(AVERAGEIFS(Observed!AP$2:AP$2369,Observed!$A$2:$A$2369,$A56,Observed!$C$2:$C$2369,$C56)),AVERAGEIFS(Observed!AP$2:AP$2369,Observed!$A$2:$A$2369,$A56,Observed!$C$2:$C$2369,$C56),"")</f>
        <v/>
      </c>
      <c r="AQ56" s="40" t="str">
        <f>IF(ISNUMBER(AVERAGEIFS(Observed!AQ$2:AQ$2369,Observed!$A$2:$A$2369,$A56,Observed!$C$2:$C$2369,$C56)),AVERAGEIFS(Observed!AQ$2:AQ$2369,Observed!$A$2:$A$2369,$A56,Observed!$C$2:$C$2369,$C56),"")</f>
        <v/>
      </c>
      <c r="AR56" s="40" t="str">
        <f>IF(ISNUMBER(AVERAGEIFS(Observed!AR$2:AR$2369,Observed!$A$2:$A$2369,$A56,Observed!$C$2:$C$2369,$C56)),AVERAGEIFS(Observed!AR$2:AR$2369,Observed!$A$2:$A$2369,$A56,Observed!$C$2:$C$2369,$C56),"")</f>
        <v/>
      </c>
      <c r="AS56" s="3">
        <f>COUNTIFS(Observed!$A$2:$A$2369,$A56,Observed!$C$2:$C$2369,$C56)</f>
        <v>3</v>
      </c>
      <c r="AT56" s="3">
        <f t="shared" si="0"/>
        <v>2</v>
      </c>
    </row>
    <row r="57" spans="1:46" x14ac:dyDescent="0.25">
      <c r="A57" t="s">
        <v>5</v>
      </c>
      <c r="B57" t="s">
        <v>21</v>
      </c>
      <c r="C57" s="7">
        <v>36215</v>
      </c>
      <c r="D57" t="s">
        <v>101</v>
      </c>
      <c r="E57" t="s">
        <v>83</v>
      </c>
      <c r="J57" t="s">
        <v>2</v>
      </c>
      <c r="K57" t="s">
        <v>2</v>
      </c>
      <c r="L57">
        <v>5</v>
      </c>
      <c r="M57" t="s">
        <v>25</v>
      </c>
      <c r="N57" s="39">
        <f>IF(ISNUMBER(AVERAGEIFS(Observed!N$2:N$2369,Observed!$A$2:$A$2369,$A57,Observed!$C$2:$C$2369,$C57)),AVERAGEIFS(Observed!N$2:N$2369,Observed!$A$2:$A$2369,$A57,Observed!$C$2:$C$2369,$C57),"")</f>
        <v>664.5</v>
      </c>
      <c r="O57" s="40">
        <f>IF(ISNUMBER(AVERAGEIFS(Observed!O$2:O$2369,Observed!$A$2:$A$2369,$A57,Observed!$C$2:$C$2369,$C57)),AVERAGEIFS(Observed!O$2:O$2369,Observed!$A$2:$A$2369,$A57,Observed!$C$2:$C$2369,$C57),"")</f>
        <v>66.45</v>
      </c>
      <c r="P57" s="40" t="str">
        <f>IF(ISNUMBER(AVERAGEIFS(Observed!P$2:P$2369,Observed!$A$2:$A$2369,$A57,Observed!$C$2:$C$2369,$C57)),AVERAGEIFS(Observed!P$2:P$2369,Observed!$A$2:$A$2369,$A57,Observed!$C$2:$C$2369,$C57),"")</f>
        <v/>
      </c>
      <c r="Q57" s="40">
        <f>IF(ISNUMBER(AVERAGEIFS(Observed!Q$2:Q$2369,Observed!$A$2:$A$2369,$A57,Observed!$C$2:$C$2369,$C57)),AVERAGEIFS(Observed!Q$2:Q$2369,Observed!$A$2:$A$2369,$A57,Observed!$C$2:$C$2369,$C57),"")</f>
        <v>48.803333333333335</v>
      </c>
      <c r="R57" s="40">
        <f>IF(ISNUMBER(AVERAGEIFS(Observed!R$2:R$2369,Observed!$A$2:$A$2369,$A57,Observed!$C$2:$C$2369,$C57)),AVERAGEIFS(Observed!R$2:R$2369,Observed!$A$2:$A$2369,$A57,Observed!$C$2:$C$2369,$C57),"")</f>
        <v>704.42666666666662</v>
      </c>
      <c r="S57" s="41" t="str">
        <f>IF(ISNUMBER(AVERAGEIFS(Observed!S$2:S$2369,Observed!$A$2:$A$2369,$A57,Observed!$C$2:$C$2369,$C57)),AVERAGEIFS(Observed!S$2:S$2369,Observed!$A$2:$A$2369,$A57,Observed!$C$2:$C$2369,$C57),"")</f>
        <v/>
      </c>
      <c r="T57" s="41" t="str">
        <f>IF(ISNUMBER(AVERAGEIFS(Observed!T$2:T$2369,Observed!$A$2:$A$2369,$A57,Observed!$C$2:$C$2369,$C57)),AVERAGEIFS(Observed!T$2:T$2369,Observed!$A$2:$A$2369,$A57,Observed!$C$2:$C$2369,$C57),"")</f>
        <v/>
      </c>
      <c r="U57" s="41">
        <f>IF(ISNUMBER(AVERAGEIFS(Observed!U$2:U$2369,Observed!$A$2:$A$2369,$A57,Observed!$C$2:$C$2369,$C57)),AVERAGEIFS(Observed!U$2:U$2369,Observed!$A$2:$A$2369,$A57,Observed!$C$2:$C$2369,$C57),"")</f>
        <v>1.04E-2</v>
      </c>
      <c r="V57" s="40" t="str">
        <f>IF(ISNUMBER(AVERAGEIFS(Observed!V$2:V$2369,Observed!$A$2:$A$2369,$A57,Observed!$C$2:$C$2369,$C57)),AVERAGEIFS(Observed!V$2:V$2369,Observed!$A$2:$A$2369,$A57,Observed!$C$2:$C$2369,$C57),"")</f>
        <v/>
      </c>
      <c r="W57" s="8" t="str">
        <f>IF(ISNUMBER(AVERAGEIFS(Observed!W$2:W$2369,Observed!$A$2:$A$2369,$A57,Observed!$C$2:$C$2369,$C57)),AVERAGEIFS(Observed!W$2:W$2369,Observed!$A$2:$A$2369,$A57,Observed!$C$2:$C$2369,$C57),"")</f>
        <v/>
      </c>
      <c r="X57" s="8" t="str">
        <f>IF(ISNUMBER(AVERAGEIFS(Observed!X$2:X$2369,Observed!$A$2:$A$2369,$A57,Observed!$C$2:$C$2369,$C57)),AVERAGEIFS(Observed!X$2:X$2369,Observed!$A$2:$A$2369,$A57,Observed!$C$2:$C$2369,$C57),"")</f>
        <v/>
      </c>
      <c r="Y57" s="40" t="str">
        <f>IF(ISNUMBER(AVERAGEIFS(Observed!Y$2:Y$2369,Observed!$A$2:$A$2369,$A57,Observed!$C$2:$C$2369,$C57)),AVERAGEIFS(Observed!Y$2:Y$2369,Observed!$A$2:$A$2369,$A57,Observed!$C$2:$C$2369,$C57),"")</f>
        <v/>
      </c>
      <c r="Z57" s="40" t="str">
        <f>IF(ISNUMBER(AVERAGEIFS(Observed!Z$2:Z$2369,Observed!$A$2:$A$2369,$A57,Observed!$C$2:$C$2369,$C57)),AVERAGEIFS(Observed!Z$2:Z$2369,Observed!$A$2:$A$2369,$A57,Observed!$C$2:$C$2369,$C57),"")</f>
        <v/>
      </c>
      <c r="AA57" s="40" t="str">
        <f>IF(ISNUMBER(AVERAGEIFS(Observed!AA$2:AA$2369,Observed!$A$2:$A$2369,$A57,Observed!$C$2:$C$2369,$C57)),AVERAGEIFS(Observed!AA$2:AA$2369,Observed!$A$2:$A$2369,$A57,Observed!$C$2:$C$2369,$C57),"")</f>
        <v/>
      </c>
      <c r="AB57" s="40" t="str">
        <f>IF(ISNUMBER(AVERAGEIFS(Observed!AB$2:AB$2369,Observed!$A$2:$A$2369,$A57,Observed!$C$2:$C$2369,$C57)),AVERAGEIFS(Observed!AB$2:AB$2369,Observed!$A$2:$A$2369,$A57,Observed!$C$2:$C$2369,$C57),"")</f>
        <v/>
      </c>
      <c r="AC57" s="40" t="str">
        <f>IF(ISNUMBER(AVERAGEIFS(Observed!AC$2:AC$2369,Observed!$A$2:$A$2369,$A57,Observed!$C$2:$C$2369,$C57)),AVERAGEIFS(Observed!AC$2:AC$2369,Observed!$A$2:$A$2369,$A57,Observed!$C$2:$C$2369,$C57),"")</f>
        <v/>
      </c>
      <c r="AD57" s="40" t="str">
        <f>IF(ISNUMBER(AVERAGEIFS(Observed!AD$2:AD$2369,Observed!$A$2:$A$2369,$A57,Observed!$C$2:$C$2369,$C57)),AVERAGEIFS(Observed!AD$2:AD$2369,Observed!$A$2:$A$2369,$A57,Observed!$C$2:$C$2369,$C57),"")</f>
        <v/>
      </c>
      <c r="AE57" s="40" t="str">
        <f>IF(ISNUMBER(AVERAGEIFS(Observed!AE$2:AE$2369,Observed!$A$2:$A$2369,$A57,Observed!$C$2:$C$2369,$C57)),AVERAGEIFS(Observed!AE$2:AE$2369,Observed!$A$2:$A$2369,$A57,Observed!$C$2:$C$2369,$C57),"")</f>
        <v/>
      </c>
      <c r="AF57" s="40" t="str">
        <f>IF(ISNUMBER(AVERAGEIFS(Observed!AF$2:AF$2369,Observed!$A$2:$A$2369,$A57,Observed!$C$2:$C$2369,$C57)),AVERAGEIFS(Observed!AF$2:AF$2369,Observed!$A$2:$A$2369,$A57,Observed!$C$2:$C$2369,$C57),"")</f>
        <v/>
      </c>
      <c r="AG57" s="40" t="str">
        <f>IF(ISNUMBER(AVERAGEIFS(Observed!AG$2:AG$2369,Observed!$A$2:$A$2369,$A57,Observed!$C$2:$C$2369,$C57)),AVERAGEIFS(Observed!AG$2:AG$2369,Observed!$A$2:$A$2369,$A57,Observed!$C$2:$C$2369,$C57),"")</f>
        <v/>
      </c>
      <c r="AH57" s="41" t="str">
        <f>IF(ISNUMBER(AVERAGEIFS(Observed!AH$2:AH$2369,Observed!$A$2:$A$2369,$A57,Observed!$C$2:$C$2369,$C57)),AVERAGEIFS(Observed!AH$2:AH$2369,Observed!$A$2:$A$2369,$A57,Observed!$C$2:$C$2369,$C57),"")</f>
        <v/>
      </c>
      <c r="AI57" s="41" t="str">
        <f>IF(ISNUMBER(AVERAGEIFS(Observed!AI$2:AI$2369,Observed!$A$2:$A$2369,$A57,Observed!$C$2:$C$2369,$C57)),AVERAGEIFS(Observed!AI$2:AI$2369,Observed!$A$2:$A$2369,$A57,Observed!$C$2:$C$2369,$C57),"")</f>
        <v/>
      </c>
      <c r="AJ57" s="41" t="str">
        <f>IF(ISNUMBER(AVERAGEIFS(Observed!AJ$2:AJ$2369,Observed!$A$2:$A$2369,$A57,Observed!$C$2:$C$2369,$C57)),AVERAGEIFS(Observed!AJ$2:AJ$2369,Observed!$A$2:$A$2369,$A57,Observed!$C$2:$C$2369,$C57),"")</f>
        <v/>
      </c>
      <c r="AK57" s="40" t="str">
        <f>IF(ISNUMBER(AVERAGEIFS(Observed!AK$2:AK$2369,Observed!$A$2:$A$2369,$A57,Observed!$C$2:$C$2369,$C57)),AVERAGEIFS(Observed!AK$2:AK$2369,Observed!$A$2:$A$2369,$A57,Observed!$C$2:$C$2369,$C57),"")</f>
        <v/>
      </c>
      <c r="AL57" s="41" t="str">
        <f>IF(ISNUMBER(AVERAGEIFS(Observed!AL$2:AL$2369,Observed!$A$2:$A$2369,$A57,Observed!$C$2:$C$2369,$C57)),AVERAGEIFS(Observed!AL$2:AL$2369,Observed!$A$2:$A$2369,$A57,Observed!$C$2:$C$2369,$C57),"")</f>
        <v/>
      </c>
      <c r="AM57" s="40" t="str">
        <f>IF(ISNUMBER(AVERAGEIFS(Observed!AM$2:AM$2369,Observed!$A$2:$A$2369,$A57,Observed!$C$2:$C$2369,$C57)),AVERAGEIFS(Observed!AM$2:AM$2369,Observed!$A$2:$A$2369,$A57,Observed!$C$2:$C$2369,$C57),"")</f>
        <v/>
      </c>
      <c r="AN57" s="40" t="str">
        <f>IF(ISNUMBER(AVERAGEIFS(Observed!AN$2:AN$2369,Observed!$A$2:$A$2369,$A57,Observed!$C$2:$C$2369,$C57)),AVERAGEIFS(Observed!AN$2:AN$2369,Observed!$A$2:$A$2369,$A57,Observed!$C$2:$C$2369,$C57),"")</f>
        <v/>
      </c>
      <c r="AO57" s="40" t="str">
        <f>IF(ISNUMBER(AVERAGEIFS(Observed!AO$2:AO$2369,Observed!$A$2:$A$2369,$A57,Observed!$C$2:$C$2369,$C57)),AVERAGEIFS(Observed!AO$2:AO$2369,Observed!$A$2:$A$2369,$A57,Observed!$C$2:$C$2369,$C57),"")</f>
        <v/>
      </c>
      <c r="AP57" s="41" t="str">
        <f>IF(ISNUMBER(AVERAGEIFS(Observed!AP$2:AP$2369,Observed!$A$2:$A$2369,$A57,Observed!$C$2:$C$2369,$C57)),AVERAGEIFS(Observed!AP$2:AP$2369,Observed!$A$2:$A$2369,$A57,Observed!$C$2:$C$2369,$C57),"")</f>
        <v/>
      </c>
      <c r="AQ57" s="40" t="str">
        <f>IF(ISNUMBER(AVERAGEIFS(Observed!AQ$2:AQ$2369,Observed!$A$2:$A$2369,$A57,Observed!$C$2:$C$2369,$C57)),AVERAGEIFS(Observed!AQ$2:AQ$2369,Observed!$A$2:$A$2369,$A57,Observed!$C$2:$C$2369,$C57),"")</f>
        <v/>
      </c>
      <c r="AR57" s="40" t="str">
        <f>IF(ISNUMBER(AVERAGEIFS(Observed!AR$2:AR$2369,Observed!$A$2:$A$2369,$A57,Observed!$C$2:$C$2369,$C57)),AVERAGEIFS(Observed!AR$2:AR$2369,Observed!$A$2:$A$2369,$A57,Observed!$C$2:$C$2369,$C57),"")</f>
        <v/>
      </c>
      <c r="AS57" s="3">
        <f>COUNTIFS(Observed!$A$2:$A$2369,$A57,Observed!$C$2:$C$2369,$C57)</f>
        <v>3</v>
      </c>
      <c r="AT57" s="3">
        <f t="shared" si="0"/>
        <v>4</v>
      </c>
    </row>
    <row r="58" spans="1:46" x14ac:dyDescent="0.25">
      <c r="A58" t="s">
        <v>5</v>
      </c>
      <c r="B58" t="s">
        <v>21</v>
      </c>
      <c r="C58" s="7">
        <v>36230</v>
      </c>
      <c r="D58" t="s">
        <v>101</v>
      </c>
      <c r="E58" t="s">
        <v>83</v>
      </c>
      <c r="J58" t="s">
        <v>2</v>
      </c>
      <c r="K58" t="s">
        <v>2</v>
      </c>
      <c r="L58">
        <v>6</v>
      </c>
      <c r="M58" t="s">
        <v>23</v>
      </c>
      <c r="N58" s="39">
        <f>IF(ISNUMBER(AVERAGEIFS(Observed!N$2:N$2369,Observed!$A$2:$A$2369,$A58,Observed!$C$2:$C$2369,$C58)),AVERAGEIFS(Observed!N$2:N$2369,Observed!$A$2:$A$2369,$A58,Observed!$C$2:$C$2369,$C58),"")</f>
        <v>378.33333333333331</v>
      </c>
      <c r="O58" s="40">
        <f>IF(ISNUMBER(AVERAGEIFS(Observed!O$2:O$2369,Observed!$A$2:$A$2369,$A58,Observed!$C$2:$C$2369,$C58)),AVERAGEIFS(Observed!O$2:O$2369,Observed!$A$2:$A$2369,$A58,Observed!$C$2:$C$2369,$C58),"")</f>
        <v>37.833333333333336</v>
      </c>
      <c r="P58" s="40" t="str">
        <f>IF(ISNUMBER(AVERAGEIFS(Observed!P$2:P$2369,Observed!$A$2:$A$2369,$A58,Observed!$C$2:$C$2369,$C58)),AVERAGEIFS(Observed!P$2:P$2369,Observed!$A$2:$A$2369,$A58,Observed!$C$2:$C$2369,$C58),"")</f>
        <v/>
      </c>
      <c r="Q58" s="40" t="str">
        <f>IF(ISNUMBER(AVERAGEIFS(Observed!Q$2:Q$2369,Observed!$A$2:$A$2369,$A58,Observed!$C$2:$C$2369,$C58)),AVERAGEIFS(Observed!Q$2:Q$2369,Observed!$A$2:$A$2369,$A58,Observed!$C$2:$C$2369,$C58),"")</f>
        <v/>
      </c>
      <c r="R58" s="40" t="str">
        <f>IF(ISNUMBER(AVERAGEIFS(Observed!R$2:R$2369,Observed!$A$2:$A$2369,$A58,Observed!$C$2:$C$2369,$C58)),AVERAGEIFS(Observed!R$2:R$2369,Observed!$A$2:$A$2369,$A58,Observed!$C$2:$C$2369,$C58),"")</f>
        <v/>
      </c>
      <c r="S58" s="41" t="str">
        <f>IF(ISNUMBER(AVERAGEIFS(Observed!S$2:S$2369,Observed!$A$2:$A$2369,$A58,Observed!$C$2:$C$2369,$C58)),AVERAGEIFS(Observed!S$2:S$2369,Observed!$A$2:$A$2369,$A58,Observed!$C$2:$C$2369,$C58),"")</f>
        <v/>
      </c>
      <c r="T58" s="41" t="str">
        <f>IF(ISNUMBER(AVERAGEIFS(Observed!T$2:T$2369,Observed!$A$2:$A$2369,$A58,Observed!$C$2:$C$2369,$C58)),AVERAGEIFS(Observed!T$2:T$2369,Observed!$A$2:$A$2369,$A58,Observed!$C$2:$C$2369,$C58),"")</f>
        <v/>
      </c>
      <c r="U58" s="41" t="str">
        <f>IF(ISNUMBER(AVERAGEIFS(Observed!U$2:U$2369,Observed!$A$2:$A$2369,$A58,Observed!$C$2:$C$2369,$C58)),AVERAGEIFS(Observed!U$2:U$2369,Observed!$A$2:$A$2369,$A58,Observed!$C$2:$C$2369,$C58),"")</f>
        <v/>
      </c>
      <c r="V58" s="40" t="str">
        <f>IF(ISNUMBER(AVERAGEIFS(Observed!V$2:V$2369,Observed!$A$2:$A$2369,$A58,Observed!$C$2:$C$2369,$C58)),AVERAGEIFS(Observed!V$2:V$2369,Observed!$A$2:$A$2369,$A58,Observed!$C$2:$C$2369,$C58),"")</f>
        <v/>
      </c>
      <c r="W58" s="8" t="str">
        <f>IF(ISNUMBER(AVERAGEIFS(Observed!W$2:W$2369,Observed!$A$2:$A$2369,$A58,Observed!$C$2:$C$2369,$C58)),AVERAGEIFS(Observed!W$2:W$2369,Observed!$A$2:$A$2369,$A58,Observed!$C$2:$C$2369,$C58),"")</f>
        <v/>
      </c>
      <c r="X58" s="8" t="str">
        <f>IF(ISNUMBER(AVERAGEIFS(Observed!X$2:X$2369,Observed!$A$2:$A$2369,$A58,Observed!$C$2:$C$2369,$C58)),AVERAGEIFS(Observed!X$2:X$2369,Observed!$A$2:$A$2369,$A58,Observed!$C$2:$C$2369,$C58),"")</f>
        <v/>
      </c>
      <c r="Y58" s="40" t="str">
        <f>IF(ISNUMBER(AVERAGEIFS(Observed!Y$2:Y$2369,Observed!$A$2:$A$2369,$A58,Observed!$C$2:$C$2369,$C58)),AVERAGEIFS(Observed!Y$2:Y$2369,Observed!$A$2:$A$2369,$A58,Observed!$C$2:$C$2369,$C58),"")</f>
        <v/>
      </c>
      <c r="Z58" s="40" t="str">
        <f>IF(ISNUMBER(AVERAGEIFS(Observed!Z$2:Z$2369,Observed!$A$2:$A$2369,$A58,Observed!$C$2:$C$2369,$C58)),AVERAGEIFS(Observed!Z$2:Z$2369,Observed!$A$2:$A$2369,$A58,Observed!$C$2:$C$2369,$C58),"")</f>
        <v/>
      </c>
      <c r="AA58" s="40" t="str">
        <f>IF(ISNUMBER(AVERAGEIFS(Observed!AA$2:AA$2369,Observed!$A$2:$A$2369,$A58,Observed!$C$2:$C$2369,$C58)),AVERAGEIFS(Observed!AA$2:AA$2369,Observed!$A$2:$A$2369,$A58,Observed!$C$2:$C$2369,$C58),"")</f>
        <v/>
      </c>
      <c r="AB58" s="40" t="str">
        <f>IF(ISNUMBER(AVERAGEIFS(Observed!AB$2:AB$2369,Observed!$A$2:$A$2369,$A58,Observed!$C$2:$C$2369,$C58)),AVERAGEIFS(Observed!AB$2:AB$2369,Observed!$A$2:$A$2369,$A58,Observed!$C$2:$C$2369,$C58),"")</f>
        <v/>
      </c>
      <c r="AC58" s="40" t="str">
        <f>IF(ISNUMBER(AVERAGEIFS(Observed!AC$2:AC$2369,Observed!$A$2:$A$2369,$A58,Observed!$C$2:$C$2369,$C58)),AVERAGEIFS(Observed!AC$2:AC$2369,Observed!$A$2:$A$2369,$A58,Observed!$C$2:$C$2369,$C58),"")</f>
        <v/>
      </c>
      <c r="AD58" s="40" t="str">
        <f>IF(ISNUMBER(AVERAGEIFS(Observed!AD$2:AD$2369,Observed!$A$2:$A$2369,$A58,Observed!$C$2:$C$2369,$C58)),AVERAGEIFS(Observed!AD$2:AD$2369,Observed!$A$2:$A$2369,$A58,Observed!$C$2:$C$2369,$C58),"")</f>
        <v/>
      </c>
      <c r="AE58" s="40" t="str">
        <f>IF(ISNUMBER(AVERAGEIFS(Observed!AE$2:AE$2369,Observed!$A$2:$A$2369,$A58,Observed!$C$2:$C$2369,$C58)),AVERAGEIFS(Observed!AE$2:AE$2369,Observed!$A$2:$A$2369,$A58,Observed!$C$2:$C$2369,$C58),"")</f>
        <v/>
      </c>
      <c r="AF58" s="40" t="str">
        <f>IF(ISNUMBER(AVERAGEIFS(Observed!AF$2:AF$2369,Observed!$A$2:$A$2369,$A58,Observed!$C$2:$C$2369,$C58)),AVERAGEIFS(Observed!AF$2:AF$2369,Observed!$A$2:$A$2369,$A58,Observed!$C$2:$C$2369,$C58),"")</f>
        <v/>
      </c>
      <c r="AG58" s="40" t="str">
        <f>IF(ISNUMBER(AVERAGEIFS(Observed!AG$2:AG$2369,Observed!$A$2:$A$2369,$A58,Observed!$C$2:$C$2369,$C58)),AVERAGEIFS(Observed!AG$2:AG$2369,Observed!$A$2:$A$2369,$A58,Observed!$C$2:$C$2369,$C58),"")</f>
        <v/>
      </c>
      <c r="AH58" s="41" t="str">
        <f>IF(ISNUMBER(AVERAGEIFS(Observed!AH$2:AH$2369,Observed!$A$2:$A$2369,$A58,Observed!$C$2:$C$2369,$C58)),AVERAGEIFS(Observed!AH$2:AH$2369,Observed!$A$2:$A$2369,$A58,Observed!$C$2:$C$2369,$C58),"")</f>
        <v/>
      </c>
      <c r="AI58" s="41" t="str">
        <f>IF(ISNUMBER(AVERAGEIFS(Observed!AI$2:AI$2369,Observed!$A$2:$A$2369,$A58,Observed!$C$2:$C$2369,$C58)),AVERAGEIFS(Observed!AI$2:AI$2369,Observed!$A$2:$A$2369,$A58,Observed!$C$2:$C$2369,$C58),"")</f>
        <v/>
      </c>
      <c r="AJ58" s="41" t="str">
        <f>IF(ISNUMBER(AVERAGEIFS(Observed!AJ$2:AJ$2369,Observed!$A$2:$A$2369,$A58,Observed!$C$2:$C$2369,$C58)),AVERAGEIFS(Observed!AJ$2:AJ$2369,Observed!$A$2:$A$2369,$A58,Observed!$C$2:$C$2369,$C58),"")</f>
        <v/>
      </c>
      <c r="AK58" s="40" t="str">
        <f>IF(ISNUMBER(AVERAGEIFS(Observed!AK$2:AK$2369,Observed!$A$2:$A$2369,$A58,Observed!$C$2:$C$2369,$C58)),AVERAGEIFS(Observed!AK$2:AK$2369,Observed!$A$2:$A$2369,$A58,Observed!$C$2:$C$2369,$C58),"")</f>
        <v/>
      </c>
      <c r="AL58" s="41" t="str">
        <f>IF(ISNUMBER(AVERAGEIFS(Observed!AL$2:AL$2369,Observed!$A$2:$A$2369,$A58,Observed!$C$2:$C$2369,$C58)),AVERAGEIFS(Observed!AL$2:AL$2369,Observed!$A$2:$A$2369,$A58,Observed!$C$2:$C$2369,$C58),"")</f>
        <v/>
      </c>
      <c r="AM58" s="40" t="str">
        <f>IF(ISNUMBER(AVERAGEIFS(Observed!AM$2:AM$2369,Observed!$A$2:$A$2369,$A58,Observed!$C$2:$C$2369,$C58)),AVERAGEIFS(Observed!AM$2:AM$2369,Observed!$A$2:$A$2369,$A58,Observed!$C$2:$C$2369,$C58),"")</f>
        <v/>
      </c>
      <c r="AN58" s="40" t="str">
        <f>IF(ISNUMBER(AVERAGEIFS(Observed!AN$2:AN$2369,Observed!$A$2:$A$2369,$A58,Observed!$C$2:$C$2369,$C58)),AVERAGEIFS(Observed!AN$2:AN$2369,Observed!$A$2:$A$2369,$A58,Observed!$C$2:$C$2369,$C58),"")</f>
        <v/>
      </c>
      <c r="AO58" s="40" t="str">
        <f>IF(ISNUMBER(AVERAGEIFS(Observed!AO$2:AO$2369,Observed!$A$2:$A$2369,$A58,Observed!$C$2:$C$2369,$C58)),AVERAGEIFS(Observed!AO$2:AO$2369,Observed!$A$2:$A$2369,$A58,Observed!$C$2:$C$2369,$C58),"")</f>
        <v/>
      </c>
      <c r="AP58" s="41" t="str">
        <f>IF(ISNUMBER(AVERAGEIFS(Observed!AP$2:AP$2369,Observed!$A$2:$A$2369,$A58,Observed!$C$2:$C$2369,$C58)),AVERAGEIFS(Observed!AP$2:AP$2369,Observed!$A$2:$A$2369,$A58,Observed!$C$2:$C$2369,$C58),"")</f>
        <v/>
      </c>
      <c r="AQ58" s="40" t="str">
        <f>IF(ISNUMBER(AVERAGEIFS(Observed!AQ$2:AQ$2369,Observed!$A$2:$A$2369,$A58,Observed!$C$2:$C$2369,$C58)),AVERAGEIFS(Observed!AQ$2:AQ$2369,Observed!$A$2:$A$2369,$A58,Observed!$C$2:$C$2369,$C58),"")</f>
        <v/>
      </c>
      <c r="AR58" s="40" t="str">
        <f>IF(ISNUMBER(AVERAGEIFS(Observed!AR$2:AR$2369,Observed!$A$2:$A$2369,$A58,Observed!$C$2:$C$2369,$C58)),AVERAGEIFS(Observed!AR$2:AR$2369,Observed!$A$2:$A$2369,$A58,Observed!$C$2:$C$2369,$C58),"")</f>
        <v/>
      </c>
      <c r="AS58" s="3">
        <f>COUNTIFS(Observed!$A$2:$A$2369,$A58,Observed!$C$2:$C$2369,$C58)</f>
        <v>3</v>
      </c>
      <c r="AT58" s="3">
        <f t="shared" si="0"/>
        <v>1</v>
      </c>
    </row>
    <row r="59" spans="1:46" x14ac:dyDescent="0.25">
      <c r="A59" t="s">
        <v>5</v>
      </c>
      <c r="B59" t="s">
        <v>21</v>
      </c>
      <c r="C59" s="7">
        <v>36238</v>
      </c>
      <c r="D59" t="s">
        <v>101</v>
      </c>
      <c r="E59" t="s">
        <v>83</v>
      </c>
      <c r="J59" t="s">
        <v>2</v>
      </c>
      <c r="K59" t="s">
        <v>2</v>
      </c>
      <c r="L59">
        <v>6</v>
      </c>
      <c r="M59" t="s">
        <v>23</v>
      </c>
      <c r="N59" s="39">
        <f>IF(ISNUMBER(AVERAGEIFS(Observed!N$2:N$2369,Observed!$A$2:$A$2369,$A59,Observed!$C$2:$C$2369,$C59)),AVERAGEIFS(Observed!N$2:N$2369,Observed!$A$2:$A$2369,$A59,Observed!$C$2:$C$2369,$C59),"")</f>
        <v>711.83333333333337</v>
      </c>
      <c r="O59" s="40">
        <f>IF(ISNUMBER(AVERAGEIFS(Observed!O$2:O$2369,Observed!$A$2:$A$2369,$A59,Observed!$C$2:$C$2369,$C59)),AVERAGEIFS(Observed!O$2:O$2369,Observed!$A$2:$A$2369,$A59,Observed!$C$2:$C$2369,$C59),"")</f>
        <v>71.183333333333337</v>
      </c>
      <c r="P59" s="40" t="str">
        <f>IF(ISNUMBER(AVERAGEIFS(Observed!P$2:P$2369,Observed!$A$2:$A$2369,$A59,Observed!$C$2:$C$2369,$C59)),AVERAGEIFS(Observed!P$2:P$2369,Observed!$A$2:$A$2369,$A59,Observed!$C$2:$C$2369,$C59),"")</f>
        <v/>
      </c>
      <c r="Q59" s="40" t="str">
        <f>IF(ISNUMBER(AVERAGEIFS(Observed!Q$2:Q$2369,Observed!$A$2:$A$2369,$A59,Observed!$C$2:$C$2369,$C59)),AVERAGEIFS(Observed!Q$2:Q$2369,Observed!$A$2:$A$2369,$A59,Observed!$C$2:$C$2369,$C59),"")</f>
        <v/>
      </c>
      <c r="R59" s="40" t="str">
        <f>IF(ISNUMBER(AVERAGEIFS(Observed!R$2:R$2369,Observed!$A$2:$A$2369,$A59,Observed!$C$2:$C$2369,$C59)),AVERAGEIFS(Observed!R$2:R$2369,Observed!$A$2:$A$2369,$A59,Observed!$C$2:$C$2369,$C59),"")</f>
        <v/>
      </c>
      <c r="S59" s="41" t="str">
        <f>IF(ISNUMBER(AVERAGEIFS(Observed!S$2:S$2369,Observed!$A$2:$A$2369,$A59,Observed!$C$2:$C$2369,$C59)),AVERAGEIFS(Observed!S$2:S$2369,Observed!$A$2:$A$2369,$A59,Observed!$C$2:$C$2369,$C59),"")</f>
        <v/>
      </c>
      <c r="T59" s="41" t="str">
        <f>IF(ISNUMBER(AVERAGEIFS(Observed!T$2:T$2369,Observed!$A$2:$A$2369,$A59,Observed!$C$2:$C$2369,$C59)),AVERAGEIFS(Observed!T$2:T$2369,Observed!$A$2:$A$2369,$A59,Observed!$C$2:$C$2369,$C59),"")</f>
        <v/>
      </c>
      <c r="U59" s="41" t="str">
        <f>IF(ISNUMBER(AVERAGEIFS(Observed!U$2:U$2369,Observed!$A$2:$A$2369,$A59,Observed!$C$2:$C$2369,$C59)),AVERAGEIFS(Observed!U$2:U$2369,Observed!$A$2:$A$2369,$A59,Observed!$C$2:$C$2369,$C59),"")</f>
        <v/>
      </c>
      <c r="V59" s="40" t="str">
        <f>IF(ISNUMBER(AVERAGEIFS(Observed!V$2:V$2369,Observed!$A$2:$A$2369,$A59,Observed!$C$2:$C$2369,$C59)),AVERAGEIFS(Observed!V$2:V$2369,Observed!$A$2:$A$2369,$A59,Observed!$C$2:$C$2369,$C59),"")</f>
        <v/>
      </c>
      <c r="W59" s="8" t="str">
        <f>IF(ISNUMBER(AVERAGEIFS(Observed!W$2:W$2369,Observed!$A$2:$A$2369,$A59,Observed!$C$2:$C$2369,$C59)),AVERAGEIFS(Observed!W$2:W$2369,Observed!$A$2:$A$2369,$A59,Observed!$C$2:$C$2369,$C59),"")</f>
        <v/>
      </c>
      <c r="X59" s="8" t="str">
        <f>IF(ISNUMBER(AVERAGEIFS(Observed!X$2:X$2369,Observed!$A$2:$A$2369,$A59,Observed!$C$2:$C$2369,$C59)),AVERAGEIFS(Observed!X$2:X$2369,Observed!$A$2:$A$2369,$A59,Observed!$C$2:$C$2369,$C59),"")</f>
        <v/>
      </c>
      <c r="Y59" s="40" t="str">
        <f>IF(ISNUMBER(AVERAGEIFS(Observed!Y$2:Y$2369,Observed!$A$2:$A$2369,$A59,Observed!$C$2:$C$2369,$C59)),AVERAGEIFS(Observed!Y$2:Y$2369,Observed!$A$2:$A$2369,$A59,Observed!$C$2:$C$2369,$C59),"")</f>
        <v/>
      </c>
      <c r="Z59" s="40" t="str">
        <f>IF(ISNUMBER(AVERAGEIFS(Observed!Z$2:Z$2369,Observed!$A$2:$A$2369,$A59,Observed!$C$2:$C$2369,$C59)),AVERAGEIFS(Observed!Z$2:Z$2369,Observed!$A$2:$A$2369,$A59,Observed!$C$2:$C$2369,$C59),"")</f>
        <v/>
      </c>
      <c r="AA59" s="40" t="str">
        <f>IF(ISNUMBER(AVERAGEIFS(Observed!AA$2:AA$2369,Observed!$A$2:$A$2369,$A59,Observed!$C$2:$C$2369,$C59)),AVERAGEIFS(Observed!AA$2:AA$2369,Observed!$A$2:$A$2369,$A59,Observed!$C$2:$C$2369,$C59),"")</f>
        <v/>
      </c>
      <c r="AB59" s="40" t="str">
        <f>IF(ISNUMBER(AVERAGEIFS(Observed!AB$2:AB$2369,Observed!$A$2:$A$2369,$A59,Observed!$C$2:$C$2369,$C59)),AVERAGEIFS(Observed!AB$2:AB$2369,Observed!$A$2:$A$2369,$A59,Observed!$C$2:$C$2369,$C59),"")</f>
        <v/>
      </c>
      <c r="AC59" s="40" t="str">
        <f>IF(ISNUMBER(AVERAGEIFS(Observed!AC$2:AC$2369,Observed!$A$2:$A$2369,$A59,Observed!$C$2:$C$2369,$C59)),AVERAGEIFS(Observed!AC$2:AC$2369,Observed!$A$2:$A$2369,$A59,Observed!$C$2:$C$2369,$C59),"")</f>
        <v/>
      </c>
      <c r="AD59" s="40" t="str">
        <f>IF(ISNUMBER(AVERAGEIFS(Observed!AD$2:AD$2369,Observed!$A$2:$A$2369,$A59,Observed!$C$2:$C$2369,$C59)),AVERAGEIFS(Observed!AD$2:AD$2369,Observed!$A$2:$A$2369,$A59,Observed!$C$2:$C$2369,$C59),"")</f>
        <v/>
      </c>
      <c r="AE59" s="40" t="str">
        <f>IF(ISNUMBER(AVERAGEIFS(Observed!AE$2:AE$2369,Observed!$A$2:$A$2369,$A59,Observed!$C$2:$C$2369,$C59)),AVERAGEIFS(Observed!AE$2:AE$2369,Observed!$A$2:$A$2369,$A59,Observed!$C$2:$C$2369,$C59),"")</f>
        <v/>
      </c>
      <c r="AF59" s="40" t="str">
        <f>IF(ISNUMBER(AVERAGEIFS(Observed!AF$2:AF$2369,Observed!$A$2:$A$2369,$A59,Observed!$C$2:$C$2369,$C59)),AVERAGEIFS(Observed!AF$2:AF$2369,Observed!$A$2:$A$2369,$A59,Observed!$C$2:$C$2369,$C59),"")</f>
        <v/>
      </c>
      <c r="AG59" s="40" t="str">
        <f>IF(ISNUMBER(AVERAGEIFS(Observed!AG$2:AG$2369,Observed!$A$2:$A$2369,$A59,Observed!$C$2:$C$2369,$C59)),AVERAGEIFS(Observed!AG$2:AG$2369,Observed!$A$2:$A$2369,$A59,Observed!$C$2:$C$2369,$C59),"")</f>
        <v/>
      </c>
      <c r="AH59" s="41" t="str">
        <f>IF(ISNUMBER(AVERAGEIFS(Observed!AH$2:AH$2369,Observed!$A$2:$A$2369,$A59,Observed!$C$2:$C$2369,$C59)),AVERAGEIFS(Observed!AH$2:AH$2369,Observed!$A$2:$A$2369,$A59,Observed!$C$2:$C$2369,$C59),"")</f>
        <v/>
      </c>
      <c r="AI59" s="41" t="str">
        <f>IF(ISNUMBER(AVERAGEIFS(Observed!AI$2:AI$2369,Observed!$A$2:$A$2369,$A59,Observed!$C$2:$C$2369,$C59)),AVERAGEIFS(Observed!AI$2:AI$2369,Observed!$A$2:$A$2369,$A59,Observed!$C$2:$C$2369,$C59),"")</f>
        <v/>
      </c>
      <c r="AJ59" s="41" t="str">
        <f>IF(ISNUMBER(AVERAGEIFS(Observed!AJ$2:AJ$2369,Observed!$A$2:$A$2369,$A59,Observed!$C$2:$C$2369,$C59)),AVERAGEIFS(Observed!AJ$2:AJ$2369,Observed!$A$2:$A$2369,$A59,Observed!$C$2:$C$2369,$C59),"")</f>
        <v/>
      </c>
      <c r="AK59" s="40" t="str">
        <f>IF(ISNUMBER(AVERAGEIFS(Observed!AK$2:AK$2369,Observed!$A$2:$A$2369,$A59,Observed!$C$2:$C$2369,$C59)),AVERAGEIFS(Observed!AK$2:AK$2369,Observed!$A$2:$A$2369,$A59,Observed!$C$2:$C$2369,$C59),"")</f>
        <v/>
      </c>
      <c r="AL59" s="41" t="str">
        <f>IF(ISNUMBER(AVERAGEIFS(Observed!AL$2:AL$2369,Observed!$A$2:$A$2369,$A59,Observed!$C$2:$C$2369,$C59)),AVERAGEIFS(Observed!AL$2:AL$2369,Observed!$A$2:$A$2369,$A59,Observed!$C$2:$C$2369,$C59),"")</f>
        <v/>
      </c>
      <c r="AM59" s="40" t="str">
        <f>IF(ISNUMBER(AVERAGEIFS(Observed!AM$2:AM$2369,Observed!$A$2:$A$2369,$A59,Observed!$C$2:$C$2369,$C59)),AVERAGEIFS(Observed!AM$2:AM$2369,Observed!$A$2:$A$2369,$A59,Observed!$C$2:$C$2369,$C59),"")</f>
        <v/>
      </c>
      <c r="AN59" s="40" t="str">
        <f>IF(ISNUMBER(AVERAGEIFS(Observed!AN$2:AN$2369,Observed!$A$2:$A$2369,$A59,Observed!$C$2:$C$2369,$C59)),AVERAGEIFS(Observed!AN$2:AN$2369,Observed!$A$2:$A$2369,$A59,Observed!$C$2:$C$2369,$C59),"")</f>
        <v/>
      </c>
      <c r="AO59" s="40" t="str">
        <f>IF(ISNUMBER(AVERAGEIFS(Observed!AO$2:AO$2369,Observed!$A$2:$A$2369,$A59,Observed!$C$2:$C$2369,$C59)),AVERAGEIFS(Observed!AO$2:AO$2369,Observed!$A$2:$A$2369,$A59,Observed!$C$2:$C$2369,$C59),"")</f>
        <v/>
      </c>
      <c r="AP59" s="41" t="str">
        <f>IF(ISNUMBER(AVERAGEIFS(Observed!AP$2:AP$2369,Observed!$A$2:$A$2369,$A59,Observed!$C$2:$C$2369,$C59)),AVERAGEIFS(Observed!AP$2:AP$2369,Observed!$A$2:$A$2369,$A59,Observed!$C$2:$C$2369,$C59),"")</f>
        <v/>
      </c>
      <c r="AQ59" s="40" t="str">
        <f>IF(ISNUMBER(AVERAGEIFS(Observed!AQ$2:AQ$2369,Observed!$A$2:$A$2369,$A59,Observed!$C$2:$C$2369,$C59)),AVERAGEIFS(Observed!AQ$2:AQ$2369,Observed!$A$2:$A$2369,$A59,Observed!$C$2:$C$2369,$C59),"")</f>
        <v/>
      </c>
      <c r="AR59" s="40" t="str">
        <f>IF(ISNUMBER(AVERAGEIFS(Observed!AR$2:AR$2369,Observed!$A$2:$A$2369,$A59,Observed!$C$2:$C$2369,$C59)),AVERAGEIFS(Observed!AR$2:AR$2369,Observed!$A$2:$A$2369,$A59,Observed!$C$2:$C$2369,$C59),"")</f>
        <v/>
      </c>
      <c r="AS59" s="3">
        <f>COUNTIFS(Observed!$A$2:$A$2369,$A59,Observed!$C$2:$C$2369,$C59)</f>
        <v>3</v>
      </c>
      <c r="AT59" s="3">
        <f t="shared" si="0"/>
        <v>1</v>
      </c>
    </row>
    <row r="60" spans="1:46" x14ac:dyDescent="0.25">
      <c r="A60" t="s">
        <v>5</v>
      </c>
      <c r="B60" t="s">
        <v>21</v>
      </c>
      <c r="C60" s="7">
        <v>36245</v>
      </c>
      <c r="D60" t="s">
        <v>101</v>
      </c>
      <c r="E60" t="s">
        <v>83</v>
      </c>
      <c r="J60" t="s">
        <v>2</v>
      </c>
      <c r="K60" t="s">
        <v>2</v>
      </c>
      <c r="L60">
        <v>6</v>
      </c>
      <c r="M60" t="s">
        <v>23</v>
      </c>
      <c r="N60" s="39">
        <f>IF(ISNUMBER(AVERAGEIFS(Observed!N$2:N$2369,Observed!$A$2:$A$2369,$A60,Observed!$C$2:$C$2369,$C60)),AVERAGEIFS(Observed!N$2:N$2369,Observed!$A$2:$A$2369,$A60,Observed!$C$2:$C$2369,$C60),"")</f>
        <v>1389.8333333333333</v>
      </c>
      <c r="O60" s="40">
        <f>IF(ISNUMBER(AVERAGEIFS(Observed!O$2:O$2369,Observed!$A$2:$A$2369,$A60,Observed!$C$2:$C$2369,$C60)),AVERAGEIFS(Observed!O$2:O$2369,Observed!$A$2:$A$2369,$A60,Observed!$C$2:$C$2369,$C60),"")</f>
        <v>138.98333333333332</v>
      </c>
      <c r="P60" s="40" t="str">
        <f>IF(ISNUMBER(AVERAGEIFS(Observed!P$2:P$2369,Observed!$A$2:$A$2369,$A60,Observed!$C$2:$C$2369,$C60)),AVERAGEIFS(Observed!P$2:P$2369,Observed!$A$2:$A$2369,$A60,Observed!$C$2:$C$2369,$C60),"")</f>
        <v/>
      </c>
      <c r="Q60" s="40" t="str">
        <f>IF(ISNUMBER(AVERAGEIFS(Observed!Q$2:Q$2369,Observed!$A$2:$A$2369,$A60,Observed!$C$2:$C$2369,$C60)),AVERAGEIFS(Observed!Q$2:Q$2369,Observed!$A$2:$A$2369,$A60,Observed!$C$2:$C$2369,$C60),"")</f>
        <v/>
      </c>
      <c r="R60" s="40" t="str">
        <f>IF(ISNUMBER(AVERAGEIFS(Observed!R$2:R$2369,Observed!$A$2:$A$2369,$A60,Observed!$C$2:$C$2369,$C60)),AVERAGEIFS(Observed!R$2:R$2369,Observed!$A$2:$A$2369,$A60,Observed!$C$2:$C$2369,$C60),"")</f>
        <v/>
      </c>
      <c r="S60" s="41" t="str">
        <f>IF(ISNUMBER(AVERAGEIFS(Observed!S$2:S$2369,Observed!$A$2:$A$2369,$A60,Observed!$C$2:$C$2369,$C60)),AVERAGEIFS(Observed!S$2:S$2369,Observed!$A$2:$A$2369,$A60,Observed!$C$2:$C$2369,$C60),"")</f>
        <v/>
      </c>
      <c r="T60" s="41" t="str">
        <f>IF(ISNUMBER(AVERAGEIFS(Observed!T$2:T$2369,Observed!$A$2:$A$2369,$A60,Observed!$C$2:$C$2369,$C60)),AVERAGEIFS(Observed!T$2:T$2369,Observed!$A$2:$A$2369,$A60,Observed!$C$2:$C$2369,$C60),"")</f>
        <v/>
      </c>
      <c r="U60" s="41" t="str">
        <f>IF(ISNUMBER(AVERAGEIFS(Observed!U$2:U$2369,Observed!$A$2:$A$2369,$A60,Observed!$C$2:$C$2369,$C60)),AVERAGEIFS(Observed!U$2:U$2369,Observed!$A$2:$A$2369,$A60,Observed!$C$2:$C$2369,$C60),"")</f>
        <v/>
      </c>
      <c r="V60" s="40" t="str">
        <f>IF(ISNUMBER(AVERAGEIFS(Observed!V$2:V$2369,Observed!$A$2:$A$2369,$A60,Observed!$C$2:$C$2369,$C60)),AVERAGEIFS(Observed!V$2:V$2369,Observed!$A$2:$A$2369,$A60,Observed!$C$2:$C$2369,$C60),"")</f>
        <v/>
      </c>
      <c r="W60" s="8" t="str">
        <f>IF(ISNUMBER(AVERAGEIFS(Observed!W$2:W$2369,Observed!$A$2:$A$2369,$A60,Observed!$C$2:$C$2369,$C60)),AVERAGEIFS(Observed!W$2:W$2369,Observed!$A$2:$A$2369,$A60,Observed!$C$2:$C$2369,$C60),"")</f>
        <v/>
      </c>
      <c r="X60" s="8" t="str">
        <f>IF(ISNUMBER(AVERAGEIFS(Observed!X$2:X$2369,Observed!$A$2:$A$2369,$A60,Observed!$C$2:$C$2369,$C60)),AVERAGEIFS(Observed!X$2:X$2369,Observed!$A$2:$A$2369,$A60,Observed!$C$2:$C$2369,$C60),"")</f>
        <v/>
      </c>
      <c r="Y60" s="40" t="str">
        <f>IF(ISNUMBER(AVERAGEIFS(Observed!Y$2:Y$2369,Observed!$A$2:$A$2369,$A60,Observed!$C$2:$C$2369,$C60)),AVERAGEIFS(Observed!Y$2:Y$2369,Observed!$A$2:$A$2369,$A60,Observed!$C$2:$C$2369,$C60),"")</f>
        <v/>
      </c>
      <c r="Z60" s="40" t="str">
        <f>IF(ISNUMBER(AVERAGEIFS(Observed!Z$2:Z$2369,Observed!$A$2:$A$2369,$A60,Observed!$C$2:$C$2369,$C60)),AVERAGEIFS(Observed!Z$2:Z$2369,Observed!$A$2:$A$2369,$A60,Observed!$C$2:$C$2369,$C60),"")</f>
        <v/>
      </c>
      <c r="AA60" s="40" t="str">
        <f>IF(ISNUMBER(AVERAGEIFS(Observed!AA$2:AA$2369,Observed!$A$2:$A$2369,$A60,Observed!$C$2:$C$2369,$C60)),AVERAGEIFS(Observed!AA$2:AA$2369,Observed!$A$2:$A$2369,$A60,Observed!$C$2:$C$2369,$C60),"")</f>
        <v/>
      </c>
      <c r="AB60" s="40" t="str">
        <f>IF(ISNUMBER(AVERAGEIFS(Observed!AB$2:AB$2369,Observed!$A$2:$A$2369,$A60,Observed!$C$2:$C$2369,$C60)),AVERAGEIFS(Observed!AB$2:AB$2369,Observed!$A$2:$A$2369,$A60,Observed!$C$2:$C$2369,$C60),"")</f>
        <v/>
      </c>
      <c r="AC60" s="40" t="str">
        <f>IF(ISNUMBER(AVERAGEIFS(Observed!AC$2:AC$2369,Observed!$A$2:$A$2369,$A60,Observed!$C$2:$C$2369,$C60)),AVERAGEIFS(Observed!AC$2:AC$2369,Observed!$A$2:$A$2369,$A60,Observed!$C$2:$C$2369,$C60),"")</f>
        <v/>
      </c>
      <c r="AD60" s="40" t="str">
        <f>IF(ISNUMBER(AVERAGEIFS(Observed!AD$2:AD$2369,Observed!$A$2:$A$2369,$A60,Observed!$C$2:$C$2369,$C60)),AVERAGEIFS(Observed!AD$2:AD$2369,Observed!$A$2:$A$2369,$A60,Observed!$C$2:$C$2369,$C60),"")</f>
        <v/>
      </c>
      <c r="AE60" s="40" t="str">
        <f>IF(ISNUMBER(AVERAGEIFS(Observed!AE$2:AE$2369,Observed!$A$2:$A$2369,$A60,Observed!$C$2:$C$2369,$C60)),AVERAGEIFS(Observed!AE$2:AE$2369,Observed!$A$2:$A$2369,$A60,Observed!$C$2:$C$2369,$C60),"")</f>
        <v/>
      </c>
      <c r="AF60" s="40" t="str">
        <f>IF(ISNUMBER(AVERAGEIFS(Observed!AF$2:AF$2369,Observed!$A$2:$A$2369,$A60,Observed!$C$2:$C$2369,$C60)),AVERAGEIFS(Observed!AF$2:AF$2369,Observed!$A$2:$A$2369,$A60,Observed!$C$2:$C$2369,$C60),"")</f>
        <v/>
      </c>
      <c r="AG60" s="40" t="str">
        <f>IF(ISNUMBER(AVERAGEIFS(Observed!AG$2:AG$2369,Observed!$A$2:$A$2369,$A60,Observed!$C$2:$C$2369,$C60)),AVERAGEIFS(Observed!AG$2:AG$2369,Observed!$A$2:$A$2369,$A60,Observed!$C$2:$C$2369,$C60),"")</f>
        <v/>
      </c>
      <c r="AH60" s="41" t="str">
        <f>IF(ISNUMBER(AVERAGEIFS(Observed!AH$2:AH$2369,Observed!$A$2:$A$2369,$A60,Observed!$C$2:$C$2369,$C60)),AVERAGEIFS(Observed!AH$2:AH$2369,Observed!$A$2:$A$2369,$A60,Observed!$C$2:$C$2369,$C60),"")</f>
        <v/>
      </c>
      <c r="AI60" s="41" t="str">
        <f>IF(ISNUMBER(AVERAGEIFS(Observed!AI$2:AI$2369,Observed!$A$2:$A$2369,$A60,Observed!$C$2:$C$2369,$C60)),AVERAGEIFS(Observed!AI$2:AI$2369,Observed!$A$2:$A$2369,$A60,Observed!$C$2:$C$2369,$C60),"")</f>
        <v/>
      </c>
      <c r="AJ60" s="41" t="str">
        <f>IF(ISNUMBER(AVERAGEIFS(Observed!AJ$2:AJ$2369,Observed!$A$2:$A$2369,$A60,Observed!$C$2:$C$2369,$C60)),AVERAGEIFS(Observed!AJ$2:AJ$2369,Observed!$A$2:$A$2369,$A60,Observed!$C$2:$C$2369,$C60),"")</f>
        <v/>
      </c>
      <c r="AK60" s="40" t="str">
        <f>IF(ISNUMBER(AVERAGEIFS(Observed!AK$2:AK$2369,Observed!$A$2:$A$2369,$A60,Observed!$C$2:$C$2369,$C60)),AVERAGEIFS(Observed!AK$2:AK$2369,Observed!$A$2:$A$2369,$A60,Observed!$C$2:$C$2369,$C60),"")</f>
        <v/>
      </c>
      <c r="AL60" s="41" t="str">
        <f>IF(ISNUMBER(AVERAGEIFS(Observed!AL$2:AL$2369,Observed!$A$2:$A$2369,$A60,Observed!$C$2:$C$2369,$C60)),AVERAGEIFS(Observed!AL$2:AL$2369,Observed!$A$2:$A$2369,$A60,Observed!$C$2:$C$2369,$C60),"")</f>
        <v/>
      </c>
      <c r="AM60" s="40" t="str">
        <f>IF(ISNUMBER(AVERAGEIFS(Observed!AM$2:AM$2369,Observed!$A$2:$A$2369,$A60,Observed!$C$2:$C$2369,$C60)),AVERAGEIFS(Observed!AM$2:AM$2369,Observed!$A$2:$A$2369,$A60,Observed!$C$2:$C$2369,$C60),"")</f>
        <v/>
      </c>
      <c r="AN60" s="40" t="str">
        <f>IF(ISNUMBER(AVERAGEIFS(Observed!AN$2:AN$2369,Observed!$A$2:$A$2369,$A60,Observed!$C$2:$C$2369,$C60)),AVERAGEIFS(Observed!AN$2:AN$2369,Observed!$A$2:$A$2369,$A60,Observed!$C$2:$C$2369,$C60),"")</f>
        <v/>
      </c>
      <c r="AO60" s="40" t="str">
        <f>IF(ISNUMBER(AVERAGEIFS(Observed!AO$2:AO$2369,Observed!$A$2:$A$2369,$A60,Observed!$C$2:$C$2369,$C60)),AVERAGEIFS(Observed!AO$2:AO$2369,Observed!$A$2:$A$2369,$A60,Observed!$C$2:$C$2369,$C60),"")</f>
        <v/>
      </c>
      <c r="AP60" s="41" t="str">
        <f>IF(ISNUMBER(AVERAGEIFS(Observed!AP$2:AP$2369,Observed!$A$2:$A$2369,$A60,Observed!$C$2:$C$2369,$C60)),AVERAGEIFS(Observed!AP$2:AP$2369,Observed!$A$2:$A$2369,$A60,Observed!$C$2:$C$2369,$C60),"")</f>
        <v/>
      </c>
      <c r="AQ60" s="40" t="str">
        <f>IF(ISNUMBER(AVERAGEIFS(Observed!AQ$2:AQ$2369,Observed!$A$2:$A$2369,$A60,Observed!$C$2:$C$2369,$C60)),AVERAGEIFS(Observed!AQ$2:AQ$2369,Observed!$A$2:$A$2369,$A60,Observed!$C$2:$C$2369,$C60),"")</f>
        <v/>
      </c>
      <c r="AR60" s="40" t="str">
        <f>IF(ISNUMBER(AVERAGEIFS(Observed!AR$2:AR$2369,Observed!$A$2:$A$2369,$A60,Observed!$C$2:$C$2369,$C60)),AVERAGEIFS(Observed!AR$2:AR$2369,Observed!$A$2:$A$2369,$A60,Observed!$C$2:$C$2369,$C60),"")</f>
        <v/>
      </c>
      <c r="AS60" s="3">
        <f>COUNTIFS(Observed!$A$2:$A$2369,$A60,Observed!$C$2:$C$2369,$C60)</f>
        <v>3</v>
      </c>
      <c r="AT60" s="3">
        <f t="shared" si="0"/>
        <v>1</v>
      </c>
    </row>
    <row r="61" spans="1:46" x14ac:dyDescent="0.25">
      <c r="A61" t="s">
        <v>5</v>
      </c>
      <c r="B61" t="s">
        <v>21</v>
      </c>
      <c r="C61" s="7">
        <v>36252</v>
      </c>
      <c r="D61" t="s">
        <v>101</v>
      </c>
      <c r="E61" t="s">
        <v>83</v>
      </c>
      <c r="J61" t="s">
        <v>2</v>
      </c>
      <c r="K61" t="s">
        <v>2</v>
      </c>
      <c r="L61">
        <v>6</v>
      </c>
      <c r="M61" t="s">
        <v>23</v>
      </c>
      <c r="N61" s="39">
        <f>IF(ISNUMBER(AVERAGEIFS(Observed!N$2:N$2369,Observed!$A$2:$A$2369,$A61,Observed!$C$2:$C$2369,$C61)),AVERAGEIFS(Observed!N$2:N$2369,Observed!$A$2:$A$2369,$A61,Observed!$C$2:$C$2369,$C61),"")</f>
        <v>1938.8333333333333</v>
      </c>
      <c r="O61" s="40">
        <f>IF(ISNUMBER(AVERAGEIFS(Observed!O$2:O$2369,Observed!$A$2:$A$2369,$A61,Observed!$C$2:$C$2369,$C61)),AVERAGEIFS(Observed!O$2:O$2369,Observed!$A$2:$A$2369,$A61,Observed!$C$2:$C$2369,$C61),"")</f>
        <v>193.88333333333335</v>
      </c>
      <c r="P61" s="40" t="str">
        <f>IF(ISNUMBER(AVERAGEIFS(Observed!P$2:P$2369,Observed!$A$2:$A$2369,$A61,Observed!$C$2:$C$2369,$C61)),AVERAGEIFS(Observed!P$2:P$2369,Observed!$A$2:$A$2369,$A61,Observed!$C$2:$C$2369,$C61),"")</f>
        <v/>
      </c>
      <c r="Q61" s="40" t="str">
        <f>IF(ISNUMBER(AVERAGEIFS(Observed!Q$2:Q$2369,Observed!$A$2:$A$2369,$A61,Observed!$C$2:$C$2369,$C61)),AVERAGEIFS(Observed!Q$2:Q$2369,Observed!$A$2:$A$2369,$A61,Observed!$C$2:$C$2369,$C61),"")</f>
        <v/>
      </c>
      <c r="R61" s="40" t="str">
        <f>IF(ISNUMBER(AVERAGEIFS(Observed!R$2:R$2369,Observed!$A$2:$A$2369,$A61,Observed!$C$2:$C$2369,$C61)),AVERAGEIFS(Observed!R$2:R$2369,Observed!$A$2:$A$2369,$A61,Observed!$C$2:$C$2369,$C61),"")</f>
        <v/>
      </c>
      <c r="S61" s="41" t="str">
        <f>IF(ISNUMBER(AVERAGEIFS(Observed!S$2:S$2369,Observed!$A$2:$A$2369,$A61,Observed!$C$2:$C$2369,$C61)),AVERAGEIFS(Observed!S$2:S$2369,Observed!$A$2:$A$2369,$A61,Observed!$C$2:$C$2369,$C61),"")</f>
        <v/>
      </c>
      <c r="T61" s="41" t="str">
        <f>IF(ISNUMBER(AVERAGEIFS(Observed!T$2:T$2369,Observed!$A$2:$A$2369,$A61,Observed!$C$2:$C$2369,$C61)),AVERAGEIFS(Observed!T$2:T$2369,Observed!$A$2:$A$2369,$A61,Observed!$C$2:$C$2369,$C61),"")</f>
        <v/>
      </c>
      <c r="U61" s="41" t="str">
        <f>IF(ISNUMBER(AVERAGEIFS(Observed!U$2:U$2369,Observed!$A$2:$A$2369,$A61,Observed!$C$2:$C$2369,$C61)),AVERAGEIFS(Observed!U$2:U$2369,Observed!$A$2:$A$2369,$A61,Observed!$C$2:$C$2369,$C61),"")</f>
        <v/>
      </c>
      <c r="V61" s="40" t="str">
        <f>IF(ISNUMBER(AVERAGEIFS(Observed!V$2:V$2369,Observed!$A$2:$A$2369,$A61,Observed!$C$2:$C$2369,$C61)),AVERAGEIFS(Observed!V$2:V$2369,Observed!$A$2:$A$2369,$A61,Observed!$C$2:$C$2369,$C61),"")</f>
        <v/>
      </c>
      <c r="W61" s="8" t="str">
        <f>IF(ISNUMBER(AVERAGEIFS(Observed!W$2:W$2369,Observed!$A$2:$A$2369,$A61,Observed!$C$2:$C$2369,$C61)),AVERAGEIFS(Observed!W$2:W$2369,Observed!$A$2:$A$2369,$A61,Observed!$C$2:$C$2369,$C61),"")</f>
        <v/>
      </c>
      <c r="X61" s="8" t="str">
        <f>IF(ISNUMBER(AVERAGEIFS(Observed!X$2:X$2369,Observed!$A$2:$A$2369,$A61,Observed!$C$2:$C$2369,$C61)),AVERAGEIFS(Observed!X$2:X$2369,Observed!$A$2:$A$2369,$A61,Observed!$C$2:$C$2369,$C61),"")</f>
        <v/>
      </c>
      <c r="Y61" s="40" t="str">
        <f>IF(ISNUMBER(AVERAGEIFS(Observed!Y$2:Y$2369,Observed!$A$2:$A$2369,$A61,Observed!$C$2:$C$2369,$C61)),AVERAGEIFS(Observed!Y$2:Y$2369,Observed!$A$2:$A$2369,$A61,Observed!$C$2:$C$2369,$C61),"")</f>
        <v/>
      </c>
      <c r="Z61" s="40" t="str">
        <f>IF(ISNUMBER(AVERAGEIFS(Observed!Z$2:Z$2369,Observed!$A$2:$A$2369,$A61,Observed!$C$2:$C$2369,$C61)),AVERAGEIFS(Observed!Z$2:Z$2369,Observed!$A$2:$A$2369,$A61,Observed!$C$2:$C$2369,$C61),"")</f>
        <v/>
      </c>
      <c r="AA61" s="40" t="str">
        <f>IF(ISNUMBER(AVERAGEIFS(Observed!AA$2:AA$2369,Observed!$A$2:$A$2369,$A61,Observed!$C$2:$C$2369,$C61)),AVERAGEIFS(Observed!AA$2:AA$2369,Observed!$A$2:$A$2369,$A61,Observed!$C$2:$C$2369,$C61),"")</f>
        <v/>
      </c>
      <c r="AB61" s="40" t="str">
        <f>IF(ISNUMBER(AVERAGEIFS(Observed!AB$2:AB$2369,Observed!$A$2:$A$2369,$A61,Observed!$C$2:$C$2369,$C61)),AVERAGEIFS(Observed!AB$2:AB$2369,Observed!$A$2:$A$2369,$A61,Observed!$C$2:$C$2369,$C61),"")</f>
        <v/>
      </c>
      <c r="AC61" s="40" t="str">
        <f>IF(ISNUMBER(AVERAGEIFS(Observed!AC$2:AC$2369,Observed!$A$2:$A$2369,$A61,Observed!$C$2:$C$2369,$C61)),AVERAGEIFS(Observed!AC$2:AC$2369,Observed!$A$2:$A$2369,$A61,Observed!$C$2:$C$2369,$C61),"")</f>
        <v/>
      </c>
      <c r="AD61" s="40" t="str">
        <f>IF(ISNUMBER(AVERAGEIFS(Observed!AD$2:AD$2369,Observed!$A$2:$A$2369,$A61,Observed!$C$2:$C$2369,$C61)),AVERAGEIFS(Observed!AD$2:AD$2369,Observed!$A$2:$A$2369,$A61,Observed!$C$2:$C$2369,$C61),"")</f>
        <v/>
      </c>
      <c r="AE61" s="40" t="str">
        <f>IF(ISNUMBER(AVERAGEIFS(Observed!AE$2:AE$2369,Observed!$A$2:$A$2369,$A61,Observed!$C$2:$C$2369,$C61)),AVERAGEIFS(Observed!AE$2:AE$2369,Observed!$A$2:$A$2369,$A61,Observed!$C$2:$C$2369,$C61),"")</f>
        <v/>
      </c>
      <c r="AF61" s="40" t="str">
        <f>IF(ISNUMBER(AVERAGEIFS(Observed!AF$2:AF$2369,Observed!$A$2:$A$2369,$A61,Observed!$C$2:$C$2369,$C61)),AVERAGEIFS(Observed!AF$2:AF$2369,Observed!$A$2:$A$2369,$A61,Observed!$C$2:$C$2369,$C61),"")</f>
        <v/>
      </c>
      <c r="AG61" s="40" t="str">
        <f>IF(ISNUMBER(AVERAGEIFS(Observed!AG$2:AG$2369,Observed!$A$2:$A$2369,$A61,Observed!$C$2:$C$2369,$C61)),AVERAGEIFS(Observed!AG$2:AG$2369,Observed!$A$2:$A$2369,$A61,Observed!$C$2:$C$2369,$C61),"")</f>
        <v/>
      </c>
      <c r="AH61" s="41" t="str">
        <f>IF(ISNUMBER(AVERAGEIFS(Observed!AH$2:AH$2369,Observed!$A$2:$A$2369,$A61,Observed!$C$2:$C$2369,$C61)),AVERAGEIFS(Observed!AH$2:AH$2369,Observed!$A$2:$A$2369,$A61,Observed!$C$2:$C$2369,$C61),"")</f>
        <v/>
      </c>
      <c r="AI61" s="41" t="str">
        <f>IF(ISNUMBER(AVERAGEIFS(Observed!AI$2:AI$2369,Observed!$A$2:$A$2369,$A61,Observed!$C$2:$C$2369,$C61)),AVERAGEIFS(Observed!AI$2:AI$2369,Observed!$A$2:$A$2369,$A61,Observed!$C$2:$C$2369,$C61),"")</f>
        <v/>
      </c>
      <c r="AJ61" s="41" t="str">
        <f>IF(ISNUMBER(AVERAGEIFS(Observed!AJ$2:AJ$2369,Observed!$A$2:$A$2369,$A61,Observed!$C$2:$C$2369,$C61)),AVERAGEIFS(Observed!AJ$2:AJ$2369,Observed!$A$2:$A$2369,$A61,Observed!$C$2:$C$2369,$C61),"")</f>
        <v/>
      </c>
      <c r="AK61" s="40" t="str">
        <f>IF(ISNUMBER(AVERAGEIFS(Observed!AK$2:AK$2369,Observed!$A$2:$A$2369,$A61,Observed!$C$2:$C$2369,$C61)),AVERAGEIFS(Observed!AK$2:AK$2369,Observed!$A$2:$A$2369,$A61,Observed!$C$2:$C$2369,$C61),"")</f>
        <v/>
      </c>
      <c r="AL61" s="41" t="str">
        <f>IF(ISNUMBER(AVERAGEIFS(Observed!AL$2:AL$2369,Observed!$A$2:$A$2369,$A61,Observed!$C$2:$C$2369,$C61)),AVERAGEIFS(Observed!AL$2:AL$2369,Observed!$A$2:$A$2369,$A61,Observed!$C$2:$C$2369,$C61),"")</f>
        <v/>
      </c>
      <c r="AM61" s="40" t="str">
        <f>IF(ISNUMBER(AVERAGEIFS(Observed!AM$2:AM$2369,Observed!$A$2:$A$2369,$A61,Observed!$C$2:$C$2369,$C61)),AVERAGEIFS(Observed!AM$2:AM$2369,Observed!$A$2:$A$2369,$A61,Observed!$C$2:$C$2369,$C61),"")</f>
        <v/>
      </c>
      <c r="AN61" s="40" t="str">
        <f>IF(ISNUMBER(AVERAGEIFS(Observed!AN$2:AN$2369,Observed!$A$2:$A$2369,$A61,Observed!$C$2:$C$2369,$C61)),AVERAGEIFS(Observed!AN$2:AN$2369,Observed!$A$2:$A$2369,$A61,Observed!$C$2:$C$2369,$C61),"")</f>
        <v/>
      </c>
      <c r="AO61" s="40" t="str">
        <f>IF(ISNUMBER(AVERAGEIFS(Observed!AO$2:AO$2369,Observed!$A$2:$A$2369,$A61,Observed!$C$2:$C$2369,$C61)),AVERAGEIFS(Observed!AO$2:AO$2369,Observed!$A$2:$A$2369,$A61,Observed!$C$2:$C$2369,$C61),"")</f>
        <v/>
      </c>
      <c r="AP61" s="41" t="str">
        <f>IF(ISNUMBER(AVERAGEIFS(Observed!AP$2:AP$2369,Observed!$A$2:$A$2369,$A61,Observed!$C$2:$C$2369,$C61)),AVERAGEIFS(Observed!AP$2:AP$2369,Observed!$A$2:$A$2369,$A61,Observed!$C$2:$C$2369,$C61),"")</f>
        <v/>
      </c>
      <c r="AQ61" s="40" t="str">
        <f>IF(ISNUMBER(AVERAGEIFS(Observed!AQ$2:AQ$2369,Observed!$A$2:$A$2369,$A61,Observed!$C$2:$C$2369,$C61)),AVERAGEIFS(Observed!AQ$2:AQ$2369,Observed!$A$2:$A$2369,$A61,Observed!$C$2:$C$2369,$C61),"")</f>
        <v/>
      </c>
      <c r="AR61" s="40" t="str">
        <f>IF(ISNUMBER(AVERAGEIFS(Observed!AR$2:AR$2369,Observed!$A$2:$A$2369,$A61,Observed!$C$2:$C$2369,$C61)),AVERAGEIFS(Observed!AR$2:AR$2369,Observed!$A$2:$A$2369,$A61,Observed!$C$2:$C$2369,$C61),"")</f>
        <v/>
      </c>
      <c r="AS61" s="3">
        <f>COUNTIFS(Observed!$A$2:$A$2369,$A61,Observed!$C$2:$C$2369,$C61)</f>
        <v>3</v>
      </c>
      <c r="AT61" s="3">
        <f t="shared" si="0"/>
        <v>1</v>
      </c>
    </row>
    <row r="62" spans="1:46" x14ac:dyDescent="0.25">
      <c r="A62" t="s">
        <v>5</v>
      </c>
      <c r="B62" t="s">
        <v>21</v>
      </c>
      <c r="C62" s="7">
        <v>36259</v>
      </c>
      <c r="D62" t="s">
        <v>101</v>
      </c>
      <c r="E62" t="s">
        <v>83</v>
      </c>
      <c r="J62" t="s">
        <v>2</v>
      </c>
      <c r="K62" t="s">
        <v>2</v>
      </c>
      <c r="L62">
        <v>6</v>
      </c>
      <c r="M62" t="s">
        <v>24</v>
      </c>
      <c r="N62" s="39">
        <f>IF(ISNUMBER(AVERAGEIFS(Observed!N$2:N$2369,Observed!$A$2:$A$2369,$A62,Observed!$C$2:$C$2369,$C62)),AVERAGEIFS(Observed!N$2:N$2369,Observed!$A$2:$A$2369,$A62,Observed!$C$2:$C$2369,$C62),"")</f>
        <v>1920.8333333333333</v>
      </c>
      <c r="O62" s="40">
        <f>IF(ISNUMBER(AVERAGEIFS(Observed!O$2:O$2369,Observed!$A$2:$A$2369,$A62,Observed!$C$2:$C$2369,$C62)),AVERAGEIFS(Observed!O$2:O$2369,Observed!$A$2:$A$2369,$A62,Observed!$C$2:$C$2369,$C62),"")</f>
        <v>192.08333333333334</v>
      </c>
      <c r="P62" s="40" t="str">
        <f>IF(ISNUMBER(AVERAGEIFS(Observed!P$2:P$2369,Observed!$A$2:$A$2369,$A62,Observed!$C$2:$C$2369,$C62)),AVERAGEIFS(Observed!P$2:P$2369,Observed!$A$2:$A$2369,$A62,Observed!$C$2:$C$2369,$C62),"")</f>
        <v/>
      </c>
      <c r="Q62" s="40" t="str">
        <f>IF(ISNUMBER(AVERAGEIFS(Observed!Q$2:Q$2369,Observed!$A$2:$A$2369,$A62,Observed!$C$2:$C$2369,$C62)),AVERAGEIFS(Observed!Q$2:Q$2369,Observed!$A$2:$A$2369,$A62,Observed!$C$2:$C$2369,$C62),"")</f>
        <v/>
      </c>
      <c r="R62" s="40" t="str">
        <f>IF(ISNUMBER(AVERAGEIFS(Observed!R$2:R$2369,Observed!$A$2:$A$2369,$A62,Observed!$C$2:$C$2369,$C62)),AVERAGEIFS(Observed!R$2:R$2369,Observed!$A$2:$A$2369,$A62,Observed!$C$2:$C$2369,$C62),"")</f>
        <v/>
      </c>
      <c r="S62" s="41">
        <f>IF(ISNUMBER(AVERAGEIFS(Observed!S$2:S$2369,Observed!$A$2:$A$2369,$A62,Observed!$C$2:$C$2369,$C62)),AVERAGEIFS(Observed!S$2:S$2369,Observed!$A$2:$A$2369,$A62,Observed!$C$2:$C$2369,$C62),"")</f>
        <v>2.1399999999999999E-2</v>
      </c>
      <c r="T62" s="41" t="str">
        <f>IF(ISNUMBER(AVERAGEIFS(Observed!T$2:T$2369,Observed!$A$2:$A$2369,$A62,Observed!$C$2:$C$2369,$C62)),AVERAGEIFS(Observed!T$2:T$2369,Observed!$A$2:$A$2369,$A62,Observed!$C$2:$C$2369,$C62),"")</f>
        <v/>
      </c>
      <c r="U62" s="41" t="str">
        <f>IF(ISNUMBER(AVERAGEIFS(Observed!U$2:U$2369,Observed!$A$2:$A$2369,$A62,Observed!$C$2:$C$2369,$C62)),AVERAGEIFS(Observed!U$2:U$2369,Observed!$A$2:$A$2369,$A62,Observed!$C$2:$C$2369,$C62),"")</f>
        <v/>
      </c>
      <c r="V62" s="40" t="str">
        <f>IF(ISNUMBER(AVERAGEIFS(Observed!V$2:V$2369,Observed!$A$2:$A$2369,$A62,Observed!$C$2:$C$2369,$C62)),AVERAGEIFS(Observed!V$2:V$2369,Observed!$A$2:$A$2369,$A62,Observed!$C$2:$C$2369,$C62),"")</f>
        <v/>
      </c>
      <c r="W62" s="8" t="str">
        <f>IF(ISNUMBER(AVERAGEIFS(Observed!W$2:W$2369,Observed!$A$2:$A$2369,$A62,Observed!$C$2:$C$2369,$C62)),AVERAGEIFS(Observed!W$2:W$2369,Observed!$A$2:$A$2369,$A62,Observed!$C$2:$C$2369,$C62),"")</f>
        <v/>
      </c>
      <c r="X62" s="8" t="str">
        <f>IF(ISNUMBER(AVERAGEIFS(Observed!X$2:X$2369,Observed!$A$2:$A$2369,$A62,Observed!$C$2:$C$2369,$C62)),AVERAGEIFS(Observed!X$2:X$2369,Observed!$A$2:$A$2369,$A62,Observed!$C$2:$C$2369,$C62),"")</f>
        <v/>
      </c>
      <c r="Y62" s="40" t="str">
        <f>IF(ISNUMBER(AVERAGEIFS(Observed!Y$2:Y$2369,Observed!$A$2:$A$2369,$A62,Observed!$C$2:$C$2369,$C62)),AVERAGEIFS(Observed!Y$2:Y$2369,Observed!$A$2:$A$2369,$A62,Observed!$C$2:$C$2369,$C62),"")</f>
        <v/>
      </c>
      <c r="Z62" s="40" t="str">
        <f>IF(ISNUMBER(AVERAGEIFS(Observed!Z$2:Z$2369,Observed!$A$2:$A$2369,$A62,Observed!$C$2:$C$2369,$C62)),AVERAGEIFS(Observed!Z$2:Z$2369,Observed!$A$2:$A$2369,$A62,Observed!$C$2:$C$2369,$C62),"")</f>
        <v/>
      </c>
      <c r="AA62" s="40" t="str">
        <f>IF(ISNUMBER(AVERAGEIFS(Observed!AA$2:AA$2369,Observed!$A$2:$A$2369,$A62,Observed!$C$2:$C$2369,$C62)),AVERAGEIFS(Observed!AA$2:AA$2369,Observed!$A$2:$A$2369,$A62,Observed!$C$2:$C$2369,$C62),"")</f>
        <v/>
      </c>
      <c r="AB62" s="40" t="str">
        <f>IF(ISNUMBER(AVERAGEIFS(Observed!AB$2:AB$2369,Observed!$A$2:$A$2369,$A62,Observed!$C$2:$C$2369,$C62)),AVERAGEIFS(Observed!AB$2:AB$2369,Observed!$A$2:$A$2369,$A62,Observed!$C$2:$C$2369,$C62),"")</f>
        <v/>
      </c>
      <c r="AC62" s="40" t="str">
        <f>IF(ISNUMBER(AVERAGEIFS(Observed!AC$2:AC$2369,Observed!$A$2:$A$2369,$A62,Observed!$C$2:$C$2369,$C62)),AVERAGEIFS(Observed!AC$2:AC$2369,Observed!$A$2:$A$2369,$A62,Observed!$C$2:$C$2369,$C62),"")</f>
        <v/>
      </c>
      <c r="AD62" s="40" t="str">
        <f>IF(ISNUMBER(AVERAGEIFS(Observed!AD$2:AD$2369,Observed!$A$2:$A$2369,$A62,Observed!$C$2:$C$2369,$C62)),AVERAGEIFS(Observed!AD$2:AD$2369,Observed!$A$2:$A$2369,$A62,Observed!$C$2:$C$2369,$C62),"")</f>
        <v/>
      </c>
      <c r="AE62" s="40" t="str">
        <f>IF(ISNUMBER(AVERAGEIFS(Observed!AE$2:AE$2369,Observed!$A$2:$A$2369,$A62,Observed!$C$2:$C$2369,$C62)),AVERAGEIFS(Observed!AE$2:AE$2369,Observed!$A$2:$A$2369,$A62,Observed!$C$2:$C$2369,$C62),"")</f>
        <v/>
      </c>
      <c r="AF62" s="40" t="str">
        <f>IF(ISNUMBER(AVERAGEIFS(Observed!AF$2:AF$2369,Observed!$A$2:$A$2369,$A62,Observed!$C$2:$C$2369,$C62)),AVERAGEIFS(Observed!AF$2:AF$2369,Observed!$A$2:$A$2369,$A62,Observed!$C$2:$C$2369,$C62),"")</f>
        <v/>
      </c>
      <c r="AG62" s="40" t="str">
        <f>IF(ISNUMBER(AVERAGEIFS(Observed!AG$2:AG$2369,Observed!$A$2:$A$2369,$A62,Observed!$C$2:$C$2369,$C62)),AVERAGEIFS(Observed!AG$2:AG$2369,Observed!$A$2:$A$2369,$A62,Observed!$C$2:$C$2369,$C62),"")</f>
        <v/>
      </c>
      <c r="AH62" s="41" t="str">
        <f>IF(ISNUMBER(AVERAGEIFS(Observed!AH$2:AH$2369,Observed!$A$2:$A$2369,$A62,Observed!$C$2:$C$2369,$C62)),AVERAGEIFS(Observed!AH$2:AH$2369,Observed!$A$2:$A$2369,$A62,Observed!$C$2:$C$2369,$C62),"")</f>
        <v/>
      </c>
      <c r="AI62" s="41" t="str">
        <f>IF(ISNUMBER(AVERAGEIFS(Observed!AI$2:AI$2369,Observed!$A$2:$A$2369,$A62,Observed!$C$2:$C$2369,$C62)),AVERAGEIFS(Observed!AI$2:AI$2369,Observed!$A$2:$A$2369,$A62,Observed!$C$2:$C$2369,$C62),"")</f>
        <v/>
      </c>
      <c r="AJ62" s="41" t="str">
        <f>IF(ISNUMBER(AVERAGEIFS(Observed!AJ$2:AJ$2369,Observed!$A$2:$A$2369,$A62,Observed!$C$2:$C$2369,$C62)),AVERAGEIFS(Observed!AJ$2:AJ$2369,Observed!$A$2:$A$2369,$A62,Observed!$C$2:$C$2369,$C62),"")</f>
        <v/>
      </c>
      <c r="AK62" s="40" t="str">
        <f>IF(ISNUMBER(AVERAGEIFS(Observed!AK$2:AK$2369,Observed!$A$2:$A$2369,$A62,Observed!$C$2:$C$2369,$C62)),AVERAGEIFS(Observed!AK$2:AK$2369,Observed!$A$2:$A$2369,$A62,Observed!$C$2:$C$2369,$C62),"")</f>
        <v/>
      </c>
      <c r="AL62" s="41" t="str">
        <f>IF(ISNUMBER(AVERAGEIFS(Observed!AL$2:AL$2369,Observed!$A$2:$A$2369,$A62,Observed!$C$2:$C$2369,$C62)),AVERAGEIFS(Observed!AL$2:AL$2369,Observed!$A$2:$A$2369,$A62,Observed!$C$2:$C$2369,$C62),"")</f>
        <v/>
      </c>
      <c r="AM62" s="40" t="str">
        <f>IF(ISNUMBER(AVERAGEIFS(Observed!AM$2:AM$2369,Observed!$A$2:$A$2369,$A62,Observed!$C$2:$C$2369,$C62)),AVERAGEIFS(Observed!AM$2:AM$2369,Observed!$A$2:$A$2369,$A62,Observed!$C$2:$C$2369,$C62),"")</f>
        <v/>
      </c>
      <c r="AN62" s="40" t="str">
        <f>IF(ISNUMBER(AVERAGEIFS(Observed!AN$2:AN$2369,Observed!$A$2:$A$2369,$A62,Observed!$C$2:$C$2369,$C62)),AVERAGEIFS(Observed!AN$2:AN$2369,Observed!$A$2:$A$2369,$A62,Observed!$C$2:$C$2369,$C62),"")</f>
        <v/>
      </c>
      <c r="AO62" s="40" t="str">
        <f>IF(ISNUMBER(AVERAGEIFS(Observed!AO$2:AO$2369,Observed!$A$2:$A$2369,$A62,Observed!$C$2:$C$2369,$C62)),AVERAGEIFS(Observed!AO$2:AO$2369,Observed!$A$2:$A$2369,$A62,Observed!$C$2:$C$2369,$C62),"")</f>
        <v/>
      </c>
      <c r="AP62" s="41" t="str">
        <f>IF(ISNUMBER(AVERAGEIFS(Observed!AP$2:AP$2369,Observed!$A$2:$A$2369,$A62,Observed!$C$2:$C$2369,$C62)),AVERAGEIFS(Observed!AP$2:AP$2369,Observed!$A$2:$A$2369,$A62,Observed!$C$2:$C$2369,$C62),"")</f>
        <v/>
      </c>
      <c r="AQ62" s="40" t="str">
        <f>IF(ISNUMBER(AVERAGEIFS(Observed!AQ$2:AQ$2369,Observed!$A$2:$A$2369,$A62,Observed!$C$2:$C$2369,$C62)),AVERAGEIFS(Observed!AQ$2:AQ$2369,Observed!$A$2:$A$2369,$A62,Observed!$C$2:$C$2369,$C62),"")</f>
        <v/>
      </c>
      <c r="AR62" s="40" t="str">
        <f>IF(ISNUMBER(AVERAGEIFS(Observed!AR$2:AR$2369,Observed!$A$2:$A$2369,$A62,Observed!$C$2:$C$2369,$C62)),AVERAGEIFS(Observed!AR$2:AR$2369,Observed!$A$2:$A$2369,$A62,Observed!$C$2:$C$2369,$C62),"")</f>
        <v/>
      </c>
      <c r="AS62" s="3">
        <f>COUNTIFS(Observed!$A$2:$A$2369,$A62,Observed!$C$2:$C$2369,$C62)</f>
        <v>3</v>
      </c>
      <c r="AT62" s="3">
        <f t="shared" si="0"/>
        <v>2</v>
      </c>
    </row>
    <row r="63" spans="1:46" x14ac:dyDescent="0.25">
      <c r="A63" t="s">
        <v>5</v>
      </c>
      <c r="B63" t="s">
        <v>21</v>
      </c>
      <c r="C63" s="7">
        <v>36272</v>
      </c>
      <c r="D63" t="s">
        <v>101</v>
      </c>
      <c r="E63" t="s">
        <v>83</v>
      </c>
      <c r="J63" t="s">
        <v>2</v>
      </c>
      <c r="K63" t="s">
        <v>2</v>
      </c>
      <c r="L63">
        <v>6</v>
      </c>
      <c r="M63" t="s">
        <v>25</v>
      </c>
      <c r="N63" s="39">
        <f>IF(ISNUMBER(AVERAGEIFS(Observed!N$2:N$2369,Observed!$A$2:$A$2369,$A63,Observed!$C$2:$C$2369,$C63)),AVERAGEIFS(Observed!N$2:N$2369,Observed!$A$2:$A$2369,$A63,Observed!$C$2:$C$2369,$C63),"")</f>
        <v>351.66666666666669</v>
      </c>
      <c r="O63" s="40">
        <f>IF(ISNUMBER(AVERAGEIFS(Observed!O$2:O$2369,Observed!$A$2:$A$2369,$A63,Observed!$C$2:$C$2369,$C63)),AVERAGEIFS(Observed!O$2:O$2369,Observed!$A$2:$A$2369,$A63,Observed!$C$2:$C$2369,$C63),"")</f>
        <v>35.166666666666664</v>
      </c>
      <c r="P63" s="40" t="str">
        <f>IF(ISNUMBER(AVERAGEIFS(Observed!P$2:P$2369,Observed!$A$2:$A$2369,$A63,Observed!$C$2:$C$2369,$C63)),AVERAGEIFS(Observed!P$2:P$2369,Observed!$A$2:$A$2369,$A63,Observed!$C$2:$C$2369,$C63),"")</f>
        <v/>
      </c>
      <c r="Q63" s="40">
        <f>IF(ISNUMBER(AVERAGEIFS(Observed!Q$2:Q$2369,Observed!$A$2:$A$2369,$A63,Observed!$C$2:$C$2369,$C63)),AVERAGEIFS(Observed!Q$2:Q$2369,Observed!$A$2:$A$2369,$A63,Observed!$C$2:$C$2369,$C63),"")</f>
        <v>157.54999999999998</v>
      </c>
      <c r="R63" s="40">
        <f>IF(ISNUMBER(AVERAGEIFS(Observed!R$2:R$2369,Observed!$A$2:$A$2369,$A63,Observed!$C$2:$C$2369,$C63)),AVERAGEIFS(Observed!R$2:R$2369,Observed!$A$2:$A$2369,$A63,Observed!$C$2:$C$2369,$C63),"")</f>
        <v>861.9766666666668</v>
      </c>
      <c r="S63" s="41" t="str">
        <f>IF(ISNUMBER(AVERAGEIFS(Observed!S$2:S$2369,Observed!$A$2:$A$2369,$A63,Observed!$C$2:$C$2369,$C63)),AVERAGEIFS(Observed!S$2:S$2369,Observed!$A$2:$A$2369,$A63,Observed!$C$2:$C$2369,$C63),"")</f>
        <v/>
      </c>
      <c r="T63" s="41" t="str">
        <f>IF(ISNUMBER(AVERAGEIFS(Observed!T$2:T$2369,Observed!$A$2:$A$2369,$A63,Observed!$C$2:$C$2369,$C63)),AVERAGEIFS(Observed!T$2:T$2369,Observed!$A$2:$A$2369,$A63,Observed!$C$2:$C$2369,$C63),"")</f>
        <v/>
      </c>
      <c r="U63" s="41">
        <f>IF(ISNUMBER(AVERAGEIFS(Observed!U$2:U$2369,Observed!$A$2:$A$2369,$A63,Observed!$C$2:$C$2369,$C63)),AVERAGEIFS(Observed!U$2:U$2369,Observed!$A$2:$A$2369,$A63,Observed!$C$2:$C$2369,$C63),"")</f>
        <v>1.41E-2</v>
      </c>
      <c r="V63" s="40" t="str">
        <f>IF(ISNUMBER(AVERAGEIFS(Observed!V$2:V$2369,Observed!$A$2:$A$2369,$A63,Observed!$C$2:$C$2369,$C63)),AVERAGEIFS(Observed!V$2:V$2369,Observed!$A$2:$A$2369,$A63,Observed!$C$2:$C$2369,$C63),"")</f>
        <v/>
      </c>
      <c r="W63" s="8" t="str">
        <f>IF(ISNUMBER(AVERAGEIFS(Observed!W$2:W$2369,Observed!$A$2:$A$2369,$A63,Observed!$C$2:$C$2369,$C63)),AVERAGEIFS(Observed!W$2:W$2369,Observed!$A$2:$A$2369,$A63,Observed!$C$2:$C$2369,$C63),"")</f>
        <v/>
      </c>
      <c r="X63" s="8" t="str">
        <f>IF(ISNUMBER(AVERAGEIFS(Observed!X$2:X$2369,Observed!$A$2:$A$2369,$A63,Observed!$C$2:$C$2369,$C63)),AVERAGEIFS(Observed!X$2:X$2369,Observed!$A$2:$A$2369,$A63,Observed!$C$2:$C$2369,$C63),"")</f>
        <v/>
      </c>
      <c r="Y63" s="40" t="str">
        <f>IF(ISNUMBER(AVERAGEIFS(Observed!Y$2:Y$2369,Observed!$A$2:$A$2369,$A63,Observed!$C$2:$C$2369,$C63)),AVERAGEIFS(Observed!Y$2:Y$2369,Observed!$A$2:$A$2369,$A63,Observed!$C$2:$C$2369,$C63),"")</f>
        <v/>
      </c>
      <c r="Z63" s="40" t="str">
        <f>IF(ISNUMBER(AVERAGEIFS(Observed!Z$2:Z$2369,Observed!$A$2:$A$2369,$A63,Observed!$C$2:$C$2369,$C63)),AVERAGEIFS(Observed!Z$2:Z$2369,Observed!$A$2:$A$2369,$A63,Observed!$C$2:$C$2369,$C63),"")</f>
        <v/>
      </c>
      <c r="AA63" s="40" t="str">
        <f>IF(ISNUMBER(AVERAGEIFS(Observed!AA$2:AA$2369,Observed!$A$2:$A$2369,$A63,Observed!$C$2:$C$2369,$C63)),AVERAGEIFS(Observed!AA$2:AA$2369,Observed!$A$2:$A$2369,$A63,Observed!$C$2:$C$2369,$C63),"")</f>
        <v/>
      </c>
      <c r="AB63" s="40" t="str">
        <f>IF(ISNUMBER(AVERAGEIFS(Observed!AB$2:AB$2369,Observed!$A$2:$A$2369,$A63,Observed!$C$2:$C$2369,$C63)),AVERAGEIFS(Observed!AB$2:AB$2369,Observed!$A$2:$A$2369,$A63,Observed!$C$2:$C$2369,$C63),"")</f>
        <v/>
      </c>
      <c r="AC63" s="40" t="str">
        <f>IF(ISNUMBER(AVERAGEIFS(Observed!AC$2:AC$2369,Observed!$A$2:$A$2369,$A63,Observed!$C$2:$C$2369,$C63)),AVERAGEIFS(Observed!AC$2:AC$2369,Observed!$A$2:$A$2369,$A63,Observed!$C$2:$C$2369,$C63),"")</f>
        <v/>
      </c>
      <c r="AD63" s="40" t="str">
        <f>IF(ISNUMBER(AVERAGEIFS(Observed!AD$2:AD$2369,Observed!$A$2:$A$2369,$A63,Observed!$C$2:$C$2369,$C63)),AVERAGEIFS(Observed!AD$2:AD$2369,Observed!$A$2:$A$2369,$A63,Observed!$C$2:$C$2369,$C63),"")</f>
        <v/>
      </c>
      <c r="AE63" s="40" t="str">
        <f>IF(ISNUMBER(AVERAGEIFS(Observed!AE$2:AE$2369,Observed!$A$2:$A$2369,$A63,Observed!$C$2:$C$2369,$C63)),AVERAGEIFS(Observed!AE$2:AE$2369,Observed!$A$2:$A$2369,$A63,Observed!$C$2:$C$2369,$C63),"")</f>
        <v/>
      </c>
      <c r="AF63" s="40" t="str">
        <f>IF(ISNUMBER(AVERAGEIFS(Observed!AF$2:AF$2369,Observed!$A$2:$A$2369,$A63,Observed!$C$2:$C$2369,$C63)),AVERAGEIFS(Observed!AF$2:AF$2369,Observed!$A$2:$A$2369,$A63,Observed!$C$2:$C$2369,$C63),"")</f>
        <v/>
      </c>
      <c r="AG63" s="40" t="str">
        <f>IF(ISNUMBER(AVERAGEIFS(Observed!AG$2:AG$2369,Observed!$A$2:$A$2369,$A63,Observed!$C$2:$C$2369,$C63)),AVERAGEIFS(Observed!AG$2:AG$2369,Observed!$A$2:$A$2369,$A63,Observed!$C$2:$C$2369,$C63),"")</f>
        <v/>
      </c>
      <c r="AH63" s="41" t="str">
        <f>IF(ISNUMBER(AVERAGEIFS(Observed!AH$2:AH$2369,Observed!$A$2:$A$2369,$A63,Observed!$C$2:$C$2369,$C63)),AVERAGEIFS(Observed!AH$2:AH$2369,Observed!$A$2:$A$2369,$A63,Observed!$C$2:$C$2369,$C63),"")</f>
        <v/>
      </c>
      <c r="AI63" s="41" t="str">
        <f>IF(ISNUMBER(AVERAGEIFS(Observed!AI$2:AI$2369,Observed!$A$2:$A$2369,$A63,Observed!$C$2:$C$2369,$C63)),AVERAGEIFS(Observed!AI$2:AI$2369,Observed!$A$2:$A$2369,$A63,Observed!$C$2:$C$2369,$C63),"")</f>
        <v/>
      </c>
      <c r="AJ63" s="41" t="str">
        <f>IF(ISNUMBER(AVERAGEIFS(Observed!AJ$2:AJ$2369,Observed!$A$2:$A$2369,$A63,Observed!$C$2:$C$2369,$C63)),AVERAGEIFS(Observed!AJ$2:AJ$2369,Observed!$A$2:$A$2369,$A63,Observed!$C$2:$C$2369,$C63),"")</f>
        <v/>
      </c>
      <c r="AK63" s="40" t="str">
        <f>IF(ISNUMBER(AVERAGEIFS(Observed!AK$2:AK$2369,Observed!$A$2:$A$2369,$A63,Observed!$C$2:$C$2369,$C63)),AVERAGEIFS(Observed!AK$2:AK$2369,Observed!$A$2:$A$2369,$A63,Observed!$C$2:$C$2369,$C63),"")</f>
        <v/>
      </c>
      <c r="AL63" s="41" t="str">
        <f>IF(ISNUMBER(AVERAGEIFS(Observed!AL$2:AL$2369,Observed!$A$2:$A$2369,$A63,Observed!$C$2:$C$2369,$C63)),AVERAGEIFS(Observed!AL$2:AL$2369,Observed!$A$2:$A$2369,$A63,Observed!$C$2:$C$2369,$C63),"")</f>
        <v/>
      </c>
      <c r="AM63" s="40" t="str">
        <f>IF(ISNUMBER(AVERAGEIFS(Observed!AM$2:AM$2369,Observed!$A$2:$A$2369,$A63,Observed!$C$2:$C$2369,$C63)),AVERAGEIFS(Observed!AM$2:AM$2369,Observed!$A$2:$A$2369,$A63,Observed!$C$2:$C$2369,$C63),"")</f>
        <v/>
      </c>
      <c r="AN63" s="40" t="str">
        <f>IF(ISNUMBER(AVERAGEIFS(Observed!AN$2:AN$2369,Observed!$A$2:$A$2369,$A63,Observed!$C$2:$C$2369,$C63)),AVERAGEIFS(Observed!AN$2:AN$2369,Observed!$A$2:$A$2369,$A63,Observed!$C$2:$C$2369,$C63),"")</f>
        <v/>
      </c>
      <c r="AO63" s="40" t="str">
        <f>IF(ISNUMBER(AVERAGEIFS(Observed!AO$2:AO$2369,Observed!$A$2:$A$2369,$A63,Observed!$C$2:$C$2369,$C63)),AVERAGEIFS(Observed!AO$2:AO$2369,Observed!$A$2:$A$2369,$A63,Observed!$C$2:$C$2369,$C63),"")</f>
        <v/>
      </c>
      <c r="AP63" s="41" t="str">
        <f>IF(ISNUMBER(AVERAGEIFS(Observed!AP$2:AP$2369,Observed!$A$2:$A$2369,$A63,Observed!$C$2:$C$2369,$C63)),AVERAGEIFS(Observed!AP$2:AP$2369,Observed!$A$2:$A$2369,$A63,Observed!$C$2:$C$2369,$C63),"")</f>
        <v/>
      </c>
      <c r="AQ63" s="40" t="str">
        <f>IF(ISNUMBER(AVERAGEIFS(Observed!AQ$2:AQ$2369,Observed!$A$2:$A$2369,$A63,Observed!$C$2:$C$2369,$C63)),AVERAGEIFS(Observed!AQ$2:AQ$2369,Observed!$A$2:$A$2369,$A63,Observed!$C$2:$C$2369,$C63),"")</f>
        <v/>
      </c>
      <c r="AR63" s="40" t="str">
        <f>IF(ISNUMBER(AVERAGEIFS(Observed!AR$2:AR$2369,Observed!$A$2:$A$2369,$A63,Observed!$C$2:$C$2369,$C63)),AVERAGEIFS(Observed!AR$2:AR$2369,Observed!$A$2:$A$2369,$A63,Observed!$C$2:$C$2369,$C63),"")</f>
        <v/>
      </c>
      <c r="AS63" s="3">
        <f>COUNTIFS(Observed!$A$2:$A$2369,$A63,Observed!$C$2:$C$2369,$C63)</f>
        <v>3</v>
      </c>
      <c r="AT63" s="3">
        <f t="shared" si="0"/>
        <v>4</v>
      </c>
    </row>
    <row r="64" spans="1:46" x14ac:dyDescent="0.25">
      <c r="A64" t="s">
        <v>5</v>
      </c>
      <c r="B64" t="s">
        <v>21</v>
      </c>
      <c r="C64" s="7">
        <v>36287</v>
      </c>
      <c r="D64" t="s">
        <v>101</v>
      </c>
      <c r="E64" t="s">
        <v>83</v>
      </c>
      <c r="J64" t="s">
        <v>2</v>
      </c>
      <c r="K64" t="s">
        <v>2</v>
      </c>
      <c r="L64">
        <v>7</v>
      </c>
      <c r="M64" t="s">
        <v>23</v>
      </c>
      <c r="N64" s="39">
        <f>IF(ISNUMBER(AVERAGEIFS(Observed!N$2:N$2369,Observed!$A$2:$A$2369,$A64,Observed!$C$2:$C$2369,$C64)),AVERAGEIFS(Observed!N$2:N$2369,Observed!$A$2:$A$2369,$A64,Observed!$C$2:$C$2369,$C64),"")</f>
        <v>245.16666666666666</v>
      </c>
      <c r="O64" s="40">
        <f>IF(ISNUMBER(AVERAGEIFS(Observed!O$2:O$2369,Observed!$A$2:$A$2369,$A64,Observed!$C$2:$C$2369,$C64)),AVERAGEIFS(Observed!O$2:O$2369,Observed!$A$2:$A$2369,$A64,Observed!$C$2:$C$2369,$C64),"")</f>
        <v>24.516666666666669</v>
      </c>
      <c r="P64" s="40" t="str">
        <f>IF(ISNUMBER(AVERAGEIFS(Observed!P$2:P$2369,Observed!$A$2:$A$2369,$A64,Observed!$C$2:$C$2369,$C64)),AVERAGEIFS(Observed!P$2:P$2369,Observed!$A$2:$A$2369,$A64,Observed!$C$2:$C$2369,$C64),"")</f>
        <v/>
      </c>
      <c r="Q64" s="40" t="str">
        <f>IF(ISNUMBER(AVERAGEIFS(Observed!Q$2:Q$2369,Observed!$A$2:$A$2369,$A64,Observed!$C$2:$C$2369,$C64)),AVERAGEIFS(Observed!Q$2:Q$2369,Observed!$A$2:$A$2369,$A64,Observed!$C$2:$C$2369,$C64),"")</f>
        <v/>
      </c>
      <c r="R64" s="40" t="str">
        <f>IF(ISNUMBER(AVERAGEIFS(Observed!R$2:R$2369,Observed!$A$2:$A$2369,$A64,Observed!$C$2:$C$2369,$C64)),AVERAGEIFS(Observed!R$2:R$2369,Observed!$A$2:$A$2369,$A64,Observed!$C$2:$C$2369,$C64),"")</f>
        <v/>
      </c>
      <c r="S64" s="41" t="str">
        <f>IF(ISNUMBER(AVERAGEIFS(Observed!S$2:S$2369,Observed!$A$2:$A$2369,$A64,Observed!$C$2:$C$2369,$C64)),AVERAGEIFS(Observed!S$2:S$2369,Observed!$A$2:$A$2369,$A64,Observed!$C$2:$C$2369,$C64),"")</f>
        <v/>
      </c>
      <c r="T64" s="41" t="str">
        <f>IF(ISNUMBER(AVERAGEIFS(Observed!T$2:T$2369,Observed!$A$2:$A$2369,$A64,Observed!$C$2:$C$2369,$C64)),AVERAGEIFS(Observed!T$2:T$2369,Observed!$A$2:$A$2369,$A64,Observed!$C$2:$C$2369,$C64),"")</f>
        <v/>
      </c>
      <c r="U64" s="41" t="str">
        <f>IF(ISNUMBER(AVERAGEIFS(Observed!U$2:U$2369,Observed!$A$2:$A$2369,$A64,Observed!$C$2:$C$2369,$C64)),AVERAGEIFS(Observed!U$2:U$2369,Observed!$A$2:$A$2369,$A64,Observed!$C$2:$C$2369,$C64),"")</f>
        <v/>
      </c>
      <c r="V64" s="40" t="str">
        <f>IF(ISNUMBER(AVERAGEIFS(Observed!V$2:V$2369,Observed!$A$2:$A$2369,$A64,Observed!$C$2:$C$2369,$C64)),AVERAGEIFS(Observed!V$2:V$2369,Observed!$A$2:$A$2369,$A64,Observed!$C$2:$C$2369,$C64),"")</f>
        <v/>
      </c>
      <c r="W64" s="8" t="str">
        <f>IF(ISNUMBER(AVERAGEIFS(Observed!W$2:W$2369,Observed!$A$2:$A$2369,$A64,Observed!$C$2:$C$2369,$C64)),AVERAGEIFS(Observed!W$2:W$2369,Observed!$A$2:$A$2369,$A64,Observed!$C$2:$C$2369,$C64),"")</f>
        <v/>
      </c>
      <c r="X64" s="8" t="str">
        <f>IF(ISNUMBER(AVERAGEIFS(Observed!X$2:X$2369,Observed!$A$2:$A$2369,$A64,Observed!$C$2:$C$2369,$C64)),AVERAGEIFS(Observed!X$2:X$2369,Observed!$A$2:$A$2369,$A64,Observed!$C$2:$C$2369,$C64),"")</f>
        <v/>
      </c>
      <c r="Y64" s="40" t="str">
        <f>IF(ISNUMBER(AVERAGEIFS(Observed!Y$2:Y$2369,Observed!$A$2:$A$2369,$A64,Observed!$C$2:$C$2369,$C64)),AVERAGEIFS(Observed!Y$2:Y$2369,Observed!$A$2:$A$2369,$A64,Observed!$C$2:$C$2369,$C64),"")</f>
        <v/>
      </c>
      <c r="Z64" s="40" t="str">
        <f>IF(ISNUMBER(AVERAGEIFS(Observed!Z$2:Z$2369,Observed!$A$2:$A$2369,$A64,Observed!$C$2:$C$2369,$C64)),AVERAGEIFS(Observed!Z$2:Z$2369,Observed!$A$2:$A$2369,$A64,Observed!$C$2:$C$2369,$C64),"")</f>
        <v/>
      </c>
      <c r="AA64" s="40" t="str">
        <f>IF(ISNUMBER(AVERAGEIFS(Observed!AA$2:AA$2369,Observed!$A$2:$A$2369,$A64,Observed!$C$2:$C$2369,$C64)),AVERAGEIFS(Observed!AA$2:AA$2369,Observed!$A$2:$A$2369,$A64,Observed!$C$2:$C$2369,$C64),"")</f>
        <v/>
      </c>
      <c r="AB64" s="40" t="str">
        <f>IF(ISNUMBER(AVERAGEIFS(Observed!AB$2:AB$2369,Observed!$A$2:$A$2369,$A64,Observed!$C$2:$C$2369,$C64)),AVERAGEIFS(Observed!AB$2:AB$2369,Observed!$A$2:$A$2369,$A64,Observed!$C$2:$C$2369,$C64),"")</f>
        <v/>
      </c>
      <c r="AC64" s="40" t="str">
        <f>IF(ISNUMBER(AVERAGEIFS(Observed!AC$2:AC$2369,Observed!$A$2:$A$2369,$A64,Observed!$C$2:$C$2369,$C64)),AVERAGEIFS(Observed!AC$2:AC$2369,Observed!$A$2:$A$2369,$A64,Observed!$C$2:$C$2369,$C64),"")</f>
        <v/>
      </c>
      <c r="AD64" s="40" t="str">
        <f>IF(ISNUMBER(AVERAGEIFS(Observed!AD$2:AD$2369,Observed!$A$2:$A$2369,$A64,Observed!$C$2:$C$2369,$C64)),AVERAGEIFS(Observed!AD$2:AD$2369,Observed!$A$2:$A$2369,$A64,Observed!$C$2:$C$2369,$C64),"")</f>
        <v/>
      </c>
      <c r="AE64" s="40" t="str">
        <f>IF(ISNUMBER(AVERAGEIFS(Observed!AE$2:AE$2369,Observed!$A$2:$A$2369,$A64,Observed!$C$2:$C$2369,$C64)),AVERAGEIFS(Observed!AE$2:AE$2369,Observed!$A$2:$A$2369,$A64,Observed!$C$2:$C$2369,$C64),"")</f>
        <v/>
      </c>
      <c r="AF64" s="40" t="str">
        <f>IF(ISNUMBER(AVERAGEIFS(Observed!AF$2:AF$2369,Observed!$A$2:$A$2369,$A64,Observed!$C$2:$C$2369,$C64)),AVERAGEIFS(Observed!AF$2:AF$2369,Observed!$A$2:$A$2369,$A64,Observed!$C$2:$C$2369,$C64),"")</f>
        <v/>
      </c>
      <c r="AG64" s="40" t="str">
        <f>IF(ISNUMBER(AVERAGEIFS(Observed!AG$2:AG$2369,Observed!$A$2:$A$2369,$A64,Observed!$C$2:$C$2369,$C64)),AVERAGEIFS(Observed!AG$2:AG$2369,Observed!$A$2:$A$2369,$A64,Observed!$C$2:$C$2369,$C64),"")</f>
        <v/>
      </c>
      <c r="AH64" s="41" t="str">
        <f>IF(ISNUMBER(AVERAGEIFS(Observed!AH$2:AH$2369,Observed!$A$2:$A$2369,$A64,Observed!$C$2:$C$2369,$C64)),AVERAGEIFS(Observed!AH$2:AH$2369,Observed!$A$2:$A$2369,$A64,Observed!$C$2:$C$2369,$C64),"")</f>
        <v/>
      </c>
      <c r="AI64" s="41" t="str">
        <f>IF(ISNUMBER(AVERAGEIFS(Observed!AI$2:AI$2369,Observed!$A$2:$A$2369,$A64,Observed!$C$2:$C$2369,$C64)),AVERAGEIFS(Observed!AI$2:AI$2369,Observed!$A$2:$A$2369,$A64,Observed!$C$2:$C$2369,$C64),"")</f>
        <v/>
      </c>
      <c r="AJ64" s="41" t="str">
        <f>IF(ISNUMBER(AVERAGEIFS(Observed!AJ$2:AJ$2369,Observed!$A$2:$A$2369,$A64,Observed!$C$2:$C$2369,$C64)),AVERAGEIFS(Observed!AJ$2:AJ$2369,Observed!$A$2:$A$2369,$A64,Observed!$C$2:$C$2369,$C64),"")</f>
        <v/>
      </c>
      <c r="AK64" s="40" t="str">
        <f>IF(ISNUMBER(AVERAGEIFS(Observed!AK$2:AK$2369,Observed!$A$2:$A$2369,$A64,Observed!$C$2:$C$2369,$C64)),AVERAGEIFS(Observed!AK$2:AK$2369,Observed!$A$2:$A$2369,$A64,Observed!$C$2:$C$2369,$C64),"")</f>
        <v/>
      </c>
      <c r="AL64" s="41" t="str">
        <f>IF(ISNUMBER(AVERAGEIFS(Observed!AL$2:AL$2369,Observed!$A$2:$A$2369,$A64,Observed!$C$2:$C$2369,$C64)),AVERAGEIFS(Observed!AL$2:AL$2369,Observed!$A$2:$A$2369,$A64,Observed!$C$2:$C$2369,$C64),"")</f>
        <v/>
      </c>
      <c r="AM64" s="40" t="str">
        <f>IF(ISNUMBER(AVERAGEIFS(Observed!AM$2:AM$2369,Observed!$A$2:$A$2369,$A64,Observed!$C$2:$C$2369,$C64)),AVERAGEIFS(Observed!AM$2:AM$2369,Observed!$A$2:$A$2369,$A64,Observed!$C$2:$C$2369,$C64),"")</f>
        <v/>
      </c>
      <c r="AN64" s="40" t="str">
        <f>IF(ISNUMBER(AVERAGEIFS(Observed!AN$2:AN$2369,Observed!$A$2:$A$2369,$A64,Observed!$C$2:$C$2369,$C64)),AVERAGEIFS(Observed!AN$2:AN$2369,Observed!$A$2:$A$2369,$A64,Observed!$C$2:$C$2369,$C64),"")</f>
        <v/>
      </c>
      <c r="AO64" s="40" t="str">
        <f>IF(ISNUMBER(AVERAGEIFS(Observed!AO$2:AO$2369,Observed!$A$2:$A$2369,$A64,Observed!$C$2:$C$2369,$C64)),AVERAGEIFS(Observed!AO$2:AO$2369,Observed!$A$2:$A$2369,$A64,Observed!$C$2:$C$2369,$C64),"")</f>
        <v/>
      </c>
      <c r="AP64" s="41" t="str">
        <f>IF(ISNUMBER(AVERAGEIFS(Observed!AP$2:AP$2369,Observed!$A$2:$A$2369,$A64,Observed!$C$2:$C$2369,$C64)),AVERAGEIFS(Observed!AP$2:AP$2369,Observed!$A$2:$A$2369,$A64,Observed!$C$2:$C$2369,$C64),"")</f>
        <v/>
      </c>
      <c r="AQ64" s="40" t="str">
        <f>IF(ISNUMBER(AVERAGEIFS(Observed!AQ$2:AQ$2369,Observed!$A$2:$A$2369,$A64,Observed!$C$2:$C$2369,$C64)),AVERAGEIFS(Observed!AQ$2:AQ$2369,Observed!$A$2:$A$2369,$A64,Observed!$C$2:$C$2369,$C64),"")</f>
        <v/>
      </c>
      <c r="AR64" s="40" t="str">
        <f>IF(ISNUMBER(AVERAGEIFS(Observed!AR$2:AR$2369,Observed!$A$2:$A$2369,$A64,Observed!$C$2:$C$2369,$C64)),AVERAGEIFS(Observed!AR$2:AR$2369,Observed!$A$2:$A$2369,$A64,Observed!$C$2:$C$2369,$C64),"")</f>
        <v/>
      </c>
      <c r="AS64" s="3">
        <f>COUNTIFS(Observed!$A$2:$A$2369,$A64,Observed!$C$2:$C$2369,$C64)</f>
        <v>3</v>
      </c>
      <c r="AT64" s="3">
        <f t="shared" si="0"/>
        <v>1</v>
      </c>
    </row>
    <row r="65" spans="1:46" x14ac:dyDescent="0.25">
      <c r="A65" t="s">
        <v>5</v>
      </c>
      <c r="B65" t="s">
        <v>21</v>
      </c>
      <c r="C65" s="7">
        <v>36299</v>
      </c>
      <c r="D65" t="s">
        <v>101</v>
      </c>
      <c r="E65" t="s">
        <v>83</v>
      </c>
      <c r="J65" t="s">
        <v>2</v>
      </c>
      <c r="K65" t="s">
        <v>2</v>
      </c>
      <c r="L65">
        <v>7</v>
      </c>
      <c r="M65" t="s">
        <v>23</v>
      </c>
      <c r="N65" s="39">
        <f>IF(ISNUMBER(AVERAGEIFS(Observed!N$2:N$2369,Observed!$A$2:$A$2369,$A65,Observed!$C$2:$C$2369,$C65)),AVERAGEIFS(Observed!N$2:N$2369,Observed!$A$2:$A$2369,$A65,Observed!$C$2:$C$2369,$C65),"")</f>
        <v>459.83333333333331</v>
      </c>
      <c r="O65" s="40">
        <f>IF(ISNUMBER(AVERAGEIFS(Observed!O$2:O$2369,Observed!$A$2:$A$2369,$A65,Observed!$C$2:$C$2369,$C65)),AVERAGEIFS(Observed!O$2:O$2369,Observed!$A$2:$A$2369,$A65,Observed!$C$2:$C$2369,$C65),"")</f>
        <v>45.983333333333341</v>
      </c>
      <c r="P65" s="40" t="str">
        <f>IF(ISNUMBER(AVERAGEIFS(Observed!P$2:P$2369,Observed!$A$2:$A$2369,$A65,Observed!$C$2:$C$2369,$C65)),AVERAGEIFS(Observed!P$2:P$2369,Observed!$A$2:$A$2369,$A65,Observed!$C$2:$C$2369,$C65),"")</f>
        <v/>
      </c>
      <c r="Q65" s="40" t="str">
        <f>IF(ISNUMBER(AVERAGEIFS(Observed!Q$2:Q$2369,Observed!$A$2:$A$2369,$A65,Observed!$C$2:$C$2369,$C65)),AVERAGEIFS(Observed!Q$2:Q$2369,Observed!$A$2:$A$2369,$A65,Observed!$C$2:$C$2369,$C65),"")</f>
        <v/>
      </c>
      <c r="R65" s="40" t="str">
        <f>IF(ISNUMBER(AVERAGEIFS(Observed!R$2:R$2369,Observed!$A$2:$A$2369,$A65,Observed!$C$2:$C$2369,$C65)),AVERAGEIFS(Observed!R$2:R$2369,Observed!$A$2:$A$2369,$A65,Observed!$C$2:$C$2369,$C65),"")</f>
        <v/>
      </c>
      <c r="S65" s="41" t="str">
        <f>IF(ISNUMBER(AVERAGEIFS(Observed!S$2:S$2369,Observed!$A$2:$A$2369,$A65,Observed!$C$2:$C$2369,$C65)),AVERAGEIFS(Observed!S$2:S$2369,Observed!$A$2:$A$2369,$A65,Observed!$C$2:$C$2369,$C65),"")</f>
        <v/>
      </c>
      <c r="T65" s="41" t="str">
        <f>IF(ISNUMBER(AVERAGEIFS(Observed!T$2:T$2369,Observed!$A$2:$A$2369,$A65,Observed!$C$2:$C$2369,$C65)),AVERAGEIFS(Observed!T$2:T$2369,Observed!$A$2:$A$2369,$A65,Observed!$C$2:$C$2369,$C65),"")</f>
        <v/>
      </c>
      <c r="U65" s="41" t="str">
        <f>IF(ISNUMBER(AVERAGEIFS(Observed!U$2:U$2369,Observed!$A$2:$A$2369,$A65,Observed!$C$2:$C$2369,$C65)),AVERAGEIFS(Observed!U$2:U$2369,Observed!$A$2:$A$2369,$A65,Observed!$C$2:$C$2369,$C65),"")</f>
        <v/>
      </c>
      <c r="V65" s="40" t="str">
        <f>IF(ISNUMBER(AVERAGEIFS(Observed!V$2:V$2369,Observed!$A$2:$A$2369,$A65,Observed!$C$2:$C$2369,$C65)),AVERAGEIFS(Observed!V$2:V$2369,Observed!$A$2:$A$2369,$A65,Observed!$C$2:$C$2369,$C65),"")</f>
        <v/>
      </c>
      <c r="W65" s="8" t="str">
        <f>IF(ISNUMBER(AVERAGEIFS(Observed!W$2:W$2369,Observed!$A$2:$A$2369,$A65,Observed!$C$2:$C$2369,$C65)),AVERAGEIFS(Observed!W$2:W$2369,Observed!$A$2:$A$2369,$A65,Observed!$C$2:$C$2369,$C65),"")</f>
        <v/>
      </c>
      <c r="X65" s="8" t="str">
        <f>IF(ISNUMBER(AVERAGEIFS(Observed!X$2:X$2369,Observed!$A$2:$A$2369,$A65,Observed!$C$2:$C$2369,$C65)),AVERAGEIFS(Observed!X$2:X$2369,Observed!$A$2:$A$2369,$A65,Observed!$C$2:$C$2369,$C65),"")</f>
        <v/>
      </c>
      <c r="Y65" s="40" t="str">
        <f>IF(ISNUMBER(AVERAGEIFS(Observed!Y$2:Y$2369,Observed!$A$2:$A$2369,$A65,Observed!$C$2:$C$2369,$C65)),AVERAGEIFS(Observed!Y$2:Y$2369,Observed!$A$2:$A$2369,$A65,Observed!$C$2:$C$2369,$C65),"")</f>
        <v/>
      </c>
      <c r="Z65" s="40" t="str">
        <f>IF(ISNUMBER(AVERAGEIFS(Observed!Z$2:Z$2369,Observed!$A$2:$A$2369,$A65,Observed!$C$2:$C$2369,$C65)),AVERAGEIFS(Observed!Z$2:Z$2369,Observed!$A$2:$A$2369,$A65,Observed!$C$2:$C$2369,$C65),"")</f>
        <v/>
      </c>
      <c r="AA65" s="40" t="str">
        <f>IF(ISNUMBER(AVERAGEIFS(Observed!AA$2:AA$2369,Observed!$A$2:$A$2369,$A65,Observed!$C$2:$C$2369,$C65)),AVERAGEIFS(Observed!AA$2:AA$2369,Observed!$A$2:$A$2369,$A65,Observed!$C$2:$C$2369,$C65),"")</f>
        <v/>
      </c>
      <c r="AB65" s="40" t="str">
        <f>IF(ISNUMBER(AVERAGEIFS(Observed!AB$2:AB$2369,Observed!$A$2:$A$2369,$A65,Observed!$C$2:$C$2369,$C65)),AVERAGEIFS(Observed!AB$2:AB$2369,Observed!$A$2:$A$2369,$A65,Observed!$C$2:$C$2369,$C65),"")</f>
        <v/>
      </c>
      <c r="AC65" s="40" t="str">
        <f>IF(ISNUMBER(AVERAGEIFS(Observed!AC$2:AC$2369,Observed!$A$2:$A$2369,$A65,Observed!$C$2:$C$2369,$C65)),AVERAGEIFS(Observed!AC$2:AC$2369,Observed!$A$2:$A$2369,$A65,Observed!$C$2:$C$2369,$C65),"")</f>
        <v/>
      </c>
      <c r="AD65" s="40" t="str">
        <f>IF(ISNUMBER(AVERAGEIFS(Observed!AD$2:AD$2369,Observed!$A$2:$A$2369,$A65,Observed!$C$2:$C$2369,$C65)),AVERAGEIFS(Observed!AD$2:AD$2369,Observed!$A$2:$A$2369,$A65,Observed!$C$2:$C$2369,$C65),"")</f>
        <v/>
      </c>
      <c r="AE65" s="40" t="str">
        <f>IF(ISNUMBER(AVERAGEIFS(Observed!AE$2:AE$2369,Observed!$A$2:$A$2369,$A65,Observed!$C$2:$C$2369,$C65)),AVERAGEIFS(Observed!AE$2:AE$2369,Observed!$A$2:$A$2369,$A65,Observed!$C$2:$C$2369,$C65),"")</f>
        <v/>
      </c>
      <c r="AF65" s="40" t="str">
        <f>IF(ISNUMBER(AVERAGEIFS(Observed!AF$2:AF$2369,Observed!$A$2:$A$2369,$A65,Observed!$C$2:$C$2369,$C65)),AVERAGEIFS(Observed!AF$2:AF$2369,Observed!$A$2:$A$2369,$A65,Observed!$C$2:$C$2369,$C65),"")</f>
        <v/>
      </c>
      <c r="AG65" s="40" t="str">
        <f>IF(ISNUMBER(AVERAGEIFS(Observed!AG$2:AG$2369,Observed!$A$2:$A$2369,$A65,Observed!$C$2:$C$2369,$C65)),AVERAGEIFS(Observed!AG$2:AG$2369,Observed!$A$2:$A$2369,$A65,Observed!$C$2:$C$2369,$C65),"")</f>
        <v/>
      </c>
      <c r="AH65" s="41" t="str">
        <f>IF(ISNUMBER(AVERAGEIFS(Observed!AH$2:AH$2369,Observed!$A$2:$A$2369,$A65,Observed!$C$2:$C$2369,$C65)),AVERAGEIFS(Observed!AH$2:AH$2369,Observed!$A$2:$A$2369,$A65,Observed!$C$2:$C$2369,$C65),"")</f>
        <v/>
      </c>
      <c r="AI65" s="41" t="str">
        <f>IF(ISNUMBER(AVERAGEIFS(Observed!AI$2:AI$2369,Observed!$A$2:$A$2369,$A65,Observed!$C$2:$C$2369,$C65)),AVERAGEIFS(Observed!AI$2:AI$2369,Observed!$A$2:$A$2369,$A65,Observed!$C$2:$C$2369,$C65),"")</f>
        <v/>
      </c>
      <c r="AJ65" s="41" t="str">
        <f>IF(ISNUMBER(AVERAGEIFS(Observed!AJ$2:AJ$2369,Observed!$A$2:$A$2369,$A65,Observed!$C$2:$C$2369,$C65)),AVERAGEIFS(Observed!AJ$2:AJ$2369,Observed!$A$2:$A$2369,$A65,Observed!$C$2:$C$2369,$C65),"")</f>
        <v/>
      </c>
      <c r="AK65" s="40" t="str">
        <f>IF(ISNUMBER(AVERAGEIFS(Observed!AK$2:AK$2369,Observed!$A$2:$A$2369,$A65,Observed!$C$2:$C$2369,$C65)),AVERAGEIFS(Observed!AK$2:AK$2369,Observed!$A$2:$A$2369,$A65,Observed!$C$2:$C$2369,$C65),"")</f>
        <v/>
      </c>
      <c r="AL65" s="41" t="str">
        <f>IF(ISNUMBER(AVERAGEIFS(Observed!AL$2:AL$2369,Observed!$A$2:$A$2369,$A65,Observed!$C$2:$C$2369,$C65)),AVERAGEIFS(Observed!AL$2:AL$2369,Observed!$A$2:$A$2369,$A65,Observed!$C$2:$C$2369,$C65),"")</f>
        <v/>
      </c>
      <c r="AM65" s="40" t="str">
        <f>IF(ISNUMBER(AVERAGEIFS(Observed!AM$2:AM$2369,Observed!$A$2:$A$2369,$A65,Observed!$C$2:$C$2369,$C65)),AVERAGEIFS(Observed!AM$2:AM$2369,Observed!$A$2:$A$2369,$A65,Observed!$C$2:$C$2369,$C65),"")</f>
        <v/>
      </c>
      <c r="AN65" s="40" t="str">
        <f>IF(ISNUMBER(AVERAGEIFS(Observed!AN$2:AN$2369,Observed!$A$2:$A$2369,$A65,Observed!$C$2:$C$2369,$C65)),AVERAGEIFS(Observed!AN$2:AN$2369,Observed!$A$2:$A$2369,$A65,Observed!$C$2:$C$2369,$C65),"")</f>
        <v/>
      </c>
      <c r="AO65" s="40" t="str">
        <f>IF(ISNUMBER(AVERAGEIFS(Observed!AO$2:AO$2369,Observed!$A$2:$A$2369,$A65,Observed!$C$2:$C$2369,$C65)),AVERAGEIFS(Observed!AO$2:AO$2369,Observed!$A$2:$A$2369,$A65,Observed!$C$2:$C$2369,$C65),"")</f>
        <v/>
      </c>
      <c r="AP65" s="41" t="str">
        <f>IF(ISNUMBER(AVERAGEIFS(Observed!AP$2:AP$2369,Observed!$A$2:$A$2369,$A65,Observed!$C$2:$C$2369,$C65)),AVERAGEIFS(Observed!AP$2:AP$2369,Observed!$A$2:$A$2369,$A65,Observed!$C$2:$C$2369,$C65),"")</f>
        <v/>
      </c>
      <c r="AQ65" s="40" t="str">
        <f>IF(ISNUMBER(AVERAGEIFS(Observed!AQ$2:AQ$2369,Observed!$A$2:$A$2369,$A65,Observed!$C$2:$C$2369,$C65)),AVERAGEIFS(Observed!AQ$2:AQ$2369,Observed!$A$2:$A$2369,$A65,Observed!$C$2:$C$2369,$C65),"")</f>
        <v/>
      </c>
      <c r="AR65" s="40" t="str">
        <f>IF(ISNUMBER(AVERAGEIFS(Observed!AR$2:AR$2369,Observed!$A$2:$A$2369,$A65,Observed!$C$2:$C$2369,$C65)),AVERAGEIFS(Observed!AR$2:AR$2369,Observed!$A$2:$A$2369,$A65,Observed!$C$2:$C$2369,$C65),"")</f>
        <v/>
      </c>
      <c r="AS65" s="3">
        <f>COUNTIFS(Observed!$A$2:$A$2369,$A65,Observed!$C$2:$C$2369,$C65)</f>
        <v>3</v>
      </c>
      <c r="AT65" s="3">
        <f t="shared" si="0"/>
        <v>1</v>
      </c>
    </row>
    <row r="66" spans="1:46" x14ac:dyDescent="0.25">
      <c r="A66" t="s">
        <v>5</v>
      </c>
      <c r="B66" t="s">
        <v>21</v>
      </c>
      <c r="C66" s="7">
        <v>36314</v>
      </c>
      <c r="D66" t="s">
        <v>101</v>
      </c>
      <c r="E66" t="s">
        <v>83</v>
      </c>
      <c r="J66" t="s">
        <v>2</v>
      </c>
      <c r="K66" t="s">
        <v>2</v>
      </c>
      <c r="L66">
        <v>7</v>
      </c>
      <c r="M66" t="s">
        <v>23</v>
      </c>
      <c r="N66" s="39">
        <f>IF(ISNUMBER(AVERAGEIFS(Observed!N$2:N$2369,Observed!$A$2:$A$2369,$A66,Observed!$C$2:$C$2369,$C66)),AVERAGEIFS(Observed!N$2:N$2369,Observed!$A$2:$A$2369,$A66,Observed!$C$2:$C$2369,$C66),"")</f>
        <v>698.33333333333337</v>
      </c>
      <c r="O66" s="40">
        <f>IF(ISNUMBER(AVERAGEIFS(Observed!O$2:O$2369,Observed!$A$2:$A$2369,$A66,Observed!$C$2:$C$2369,$C66)),AVERAGEIFS(Observed!O$2:O$2369,Observed!$A$2:$A$2369,$A66,Observed!$C$2:$C$2369,$C66),"")</f>
        <v>69.833333333333329</v>
      </c>
      <c r="P66" s="40" t="str">
        <f>IF(ISNUMBER(AVERAGEIFS(Observed!P$2:P$2369,Observed!$A$2:$A$2369,$A66,Observed!$C$2:$C$2369,$C66)),AVERAGEIFS(Observed!P$2:P$2369,Observed!$A$2:$A$2369,$A66,Observed!$C$2:$C$2369,$C66),"")</f>
        <v/>
      </c>
      <c r="Q66" s="40" t="str">
        <f>IF(ISNUMBER(AVERAGEIFS(Observed!Q$2:Q$2369,Observed!$A$2:$A$2369,$A66,Observed!$C$2:$C$2369,$C66)),AVERAGEIFS(Observed!Q$2:Q$2369,Observed!$A$2:$A$2369,$A66,Observed!$C$2:$C$2369,$C66),"")</f>
        <v/>
      </c>
      <c r="R66" s="40" t="str">
        <f>IF(ISNUMBER(AVERAGEIFS(Observed!R$2:R$2369,Observed!$A$2:$A$2369,$A66,Observed!$C$2:$C$2369,$C66)),AVERAGEIFS(Observed!R$2:R$2369,Observed!$A$2:$A$2369,$A66,Observed!$C$2:$C$2369,$C66),"")</f>
        <v/>
      </c>
      <c r="S66" s="41" t="str">
        <f>IF(ISNUMBER(AVERAGEIFS(Observed!S$2:S$2369,Observed!$A$2:$A$2369,$A66,Observed!$C$2:$C$2369,$C66)),AVERAGEIFS(Observed!S$2:S$2369,Observed!$A$2:$A$2369,$A66,Observed!$C$2:$C$2369,$C66),"")</f>
        <v/>
      </c>
      <c r="T66" s="41" t="str">
        <f>IF(ISNUMBER(AVERAGEIFS(Observed!T$2:T$2369,Observed!$A$2:$A$2369,$A66,Observed!$C$2:$C$2369,$C66)),AVERAGEIFS(Observed!T$2:T$2369,Observed!$A$2:$A$2369,$A66,Observed!$C$2:$C$2369,$C66),"")</f>
        <v/>
      </c>
      <c r="U66" s="41" t="str">
        <f>IF(ISNUMBER(AVERAGEIFS(Observed!U$2:U$2369,Observed!$A$2:$A$2369,$A66,Observed!$C$2:$C$2369,$C66)),AVERAGEIFS(Observed!U$2:U$2369,Observed!$A$2:$A$2369,$A66,Observed!$C$2:$C$2369,$C66),"")</f>
        <v/>
      </c>
      <c r="V66" s="40" t="str">
        <f>IF(ISNUMBER(AVERAGEIFS(Observed!V$2:V$2369,Observed!$A$2:$A$2369,$A66,Observed!$C$2:$C$2369,$C66)),AVERAGEIFS(Observed!V$2:V$2369,Observed!$A$2:$A$2369,$A66,Observed!$C$2:$C$2369,$C66),"")</f>
        <v/>
      </c>
      <c r="W66" s="8" t="str">
        <f>IF(ISNUMBER(AVERAGEIFS(Observed!W$2:W$2369,Observed!$A$2:$A$2369,$A66,Observed!$C$2:$C$2369,$C66)),AVERAGEIFS(Observed!W$2:W$2369,Observed!$A$2:$A$2369,$A66,Observed!$C$2:$C$2369,$C66),"")</f>
        <v/>
      </c>
      <c r="X66" s="8" t="str">
        <f>IF(ISNUMBER(AVERAGEIFS(Observed!X$2:X$2369,Observed!$A$2:$A$2369,$A66,Observed!$C$2:$C$2369,$C66)),AVERAGEIFS(Observed!X$2:X$2369,Observed!$A$2:$A$2369,$A66,Observed!$C$2:$C$2369,$C66),"")</f>
        <v/>
      </c>
      <c r="Y66" s="40" t="str">
        <f>IF(ISNUMBER(AVERAGEIFS(Observed!Y$2:Y$2369,Observed!$A$2:$A$2369,$A66,Observed!$C$2:$C$2369,$C66)),AVERAGEIFS(Observed!Y$2:Y$2369,Observed!$A$2:$A$2369,$A66,Observed!$C$2:$C$2369,$C66),"")</f>
        <v/>
      </c>
      <c r="Z66" s="40" t="str">
        <f>IF(ISNUMBER(AVERAGEIFS(Observed!Z$2:Z$2369,Observed!$A$2:$A$2369,$A66,Observed!$C$2:$C$2369,$C66)),AVERAGEIFS(Observed!Z$2:Z$2369,Observed!$A$2:$A$2369,$A66,Observed!$C$2:$C$2369,$C66),"")</f>
        <v/>
      </c>
      <c r="AA66" s="40" t="str">
        <f>IF(ISNUMBER(AVERAGEIFS(Observed!AA$2:AA$2369,Observed!$A$2:$A$2369,$A66,Observed!$C$2:$C$2369,$C66)),AVERAGEIFS(Observed!AA$2:AA$2369,Observed!$A$2:$A$2369,$A66,Observed!$C$2:$C$2369,$C66),"")</f>
        <v/>
      </c>
      <c r="AB66" s="40" t="str">
        <f>IF(ISNUMBER(AVERAGEIFS(Observed!AB$2:AB$2369,Observed!$A$2:$A$2369,$A66,Observed!$C$2:$C$2369,$C66)),AVERAGEIFS(Observed!AB$2:AB$2369,Observed!$A$2:$A$2369,$A66,Observed!$C$2:$C$2369,$C66),"")</f>
        <v/>
      </c>
      <c r="AC66" s="40" t="str">
        <f>IF(ISNUMBER(AVERAGEIFS(Observed!AC$2:AC$2369,Observed!$A$2:$A$2369,$A66,Observed!$C$2:$C$2369,$C66)),AVERAGEIFS(Observed!AC$2:AC$2369,Observed!$A$2:$A$2369,$A66,Observed!$C$2:$C$2369,$C66),"")</f>
        <v/>
      </c>
      <c r="AD66" s="40" t="str">
        <f>IF(ISNUMBER(AVERAGEIFS(Observed!AD$2:AD$2369,Observed!$A$2:$A$2369,$A66,Observed!$C$2:$C$2369,$C66)),AVERAGEIFS(Observed!AD$2:AD$2369,Observed!$A$2:$A$2369,$A66,Observed!$C$2:$C$2369,$C66),"")</f>
        <v/>
      </c>
      <c r="AE66" s="40" t="str">
        <f>IF(ISNUMBER(AVERAGEIFS(Observed!AE$2:AE$2369,Observed!$A$2:$A$2369,$A66,Observed!$C$2:$C$2369,$C66)),AVERAGEIFS(Observed!AE$2:AE$2369,Observed!$A$2:$A$2369,$A66,Observed!$C$2:$C$2369,$C66),"")</f>
        <v/>
      </c>
      <c r="AF66" s="40" t="str">
        <f>IF(ISNUMBER(AVERAGEIFS(Observed!AF$2:AF$2369,Observed!$A$2:$A$2369,$A66,Observed!$C$2:$C$2369,$C66)),AVERAGEIFS(Observed!AF$2:AF$2369,Observed!$A$2:$A$2369,$A66,Observed!$C$2:$C$2369,$C66),"")</f>
        <v/>
      </c>
      <c r="AG66" s="40" t="str">
        <f>IF(ISNUMBER(AVERAGEIFS(Observed!AG$2:AG$2369,Observed!$A$2:$A$2369,$A66,Observed!$C$2:$C$2369,$C66)),AVERAGEIFS(Observed!AG$2:AG$2369,Observed!$A$2:$A$2369,$A66,Observed!$C$2:$C$2369,$C66),"")</f>
        <v/>
      </c>
      <c r="AH66" s="41" t="str">
        <f>IF(ISNUMBER(AVERAGEIFS(Observed!AH$2:AH$2369,Observed!$A$2:$A$2369,$A66,Observed!$C$2:$C$2369,$C66)),AVERAGEIFS(Observed!AH$2:AH$2369,Observed!$A$2:$A$2369,$A66,Observed!$C$2:$C$2369,$C66),"")</f>
        <v/>
      </c>
      <c r="AI66" s="41" t="str">
        <f>IF(ISNUMBER(AVERAGEIFS(Observed!AI$2:AI$2369,Observed!$A$2:$A$2369,$A66,Observed!$C$2:$C$2369,$C66)),AVERAGEIFS(Observed!AI$2:AI$2369,Observed!$A$2:$A$2369,$A66,Observed!$C$2:$C$2369,$C66),"")</f>
        <v/>
      </c>
      <c r="AJ66" s="41" t="str">
        <f>IF(ISNUMBER(AVERAGEIFS(Observed!AJ$2:AJ$2369,Observed!$A$2:$A$2369,$A66,Observed!$C$2:$C$2369,$C66)),AVERAGEIFS(Observed!AJ$2:AJ$2369,Observed!$A$2:$A$2369,$A66,Observed!$C$2:$C$2369,$C66),"")</f>
        <v/>
      </c>
      <c r="AK66" s="40" t="str">
        <f>IF(ISNUMBER(AVERAGEIFS(Observed!AK$2:AK$2369,Observed!$A$2:$A$2369,$A66,Observed!$C$2:$C$2369,$C66)),AVERAGEIFS(Observed!AK$2:AK$2369,Observed!$A$2:$A$2369,$A66,Observed!$C$2:$C$2369,$C66),"")</f>
        <v/>
      </c>
      <c r="AL66" s="41" t="str">
        <f>IF(ISNUMBER(AVERAGEIFS(Observed!AL$2:AL$2369,Observed!$A$2:$A$2369,$A66,Observed!$C$2:$C$2369,$C66)),AVERAGEIFS(Observed!AL$2:AL$2369,Observed!$A$2:$A$2369,$A66,Observed!$C$2:$C$2369,$C66),"")</f>
        <v/>
      </c>
      <c r="AM66" s="40" t="str">
        <f>IF(ISNUMBER(AVERAGEIFS(Observed!AM$2:AM$2369,Observed!$A$2:$A$2369,$A66,Observed!$C$2:$C$2369,$C66)),AVERAGEIFS(Observed!AM$2:AM$2369,Observed!$A$2:$A$2369,$A66,Observed!$C$2:$C$2369,$C66),"")</f>
        <v/>
      </c>
      <c r="AN66" s="40" t="str">
        <f>IF(ISNUMBER(AVERAGEIFS(Observed!AN$2:AN$2369,Observed!$A$2:$A$2369,$A66,Observed!$C$2:$C$2369,$C66)),AVERAGEIFS(Observed!AN$2:AN$2369,Observed!$A$2:$A$2369,$A66,Observed!$C$2:$C$2369,$C66),"")</f>
        <v/>
      </c>
      <c r="AO66" s="40" t="str">
        <f>IF(ISNUMBER(AVERAGEIFS(Observed!AO$2:AO$2369,Observed!$A$2:$A$2369,$A66,Observed!$C$2:$C$2369,$C66)),AVERAGEIFS(Observed!AO$2:AO$2369,Observed!$A$2:$A$2369,$A66,Observed!$C$2:$C$2369,$C66),"")</f>
        <v/>
      </c>
      <c r="AP66" s="41" t="str">
        <f>IF(ISNUMBER(AVERAGEIFS(Observed!AP$2:AP$2369,Observed!$A$2:$A$2369,$A66,Observed!$C$2:$C$2369,$C66)),AVERAGEIFS(Observed!AP$2:AP$2369,Observed!$A$2:$A$2369,$A66,Observed!$C$2:$C$2369,$C66),"")</f>
        <v/>
      </c>
      <c r="AQ66" s="40" t="str">
        <f>IF(ISNUMBER(AVERAGEIFS(Observed!AQ$2:AQ$2369,Observed!$A$2:$A$2369,$A66,Observed!$C$2:$C$2369,$C66)),AVERAGEIFS(Observed!AQ$2:AQ$2369,Observed!$A$2:$A$2369,$A66,Observed!$C$2:$C$2369,$C66),"")</f>
        <v/>
      </c>
      <c r="AR66" s="40" t="str">
        <f>IF(ISNUMBER(AVERAGEIFS(Observed!AR$2:AR$2369,Observed!$A$2:$A$2369,$A66,Observed!$C$2:$C$2369,$C66)),AVERAGEIFS(Observed!AR$2:AR$2369,Observed!$A$2:$A$2369,$A66,Observed!$C$2:$C$2369,$C66),"")</f>
        <v/>
      </c>
      <c r="AS66" s="3">
        <f>COUNTIFS(Observed!$A$2:$A$2369,$A66,Observed!$C$2:$C$2369,$C66)</f>
        <v>3</v>
      </c>
      <c r="AT66" s="3">
        <f t="shared" si="0"/>
        <v>1</v>
      </c>
    </row>
    <row r="67" spans="1:46" x14ac:dyDescent="0.25">
      <c r="A67" t="s">
        <v>5</v>
      </c>
      <c r="B67" t="s">
        <v>21</v>
      </c>
      <c r="C67" s="7">
        <v>36335</v>
      </c>
      <c r="D67" t="s">
        <v>101</v>
      </c>
      <c r="E67" t="s">
        <v>83</v>
      </c>
      <c r="J67" t="s">
        <v>2</v>
      </c>
      <c r="K67" t="s">
        <v>2</v>
      </c>
      <c r="L67">
        <v>7</v>
      </c>
      <c r="M67" t="s">
        <v>24</v>
      </c>
      <c r="N67" s="39">
        <f>IF(ISNUMBER(AVERAGEIFS(Observed!N$2:N$2369,Observed!$A$2:$A$2369,$A67,Observed!$C$2:$C$2369,$C67)),AVERAGEIFS(Observed!N$2:N$2369,Observed!$A$2:$A$2369,$A67,Observed!$C$2:$C$2369,$C67),"")</f>
        <v>812.83333333333337</v>
      </c>
      <c r="O67" s="40">
        <f>IF(ISNUMBER(AVERAGEIFS(Observed!O$2:O$2369,Observed!$A$2:$A$2369,$A67,Observed!$C$2:$C$2369,$C67)),AVERAGEIFS(Observed!O$2:O$2369,Observed!$A$2:$A$2369,$A67,Observed!$C$2:$C$2369,$C67),"")</f>
        <v>81.283333333333346</v>
      </c>
      <c r="P67" s="40" t="str">
        <f>IF(ISNUMBER(AVERAGEIFS(Observed!P$2:P$2369,Observed!$A$2:$A$2369,$A67,Observed!$C$2:$C$2369,$C67)),AVERAGEIFS(Observed!P$2:P$2369,Observed!$A$2:$A$2369,$A67,Observed!$C$2:$C$2369,$C67),"")</f>
        <v/>
      </c>
      <c r="Q67" s="40" t="str">
        <f>IF(ISNUMBER(AVERAGEIFS(Observed!Q$2:Q$2369,Observed!$A$2:$A$2369,$A67,Observed!$C$2:$C$2369,$C67)),AVERAGEIFS(Observed!Q$2:Q$2369,Observed!$A$2:$A$2369,$A67,Observed!$C$2:$C$2369,$C67),"")</f>
        <v/>
      </c>
      <c r="R67" s="40" t="str">
        <f>IF(ISNUMBER(AVERAGEIFS(Observed!R$2:R$2369,Observed!$A$2:$A$2369,$A67,Observed!$C$2:$C$2369,$C67)),AVERAGEIFS(Observed!R$2:R$2369,Observed!$A$2:$A$2369,$A67,Observed!$C$2:$C$2369,$C67),"")</f>
        <v/>
      </c>
      <c r="S67" s="41" t="str">
        <f>IF(ISNUMBER(AVERAGEIFS(Observed!S$2:S$2369,Observed!$A$2:$A$2369,$A67,Observed!$C$2:$C$2369,$C67)),AVERAGEIFS(Observed!S$2:S$2369,Observed!$A$2:$A$2369,$A67,Observed!$C$2:$C$2369,$C67),"")</f>
        <v/>
      </c>
      <c r="T67" s="41" t="str">
        <f>IF(ISNUMBER(AVERAGEIFS(Observed!T$2:T$2369,Observed!$A$2:$A$2369,$A67,Observed!$C$2:$C$2369,$C67)),AVERAGEIFS(Observed!T$2:T$2369,Observed!$A$2:$A$2369,$A67,Observed!$C$2:$C$2369,$C67),"")</f>
        <v/>
      </c>
      <c r="U67" s="41" t="str">
        <f>IF(ISNUMBER(AVERAGEIFS(Observed!U$2:U$2369,Observed!$A$2:$A$2369,$A67,Observed!$C$2:$C$2369,$C67)),AVERAGEIFS(Observed!U$2:U$2369,Observed!$A$2:$A$2369,$A67,Observed!$C$2:$C$2369,$C67),"")</f>
        <v/>
      </c>
      <c r="V67" s="40" t="str">
        <f>IF(ISNUMBER(AVERAGEIFS(Observed!V$2:V$2369,Observed!$A$2:$A$2369,$A67,Observed!$C$2:$C$2369,$C67)),AVERAGEIFS(Observed!V$2:V$2369,Observed!$A$2:$A$2369,$A67,Observed!$C$2:$C$2369,$C67),"")</f>
        <v/>
      </c>
      <c r="W67" s="8" t="str">
        <f>IF(ISNUMBER(AVERAGEIFS(Observed!W$2:W$2369,Observed!$A$2:$A$2369,$A67,Observed!$C$2:$C$2369,$C67)),AVERAGEIFS(Observed!W$2:W$2369,Observed!$A$2:$A$2369,$A67,Observed!$C$2:$C$2369,$C67),"")</f>
        <v/>
      </c>
      <c r="X67" s="8" t="str">
        <f>IF(ISNUMBER(AVERAGEIFS(Observed!X$2:X$2369,Observed!$A$2:$A$2369,$A67,Observed!$C$2:$C$2369,$C67)),AVERAGEIFS(Observed!X$2:X$2369,Observed!$A$2:$A$2369,$A67,Observed!$C$2:$C$2369,$C67),"")</f>
        <v/>
      </c>
      <c r="Y67" s="40" t="str">
        <f>IF(ISNUMBER(AVERAGEIFS(Observed!Y$2:Y$2369,Observed!$A$2:$A$2369,$A67,Observed!$C$2:$C$2369,$C67)),AVERAGEIFS(Observed!Y$2:Y$2369,Observed!$A$2:$A$2369,$A67,Observed!$C$2:$C$2369,$C67),"")</f>
        <v/>
      </c>
      <c r="Z67" s="40" t="str">
        <f>IF(ISNUMBER(AVERAGEIFS(Observed!Z$2:Z$2369,Observed!$A$2:$A$2369,$A67,Observed!$C$2:$C$2369,$C67)),AVERAGEIFS(Observed!Z$2:Z$2369,Observed!$A$2:$A$2369,$A67,Observed!$C$2:$C$2369,$C67),"")</f>
        <v/>
      </c>
      <c r="AA67" s="40" t="str">
        <f>IF(ISNUMBER(AVERAGEIFS(Observed!AA$2:AA$2369,Observed!$A$2:$A$2369,$A67,Observed!$C$2:$C$2369,$C67)),AVERAGEIFS(Observed!AA$2:AA$2369,Observed!$A$2:$A$2369,$A67,Observed!$C$2:$C$2369,$C67),"")</f>
        <v/>
      </c>
      <c r="AB67" s="40" t="str">
        <f>IF(ISNUMBER(AVERAGEIFS(Observed!AB$2:AB$2369,Observed!$A$2:$A$2369,$A67,Observed!$C$2:$C$2369,$C67)),AVERAGEIFS(Observed!AB$2:AB$2369,Observed!$A$2:$A$2369,$A67,Observed!$C$2:$C$2369,$C67),"")</f>
        <v/>
      </c>
      <c r="AC67" s="40" t="str">
        <f>IF(ISNUMBER(AVERAGEIFS(Observed!AC$2:AC$2369,Observed!$A$2:$A$2369,$A67,Observed!$C$2:$C$2369,$C67)),AVERAGEIFS(Observed!AC$2:AC$2369,Observed!$A$2:$A$2369,$A67,Observed!$C$2:$C$2369,$C67),"")</f>
        <v/>
      </c>
      <c r="AD67" s="40" t="str">
        <f>IF(ISNUMBER(AVERAGEIFS(Observed!AD$2:AD$2369,Observed!$A$2:$A$2369,$A67,Observed!$C$2:$C$2369,$C67)),AVERAGEIFS(Observed!AD$2:AD$2369,Observed!$A$2:$A$2369,$A67,Observed!$C$2:$C$2369,$C67),"")</f>
        <v/>
      </c>
      <c r="AE67" s="40" t="str">
        <f>IF(ISNUMBER(AVERAGEIFS(Observed!AE$2:AE$2369,Observed!$A$2:$A$2369,$A67,Observed!$C$2:$C$2369,$C67)),AVERAGEIFS(Observed!AE$2:AE$2369,Observed!$A$2:$A$2369,$A67,Observed!$C$2:$C$2369,$C67),"")</f>
        <v/>
      </c>
      <c r="AF67" s="40" t="str">
        <f>IF(ISNUMBER(AVERAGEIFS(Observed!AF$2:AF$2369,Observed!$A$2:$A$2369,$A67,Observed!$C$2:$C$2369,$C67)),AVERAGEIFS(Observed!AF$2:AF$2369,Observed!$A$2:$A$2369,$A67,Observed!$C$2:$C$2369,$C67),"")</f>
        <v/>
      </c>
      <c r="AG67" s="40" t="str">
        <f>IF(ISNUMBER(AVERAGEIFS(Observed!AG$2:AG$2369,Observed!$A$2:$A$2369,$A67,Observed!$C$2:$C$2369,$C67)),AVERAGEIFS(Observed!AG$2:AG$2369,Observed!$A$2:$A$2369,$A67,Observed!$C$2:$C$2369,$C67),"")</f>
        <v/>
      </c>
      <c r="AH67" s="41" t="str">
        <f>IF(ISNUMBER(AVERAGEIFS(Observed!AH$2:AH$2369,Observed!$A$2:$A$2369,$A67,Observed!$C$2:$C$2369,$C67)),AVERAGEIFS(Observed!AH$2:AH$2369,Observed!$A$2:$A$2369,$A67,Observed!$C$2:$C$2369,$C67),"")</f>
        <v/>
      </c>
      <c r="AI67" s="41" t="str">
        <f>IF(ISNUMBER(AVERAGEIFS(Observed!AI$2:AI$2369,Observed!$A$2:$A$2369,$A67,Observed!$C$2:$C$2369,$C67)),AVERAGEIFS(Observed!AI$2:AI$2369,Observed!$A$2:$A$2369,$A67,Observed!$C$2:$C$2369,$C67),"")</f>
        <v/>
      </c>
      <c r="AJ67" s="41" t="str">
        <f>IF(ISNUMBER(AVERAGEIFS(Observed!AJ$2:AJ$2369,Observed!$A$2:$A$2369,$A67,Observed!$C$2:$C$2369,$C67)),AVERAGEIFS(Observed!AJ$2:AJ$2369,Observed!$A$2:$A$2369,$A67,Observed!$C$2:$C$2369,$C67),"")</f>
        <v/>
      </c>
      <c r="AK67" s="40" t="str">
        <f>IF(ISNUMBER(AVERAGEIFS(Observed!AK$2:AK$2369,Observed!$A$2:$A$2369,$A67,Observed!$C$2:$C$2369,$C67)),AVERAGEIFS(Observed!AK$2:AK$2369,Observed!$A$2:$A$2369,$A67,Observed!$C$2:$C$2369,$C67),"")</f>
        <v/>
      </c>
      <c r="AL67" s="41" t="str">
        <f>IF(ISNUMBER(AVERAGEIFS(Observed!AL$2:AL$2369,Observed!$A$2:$A$2369,$A67,Observed!$C$2:$C$2369,$C67)),AVERAGEIFS(Observed!AL$2:AL$2369,Observed!$A$2:$A$2369,$A67,Observed!$C$2:$C$2369,$C67),"")</f>
        <v/>
      </c>
      <c r="AM67" s="40" t="str">
        <f>IF(ISNUMBER(AVERAGEIFS(Observed!AM$2:AM$2369,Observed!$A$2:$A$2369,$A67,Observed!$C$2:$C$2369,$C67)),AVERAGEIFS(Observed!AM$2:AM$2369,Observed!$A$2:$A$2369,$A67,Observed!$C$2:$C$2369,$C67),"")</f>
        <v/>
      </c>
      <c r="AN67" s="40" t="str">
        <f>IF(ISNUMBER(AVERAGEIFS(Observed!AN$2:AN$2369,Observed!$A$2:$A$2369,$A67,Observed!$C$2:$C$2369,$C67)),AVERAGEIFS(Observed!AN$2:AN$2369,Observed!$A$2:$A$2369,$A67,Observed!$C$2:$C$2369,$C67),"")</f>
        <v/>
      </c>
      <c r="AO67" s="40" t="str">
        <f>IF(ISNUMBER(AVERAGEIFS(Observed!AO$2:AO$2369,Observed!$A$2:$A$2369,$A67,Observed!$C$2:$C$2369,$C67)),AVERAGEIFS(Observed!AO$2:AO$2369,Observed!$A$2:$A$2369,$A67,Observed!$C$2:$C$2369,$C67),"")</f>
        <v/>
      </c>
      <c r="AP67" s="41" t="str">
        <f>IF(ISNUMBER(AVERAGEIFS(Observed!AP$2:AP$2369,Observed!$A$2:$A$2369,$A67,Observed!$C$2:$C$2369,$C67)),AVERAGEIFS(Observed!AP$2:AP$2369,Observed!$A$2:$A$2369,$A67,Observed!$C$2:$C$2369,$C67),"")</f>
        <v/>
      </c>
      <c r="AQ67" s="40" t="str">
        <f>IF(ISNUMBER(AVERAGEIFS(Observed!AQ$2:AQ$2369,Observed!$A$2:$A$2369,$A67,Observed!$C$2:$C$2369,$C67)),AVERAGEIFS(Observed!AQ$2:AQ$2369,Observed!$A$2:$A$2369,$A67,Observed!$C$2:$C$2369,$C67),"")</f>
        <v/>
      </c>
      <c r="AR67" s="40" t="str">
        <f>IF(ISNUMBER(AVERAGEIFS(Observed!AR$2:AR$2369,Observed!$A$2:$A$2369,$A67,Observed!$C$2:$C$2369,$C67)),AVERAGEIFS(Observed!AR$2:AR$2369,Observed!$A$2:$A$2369,$A67,Observed!$C$2:$C$2369,$C67),"")</f>
        <v/>
      </c>
      <c r="AS67" s="3">
        <f>COUNTIFS(Observed!$A$2:$A$2369,$A67,Observed!$C$2:$C$2369,$C67)</f>
        <v>3</v>
      </c>
      <c r="AT67" s="3">
        <f t="shared" ref="AT67:AT130" si="1">COUNT(O67:AR67)</f>
        <v>1</v>
      </c>
    </row>
    <row r="68" spans="1:46" x14ac:dyDescent="0.25">
      <c r="A68" t="s">
        <v>5</v>
      </c>
      <c r="B68" t="s">
        <v>21</v>
      </c>
      <c r="C68" s="7">
        <v>36338</v>
      </c>
      <c r="D68" t="s">
        <v>101</v>
      </c>
      <c r="E68" t="s">
        <v>83</v>
      </c>
      <c r="J68" t="s">
        <v>2</v>
      </c>
      <c r="K68" t="s">
        <v>2</v>
      </c>
      <c r="L68">
        <v>7</v>
      </c>
      <c r="M68" t="s">
        <v>25</v>
      </c>
      <c r="N68" s="39">
        <f>IF(ISNUMBER(AVERAGEIFS(Observed!N$2:N$2369,Observed!$A$2:$A$2369,$A68,Observed!$C$2:$C$2369,$C68)),AVERAGEIFS(Observed!N$2:N$2369,Observed!$A$2:$A$2369,$A68,Observed!$C$2:$C$2369,$C68),"")</f>
        <v>0</v>
      </c>
      <c r="O68" s="40">
        <f>IF(ISNUMBER(AVERAGEIFS(Observed!O$2:O$2369,Observed!$A$2:$A$2369,$A68,Observed!$C$2:$C$2369,$C68)),AVERAGEIFS(Observed!O$2:O$2369,Observed!$A$2:$A$2369,$A68,Observed!$C$2:$C$2369,$C68),"")</f>
        <v>0</v>
      </c>
      <c r="P68" s="40" t="str">
        <f>IF(ISNUMBER(AVERAGEIFS(Observed!P$2:P$2369,Observed!$A$2:$A$2369,$A68,Observed!$C$2:$C$2369,$C68)),AVERAGEIFS(Observed!P$2:P$2369,Observed!$A$2:$A$2369,$A68,Observed!$C$2:$C$2369,$C68),"")</f>
        <v/>
      </c>
      <c r="Q68" s="40">
        <f>IF(ISNUMBER(AVERAGEIFS(Observed!Q$2:Q$2369,Observed!$A$2:$A$2369,$A68,Observed!$C$2:$C$2369,$C68)),AVERAGEIFS(Observed!Q$2:Q$2369,Observed!$A$2:$A$2369,$A68,Observed!$C$2:$C$2369,$C68),"")</f>
        <v>78.943333333333328</v>
      </c>
      <c r="R68" s="40">
        <f>IF(ISNUMBER(AVERAGEIFS(Observed!R$2:R$2369,Observed!$A$2:$A$2369,$A68,Observed!$C$2:$C$2369,$C68)),AVERAGEIFS(Observed!R$2:R$2369,Observed!$A$2:$A$2369,$A68,Observed!$C$2:$C$2369,$C68),"")</f>
        <v>940.92000000000007</v>
      </c>
      <c r="S68" s="41" t="str">
        <f>IF(ISNUMBER(AVERAGEIFS(Observed!S$2:S$2369,Observed!$A$2:$A$2369,$A68,Observed!$C$2:$C$2369,$C68)),AVERAGEIFS(Observed!S$2:S$2369,Observed!$A$2:$A$2369,$A68,Observed!$C$2:$C$2369,$C68),"")</f>
        <v/>
      </c>
      <c r="T68" s="41" t="str">
        <f>IF(ISNUMBER(AVERAGEIFS(Observed!T$2:T$2369,Observed!$A$2:$A$2369,$A68,Observed!$C$2:$C$2369,$C68)),AVERAGEIFS(Observed!T$2:T$2369,Observed!$A$2:$A$2369,$A68,Observed!$C$2:$C$2369,$C68),"")</f>
        <v/>
      </c>
      <c r="U68" s="41" t="str">
        <f>IF(ISNUMBER(AVERAGEIFS(Observed!U$2:U$2369,Observed!$A$2:$A$2369,$A68,Observed!$C$2:$C$2369,$C68)),AVERAGEIFS(Observed!U$2:U$2369,Observed!$A$2:$A$2369,$A68,Observed!$C$2:$C$2369,$C68),"")</f>
        <v/>
      </c>
      <c r="V68" s="40" t="str">
        <f>IF(ISNUMBER(AVERAGEIFS(Observed!V$2:V$2369,Observed!$A$2:$A$2369,$A68,Observed!$C$2:$C$2369,$C68)),AVERAGEIFS(Observed!V$2:V$2369,Observed!$A$2:$A$2369,$A68,Observed!$C$2:$C$2369,$C68),"")</f>
        <v/>
      </c>
      <c r="W68" s="8" t="str">
        <f>IF(ISNUMBER(AVERAGEIFS(Observed!W$2:W$2369,Observed!$A$2:$A$2369,$A68,Observed!$C$2:$C$2369,$C68)),AVERAGEIFS(Observed!W$2:W$2369,Observed!$A$2:$A$2369,$A68,Observed!$C$2:$C$2369,$C68),"")</f>
        <v/>
      </c>
      <c r="X68" s="8" t="str">
        <f>IF(ISNUMBER(AVERAGEIFS(Observed!X$2:X$2369,Observed!$A$2:$A$2369,$A68,Observed!$C$2:$C$2369,$C68)),AVERAGEIFS(Observed!X$2:X$2369,Observed!$A$2:$A$2369,$A68,Observed!$C$2:$C$2369,$C68),"")</f>
        <v/>
      </c>
      <c r="Y68" s="40" t="str">
        <f>IF(ISNUMBER(AVERAGEIFS(Observed!Y$2:Y$2369,Observed!$A$2:$A$2369,$A68,Observed!$C$2:$C$2369,$C68)),AVERAGEIFS(Observed!Y$2:Y$2369,Observed!$A$2:$A$2369,$A68,Observed!$C$2:$C$2369,$C68),"")</f>
        <v/>
      </c>
      <c r="Z68" s="40" t="str">
        <f>IF(ISNUMBER(AVERAGEIFS(Observed!Z$2:Z$2369,Observed!$A$2:$A$2369,$A68,Observed!$C$2:$C$2369,$C68)),AVERAGEIFS(Observed!Z$2:Z$2369,Observed!$A$2:$A$2369,$A68,Observed!$C$2:$C$2369,$C68),"")</f>
        <v/>
      </c>
      <c r="AA68" s="40" t="str">
        <f>IF(ISNUMBER(AVERAGEIFS(Observed!AA$2:AA$2369,Observed!$A$2:$A$2369,$A68,Observed!$C$2:$C$2369,$C68)),AVERAGEIFS(Observed!AA$2:AA$2369,Observed!$A$2:$A$2369,$A68,Observed!$C$2:$C$2369,$C68),"")</f>
        <v/>
      </c>
      <c r="AB68" s="40" t="str">
        <f>IF(ISNUMBER(AVERAGEIFS(Observed!AB$2:AB$2369,Observed!$A$2:$A$2369,$A68,Observed!$C$2:$C$2369,$C68)),AVERAGEIFS(Observed!AB$2:AB$2369,Observed!$A$2:$A$2369,$A68,Observed!$C$2:$C$2369,$C68),"")</f>
        <v/>
      </c>
      <c r="AC68" s="40" t="str">
        <f>IF(ISNUMBER(AVERAGEIFS(Observed!AC$2:AC$2369,Observed!$A$2:$A$2369,$A68,Observed!$C$2:$C$2369,$C68)),AVERAGEIFS(Observed!AC$2:AC$2369,Observed!$A$2:$A$2369,$A68,Observed!$C$2:$C$2369,$C68),"")</f>
        <v/>
      </c>
      <c r="AD68" s="40" t="str">
        <f>IF(ISNUMBER(AVERAGEIFS(Observed!AD$2:AD$2369,Observed!$A$2:$A$2369,$A68,Observed!$C$2:$C$2369,$C68)),AVERAGEIFS(Observed!AD$2:AD$2369,Observed!$A$2:$A$2369,$A68,Observed!$C$2:$C$2369,$C68),"")</f>
        <v/>
      </c>
      <c r="AE68" s="40" t="str">
        <f>IF(ISNUMBER(AVERAGEIFS(Observed!AE$2:AE$2369,Observed!$A$2:$A$2369,$A68,Observed!$C$2:$C$2369,$C68)),AVERAGEIFS(Observed!AE$2:AE$2369,Observed!$A$2:$A$2369,$A68,Observed!$C$2:$C$2369,$C68),"")</f>
        <v/>
      </c>
      <c r="AF68" s="40" t="str">
        <f>IF(ISNUMBER(AVERAGEIFS(Observed!AF$2:AF$2369,Observed!$A$2:$A$2369,$A68,Observed!$C$2:$C$2369,$C68)),AVERAGEIFS(Observed!AF$2:AF$2369,Observed!$A$2:$A$2369,$A68,Observed!$C$2:$C$2369,$C68),"")</f>
        <v/>
      </c>
      <c r="AG68" s="40" t="str">
        <f>IF(ISNUMBER(AVERAGEIFS(Observed!AG$2:AG$2369,Observed!$A$2:$A$2369,$A68,Observed!$C$2:$C$2369,$C68)),AVERAGEIFS(Observed!AG$2:AG$2369,Observed!$A$2:$A$2369,$A68,Observed!$C$2:$C$2369,$C68),"")</f>
        <v/>
      </c>
      <c r="AH68" s="41" t="str">
        <f>IF(ISNUMBER(AVERAGEIFS(Observed!AH$2:AH$2369,Observed!$A$2:$A$2369,$A68,Observed!$C$2:$C$2369,$C68)),AVERAGEIFS(Observed!AH$2:AH$2369,Observed!$A$2:$A$2369,$A68,Observed!$C$2:$C$2369,$C68),"")</f>
        <v/>
      </c>
      <c r="AI68" s="41" t="str">
        <f>IF(ISNUMBER(AVERAGEIFS(Observed!AI$2:AI$2369,Observed!$A$2:$A$2369,$A68,Observed!$C$2:$C$2369,$C68)),AVERAGEIFS(Observed!AI$2:AI$2369,Observed!$A$2:$A$2369,$A68,Observed!$C$2:$C$2369,$C68),"")</f>
        <v/>
      </c>
      <c r="AJ68" s="41" t="str">
        <f>IF(ISNUMBER(AVERAGEIFS(Observed!AJ$2:AJ$2369,Observed!$A$2:$A$2369,$A68,Observed!$C$2:$C$2369,$C68)),AVERAGEIFS(Observed!AJ$2:AJ$2369,Observed!$A$2:$A$2369,$A68,Observed!$C$2:$C$2369,$C68),"")</f>
        <v/>
      </c>
      <c r="AK68" s="40" t="str">
        <f>IF(ISNUMBER(AVERAGEIFS(Observed!AK$2:AK$2369,Observed!$A$2:$A$2369,$A68,Observed!$C$2:$C$2369,$C68)),AVERAGEIFS(Observed!AK$2:AK$2369,Observed!$A$2:$A$2369,$A68,Observed!$C$2:$C$2369,$C68),"")</f>
        <v/>
      </c>
      <c r="AL68" s="41" t="str">
        <f>IF(ISNUMBER(AVERAGEIFS(Observed!AL$2:AL$2369,Observed!$A$2:$A$2369,$A68,Observed!$C$2:$C$2369,$C68)),AVERAGEIFS(Observed!AL$2:AL$2369,Observed!$A$2:$A$2369,$A68,Observed!$C$2:$C$2369,$C68),"")</f>
        <v/>
      </c>
      <c r="AM68" s="40" t="str">
        <f>IF(ISNUMBER(AVERAGEIFS(Observed!AM$2:AM$2369,Observed!$A$2:$A$2369,$A68,Observed!$C$2:$C$2369,$C68)),AVERAGEIFS(Observed!AM$2:AM$2369,Observed!$A$2:$A$2369,$A68,Observed!$C$2:$C$2369,$C68),"")</f>
        <v/>
      </c>
      <c r="AN68" s="40" t="str">
        <f>IF(ISNUMBER(AVERAGEIFS(Observed!AN$2:AN$2369,Observed!$A$2:$A$2369,$A68,Observed!$C$2:$C$2369,$C68)),AVERAGEIFS(Observed!AN$2:AN$2369,Observed!$A$2:$A$2369,$A68,Observed!$C$2:$C$2369,$C68),"")</f>
        <v/>
      </c>
      <c r="AO68" s="40" t="str">
        <f>IF(ISNUMBER(AVERAGEIFS(Observed!AO$2:AO$2369,Observed!$A$2:$A$2369,$A68,Observed!$C$2:$C$2369,$C68)),AVERAGEIFS(Observed!AO$2:AO$2369,Observed!$A$2:$A$2369,$A68,Observed!$C$2:$C$2369,$C68),"")</f>
        <v/>
      </c>
      <c r="AP68" s="41" t="str">
        <f>IF(ISNUMBER(AVERAGEIFS(Observed!AP$2:AP$2369,Observed!$A$2:$A$2369,$A68,Observed!$C$2:$C$2369,$C68)),AVERAGEIFS(Observed!AP$2:AP$2369,Observed!$A$2:$A$2369,$A68,Observed!$C$2:$C$2369,$C68),"")</f>
        <v/>
      </c>
      <c r="AQ68" s="40" t="str">
        <f>IF(ISNUMBER(AVERAGEIFS(Observed!AQ$2:AQ$2369,Observed!$A$2:$A$2369,$A68,Observed!$C$2:$C$2369,$C68)),AVERAGEIFS(Observed!AQ$2:AQ$2369,Observed!$A$2:$A$2369,$A68,Observed!$C$2:$C$2369,$C68),"")</f>
        <v/>
      </c>
      <c r="AR68" s="40" t="str">
        <f>IF(ISNUMBER(AVERAGEIFS(Observed!AR$2:AR$2369,Observed!$A$2:$A$2369,$A68,Observed!$C$2:$C$2369,$C68)),AVERAGEIFS(Observed!AR$2:AR$2369,Observed!$A$2:$A$2369,$A68,Observed!$C$2:$C$2369,$C68),"")</f>
        <v/>
      </c>
      <c r="AS68" s="3">
        <f>COUNTIFS(Observed!$A$2:$A$2369,$A68,Observed!$C$2:$C$2369,$C68)</f>
        <v>3</v>
      </c>
      <c r="AT68" s="3">
        <f t="shared" si="1"/>
        <v>3</v>
      </c>
    </row>
    <row r="69" spans="1:46" x14ac:dyDescent="0.25">
      <c r="A69" t="s">
        <v>5</v>
      </c>
      <c r="B69" t="s">
        <v>21</v>
      </c>
      <c r="C69" s="7">
        <v>36381</v>
      </c>
      <c r="D69" t="s">
        <v>101</v>
      </c>
      <c r="E69" t="s">
        <v>83</v>
      </c>
      <c r="J69" t="s">
        <v>26</v>
      </c>
      <c r="K69" t="s">
        <v>26</v>
      </c>
      <c r="L69">
        <v>1</v>
      </c>
      <c r="M69" t="s">
        <v>23</v>
      </c>
      <c r="N69" s="39">
        <f>IF(ISNUMBER(AVERAGEIFS(Observed!N$2:N$2369,Observed!$A$2:$A$2369,$A69,Observed!$C$2:$C$2369,$C69)),AVERAGEIFS(Observed!N$2:N$2369,Observed!$A$2:$A$2369,$A69,Observed!$C$2:$C$2369,$C69),"")</f>
        <v>100</v>
      </c>
      <c r="O69" s="40">
        <f>IF(ISNUMBER(AVERAGEIFS(Observed!O$2:O$2369,Observed!$A$2:$A$2369,$A69,Observed!$C$2:$C$2369,$C69)),AVERAGEIFS(Observed!O$2:O$2369,Observed!$A$2:$A$2369,$A69,Observed!$C$2:$C$2369,$C69),"")</f>
        <v>10</v>
      </c>
      <c r="P69" s="40" t="str">
        <f>IF(ISNUMBER(AVERAGEIFS(Observed!P$2:P$2369,Observed!$A$2:$A$2369,$A69,Observed!$C$2:$C$2369,$C69)),AVERAGEIFS(Observed!P$2:P$2369,Observed!$A$2:$A$2369,$A69,Observed!$C$2:$C$2369,$C69),"")</f>
        <v/>
      </c>
      <c r="Q69" s="40" t="str">
        <f>IF(ISNUMBER(AVERAGEIFS(Observed!Q$2:Q$2369,Observed!$A$2:$A$2369,$A69,Observed!$C$2:$C$2369,$C69)),AVERAGEIFS(Observed!Q$2:Q$2369,Observed!$A$2:$A$2369,$A69,Observed!$C$2:$C$2369,$C69),"")</f>
        <v/>
      </c>
      <c r="R69" s="40" t="str">
        <f>IF(ISNUMBER(AVERAGEIFS(Observed!R$2:R$2369,Observed!$A$2:$A$2369,$A69,Observed!$C$2:$C$2369,$C69)),AVERAGEIFS(Observed!R$2:R$2369,Observed!$A$2:$A$2369,$A69,Observed!$C$2:$C$2369,$C69),"")</f>
        <v/>
      </c>
      <c r="S69" s="41" t="str">
        <f>IF(ISNUMBER(AVERAGEIFS(Observed!S$2:S$2369,Observed!$A$2:$A$2369,$A69,Observed!$C$2:$C$2369,$C69)),AVERAGEIFS(Observed!S$2:S$2369,Observed!$A$2:$A$2369,$A69,Observed!$C$2:$C$2369,$C69),"")</f>
        <v/>
      </c>
      <c r="T69" s="41" t="str">
        <f>IF(ISNUMBER(AVERAGEIFS(Observed!T$2:T$2369,Observed!$A$2:$A$2369,$A69,Observed!$C$2:$C$2369,$C69)),AVERAGEIFS(Observed!T$2:T$2369,Observed!$A$2:$A$2369,$A69,Observed!$C$2:$C$2369,$C69),"")</f>
        <v/>
      </c>
      <c r="U69" s="41" t="str">
        <f>IF(ISNUMBER(AVERAGEIFS(Observed!U$2:U$2369,Observed!$A$2:$A$2369,$A69,Observed!$C$2:$C$2369,$C69)),AVERAGEIFS(Observed!U$2:U$2369,Observed!$A$2:$A$2369,$A69,Observed!$C$2:$C$2369,$C69),"")</f>
        <v/>
      </c>
      <c r="V69" s="40" t="str">
        <f>IF(ISNUMBER(AVERAGEIFS(Observed!V$2:V$2369,Observed!$A$2:$A$2369,$A69,Observed!$C$2:$C$2369,$C69)),AVERAGEIFS(Observed!V$2:V$2369,Observed!$A$2:$A$2369,$A69,Observed!$C$2:$C$2369,$C69),"")</f>
        <v/>
      </c>
      <c r="W69" s="8" t="str">
        <f>IF(ISNUMBER(AVERAGEIFS(Observed!W$2:W$2369,Observed!$A$2:$A$2369,$A69,Observed!$C$2:$C$2369,$C69)),AVERAGEIFS(Observed!W$2:W$2369,Observed!$A$2:$A$2369,$A69,Observed!$C$2:$C$2369,$C69),"")</f>
        <v/>
      </c>
      <c r="X69" s="8" t="str">
        <f>IF(ISNUMBER(AVERAGEIFS(Observed!X$2:X$2369,Observed!$A$2:$A$2369,$A69,Observed!$C$2:$C$2369,$C69)),AVERAGEIFS(Observed!X$2:X$2369,Observed!$A$2:$A$2369,$A69,Observed!$C$2:$C$2369,$C69),"")</f>
        <v/>
      </c>
      <c r="Y69" s="40" t="str">
        <f>IF(ISNUMBER(AVERAGEIFS(Observed!Y$2:Y$2369,Observed!$A$2:$A$2369,$A69,Observed!$C$2:$C$2369,$C69)),AVERAGEIFS(Observed!Y$2:Y$2369,Observed!$A$2:$A$2369,$A69,Observed!$C$2:$C$2369,$C69),"")</f>
        <v/>
      </c>
      <c r="Z69" s="40" t="str">
        <f>IF(ISNUMBER(AVERAGEIFS(Observed!Z$2:Z$2369,Observed!$A$2:$A$2369,$A69,Observed!$C$2:$C$2369,$C69)),AVERAGEIFS(Observed!Z$2:Z$2369,Observed!$A$2:$A$2369,$A69,Observed!$C$2:$C$2369,$C69),"")</f>
        <v/>
      </c>
      <c r="AA69" s="40" t="str">
        <f>IF(ISNUMBER(AVERAGEIFS(Observed!AA$2:AA$2369,Observed!$A$2:$A$2369,$A69,Observed!$C$2:$C$2369,$C69)),AVERAGEIFS(Observed!AA$2:AA$2369,Observed!$A$2:$A$2369,$A69,Observed!$C$2:$C$2369,$C69),"")</f>
        <v/>
      </c>
      <c r="AB69" s="40" t="str">
        <f>IF(ISNUMBER(AVERAGEIFS(Observed!AB$2:AB$2369,Observed!$A$2:$A$2369,$A69,Observed!$C$2:$C$2369,$C69)),AVERAGEIFS(Observed!AB$2:AB$2369,Observed!$A$2:$A$2369,$A69,Observed!$C$2:$C$2369,$C69),"")</f>
        <v/>
      </c>
      <c r="AC69" s="40" t="str">
        <f>IF(ISNUMBER(AVERAGEIFS(Observed!AC$2:AC$2369,Observed!$A$2:$A$2369,$A69,Observed!$C$2:$C$2369,$C69)),AVERAGEIFS(Observed!AC$2:AC$2369,Observed!$A$2:$A$2369,$A69,Observed!$C$2:$C$2369,$C69),"")</f>
        <v/>
      </c>
      <c r="AD69" s="40" t="str">
        <f>IF(ISNUMBER(AVERAGEIFS(Observed!AD$2:AD$2369,Observed!$A$2:$A$2369,$A69,Observed!$C$2:$C$2369,$C69)),AVERAGEIFS(Observed!AD$2:AD$2369,Observed!$A$2:$A$2369,$A69,Observed!$C$2:$C$2369,$C69),"")</f>
        <v/>
      </c>
      <c r="AE69" s="40" t="str">
        <f>IF(ISNUMBER(AVERAGEIFS(Observed!AE$2:AE$2369,Observed!$A$2:$A$2369,$A69,Observed!$C$2:$C$2369,$C69)),AVERAGEIFS(Observed!AE$2:AE$2369,Observed!$A$2:$A$2369,$A69,Observed!$C$2:$C$2369,$C69),"")</f>
        <v/>
      </c>
      <c r="AF69" s="40" t="str">
        <f>IF(ISNUMBER(AVERAGEIFS(Observed!AF$2:AF$2369,Observed!$A$2:$A$2369,$A69,Observed!$C$2:$C$2369,$C69)),AVERAGEIFS(Observed!AF$2:AF$2369,Observed!$A$2:$A$2369,$A69,Observed!$C$2:$C$2369,$C69),"")</f>
        <v/>
      </c>
      <c r="AG69" s="40" t="str">
        <f>IF(ISNUMBER(AVERAGEIFS(Observed!AG$2:AG$2369,Observed!$A$2:$A$2369,$A69,Observed!$C$2:$C$2369,$C69)),AVERAGEIFS(Observed!AG$2:AG$2369,Observed!$A$2:$A$2369,$A69,Observed!$C$2:$C$2369,$C69),"")</f>
        <v/>
      </c>
      <c r="AH69" s="41" t="str">
        <f>IF(ISNUMBER(AVERAGEIFS(Observed!AH$2:AH$2369,Observed!$A$2:$A$2369,$A69,Observed!$C$2:$C$2369,$C69)),AVERAGEIFS(Observed!AH$2:AH$2369,Observed!$A$2:$A$2369,$A69,Observed!$C$2:$C$2369,$C69),"")</f>
        <v/>
      </c>
      <c r="AI69" s="41" t="str">
        <f>IF(ISNUMBER(AVERAGEIFS(Observed!AI$2:AI$2369,Observed!$A$2:$A$2369,$A69,Observed!$C$2:$C$2369,$C69)),AVERAGEIFS(Observed!AI$2:AI$2369,Observed!$A$2:$A$2369,$A69,Observed!$C$2:$C$2369,$C69),"")</f>
        <v/>
      </c>
      <c r="AJ69" s="41" t="str">
        <f>IF(ISNUMBER(AVERAGEIFS(Observed!AJ$2:AJ$2369,Observed!$A$2:$A$2369,$A69,Observed!$C$2:$C$2369,$C69)),AVERAGEIFS(Observed!AJ$2:AJ$2369,Observed!$A$2:$A$2369,$A69,Observed!$C$2:$C$2369,$C69),"")</f>
        <v/>
      </c>
      <c r="AK69" s="40" t="str">
        <f>IF(ISNUMBER(AVERAGEIFS(Observed!AK$2:AK$2369,Observed!$A$2:$A$2369,$A69,Observed!$C$2:$C$2369,$C69)),AVERAGEIFS(Observed!AK$2:AK$2369,Observed!$A$2:$A$2369,$A69,Observed!$C$2:$C$2369,$C69),"")</f>
        <v/>
      </c>
      <c r="AL69" s="41" t="str">
        <f>IF(ISNUMBER(AVERAGEIFS(Observed!AL$2:AL$2369,Observed!$A$2:$A$2369,$A69,Observed!$C$2:$C$2369,$C69)),AVERAGEIFS(Observed!AL$2:AL$2369,Observed!$A$2:$A$2369,$A69,Observed!$C$2:$C$2369,$C69),"")</f>
        <v/>
      </c>
      <c r="AM69" s="40" t="str">
        <f>IF(ISNUMBER(AVERAGEIFS(Observed!AM$2:AM$2369,Observed!$A$2:$A$2369,$A69,Observed!$C$2:$C$2369,$C69)),AVERAGEIFS(Observed!AM$2:AM$2369,Observed!$A$2:$A$2369,$A69,Observed!$C$2:$C$2369,$C69),"")</f>
        <v/>
      </c>
      <c r="AN69" s="40" t="str">
        <f>IF(ISNUMBER(AVERAGEIFS(Observed!AN$2:AN$2369,Observed!$A$2:$A$2369,$A69,Observed!$C$2:$C$2369,$C69)),AVERAGEIFS(Observed!AN$2:AN$2369,Observed!$A$2:$A$2369,$A69,Observed!$C$2:$C$2369,$C69),"")</f>
        <v/>
      </c>
      <c r="AO69" s="40" t="str">
        <f>IF(ISNUMBER(AVERAGEIFS(Observed!AO$2:AO$2369,Observed!$A$2:$A$2369,$A69,Observed!$C$2:$C$2369,$C69)),AVERAGEIFS(Observed!AO$2:AO$2369,Observed!$A$2:$A$2369,$A69,Observed!$C$2:$C$2369,$C69),"")</f>
        <v/>
      </c>
      <c r="AP69" s="41" t="str">
        <f>IF(ISNUMBER(AVERAGEIFS(Observed!AP$2:AP$2369,Observed!$A$2:$A$2369,$A69,Observed!$C$2:$C$2369,$C69)),AVERAGEIFS(Observed!AP$2:AP$2369,Observed!$A$2:$A$2369,$A69,Observed!$C$2:$C$2369,$C69),"")</f>
        <v/>
      </c>
      <c r="AQ69" s="40" t="str">
        <f>IF(ISNUMBER(AVERAGEIFS(Observed!AQ$2:AQ$2369,Observed!$A$2:$A$2369,$A69,Observed!$C$2:$C$2369,$C69)),AVERAGEIFS(Observed!AQ$2:AQ$2369,Observed!$A$2:$A$2369,$A69,Observed!$C$2:$C$2369,$C69),"")</f>
        <v/>
      </c>
      <c r="AR69" s="40" t="str">
        <f>IF(ISNUMBER(AVERAGEIFS(Observed!AR$2:AR$2369,Observed!$A$2:$A$2369,$A69,Observed!$C$2:$C$2369,$C69)),AVERAGEIFS(Observed!AR$2:AR$2369,Observed!$A$2:$A$2369,$A69,Observed!$C$2:$C$2369,$C69),"")</f>
        <v/>
      </c>
      <c r="AS69" s="3">
        <f>COUNTIFS(Observed!$A$2:$A$2369,$A69,Observed!$C$2:$C$2369,$C69)</f>
        <v>3</v>
      </c>
      <c r="AT69" s="3">
        <f t="shared" si="1"/>
        <v>1</v>
      </c>
    </row>
    <row r="70" spans="1:46" x14ac:dyDescent="0.25">
      <c r="A70" t="s">
        <v>5</v>
      </c>
      <c r="B70" t="s">
        <v>21</v>
      </c>
      <c r="C70" s="7">
        <v>36391</v>
      </c>
      <c r="D70" t="s">
        <v>101</v>
      </c>
      <c r="E70" t="s">
        <v>83</v>
      </c>
      <c r="J70" t="s">
        <v>26</v>
      </c>
      <c r="K70" t="s">
        <v>26</v>
      </c>
      <c r="L70">
        <v>1</v>
      </c>
      <c r="M70" t="s">
        <v>23</v>
      </c>
      <c r="N70" s="39">
        <f>IF(ISNUMBER(AVERAGEIFS(Observed!N$2:N$2369,Observed!$A$2:$A$2369,$A70,Observed!$C$2:$C$2369,$C70)),AVERAGEIFS(Observed!N$2:N$2369,Observed!$A$2:$A$2369,$A70,Observed!$C$2:$C$2369,$C70),"")</f>
        <v>220.83333333333334</v>
      </c>
      <c r="O70" s="40">
        <f>IF(ISNUMBER(AVERAGEIFS(Observed!O$2:O$2369,Observed!$A$2:$A$2369,$A70,Observed!$C$2:$C$2369,$C70)),AVERAGEIFS(Observed!O$2:O$2369,Observed!$A$2:$A$2369,$A70,Observed!$C$2:$C$2369,$C70),"")</f>
        <v>22.083333333333332</v>
      </c>
      <c r="P70" s="40" t="str">
        <f>IF(ISNUMBER(AVERAGEIFS(Observed!P$2:P$2369,Observed!$A$2:$A$2369,$A70,Observed!$C$2:$C$2369,$C70)),AVERAGEIFS(Observed!P$2:P$2369,Observed!$A$2:$A$2369,$A70,Observed!$C$2:$C$2369,$C70),"")</f>
        <v/>
      </c>
      <c r="Q70" s="40" t="str">
        <f>IF(ISNUMBER(AVERAGEIFS(Observed!Q$2:Q$2369,Observed!$A$2:$A$2369,$A70,Observed!$C$2:$C$2369,$C70)),AVERAGEIFS(Observed!Q$2:Q$2369,Observed!$A$2:$A$2369,$A70,Observed!$C$2:$C$2369,$C70),"")</f>
        <v/>
      </c>
      <c r="R70" s="40" t="str">
        <f>IF(ISNUMBER(AVERAGEIFS(Observed!R$2:R$2369,Observed!$A$2:$A$2369,$A70,Observed!$C$2:$C$2369,$C70)),AVERAGEIFS(Observed!R$2:R$2369,Observed!$A$2:$A$2369,$A70,Observed!$C$2:$C$2369,$C70),"")</f>
        <v/>
      </c>
      <c r="S70" s="41" t="str">
        <f>IF(ISNUMBER(AVERAGEIFS(Observed!S$2:S$2369,Observed!$A$2:$A$2369,$A70,Observed!$C$2:$C$2369,$C70)),AVERAGEIFS(Observed!S$2:S$2369,Observed!$A$2:$A$2369,$A70,Observed!$C$2:$C$2369,$C70),"")</f>
        <v/>
      </c>
      <c r="T70" s="41" t="str">
        <f>IF(ISNUMBER(AVERAGEIFS(Observed!T$2:T$2369,Observed!$A$2:$A$2369,$A70,Observed!$C$2:$C$2369,$C70)),AVERAGEIFS(Observed!T$2:T$2369,Observed!$A$2:$A$2369,$A70,Observed!$C$2:$C$2369,$C70),"")</f>
        <v/>
      </c>
      <c r="U70" s="41" t="str">
        <f>IF(ISNUMBER(AVERAGEIFS(Observed!U$2:U$2369,Observed!$A$2:$A$2369,$A70,Observed!$C$2:$C$2369,$C70)),AVERAGEIFS(Observed!U$2:U$2369,Observed!$A$2:$A$2369,$A70,Observed!$C$2:$C$2369,$C70),"")</f>
        <v/>
      </c>
      <c r="V70" s="40" t="str">
        <f>IF(ISNUMBER(AVERAGEIFS(Observed!V$2:V$2369,Observed!$A$2:$A$2369,$A70,Observed!$C$2:$C$2369,$C70)),AVERAGEIFS(Observed!V$2:V$2369,Observed!$A$2:$A$2369,$A70,Observed!$C$2:$C$2369,$C70),"")</f>
        <v/>
      </c>
      <c r="W70" s="8" t="str">
        <f>IF(ISNUMBER(AVERAGEIFS(Observed!W$2:W$2369,Observed!$A$2:$A$2369,$A70,Observed!$C$2:$C$2369,$C70)),AVERAGEIFS(Observed!W$2:W$2369,Observed!$A$2:$A$2369,$A70,Observed!$C$2:$C$2369,$C70),"")</f>
        <v/>
      </c>
      <c r="X70" s="8" t="str">
        <f>IF(ISNUMBER(AVERAGEIFS(Observed!X$2:X$2369,Observed!$A$2:$A$2369,$A70,Observed!$C$2:$C$2369,$C70)),AVERAGEIFS(Observed!X$2:X$2369,Observed!$A$2:$A$2369,$A70,Observed!$C$2:$C$2369,$C70),"")</f>
        <v/>
      </c>
      <c r="Y70" s="40" t="str">
        <f>IF(ISNUMBER(AVERAGEIFS(Observed!Y$2:Y$2369,Observed!$A$2:$A$2369,$A70,Observed!$C$2:$C$2369,$C70)),AVERAGEIFS(Observed!Y$2:Y$2369,Observed!$A$2:$A$2369,$A70,Observed!$C$2:$C$2369,$C70),"")</f>
        <v/>
      </c>
      <c r="Z70" s="40" t="str">
        <f>IF(ISNUMBER(AVERAGEIFS(Observed!Z$2:Z$2369,Observed!$A$2:$A$2369,$A70,Observed!$C$2:$C$2369,$C70)),AVERAGEIFS(Observed!Z$2:Z$2369,Observed!$A$2:$A$2369,$A70,Observed!$C$2:$C$2369,$C70),"")</f>
        <v/>
      </c>
      <c r="AA70" s="40" t="str">
        <f>IF(ISNUMBER(AVERAGEIFS(Observed!AA$2:AA$2369,Observed!$A$2:$A$2369,$A70,Observed!$C$2:$C$2369,$C70)),AVERAGEIFS(Observed!AA$2:AA$2369,Observed!$A$2:$A$2369,$A70,Observed!$C$2:$C$2369,$C70),"")</f>
        <v/>
      </c>
      <c r="AB70" s="40" t="str">
        <f>IF(ISNUMBER(AVERAGEIFS(Observed!AB$2:AB$2369,Observed!$A$2:$A$2369,$A70,Observed!$C$2:$C$2369,$C70)),AVERAGEIFS(Observed!AB$2:AB$2369,Observed!$A$2:$A$2369,$A70,Observed!$C$2:$C$2369,$C70),"")</f>
        <v/>
      </c>
      <c r="AC70" s="40" t="str">
        <f>IF(ISNUMBER(AVERAGEIFS(Observed!AC$2:AC$2369,Observed!$A$2:$A$2369,$A70,Observed!$C$2:$C$2369,$C70)),AVERAGEIFS(Observed!AC$2:AC$2369,Observed!$A$2:$A$2369,$A70,Observed!$C$2:$C$2369,$C70),"")</f>
        <v/>
      </c>
      <c r="AD70" s="40" t="str">
        <f>IF(ISNUMBER(AVERAGEIFS(Observed!AD$2:AD$2369,Observed!$A$2:$A$2369,$A70,Observed!$C$2:$C$2369,$C70)),AVERAGEIFS(Observed!AD$2:AD$2369,Observed!$A$2:$A$2369,$A70,Observed!$C$2:$C$2369,$C70),"")</f>
        <v/>
      </c>
      <c r="AE70" s="40" t="str">
        <f>IF(ISNUMBER(AVERAGEIFS(Observed!AE$2:AE$2369,Observed!$A$2:$A$2369,$A70,Observed!$C$2:$C$2369,$C70)),AVERAGEIFS(Observed!AE$2:AE$2369,Observed!$A$2:$A$2369,$A70,Observed!$C$2:$C$2369,$C70),"")</f>
        <v/>
      </c>
      <c r="AF70" s="40" t="str">
        <f>IF(ISNUMBER(AVERAGEIFS(Observed!AF$2:AF$2369,Observed!$A$2:$A$2369,$A70,Observed!$C$2:$C$2369,$C70)),AVERAGEIFS(Observed!AF$2:AF$2369,Observed!$A$2:$A$2369,$A70,Observed!$C$2:$C$2369,$C70),"")</f>
        <v/>
      </c>
      <c r="AG70" s="40" t="str">
        <f>IF(ISNUMBER(AVERAGEIFS(Observed!AG$2:AG$2369,Observed!$A$2:$A$2369,$A70,Observed!$C$2:$C$2369,$C70)),AVERAGEIFS(Observed!AG$2:AG$2369,Observed!$A$2:$A$2369,$A70,Observed!$C$2:$C$2369,$C70),"")</f>
        <v/>
      </c>
      <c r="AH70" s="41" t="str">
        <f>IF(ISNUMBER(AVERAGEIFS(Observed!AH$2:AH$2369,Observed!$A$2:$A$2369,$A70,Observed!$C$2:$C$2369,$C70)),AVERAGEIFS(Observed!AH$2:AH$2369,Observed!$A$2:$A$2369,$A70,Observed!$C$2:$C$2369,$C70),"")</f>
        <v/>
      </c>
      <c r="AI70" s="41" t="str">
        <f>IF(ISNUMBER(AVERAGEIFS(Observed!AI$2:AI$2369,Observed!$A$2:$A$2369,$A70,Observed!$C$2:$C$2369,$C70)),AVERAGEIFS(Observed!AI$2:AI$2369,Observed!$A$2:$A$2369,$A70,Observed!$C$2:$C$2369,$C70),"")</f>
        <v/>
      </c>
      <c r="AJ70" s="41" t="str">
        <f>IF(ISNUMBER(AVERAGEIFS(Observed!AJ$2:AJ$2369,Observed!$A$2:$A$2369,$A70,Observed!$C$2:$C$2369,$C70)),AVERAGEIFS(Observed!AJ$2:AJ$2369,Observed!$A$2:$A$2369,$A70,Observed!$C$2:$C$2369,$C70),"")</f>
        <v/>
      </c>
      <c r="AK70" s="40" t="str">
        <f>IF(ISNUMBER(AVERAGEIFS(Observed!AK$2:AK$2369,Observed!$A$2:$A$2369,$A70,Observed!$C$2:$C$2369,$C70)),AVERAGEIFS(Observed!AK$2:AK$2369,Observed!$A$2:$A$2369,$A70,Observed!$C$2:$C$2369,$C70),"")</f>
        <v/>
      </c>
      <c r="AL70" s="41" t="str">
        <f>IF(ISNUMBER(AVERAGEIFS(Observed!AL$2:AL$2369,Observed!$A$2:$A$2369,$A70,Observed!$C$2:$C$2369,$C70)),AVERAGEIFS(Observed!AL$2:AL$2369,Observed!$A$2:$A$2369,$A70,Observed!$C$2:$C$2369,$C70),"")</f>
        <v/>
      </c>
      <c r="AM70" s="40" t="str">
        <f>IF(ISNUMBER(AVERAGEIFS(Observed!AM$2:AM$2369,Observed!$A$2:$A$2369,$A70,Observed!$C$2:$C$2369,$C70)),AVERAGEIFS(Observed!AM$2:AM$2369,Observed!$A$2:$A$2369,$A70,Observed!$C$2:$C$2369,$C70),"")</f>
        <v/>
      </c>
      <c r="AN70" s="40" t="str">
        <f>IF(ISNUMBER(AVERAGEIFS(Observed!AN$2:AN$2369,Observed!$A$2:$A$2369,$A70,Observed!$C$2:$C$2369,$C70)),AVERAGEIFS(Observed!AN$2:AN$2369,Observed!$A$2:$A$2369,$A70,Observed!$C$2:$C$2369,$C70),"")</f>
        <v/>
      </c>
      <c r="AO70" s="40" t="str">
        <f>IF(ISNUMBER(AVERAGEIFS(Observed!AO$2:AO$2369,Observed!$A$2:$A$2369,$A70,Observed!$C$2:$C$2369,$C70)),AVERAGEIFS(Observed!AO$2:AO$2369,Observed!$A$2:$A$2369,$A70,Observed!$C$2:$C$2369,$C70),"")</f>
        <v/>
      </c>
      <c r="AP70" s="41" t="str">
        <f>IF(ISNUMBER(AVERAGEIFS(Observed!AP$2:AP$2369,Observed!$A$2:$A$2369,$A70,Observed!$C$2:$C$2369,$C70)),AVERAGEIFS(Observed!AP$2:AP$2369,Observed!$A$2:$A$2369,$A70,Observed!$C$2:$C$2369,$C70),"")</f>
        <v/>
      </c>
      <c r="AQ70" s="40" t="str">
        <f>IF(ISNUMBER(AVERAGEIFS(Observed!AQ$2:AQ$2369,Observed!$A$2:$A$2369,$A70,Observed!$C$2:$C$2369,$C70)),AVERAGEIFS(Observed!AQ$2:AQ$2369,Observed!$A$2:$A$2369,$A70,Observed!$C$2:$C$2369,$C70),"")</f>
        <v/>
      </c>
      <c r="AR70" s="40" t="str">
        <f>IF(ISNUMBER(AVERAGEIFS(Observed!AR$2:AR$2369,Observed!$A$2:$A$2369,$A70,Observed!$C$2:$C$2369,$C70)),AVERAGEIFS(Observed!AR$2:AR$2369,Observed!$A$2:$A$2369,$A70,Observed!$C$2:$C$2369,$C70),"")</f>
        <v/>
      </c>
      <c r="AS70" s="3">
        <f>COUNTIFS(Observed!$A$2:$A$2369,$A70,Observed!$C$2:$C$2369,$C70)</f>
        <v>3</v>
      </c>
      <c r="AT70" s="3">
        <f t="shared" si="1"/>
        <v>1</v>
      </c>
    </row>
    <row r="71" spans="1:46" x14ac:dyDescent="0.25">
      <c r="A71" t="s">
        <v>5</v>
      </c>
      <c r="B71" t="s">
        <v>21</v>
      </c>
      <c r="C71" s="7">
        <v>36402</v>
      </c>
      <c r="D71" t="s">
        <v>101</v>
      </c>
      <c r="E71" t="s">
        <v>83</v>
      </c>
      <c r="J71" t="s">
        <v>26</v>
      </c>
      <c r="K71" t="s">
        <v>26</v>
      </c>
      <c r="L71">
        <v>1</v>
      </c>
      <c r="M71" t="s">
        <v>23</v>
      </c>
      <c r="N71" s="39">
        <f>IF(ISNUMBER(AVERAGEIFS(Observed!N$2:N$2369,Observed!$A$2:$A$2369,$A71,Observed!$C$2:$C$2369,$C71)),AVERAGEIFS(Observed!N$2:N$2369,Observed!$A$2:$A$2369,$A71,Observed!$C$2:$C$2369,$C71),"")</f>
        <v>375</v>
      </c>
      <c r="O71" s="40">
        <f>IF(ISNUMBER(AVERAGEIFS(Observed!O$2:O$2369,Observed!$A$2:$A$2369,$A71,Observed!$C$2:$C$2369,$C71)),AVERAGEIFS(Observed!O$2:O$2369,Observed!$A$2:$A$2369,$A71,Observed!$C$2:$C$2369,$C71),"")</f>
        <v>37.5</v>
      </c>
      <c r="P71" s="40" t="str">
        <f>IF(ISNUMBER(AVERAGEIFS(Observed!P$2:P$2369,Observed!$A$2:$A$2369,$A71,Observed!$C$2:$C$2369,$C71)),AVERAGEIFS(Observed!P$2:P$2369,Observed!$A$2:$A$2369,$A71,Observed!$C$2:$C$2369,$C71),"")</f>
        <v/>
      </c>
      <c r="Q71" s="40" t="str">
        <f>IF(ISNUMBER(AVERAGEIFS(Observed!Q$2:Q$2369,Observed!$A$2:$A$2369,$A71,Observed!$C$2:$C$2369,$C71)),AVERAGEIFS(Observed!Q$2:Q$2369,Observed!$A$2:$A$2369,$A71,Observed!$C$2:$C$2369,$C71),"")</f>
        <v/>
      </c>
      <c r="R71" s="40" t="str">
        <f>IF(ISNUMBER(AVERAGEIFS(Observed!R$2:R$2369,Observed!$A$2:$A$2369,$A71,Observed!$C$2:$C$2369,$C71)),AVERAGEIFS(Observed!R$2:R$2369,Observed!$A$2:$A$2369,$A71,Observed!$C$2:$C$2369,$C71),"")</f>
        <v/>
      </c>
      <c r="S71" s="41" t="str">
        <f>IF(ISNUMBER(AVERAGEIFS(Observed!S$2:S$2369,Observed!$A$2:$A$2369,$A71,Observed!$C$2:$C$2369,$C71)),AVERAGEIFS(Observed!S$2:S$2369,Observed!$A$2:$A$2369,$A71,Observed!$C$2:$C$2369,$C71),"")</f>
        <v/>
      </c>
      <c r="T71" s="41" t="str">
        <f>IF(ISNUMBER(AVERAGEIFS(Observed!T$2:T$2369,Observed!$A$2:$A$2369,$A71,Observed!$C$2:$C$2369,$C71)),AVERAGEIFS(Observed!T$2:T$2369,Observed!$A$2:$A$2369,$A71,Observed!$C$2:$C$2369,$C71),"")</f>
        <v/>
      </c>
      <c r="U71" s="41" t="str">
        <f>IF(ISNUMBER(AVERAGEIFS(Observed!U$2:U$2369,Observed!$A$2:$A$2369,$A71,Observed!$C$2:$C$2369,$C71)),AVERAGEIFS(Observed!U$2:U$2369,Observed!$A$2:$A$2369,$A71,Observed!$C$2:$C$2369,$C71),"")</f>
        <v/>
      </c>
      <c r="V71" s="40" t="str">
        <f>IF(ISNUMBER(AVERAGEIFS(Observed!V$2:V$2369,Observed!$A$2:$A$2369,$A71,Observed!$C$2:$C$2369,$C71)),AVERAGEIFS(Observed!V$2:V$2369,Observed!$A$2:$A$2369,$A71,Observed!$C$2:$C$2369,$C71),"")</f>
        <v/>
      </c>
      <c r="W71" s="8" t="str">
        <f>IF(ISNUMBER(AVERAGEIFS(Observed!W$2:W$2369,Observed!$A$2:$A$2369,$A71,Observed!$C$2:$C$2369,$C71)),AVERAGEIFS(Observed!W$2:W$2369,Observed!$A$2:$A$2369,$A71,Observed!$C$2:$C$2369,$C71),"")</f>
        <v/>
      </c>
      <c r="X71" s="8" t="str">
        <f>IF(ISNUMBER(AVERAGEIFS(Observed!X$2:X$2369,Observed!$A$2:$A$2369,$A71,Observed!$C$2:$C$2369,$C71)),AVERAGEIFS(Observed!X$2:X$2369,Observed!$A$2:$A$2369,$A71,Observed!$C$2:$C$2369,$C71),"")</f>
        <v/>
      </c>
      <c r="Y71" s="40" t="str">
        <f>IF(ISNUMBER(AVERAGEIFS(Observed!Y$2:Y$2369,Observed!$A$2:$A$2369,$A71,Observed!$C$2:$C$2369,$C71)),AVERAGEIFS(Observed!Y$2:Y$2369,Observed!$A$2:$A$2369,$A71,Observed!$C$2:$C$2369,$C71),"")</f>
        <v/>
      </c>
      <c r="Z71" s="40" t="str">
        <f>IF(ISNUMBER(AVERAGEIFS(Observed!Z$2:Z$2369,Observed!$A$2:$A$2369,$A71,Observed!$C$2:$C$2369,$C71)),AVERAGEIFS(Observed!Z$2:Z$2369,Observed!$A$2:$A$2369,$A71,Observed!$C$2:$C$2369,$C71),"")</f>
        <v/>
      </c>
      <c r="AA71" s="40" t="str">
        <f>IF(ISNUMBER(AVERAGEIFS(Observed!AA$2:AA$2369,Observed!$A$2:$A$2369,$A71,Observed!$C$2:$C$2369,$C71)),AVERAGEIFS(Observed!AA$2:AA$2369,Observed!$A$2:$A$2369,$A71,Observed!$C$2:$C$2369,$C71),"")</f>
        <v/>
      </c>
      <c r="AB71" s="40" t="str">
        <f>IF(ISNUMBER(AVERAGEIFS(Observed!AB$2:AB$2369,Observed!$A$2:$A$2369,$A71,Observed!$C$2:$C$2369,$C71)),AVERAGEIFS(Observed!AB$2:AB$2369,Observed!$A$2:$A$2369,$A71,Observed!$C$2:$C$2369,$C71),"")</f>
        <v/>
      </c>
      <c r="AC71" s="40" t="str">
        <f>IF(ISNUMBER(AVERAGEIFS(Observed!AC$2:AC$2369,Observed!$A$2:$A$2369,$A71,Observed!$C$2:$C$2369,$C71)),AVERAGEIFS(Observed!AC$2:AC$2369,Observed!$A$2:$A$2369,$A71,Observed!$C$2:$C$2369,$C71),"")</f>
        <v/>
      </c>
      <c r="AD71" s="40" t="str">
        <f>IF(ISNUMBER(AVERAGEIFS(Observed!AD$2:AD$2369,Observed!$A$2:$A$2369,$A71,Observed!$C$2:$C$2369,$C71)),AVERAGEIFS(Observed!AD$2:AD$2369,Observed!$A$2:$A$2369,$A71,Observed!$C$2:$C$2369,$C71),"")</f>
        <v/>
      </c>
      <c r="AE71" s="40" t="str">
        <f>IF(ISNUMBER(AVERAGEIFS(Observed!AE$2:AE$2369,Observed!$A$2:$A$2369,$A71,Observed!$C$2:$C$2369,$C71)),AVERAGEIFS(Observed!AE$2:AE$2369,Observed!$A$2:$A$2369,$A71,Observed!$C$2:$C$2369,$C71),"")</f>
        <v/>
      </c>
      <c r="AF71" s="40" t="str">
        <f>IF(ISNUMBER(AVERAGEIFS(Observed!AF$2:AF$2369,Observed!$A$2:$A$2369,$A71,Observed!$C$2:$C$2369,$C71)),AVERAGEIFS(Observed!AF$2:AF$2369,Observed!$A$2:$A$2369,$A71,Observed!$C$2:$C$2369,$C71),"")</f>
        <v/>
      </c>
      <c r="AG71" s="40" t="str">
        <f>IF(ISNUMBER(AVERAGEIFS(Observed!AG$2:AG$2369,Observed!$A$2:$A$2369,$A71,Observed!$C$2:$C$2369,$C71)),AVERAGEIFS(Observed!AG$2:AG$2369,Observed!$A$2:$A$2369,$A71,Observed!$C$2:$C$2369,$C71),"")</f>
        <v/>
      </c>
      <c r="AH71" s="41" t="str">
        <f>IF(ISNUMBER(AVERAGEIFS(Observed!AH$2:AH$2369,Observed!$A$2:$A$2369,$A71,Observed!$C$2:$C$2369,$C71)),AVERAGEIFS(Observed!AH$2:AH$2369,Observed!$A$2:$A$2369,$A71,Observed!$C$2:$C$2369,$C71),"")</f>
        <v/>
      </c>
      <c r="AI71" s="41" t="str">
        <f>IF(ISNUMBER(AVERAGEIFS(Observed!AI$2:AI$2369,Observed!$A$2:$A$2369,$A71,Observed!$C$2:$C$2369,$C71)),AVERAGEIFS(Observed!AI$2:AI$2369,Observed!$A$2:$A$2369,$A71,Observed!$C$2:$C$2369,$C71),"")</f>
        <v/>
      </c>
      <c r="AJ71" s="41" t="str">
        <f>IF(ISNUMBER(AVERAGEIFS(Observed!AJ$2:AJ$2369,Observed!$A$2:$A$2369,$A71,Observed!$C$2:$C$2369,$C71)),AVERAGEIFS(Observed!AJ$2:AJ$2369,Observed!$A$2:$A$2369,$A71,Observed!$C$2:$C$2369,$C71),"")</f>
        <v/>
      </c>
      <c r="AK71" s="40" t="str">
        <f>IF(ISNUMBER(AVERAGEIFS(Observed!AK$2:AK$2369,Observed!$A$2:$A$2369,$A71,Observed!$C$2:$C$2369,$C71)),AVERAGEIFS(Observed!AK$2:AK$2369,Observed!$A$2:$A$2369,$A71,Observed!$C$2:$C$2369,$C71),"")</f>
        <v/>
      </c>
      <c r="AL71" s="41" t="str">
        <f>IF(ISNUMBER(AVERAGEIFS(Observed!AL$2:AL$2369,Observed!$A$2:$A$2369,$A71,Observed!$C$2:$C$2369,$C71)),AVERAGEIFS(Observed!AL$2:AL$2369,Observed!$A$2:$A$2369,$A71,Observed!$C$2:$C$2369,$C71),"")</f>
        <v/>
      </c>
      <c r="AM71" s="40" t="str">
        <f>IF(ISNUMBER(AVERAGEIFS(Observed!AM$2:AM$2369,Observed!$A$2:$A$2369,$A71,Observed!$C$2:$C$2369,$C71)),AVERAGEIFS(Observed!AM$2:AM$2369,Observed!$A$2:$A$2369,$A71,Observed!$C$2:$C$2369,$C71),"")</f>
        <v/>
      </c>
      <c r="AN71" s="40" t="str">
        <f>IF(ISNUMBER(AVERAGEIFS(Observed!AN$2:AN$2369,Observed!$A$2:$A$2369,$A71,Observed!$C$2:$C$2369,$C71)),AVERAGEIFS(Observed!AN$2:AN$2369,Observed!$A$2:$A$2369,$A71,Observed!$C$2:$C$2369,$C71),"")</f>
        <v/>
      </c>
      <c r="AO71" s="40" t="str">
        <f>IF(ISNUMBER(AVERAGEIFS(Observed!AO$2:AO$2369,Observed!$A$2:$A$2369,$A71,Observed!$C$2:$C$2369,$C71)),AVERAGEIFS(Observed!AO$2:AO$2369,Observed!$A$2:$A$2369,$A71,Observed!$C$2:$C$2369,$C71),"")</f>
        <v/>
      </c>
      <c r="AP71" s="41" t="str">
        <f>IF(ISNUMBER(AVERAGEIFS(Observed!AP$2:AP$2369,Observed!$A$2:$A$2369,$A71,Observed!$C$2:$C$2369,$C71)),AVERAGEIFS(Observed!AP$2:AP$2369,Observed!$A$2:$A$2369,$A71,Observed!$C$2:$C$2369,$C71),"")</f>
        <v/>
      </c>
      <c r="AQ71" s="40" t="str">
        <f>IF(ISNUMBER(AVERAGEIFS(Observed!AQ$2:AQ$2369,Observed!$A$2:$A$2369,$A71,Observed!$C$2:$C$2369,$C71)),AVERAGEIFS(Observed!AQ$2:AQ$2369,Observed!$A$2:$A$2369,$A71,Observed!$C$2:$C$2369,$C71),"")</f>
        <v/>
      </c>
      <c r="AR71" s="40" t="str">
        <f>IF(ISNUMBER(AVERAGEIFS(Observed!AR$2:AR$2369,Observed!$A$2:$A$2369,$A71,Observed!$C$2:$C$2369,$C71)),AVERAGEIFS(Observed!AR$2:AR$2369,Observed!$A$2:$A$2369,$A71,Observed!$C$2:$C$2369,$C71),"")</f>
        <v/>
      </c>
      <c r="AS71" s="3">
        <f>COUNTIFS(Observed!$A$2:$A$2369,$A71,Observed!$C$2:$C$2369,$C71)</f>
        <v>3</v>
      </c>
      <c r="AT71" s="3">
        <f t="shared" si="1"/>
        <v>1</v>
      </c>
    </row>
    <row r="72" spans="1:46" x14ac:dyDescent="0.25">
      <c r="A72" t="s">
        <v>5</v>
      </c>
      <c r="B72" t="s">
        <v>21</v>
      </c>
      <c r="C72" s="7">
        <v>36410</v>
      </c>
      <c r="D72" t="s">
        <v>101</v>
      </c>
      <c r="E72" t="s">
        <v>83</v>
      </c>
      <c r="J72" t="s">
        <v>26</v>
      </c>
      <c r="K72" t="s">
        <v>26</v>
      </c>
      <c r="L72">
        <v>1</v>
      </c>
      <c r="M72" t="s">
        <v>23</v>
      </c>
      <c r="N72" s="39">
        <f>IF(ISNUMBER(AVERAGEIFS(Observed!N$2:N$2369,Observed!$A$2:$A$2369,$A72,Observed!$C$2:$C$2369,$C72)),AVERAGEIFS(Observed!N$2:N$2369,Observed!$A$2:$A$2369,$A72,Observed!$C$2:$C$2369,$C72),"")</f>
        <v>876.66666666666663</v>
      </c>
      <c r="O72" s="40">
        <f>IF(ISNUMBER(AVERAGEIFS(Observed!O$2:O$2369,Observed!$A$2:$A$2369,$A72,Observed!$C$2:$C$2369,$C72)),AVERAGEIFS(Observed!O$2:O$2369,Observed!$A$2:$A$2369,$A72,Observed!$C$2:$C$2369,$C72),"")</f>
        <v>87.666666666666671</v>
      </c>
      <c r="P72" s="40" t="str">
        <f>IF(ISNUMBER(AVERAGEIFS(Observed!P$2:P$2369,Observed!$A$2:$A$2369,$A72,Observed!$C$2:$C$2369,$C72)),AVERAGEIFS(Observed!P$2:P$2369,Observed!$A$2:$A$2369,$A72,Observed!$C$2:$C$2369,$C72),"")</f>
        <v/>
      </c>
      <c r="Q72" s="40" t="str">
        <f>IF(ISNUMBER(AVERAGEIFS(Observed!Q$2:Q$2369,Observed!$A$2:$A$2369,$A72,Observed!$C$2:$C$2369,$C72)),AVERAGEIFS(Observed!Q$2:Q$2369,Observed!$A$2:$A$2369,$A72,Observed!$C$2:$C$2369,$C72),"")</f>
        <v/>
      </c>
      <c r="R72" s="40" t="str">
        <f>IF(ISNUMBER(AVERAGEIFS(Observed!R$2:R$2369,Observed!$A$2:$A$2369,$A72,Observed!$C$2:$C$2369,$C72)),AVERAGEIFS(Observed!R$2:R$2369,Observed!$A$2:$A$2369,$A72,Observed!$C$2:$C$2369,$C72),"")</f>
        <v/>
      </c>
      <c r="S72" s="41" t="str">
        <f>IF(ISNUMBER(AVERAGEIFS(Observed!S$2:S$2369,Observed!$A$2:$A$2369,$A72,Observed!$C$2:$C$2369,$C72)),AVERAGEIFS(Observed!S$2:S$2369,Observed!$A$2:$A$2369,$A72,Observed!$C$2:$C$2369,$C72),"")</f>
        <v/>
      </c>
      <c r="T72" s="41" t="str">
        <f>IF(ISNUMBER(AVERAGEIFS(Observed!T$2:T$2369,Observed!$A$2:$A$2369,$A72,Observed!$C$2:$C$2369,$C72)),AVERAGEIFS(Observed!T$2:T$2369,Observed!$A$2:$A$2369,$A72,Observed!$C$2:$C$2369,$C72),"")</f>
        <v/>
      </c>
      <c r="U72" s="41" t="str">
        <f>IF(ISNUMBER(AVERAGEIFS(Observed!U$2:U$2369,Observed!$A$2:$A$2369,$A72,Observed!$C$2:$C$2369,$C72)),AVERAGEIFS(Observed!U$2:U$2369,Observed!$A$2:$A$2369,$A72,Observed!$C$2:$C$2369,$C72),"")</f>
        <v/>
      </c>
      <c r="V72" s="40" t="str">
        <f>IF(ISNUMBER(AVERAGEIFS(Observed!V$2:V$2369,Observed!$A$2:$A$2369,$A72,Observed!$C$2:$C$2369,$C72)),AVERAGEIFS(Observed!V$2:V$2369,Observed!$A$2:$A$2369,$A72,Observed!$C$2:$C$2369,$C72),"")</f>
        <v/>
      </c>
      <c r="W72" s="8" t="str">
        <f>IF(ISNUMBER(AVERAGEIFS(Observed!W$2:W$2369,Observed!$A$2:$A$2369,$A72,Observed!$C$2:$C$2369,$C72)),AVERAGEIFS(Observed!W$2:W$2369,Observed!$A$2:$A$2369,$A72,Observed!$C$2:$C$2369,$C72),"")</f>
        <v/>
      </c>
      <c r="X72" s="8" t="str">
        <f>IF(ISNUMBER(AVERAGEIFS(Observed!X$2:X$2369,Observed!$A$2:$A$2369,$A72,Observed!$C$2:$C$2369,$C72)),AVERAGEIFS(Observed!X$2:X$2369,Observed!$A$2:$A$2369,$A72,Observed!$C$2:$C$2369,$C72),"")</f>
        <v/>
      </c>
      <c r="Y72" s="40" t="str">
        <f>IF(ISNUMBER(AVERAGEIFS(Observed!Y$2:Y$2369,Observed!$A$2:$A$2369,$A72,Observed!$C$2:$C$2369,$C72)),AVERAGEIFS(Observed!Y$2:Y$2369,Observed!$A$2:$A$2369,$A72,Observed!$C$2:$C$2369,$C72),"")</f>
        <v/>
      </c>
      <c r="Z72" s="40" t="str">
        <f>IF(ISNUMBER(AVERAGEIFS(Observed!Z$2:Z$2369,Observed!$A$2:$A$2369,$A72,Observed!$C$2:$C$2369,$C72)),AVERAGEIFS(Observed!Z$2:Z$2369,Observed!$A$2:$A$2369,$A72,Observed!$C$2:$C$2369,$C72),"")</f>
        <v/>
      </c>
      <c r="AA72" s="40" t="str">
        <f>IF(ISNUMBER(AVERAGEIFS(Observed!AA$2:AA$2369,Observed!$A$2:$A$2369,$A72,Observed!$C$2:$C$2369,$C72)),AVERAGEIFS(Observed!AA$2:AA$2369,Observed!$A$2:$A$2369,$A72,Observed!$C$2:$C$2369,$C72),"")</f>
        <v/>
      </c>
      <c r="AB72" s="40" t="str">
        <f>IF(ISNUMBER(AVERAGEIFS(Observed!AB$2:AB$2369,Observed!$A$2:$A$2369,$A72,Observed!$C$2:$C$2369,$C72)),AVERAGEIFS(Observed!AB$2:AB$2369,Observed!$A$2:$A$2369,$A72,Observed!$C$2:$C$2369,$C72),"")</f>
        <v/>
      </c>
      <c r="AC72" s="40" t="str">
        <f>IF(ISNUMBER(AVERAGEIFS(Observed!AC$2:AC$2369,Observed!$A$2:$A$2369,$A72,Observed!$C$2:$C$2369,$C72)),AVERAGEIFS(Observed!AC$2:AC$2369,Observed!$A$2:$A$2369,$A72,Observed!$C$2:$C$2369,$C72),"")</f>
        <v/>
      </c>
      <c r="AD72" s="40" t="str">
        <f>IF(ISNUMBER(AVERAGEIFS(Observed!AD$2:AD$2369,Observed!$A$2:$A$2369,$A72,Observed!$C$2:$C$2369,$C72)),AVERAGEIFS(Observed!AD$2:AD$2369,Observed!$A$2:$A$2369,$A72,Observed!$C$2:$C$2369,$C72),"")</f>
        <v/>
      </c>
      <c r="AE72" s="40" t="str">
        <f>IF(ISNUMBER(AVERAGEIFS(Observed!AE$2:AE$2369,Observed!$A$2:$A$2369,$A72,Observed!$C$2:$C$2369,$C72)),AVERAGEIFS(Observed!AE$2:AE$2369,Observed!$A$2:$A$2369,$A72,Observed!$C$2:$C$2369,$C72),"")</f>
        <v/>
      </c>
      <c r="AF72" s="40" t="str">
        <f>IF(ISNUMBER(AVERAGEIFS(Observed!AF$2:AF$2369,Observed!$A$2:$A$2369,$A72,Observed!$C$2:$C$2369,$C72)),AVERAGEIFS(Observed!AF$2:AF$2369,Observed!$A$2:$A$2369,$A72,Observed!$C$2:$C$2369,$C72),"")</f>
        <v/>
      </c>
      <c r="AG72" s="40" t="str">
        <f>IF(ISNUMBER(AVERAGEIFS(Observed!AG$2:AG$2369,Observed!$A$2:$A$2369,$A72,Observed!$C$2:$C$2369,$C72)),AVERAGEIFS(Observed!AG$2:AG$2369,Observed!$A$2:$A$2369,$A72,Observed!$C$2:$C$2369,$C72),"")</f>
        <v/>
      </c>
      <c r="AH72" s="41" t="str">
        <f>IF(ISNUMBER(AVERAGEIFS(Observed!AH$2:AH$2369,Observed!$A$2:$A$2369,$A72,Observed!$C$2:$C$2369,$C72)),AVERAGEIFS(Observed!AH$2:AH$2369,Observed!$A$2:$A$2369,$A72,Observed!$C$2:$C$2369,$C72),"")</f>
        <v/>
      </c>
      <c r="AI72" s="41" t="str">
        <f>IF(ISNUMBER(AVERAGEIFS(Observed!AI$2:AI$2369,Observed!$A$2:$A$2369,$A72,Observed!$C$2:$C$2369,$C72)),AVERAGEIFS(Observed!AI$2:AI$2369,Observed!$A$2:$A$2369,$A72,Observed!$C$2:$C$2369,$C72),"")</f>
        <v/>
      </c>
      <c r="AJ72" s="41" t="str">
        <f>IF(ISNUMBER(AVERAGEIFS(Observed!AJ$2:AJ$2369,Observed!$A$2:$A$2369,$A72,Observed!$C$2:$C$2369,$C72)),AVERAGEIFS(Observed!AJ$2:AJ$2369,Observed!$A$2:$A$2369,$A72,Observed!$C$2:$C$2369,$C72),"")</f>
        <v/>
      </c>
      <c r="AK72" s="40" t="str">
        <f>IF(ISNUMBER(AVERAGEIFS(Observed!AK$2:AK$2369,Observed!$A$2:$A$2369,$A72,Observed!$C$2:$C$2369,$C72)),AVERAGEIFS(Observed!AK$2:AK$2369,Observed!$A$2:$A$2369,$A72,Observed!$C$2:$C$2369,$C72),"")</f>
        <v/>
      </c>
      <c r="AL72" s="41" t="str">
        <f>IF(ISNUMBER(AVERAGEIFS(Observed!AL$2:AL$2369,Observed!$A$2:$A$2369,$A72,Observed!$C$2:$C$2369,$C72)),AVERAGEIFS(Observed!AL$2:AL$2369,Observed!$A$2:$A$2369,$A72,Observed!$C$2:$C$2369,$C72),"")</f>
        <v/>
      </c>
      <c r="AM72" s="40" t="str">
        <f>IF(ISNUMBER(AVERAGEIFS(Observed!AM$2:AM$2369,Observed!$A$2:$A$2369,$A72,Observed!$C$2:$C$2369,$C72)),AVERAGEIFS(Observed!AM$2:AM$2369,Observed!$A$2:$A$2369,$A72,Observed!$C$2:$C$2369,$C72),"")</f>
        <v/>
      </c>
      <c r="AN72" s="40" t="str">
        <f>IF(ISNUMBER(AVERAGEIFS(Observed!AN$2:AN$2369,Observed!$A$2:$A$2369,$A72,Observed!$C$2:$C$2369,$C72)),AVERAGEIFS(Observed!AN$2:AN$2369,Observed!$A$2:$A$2369,$A72,Observed!$C$2:$C$2369,$C72),"")</f>
        <v/>
      </c>
      <c r="AO72" s="40" t="str">
        <f>IF(ISNUMBER(AVERAGEIFS(Observed!AO$2:AO$2369,Observed!$A$2:$A$2369,$A72,Observed!$C$2:$C$2369,$C72)),AVERAGEIFS(Observed!AO$2:AO$2369,Observed!$A$2:$A$2369,$A72,Observed!$C$2:$C$2369,$C72),"")</f>
        <v/>
      </c>
      <c r="AP72" s="41" t="str">
        <f>IF(ISNUMBER(AVERAGEIFS(Observed!AP$2:AP$2369,Observed!$A$2:$A$2369,$A72,Observed!$C$2:$C$2369,$C72)),AVERAGEIFS(Observed!AP$2:AP$2369,Observed!$A$2:$A$2369,$A72,Observed!$C$2:$C$2369,$C72),"")</f>
        <v/>
      </c>
      <c r="AQ72" s="40" t="str">
        <f>IF(ISNUMBER(AVERAGEIFS(Observed!AQ$2:AQ$2369,Observed!$A$2:$A$2369,$A72,Observed!$C$2:$C$2369,$C72)),AVERAGEIFS(Observed!AQ$2:AQ$2369,Observed!$A$2:$A$2369,$A72,Observed!$C$2:$C$2369,$C72),"")</f>
        <v/>
      </c>
      <c r="AR72" s="40" t="str">
        <f>IF(ISNUMBER(AVERAGEIFS(Observed!AR$2:AR$2369,Observed!$A$2:$A$2369,$A72,Observed!$C$2:$C$2369,$C72)),AVERAGEIFS(Observed!AR$2:AR$2369,Observed!$A$2:$A$2369,$A72,Observed!$C$2:$C$2369,$C72),"")</f>
        <v/>
      </c>
      <c r="AS72" s="3">
        <f>COUNTIFS(Observed!$A$2:$A$2369,$A72,Observed!$C$2:$C$2369,$C72)</f>
        <v>3</v>
      </c>
      <c r="AT72" s="3">
        <f t="shared" si="1"/>
        <v>1</v>
      </c>
    </row>
    <row r="73" spans="1:46" x14ac:dyDescent="0.25">
      <c r="A73" t="s">
        <v>5</v>
      </c>
      <c r="B73" t="s">
        <v>21</v>
      </c>
      <c r="C73" s="7">
        <v>36418</v>
      </c>
      <c r="D73" t="s">
        <v>101</v>
      </c>
      <c r="E73" t="s">
        <v>83</v>
      </c>
      <c r="J73" t="s">
        <v>26</v>
      </c>
      <c r="K73" t="s">
        <v>26</v>
      </c>
      <c r="L73">
        <v>1</v>
      </c>
      <c r="M73" t="s">
        <v>23</v>
      </c>
      <c r="N73" s="39">
        <f>IF(ISNUMBER(AVERAGEIFS(Observed!N$2:N$2369,Observed!$A$2:$A$2369,$A73,Observed!$C$2:$C$2369,$C73)),AVERAGEIFS(Observed!N$2:N$2369,Observed!$A$2:$A$2369,$A73,Observed!$C$2:$C$2369,$C73),"")</f>
        <v>1055</v>
      </c>
      <c r="O73" s="40">
        <f>IF(ISNUMBER(AVERAGEIFS(Observed!O$2:O$2369,Observed!$A$2:$A$2369,$A73,Observed!$C$2:$C$2369,$C73)),AVERAGEIFS(Observed!O$2:O$2369,Observed!$A$2:$A$2369,$A73,Observed!$C$2:$C$2369,$C73),"")</f>
        <v>105.5</v>
      </c>
      <c r="P73" s="40" t="str">
        <f>IF(ISNUMBER(AVERAGEIFS(Observed!P$2:P$2369,Observed!$A$2:$A$2369,$A73,Observed!$C$2:$C$2369,$C73)),AVERAGEIFS(Observed!P$2:P$2369,Observed!$A$2:$A$2369,$A73,Observed!$C$2:$C$2369,$C73),"")</f>
        <v/>
      </c>
      <c r="Q73" s="40" t="str">
        <f>IF(ISNUMBER(AVERAGEIFS(Observed!Q$2:Q$2369,Observed!$A$2:$A$2369,$A73,Observed!$C$2:$C$2369,$C73)),AVERAGEIFS(Observed!Q$2:Q$2369,Observed!$A$2:$A$2369,$A73,Observed!$C$2:$C$2369,$C73),"")</f>
        <v/>
      </c>
      <c r="R73" s="40" t="str">
        <f>IF(ISNUMBER(AVERAGEIFS(Observed!R$2:R$2369,Observed!$A$2:$A$2369,$A73,Observed!$C$2:$C$2369,$C73)),AVERAGEIFS(Observed!R$2:R$2369,Observed!$A$2:$A$2369,$A73,Observed!$C$2:$C$2369,$C73),"")</f>
        <v/>
      </c>
      <c r="S73" s="41" t="str">
        <f>IF(ISNUMBER(AVERAGEIFS(Observed!S$2:S$2369,Observed!$A$2:$A$2369,$A73,Observed!$C$2:$C$2369,$C73)),AVERAGEIFS(Observed!S$2:S$2369,Observed!$A$2:$A$2369,$A73,Observed!$C$2:$C$2369,$C73),"")</f>
        <v/>
      </c>
      <c r="T73" s="41" t="str">
        <f>IF(ISNUMBER(AVERAGEIFS(Observed!T$2:T$2369,Observed!$A$2:$A$2369,$A73,Observed!$C$2:$C$2369,$C73)),AVERAGEIFS(Observed!T$2:T$2369,Observed!$A$2:$A$2369,$A73,Observed!$C$2:$C$2369,$C73),"")</f>
        <v/>
      </c>
      <c r="U73" s="41" t="str">
        <f>IF(ISNUMBER(AVERAGEIFS(Observed!U$2:U$2369,Observed!$A$2:$A$2369,$A73,Observed!$C$2:$C$2369,$C73)),AVERAGEIFS(Observed!U$2:U$2369,Observed!$A$2:$A$2369,$A73,Observed!$C$2:$C$2369,$C73),"")</f>
        <v/>
      </c>
      <c r="V73" s="40" t="str">
        <f>IF(ISNUMBER(AVERAGEIFS(Observed!V$2:V$2369,Observed!$A$2:$A$2369,$A73,Observed!$C$2:$C$2369,$C73)),AVERAGEIFS(Observed!V$2:V$2369,Observed!$A$2:$A$2369,$A73,Observed!$C$2:$C$2369,$C73),"")</f>
        <v/>
      </c>
      <c r="W73" s="8" t="str">
        <f>IF(ISNUMBER(AVERAGEIFS(Observed!W$2:W$2369,Observed!$A$2:$A$2369,$A73,Observed!$C$2:$C$2369,$C73)),AVERAGEIFS(Observed!W$2:W$2369,Observed!$A$2:$A$2369,$A73,Observed!$C$2:$C$2369,$C73),"")</f>
        <v/>
      </c>
      <c r="X73" s="8" t="str">
        <f>IF(ISNUMBER(AVERAGEIFS(Observed!X$2:X$2369,Observed!$A$2:$A$2369,$A73,Observed!$C$2:$C$2369,$C73)),AVERAGEIFS(Observed!X$2:X$2369,Observed!$A$2:$A$2369,$A73,Observed!$C$2:$C$2369,$C73),"")</f>
        <v/>
      </c>
      <c r="Y73" s="40" t="str">
        <f>IF(ISNUMBER(AVERAGEIFS(Observed!Y$2:Y$2369,Observed!$A$2:$A$2369,$A73,Observed!$C$2:$C$2369,$C73)),AVERAGEIFS(Observed!Y$2:Y$2369,Observed!$A$2:$A$2369,$A73,Observed!$C$2:$C$2369,$C73),"")</f>
        <v/>
      </c>
      <c r="Z73" s="40" t="str">
        <f>IF(ISNUMBER(AVERAGEIFS(Observed!Z$2:Z$2369,Observed!$A$2:$A$2369,$A73,Observed!$C$2:$C$2369,$C73)),AVERAGEIFS(Observed!Z$2:Z$2369,Observed!$A$2:$A$2369,$A73,Observed!$C$2:$C$2369,$C73),"")</f>
        <v/>
      </c>
      <c r="AA73" s="40" t="str">
        <f>IF(ISNUMBER(AVERAGEIFS(Observed!AA$2:AA$2369,Observed!$A$2:$A$2369,$A73,Observed!$C$2:$C$2369,$C73)),AVERAGEIFS(Observed!AA$2:AA$2369,Observed!$A$2:$A$2369,$A73,Observed!$C$2:$C$2369,$C73),"")</f>
        <v/>
      </c>
      <c r="AB73" s="40" t="str">
        <f>IF(ISNUMBER(AVERAGEIFS(Observed!AB$2:AB$2369,Observed!$A$2:$A$2369,$A73,Observed!$C$2:$C$2369,$C73)),AVERAGEIFS(Observed!AB$2:AB$2369,Observed!$A$2:$A$2369,$A73,Observed!$C$2:$C$2369,$C73),"")</f>
        <v/>
      </c>
      <c r="AC73" s="40" t="str">
        <f>IF(ISNUMBER(AVERAGEIFS(Observed!AC$2:AC$2369,Observed!$A$2:$A$2369,$A73,Observed!$C$2:$C$2369,$C73)),AVERAGEIFS(Observed!AC$2:AC$2369,Observed!$A$2:$A$2369,$A73,Observed!$C$2:$C$2369,$C73),"")</f>
        <v/>
      </c>
      <c r="AD73" s="40" t="str">
        <f>IF(ISNUMBER(AVERAGEIFS(Observed!AD$2:AD$2369,Observed!$A$2:$A$2369,$A73,Observed!$C$2:$C$2369,$C73)),AVERAGEIFS(Observed!AD$2:AD$2369,Observed!$A$2:$A$2369,$A73,Observed!$C$2:$C$2369,$C73),"")</f>
        <v/>
      </c>
      <c r="AE73" s="40" t="str">
        <f>IF(ISNUMBER(AVERAGEIFS(Observed!AE$2:AE$2369,Observed!$A$2:$A$2369,$A73,Observed!$C$2:$C$2369,$C73)),AVERAGEIFS(Observed!AE$2:AE$2369,Observed!$A$2:$A$2369,$A73,Observed!$C$2:$C$2369,$C73),"")</f>
        <v/>
      </c>
      <c r="AF73" s="40" t="str">
        <f>IF(ISNUMBER(AVERAGEIFS(Observed!AF$2:AF$2369,Observed!$A$2:$A$2369,$A73,Observed!$C$2:$C$2369,$C73)),AVERAGEIFS(Observed!AF$2:AF$2369,Observed!$A$2:$A$2369,$A73,Observed!$C$2:$C$2369,$C73),"")</f>
        <v/>
      </c>
      <c r="AG73" s="40" t="str">
        <f>IF(ISNUMBER(AVERAGEIFS(Observed!AG$2:AG$2369,Observed!$A$2:$A$2369,$A73,Observed!$C$2:$C$2369,$C73)),AVERAGEIFS(Observed!AG$2:AG$2369,Observed!$A$2:$A$2369,$A73,Observed!$C$2:$C$2369,$C73),"")</f>
        <v/>
      </c>
      <c r="AH73" s="41" t="str">
        <f>IF(ISNUMBER(AVERAGEIFS(Observed!AH$2:AH$2369,Observed!$A$2:$A$2369,$A73,Observed!$C$2:$C$2369,$C73)),AVERAGEIFS(Observed!AH$2:AH$2369,Observed!$A$2:$A$2369,$A73,Observed!$C$2:$C$2369,$C73),"")</f>
        <v/>
      </c>
      <c r="AI73" s="41" t="str">
        <f>IF(ISNUMBER(AVERAGEIFS(Observed!AI$2:AI$2369,Observed!$A$2:$A$2369,$A73,Observed!$C$2:$C$2369,$C73)),AVERAGEIFS(Observed!AI$2:AI$2369,Observed!$A$2:$A$2369,$A73,Observed!$C$2:$C$2369,$C73),"")</f>
        <v/>
      </c>
      <c r="AJ73" s="41" t="str">
        <f>IF(ISNUMBER(AVERAGEIFS(Observed!AJ$2:AJ$2369,Observed!$A$2:$A$2369,$A73,Observed!$C$2:$C$2369,$C73)),AVERAGEIFS(Observed!AJ$2:AJ$2369,Observed!$A$2:$A$2369,$A73,Observed!$C$2:$C$2369,$C73),"")</f>
        <v/>
      </c>
      <c r="AK73" s="40" t="str">
        <f>IF(ISNUMBER(AVERAGEIFS(Observed!AK$2:AK$2369,Observed!$A$2:$A$2369,$A73,Observed!$C$2:$C$2369,$C73)),AVERAGEIFS(Observed!AK$2:AK$2369,Observed!$A$2:$A$2369,$A73,Observed!$C$2:$C$2369,$C73),"")</f>
        <v/>
      </c>
      <c r="AL73" s="41" t="str">
        <f>IF(ISNUMBER(AVERAGEIFS(Observed!AL$2:AL$2369,Observed!$A$2:$A$2369,$A73,Observed!$C$2:$C$2369,$C73)),AVERAGEIFS(Observed!AL$2:AL$2369,Observed!$A$2:$A$2369,$A73,Observed!$C$2:$C$2369,$C73),"")</f>
        <v/>
      </c>
      <c r="AM73" s="40" t="str">
        <f>IF(ISNUMBER(AVERAGEIFS(Observed!AM$2:AM$2369,Observed!$A$2:$A$2369,$A73,Observed!$C$2:$C$2369,$C73)),AVERAGEIFS(Observed!AM$2:AM$2369,Observed!$A$2:$A$2369,$A73,Observed!$C$2:$C$2369,$C73),"")</f>
        <v/>
      </c>
      <c r="AN73" s="40" t="str">
        <f>IF(ISNUMBER(AVERAGEIFS(Observed!AN$2:AN$2369,Observed!$A$2:$A$2369,$A73,Observed!$C$2:$C$2369,$C73)),AVERAGEIFS(Observed!AN$2:AN$2369,Observed!$A$2:$A$2369,$A73,Observed!$C$2:$C$2369,$C73),"")</f>
        <v/>
      </c>
      <c r="AO73" s="40" t="str">
        <f>IF(ISNUMBER(AVERAGEIFS(Observed!AO$2:AO$2369,Observed!$A$2:$A$2369,$A73,Observed!$C$2:$C$2369,$C73)),AVERAGEIFS(Observed!AO$2:AO$2369,Observed!$A$2:$A$2369,$A73,Observed!$C$2:$C$2369,$C73),"")</f>
        <v/>
      </c>
      <c r="AP73" s="41" t="str">
        <f>IF(ISNUMBER(AVERAGEIFS(Observed!AP$2:AP$2369,Observed!$A$2:$A$2369,$A73,Observed!$C$2:$C$2369,$C73)),AVERAGEIFS(Observed!AP$2:AP$2369,Observed!$A$2:$A$2369,$A73,Observed!$C$2:$C$2369,$C73),"")</f>
        <v/>
      </c>
      <c r="AQ73" s="40" t="str">
        <f>IF(ISNUMBER(AVERAGEIFS(Observed!AQ$2:AQ$2369,Observed!$A$2:$A$2369,$A73,Observed!$C$2:$C$2369,$C73)),AVERAGEIFS(Observed!AQ$2:AQ$2369,Observed!$A$2:$A$2369,$A73,Observed!$C$2:$C$2369,$C73),"")</f>
        <v/>
      </c>
      <c r="AR73" s="40" t="str">
        <f>IF(ISNUMBER(AVERAGEIFS(Observed!AR$2:AR$2369,Observed!$A$2:$A$2369,$A73,Observed!$C$2:$C$2369,$C73)),AVERAGEIFS(Observed!AR$2:AR$2369,Observed!$A$2:$A$2369,$A73,Observed!$C$2:$C$2369,$C73),"")</f>
        <v/>
      </c>
      <c r="AS73" s="3">
        <f>COUNTIFS(Observed!$A$2:$A$2369,$A73,Observed!$C$2:$C$2369,$C73)</f>
        <v>3</v>
      </c>
      <c r="AT73" s="3">
        <f t="shared" si="1"/>
        <v>1</v>
      </c>
    </row>
    <row r="74" spans="1:46" x14ac:dyDescent="0.25">
      <c r="A74" t="s">
        <v>5</v>
      </c>
      <c r="B74" t="s">
        <v>21</v>
      </c>
      <c r="C74" s="7">
        <v>36425</v>
      </c>
      <c r="D74" t="s">
        <v>101</v>
      </c>
      <c r="E74" t="s">
        <v>83</v>
      </c>
      <c r="J74" t="s">
        <v>26</v>
      </c>
      <c r="K74" t="s">
        <v>26</v>
      </c>
      <c r="L74">
        <v>1</v>
      </c>
      <c r="M74" t="s">
        <v>23</v>
      </c>
      <c r="N74" s="39">
        <f>IF(ISNUMBER(AVERAGEIFS(Observed!N$2:N$2369,Observed!$A$2:$A$2369,$A74,Observed!$C$2:$C$2369,$C74)),AVERAGEIFS(Observed!N$2:N$2369,Observed!$A$2:$A$2369,$A74,Observed!$C$2:$C$2369,$C74),"")</f>
        <v>1746.6666666666667</v>
      </c>
      <c r="O74" s="40">
        <f>IF(ISNUMBER(AVERAGEIFS(Observed!O$2:O$2369,Observed!$A$2:$A$2369,$A74,Observed!$C$2:$C$2369,$C74)),AVERAGEIFS(Observed!O$2:O$2369,Observed!$A$2:$A$2369,$A74,Observed!$C$2:$C$2369,$C74),"")</f>
        <v>174.66666666666666</v>
      </c>
      <c r="P74" s="40" t="str">
        <f>IF(ISNUMBER(AVERAGEIFS(Observed!P$2:P$2369,Observed!$A$2:$A$2369,$A74,Observed!$C$2:$C$2369,$C74)),AVERAGEIFS(Observed!P$2:P$2369,Observed!$A$2:$A$2369,$A74,Observed!$C$2:$C$2369,$C74),"")</f>
        <v/>
      </c>
      <c r="Q74" s="40" t="str">
        <f>IF(ISNUMBER(AVERAGEIFS(Observed!Q$2:Q$2369,Observed!$A$2:$A$2369,$A74,Observed!$C$2:$C$2369,$C74)),AVERAGEIFS(Observed!Q$2:Q$2369,Observed!$A$2:$A$2369,$A74,Observed!$C$2:$C$2369,$C74),"")</f>
        <v/>
      </c>
      <c r="R74" s="40" t="str">
        <f>IF(ISNUMBER(AVERAGEIFS(Observed!R$2:R$2369,Observed!$A$2:$A$2369,$A74,Observed!$C$2:$C$2369,$C74)),AVERAGEIFS(Observed!R$2:R$2369,Observed!$A$2:$A$2369,$A74,Observed!$C$2:$C$2369,$C74),"")</f>
        <v/>
      </c>
      <c r="S74" s="41" t="str">
        <f>IF(ISNUMBER(AVERAGEIFS(Observed!S$2:S$2369,Observed!$A$2:$A$2369,$A74,Observed!$C$2:$C$2369,$C74)),AVERAGEIFS(Observed!S$2:S$2369,Observed!$A$2:$A$2369,$A74,Observed!$C$2:$C$2369,$C74),"")</f>
        <v/>
      </c>
      <c r="T74" s="41" t="str">
        <f>IF(ISNUMBER(AVERAGEIFS(Observed!T$2:T$2369,Observed!$A$2:$A$2369,$A74,Observed!$C$2:$C$2369,$C74)),AVERAGEIFS(Observed!T$2:T$2369,Observed!$A$2:$A$2369,$A74,Observed!$C$2:$C$2369,$C74),"")</f>
        <v/>
      </c>
      <c r="U74" s="41" t="str">
        <f>IF(ISNUMBER(AVERAGEIFS(Observed!U$2:U$2369,Observed!$A$2:$A$2369,$A74,Observed!$C$2:$C$2369,$C74)),AVERAGEIFS(Observed!U$2:U$2369,Observed!$A$2:$A$2369,$A74,Observed!$C$2:$C$2369,$C74),"")</f>
        <v/>
      </c>
      <c r="V74" s="40" t="str">
        <f>IF(ISNUMBER(AVERAGEIFS(Observed!V$2:V$2369,Observed!$A$2:$A$2369,$A74,Observed!$C$2:$C$2369,$C74)),AVERAGEIFS(Observed!V$2:V$2369,Observed!$A$2:$A$2369,$A74,Observed!$C$2:$C$2369,$C74),"")</f>
        <v/>
      </c>
      <c r="W74" s="8" t="str">
        <f>IF(ISNUMBER(AVERAGEIFS(Observed!W$2:W$2369,Observed!$A$2:$A$2369,$A74,Observed!$C$2:$C$2369,$C74)),AVERAGEIFS(Observed!W$2:W$2369,Observed!$A$2:$A$2369,$A74,Observed!$C$2:$C$2369,$C74),"")</f>
        <v/>
      </c>
      <c r="X74" s="8" t="str">
        <f>IF(ISNUMBER(AVERAGEIFS(Observed!X$2:X$2369,Observed!$A$2:$A$2369,$A74,Observed!$C$2:$C$2369,$C74)),AVERAGEIFS(Observed!X$2:X$2369,Observed!$A$2:$A$2369,$A74,Observed!$C$2:$C$2369,$C74),"")</f>
        <v/>
      </c>
      <c r="Y74" s="40" t="str">
        <f>IF(ISNUMBER(AVERAGEIFS(Observed!Y$2:Y$2369,Observed!$A$2:$A$2369,$A74,Observed!$C$2:$C$2369,$C74)),AVERAGEIFS(Observed!Y$2:Y$2369,Observed!$A$2:$A$2369,$A74,Observed!$C$2:$C$2369,$C74),"")</f>
        <v/>
      </c>
      <c r="Z74" s="40" t="str">
        <f>IF(ISNUMBER(AVERAGEIFS(Observed!Z$2:Z$2369,Observed!$A$2:$A$2369,$A74,Observed!$C$2:$C$2369,$C74)),AVERAGEIFS(Observed!Z$2:Z$2369,Observed!$A$2:$A$2369,$A74,Observed!$C$2:$C$2369,$C74),"")</f>
        <v/>
      </c>
      <c r="AA74" s="40" t="str">
        <f>IF(ISNUMBER(AVERAGEIFS(Observed!AA$2:AA$2369,Observed!$A$2:$A$2369,$A74,Observed!$C$2:$C$2369,$C74)),AVERAGEIFS(Observed!AA$2:AA$2369,Observed!$A$2:$A$2369,$A74,Observed!$C$2:$C$2369,$C74),"")</f>
        <v/>
      </c>
      <c r="AB74" s="40" t="str">
        <f>IF(ISNUMBER(AVERAGEIFS(Observed!AB$2:AB$2369,Observed!$A$2:$A$2369,$A74,Observed!$C$2:$C$2369,$C74)),AVERAGEIFS(Observed!AB$2:AB$2369,Observed!$A$2:$A$2369,$A74,Observed!$C$2:$C$2369,$C74),"")</f>
        <v/>
      </c>
      <c r="AC74" s="40" t="str">
        <f>IF(ISNUMBER(AVERAGEIFS(Observed!AC$2:AC$2369,Observed!$A$2:$A$2369,$A74,Observed!$C$2:$C$2369,$C74)),AVERAGEIFS(Observed!AC$2:AC$2369,Observed!$A$2:$A$2369,$A74,Observed!$C$2:$C$2369,$C74),"")</f>
        <v/>
      </c>
      <c r="AD74" s="40" t="str">
        <f>IF(ISNUMBER(AVERAGEIFS(Observed!AD$2:AD$2369,Observed!$A$2:$A$2369,$A74,Observed!$C$2:$C$2369,$C74)),AVERAGEIFS(Observed!AD$2:AD$2369,Observed!$A$2:$A$2369,$A74,Observed!$C$2:$C$2369,$C74),"")</f>
        <v/>
      </c>
      <c r="AE74" s="40" t="str">
        <f>IF(ISNUMBER(AVERAGEIFS(Observed!AE$2:AE$2369,Observed!$A$2:$A$2369,$A74,Observed!$C$2:$C$2369,$C74)),AVERAGEIFS(Observed!AE$2:AE$2369,Observed!$A$2:$A$2369,$A74,Observed!$C$2:$C$2369,$C74),"")</f>
        <v/>
      </c>
      <c r="AF74" s="40" t="str">
        <f>IF(ISNUMBER(AVERAGEIFS(Observed!AF$2:AF$2369,Observed!$A$2:$A$2369,$A74,Observed!$C$2:$C$2369,$C74)),AVERAGEIFS(Observed!AF$2:AF$2369,Observed!$A$2:$A$2369,$A74,Observed!$C$2:$C$2369,$C74),"")</f>
        <v/>
      </c>
      <c r="AG74" s="40" t="str">
        <f>IF(ISNUMBER(AVERAGEIFS(Observed!AG$2:AG$2369,Observed!$A$2:$A$2369,$A74,Observed!$C$2:$C$2369,$C74)),AVERAGEIFS(Observed!AG$2:AG$2369,Observed!$A$2:$A$2369,$A74,Observed!$C$2:$C$2369,$C74),"")</f>
        <v/>
      </c>
      <c r="AH74" s="41" t="str">
        <f>IF(ISNUMBER(AVERAGEIFS(Observed!AH$2:AH$2369,Observed!$A$2:$A$2369,$A74,Observed!$C$2:$C$2369,$C74)),AVERAGEIFS(Observed!AH$2:AH$2369,Observed!$A$2:$A$2369,$A74,Observed!$C$2:$C$2369,$C74),"")</f>
        <v/>
      </c>
      <c r="AI74" s="41" t="str">
        <f>IF(ISNUMBER(AVERAGEIFS(Observed!AI$2:AI$2369,Observed!$A$2:$A$2369,$A74,Observed!$C$2:$C$2369,$C74)),AVERAGEIFS(Observed!AI$2:AI$2369,Observed!$A$2:$A$2369,$A74,Observed!$C$2:$C$2369,$C74),"")</f>
        <v/>
      </c>
      <c r="AJ74" s="41" t="str">
        <f>IF(ISNUMBER(AVERAGEIFS(Observed!AJ$2:AJ$2369,Observed!$A$2:$A$2369,$A74,Observed!$C$2:$C$2369,$C74)),AVERAGEIFS(Observed!AJ$2:AJ$2369,Observed!$A$2:$A$2369,$A74,Observed!$C$2:$C$2369,$C74),"")</f>
        <v/>
      </c>
      <c r="AK74" s="40" t="str">
        <f>IF(ISNUMBER(AVERAGEIFS(Observed!AK$2:AK$2369,Observed!$A$2:$A$2369,$A74,Observed!$C$2:$C$2369,$C74)),AVERAGEIFS(Observed!AK$2:AK$2369,Observed!$A$2:$A$2369,$A74,Observed!$C$2:$C$2369,$C74),"")</f>
        <v/>
      </c>
      <c r="AL74" s="41" t="str">
        <f>IF(ISNUMBER(AVERAGEIFS(Observed!AL$2:AL$2369,Observed!$A$2:$A$2369,$A74,Observed!$C$2:$C$2369,$C74)),AVERAGEIFS(Observed!AL$2:AL$2369,Observed!$A$2:$A$2369,$A74,Observed!$C$2:$C$2369,$C74),"")</f>
        <v/>
      </c>
      <c r="AM74" s="40" t="str">
        <f>IF(ISNUMBER(AVERAGEIFS(Observed!AM$2:AM$2369,Observed!$A$2:$A$2369,$A74,Observed!$C$2:$C$2369,$C74)),AVERAGEIFS(Observed!AM$2:AM$2369,Observed!$A$2:$A$2369,$A74,Observed!$C$2:$C$2369,$C74),"")</f>
        <v/>
      </c>
      <c r="AN74" s="40" t="str">
        <f>IF(ISNUMBER(AVERAGEIFS(Observed!AN$2:AN$2369,Observed!$A$2:$A$2369,$A74,Observed!$C$2:$C$2369,$C74)),AVERAGEIFS(Observed!AN$2:AN$2369,Observed!$A$2:$A$2369,$A74,Observed!$C$2:$C$2369,$C74),"")</f>
        <v/>
      </c>
      <c r="AO74" s="40" t="str">
        <f>IF(ISNUMBER(AVERAGEIFS(Observed!AO$2:AO$2369,Observed!$A$2:$A$2369,$A74,Observed!$C$2:$C$2369,$C74)),AVERAGEIFS(Observed!AO$2:AO$2369,Observed!$A$2:$A$2369,$A74,Observed!$C$2:$C$2369,$C74),"")</f>
        <v/>
      </c>
      <c r="AP74" s="41" t="str">
        <f>IF(ISNUMBER(AVERAGEIFS(Observed!AP$2:AP$2369,Observed!$A$2:$A$2369,$A74,Observed!$C$2:$C$2369,$C74)),AVERAGEIFS(Observed!AP$2:AP$2369,Observed!$A$2:$A$2369,$A74,Observed!$C$2:$C$2369,$C74),"")</f>
        <v/>
      </c>
      <c r="AQ74" s="40" t="str">
        <f>IF(ISNUMBER(AVERAGEIFS(Observed!AQ$2:AQ$2369,Observed!$A$2:$A$2369,$A74,Observed!$C$2:$C$2369,$C74)),AVERAGEIFS(Observed!AQ$2:AQ$2369,Observed!$A$2:$A$2369,$A74,Observed!$C$2:$C$2369,$C74),"")</f>
        <v/>
      </c>
      <c r="AR74" s="40" t="str">
        <f>IF(ISNUMBER(AVERAGEIFS(Observed!AR$2:AR$2369,Observed!$A$2:$A$2369,$A74,Observed!$C$2:$C$2369,$C74)),AVERAGEIFS(Observed!AR$2:AR$2369,Observed!$A$2:$A$2369,$A74,Observed!$C$2:$C$2369,$C74),"")</f>
        <v/>
      </c>
      <c r="AS74" s="3">
        <f>COUNTIFS(Observed!$A$2:$A$2369,$A74,Observed!$C$2:$C$2369,$C74)</f>
        <v>3</v>
      </c>
      <c r="AT74" s="3">
        <f t="shared" si="1"/>
        <v>1</v>
      </c>
    </row>
    <row r="75" spans="1:46" x14ac:dyDescent="0.25">
      <c r="A75" t="s">
        <v>5</v>
      </c>
      <c r="B75" t="s">
        <v>21</v>
      </c>
      <c r="C75" s="7">
        <v>36432</v>
      </c>
      <c r="D75" t="s">
        <v>101</v>
      </c>
      <c r="E75" t="s">
        <v>83</v>
      </c>
      <c r="J75" t="s">
        <v>26</v>
      </c>
      <c r="K75" t="s">
        <v>26</v>
      </c>
      <c r="L75">
        <v>1</v>
      </c>
      <c r="M75" t="s">
        <v>24</v>
      </c>
      <c r="N75" s="39">
        <f>IF(ISNUMBER(AVERAGEIFS(Observed!N$2:N$2369,Observed!$A$2:$A$2369,$A75,Observed!$C$2:$C$2369,$C75)),AVERAGEIFS(Observed!N$2:N$2369,Observed!$A$2:$A$2369,$A75,Observed!$C$2:$C$2369,$C75),"")</f>
        <v>3110</v>
      </c>
      <c r="O75" s="40">
        <f>IF(ISNUMBER(AVERAGEIFS(Observed!O$2:O$2369,Observed!$A$2:$A$2369,$A75,Observed!$C$2:$C$2369,$C75)),AVERAGEIFS(Observed!O$2:O$2369,Observed!$A$2:$A$2369,$A75,Observed!$C$2:$C$2369,$C75),"")</f>
        <v>311</v>
      </c>
      <c r="P75" s="40" t="str">
        <f>IF(ISNUMBER(AVERAGEIFS(Observed!P$2:P$2369,Observed!$A$2:$A$2369,$A75,Observed!$C$2:$C$2369,$C75)),AVERAGEIFS(Observed!P$2:P$2369,Observed!$A$2:$A$2369,$A75,Observed!$C$2:$C$2369,$C75),"")</f>
        <v/>
      </c>
      <c r="Q75" s="40" t="str">
        <f>IF(ISNUMBER(AVERAGEIFS(Observed!Q$2:Q$2369,Observed!$A$2:$A$2369,$A75,Observed!$C$2:$C$2369,$C75)),AVERAGEIFS(Observed!Q$2:Q$2369,Observed!$A$2:$A$2369,$A75,Observed!$C$2:$C$2369,$C75),"")</f>
        <v/>
      </c>
      <c r="R75" s="40" t="str">
        <f>IF(ISNUMBER(AVERAGEIFS(Observed!R$2:R$2369,Observed!$A$2:$A$2369,$A75,Observed!$C$2:$C$2369,$C75)),AVERAGEIFS(Observed!R$2:R$2369,Observed!$A$2:$A$2369,$A75,Observed!$C$2:$C$2369,$C75),"")</f>
        <v/>
      </c>
      <c r="S75" s="41" t="str">
        <f>IF(ISNUMBER(AVERAGEIFS(Observed!S$2:S$2369,Observed!$A$2:$A$2369,$A75,Observed!$C$2:$C$2369,$C75)),AVERAGEIFS(Observed!S$2:S$2369,Observed!$A$2:$A$2369,$A75,Observed!$C$2:$C$2369,$C75),"")</f>
        <v/>
      </c>
      <c r="T75" s="41" t="str">
        <f>IF(ISNUMBER(AVERAGEIFS(Observed!T$2:T$2369,Observed!$A$2:$A$2369,$A75,Observed!$C$2:$C$2369,$C75)),AVERAGEIFS(Observed!T$2:T$2369,Observed!$A$2:$A$2369,$A75,Observed!$C$2:$C$2369,$C75),"")</f>
        <v/>
      </c>
      <c r="U75" s="41" t="str">
        <f>IF(ISNUMBER(AVERAGEIFS(Observed!U$2:U$2369,Observed!$A$2:$A$2369,$A75,Observed!$C$2:$C$2369,$C75)),AVERAGEIFS(Observed!U$2:U$2369,Observed!$A$2:$A$2369,$A75,Observed!$C$2:$C$2369,$C75),"")</f>
        <v/>
      </c>
      <c r="V75" s="40" t="str">
        <f>IF(ISNUMBER(AVERAGEIFS(Observed!V$2:V$2369,Observed!$A$2:$A$2369,$A75,Observed!$C$2:$C$2369,$C75)),AVERAGEIFS(Observed!V$2:V$2369,Observed!$A$2:$A$2369,$A75,Observed!$C$2:$C$2369,$C75),"")</f>
        <v/>
      </c>
      <c r="W75" s="8" t="str">
        <f>IF(ISNUMBER(AVERAGEIFS(Observed!W$2:W$2369,Observed!$A$2:$A$2369,$A75,Observed!$C$2:$C$2369,$C75)),AVERAGEIFS(Observed!W$2:W$2369,Observed!$A$2:$A$2369,$A75,Observed!$C$2:$C$2369,$C75),"")</f>
        <v/>
      </c>
      <c r="X75" s="8" t="str">
        <f>IF(ISNUMBER(AVERAGEIFS(Observed!X$2:X$2369,Observed!$A$2:$A$2369,$A75,Observed!$C$2:$C$2369,$C75)),AVERAGEIFS(Observed!X$2:X$2369,Observed!$A$2:$A$2369,$A75,Observed!$C$2:$C$2369,$C75),"")</f>
        <v/>
      </c>
      <c r="Y75" s="40" t="str">
        <f>IF(ISNUMBER(AVERAGEIFS(Observed!Y$2:Y$2369,Observed!$A$2:$A$2369,$A75,Observed!$C$2:$C$2369,$C75)),AVERAGEIFS(Observed!Y$2:Y$2369,Observed!$A$2:$A$2369,$A75,Observed!$C$2:$C$2369,$C75),"")</f>
        <v/>
      </c>
      <c r="Z75" s="40" t="str">
        <f>IF(ISNUMBER(AVERAGEIFS(Observed!Z$2:Z$2369,Observed!$A$2:$A$2369,$A75,Observed!$C$2:$C$2369,$C75)),AVERAGEIFS(Observed!Z$2:Z$2369,Observed!$A$2:$A$2369,$A75,Observed!$C$2:$C$2369,$C75),"")</f>
        <v/>
      </c>
      <c r="AA75" s="40" t="str">
        <f>IF(ISNUMBER(AVERAGEIFS(Observed!AA$2:AA$2369,Observed!$A$2:$A$2369,$A75,Observed!$C$2:$C$2369,$C75)),AVERAGEIFS(Observed!AA$2:AA$2369,Observed!$A$2:$A$2369,$A75,Observed!$C$2:$C$2369,$C75),"")</f>
        <v/>
      </c>
      <c r="AB75" s="40" t="str">
        <f>IF(ISNUMBER(AVERAGEIFS(Observed!AB$2:AB$2369,Observed!$A$2:$A$2369,$A75,Observed!$C$2:$C$2369,$C75)),AVERAGEIFS(Observed!AB$2:AB$2369,Observed!$A$2:$A$2369,$A75,Observed!$C$2:$C$2369,$C75),"")</f>
        <v/>
      </c>
      <c r="AC75" s="40" t="str">
        <f>IF(ISNUMBER(AVERAGEIFS(Observed!AC$2:AC$2369,Observed!$A$2:$A$2369,$A75,Observed!$C$2:$C$2369,$C75)),AVERAGEIFS(Observed!AC$2:AC$2369,Observed!$A$2:$A$2369,$A75,Observed!$C$2:$C$2369,$C75),"")</f>
        <v/>
      </c>
      <c r="AD75" s="40" t="str">
        <f>IF(ISNUMBER(AVERAGEIFS(Observed!AD$2:AD$2369,Observed!$A$2:$A$2369,$A75,Observed!$C$2:$C$2369,$C75)),AVERAGEIFS(Observed!AD$2:AD$2369,Observed!$A$2:$A$2369,$A75,Observed!$C$2:$C$2369,$C75),"")</f>
        <v/>
      </c>
      <c r="AE75" s="40" t="str">
        <f>IF(ISNUMBER(AVERAGEIFS(Observed!AE$2:AE$2369,Observed!$A$2:$A$2369,$A75,Observed!$C$2:$C$2369,$C75)),AVERAGEIFS(Observed!AE$2:AE$2369,Observed!$A$2:$A$2369,$A75,Observed!$C$2:$C$2369,$C75),"")</f>
        <v/>
      </c>
      <c r="AF75" s="40" t="str">
        <f>IF(ISNUMBER(AVERAGEIFS(Observed!AF$2:AF$2369,Observed!$A$2:$A$2369,$A75,Observed!$C$2:$C$2369,$C75)),AVERAGEIFS(Observed!AF$2:AF$2369,Observed!$A$2:$A$2369,$A75,Observed!$C$2:$C$2369,$C75),"")</f>
        <v/>
      </c>
      <c r="AG75" s="40" t="str">
        <f>IF(ISNUMBER(AVERAGEIFS(Observed!AG$2:AG$2369,Observed!$A$2:$A$2369,$A75,Observed!$C$2:$C$2369,$C75)),AVERAGEIFS(Observed!AG$2:AG$2369,Observed!$A$2:$A$2369,$A75,Observed!$C$2:$C$2369,$C75),"")</f>
        <v/>
      </c>
      <c r="AH75" s="41" t="str">
        <f>IF(ISNUMBER(AVERAGEIFS(Observed!AH$2:AH$2369,Observed!$A$2:$A$2369,$A75,Observed!$C$2:$C$2369,$C75)),AVERAGEIFS(Observed!AH$2:AH$2369,Observed!$A$2:$A$2369,$A75,Observed!$C$2:$C$2369,$C75),"")</f>
        <v/>
      </c>
      <c r="AI75" s="41" t="str">
        <f>IF(ISNUMBER(AVERAGEIFS(Observed!AI$2:AI$2369,Observed!$A$2:$A$2369,$A75,Observed!$C$2:$C$2369,$C75)),AVERAGEIFS(Observed!AI$2:AI$2369,Observed!$A$2:$A$2369,$A75,Observed!$C$2:$C$2369,$C75),"")</f>
        <v/>
      </c>
      <c r="AJ75" s="41" t="str">
        <f>IF(ISNUMBER(AVERAGEIFS(Observed!AJ$2:AJ$2369,Observed!$A$2:$A$2369,$A75,Observed!$C$2:$C$2369,$C75)),AVERAGEIFS(Observed!AJ$2:AJ$2369,Observed!$A$2:$A$2369,$A75,Observed!$C$2:$C$2369,$C75),"")</f>
        <v/>
      </c>
      <c r="AK75" s="40" t="str">
        <f>IF(ISNUMBER(AVERAGEIFS(Observed!AK$2:AK$2369,Observed!$A$2:$A$2369,$A75,Observed!$C$2:$C$2369,$C75)),AVERAGEIFS(Observed!AK$2:AK$2369,Observed!$A$2:$A$2369,$A75,Observed!$C$2:$C$2369,$C75),"")</f>
        <v/>
      </c>
      <c r="AL75" s="41" t="str">
        <f>IF(ISNUMBER(AVERAGEIFS(Observed!AL$2:AL$2369,Observed!$A$2:$A$2369,$A75,Observed!$C$2:$C$2369,$C75)),AVERAGEIFS(Observed!AL$2:AL$2369,Observed!$A$2:$A$2369,$A75,Observed!$C$2:$C$2369,$C75),"")</f>
        <v/>
      </c>
      <c r="AM75" s="40" t="str">
        <f>IF(ISNUMBER(AVERAGEIFS(Observed!AM$2:AM$2369,Observed!$A$2:$A$2369,$A75,Observed!$C$2:$C$2369,$C75)),AVERAGEIFS(Observed!AM$2:AM$2369,Observed!$A$2:$A$2369,$A75,Observed!$C$2:$C$2369,$C75),"")</f>
        <v/>
      </c>
      <c r="AN75" s="40" t="str">
        <f>IF(ISNUMBER(AVERAGEIFS(Observed!AN$2:AN$2369,Observed!$A$2:$A$2369,$A75,Observed!$C$2:$C$2369,$C75)),AVERAGEIFS(Observed!AN$2:AN$2369,Observed!$A$2:$A$2369,$A75,Observed!$C$2:$C$2369,$C75),"")</f>
        <v/>
      </c>
      <c r="AO75" s="40" t="str">
        <f>IF(ISNUMBER(AVERAGEIFS(Observed!AO$2:AO$2369,Observed!$A$2:$A$2369,$A75,Observed!$C$2:$C$2369,$C75)),AVERAGEIFS(Observed!AO$2:AO$2369,Observed!$A$2:$A$2369,$A75,Observed!$C$2:$C$2369,$C75),"")</f>
        <v/>
      </c>
      <c r="AP75" s="41" t="str">
        <f>IF(ISNUMBER(AVERAGEIFS(Observed!AP$2:AP$2369,Observed!$A$2:$A$2369,$A75,Observed!$C$2:$C$2369,$C75)),AVERAGEIFS(Observed!AP$2:AP$2369,Observed!$A$2:$A$2369,$A75,Observed!$C$2:$C$2369,$C75),"")</f>
        <v/>
      </c>
      <c r="AQ75" s="40" t="str">
        <f>IF(ISNUMBER(AVERAGEIFS(Observed!AQ$2:AQ$2369,Observed!$A$2:$A$2369,$A75,Observed!$C$2:$C$2369,$C75)),AVERAGEIFS(Observed!AQ$2:AQ$2369,Observed!$A$2:$A$2369,$A75,Observed!$C$2:$C$2369,$C75),"")</f>
        <v/>
      </c>
      <c r="AR75" s="40" t="str">
        <f>IF(ISNUMBER(AVERAGEIFS(Observed!AR$2:AR$2369,Observed!$A$2:$A$2369,$A75,Observed!$C$2:$C$2369,$C75)),AVERAGEIFS(Observed!AR$2:AR$2369,Observed!$A$2:$A$2369,$A75,Observed!$C$2:$C$2369,$C75),"")</f>
        <v/>
      </c>
      <c r="AS75" s="3">
        <f>COUNTIFS(Observed!$A$2:$A$2369,$A75,Observed!$C$2:$C$2369,$C75)</f>
        <v>3</v>
      </c>
      <c r="AT75" s="3">
        <f t="shared" si="1"/>
        <v>1</v>
      </c>
    </row>
    <row r="76" spans="1:46" x14ac:dyDescent="0.25">
      <c r="A76" t="s">
        <v>5</v>
      </c>
      <c r="B76" t="s">
        <v>21</v>
      </c>
      <c r="C76" s="7">
        <v>36439</v>
      </c>
      <c r="D76" t="s">
        <v>101</v>
      </c>
      <c r="E76" t="s">
        <v>83</v>
      </c>
      <c r="J76" t="s">
        <v>26</v>
      </c>
      <c r="K76" t="s">
        <v>26</v>
      </c>
      <c r="L76">
        <v>1</v>
      </c>
      <c r="M76" t="s">
        <v>25</v>
      </c>
      <c r="N76" s="39" t="str">
        <f>IF(ISNUMBER(AVERAGEIFS(Observed!N$2:N$2369,Observed!$A$2:$A$2369,$A76,Observed!$C$2:$C$2369,$C76)),AVERAGEIFS(Observed!N$2:N$2369,Observed!$A$2:$A$2369,$A76,Observed!$C$2:$C$2369,$C76),"")</f>
        <v/>
      </c>
      <c r="O76" s="40" t="str">
        <f>IF(ISNUMBER(AVERAGEIFS(Observed!O$2:O$2369,Observed!$A$2:$A$2369,$A76,Observed!$C$2:$C$2369,$C76)),AVERAGEIFS(Observed!O$2:O$2369,Observed!$A$2:$A$2369,$A76,Observed!$C$2:$C$2369,$C76),"")</f>
        <v/>
      </c>
      <c r="P76" s="40" t="str">
        <f>IF(ISNUMBER(AVERAGEIFS(Observed!P$2:P$2369,Observed!$A$2:$A$2369,$A76,Observed!$C$2:$C$2369,$C76)),AVERAGEIFS(Observed!P$2:P$2369,Observed!$A$2:$A$2369,$A76,Observed!$C$2:$C$2369,$C76),"")</f>
        <v/>
      </c>
      <c r="Q76" s="40">
        <f>IF(ISNUMBER(AVERAGEIFS(Observed!Q$2:Q$2369,Observed!$A$2:$A$2369,$A76,Observed!$C$2:$C$2369,$C76)),AVERAGEIFS(Observed!Q$2:Q$2369,Observed!$A$2:$A$2369,$A76,Observed!$C$2:$C$2369,$C76),"")</f>
        <v>257.04000000000002</v>
      </c>
      <c r="R76" s="40">
        <f>IF(ISNUMBER(AVERAGEIFS(Observed!R$2:R$2369,Observed!$A$2:$A$2369,$A76,Observed!$C$2:$C$2369,$C76)),AVERAGEIFS(Observed!R$2:R$2369,Observed!$A$2:$A$2369,$A76,Observed!$C$2:$C$2369,$C76),"")</f>
        <v>257.04000000000002</v>
      </c>
      <c r="S76" s="41" t="str">
        <f>IF(ISNUMBER(AVERAGEIFS(Observed!S$2:S$2369,Observed!$A$2:$A$2369,$A76,Observed!$C$2:$C$2369,$C76)),AVERAGEIFS(Observed!S$2:S$2369,Observed!$A$2:$A$2369,$A76,Observed!$C$2:$C$2369,$C76),"")</f>
        <v/>
      </c>
      <c r="T76" s="41" t="str">
        <f>IF(ISNUMBER(AVERAGEIFS(Observed!T$2:T$2369,Observed!$A$2:$A$2369,$A76,Observed!$C$2:$C$2369,$C76)),AVERAGEIFS(Observed!T$2:T$2369,Observed!$A$2:$A$2369,$A76,Observed!$C$2:$C$2369,$C76),"")</f>
        <v/>
      </c>
      <c r="U76" s="41" t="str">
        <f>IF(ISNUMBER(AVERAGEIFS(Observed!U$2:U$2369,Observed!$A$2:$A$2369,$A76,Observed!$C$2:$C$2369,$C76)),AVERAGEIFS(Observed!U$2:U$2369,Observed!$A$2:$A$2369,$A76,Observed!$C$2:$C$2369,$C76),"")</f>
        <v/>
      </c>
      <c r="V76" s="40" t="str">
        <f>IF(ISNUMBER(AVERAGEIFS(Observed!V$2:V$2369,Observed!$A$2:$A$2369,$A76,Observed!$C$2:$C$2369,$C76)),AVERAGEIFS(Observed!V$2:V$2369,Observed!$A$2:$A$2369,$A76,Observed!$C$2:$C$2369,$C76),"")</f>
        <v/>
      </c>
      <c r="W76" s="8" t="str">
        <f>IF(ISNUMBER(AVERAGEIFS(Observed!W$2:W$2369,Observed!$A$2:$A$2369,$A76,Observed!$C$2:$C$2369,$C76)),AVERAGEIFS(Observed!W$2:W$2369,Observed!$A$2:$A$2369,$A76,Observed!$C$2:$C$2369,$C76),"")</f>
        <v/>
      </c>
      <c r="X76" s="8" t="str">
        <f>IF(ISNUMBER(AVERAGEIFS(Observed!X$2:X$2369,Observed!$A$2:$A$2369,$A76,Observed!$C$2:$C$2369,$C76)),AVERAGEIFS(Observed!X$2:X$2369,Observed!$A$2:$A$2369,$A76,Observed!$C$2:$C$2369,$C76),"")</f>
        <v/>
      </c>
      <c r="Y76" s="40" t="str">
        <f>IF(ISNUMBER(AVERAGEIFS(Observed!Y$2:Y$2369,Observed!$A$2:$A$2369,$A76,Observed!$C$2:$C$2369,$C76)),AVERAGEIFS(Observed!Y$2:Y$2369,Observed!$A$2:$A$2369,$A76,Observed!$C$2:$C$2369,$C76),"")</f>
        <v/>
      </c>
      <c r="Z76" s="40" t="str">
        <f>IF(ISNUMBER(AVERAGEIFS(Observed!Z$2:Z$2369,Observed!$A$2:$A$2369,$A76,Observed!$C$2:$C$2369,$C76)),AVERAGEIFS(Observed!Z$2:Z$2369,Observed!$A$2:$A$2369,$A76,Observed!$C$2:$C$2369,$C76),"")</f>
        <v/>
      </c>
      <c r="AA76" s="40" t="str">
        <f>IF(ISNUMBER(AVERAGEIFS(Observed!AA$2:AA$2369,Observed!$A$2:$A$2369,$A76,Observed!$C$2:$C$2369,$C76)),AVERAGEIFS(Observed!AA$2:AA$2369,Observed!$A$2:$A$2369,$A76,Observed!$C$2:$C$2369,$C76),"")</f>
        <v/>
      </c>
      <c r="AB76" s="40" t="str">
        <f>IF(ISNUMBER(AVERAGEIFS(Observed!AB$2:AB$2369,Observed!$A$2:$A$2369,$A76,Observed!$C$2:$C$2369,$C76)),AVERAGEIFS(Observed!AB$2:AB$2369,Observed!$A$2:$A$2369,$A76,Observed!$C$2:$C$2369,$C76),"")</f>
        <v/>
      </c>
      <c r="AC76" s="40" t="str">
        <f>IF(ISNUMBER(AVERAGEIFS(Observed!AC$2:AC$2369,Observed!$A$2:$A$2369,$A76,Observed!$C$2:$C$2369,$C76)),AVERAGEIFS(Observed!AC$2:AC$2369,Observed!$A$2:$A$2369,$A76,Observed!$C$2:$C$2369,$C76),"")</f>
        <v/>
      </c>
      <c r="AD76" s="40" t="str">
        <f>IF(ISNUMBER(AVERAGEIFS(Observed!AD$2:AD$2369,Observed!$A$2:$A$2369,$A76,Observed!$C$2:$C$2369,$C76)),AVERAGEIFS(Observed!AD$2:AD$2369,Observed!$A$2:$A$2369,$A76,Observed!$C$2:$C$2369,$C76),"")</f>
        <v/>
      </c>
      <c r="AE76" s="40" t="str">
        <f>IF(ISNUMBER(AVERAGEIFS(Observed!AE$2:AE$2369,Observed!$A$2:$A$2369,$A76,Observed!$C$2:$C$2369,$C76)),AVERAGEIFS(Observed!AE$2:AE$2369,Observed!$A$2:$A$2369,$A76,Observed!$C$2:$C$2369,$C76),"")</f>
        <v/>
      </c>
      <c r="AF76" s="40" t="str">
        <f>IF(ISNUMBER(AVERAGEIFS(Observed!AF$2:AF$2369,Observed!$A$2:$A$2369,$A76,Observed!$C$2:$C$2369,$C76)),AVERAGEIFS(Observed!AF$2:AF$2369,Observed!$A$2:$A$2369,$A76,Observed!$C$2:$C$2369,$C76),"")</f>
        <v/>
      </c>
      <c r="AG76" s="40" t="str">
        <f>IF(ISNUMBER(AVERAGEIFS(Observed!AG$2:AG$2369,Observed!$A$2:$A$2369,$A76,Observed!$C$2:$C$2369,$C76)),AVERAGEIFS(Observed!AG$2:AG$2369,Observed!$A$2:$A$2369,$A76,Observed!$C$2:$C$2369,$C76),"")</f>
        <v/>
      </c>
      <c r="AH76" s="41" t="str">
        <f>IF(ISNUMBER(AVERAGEIFS(Observed!AH$2:AH$2369,Observed!$A$2:$A$2369,$A76,Observed!$C$2:$C$2369,$C76)),AVERAGEIFS(Observed!AH$2:AH$2369,Observed!$A$2:$A$2369,$A76,Observed!$C$2:$C$2369,$C76),"")</f>
        <v/>
      </c>
      <c r="AI76" s="41" t="str">
        <f>IF(ISNUMBER(AVERAGEIFS(Observed!AI$2:AI$2369,Observed!$A$2:$A$2369,$A76,Observed!$C$2:$C$2369,$C76)),AVERAGEIFS(Observed!AI$2:AI$2369,Observed!$A$2:$A$2369,$A76,Observed!$C$2:$C$2369,$C76),"")</f>
        <v/>
      </c>
      <c r="AJ76" s="41" t="str">
        <f>IF(ISNUMBER(AVERAGEIFS(Observed!AJ$2:AJ$2369,Observed!$A$2:$A$2369,$A76,Observed!$C$2:$C$2369,$C76)),AVERAGEIFS(Observed!AJ$2:AJ$2369,Observed!$A$2:$A$2369,$A76,Observed!$C$2:$C$2369,$C76),"")</f>
        <v/>
      </c>
      <c r="AK76" s="40" t="str">
        <f>IF(ISNUMBER(AVERAGEIFS(Observed!AK$2:AK$2369,Observed!$A$2:$A$2369,$A76,Observed!$C$2:$C$2369,$C76)),AVERAGEIFS(Observed!AK$2:AK$2369,Observed!$A$2:$A$2369,$A76,Observed!$C$2:$C$2369,$C76),"")</f>
        <v/>
      </c>
      <c r="AL76" s="41" t="str">
        <f>IF(ISNUMBER(AVERAGEIFS(Observed!AL$2:AL$2369,Observed!$A$2:$A$2369,$A76,Observed!$C$2:$C$2369,$C76)),AVERAGEIFS(Observed!AL$2:AL$2369,Observed!$A$2:$A$2369,$A76,Observed!$C$2:$C$2369,$C76),"")</f>
        <v/>
      </c>
      <c r="AM76" s="40" t="str">
        <f>IF(ISNUMBER(AVERAGEIFS(Observed!AM$2:AM$2369,Observed!$A$2:$A$2369,$A76,Observed!$C$2:$C$2369,$C76)),AVERAGEIFS(Observed!AM$2:AM$2369,Observed!$A$2:$A$2369,$A76,Observed!$C$2:$C$2369,$C76),"")</f>
        <v/>
      </c>
      <c r="AN76" s="40" t="str">
        <f>IF(ISNUMBER(AVERAGEIFS(Observed!AN$2:AN$2369,Observed!$A$2:$A$2369,$A76,Observed!$C$2:$C$2369,$C76)),AVERAGEIFS(Observed!AN$2:AN$2369,Observed!$A$2:$A$2369,$A76,Observed!$C$2:$C$2369,$C76),"")</f>
        <v/>
      </c>
      <c r="AO76" s="40" t="str">
        <f>IF(ISNUMBER(AVERAGEIFS(Observed!AO$2:AO$2369,Observed!$A$2:$A$2369,$A76,Observed!$C$2:$C$2369,$C76)),AVERAGEIFS(Observed!AO$2:AO$2369,Observed!$A$2:$A$2369,$A76,Observed!$C$2:$C$2369,$C76),"")</f>
        <v/>
      </c>
      <c r="AP76" s="41" t="str">
        <f>IF(ISNUMBER(AVERAGEIFS(Observed!AP$2:AP$2369,Observed!$A$2:$A$2369,$A76,Observed!$C$2:$C$2369,$C76)),AVERAGEIFS(Observed!AP$2:AP$2369,Observed!$A$2:$A$2369,$A76,Observed!$C$2:$C$2369,$C76),"")</f>
        <v/>
      </c>
      <c r="AQ76" s="40" t="str">
        <f>IF(ISNUMBER(AVERAGEIFS(Observed!AQ$2:AQ$2369,Observed!$A$2:$A$2369,$A76,Observed!$C$2:$C$2369,$C76)),AVERAGEIFS(Observed!AQ$2:AQ$2369,Observed!$A$2:$A$2369,$A76,Observed!$C$2:$C$2369,$C76),"")</f>
        <v/>
      </c>
      <c r="AR76" s="40" t="str">
        <f>IF(ISNUMBER(AVERAGEIFS(Observed!AR$2:AR$2369,Observed!$A$2:$A$2369,$A76,Observed!$C$2:$C$2369,$C76)),AVERAGEIFS(Observed!AR$2:AR$2369,Observed!$A$2:$A$2369,$A76,Observed!$C$2:$C$2369,$C76),"")</f>
        <v/>
      </c>
      <c r="AS76" s="3">
        <f>COUNTIFS(Observed!$A$2:$A$2369,$A76,Observed!$C$2:$C$2369,$C76)</f>
        <v>3</v>
      </c>
      <c r="AT76" s="3">
        <f t="shared" si="1"/>
        <v>2</v>
      </c>
    </row>
    <row r="77" spans="1:46" x14ac:dyDescent="0.25">
      <c r="A77" t="s">
        <v>5</v>
      </c>
      <c r="B77" t="s">
        <v>21</v>
      </c>
      <c r="C77" s="7">
        <v>36459</v>
      </c>
      <c r="D77" t="s">
        <v>101</v>
      </c>
      <c r="E77" t="s">
        <v>83</v>
      </c>
      <c r="J77" t="s">
        <v>26</v>
      </c>
      <c r="K77" t="s">
        <v>26</v>
      </c>
      <c r="L77">
        <v>2</v>
      </c>
      <c r="M77" t="s">
        <v>23</v>
      </c>
      <c r="N77" s="39">
        <f>IF(ISNUMBER(AVERAGEIFS(Observed!N$2:N$2369,Observed!$A$2:$A$2369,$A77,Observed!$C$2:$C$2369,$C77)),AVERAGEIFS(Observed!N$2:N$2369,Observed!$A$2:$A$2369,$A77,Observed!$C$2:$C$2369,$C77),"")</f>
        <v>1851</v>
      </c>
      <c r="O77" s="40">
        <f>IF(ISNUMBER(AVERAGEIFS(Observed!O$2:O$2369,Observed!$A$2:$A$2369,$A77,Observed!$C$2:$C$2369,$C77)),AVERAGEIFS(Observed!O$2:O$2369,Observed!$A$2:$A$2369,$A77,Observed!$C$2:$C$2369,$C77),"")</f>
        <v>185.1</v>
      </c>
      <c r="P77" s="40" t="str">
        <f>IF(ISNUMBER(AVERAGEIFS(Observed!P$2:P$2369,Observed!$A$2:$A$2369,$A77,Observed!$C$2:$C$2369,$C77)),AVERAGEIFS(Observed!P$2:P$2369,Observed!$A$2:$A$2369,$A77,Observed!$C$2:$C$2369,$C77),"")</f>
        <v/>
      </c>
      <c r="Q77" s="40" t="str">
        <f>IF(ISNUMBER(AVERAGEIFS(Observed!Q$2:Q$2369,Observed!$A$2:$A$2369,$A77,Observed!$C$2:$C$2369,$C77)),AVERAGEIFS(Observed!Q$2:Q$2369,Observed!$A$2:$A$2369,$A77,Observed!$C$2:$C$2369,$C77),"")</f>
        <v/>
      </c>
      <c r="R77" s="40" t="str">
        <f>IF(ISNUMBER(AVERAGEIFS(Observed!R$2:R$2369,Observed!$A$2:$A$2369,$A77,Observed!$C$2:$C$2369,$C77)),AVERAGEIFS(Observed!R$2:R$2369,Observed!$A$2:$A$2369,$A77,Observed!$C$2:$C$2369,$C77),"")</f>
        <v/>
      </c>
      <c r="S77" s="41" t="str">
        <f>IF(ISNUMBER(AVERAGEIFS(Observed!S$2:S$2369,Observed!$A$2:$A$2369,$A77,Observed!$C$2:$C$2369,$C77)),AVERAGEIFS(Observed!S$2:S$2369,Observed!$A$2:$A$2369,$A77,Observed!$C$2:$C$2369,$C77),"")</f>
        <v/>
      </c>
      <c r="T77" s="41" t="str">
        <f>IF(ISNUMBER(AVERAGEIFS(Observed!T$2:T$2369,Observed!$A$2:$A$2369,$A77,Observed!$C$2:$C$2369,$C77)),AVERAGEIFS(Observed!T$2:T$2369,Observed!$A$2:$A$2369,$A77,Observed!$C$2:$C$2369,$C77),"")</f>
        <v/>
      </c>
      <c r="U77" s="41" t="str">
        <f>IF(ISNUMBER(AVERAGEIFS(Observed!U$2:U$2369,Observed!$A$2:$A$2369,$A77,Observed!$C$2:$C$2369,$C77)),AVERAGEIFS(Observed!U$2:U$2369,Observed!$A$2:$A$2369,$A77,Observed!$C$2:$C$2369,$C77),"")</f>
        <v/>
      </c>
      <c r="V77" s="40" t="str">
        <f>IF(ISNUMBER(AVERAGEIFS(Observed!V$2:V$2369,Observed!$A$2:$A$2369,$A77,Observed!$C$2:$C$2369,$C77)),AVERAGEIFS(Observed!V$2:V$2369,Observed!$A$2:$A$2369,$A77,Observed!$C$2:$C$2369,$C77),"")</f>
        <v/>
      </c>
      <c r="W77" s="8" t="str">
        <f>IF(ISNUMBER(AVERAGEIFS(Observed!W$2:W$2369,Observed!$A$2:$A$2369,$A77,Observed!$C$2:$C$2369,$C77)),AVERAGEIFS(Observed!W$2:W$2369,Observed!$A$2:$A$2369,$A77,Observed!$C$2:$C$2369,$C77),"")</f>
        <v/>
      </c>
      <c r="X77" s="8" t="str">
        <f>IF(ISNUMBER(AVERAGEIFS(Observed!X$2:X$2369,Observed!$A$2:$A$2369,$A77,Observed!$C$2:$C$2369,$C77)),AVERAGEIFS(Observed!X$2:X$2369,Observed!$A$2:$A$2369,$A77,Observed!$C$2:$C$2369,$C77),"")</f>
        <v/>
      </c>
      <c r="Y77" s="40" t="str">
        <f>IF(ISNUMBER(AVERAGEIFS(Observed!Y$2:Y$2369,Observed!$A$2:$A$2369,$A77,Observed!$C$2:$C$2369,$C77)),AVERAGEIFS(Observed!Y$2:Y$2369,Observed!$A$2:$A$2369,$A77,Observed!$C$2:$C$2369,$C77),"")</f>
        <v/>
      </c>
      <c r="Z77" s="40" t="str">
        <f>IF(ISNUMBER(AVERAGEIFS(Observed!Z$2:Z$2369,Observed!$A$2:$A$2369,$A77,Observed!$C$2:$C$2369,$C77)),AVERAGEIFS(Observed!Z$2:Z$2369,Observed!$A$2:$A$2369,$A77,Observed!$C$2:$C$2369,$C77),"")</f>
        <v/>
      </c>
      <c r="AA77" s="40" t="str">
        <f>IF(ISNUMBER(AVERAGEIFS(Observed!AA$2:AA$2369,Observed!$A$2:$A$2369,$A77,Observed!$C$2:$C$2369,$C77)),AVERAGEIFS(Observed!AA$2:AA$2369,Observed!$A$2:$A$2369,$A77,Observed!$C$2:$C$2369,$C77),"")</f>
        <v/>
      </c>
      <c r="AB77" s="40" t="str">
        <f>IF(ISNUMBER(AVERAGEIFS(Observed!AB$2:AB$2369,Observed!$A$2:$A$2369,$A77,Observed!$C$2:$C$2369,$C77)),AVERAGEIFS(Observed!AB$2:AB$2369,Observed!$A$2:$A$2369,$A77,Observed!$C$2:$C$2369,$C77),"")</f>
        <v/>
      </c>
      <c r="AC77" s="40" t="str">
        <f>IF(ISNUMBER(AVERAGEIFS(Observed!AC$2:AC$2369,Observed!$A$2:$A$2369,$A77,Observed!$C$2:$C$2369,$C77)),AVERAGEIFS(Observed!AC$2:AC$2369,Observed!$A$2:$A$2369,$A77,Observed!$C$2:$C$2369,$C77),"")</f>
        <v/>
      </c>
      <c r="AD77" s="40" t="str">
        <f>IF(ISNUMBER(AVERAGEIFS(Observed!AD$2:AD$2369,Observed!$A$2:$A$2369,$A77,Observed!$C$2:$C$2369,$C77)),AVERAGEIFS(Observed!AD$2:AD$2369,Observed!$A$2:$A$2369,$A77,Observed!$C$2:$C$2369,$C77),"")</f>
        <v/>
      </c>
      <c r="AE77" s="40" t="str">
        <f>IF(ISNUMBER(AVERAGEIFS(Observed!AE$2:AE$2369,Observed!$A$2:$A$2369,$A77,Observed!$C$2:$C$2369,$C77)),AVERAGEIFS(Observed!AE$2:AE$2369,Observed!$A$2:$A$2369,$A77,Observed!$C$2:$C$2369,$C77),"")</f>
        <v/>
      </c>
      <c r="AF77" s="40" t="str">
        <f>IF(ISNUMBER(AVERAGEIFS(Observed!AF$2:AF$2369,Observed!$A$2:$A$2369,$A77,Observed!$C$2:$C$2369,$C77)),AVERAGEIFS(Observed!AF$2:AF$2369,Observed!$A$2:$A$2369,$A77,Observed!$C$2:$C$2369,$C77),"")</f>
        <v/>
      </c>
      <c r="AG77" s="40" t="str">
        <f>IF(ISNUMBER(AVERAGEIFS(Observed!AG$2:AG$2369,Observed!$A$2:$A$2369,$A77,Observed!$C$2:$C$2369,$C77)),AVERAGEIFS(Observed!AG$2:AG$2369,Observed!$A$2:$A$2369,$A77,Observed!$C$2:$C$2369,$C77),"")</f>
        <v/>
      </c>
      <c r="AH77" s="41" t="str">
        <f>IF(ISNUMBER(AVERAGEIFS(Observed!AH$2:AH$2369,Observed!$A$2:$A$2369,$A77,Observed!$C$2:$C$2369,$C77)),AVERAGEIFS(Observed!AH$2:AH$2369,Observed!$A$2:$A$2369,$A77,Observed!$C$2:$C$2369,$C77),"")</f>
        <v/>
      </c>
      <c r="AI77" s="41" t="str">
        <f>IF(ISNUMBER(AVERAGEIFS(Observed!AI$2:AI$2369,Observed!$A$2:$A$2369,$A77,Observed!$C$2:$C$2369,$C77)),AVERAGEIFS(Observed!AI$2:AI$2369,Observed!$A$2:$A$2369,$A77,Observed!$C$2:$C$2369,$C77),"")</f>
        <v/>
      </c>
      <c r="AJ77" s="41" t="str">
        <f>IF(ISNUMBER(AVERAGEIFS(Observed!AJ$2:AJ$2369,Observed!$A$2:$A$2369,$A77,Observed!$C$2:$C$2369,$C77)),AVERAGEIFS(Observed!AJ$2:AJ$2369,Observed!$A$2:$A$2369,$A77,Observed!$C$2:$C$2369,$C77),"")</f>
        <v/>
      </c>
      <c r="AK77" s="40" t="str">
        <f>IF(ISNUMBER(AVERAGEIFS(Observed!AK$2:AK$2369,Observed!$A$2:$A$2369,$A77,Observed!$C$2:$C$2369,$C77)),AVERAGEIFS(Observed!AK$2:AK$2369,Observed!$A$2:$A$2369,$A77,Observed!$C$2:$C$2369,$C77),"")</f>
        <v/>
      </c>
      <c r="AL77" s="41" t="str">
        <f>IF(ISNUMBER(AVERAGEIFS(Observed!AL$2:AL$2369,Observed!$A$2:$A$2369,$A77,Observed!$C$2:$C$2369,$C77)),AVERAGEIFS(Observed!AL$2:AL$2369,Observed!$A$2:$A$2369,$A77,Observed!$C$2:$C$2369,$C77),"")</f>
        <v/>
      </c>
      <c r="AM77" s="40" t="str">
        <f>IF(ISNUMBER(AVERAGEIFS(Observed!AM$2:AM$2369,Observed!$A$2:$A$2369,$A77,Observed!$C$2:$C$2369,$C77)),AVERAGEIFS(Observed!AM$2:AM$2369,Observed!$A$2:$A$2369,$A77,Observed!$C$2:$C$2369,$C77),"")</f>
        <v/>
      </c>
      <c r="AN77" s="40" t="str">
        <f>IF(ISNUMBER(AVERAGEIFS(Observed!AN$2:AN$2369,Observed!$A$2:$A$2369,$A77,Observed!$C$2:$C$2369,$C77)),AVERAGEIFS(Observed!AN$2:AN$2369,Observed!$A$2:$A$2369,$A77,Observed!$C$2:$C$2369,$C77),"")</f>
        <v/>
      </c>
      <c r="AO77" s="40" t="str">
        <f>IF(ISNUMBER(AVERAGEIFS(Observed!AO$2:AO$2369,Observed!$A$2:$A$2369,$A77,Observed!$C$2:$C$2369,$C77)),AVERAGEIFS(Observed!AO$2:AO$2369,Observed!$A$2:$A$2369,$A77,Observed!$C$2:$C$2369,$C77),"")</f>
        <v/>
      </c>
      <c r="AP77" s="41" t="str">
        <f>IF(ISNUMBER(AVERAGEIFS(Observed!AP$2:AP$2369,Observed!$A$2:$A$2369,$A77,Observed!$C$2:$C$2369,$C77)),AVERAGEIFS(Observed!AP$2:AP$2369,Observed!$A$2:$A$2369,$A77,Observed!$C$2:$C$2369,$C77),"")</f>
        <v/>
      </c>
      <c r="AQ77" s="40" t="str">
        <f>IF(ISNUMBER(AVERAGEIFS(Observed!AQ$2:AQ$2369,Observed!$A$2:$A$2369,$A77,Observed!$C$2:$C$2369,$C77)),AVERAGEIFS(Observed!AQ$2:AQ$2369,Observed!$A$2:$A$2369,$A77,Observed!$C$2:$C$2369,$C77),"")</f>
        <v/>
      </c>
      <c r="AR77" s="40" t="str">
        <f>IF(ISNUMBER(AVERAGEIFS(Observed!AR$2:AR$2369,Observed!$A$2:$A$2369,$A77,Observed!$C$2:$C$2369,$C77)),AVERAGEIFS(Observed!AR$2:AR$2369,Observed!$A$2:$A$2369,$A77,Observed!$C$2:$C$2369,$C77),"")</f>
        <v/>
      </c>
      <c r="AS77" s="3">
        <f>COUNTIFS(Observed!$A$2:$A$2369,$A77,Observed!$C$2:$C$2369,$C77)</f>
        <v>3</v>
      </c>
      <c r="AT77" s="3">
        <f t="shared" si="1"/>
        <v>1</v>
      </c>
    </row>
    <row r="78" spans="1:46" x14ac:dyDescent="0.25">
      <c r="A78" t="s">
        <v>5</v>
      </c>
      <c r="B78" t="s">
        <v>21</v>
      </c>
      <c r="C78" s="7">
        <v>36467</v>
      </c>
      <c r="D78" t="s">
        <v>101</v>
      </c>
      <c r="E78" t="s">
        <v>83</v>
      </c>
      <c r="J78" t="s">
        <v>26</v>
      </c>
      <c r="K78" t="s">
        <v>26</v>
      </c>
      <c r="L78">
        <v>2</v>
      </c>
      <c r="M78" t="s">
        <v>23</v>
      </c>
      <c r="N78" s="39">
        <f>IF(ISNUMBER(AVERAGEIFS(Observed!N$2:N$2369,Observed!$A$2:$A$2369,$A78,Observed!$C$2:$C$2369,$C78)),AVERAGEIFS(Observed!N$2:N$2369,Observed!$A$2:$A$2369,$A78,Observed!$C$2:$C$2369,$C78),"")</f>
        <v>2226.5</v>
      </c>
      <c r="O78" s="40">
        <f>IF(ISNUMBER(AVERAGEIFS(Observed!O$2:O$2369,Observed!$A$2:$A$2369,$A78,Observed!$C$2:$C$2369,$C78)),AVERAGEIFS(Observed!O$2:O$2369,Observed!$A$2:$A$2369,$A78,Observed!$C$2:$C$2369,$C78),"")</f>
        <v>222.65</v>
      </c>
      <c r="P78" s="40" t="str">
        <f>IF(ISNUMBER(AVERAGEIFS(Observed!P$2:P$2369,Observed!$A$2:$A$2369,$A78,Observed!$C$2:$C$2369,$C78)),AVERAGEIFS(Observed!P$2:P$2369,Observed!$A$2:$A$2369,$A78,Observed!$C$2:$C$2369,$C78),"")</f>
        <v/>
      </c>
      <c r="Q78" s="40" t="str">
        <f>IF(ISNUMBER(AVERAGEIFS(Observed!Q$2:Q$2369,Observed!$A$2:$A$2369,$A78,Observed!$C$2:$C$2369,$C78)),AVERAGEIFS(Observed!Q$2:Q$2369,Observed!$A$2:$A$2369,$A78,Observed!$C$2:$C$2369,$C78),"")</f>
        <v/>
      </c>
      <c r="R78" s="40" t="str">
        <f>IF(ISNUMBER(AVERAGEIFS(Observed!R$2:R$2369,Observed!$A$2:$A$2369,$A78,Observed!$C$2:$C$2369,$C78)),AVERAGEIFS(Observed!R$2:R$2369,Observed!$A$2:$A$2369,$A78,Observed!$C$2:$C$2369,$C78),"")</f>
        <v/>
      </c>
      <c r="S78" s="41" t="str">
        <f>IF(ISNUMBER(AVERAGEIFS(Observed!S$2:S$2369,Observed!$A$2:$A$2369,$A78,Observed!$C$2:$C$2369,$C78)),AVERAGEIFS(Observed!S$2:S$2369,Observed!$A$2:$A$2369,$A78,Observed!$C$2:$C$2369,$C78),"")</f>
        <v/>
      </c>
      <c r="T78" s="41" t="str">
        <f>IF(ISNUMBER(AVERAGEIFS(Observed!T$2:T$2369,Observed!$A$2:$A$2369,$A78,Observed!$C$2:$C$2369,$C78)),AVERAGEIFS(Observed!T$2:T$2369,Observed!$A$2:$A$2369,$A78,Observed!$C$2:$C$2369,$C78),"")</f>
        <v/>
      </c>
      <c r="U78" s="41" t="str">
        <f>IF(ISNUMBER(AVERAGEIFS(Observed!U$2:U$2369,Observed!$A$2:$A$2369,$A78,Observed!$C$2:$C$2369,$C78)),AVERAGEIFS(Observed!U$2:U$2369,Observed!$A$2:$A$2369,$A78,Observed!$C$2:$C$2369,$C78),"")</f>
        <v/>
      </c>
      <c r="V78" s="40" t="str">
        <f>IF(ISNUMBER(AVERAGEIFS(Observed!V$2:V$2369,Observed!$A$2:$A$2369,$A78,Observed!$C$2:$C$2369,$C78)),AVERAGEIFS(Observed!V$2:V$2369,Observed!$A$2:$A$2369,$A78,Observed!$C$2:$C$2369,$C78),"")</f>
        <v/>
      </c>
      <c r="W78" s="8" t="str">
        <f>IF(ISNUMBER(AVERAGEIFS(Observed!W$2:W$2369,Observed!$A$2:$A$2369,$A78,Observed!$C$2:$C$2369,$C78)),AVERAGEIFS(Observed!W$2:W$2369,Observed!$A$2:$A$2369,$A78,Observed!$C$2:$C$2369,$C78),"")</f>
        <v/>
      </c>
      <c r="X78" s="8" t="str">
        <f>IF(ISNUMBER(AVERAGEIFS(Observed!X$2:X$2369,Observed!$A$2:$A$2369,$A78,Observed!$C$2:$C$2369,$C78)),AVERAGEIFS(Observed!X$2:X$2369,Observed!$A$2:$A$2369,$A78,Observed!$C$2:$C$2369,$C78),"")</f>
        <v/>
      </c>
      <c r="Y78" s="40" t="str">
        <f>IF(ISNUMBER(AVERAGEIFS(Observed!Y$2:Y$2369,Observed!$A$2:$A$2369,$A78,Observed!$C$2:$C$2369,$C78)),AVERAGEIFS(Observed!Y$2:Y$2369,Observed!$A$2:$A$2369,$A78,Observed!$C$2:$C$2369,$C78),"")</f>
        <v/>
      </c>
      <c r="Z78" s="40" t="str">
        <f>IF(ISNUMBER(AVERAGEIFS(Observed!Z$2:Z$2369,Observed!$A$2:$A$2369,$A78,Observed!$C$2:$C$2369,$C78)),AVERAGEIFS(Observed!Z$2:Z$2369,Observed!$A$2:$A$2369,$A78,Observed!$C$2:$C$2369,$C78),"")</f>
        <v/>
      </c>
      <c r="AA78" s="40" t="str">
        <f>IF(ISNUMBER(AVERAGEIFS(Observed!AA$2:AA$2369,Observed!$A$2:$A$2369,$A78,Observed!$C$2:$C$2369,$C78)),AVERAGEIFS(Observed!AA$2:AA$2369,Observed!$A$2:$A$2369,$A78,Observed!$C$2:$C$2369,$C78),"")</f>
        <v/>
      </c>
      <c r="AB78" s="40" t="str">
        <f>IF(ISNUMBER(AVERAGEIFS(Observed!AB$2:AB$2369,Observed!$A$2:$A$2369,$A78,Observed!$C$2:$C$2369,$C78)),AVERAGEIFS(Observed!AB$2:AB$2369,Observed!$A$2:$A$2369,$A78,Observed!$C$2:$C$2369,$C78),"")</f>
        <v/>
      </c>
      <c r="AC78" s="40" t="str">
        <f>IF(ISNUMBER(AVERAGEIFS(Observed!AC$2:AC$2369,Observed!$A$2:$A$2369,$A78,Observed!$C$2:$C$2369,$C78)),AVERAGEIFS(Observed!AC$2:AC$2369,Observed!$A$2:$A$2369,$A78,Observed!$C$2:$C$2369,$C78),"")</f>
        <v/>
      </c>
      <c r="AD78" s="40" t="str">
        <f>IF(ISNUMBER(AVERAGEIFS(Observed!AD$2:AD$2369,Observed!$A$2:$A$2369,$A78,Observed!$C$2:$C$2369,$C78)),AVERAGEIFS(Observed!AD$2:AD$2369,Observed!$A$2:$A$2369,$A78,Observed!$C$2:$C$2369,$C78),"")</f>
        <v/>
      </c>
      <c r="AE78" s="40" t="str">
        <f>IF(ISNUMBER(AVERAGEIFS(Observed!AE$2:AE$2369,Observed!$A$2:$A$2369,$A78,Observed!$C$2:$C$2369,$C78)),AVERAGEIFS(Observed!AE$2:AE$2369,Observed!$A$2:$A$2369,$A78,Observed!$C$2:$C$2369,$C78),"")</f>
        <v/>
      </c>
      <c r="AF78" s="40" t="str">
        <f>IF(ISNUMBER(AVERAGEIFS(Observed!AF$2:AF$2369,Observed!$A$2:$A$2369,$A78,Observed!$C$2:$C$2369,$C78)),AVERAGEIFS(Observed!AF$2:AF$2369,Observed!$A$2:$A$2369,$A78,Observed!$C$2:$C$2369,$C78),"")</f>
        <v/>
      </c>
      <c r="AG78" s="40" t="str">
        <f>IF(ISNUMBER(AVERAGEIFS(Observed!AG$2:AG$2369,Observed!$A$2:$A$2369,$A78,Observed!$C$2:$C$2369,$C78)),AVERAGEIFS(Observed!AG$2:AG$2369,Observed!$A$2:$A$2369,$A78,Observed!$C$2:$C$2369,$C78),"")</f>
        <v/>
      </c>
      <c r="AH78" s="41" t="str">
        <f>IF(ISNUMBER(AVERAGEIFS(Observed!AH$2:AH$2369,Observed!$A$2:$A$2369,$A78,Observed!$C$2:$C$2369,$C78)),AVERAGEIFS(Observed!AH$2:AH$2369,Observed!$A$2:$A$2369,$A78,Observed!$C$2:$C$2369,$C78),"")</f>
        <v/>
      </c>
      <c r="AI78" s="41" t="str">
        <f>IF(ISNUMBER(AVERAGEIFS(Observed!AI$2:AI$2369,Observed!$A$2:$A$2369,$A78,Observed!$C$2:$C$2369,$C78)),AVERAGEIFS(Observed!AI$2:AI$2369,Observed!$A$2:$A$2369,$A78,Observed!$C$2:$C$2369,$C78),"")</f>
        <v/>
      </c>
      <c r="AJ78" s="41" t="str">
        <f>IF(ISNUMBER(AVERAGEIFS(Observed!AJ$2:AJ$2369,Observed!$A$2:$A$2369,$A78,Observed!$C$2:$C$2369,$C78)),AVERAGEIFS(Observed!AJ$2:AJ$2369,Observed!$A$2:$A$2369,$A78,Observed!$C$2:$C$2369,$C78),"")</f>
        <v/>
      </c>
      <c r="AK78" s="40" t="str">
        <f>IF(ISNUMBER(AVERAGEIFS(Observed!AK$2:AK$2369,Observed!$A$2:$A$2369,$A78,Observed!$C$2:$C$2369,$C78)),AVERAGEIFS(Observed!AK$2:AK$2369,Observed!$A$2:$A$2369,$A78,Observed!$C$2:$C$2369,$C78),"")</f>
        <v/>
      </c>
      <c r="AL78" s="41" t="str">
        <f>IF(ISNUMBER(AVERAGEIFS(Observed!AL$2:AL$2369,Observed!$A$2:$A$2369,$A78,Observed!$C$2:$C$2369,$C78)),AVERAGEIFS(Observed!AL$2:AL$2369,Observed!$A$2:$A$2369,$A78,Observed!$C$2:$C$2369,$C78),"")</f>
        <v/>
      </c>
      <c r="AM78" s="40" t="str">
        <f>IF(ISNUMBER(AVERAGEIFS(Observed!AM$2:AM$2369,Observed!$A$2:$A$2369,$A78,Observed!$C$2:$C$2369,$C78)),AVERAGEIFS(Observed!AM$2:AM$2369,Observed!$A$2:$A$2369,$A78,Observed!$C$2:$C$2369,$C78),"")</f>
        <v/>
      </c>
      <c r="AN78" s="40" t="str">
        <f>IF(ISNUMBER(AVERAGEIFS(Observed!AN$2:AN$2369,Observed!$A$2:$A$2369,$A78,Observed!$C$2:$C$2369,$C78)),AVERAGEIFS(Observed!AN$2:AN$2369,Observed!$A$2:$A$2369,$A78,Observed!$C$2:$C$2369,$C78),"")</f>
        <v/>
      </c>
      <c r="AO78" s="40" t="str">
        <f>IF(ISNUMBER(AVERAGEIFS(Observed!AO$2:AO$2369,Observed!$A$2:$A$2369,$A78,Observed!$C$2:$C$2369,$C78)),AVERAGEIFS(Observed!AO$2:AO$2369,Observed!$A$2:$A$2369,$A78,Observed!$C$2:$C$2369,$C78),"")</f>
        <v/>
      </c>
      <c r="AP78" s="41" t="str">
        <f>IF(ISNUMBER(AVERAGEIFS(Observed!AP$2:AP$2369,Observed!$A$2:$A$2369,$A78,Observed!$C$2:$C$2369,$C78)),AVERAGEIFS(Observed!AP$2:AP$2369,Observed!$A$2:$A$2369,$A78,Observed!$C$2:$C$2369,$C78),"")</f>
        <v/>
      </c>
      <c r="AQ78" s="40" t="str">
        <f>IF(ISNUMBER(AVERAGEIFS(Observed!AQ$2:AQ$2369,Observed!$A$2:$A$2369,$A78,Observed!$C$2:$C$2369,$C78)),AVERAGEIFS(Observed!AQ$2:AQ$2369,Observed!$A$2:$A$2369,$A78,Observed!$C$2:$C$2369,$C78),"")</f>
        <v/>
      </c>
      <c r="AR78" s="40" t="str">
        <f>IF(ISNUMBER(AVERAGEIFS(Observed!AR$2:AR$2369,Observed!$A$2:$A$2369,$A78,Observed!$C$2:$C$2369,$C78)),AVERAGEIFS(Observed!AR$2:AR$2369,Observed!$A$2:$A$2369,$A78,Observed!$C$2:$C$2369,$C78),"")</f>
        <v/>
      </c>
      <c r="AS78" s="3">
        <f>COUNTIFS(Observed!$A$2:$A$2369,$A78,Observed!$C$2:$C$2369,$C78)</f>
        <v>3</v>
      </c>
      <c r="AT78" s="3">
        <f t="shared" si="1"/>
        <v>1</v>
      </c>
    </row>
    <row r="79" spans="1:46" x14ac:dyDescent="0.25">
      <c r="A79" t="s">
        <v>5</v>
      </c>
      <c r="B79" t="s">
        <v>21</v>
      </c>
      <c r="C79" s="7">
        <v>36473</v>
      </c>
      <c r="D79" t="s">
        <v>101</v>
      </c>
      <c r="E79" t="s">
        <v>83</v>
      </c>
      <c r="J79" t="s">
        <v>26</v>
      </c>
      <c r="K79" t="s">
        <v>26</v>
      </c>
      <c r="L79">
        <v>2</v>
      </c>
      <c r="M79" t="s">
        <v>24</v>
      </c>
      <c r="N79" s="39">
        <f>IF(ISNUMBER(AVERAGEIFS(Observed!N$2:N$2369,Observed!$A$2:$A$2369,$A79,Observed!$C$2:$C$2369,$C79)),AVERAGEIFS(Observed!N$2:N$2369,Observed!$A$2:$A$2369,$A79,Observed!$C$2:$C$2369,$C79),"")</f>
        <v>3801.6666666666665</v>
      </c>
      <c r="O79" s="40">
        <f>IF(ISNUMBER(AVERAGEIFS(Observed!O$2:O$2369,Observed!$A$2:$A$2369,$A79,Observed!$C$2:$C$2369,$C79)),AVERAGEIFS(Observed!O$2:O$2369,Observed!$A$2:$A$2369,$A79,Observed!$C$2:$C$2369,$C79),"")</f>
        <v>380.16666666666669</v>
      </c>
      <c r="P79" s="40" t="str">
        <f>IF(ISNUMBER(AVERAGEIFS(Observed!P$2:P$2369,Observed!$A$2:$A$2369,$A79,Observed!$C$2:$C$2369,$C79)),AVERAGEIFS(Observed!P$2:P$2369,Observed!$A$2:$A$2369,$A79,Observed!$C$2:$C$2369,$C79),"")</f>
        <v/>
      </c>
      <c r="Q79" s="40" t="str">
        <f>IF(ISNUMBER(AVERAGEIFS(Observed!Q$2:Q$2369,Observed!$A$2:$A$2369,$A79,Observed!$C$2:$C$2369,$C79)),AVERAGEIFS(Observed!Q$2:Q$2369,Observed!$A$2:$A$2369,$A79,Observed!$C$2:$C$2369,$C79),"")</f>
        <v/>
      </c>
      <c r="R79" s="40" t="str">
        <f>IF(ISNUMBER(AVERAGEIFS(Observed!R$2:R$2369,Observed!$A$2:$A$2369,$A79,Observed!$C$2:$C$2369,$C79)),AVERAGEIFS(Observed!R$2:R$2369,Observed!$A$2:$A$2369,$A79,Observed!$C$2:$C$2369,$C79),"")</f>
        <v/>
      </c>
      <c r="S79" s="41" t="str">
        <f>IF(ISNUMBER(AVERAGEIFS(Observed!S$2:S$2369,Observed!$A$2:$A$2369,$A79,Observed!$C$2:$C$2369,$C79)),AVERAGEIFS(Observed!S$2:S$2369,Observed!$A$2:$A$2369,$A79,Observed!$C$2:$C$2369,$C79),"")</f>
        <v/>
      </c>
      <c r="T79" s="41" t="str">
        <f>IF(ISNUMBER(AVERAGEIFS(Observed!T$2:T$2369,Observed!$A$2:$A$2369,$A79,Observed!$C$2:$C$2369,$C79)),AVERAGEIFS(Observed!T$2:T$2369,Observed!$A$2:$A$2369,$A79,Observed!$C$2:$C$2369,$C79),"")</f>
        <v/>
      </c>
      <c r="U79" s="41" t="str">
        <f>IF(ISNUMBER(AVERAGEIFS(Observed!U$2:U$2369,Observed!$A$2:$A$2369,$A79,Observed!$C$2:$C$2369,$C79)),AVERAGEIFS(Observed!U$2:U$2369,Observed!$A$2:$A$2369,$A79,Observed!$C$2:$C$2369,$C79),"")</f>
        <v/>
      </c>
      <c r="V79" s="40" t="str">
        <f>IF(ISNUMBER(AVERAGEIFS(Observed!V$2:V$2369,Observed!$A$2:$A$2369,$A79,Observed!$C$2:$C$2369,$C79)),AVERAGEIFS(Observed!V$2:V$2369,Observed!$A$2:$A$2369,$A79,Observed!$C$2:$C$2369,$C79),"")</f>
        <v/>
      </c>
      <c r="W79" s="8" t="str">
        <f>IF(ISNUMBER(AVERAGEIFS(Observed!W$2:W$2369,Observed!$A$2:$A$2369,$A79,Observed!$C$2:$C$2369,$C79)),AVERAGEIFS(Observed!W$2:W$2369,Observed!$A$2:$A$2369,$A79,Observed!$C$2:$C$2369,$C79),"")</f>
        <v/>
      </c>
      <c r="X79" s="8">
        <f>IF(ISNUMBER(AVERAGEIFS(Observed!X$2:X$2369,Observed!$A$2:$A$2369,$A79,Observed!$C$2:$C$2369,$C79)),AVERAGEIFS(Observed!X$2:X$2369,Observed!$A$2:$A$2369,$A79,Observed!$C$2:$C$2369,$C79),"")</f>
        <v>0.14299999999999999</v>
      </c>
      <c r="Y79" s="40" t="str">
        <f>IF(ISNUMBER(AVERAGEIFS(Observed!Y$2:Y$2369,Observed!$A$2:$A$2369,$A79,Observed!$C$2:$C$2369,$C79)),AVERAGEIFS(Observed!Y$2:Y$2369,Observed!$A$2:$A$2369,$A79,Observed!$C$2:$C$2369,$C79),"")</f>
        <v/>
      </c>
      <c r="Z79" s="40" t="str">
        <f>IF(ISNUMBER(AVERAGEIFS(Observed!Z$2:Z$2369,Observed!$A$2:$A$2369,$A79,Observed!$C$2:$C$2369,$C79)),AVERAGEIFS(Observed!Z$2:Z$2369,Observed!$A$2:$A$2369,$A79,Observed!$C$2:$C$2369,$C79),"")</f>
        <v/>
      </c>
      <c r="AA79" s="40" t="str">
        <f>IF(ISNUMBER(AVERAGEIFS(Observed!AA$2:AA$2369,Observed!$A$2:$A$2369,$A79,Observed!$C$2:$C$2369,$C79)),AVERAGEIFS(Observed!AA$2:AA$2369,Observed!$A$2:$A$2369,$A79,Observed!$C$2:$C$2369,$C79),"")</f>
        <v/>
      </c>
      <c r="AB79" s="40" t="str">
        <f>IF(ISNUMBER(AVERAGEIFS(Observed!AB$2:AB$2369,Observed!$A$2:$A$2369,$A79,Observed!$C$2:$C$2369,$C79)),AVERAGEIFS(Observed!AB$2:AB$2369,Observed!$A$2:$A$2369,$A79,Observed!$C$2:$C$2369,$C79),"")</f>
        <v/>
      </c>
      <c r="AC79" s="40" t="str">
        <f>IF(ISNUMBER(AVERAGEIFS(Observed!AC$2:AC$2369,Observed!$A$2:$A$2369,$A79,Observed!$C$2:$C$2369,$C79)),AVERAGEIFS(Observed!AC$2:AC$2369,Observed!$A$2:$A$2369,$A79,Observed!$C$2:$C$2369,$C79),"")</f>
        <v/>
      </c>
      <c r="AD79" s="40" t="str">
        <f>IF(ISNUMBER(AVERAGEIFS(Observed!AD$2:AD$2369,Observed!$A$2:$A$2369,$A79,Observed!$C$2:$C$2369,$C79)),AVERAGEIFS(Observed!AD$2:AD$2369,Observed!$A$2:$A$2369,$A79,Observed!$C$2:$C$2369,$C79),"")</f>
        <v/>
      </c>
      <c r="AE79" s="40" t="str">
        <f>IF(ISNUMBER(AVERAGEIFS(Observed!AE$2:AE$2369,Observed!$A$2:$A$2369,$A79,Observed!$C$2:$C$2369,$C79)),AVERAGEIFS(Observed!AE$2:AE$2369,Observed!$A$2:$A$2369,$A79,Observed!$C$2:$C$2369,$C79),"")</f>
        <v/>
      </c>
      <c r="AF79" s="40" t="str">
        <f>IF(ISNUMBER(AVERAGEIFS(Observed!AF$2:AF$2369,Observed!$A$2:$A$2369,$A79,Observed!$C$2:$C$2369,$C79)),AVERAGEIFS(Observed!AF$2:AF$2369,Observed!$A$2:$A$2369,$A79,Observed!$C$2:$C$2369,$C79),"")</f>
        <v/>
      </c>
      <c r="AG79" s="40" t="str">
        <f>IF(ISNUMBER(AVERAGEIFS(Observed!AG$2:AG$2369,Observed!$A$2:$A$2369,$A79,Observed!$C$2:$C$2369,$C79)),AVERAGEIFS(Observed!AG$2:AG$2369,Observed!$A$2:$A$2369,$A79,Observed!$C$2:$C$2369,$C79),"")</f>
        <v/>
      </c>
      <c r="AH79" s="41" t="str">
        <f>IF(ISNUMBER(AVERAGEIFS(Observed!AH$2:AH$2369,Observed!$A$2:$A$2369,$A79,Observed!$C$2:$C$2369,$C79)),AVERAGEIFS(Observed!AH$2:AH$2369,Observed!$A$2:$A$2369,$A79,Observed!$C$2:$C$2369,$C79),"")</f>
        <v/>
      </c>
      <c r="AI79" s="41" t="str">
        <f>IF(ISNUMBER(AVERAGEIFS(Observed!AI$2:AI$2369,Observed!$A$2:$A$2369,$A79,Observed!$C$2:$C$2369,$C79)),AVERAGEIFS(Observed!AI$2:AI$2369,Observed!$A$2:$A$2369,$A79,Observed!$C$2:$C$2369,$C79),"")</f>
        <v/>
      </c>
      <c r="AJ79" s="41" t="str">
        <f>IF(ISNUMBER(AVERAGEIFS(Observed!AJ$2:AJ$2369,Observed!$A$2:$A$2369,$A79,Observed!$C$2:$C$2369,$C79)),AVERAGEIFS(Observed!AJ$2:AJ$2369,Observed!$A$2:$A$2369,$A79,Observed!$C$2:$C$2369,$C79),"")</f>
        <v/>
      </c>
      <c r="AK79" s="40" t="str">
        <f>IF(ISNUMBER(AVERAGEIFS(Observed!AK$2:AK$2369,Observed!$A$2:$A$2369,$A79,Observed!$C$2:$C$2369,$C79)),AVERAGEIFS(Observed!AK$2:AK$2369,Observed!$A$2:$A$2369,$A79,Observed!$C$2:$C$2369,$C79),"")</f>
        <v/>
      </c>
      <c r="AL79" s="41" t="str">
        <f>IF(ISNUMBER(AVERAGEIFS(Observed!AL$2:AL$2369,Observed!$A$2:$A$2369,$A79,Observed!$C$2:$C$2369,$C79)),AVERAGEIFS(Observed!AL$2:AL$2369,Observed!$A$2:$A$2369,$A79,Observed!$C$2:$C$2369,$C79),"")</f>
        <v/>
      </c>
      <c r="AM79" s="40" t="str">
        <f>IF(ISNUMBER(AVERAGEIFS(Observed!AM$2:AM$2369,Observed!$A$2:$A$2369,$A79,Observed!$C$2:$C$2369,$C79)),AVERAGEIFS(Observed!AM$2:AM$2369,Observed!$A$2:$A$2369,$A79,Observed!$C$2:$C$2369,$C79),"")</f>
        <v/>
      </c>
      <c r="AN79" s="40" t="str">
        <f>IF(ISNUMBER(AVERAGEIFS(Observed!AN$2:AN$2369,Observed!$A$2:$A$2369,$A79,Observed!$C$2:$C$2369,$C79)),AVERAGEIFS(Observed!AN$2:AN$2369,Observed!$A$2:$A$2369,$A79,Observed!$C$2:$C$2369,$C79),"")</f>
        <v/>
      </c>
      <c r="AO79" s="40" t="str">
        <f>IF(ISNUMBER(AVERAGEIFS(Observed!AO$2:AO$2369,Observed!$A$2:$A$2369,$A79,Observed!$C$2:$C$2369,$C79)),AVERAGEIFS(Observed!AO$2:AO$2369,Observed!$A$2:$A$2369,$A79,Observed!$C$2:$C$2369,$C79),"")</f>
        <v/>
      </c>
      <c r="AP79" s="41" t="str">
        <f>IF(ISNUMBER(AVERAGEIFS(Observed!AP$2:AP$2369,Observed!$A$2:$A$2369,$A79,Observed!$C$2:$C$2369,$C79)),AVERAGEIFS(Observed!AP$2:AP$2369,Observed!$A$2:$A$2369,$A79,Observed!$C$2:$C$2369,$C79),"")</f>
        <v/>
      </c>
      <c r="AQ79" s="40" t="str">
        <f>IF(ISNUMBER(AVERAGEIFS(Observed!AQ$2:AQ$2369,Observed!$A$2:$A$2369,$A79,Observed!$C$2:$C$2369,$C79)),AVERAGEIFS(Observed!AQ$2:AQ$2369,Observed!$A$2:$A$2369,$A79,Observed!$C$2:$C$2369,$C79),"")</f>
        <v/>
      </c>
      <c r="AR79" s="40" t="str">
        <f>IF(ISNUMBER(AVERAGEIFS(Observed!AR$2:AR$2369,Observed!$A$2:$A$2369,$A79,Observed!$C$2:$C$2369,$C79)),AVERAGEIFS(Observed!AR$2:AR$2369,Observed!$A$2:$A$2369,$A79,Observed!$C$2:$C$2369,$C79),"")</f>
        <v/>
      </c>
      <c r="AS79" s="3">
        <f>COUNTIFS(Observed!$A$2:$A$2369,$A79,Observed!$C$2:$C$2369,$C79)</f>
        <v>3</v>
      </c>
      <c r="AT79" s="3">
        <f t="shared" si="1"/>
        <v>2</v>
      </c>
    </row>
    <row r="80" spans="1:46" x14ac:dyDescent="0.25">
      <c r="A80" t="s">
        <v>5</v>
      </c>
      <c r="B80" t="s">
        <v>21</v>
      </c>
      <c r="C80" s="7">
        <v>36481</v>
      </c>
      <c r="D80" t="s">
        <v>101</v>
      </c>
      <c r="E80" t="s">
        <v>83</v>
      </c>
      <c r="J80" t="s">
        <v>26</v>
      </c>
      <c r="K80" t="s">
        <v>26</v>
      </c>
      <c r="L80">
        <v>2</v>
      </c>
      <c r="M80" t="s">
        <v>25</v>
      </c>
      <c r="N80" s="39">
        <f>IF(ISNUMBER(AVERAGEIFS(Observed!N$2:N$2369,Observed!$A$2:$A$2369,$A80,Observed!$C$2:$C$2369,$C80)),AVERAGEIFS(Observed!N$2:N$2369,Observed!$A$2:$A$2369,$A80,Observed!$C$2:$C$2369,$C80),"")</f>
        <v>830</v>
      </c>
      <c r="O80" s="40">
        <f>IF(ISNUMBER(AVERAGEIFS(Observed!O$2:O$2369,Observed!$A$2:$A$2369,$A80,Observed!$C$2:$C$2369,$C80)),AVERAGEIFS(Observed!O$2:O$2369,Observed!$A$2:$A$2369,$A80,Observed!$C$2:$C$2369,$C80),"")</f>
        <v>83</v>
      </c>
      <c r="P80" s="40" t="str">
        <f>IF(ISNUMBER(AVERAGEIFS(Observed!P$2:P$2369,Observed!$A$2:$A$2369,$A80,Observed!$C$2:$C$2369,$C80)),AVERAGEIFS(Observed!P$2:P$2369,Observed!$A$2:$A$2369,$A80,Observed!$C$2:$C$2369,$C80),"")</f>
        <v/>
      </c>
      <c r="Q80" s="40">
        <f>IF(ISNUMBER(AVERAGEIFS(Observed!Q$2:Q$2369,Observed!$A$2:$A$2369,$A80,Observed!$C$2:$C$2369,$C80)),AVERAGEIFS(Observed!Q$2:Q$2369,Observed!$A$2:$A$2369,$A80,Observed!$C$2:$C$2369,$C80),"")</f>
        <v>297.2766666666667</v>
      </c>
      <c r="R80" s="40">
        <f>IF(ISNUMBER(AVERAGEIFS(Observed!R$2:R$2369,Observed!$A$2:$A$2369,$A80,Observed!$C$2:$C$2369,$C80)),AVERAGEIFS(Observed!R$2:R$2369,Observed!$A$2:$A$2369,$A80,Observed!$C$2:$C$2369,$C80),"")</f>
        <v>554.31666666666672</v>
      </c>
      <c r="S80" s="41" t="str">
        <f>IF(ISNUMBER(AVERAGEIFS(Observed!S$2:S$2369,Observed!$A$2:$A$2369,$A80,Observed!$C$2:$C$2369,$C80)),AVERAGEIFS(Observed!S$2:S$2369,Observed!$A$2:$A$2369,$A80,Observed!$C$2:$C$2369,$C80),"")</f>
        <v/>
      </c>
      <c r="T80" s="41" t="str">
        <f>IF(ISNUMBER(AVERAGEIFS(Observed!T$2:T$2369,Observed!$A$2:$A$2369,$A80,Observed!$C$2:$C$2369,$C80)),AVERAGEIFS(Observed!T$2:T$2369,Observed!$A$2:$A$2369,$A80,Observed!$C$2:$C$2369,$C80),"")</f>
        <v/>
      </c>
      <c r="U80" s="41" t="str">
        <f>IF(ISNUMBER(AVERAGEIFS(Observed!U$2:U$2369,Observed!$A$2:$A$2369,$A80,Observed!$C$2:$C$2369,$C80)),AVERAGEIFS(Observed!U$2:U$2369,Observed!$A$2:$A$2369,$A80,Observed!$C$2:$C$2369,$C80),"")</f>
        <v/>
      </c>
      <c r="V80" s="40" t="str">
        <f>IF(ISNUMBER(AVERAGEIFS(Observed!V$2:V$2369,Observed!$A$2:$A$2369,$A80,Observed!$C$2:$C$2369,$C80)),AVERAGEIFS(Observed!V$2:V$2369,Observed!$A$2:$A$2369,$A80,Observed!$C$2:$C$2369,$C80),"")</f>
        <v/>
      </c>
      <c r="W80" s="8" t="str">
        <f>IF(ISNUMBER(AVERAGEIFS(Observed!W$2:W$2369,Observed!$A$2:$A$2369,$A80,Observed!$C$2:$C$2369,$C80)),AVERAGEIFS(Observed!W$2:W$2369,Observed!$A$2:$A$2369,$A80,Observed!$C$2:$C$2369,$C80),"")</f>
        <v/>
      </c>
      <c r="X80" s="8" t="str">
        <f>IF(ISNUMBER(AVERAGEIFS(Observed!X$2:X$2369,Observed!$A$2:$A$2369,$A80,Observed!$C$2:$C$2369,$C80)),AVERAGEIFS(Observed!X$2:X$2369,Observed!$A$2:$A$2369,$A80,Observed!$C$2:$C$2369,$C80),"")</f>
        <v/>
      </c>
      <c r="Y80" s="40" t="str">
        <f>IF(ISNUMBER(AVERAGEIFS(Observed!Y$2:Y$2369,Observed!$A$2:$A$2369,$A80,Observed!$C$2:$C$2369,$C80)),AVERAGEIFS(Observed!Y$2:Y$2369,Observed!$A$2:$A$2369,$A80,Observed!$C$2:$C$2369,$C80),"")</f>
        <v/>
      </c>
      <c r="Z80" s="40" t="str">
        <f>IF(ISNUMBER(AVERAGEIFS(Observed!Z$2:Z$2369,Observed!$A$2:$A$2369,$A80,Observed!$C$2:$C$2369,$C80)),AVERAGEIFS(Observed!Z$2:Z$2369,Observed!$A$2:$A$2369,$A80,Observed!$C$2:$C$2369,$C80),"")</f>
        <v/>
      </c>
      <c r="AA80" s="40" t="str">
        <f>IF(ISNUMBER(AVERAGEIFS(Observed!AA$2:AA$2369,Observed!$A$2:$A$2369,$A80,Observed!$C$2:$C$2369,$C80)),AVERAGEIFS(Observed!AA$2:AA$2369,Observed!$A$2:$A$2369,$A80,Observed!$C$2:$C$2369,$C80),"")</f>
        <v/>
      </c>
      <c r="AB80" s="40" t="str">
        <f>IF(ISNUMBER(AVERAGEIFS(Observed!AB$2:AB$2369,Observed!$A$2:$A$2369,$A80,Observed!$C$2:$C$2369,$C80)),AVERAGEIFS(Observed!AB$2:AB$2369,Observed!$A$2:$A$2369,$A80,Observed!$C$2:$C$2369,$C80),"")</f>
        <v/>
      </c>
      <c r="AC80" s="40" t="str">
        <f>IF(ISNUMBER(AVERAGEIFS(Observed!AC$2:AC$2369,Observed!$A$2:$A$2369,$A80,Observed!$C$2:$C$2369,$C80)),AVERAGEIFS(Observed!AC$2:AC$2369,Observed!$A$2:$A$2369,$A80,Observed!$C$2:$C$2369,$C80),"")</f>
        <v/>
      </c>
      <c r="AD80" s="40" t="str">
        <f>IF(ISNUMBER(AVERAGEIFS(Observed!AD$2:AD$2369,Observed!$A$2:$A$2369,$A80,Observed!$C$2:$C$2369,$C80)),AVERAGEIFS(Observed!AD$2:AD$2369,Observed!$A$2:$A$2369,$A80,Observed!$C$2:$C$2369,$C80),"")</f>
        <v/>
      </c>
      <c r="AE80" s="40" t="str">
        <f>IF(ISNUMBER(AVERAGEIFS(Observed!AE$2:AE$2369,Observed!$A$2:$A$2369,$A80,Observed!$C$2:$C$2369,$C80)),AVERAGEIFS(Observed!AE$2:AE$2369,Observed!$A$2:$A$2369,$A80,Observed!$C$2:$C$2369,$C80),"")</f>
        <v/>
      </c>
      <c r="AF80" s="40" t="str">
        <f>IF(ISNUMBER(AVERAGEIFS(Observed!AF$2:AF$2369,Observed!$A$2:$A$2369,$A80,Observed!$C$2:$C$2369,$C80)),AVERAGEIFS(Observed!AF$2:AF$2369,Observed!$A$2:$A$2369,$A80,Observed!$C$2:$C$2369,$C80),"")</f>
        <v/>
      </c>
      <c r="AG80" s="40" t="str">
        <f>IF(ISNUMBER(AVERAGEIFS(Observed!AG$2:AG$2369,Observed!$A$2:$A$2369,$A80,Observed!$C$2:$C$2369,$C80)),AVERAGEIFS(Observed!AG$2:AG$2369,Observed!$A$2:$A$2369,$A80,Observed!$C$2:$C$2369,$C80),"")</f>
        <v/>
      </c>
      <c r="AH80" s="41" t="str">
        <f>IF(ISNUMBER(AVERAGEIFS(Observed!AH$2:AH$2369,Observed!$A$2:$A$2369,$A80,Observed!$C$2:$C$2369,$C80)),AVERAGEIFS(Observed!AH$2:AH$2369,Observed!$A$2:$A$2369,$A80,Observed!$C$2:$C$2369,$C80),"")</f>
        <v/>
      </c>
      <c r="AI80" s="41" t="str">
        <f>IF(ISNUMBER(AVERAGEIFS(Observed!AI$2:AI$2369,Observed!$A$2:$A$2369,$A80,Observed!$C$2:$C$2369,$C80)),AVERAGEIFS(Observed!AI$2:AI$2369,Observed!$A$2:$A$2369,$A80,Observed!$C$2:$C$2369,$C80),"")</f>
        <v/>
      </c>
      <c r="AJ80" s="41" t="str">
        <f>IF(ISNUMBER(AVERAGEIFS(Observed!AJ$2:AJ$2369,Observed!$A$2:$A$2369,$A80,Observed!$C$2:$C$2369,$C80)),AVERAGEIFS(Observed!AJ$2:AJ$2369,Observed!$A$2:$A$2369,$A80,Observed!$C$2:$C$2369,$C80),"")</f>
        <v/>
      </c>
      <c r="AK80" s="40" t="str">
        <f>IF(ISNUMBER(AVERAGEIFS(Observed!AK$2:AK$2369,Observed!$A$2:$A$2369,$A80,Observed!$C$2:$C$2369,$C80)),AVERAGEIFS(Observed!AK$2:AK$2369,Observed!$A$2:$A$2369,$A80,Observed!$C$2:$C$2369,$C80),"")</f>
        <v/>
      </c>
      <c r="AL80" s="41" t="str">
        <f>IF(ISNUMBER(AVERAGEIFS(Observed!AL$2:AL$2369,Observed!$A$2:$A$2369,$A80,Observed!$C$2:$C$2369,$C80)),AVERAGEIFS(Observed!AL$2:AL$2369,Observed!$A$2:$A$2369,$A80,Observed!$C$2:$C$2369,$C80),"")</f>
        <v/>
      </c>
      <c r="AM80" s="40" t="str">
        <f>IF(ISNUMBER(AVERAGEIFS(Observed!AM$2:AM$2369,Observed!$A$2:$A$2369,$A80,Observed!$C$2:$C$2369,$C80)),AVERAGEIFS(Observed!AM$2:AM$2369,Observed!$A$2:$A$2369,$A80,Observed!$C$2:$C$2369,$C80),"")</f>
        <v/>
      </c>
      <c r="AN80" s="40" t="str">
        <f>IF(ISNUMBER(AVERAGEIFS(Observed!AN$2:AN$2369,Observed!$A$2:$A$2369,$A80,Observed!$C$2:$C$2369,$C80)),AVERAGEIFS(Observed!AN$2:AN$2369,Observed!$A$2:$A$2369,$A80,Observed!$C$2:$C$2369,$C80),"")</f>
        <v/>
      </c>
      <c r="AO80" s="40" t="str">
        <f>IF(ISNUMBER(AVERAGEIFS(Observed!AO$2:AO$2369,Observed!$A$2:$A$2369,$A80,Observed!$C$2:$C$2369,$C80)),AVERAGEIFS(Observed!AO$2:AO$2369,Observed!$A$2:$A$2369,$A80,Observed!$C$2:$C$2369,$C80),"")</f>
        <v/>
      </c>
      <c r="AP80" s="41" t="str">
        <f>IF(ISNUMBER(AVERAGEIFS(Observed!AP$2:AP$2369,Observed!$A$2:$A$2369,$A80,Observed!$C$2:$C$2369,$C80)),AVERAGEIFS(Observed!AP$2:AP$2369,Observed!$A$2:$A$2369,$A80,Observed!$C$2:$C$2369,$C80),"")</f>
        <v/>
      </c>
      <c r="AQ80" s="40" t="str">
        <f>IF(ISNUMBER(AVERAGEIFS(Observed!AQ$2:AQ$2369,Observed!$A$2:$A$2369,$A80,Observed!$C$2:$C$2369,$C80)),AVERAGEIFS(Observed!AQ$2:AQ$2369,Observed!$A$2:$A$2369,$A80,Observed!$C$2:$C$2369,$C80),"")</f>
        <v/>
      </c>
      <c r="AR80" s="40" t="str">
        <f>IF(ISNUMBER(AVERAGEIFS(Observed!AR$2:AR$2369,Observed!$A$2:$A$2369,$A80,Observed!$C$2:$C$2369,$C80)),AVERAGEIFS(Observed!AR$2:AR$2369,Observed!$A$2:$A$2369,$A80,Observed!$C$2:$C$2369,$C80),"")</f>
        <v/>
      </c>
      <c r="AS80" s="3">
        <f>COUNTIFS(Observed!$A$2:$A$2369,$A80,Observed!$C$2:$C$2369,$C80)</f>
        <v>3</v>
      </c>
      <c r="AT80" s="3">
        <f t="shared" si="1"/>
        <v>3</v>
      </c>
    </row>
    <row r="81" spans="1:46" x14ac:dyDescent="0.25">
      <c r="A81" t="s">
        <v>5</v>
      </c>
      <c r="B81" t="s">
        <v>21</v>
      </c>
      <c r="C81" s="7">
        <v>36496</v>
      </c>
      <c r="D81" t="s">
        <v>101</v>
      </c>
      <c r="E81" t="s">
        <v>83</v>
      </c>
      <c r="J81" t="s">
        <v>26</v>
      </c>
      <c r="K81" t="s">
        <v>26</v>
      </c>
      <c r="L81">
        <v>3</v>
      </c>
      <c r="M81" t="s">
        <v>23</v>
      </c>
      <c r="N81" s="39">
        <f>IF(ISNUMBER(AVERAGEIFS(Observed!N$2:N$2369,Observed!$A$2:$A$2369,$A81,Observed!$C$2:$C$2369,$C81)),AVERAGEIFS(Observed!N$2:N$2369,Observed!$A$2:$A$2369,$A81,Observed!$C$2:$C$2369,$C81),"")</f>
        <v>535</v>
      </c>
      <c r="O81" s="40">
        <f>IF(ISNUMBER(AVERAGEIFS(Observed!O$2:O$2369,Observed!$A$2:$A$2369,$A81,Observed!$C$2:$C$2369,$C81)),AVERAGEIFS(Observed!O$2:O$2369,Observed!$A$2:$A$2369,$A81,Observed!$C$2:$C$2369,$C81),"")</f>
        <v>53.5</v>
      </c>
      <c r="P81" s="40" t="str">
        <f>IF(ISNUMBER(AVERAGEIFS(Observed!P$2:P$2369,Observed!$A$2:$A$2369,$A81,Observed!$C$2:$C$2369,$C81)),AVERAGEIFS(Observed!P$2:P$2369,Observed!$A$2:$A$2369,$A81,Observed!$C$2:$C$2369,$C81),"")</f>
        <v/>
      </c>
      <c r="Q81" s="40" t="str">
        <f>IF(ISNUMBER(AVERAGEIFS(Observed!Q$2:Q$2369,Observed!$A$2:$A$2369,$A81,Observed!$C$2:$C$2369,$C81)),AVERAGEIFS(Observed!Q$2:Q$2369,Observed!$A$2:$A$2369,$A81,Observed!$C$2:$C$2369,$C81),"")</f>
        <v/>
      </c>
      <c r="R81" s="40" t="str">
        <f>IF(ISNUMBER(AVERAGEIFS(Observed!R$2:R$2369,Observed!$A$2:$A$2369,$A81,Observed!$C$2:$C$2369,$C81)),AVERAGEIFS(Observed!R$2:R$2369,Observed!$A$2:$A$2369,$A81,Observed!$C$2:$C$2369,$C81),"")</f>
        <v/>
      </c>
      <c r="S81" s="41" t="str">
        <f>IF(ISNUMBER(AVERAGEIFS(Observed!S$2:S$2369,Observed!$A$2:$A$2369,$A81,Observed!$C$2:$C$2369,$C81)),AVERAGEIFS(Observed!S$2:S$2369,Observed!$A$2:$A$2369,$A81,Observed!$C$2:$C$2369,$C81),"")</f>
        <v/>
      </c>
      <c r="T81" s="41" t="str">
        <f>IF(ISNUMBER(AVERAGEIFS(Observed!T$2:T$2369,Observed!$A$2:$A$2369,$A81,Observed!$C$2:$C$2369,$C81)),AVERAGEIFS(Observed!T$2:T$2369,Observed!$A$2:$A$2369,$A81,Observed!$C$2:$C$2369,$C81),"")</f>
        <v/>
      </c>
      <c r="U81" s="41" t="str">
        <f>IF(ISNUMBER(AVERAGEIFS(Observed!U$2:U$2369,Observed!$A$2:$A$2369,$A81,Observed!$C$2:$C$2369,$C81)),AVERAGEIFS(Observed!U$2:U$2369,Observed!$A$2:$A$2369,$A81,Observed!$C$2:$C$2369,$C81),"")</f>
        <v/>
      </c>
      <c r="V81" s="40" t="str">
        <f>IF(ISNUMBER(AVERAGEIFS(Observed!V$2:V$2369,Observed!$A$2:$A$2369,$A81,Observed!$C$2:$C$2369,$C81)),AVERAGEIFS(Observed!V$2:V$2369,Observed!$A$2:$A$2369,$A81,Observed!$C$2:$C$2369,$C81),"")</f>
        <v/>
      </c>
      <c r="W81" s="8" t="str">
        <f>IF(ISNUMBER(AVERAGEIFS(Observed!W$2:W$2369,Observed!$A$2:$A$2369,$A81,Observed!$C$2:$C$2369,$C81)),AVERAGEIFS(Observed!W$2:W$2369,Observed!$A$2:$A$2369,$A81,Observed!$C$2:$C$2369,$C81),"")</f>
        <v/>
      </c>
      <c r="X81" s="8" t="str">
        <f>IF(ISNUMBER(AVERAGEIFS(Observed!X$2:X$2369,Observed!$A$2:$A$2369,$A81,Observed!$C$2:$C$2369,$C81)),AVERAGEIFS(Observed!X$2:X$2369,Observed!$A$2:$A$2369,$A81,Observed!$C$2:$C$2369,$C81),"")</f>
        <v/>
      </c>
      <c r="Y81" s="40" t="str">
        <f>IF(ISNUMBER(AVERAGEIFS(Observed!Y$2:Y$2369,Observed!$A$2:$A$2369,$A81,Observed!$C$2:$C$2369,$C81)),AVERAGEIFS(Observed!Y$2:Y$2369,Observed!$A$2:$A$2369,$A81,Observed!$C$2:$C$2369,$C81),"")</f>
        <v/>
      </c>
      <c r="Z81" s="40" t="str">
        <f>IF(ISNUMBER(AVERAGEIFS(Observed!Z$2:Z$2369,Observed!$A$2:$A$2369,$A81,Observed!$C$2:$C$2369,$C81)),AVERAGEIFS(Observed!Z$2:Z$2369,Observed!$A$2:$A$2369,$A81,Observed!$C$2:$C$2369,$C81),"")</f>
        <v/>
      </c>
      <c r="AA81" s="40" t="str">
        <f>IF(ISNUMBER(AVERAGEIFS(Observed!AA$2:AA$2369,Observed!$A$2:$A$2369,$A81,Observed!$C$2:$C$2369,$C81)),AVERAGEIFS(Observed!AA$2:AA$2369,Observed!$A$2:$A$2369,$A81,Observed!$C$2:$C$2369,$C81),"")</f>
        <v/>
      </c>
      <c r="AB81" s="40" t="str">
        <f>IF(ISNUMBER(AVERAGEIFS(Observed!AB$2:AB$2369,Observed!$A$2:$A$2369,$A81,Observed!$C$2:$C$2369,$C81)),AVERAGEIFS(Observed!AB$2:AB$2369,Observed!$A$2:$A$2369,$A81,Observed!$C$2:$C$2369,$C81),"")</f>
        <v/>
      </c>
      <c r="AC81" s="40" t="str">
        <f>IF(ISNUMBER(AVERAGEIFS(Observed!AC$2:AC$2369,Observed!$A$2:$A$2369,$A81,Observed!$C$2:$C$2369,$C81)),AVERAGEIFS(Observed!AC$2:AC$2369,Observed!$A$2:$A$2369,$A81,Observed!$C$2:$C$2369,$C81),"")</f>
        <v/>
      </c>
      <c r="AD81" s="40" t="str">
        <f>IF(ISNUMBER(AVERAGEIFS(Observed!AD$2:AD$2369,Observed!$A$2:$A$2369,$A81,Observed!$C$2:$C$2369,$C81)),AVERAGEIFS(Observed!AD$2:AD$2369,Observed!$A$2:$A$2369,$A81,Observed!$C$2:$C$2369,$C81),"")</f>
        <v/>
      </c>
      <c r="AE81" s="40" t="str">
        <f>IF(ISNUMBER(AVERAGEIFS(Observed!AE$2:AE$2369,Observed!$A$2:$A$2369,$A81,Observed!$C$2:$C$2369,$C81)),AVERAGEIFS(Observed!AE$2:AE$2369,Observed!$A$2:$A$2369,$A81,Observed!$C$2:$C$2369,$C81),"")</f>
        <v/>
      </c>
      <c r="AF81" s="40" t="str">
        <f>IF(ISNUMBER(AVERAGEIFS(Observed!AF$2:AF$2369,Observed!$A$2:$A$2369,$A81,Observed!$C$2:$C$2369,$C81)),AVERAGEIFS(Observed!AF$2:AF$2369,Observed!$A$2:$A$2369,$A81,Observed!$C$2:$C$2369,$C81),"")</f>
        <v/>
      </c>
      <c r="AG81" s="40" t="str">
        <f>IF(ISNUMBER(AVERAGEIFS(Observed!AG$2:AG$2369,Observed!$A$2:$A$2369,$A81,Observed!$C$2:$C$2369,$C81)),AVERAGEIFS(Observed!AG$2:AG$2369,Observed!$A$2:$A$2369,$A81,Observed!$C$2:$C$2369,$C81),"")</f>
        <v/>
      </c>
      <c r="AH81" s="41" t="str">
        <f>IF(ISNUMBER(AVERAGEIFS(Observed!AH$2:AH$2369,Observed!$A$2:$A$2369,$A81,Observed!$C$2:$C$2369,$C81)),AVERAGEIFS(Observed!AH$2:AH$2369,Observed!$A$2:$A$2369,$A81,Observed!$C$2:$C$2369,$C81),"")</f>
        <v/>
      </c>
      <c r="AI81" s="41" t="str">
        <f>IF(ISNUMBER(AVERAGEIFS(Observed!AI$2:AI$2369,Observed!$A$2:$A$2369,$A81,Observed!$C$2:$C$2369,$C81)),AVERAGEIFS(Observed!AI$2:AI$2369,Observed!$A$2:$A$2369,$A81,Observed!$C$2:$C$2369,$C81),"")</f>
        <v/>
      </c>
      <c r="AJ81" s="41" t="str">
        <f>IF(ISNUMBER(AVERAGEIFS(Observed!AJ$2:AJ$2369,Observed!$A$2:$A$2369,$A81,Observed!$C$2:$C$2369,$C81)),AVERAGEIFS(Observed!AJ$2:AJ$2369,Observed!$A$2:$A$2369,$A81,Observed!$C$2:$C$2369,$C81),"")</f>
        <v/>
      </c>
      <c r="AK81" s="40" t="str">
        <f>IF(ISNUMBER(AVERAGEIFS(Observed!AK$2:AK$2369,Observed!$A$2:$A$2369,$A81,Observed!$C$2:$C$2369,$C81)),AVERAGEIFS(Observed!AK$2:AK$2369,Observed!$A$2:$A$2369,$A81,Observed!$C$2:$C$2369,$C81),"")</f>
        <v/>
      </c>
      <c r="AL81" s="41" t="str">
        <f>IF(ISNUMBER(AVERAGEIFS(Observed!AL$2:AL$2369,Observed!$A$2:$A$2369,$A81,Observed!$C$2:$C$2369,$C81)),AVERAGEIFS(Observed!AL$2:AL$2369,Observed!$A$2:$A$2369,$A81,Observed!$C$2:$C$2369,$C81),"")</f>
        <v/>
      </c>
      <c r="AM81" s="40" t="str">
        <f>IF(ISNUMBER(AVERAGEIFS(Observed!AM$2:AM$2369,Observed!$A$2:$A$2369,$A81,Observed!$C$2:$C$2369,$C81)),AVERAGEIFS(Observed!AM$2:AM$2369,Observed!$A$2:$A$2369,$A81,Observed!$C$2:$C$2369,$C81),"")</f>
        <v/>
      </c>
      <c r="AN81" s="40" t="str">
        <f>IF(ISNUMBER(AVERAGEIFS(Observed!AN$2:AN$2369,Observed!$A$2:$A$2369,$A81,Observed!$C$2:$C$2369,$C81)),AVERAGEIFS(Observed!AN$2:AN$2369,Observed!$A$2:$A$2369,$A81,Observed!$C$2:$C$2369,$C81),"")</f>
        <v/>
      </c>
      <c r="AO81" s="40" t="str">
        <f>IF(ISNUMBER(AVERAGEIFS(Observed!AO$2:AO$2369,Observed!$A$2:$A$2369,$A81,Observed!$C$2:$C$2369,$C81)),AVERAGEIFS(Observed!AO$2:AO$2369,Observed!$A$2:$A$2369,$A81,Observed!$C$2:$C$2369,$C81),"")</f>
        <v/>
      </c>
      <c r="AP81" s="41" t="str">
        <f>IF(ISNUMBER(AVERAGEIFS(Observed!AP$2:AP$2369,Observed!$A$2:$A$2369,$A81,Observed!$C$2:$C$2369,$C81)),AVERAGEIFS(Observed!AP$2:AP$2369,Observed!$A$2:$A$2369,$A81,Observed!$C$2:$C$2369,$C81),"")</f>
        <v/>
      </c>
      <c r="AQ81" s="40" t="str">
        <f>IF(ISNUMBER(AVERAGEIFS(Observed!AQ$2:AQ$2369,Observed!$A$2:$A$2369,$A81,Observed!$C$2:$C$2369,$C81)),AVERAGEIFS(Observed!AQ$2:AQ$2369,Observed!$A$2:$A$2369,$A81,Observed!$C$2:$C$2369,$C81),"")</f>
        <v/>
      </c>
      <c r="AR81" s="40" t="str">
        <f>IF(ISNUMBER(AVERAGEIFS(Observed!AR$2:AR$2369,Observed!$A$2:$A$2369,$A81,Observed!$C$2:$C$2369,$C81)),AVERAGEIFS(Observed!AR$2:AR$2369,Observed!$A$2:$A$2369,$A81,Observed!$C$2:$C$2369,$C81),"")</f>
        <v/>
      </c>
      <c r="AS81" s="3">
        <f>COUNTIFS(Observed!$A$2:$A$2369,$A81,Observed!$C$2:$C$2369,$C81)</f>
        <v>3</v>
      </c>
      <c r="AT81" s="3">
        <f t="shared" si="1"/>
        <v>1</v>
      </c>
    </row>
    <row r="82" spans="1:46" x14ac:dyDescent="0.25">
      <c r="A82" t="s">
        <v>5</v>
      </c>
      <c r="B82" t="s">
        <v>21</v>
      </c>
      <c r="C82" s="7">
        <v>36507</v>
      </c>
      <c r="D82" t="s">
        <v>101</v>
      </c>
      <c r="E82" t="s">
        <v>83</v>
      </c>
      <c r="J82" t="s">
        <v>26</v>
      </c>
      <c r="K82" t="s">
        <v>26</v>
      </c>
      <c r="L82">
        <v>3</v>
      </c>
      <c r="M82" t="s">
        <v>23</v>
      </c>
      <c r="N82" s="39">
        <f>IF(ISNUMBER(AVERAGEIFS(Observed!N$2:N$2369,Observed!$A$2:$A$2369,$A82,Observed!$C$2:$C$2369,$C82)),AVERAGEIFS(Observed!N$2:N$2369,Observed!$A$2:$A$2369,$A82,Observed!$C$2:$C$2369,$C82),"")</f>
        <v>1408.3333333333333</v>
      </c>
      <c r="O82" s="40">
        <f>IF(ISNUMBER(AVERAGEIFS(Observed!O$2:O$2369,Observed!$A$2:$A$2369,$A82,Observed!$C$2:$C$2369,$C82)),AVERAGEIFS(Observed!O$2:O$2369,Observed!$A$2:$A$2369,$A82,Observed!$C$2:$C$2369,$C82),"")</f>
        <v>140.83333333333334</v>
      </c>
      <c r="P82" s="40" t="str">
        <f>IF(ISNUMBER(AVERAGEIFS(Observed!P$2:P$2369,Observed!$A$2:$A$2369,$A82,Observed!$C$2:$C$2369,$C82)),AVERAGEIFS(Observed!P$2:P$2369,Observed!$A$2:$A$2369,$A82,Observed!$C$2:$C$2369,$C82),"")</f>
        <v/>
      </c>
      <c r="Q82" s="40" t="str">
        <f>IF(ISNUMBER(AVERAGEIFS(Observed!Q$2:Q$2369,Observed!$A$2:$A$2369,$A82,Observed!$C$2:$C$2369,$C82)),AVERAGEIFS(Observed!Q$2:Q$2369,Observed!$A$2:$A$2369,$A82,Observed!$C$2:$C$2369,$C82),"")</f>
        <v/>
      </c>
      <c r="R82" s="40" t="str">
        <f>IF(ISNUMBER(AVERAGEIFS(Observed!R$2:R$2369,Observed!$A$2:$A$2369,$A82,Observed!$C$2:$C$2369,$C82)),AVERAGEIFS(Observed!R$2:R$2369,Observed!$A$2:$A$2369,$A82,Observed!$C$2:$C$2369,$C82),"")</f>
        <v/>
      </c>
      <c r="S82" s="41" t="str">
        <f>IF(ISNUMBER(AVERAGEIFS(Observed!S$2:S$2369,Observed!$A$2:$A$2369,$A82,Observed!$C$2:$C$2369,$C82)),AVERAGEIFS(Observed!S$2:S$2369,Observed!$A$2:$A$2369,$A82,Observed!$C$2:$C$2369,$C82),"")</f>
        <v/>
      </c>
      <c r="T82" s="41" t="str">
        <f>IF(ISNUMBER(AVERAGEIFS(Observed!T$2:T$2369,Observed!$A$2:$A$2369,$A82,Observed!$C$2:$C$2369,$C82)),AVERAGEIFS(Observed!T$2:T$2369,Observed!$A$2:$A$2369,$A82,Observed!$C$2:$C$2369,$C82),"")</f>
        <v/>
      </c>
      <c r="U82" s="41" t="str">
        <f>IF(ISNUMBER(AVERAGEIFS(Observed!U$2:U$2369,Observed!$A$2:$A$2369,$A82,Observed!$C$2:$C$2369,$C82)),AVERAGEIFS(Observed!U$2:U$2369,Observed!$A$2:$A$2369,$A82,Observed!$C$2:$C$2369,$C82),"")</f>
        <v/>
      </c>
      <c r="V82" s="40" t="str">
        <f>IF(ISNUMBER(AVERAGEIFS(Observed!V$2:V$2369,Observed!$A$2:$A$2369,$A82,Observed!$C$2:$C$2369,$C82)),AVERAGEIFS(Observed!V$2:V$2369,Observed!$A$2:$A$2369,$A82,Observed!$C$2:$C$2369,$C82),"")</f>
        <v/>
      </c>
      <c r="W82" s="8" t="str">
        <f>IF(ISNUMBER(AVERAGEIFS(Observed!W$2:W$2369,Observed!$A$2:$A$2369,$A82,Observed!$C$2:$C$2369,$C82)),AVERAGEIFS(Observed!W$2:W$2369,Observed!$A$2:$A$2369,$A82,Observed!$C$2:$C$2369,$C82),"")</f>
        <v/>
      </c>
      <c r="X82" s="8" t="str">
        <f>IF(ISNUMBER(AVERAGEIFS(Observed!X$2:X$2369,Observed!$A$2:$A$2369,$A82,Observed!$C$2:$C$2369,$C82)),AVERAGEIFS(Observed!X$2:X$2369,Observed!$A$2:$A$2369,$A82,Observed!$C$2:$C$2369,$C82),"")</f>
        <v/>
      </c>
      <c r="Y82" s="40" t="str">
        <f>IF(ISNUMBER(AVERAGEIFS(Observed!Y$2:Y$2369,Observed!$A$2:$A$2369,$A82,Observed!$C$2:$C$2369,$C82)),AVERAGEIFS(Observed!Y$2:Y$2369,Observed!$A$2:$A$2369,$A82,Observed!$C$2:$C$2369,$C82),"")</f>
        <v/>
      </c>
      <c r="Z82" s="40" t="str">
        <f>IF(ISNUMBER(AVERAGEIFS(Observed!Z$2:Z$2369,Observed!$A$2:$A$2369,$A82,Observed!$C$2:$C$2369,$C82)),AVERAGEIFS(Observed!Z$2:Z$2369,Observed!$A$2:$A$2369,$A82,Observed!$C$2:$C$2369,$C82),"")</f>
        <v/>
      </c>
      <c r="AA82" s="40" t="str">
        <f>IF(ISNUMBER(AVERAGEIFS(Observed!AA$2:AA$2369,Observed!$A$2:$A$2369,$A82,Observed!$C$2:$C$2369,$C82)),AVERAGEIFS(Observed!AA$2:AA$2369,Observed!$A$2:$A$2369,$A82,Observed!$C$2:$C$2369,$C82),"")</f>
        <v/>
      </c>
      <c r="AB82" s="40" t="str">
        <f>IF(ISNUMBER(AVERAGEIFS(Observed!AB$2:AB$2369,Observed!$A$2:$A$2369,$A82,Observed!$C$2:$C$2369,$C82)),AVERAGEIFS(Observed!AB$2:AB$2369,Observed!$A$2:$A$2369,$A82,Observed!$C$2:$C$2369,$C82),"")</f>
        <v/>
      </c>
      <c r="AC82" s="40" t="str">
        <f>IF(ISNUMBER(AVERAGEIFS(Observed!AC$2:AC$2369,Observed!$A$2:$A$2369,$A82,Observed!$C$2:$C$2369,$C82)),AVERAGEIFS(Observed!AC$2:AC$2369,Observed!$A$2:$A$2369,$A82,Observed!$C$2:$C$2369,$C82),"")</f>
        <v/>
      </c>
      <c r="AD82" s="40" t="str">
        <f>IF(ISNUMBER(AVERAGEIFS(Observed!AD$2:AD$2369,Observed!$A$2:$A$2369,$A82,Observed!$C$2:$C$2369,$C82)),AVERAGEIFS(Observed!AD$2:AD$2369,Observed!$A$2:$A$2369,$A82,Observed!$C$2:$C$2369,$C82),"")</f>
        <v/>
      </c>
      <c r="AE82" s="40" t="str">
        <f>IF(ISNUMBER(AVERAGEIFS(Observed!AE$2:AE$2369,Observed!$A$2:$A$2369,$A82,Observed!$C$2:$C$2369,$C82)),AVERAGEIFS(Observed!AE$2:AE$2369,Observed!$A$2:$A$2369,$A82,Observed!$C$2:$C$2369,$C82),"")</f>
        <v/>
      </c>
      <c r="AF82" s="40" t="str">
        <f>IF(ISNUMBER(AVERAGEIFS(Observed!AF$2:AF$2369,Observed!$A$2:$A$2369,$A82,Observed!$C$2:$C$2369,$C82)),AVERAGEIFS(Observed!AF$2:AF$2369,Observed!$A$2:$A$2369,$A82,Observed!$C$2:$C$2369,$C82),"")</f>
        <v/>
      </c>
      <c r="AG82" s="40" t="str">
        <f>IF(ISNUMBER(AVERAGEIFS(Observed!AG$2:AG$2369,Observed!$A$2:$A$2369,$A82,Observed!$C$2:$C$2369,$C82)),AVERAGEIFS(Observed!AG$2:AG$2369,Observed!$A$2:$A$2369,$A82,Observed!$C$2:$C$2369,$C82),"")</f>
        <v/>
      </c>
      <c r="AH82" s="41" t="str">
        <f>IF(ISNUMBER(AVERAGEIFS(Observed!AH$2:AH$2369,Observed!$A$2:$A$2369,$A82,Observed!$C$2:$C$2369,$C82)),AVERAGEIFS(Observed!AH$2:AH$2369,Observed!$A$2:$A$2369,$A82,Observed!$C$2:$C$2369,$C82),"")</f>
        <v/>
      </c>
      <c r="AI82" s="41" t="str">
        <f>IF(ISNUMBER(AVERAGEIFS(Observed!AI$2:AI$2369,Observed!$A$2:$A$2369,$A82,Observed!$C$2:$C$2369,$C82)),AVERAGEIFS(Observed!AI$2:AI$2369,Observed!$A$2:$A$2369,$A82,Observed!$C$2:$C$2369,$C82),"")</f>
        <v/>
      </c>
      <c r="AJ82" s="41" t="str">
        <f>IF(ISNUMBER(AVERAGEIFS(Observed!AJ$2:AJ$2369,Observed!$A$2:$A$2369,$A82,Observed!$C$2:$C$2369,$C82)),AVERAGEIFS(Observed!AJ$2:AJ$2369,Observed!$A$2:$A$2369,$A82,Observed!$C$2:$C$2369,$C82),"")</f>
        <v/>
      </c>
      <c r="AK82" s="40" t="str">
        <f>IF(ISNUMBER(AVERAGEIFS(Observed!AK$2:AK$2369,Observed!$A$2:$A$2369,$A82,Observed!$C$2:$C$2369,$C82)),AVERAGEIFS(Observed!AK$2:AK$2369,Observed!$A$2:$A$2369,$A82,Observed!$C$2:$C$2369,$C82),"")</f>
        <v/>
      </c>
      <c r="AL82" s="41" t="str">
        <f>IF(ISNUMBER(AVERAGEIFS(Observed!AL$2:AL$2369,Observed!$A$2:$A$2369,$A82,Observed!$C$2:$C$2369,$C82)),AVERAGEIFS(Observed!AL$2:AL$2369,Observed!$A$2:$A$2369,$A82,Observed!$C$2:$C$2369,$C82),"")</f>
        <v/>
      </c>
      <c r="AM82" s="40" t="str">
        <f>IF(ISNUMBER(AVERAGEIFS(Observed!AM$2:AM$2369,Observed!$A$2:$A$2369,$A82,Observed!$C$2:$C$2369,$C82)),AVERAGEIFS(Observed!AM$2:AM$2369,Observed!$A$2:$A$2369,$A82,Observed!$C$2:$C$2369,$C82),"")</f>
        <v/>
      </c>
      <c r="AN82" s="40" t="str">
        <f>IF(ISNUMBER(AVERAGEIFS(Observed!AN$2:AN$2369,Observed!$A$2:$A$2369,$A82,Observed!$C$2:$C$2369,$C82)),AVERAGEIFS(Observed!AN$2:AN$2369,Observed!$A$2:$A$2369,$A82,Observed!$C$2:$C$2369,$C82),"")</f>
        <v/>
      </c>
      <c r="AO82" s="40" t="str">
        <f>IF(ISNUMBER(AVERAGEIFS(Observed!AO$2:AO$2369,Observed!$A$2:$A$2369,$A82,Observed!$C$2:$C$2369,$C82)),AVERAGEIFS(Observed!AO$2:AO$2369,Observed!$A$2:$A$2369,$A82,Observed!$C$2:$C$2369,$C82),"")</f>
        <v/>
      </c>
      <c r="AP82" s="41" t="str">
        <f>IF(ISNUMBER(AVERAGEIFS(Observed!AP$2:AP$2369,Observed!$A$2:$A$2369,$A82,Observed!$C$2:$C$2369,$C82)),AVERAGEIFS(Observed!AP$2:AP$2369,Observed!$A$2:$A$2369,$A82,Observed!$C$2:$C$2369,$C82),"")</f>
        <v/>
      </c>
      <c r="AQ82" s="40" t="str">
        <f>IF(ISNUMBER(AVERAGEIFS(Observed!AQ$2:AQ$2369,Observed!$A$2:$A$2369,$A82,Observed!$C$2:$C$2369,$C82)),AVERAGEIFS(Observed!AQ$2:AQ$2369,Observed!$A$2:$A$2369,$A82,Observed!$C$2:$C$2369,$C82),"")</f>
        <v/>
      </c>
      <c r="AR82" s="40" t="str">
        <f>IF(ISNUMBER(AVERAGEIFS(Observed!AR$2:AR$2369,Observed!$A$2:$A$2369,$A82,Observed!$C$2:$C$2369,$C82)),AVERAGEIFS(Observed!AR$2:AR$2369,Observed!$A$2:$A$2369,$A82,Observed!$C$2:$C$2369,$C82),"")</f>
        <v/>
      </c>
      <c r="AS82" s="3">
        <f>COUNTIFS(Observed!$A$2:$A$2369,$A82,Observed!$C$2:$C$2369,$C82)</f>
        <v>3</v>
      </c>
      <c r="AT82" s="3">
        <f t="shared" si="1"/>
        <v>1</v>
      </c>
    </row>
    <row r="83" spans="1:46" x14ac:dyDescent="0.25">
      <c r="A83" t="s">
        <v>5</v>
      </c>
      <c r="B83" t="s">
        <v>21</v>
      </c>
      <c r="C83" s="7">
        <v>36514</v>
      </c>
      <c r="D83" t="s">
        <v>101</v>
      </c>
      <c r="E83" t="s">
        <v>83</v>
      </c>
      <c r="J83" t="s">
        <v>26</v>
      </c>
      <c r="K83" t="s">
        <v>26</v>
      </c>
      <c r="L83">
        <v>3</v>
      </c>
      <c r="M83" t="s">
        <v>24</v>
      </c>
      <c r="N83" s="39">
        <f>IF(ISNUMBER(AVERAGEIFS(Observed!N$2:N$2369,Observed!$A$2:$A$2369,$A83,Observed!$C$2:$C$2369,$C83)),AVERAGEIFS(Observed!N$2:N$2369,Observed!$A$2:$A$2369,$A83,Observed!$C$2:$C$2369,$C83),"")</f>
        <v>2749.5</v>
      </c>
      <c r="O83" s="40">
        <f>IF(ISNUMBER(AVERAGEIFS(Observed!O$2:O$2369,Observed!$A$2:$A$2369,$A83,Observed!$C$2:$C$2369,$C83)),AVERAGEIFS(Observed!O$2:O$2369,Observed!$A$2:$A$2369,$A83,Observed!$C$2:$C$2369,$C83),"")</f>
        <v>274.95</v>
      </c>
      <c r="P83" s="40" t="str">
        <f>IF(ISNUMBER(AVERAGEIFS(Observed!P$2:P$2369,Observed!$A$2:$A$2369,$A83,Observed!$C$2:$C$2369,$C83)),AVERAGEIFS(Observed!P$2:P$2369,Observed!$A$2:$A$2369,$A83,Observed!$C$2:$C$2369,$C83),"")</f>
        <v/>
      </c>
      <c r="Q83" s="40" t="str">
        <f>IF(ISNUMBER(AVERAGEIFS(Observed!Q$2:Q$2369,Observed!$A$2:$A$2369,$A83,Observed!$C$2:$C$2369,$C83)),AVERAGEIFS(Observed!Q$2:Q$2369,Observed!$A$2:$A$2369,$A83,Observed!$C$2:$C$2369,$C83),"")</f>
        <v/>
      </c>
      <c r="R83" s="40" t="str">
        <f>IF(ISNUMBER(AVERAGEIFS(Observed!R$2:R$2369,Observed!$A$2:$A$2369,$A83,Observed!$C$2:$C$2369,$C83)),AVERAGEIFS(Observed!R$2:R$2369,Observed!$A$2:$A$2369,$A83,Observed!$C$2:$C$2369,$C83),"")</f>
        <v/>
      </c>
      <c r="S83" s="41" t="str">
        <f>IF(ISNUMBER(AVERAGEIFS(Observed!S$2:S$2369,Observed!$A$2:$A$2369,$A83,Observed!$C$2:$C$2369,$C83)),AVERAGEIFS(Observed!S$2:S$2369,Observed!$A$2:$A$2369,$A83,Observed!$C$2:$C$2369,$C83),"")</f>
        <v/>
      </c>
      <c r="T83" s="41" t="str">
        <f>IF(ISNUMBER(AVERAGEIFS(Observed!T$2:T$2369,Observed!$A$2:$A$2369,$A83,Observed!$C$2:$C$2369,$C83)),AVERAGEIFS(Observed!T$2:T$2369,Observed!$A$2:$A$2369,$A83,Observed!$C$2:$C$2369,$C83),"")</f>
        <v/>
      </c>
      <c r="U83" s="41" t="str">
        <f>IF(ISNUMBER(AVERAGEIFS(Observed!U$2:U$2369,Observed!$A$2:$A$2369,$A83,Observed!$C$2:$C$2369,$C83)),AVERAGEIFS(Observed!U$2:U$2369,Observed!$A$2:$A$2369,$A83,Observed!$C$2:$C$2369,$C83),"")</f>
        <v/>
      </c>
      <c r="V83" s="40" t="str">
        <f>IF(ISNUMBER(AVERAGEIFS(Observed!V$2:V$2369,Observed!$A$2:$A$2369,$A83,Observed!$C$2:$C$2369,$C83)),AVERAGEIFS(Observed!V$2:V$2369,Observed!$A$2:$A$2369,$A83,Observed!$C$2:$C$2369,$C83),"")</f>
        <v/>
      </c>
      <c r="W83" s="8" t="str">
        <f>IF(ISNUMBER(AVERAGEIFS(Observed!W$2:W$2369,Observed!$A$2:$A$2369,$A83,Observed!$C$2:$C$2369,$C83)),AVERAGEIFS(Observed!W$2:W$2369,Observed!$A$2:$A$2369,$A83,Observed!$C$2:$C$2369,$C83),"")</f>
        <v/>
      </c>
      <c r="X83" s="8">
        <f>IF(ISNUMBER(AVERAGEIFS(Observed!X$2:X$2369,Observed!$A$2:$A$2369,$A83,Observed!$C$2:$C$2369,$C83)),AVERAGEIFS(Observed!X$2:X$2369,Observed!$A$2:$A$2369,$A83,Observed!$C$2:$C$2369,$C83),"")</f>
        <v>0.13100000000000001</v>
      </c>
      <c r="Y83" s="40" t="str">
        <f>IF(ISNUMBER(AVERAGEIFS(Observed!Y$2:Y$2369,Observed!$A$2:$A$2369,$A83,Observed!$C$2:$C$2369,$C83)),AVERAGEIFS(Observed!Y$2:Y$2369,Observed!$A$2:$A$2369,$A83,Observed!$C$2:$C$2369,$C83),"")</f>
        <v/>
      </c>
      <c r="Z83" s="40" t="str">
        <f>IF(ISNUMBER(AVERAGEIFS(Observed!Z$2:Z$2369,Observed!$A$2:$A$2369,$A83,Observed!$C$2:$C$2369,$C83)),AVERAGEIFS(Observed!Z$2:Z$2369,Observed!$A$2:$A$2369,$A83,Observed!$C$2:$C$2369,$C83),"")</f>
        <v/>
      </c>
      <c r="AA83" s="40" t="str">
        <f>IF(ISNUMBER(AVERAGEIFS(Observed!AA$2:AA$2369,Observed!$A$2:$A$2369,$A83,Observed!$C$2:$C$2369,$C83)),AVERAGEIFS(Observed!AA$2:AA$2369,Observed!$A$2:$A$2369,$A83,Observed!$C$2:$C$2369,$C83),"")</f>
        <v/>
      </c>
      <c r="AB83" s="40" t="str">
        <f>IF(ISNUMBER(AVERAGEIFS(Observed!AB$2:AB$2369,Observed!$A$2:$A$2369,$A83,Observed!$C$2:$C$2369,$C83)),AVERAGEIFS(Observed!AB$2:AB$2369,Observed!$A$2:$A$2369,$A83,Observed!$C$2:$C$2369,$C83),"")</f>
        <v/>
      </c>
      <c r="AC83" s="40" t="str">
        <f>IF(ISNUMBER(AVERAGEIFS(Observed!AC$2:AC$2369,Observed!$A$2:$A$2369,$A83,Observed!$C$2:$C$2369,$C83)),AVERAGEIFS(Observed!AC$2:AC$2369,Observed!$A$2:$A$2369,$A83,Observed!$C$2:$C$2369,$C83),"")</f>
        <v/>
      </c>
      <c r="AD83" s="40" t="str">
        <f>IF(ISNUMBER(AVERAGEIFS(Observed!AD$2:AD$2369,Observed!$A$2:$A$2369,$A83,Observed!$C$2:$C$2369,$C83)),AVERAGEIFS(Observed!AD$2:AD$2369,Observed!$A$2:$A$2369,$A83,Observed!$C$2:$C$2369,$C83),"")</f>
        <v/>
      </c>
      <c r="AE83" s="40" t="str">
        <f>IF(ISNUMBER(AVERAGEIFS(Observed!AE$2:AE$2369,Observed!$A$2:$A$2369,$A83,Observed!$C$2:$C$2369,$C83)),AVERAGEIFS(Observed!AE$2:AE$2369,Observed!$A$2:$A$2369,$A83,Observed!$C$2:$C$2369,$C83),"")</f>
        <v/>
      </c>
      <c r="AF83" s="40" t="str">
        <f>IF(ISNUMBER(AVERAGEIFS(Observed!AF$2:AF$2369,Observed!$A$2:$A$2369,$A83,Observed!$C$2:$C$2369,$C83)),AVERAGEIFS(Observed!AF$2:AF$2369,Observed!$A$2:$A$2369,$A83,Observed!$C$2:$C$2369,$C83),"")</f>
        <v/>
      </c>
      <c r="AG83" s="40" t="str">
        <f>IF(ISNUMBER(AVERAGEIFS(Observed!AG$2:AG$2369,Observed!$A$2:$A$2369,$A83,Observed!$C$2:$C$2369,$C83)),AVERAGEIFS(Observed!AG$2:AG$2369,Observed!$A$2:$A$2369,$A83,Observed!$C$2:$C$2369,$C83),"")</f>
        <v/>
      </c>
      <c r="AH83" s="41" t="str">
        <f>IF(ISNUMBER(AVERAGEIFS(Observed!AH$2:AH$2369,Observed!$A$2:$A$2369,$A83,Observed!$C$2:$C$2369,$C83)),AVERAGEIFS(Observed!AH$2:AH$2369,Observed!$A$2:$A$2369,$A83,Observed!$C$2:$C$2369,$C83),"")</f>
        <v/>
      </c>
      <c r="AI83" s="41" t="str">
        <f>IF(ISNUMBER(AVERAGEIFS(Observed!AI$2:AI$2369,Observed!$A$2:$A$2369,$A83,Observed!$C$2:$C$2369,$C83)),AVERAGEIFS(Observed!AI$2:AI$2369,Observed!$A$2:$A$2369,$A83,Observed!$C$2:$C$2369,$C83),"")</f>
        <v/>
      </c>
      <c r="AJ83" s="41" t="str">
        <f>IF(ISNUMBER(AVERAGEIFS(Observed!AJ$2:AJ$2369,Observed!$A$2:$A$2369,$A83,Observed!$C$2:$C$2369,$C83)),AVERAGEIFS(Observed!AJ$2:AJ$2369,Observed!$A$2:$A$2369,$A83,Observed!$C$2:$C$2369,$C83),"")</f>
        <v/>
      </c>
      <c r="AK83" s="40" t="str">
        <f>IF(ISNUMBER(AVERAGEIFS(Observed!AK$2:AK$2369,Observed!$A$2:$A$2369,$A83,Observed!$C$2:$C$2369,$C83)),AVERAGEIFS(Observed!AK$2:AK$2369,Observed!$A$2:$A$2369,$A83,Observed!$C$2:$C$2369,$C83),"")</f>
        <v/>
      </c>
      <c r="AL83" s="41" t="str">
        <f>IF(ISNUMBER(AVERAGEIFS(Observed!AL$2:AL$2369,Observed!$A$2:$A$2369,$A83,Observed!$C$2:$C$2369,$C83)),AVERAGEIFS(Observed!AL$2:AL$2369,Observed!$A$2:$A$2369,$A83,Observed!$C$2:$C$2369,$C83),"")</f>
        <v/>
      </c>
      <c r="AM83" s="40" t="str">
        <f>IF(ISNUMBER(AVERAGEIFS(Observed!AM$2:AM$2369,Observed!$A$2:$A$2369,$A83,Observed!$C$2:$C$2369,$C83)),AVERAGEIFS(Observed!AM$2:AM$2369,Observed!$A$2:$A$2369,$A83,Observed!$C$2:$C$2369,$C83),"")</f>
        <v/>
      </c>
      <c r="AN83" s="40" t="str">
        <f>IF(ISNUMBER(AVERAGEIFS(Observed!AN$2:AN$2369,Observed!$A$2:$A$2369,$A83,Observed!$C$2:$C$2369,$C83)),AVERAGEIFS(Observed!AN$2:AN$2369,Observed!$A$2:$A$2369,$A83,Observed!$C$2:$C$2369,$C83),"")</f>
        <v/>
      </c>
      <c r="AO83" s="40" t="str">
        <f>IF(ISNUMBER(AVERAGEIFS(Observed!AO$2:AO$2369,Observed!$A$2:$A$2369,$A83,Observed!$C$2:$C$2369,$C83)),AVERAGEIFS(Observed!AO$2:AO$2369,Observed!$A$2:$A$2369,$A83,Observed!$C$2:$C$2369,$C83),"")</f>
        <v/>
      </c>
      <c r="AP83" s="41" t="str">
        <f>IF(ISNUMBER(AVERAGEIFS(Observed!AP$2:AP$2369,Observed!$A$2:$A$2369,$A83,Observed!$C$2:$C$2369,$C83)),AVERAGEIFS(Observed!AP$2:AP$2369,Observed!$A$2:$A$2369,$A83,Observed!$C$2:$C$2369,$C83),"")</f>
        <v/>
      </c>
      <c r="AQ83" s="40" t="str">
        <f>IF(ISNUMBER(AVERAGEIFS(Observed!AQ$2:AQ$2369,Observed!$A$2:$A$2369,$A83,Observed!$C$2:$C$2369,$C83)),AVERAGEIFS(Observed!AQ$2:AQ$2369,Observed!$A$2:$A$2369,$A83,Observed!$C$2:$C$2369,$C83),"")</f>
        <v/>
      </c>
      <c r="AR83" s="40" t="str">
        <f>IF(ISNUMBER(AVERAGEIFS(Observed!AR$2:AR$2369,Observed!$A$2:$A$2369,$A83,Observed!$C$2:$C$2369,$C83)),AVERAGEIFS(Observed!AR$2:AR$2369,Observed!$A$2:$A$2369,$A83,Observed!$C$2:$C$2369,$C83),"")</f>
        <v/>
      </c>
      <c r="AS83" s="3">
        <f>COUNTIFS(Observed!$A$2:$A$2369,$A83,Observed!$C$2:$C$2369,$C83)</f>
        <v>3</v>
      </c>
      <c r="AT83" s="3">
        <f t="shared" si="1"/>
        <v>2</v>
      </c>
    </row>
    <row r="84" spans="1:46" x14ac:dyDescent="0.25">
      <c r="A84" t="s">
        <v>5</v>
      </c>
      <c r="B84" t="s">
        <v>21</v>
      </c>
      <c r="C84" s="7">
        <v>36520</v>
      </c>
      <c r="D84" t="s">
        <v>101</v>
      </c>
      <c r="E84" t="s">
        <v>83</v>
      </c>
      <c r="J84" t="s">
        <v>26</v>
      </c>
      <c r="K84" t="s">
        <v>26</v>
      </c>
      <c r="L84">
        <v>3</v>
      </c>
      <c r="M84" t="s">
        <v>25</v>
      </c>
      <c r="N84" s="39" t="str">
        <f>IF(ISNUMBER(AVERAGEIFS(Observed!N$2:N$2369,Observed!$A$2:$A$2369,$A84,Observed!$C$2:$C$2369,$C84)),AVERAGEIFS(Observed!N$2:N$2369,Observed!$A$2:$A$2369,$A84,Observed!$C$2:$C$2369,$C84),"")</f>
        <v/>
      </c>
      <c r="O84" s="40" t="str">
        <f>IF(ISNUMBER(AVERAGEIFS(Observed!O$2:O$2369,Observed!$A$2:$A$2369,$A84,Observed!$C$2:$C$2369,$C84)),AVERAGEIFS(Observed!O$2:O$2369,Observed!$A$2:$A$2369,$A84,Observed!$C$2:$C$2369,$C84),"")</f>
        <v/>
      </c>
      <c r="P84" s="40" t="str">
        <f>IF(ISNUMBER(AVERAGEIFS(Observed!P$2:P$2369,Observed!$A$2:$A$2369,$A84,Observed!$C$2:$C$2369,$C84)),AVERAGEIFS(Observed!P$2:P$2369,Observed!$A$2:$A$2369,$A84,Observed!$C$2:$C$2369,$C84),"")</f>
        <v/>
      </c>
      <c r="Q84" s="40">
        <f>IF(ISNUMBER(AVERAGEIFS(Observed!Q$2:Q$2369,Observed!$A$2:$A$2369,$A84,Observed!$C$2:$C$2369,$C84)),AVERAGEIFS(Observed!Q$2:Q$2369,Observed!$A$2:$A$2369,$A84,Observed!$C$2:$C$2369,$C84),"")</f>
        <v>170.04999999999998</v>
      </c>
      <c r="R84" s="40">
        <f>IF(ISNUMBER(AVERAGEIFS(Observed!R$2:R$2369,Observed!$A$2:$A$2369,$A84,Observed!$C$2:$C$2369,$C84)),AVERAGEIFS(Observed!R$2:R$2369,Observed!$A$2:$A$2369,$A84,Observed!$C$2:$C$2369,$C84),"")</f>
        <v>724.36666666666667</v>
      </c>
      <c r="S84" s="41" t="str">
        <f>IF(ISNUMBER(AVERAGEIFS(Observed!S$2:S$2369,Observed!$A$2:$A$2369,$A84,Observed!$C$2:$C$2369,$C84)),AVERAGEIFS(Observed!S$2:S$2369,Observed!$A$2:$A$2369,$A84,Observed!$C$2:$C$2369,$C84),"")</f>
        <v/>
      </c>
      <c r="T84" s="41" t="str">
        <f>IF(ISNUMBER(AVERAGEIFS(Observed!T$2:T$2369,Observed!$A$2:$A$2369,$A84,Observed!$C$2:$C$2369,$C84)),AVERAGEIFS(Observed!T$2:T$2369,Observed!$A$2:$A$2369,$A84,Observed!$C$2:$C$2369,$C84),"")</f>
        <v/>
      </c>
      <c r="U84" s="41" t="str">
        <f>IF(ISNUMBER(AVERAGEIFS(Observed!U$2:U$2369,Observed!$A$2:$A$2369,$A84,Observed!$C$2:$C$2369,$C84)),AVERAGEIFS(Observed!U$2:U$2369,Observed!$A$2:$A$2369,$A84,Observed!$C$2:$C$2369,$C84),"")</f>
        <v/>
      </c>
      <c r="V84" s="40" t="str">
        <f>IF(ISNUMBER(AVERAGEIFS(Observed!V$2:V$2369,Observed!$A$2:$A$2369,$A84,Observed!$C$2:$C$2369,$C84)),AVERAGEIFS(Observed!V$2:V$2369,Observed!$A$2:$A$2369,$A84,Observed!$C$2:$C$2369,$C84),"")</f>
        <v/>
      </c>
      <c r="W84" s="8" t="str">
        <f>IF(ISNUMBER(AVERAGEIFS(Observed!W$2:W$2369,Observed!$A$2:$A$2369,$A84,Observed!$C$2:$C$2369,$C84)),AVERAGEIFS(Observed!W$2:W$2369,Observed!$A$2:$A$2369,$A84,Observed!$C$2:$C$2369,$C84),"")</f>
        <v/>
      </c>
      <c r="X84" s="8" t="str">
        <f>IF(ISNUMBER(AVERAGEIFS(Observed!X$2:X$2369,Observed!$A$2:$A$2369,$A84,Observed!$C$2:$C$2369,$C84)),AVERAGEIFS(Observed!X$2:X$2369,Observed!$A$2:$A$2369,$A84,Observed!$C$2:$C$2369,$C84),"")</f>
        <v/>
      </c>
      <c r="Y84" s="40" t="str">
        <f>IF(ISNUMBER(AVERAGEIFS(Observed!Y$2:Y$2369,Observed!$A$2:$A$2369,$A84,Observed!$C$2:$C$2369,$C84)),AVERAGEIFS(Observed!Y$2:Y$2369,Observed!$A$2:$A$2369,$A84,Observed!$C$2:$C$2369,$C84),"")</f>
        <v/>
      </c>
      <c r="Z84" s="40" t="str">
        <f>IF(ISNUMBER(AVERAGEIFS(Observed!Z$2:Z$2369,Observed!$A$2:$A$2369,$A84,Observed!$C$2:$C$2369,$C84)),AVERAGEIFS(Observed!Z$2:Z$2369,Observed!$A$2:$A$2369,$A84,Observed!$C$2:$C$2369,$C84),"")</f>
        <v/>
      </c>
      <c r="AA84" s="40" t="str">
        <f>IF(ISNUMBER(AVERAGEIFS(Observed!AA$2:AA$2369,Observed!$A$2:$A$2369,$A84,Observed!$C$2:$C$2369,$C84)),AVERAGEIFS(Observed!AA$2:AA$2369,Observed!$A$2:$A$2369,$A84,Observed!$C$2:$C$2369,$C84),"")</f>
        <v/>
      </c>
      <c r="AB84" s="40" t="str">
        <f>IF(ISNUMBER(AVERAGEIFS(Observed!AB$2:AB$2369,Observed!$A$2:$A$2369,$A84,Observed!$C$2:$C$2369,$C84)),AVERAGEIFS(Observed!AB$2:AB$2369,Observed!$A$2:$A$2369,$A84,Observed!$C$2:$C$2369,$C84),"")</f>
        <v/>
      </c>
      <c r="AC84" s="40" t="str">
        <f>IF(ISNUMBER(AVERAGEIFS(Observed!AC$2:AC$2369,Observed!$A$2:$A$2369,$A84,Observed!$C$2:$C$2369,$C84)),AVERAGEIFS(Observed!AC$2:AC$2369,Observed!$A$2:$A$2369,$A84,Observed!$C$2:$C$2369,$C84),"")</f>
        <v/>
      </c>
      <c r="AD84" s="40" t="str">
        <f>IF(ISNUMBER(AVERAGEIFS(Observed!AD$2:AD$2369,Observed!$A$2:$A$2369,$A84,Observed!$C$2:$C$2369,$C84)),AVERAGEIFS(Observed!AD$2:AD$2369,Observed!$A$2:$A$2369,$A84,Observed!$C$2:$C$2369,$C84),"")</f>
        <v/>
      </c>
      <c r="AE84" s="40" t="str">
        <f>IF(ISNUMBER(AVERAGEIFS(Observed!AE$2:AE$2369,Observed!$A$2:$A$2369,$A84,Observed!$C$2:$C$2369,$C84)),AVERAGEIFS(Observed!AE$2:AE$2369,Observed!$A$2:$A$2369,$A84,Observed!$C$2:$C$2369,$C84),"")</f>
        <v/>
      </c>
      <c r="AF84" s="40" t="str">
        <f>IF(ISNUMBER(AVERAGEIFS(Observed!AF$2:AF$2369,Observed!$A$2:$A$2369,$A84,Observed!$C$2:$C$2369,$C84)),AVERAGEIFS(Observed!AF$2:AF$2369,Observed!$A$2:$A$2369,$A84,Observed!$C$2:$C$2369,$C84),"")</f>
        <v/>
      </c>
      <c r="AG84" s="40" t="str">
        <f>IF(ISNUMBER(AVERAGEIFS(Observed!AG$2:AG$2369,Observed!$A$2:$A$2369,$A84,Observed!$C$2:$C$2369,$C84)),AVERAGEIFS(Observed!AG$2:AG$2369,Observed!$A$2:$A$2369,$A84,Observed!$C$2:$C$2369,$C84),"")</f>
        <v/>
      </c>
      <c r="AH84" s="41" t="str">
        <f>IF(ISNUMBER(AVERAGEIFS(Observed!AH$2:AH$2369,Observed!$A$2:$A$2369,$A84,Observed!$C$2:$C$2369,$C84)),AVERAGEIFS(Observed!AH$2:AH$2369,Observed!$A$2:$A$2369,$A84,Observed!$C$2:$C$2369,$C84),"")</f>
        <v/>
      </c>
      <c r="AI84" s="41" t="str">
        <f>IF(ISNUMBER(AVERAGEIFS(Observed!AI$2:AI$2369,Observed!$A$2:$A$2369,$A84,Observed!$C$2:$C$2369,$C84)),AVERAGEIFS(Observed!AI$2:AI$2369,Observed!$A$2:$A$2369,$A84,Observed!$C$2:$C$2369,$C84),"")</f>
        <v/>
      </c>
      <c r="AJ84" s="41" t="str">
        <f>IF(ISNUMBER(AVERAGEIFS(Observed!AJ$2:AJ$2369,Observed!$A$2:$A$2369,$A84,Observed!$C$2:$C$2369,$C84)),AVERAGEIFS(Observed!AJ$2:AJ$2369,Observed!$A$2:$A$2369,$A84,Observed!$C$2:$C$2369,$C84),"")</f>
        <v/>
      </c>
      <c r="AK84" s="40" t="str">
        <f>IF(ISNUMBER(AVERAGEIFS(Observed!AK$2:AK$2369,Observed!$A$2:$A$2369,$A84,Observed!$C$2:$C$2369,$C84)),AVERAGEIFS(Observed!AK$2:AK$2369,Observed!$A$2:$A$2369,$A84,Observed!$C$2:$C$2369,$C84),"")</f>
        <v/>
      </c>
      <c r="AL84" s="41" t="str">
        <f>IF(ISNUMBER(AVERAGEIFS(Observed!AL$2:AL$2369,Observed!$A$2:$A$2369,$A84,Observed!$C$2:$C$2369,$C84)),AVERAGEIFS(Observed!AL$2:AL$2369,Observed!$A$2:$A$2369,$A84,Observed!$C$2:$C$2369,$C84),"")</f>
        <v/>
      </c>
      <c r="AM84" s="40" t="str">
        <f>IF(ISNUMBER(AVERAGEIFS(Observed!AM$2:AM$2369,Observed!$A$2:$A$2369,$A84,Observed!$C$2:$C$2369,$C84)),AVERAGEIFS(Observed!AM$2:AM$2369,Observed!$A$2:$A$2369,$A84,Observed!$C$2:$C$2369,$C84),"")</f>
        <v/>
      </c>
      <c r="AN84" s="40" t="str">
        <f>IF(ISNUMBER(AVERAGEIFS(Observed!AN$2:AN$2369,Observed!$A$2:$A$2369,$A84,Observed!$C$2:$C$2369,$C84)),AVERAGEIFS(Observed!AN$2:AN$2369,Observed!$A$2:$A$2369,$A84,Observed!$C$2:$C$2369,$C84),"")</f>
        <v/>
      </c>
      <c r="AO84" s="40" t="str">
        <f>IF(ISNUMBER(AVERAGEIFS(Observed!AO$2:AO$2369,Observed!$A$2:$A$2369,$A84,Observed!$C$2:$C$2369,$C84)),AVERAGEIFS(Observed!AO$2:AO$2369,Observed!$A$2:$A$2369,$A84,Observed!$C$2:$C$2369,$C84),"")</f>
        <v/>
      </c>
      <c r="AP84" s="41" t="str">
        <f>IF(ISNUMBER(AVERAGEIFS(Observed!AP$2:AP$2369,Observed!$A$2:$A$2369,$A84,Observed!$C$2:$C$2369,$C84)),AVERAGEIFS(Observed!AP$2:AP$2369,Observed!$A$2:$A$2369,$A84,Observed!$C$2:$C$2369,$C84),"")</f>
        <v/>
      </c>
      <c r="AQ84" s="40" t="str">
        <f>IF(ISNUMBER(AVERAGEIFS(Observed!AQ$2:AQ$2369,Observed!$A$2:$A$2369,$A84,Observed!$C$2:$C$2369,$C84)),AVERAGEIFS(Observed!AQ$2:AQ$2369,Observed!$A$2:$A$2369,$A84,Observed!$C$2:$C$2369,$C84),"")</f>
        <v/>
      </c>
      <c r="AR84" s="40" t="str">
        <f>IF(ISNUMBER(AVERAGEIFS(Observed!AR$2:AR$2369,Observed!$A$2:$A$2369,$A84,Observed!$C$2:$C$2369,$C84)),AVERAGEIFS(Observed!AR$2:AR$2369,Observed!$A$2:$A$2369,$A84,Observed!$C$2:$C$2369,$C84),"")</f>
        <v/>
      </c>
      <c r="AS84" s="3">
        <f>COUNTIFS(Observed!$A$2:$A$2369,$A84,Observed!$C$2:$C$2369,$C84)</f>
        <v>3</v>
      </c>
      <c r="AT84" s="3">
        <f t="shared" si="1"/>
        <v>2</v>
      </c>
    </row>
    <row r="85" spans="1:46" x14ac:dyDescent="0.25">
      <c r="A85" t="s">
        <v>5</v>
      </c>
      <c r="B85" t="s">
        <v>21</v>
      </c>
      <c r="C85" s="7">
        <v>36537</v>
      </c>
      <c r="D85" t="s">
        <v>101</v>
      </c>
      <c r="E85" t="s">
        <v>83</v>
      </c>
      <c r="J85" t="s">
        <v>26</v>
      </c>
      <c r="K85" t="s">
        <v>26</v>
      </c>
      <c r="L85">
        <v>4</v>
      </c>
      <c r="M85" t="s">
        <v>23</v>
      </c>
      <c r="N85" s="39">
        <f>IF(ISNUMBER(AVERAGEIFS(Observed!N$2:N$2369,Observed!$A$2:$A$2369,$A85,Observed!$C$2:$C$2369,$C85)),AVERAGEIFS(Observed!N$2:N$2369,Observed!$A$2:$A$2369,$A85,Observed!$C$2:$C$2369,$C85),"")</f>
        <v>941.66666666666663</v>
      </c>
      <c r="O85" s="40">
        <f>IF(ISNUMBER(AVERAGEIFS(Observed!O$2:O$2369,Observed!$A$2:$A$2369,$A85,Observed!$C$2:$C$2369,$C85)),AVERAGEIFS(Observed!O$2:O$2369,Observed!$A$2:$A$2369,$A85,Observed!$C$2:$C$2369,$C85),"")</f>
        <v>94.166666666666671</v>
      </c>
      <c r="P85" s="40" t="str">
        <f>IF(ISNUMBER(AVERAGEIFS(Observed!P$2:P$2369,Observed!$A$2:$A$2369,$A85,Observed!$C$2:$C$2369,$C85)),AVERAGEIFS(Observed!P$2:P$2369,Observed!$A$2:$A$2369,$A85,Observed!$C$2:$C$2369,$C85),"")</f>
        <v/>
      </c>
      <c r="Q85" s="40" t="str">
        <f>IF(ISNUMBER(AVERAGEIFS(Observed!Q$2:Q$2369,Observed!$A$2:$A$2369,$A85,Observed!$C$2:$C$2369,$C85)),AVERAGEIFS(Observed!Q$2:Q$2369,Observed!$A$2:$A$2369,$A85,Observed!$C$2:$C$2369,$C85),"")</f>
        <v/>
      </c>
      <c r="R85" s="40" t="str">
        <f>IF(ISNUMBER(AVERAGEIFS(Observed!R$2:R$2369,Observed!$A$2:$A$2369,$A85,Observed!$C$2:$C$2369,$C85)),AVERAGEIFS(Observed!R$2:R$2369,Observed!$A$2:$A$2369,$A85,Observed!$C$2:$C$2369,$C85),"")</f>
        <v/>
      </c>
      <c r="S85" s="41" t="str">
        <f>IF(ISNUMBER(AVERAGEIFS(Observed!S$2:S$2369,Observed!$A$2:$A$2369,$A85,Observed!$C$2:$C$2369,$C85)),AVERAGEIFS(Observed!S$2:S$2369,Observed!$A$2:$A$2369,$A85,Observed!$C$2:$C$2369,$C85),"")</f>
        <v/>
      </c>
      <c r="T85" s="41" t="str">
        <f>IF(ISNUMBER(AVERAGEIFS(Observed!T$2:T$2369,Observed!$A$2:$A$2369,$A85,Observed!$C$2:$C$2369,$C85)),AVERAGEIFS(Observed!T$2:T$2369,Observed!$A$2:$A$2369,$A85,Observed!$C$2:$C$2369,$C85),"")</f>
        <v/>
      </c>
      <c r="U85" s="41" t="str">
        <f>IF(ISNUMBER(AVERAGEIFS(Observed!U$2:U$2369,Observed!$A$2:$A$2369,$A85,Observed!$C$2:$C$2369,$C85)),AVERAGEIFS(Observed!U$2:U$2369,Observed!$A$2:$A$2369,$A85,Observed!$C$2:$C$2369,$C85),"")</f>
        <v/>
      </c>
      <c r="V85" s="40" t="str">
        <f>IF(ISNUMBER(AVERAGEIFS(Observed!V$2:V$2369,Observed!$A$2:$A$2369,$A85,Observed!$C$2:$C$2369,$C85)),AVERAGEIFS(Observed!V$2:V$2369,Observed!$A$2:$A$2369,$A85,Observed!$C$2:$C$2369,$C85),"")</f>
        <v/>
      </c>
      <c r="W85" s="8" t="str">
        <f>IF(ISNUMBER(AVERAGEIFS(Observed!W$2:W$2369,Observed!$A$2:$A$2369,$A85,Observed!$C$2:$C$2369,$C85)),AVERAGEIFS(Observed!W$2:W$2369,Observed!$A$2:$A$2369,$A85,Observed!$C$2:$C$2369,$C85),"")</f>
        <v/>
      </c>
      <c r="X85" s="8" t="str">
        <f>IF(ISNUMBER(AVERAGEIFS(Observed!X$2:X$2369,Observed!$A$2:$A$2369,$A85,Observed!$C$2:$C$2369,$C85)),AVERAGEIFS(Observed!X$2:X$2369,Observed!$A$2:$A$2369,$A85,Observed!$C$2:$C$2369,$C85),"")</f>
        <v/>
      </c>
      <c r="Y85" s="40" t="str">
        <f>IF(ISNUMBER(AVERAGEIFS(Observed!Y$2:Y$2369,Observed!$A$2:$A$2369,$A85,Observed!$C$2:$C$2369,$C85)),AVERAGEIFS(Observed!Y$2:Y$2369,Observed!$A$2:$A$2369,$A85,Observed!$C$2:$C$2369,$C85),"")</f>
        <v/>
      </c>
      <c r="Z85" s="40" t="str">
        <f>IF(ISNUMBER(AVERAGEIFS(Observed!Z$2:Z$2369,Observed!$A$2:$A$2369,$A85,Observed!$C$2:$C$2369,$C85)),AVERAGEIFS(Observed!Z$2:Z$2369,Observed!$A$2:$A$2369,$A85,Observed!$C$2:$C$2369,$C85),"")</f>
        <v/>
      </c>
      <c r="AA85" s="40" t="str">
        <f>IF(ISNUMBER(AVERAGEIFS(Observed!AA$2:AA$2369,Observed!$A$2:$A$2369,$A85,Observed!$C$2:$C$2369,$C85)),AVERAGEIFS(Observed!AA$2:AA$2369,Observed!$A$2:$A$2369,$A85,Observed!$C$2:$C$2369,$C85),"")</f>
        <v/>
      </c>
      <c r="AB85" s="40" t="str">
        <f>IF(ISNUMBER(AVERAGEIFS(Observed!AB$2:AB$2369,Observed!$A$2:$A$2369,$A85,Observed!$C$2:$C$2369,$C85)),AVERAGEIFS(Observed!AB$2:AB$2369,Observed!$A$2:$A$2369,$A85,Observed!$C$2:$C$2369,$C85),"")</f>
        <v/>
      </c>
      <c r="AC85" s="40" t="str">
        <f>IF(ISNUMBER(AVERAGEIFS(Observed!AC$2:AC$2369,Observed!$A$2:$A$2369,$A85,Observed!$C$2:$C$2369,$C85)),AVERAGEIFS(Observed!AC$2:AC$2369,Observed!$A$2:$A$2369,$A85,Observed!$C$2:$C$2369,$C85),"")</f>
        <v/>
      </c>
      <c r="AD85" s="40" t="str">
        <f>IF(ISNUMBER(AVERAGEIFS(Observed!AD$2:AD$2369,Observed!$A$2:$A$2369,$A85,Observed!$C$2:$C$2369,$C85)),AVERAGEIFS(Observed!AD$2:AD$2369,Observed!$A$2:$A$2369,$A85,Observed!$C$2:$C$2369,$C85),"")</f>
        <v/>
      </c>
      <c r="AE85" s="40" t="str">
        <f>IF(ISNUMBER(AVERAGEIFS(Observed!AE$2:AE$2369,Observed!$A$2:$A$2369,$A85,Observed!$C$2:$C$2369,$C85)),AVERAGEIFS(Observed!AE$2:AE$2369,Observed!$A$2:$A$2369,$A85,Observed!$C$2:$C$2369,$C85),"")</f>
        <v/>
      </c>
      <c r="AF85" s="40" t="str">
        <f>IF(ISNUMBER(AVERAGEIFS(Observed!AF$2:AF$2369,Observed!$A$2:$A$2369,$A85,Observed!$C$2:$C$2369,$C85)),AVERAGEIFS(Observed!AF$2:AF$2369,Observed!$A$2:$A$2369,$A85,Observed!$C$2:$C$2369,$C85),"")</f>
        <v/>
      </c>
      <c r="AG85" s="40" t="str">
        <f>IF(ISNUMBER(AVERAGEIFS(Observed!AG$2:AG$2369,Observed!$A$2:$A$2369,$A85,Observed!$C$2:$C$2369,$C85)),AVERAGEIFS(Observed!AG$2:AG$2369,Observed!$A$2:$A$2369,$A85,Observed!$C$2:$C$2369,$C85),"")</f>
        <v/>
      </c>
      <c r="AH85" s="41" t="str">
        <f>IF(ISNUMBER(AVERAGEIFS(Observed!AH$2:AH$2369,Observed!$A$2:$A$2369,$A85,Observed!$C$2:$C$2369,$C85)),AVERAGEIFS(Observed!AH$2:AH$2369,Observed!$A$2:$A$2369,$A85,Observed!$C$2:$C$2369,$C85),"")</f>
        <v/>
      </c>
      <c r="AI85" s="41" t="str">
        <f>IF(ISNUMBER(AVERAGEIFS(Observed!AI$2:AI$2369,Observed!$A$2:$A$2369,$A85,Observed!$C$2:$C$2369,$C85)),AVERAGEIFS(Observed!AI$2:AI$2369,Observed!$A$2:$A$2369,$A85,Observed!$C$2:$C$2369,$C85),"")</f>
        <v/>
      </c>
      <c r="AJ85" s="41" t="str">
        <f>IF(ISNUMBER(AVERAGEIFS(Observed!AJ$2:AJ$2369,Observed!$A$2:$A$2369,$A85,Observed!$C$2:$C$2369,$C85)),AVERAGEIFS(Observed!AJ$2:AJ$2369,Observed!$A$2:$A$2369,$A85,Observed!$C$2:$C$2369,$C85),"")</f>
        <v/>
      </c>
      <c r="AK85" s="40" t="str">
        <f>IF(ISNUMBER(AVERAGEIFS(Observed!AK$2:AK$2369,Observed!$A$2:$A$2369,$A85,Observed!$C$2:$C$2369,$C85)),AVERAGEIFS(Observed!AK$2:AK$2369,Observed!$A$2:$A$2369,$A85,Observed!$C$2:$C$2369,$C85),"")</f>
        <v/>
      </c>
      <c r="AL85" s="41" t="str">
        <f>IF(ISNUMBER(AVERAGEIFS(Observed!AL$2:AL$2369,Observed!$A$2:$A$2369,$A85,Observed!$C$2:$C$2369,$C85)),AVERAGEIFS(Observed!AL$2:AL$2369,Observed!$A$2:$A$2369,$A85,Observed!$C$2:$C$2369,$C85),"")</f>
        <v/>
      </c>
      <c r="AM85" s="40" t="str">
        <f>IF(ISNUMBER(AVERAGEIFS(Observed!AM$2:AM$2369,Observed!$A$2:$A$2369,$A85,Observed!$C$2:$C$2369,$C85)),AVERAGEIFS(Observed!AM$2:AM$2369,Observed!$A$2:$A$2369,$A85,Observed!$C$2:$C$2369,$C85),"")</f>
        <v/>
      </c>
      <c r="AN85" s="40" t="str">
        <f>IF(ISNUMBER(AVERAGEIFS(Observed!AN$2:AN$2369,Observed!$A$2:$A$2369,$A85,Observed!$C$2:$C$2369,$C85)),AVERAGEIFS(Observed!AN$2:AN$2369,Observed!$A$2:$A$2369,$A85,Observed!$C$2:$C$2369,$C85),"")</f>
        <v/>
      </c>
      <c r="AO85" s="40" t="str">
        <f>IF(ISNUMBER(AVERAGEIFS(Observed!AO$2:AO$2369,Observed!$A$2:$A$2369,$A85,Observed!$C$2:$C$2369,$C85)),AVERAGEIFS(Observed!AO$2:AO$2369,Observed!$A$2:$A$2369,$A85,Observed!$C$2:$C$2369,$C85),"")</f>
        <v/>
      </c>
      <c r="AP85" s="41" t="str">
        <f>IF(ISNUMBER(AVERAGEIFS(Observed!AP$2:AP$2369,Observed!$A$2:$A$2369,$A85,Observed!$C$2:$C$2369,$C85)),AVERAGEIFS(Observed!AP$2:AP$2369,Observed!$A$2:$A$2369,$A85,Observed!$C$2:$C$2369,$C85),"")</f>
        <v/>
      </c>
      <c r="AQ85" s="40" t="str">
        <f>IF(ISNUMBER(AVERAGEIFS(Observed!AQ$2:AQ$2369,Observed!$A$2:$A$2369,$A85,Observed!$C$2:$C$2369,$C85)),AVERAGEIFS(Observed!AQ$2:AQ$2369,Observed!$A$2:$A$2369,$A85,Observed!$C$2:$C$2369,$C85),"")</f>
        <v/>
      </c>
      <c r="AR85" s="40" t="str">
        <f>IF(ISNUMBER(AVERAGEIFS(Observed!AR$2:AR$2369,Observed!$A$2:$A$2369,$A85,Observed!$C$2:$C$2369,$C85)),AVERAGEIFS(Observed!AR$2:AR$2369,Observed!$A$2:$A$2369,$A85,Observed!$C$2:$C$2369,$C85),"")</f>
        <v/>
      </c>
      <c r="AS85" s="3">
        <f>COUNTIFS(Observed!$A$2:$A$2369,$A85,Observed!$C$2:$C$2369,$C85)</f>
        <v>3</v>
      </c>
      <c r="AT85" s="3">
        <f t="shared" si="1"/>
        <v>1</v>
      </c>
    </row>
    <row r="86" spans="1:46" x14ac:dyDescent="0.25">
      <c r="A86" t="s">
        <v>5</v>
      </c>
      <c r="B86" t="s">
        <v>21</v>
      </c>
      <c r="C86" s="7">
        <v>36546</v>
      </c>
      <c r="D86" t="s">
        <v>101</v>
      </c>
      <c r="E86" t="s">
        <v>83</v>
      </c>
      <c r="J86" t="s">
        <v>26</v>
      </c>
      <c r="K86" t="s">
        <v>26</v>
      </c>
      <c r="L86">
        <v>4</v>
      </c>
      <c r="M86" t="s">
        <v>24</v>
      </c>
      <c r="N86" s="39">
        <f>IF(ISNUMBER(AVERAGEIFS(Observed!N$2:N$2369,Observed!$A$2:$A$2369,$A86,Observed!$C$2:$C$2369,$C86)),AVERAGEIFS(Observed!N$2:N$2369,Observed!$A$2:$A$2369,$A86,Observed!$C$2:$C$2369,$C86),"")</f>
        <v>2117.8333333333335</v>
      </c>
      <c r="O86" s="40">
        <f>IF(ISNUMBER(AVERAGEIFS(Observed!O$2:O$2369,Observed!$A$2:$A$2369,$A86,Observed!$C$2:$C$2369,$C86)),AVERAGEIFS(Observed!O$2:O$2369,Observed!$A$2:$A$2369,$A86,Observed!$C$2:$C$2369,$C86),"")</f>
        <v>211.7833333333333</v>
      </c>
      <c r="P86" s="40" t="str">
        <f>IF(ISNUMBER(AVERAGEIFS(Observed!P$2:P$2369,Observed!$A$2:$A$2369,$A86,Observed!$C$2:$C$2369,$C86)),AVERAGEIFS(Observed!P$2:P$2369,Observed!$A$2:$A$2369,$A86,Observed!$C$2:$C$2369,$C86),"")</f>
        <v/>
      </c>
      <c r="Q86" s="40" t="str">
        <f>IF(ISNUMBER(AVERAGEIFS(Observed!Q$2:Q$2369,Observed!$A$2:$A$2369,$A86,Observed!$C$2:$C$2369,$C86)),AVERAGEIFS(Observed!Q$2:Q$2369,Observed!$A$2:$A$2369,$A86,Observed!$C$2:$C$2369,$C86),"")</f>
        <v/>
      </c>
      <c r="R86" s="40" t="str">
        <f>IF(ISNUMBER(AVERAGEIFS(Observed!R$2:R$2369,Observed!$A$2:$A$2369,$A86,Observed!$C$2:$C$2369,$C86)),AVERAGEIFS(Observed!R$2:R$2369,Observed!$A$2:$A$2369,$A86,Observed!$C$2:$C$2369,$C86),"")</f>
        <v/>
      </c>
      <c r="S86" s="41" t="str">
        <f>IF(ISNUMBER(AVERAGEIFS(Observed!S$2:S$2369,Observed!$A$2:$A$2369,$A86,Observed!$C$2:$C$2369,$C86)),AVERAGEIFS(Observed!S$2:S$2369,Observed!$A$2:$A$2369,$A86,Observed!$C$2:$C$2369,$C86),"")</f>
        <v/>
      </c>
      <c r="T86" s="41" t="str">
        <f>IF(ISNUMBER(AVERAGEIFS(Observed!T$2:T$2369,Observed!$A$2:$A$2369,$A86,Observed!$C$2:$C$2369,$C86)),AVERAGEIFS(Observed!T$2:T$2369,Observed!$A$2:$A$2369,$A86,Observed!$C$2:$C$2369,$C86),"")</f>
        <v/>
      </c>
      <c r="U86" s="41" t="str">
        <f>IF(ISNUMBER(AVERAGEIFS(Observed!U$2:U$2369,Observed!$A$2:$A$2369,$A86,Observed!$C$2:$C$2369,$C86)),AVERAGEIFS(Observed!U$2:U$2369,Observed!$A$2:$A$2369,$A86,Observed!$C$2:$C$2369,$C86),"")</f>
        <v/>
      </c>
      <c r="V86" s="40" t="str">
        <f>IF(ISNUMBER(AVERAGEIFS(Observed!V$2:V$2369,Observed!$A$2:$A$2369,$A86,Observed!$C$2:$C$2369,$C86)),AVERAGEIFS(Observed!V$2:V$2369,Observed!$A$2:$A$2369,$A86,Observed!$C$2:$C$2369,$C86),"")</f>
        <v/>
      </c>
      <c r="W86" s="8" t="str">
        <f>IF(ISNUMBER(AVERAGEIFS(Observed!W$2:W$2369,Observed!$A$2:$A$2369,$A86,Observed!$C$2:$C$2369,$C86)),AVERAGEIFS(Observed!W$2:W$2369,Observed!$A$2:$A$2369,$A86,Observed!$C$2:$C$2369,$C86),"")</f>
        <v/>
      </c>
      <c r="X86" s="8">
        <f>IF(ISNUMBER(AVERAGEIFS(Observed!X$2:X$2369,Observed!$A$2:$A$2369,$A86,Observed!$C$2:$C$2369,$C86)),AVERAGEIFS(Observed!X$2:X$2369,Observed!$A$2:$A$2369,$A86,Observed!$C$2:$C$2369,$C86),"")</f>
        <v>7.9666666666666677E-2</v>
      </c>
      <c r="Y86" s="40" t="str">
        <f>IF(ISNUMBER(AVERAGEIFS(Observed!Y$2:Y$2369,Observed!$A$2:$A$2369,$A86,Observed!$C$2:$C$2369,$C86)),AVERAGEIFS(Observed!Y$2:Y$2369,Observed!$A$2:$A$2369,$A86,Observed!$C$2:$C$2369,$C86),"")</f>
        <v/>
      </c>
      <c r="Z86" s="40" t="str">
        <f>IF(ISNUMBER(AVERAGEIFS(Observed!Z$2:Z$2369,Observed!$A$2:$A$2369,$A86,Observed!$C$2:$C$2369,$C86)),AVERAGEIFS(Observed!Z$2:Z$2369,Observed!$A$2:$A$2369,$A86,Observed!$C$2:$C$2369,$C86),"")</f>
        <v/>
      </c>
      <c r="AA86" s="40" t="str">
        <f>IF(ISNUMBER(AVERAGEIFS(Observed!AA$2:AA$2369,Observed!$A$2:$A$2369,$A86,Observed!$C$2:$C$2369,$C86)),AVERAGEIFS(Observed!AA$2:AA$2369,Observed!$A$2:$A$2369,$A86,Observed!$C$2:$C$2369,$C86),"")</f>
        <v/>
      </c>
      <c r="AB86" s="40" t="str">
        <f>IF(ISNUMBER(AVERAGEIFS(Observed!AB$2:AB$2369,Observed!$A$2:$A$2369,$A86,Observed!$C$2:$C$2369,$C86)),AVERAGEIFS(Observed!AB$2:AB$2369,Observed!$A$2:$A$2369,$A86,Observed!$C$2:$C$2369,$C86),"")</f>
        <v/>
      </c>
      <c r="AC86" s="40" t="str">
        <f>IF(ISNUMBER(AVERAGEIFS(Observed!AC$2:AC$2369,Observed!$A$2:$A$2369,$A86,Observed!$C$2:$C$2369,$C86)),AVERAGEIFS(Observed!AC$2:AC$2369,Observed!$A$2:$A$2369,$A86,Observed!$C$2:$C$2369,$C86),"")</f>
        <v/>
      </c>
      <c r="AD86" s="40" t="str">
        <f>IF(ISNUMBER(AVERAGEIFS(Observed!AD$2:AD$2369,Observed!$A$2:$A$2369,$A86,Observed!$C$2:$C$2369,$C86)),AVERAGEIFS(Observed!AD$2:AD$2369,Observed!$A$2:$A$2369,$A86,Observed!$C$2:$C$2369,$C86),"")</f>
        <v/>
      </c>
      <c r="AE86" s="40" t="str">
        <f>IF(ISNUMBER(AVERAGEIFS(Observed!AE$2:AE$2369,Observed!$A$2:$A$2369,$A86,Observed!$C$2:$C$2369,$C86)),AVERAGEIFS(Observed!AE$2:AE$2369,Observed!$A$2:$A$2369,$A86,Observed!$C$2:$C$2369,$C86),"")</f>
        <v/>
      </c>
      <c r="AF86" s="40" t="str">
        <f>IF(ISNUMBER(AVERAGEIFS(Observed!AF$2:AF$2369,Observed!$A$2:$A$2369,$A86,Observed!$C$2:$C$2369,$C86)),AVERAGEIFS(Observed!AF$2:AF$2369,Observed!$A$2:$A$2369,$A86,Observed!$C$2:$C$2369,$C86),"")</f>
        <v/>
      </c>
      <c r="AG86" s="40" t="str">
        <f>IF(ISNUMBER(AVERAGEIFS(Observed!AG$2:AG$2369,Observed!$A$2:$A$2369,$A86,Observed!$C$2:$C$2369,$C86)),AVERAGEIFS(Observed!AG$2:AG$2369,Observed!$A$2:$A$2369,$A86,Observed!$C$2:$C$2369,$C86),"")</f>
        <v/>
      </c>
      <c r="AH86" s="41" t="str">
        <f>IF(ISNUMBER(AVERAGEIFS(Observed!AH$2:AH$2369,Observed!$A$2:$A$2369,$A86,Observed!$C$2:$C$2369,$C86)),AVERAGEIFS(Observed!AH$2:AH$2369,Observed!$A$2:$A$2369,$A86,Observed!$C$2:$C$2369,$C86),"")</f>
        <v/>
      </c>
      <c r="AI86" s="41" t="str">
        <f>IF(ISNUMBER(AVERAGEIFS(Observed!AI$2:AI$2369,Observed!$A$2:$A$2369,$A86,Observed!$C$2:$C$2369,$C86)),AVERAGEIFS(Observed!AI$2:AI$2369,Observed!$A$2:$A$2369,$A86,Observed!$C$2:$C$2369,$C86),"")</f>
        <v/>
      </c>
      <c r="AJ86" s="41" t="str">
        <f>IF(ISNUMBER(AVERAGEIFS(Observed!AJ$2:AJ$2369,Observed!$A$2:$A$2369,$A86,Observed!$C$2:$C$2369,$C86)),AVERAGEIFS(Observed!AJ$2:AJ$2369,Observed!$A$2:$A$2369,$A86,Observed!$C$2:$C$2369,$C86),"")</f>
        <v/>
      </c>
      <c r="AK86" s="40" t="str">
        <f>IF(ISNUMBER(AVERAGEIFS(Observed!AK$2:AK$2369,Observed!$A$2:$A$2369,$A86,Observed!$C$2:$C$2369,$C86)),AVERAGEIFS(Observed!AK$2:AK$2369,Observed!$A$2:$A$2369,$A86,Observed!$C$2:$C$2369,$C86),"")</f>
        <v/>
      </c>
      <c r="AL86" s="41" t="str">
        <f>IF(ISNUMBER(AVERAGEIFS(Observed!AL$2:AL$2369,Observed!$A$2:$A$2369,$A86,Observed!$C$2:$C$2369,$C86)),AVERAGEIFS(Observed!AL$2:AL$2369,Observed!$A$2:$A$2369,$A86,Observed!$C$2:$C$2369,$C86),"")</f>
        <v/>
      </c>
      <c r="AM86" s="40" t="str">
        <f>IF(ISNUMBER(AVERAGEIFS(Observed!AM$2:AM$2369,Observed!$A$2:$A$2369,$A86,Observed!$C$2:$C$2369,$C86)),AVERAGEIFS(Observed!AM$2:AM$2369,Observed!$A$2:$A$2369,$A86,Observed!$C$2:$C$2369,$C86),"")</f>
        <v/>
      </c>
      <c r="AN86" s="40" t="str">
        <f>IF(ISNUMBER(AVERAGEIFS(Observed!AN$2:AN$2369,Observed!$A$2:$A$2369,$A86,Observed!$C$2:$C$2369,$C86)),AVERAGEIFS(Observed!AN$2:AN$2369,Observed!$A$2:$A$2369,$A86,Observed!$C$2:$C$2369,$C86),"")</f>
        <v/>
      </c>
      <c r="AO86" s="40" t="str">
        <f>IF(ISNUMBER(AVERAGEIFS(Observed!AO$2:AO$2369,Observed!$A$2:$A$2369,$A86,Observed!$C$2:$C$2369,$C86)),AVERAGEIFS(Observed!AO$2:AO$2369,Observed!$A$2:$A$2369,$A86,Observed!$C$2:$C$2369,$C86),"")</f>
        <v/>
      </c>
      <c r="AP86" s="41" t="str">
        <f>IF(ISNUMBER(AVERAGEIFS(Observed!AP$2:AP$2369,Observed!$A$2:$A$2369,$A86,Observed!$C$2:$C$2369,$C86)),AVERAGEIFS(Observed!AP$2:AP$2369,Observed!$A$2:$A$2369,$A86,Observed!$C$2:$C$2369,$C86),"")</f>
        <v/>
      </c>
      <c r="AQ86" s="40" t="str">
        <f>IF(ISNUMBER(AVERAGEIFS(Observed!AQ$2:AQ$2369,Observed!$A$2:$A$2369,$A86,Observed!$C$2:$C$2369,$C86)),AVERAGEIFS(Observed!AQ$2:AQ$2369,Observed!$A$2:$A$2369,$A86,Observed!$C$2:$C$2369,$C86),"")</f>
        <v/>
      </c>
      <c r="AR86" s="40" t="str">
        <f>IF(ISNUMBER(AVERAGEIFS(Observed!AR$2:AR$2369,Observed!$A$2:$A$2369,$A86,Observed!$C$2:$C$2369,$C86)),AVERAGEIFS(Observed!AR$2:AR$2369,Observed!$A$2:$A$2369,$A86,Observed!$C$2:$C$2369,$C86),"")</f>
        <v/>
      </c>
      <c r="AS86" s="3">
        <f>COUNTIFS(Observed!$A$2:$A$2369,$A86,Observed!$C$2:$C$2369,$C86)</f>
        <v>3</v>
      </c>
      <c r="AT86" s="3">
        <f t="shared" si="1"/>
        <v>2</v>
      </c>
    </row>
    <row r="87" spans="1:46" x14ac:dyDescent="0.25">
      <c r="A87" t="s">
        <v>5</v>
      </c>
      <c r="B87" t="s">
        <v>21</v>
      </c>
      <c r="C87" s="7">
        <v>36551</v>
      </c>
      <c r="D87" t="s">
        <v>101</v>
      </c>
      <c r="E87" t="s">
        <v>83</v>
      </c>
      <c r="J87" t="s">
        <v>26</v>
      </c>
      <c r="K87" t="s">
        <v>26</v>
      </c>
      <c r="L87">
        <v>4</v>
      </c>
      <c r="M87" t="s">
        <v>25</v>
      </c>
      <c r="N87" s="39">
        <f>IF(ISNUMBER(AVERAGEIFS(Observed!N$2:N$2369,Observed!$A$2:$A$2369,$A87,Observed!$C$2:$C$2369,$C87)),AVERAGEIFS(Observed!N$2:N$2369,Observed!$A$2:$A$2369,$A87,Observed!$C$2:$C$2369,$C87),"")</f>
        <v>647</v>
      </c>
      <c r="O87" s="40">
        <f>IF(ISNUMBER(AVERAGEIFS(Observed!O$2:O$2369,Observed!$A$2:$A$2369,$A87,Observed!$C$2:$C$2369,$C87)),AVERAGEIFS(Observed!O$2:O$2369,Observed!$A$2:$A$2369,$A87,Observed!$C$2:$C$2369,$C87),"")</f>
        <v>64.7</v>
      </c>
      <c r="P87" s="40" t="str">
        <f>IF(ISNUMBER(AVERAGEIFS(Observed!P$2:P$2369,Observed!$A$2:$A$2369,$A87,Observed!$C$2:$C$2369,$C87)),AVERAGEIFS(Observed!P$2:P$2369,Observed!$A$2:$A$2369,$A87,Observed!$C$2:$C$2369,$C87),"")</f>
        <v/>
      </c>
      <c r="Q87" s="40">
        <f>IF(ISNUMBER(AVERAGEIFS(Observed!Q$2:Q$2369,Observed!$A$2:$A$2369,$A87,Observed!$C$2:$C$2369,$C87)),AVERAGEIFS(Observed!Q$2:Q$2369,Observed!$A$2:$A$2369,$A87,Observed!$C$2:$C$2369,$C87),"")</f>
        <v>141.16666666666666</v>
      </c>
      <c r="R87" s="40">
        <f>IF(ISNUMBER(AVERAGEIFS(Observed!R$2:R$2369,Observed!$A$2:$A$2369,$A87,Observed!$C$2:$C$2369,$C87)),AVERAGEIFS(Observed!R$2:R$2369,Observed!$A$2:$A$2369,$A87,Observed!$C$2:$C$2369,$C87),"")</f>
        <v>865.53333333333342</v>
      </c>
      <c r="S87" s="41" t="str">
        <f>IF(ISNUMBER(AVERAGEIFS(Observed!S$2:S$2369,Observed!$A$2:$A$2369,$A87,Observed!$C$2:$C$2369,$C87)),AVERAGEIFS(Observed!S$2:S$2369,Observed!$A$2:$A$2369,$A87,Observed!$C$2:$C$2369,$C87),"")</f>
        <v/>
      </c>
      <c r="T87" s="41" t="str">
        <f>IF(ISNUMBER(AVERAGEIFS(Observed!T$2:T$2369,Observed!$A$2:$A$2369,$A87,Observed!$C$2:$C$2369,$C87)),AVERAGEIFS(Observed!T$2:T$2369,Observed!$A$2:$A$2369,$A87,Observed!$C$2:$C$2369,$C87),"")</f>
        <v/>
      </c>
      <c r="U87" s="41" t="str">
        <f>IF(ISNUMBER(AVERAGEIFS(Observed!U$2:U$2369,Observed!$A$2:$A$2369,$A87,Observed!$C$2:$C$2369,$C87)),AVERAGEIFS(Observed!U$2:U$2369,Observed!$A$2:$A$2369,$A87,Observed!$C$2:$C$2369,$C87),"")</f>
        <v/>
      </c>
      <c r="V87" s="40" t="str">
        <f>IF(ISNUMBER(AVERAGEIFS(Observed!V$2:V$2369,Observed!$A$2:$A$2369,$A87,Observed!$C$2:$C$2369,$C87)),AVERAGEIFS(Observed!V$2:V$2369,Observed!$A$2:$A$2369,$A87,Observed!$C$2:$C$2369,$C87),"")</f>
        <v/>
      </c>
      <c r="W87" s="8" t="str">
        <f>IF(ISNUMBER(AVERAGEIFS(Observed!W$2:W$2369,Observed!$A$2:$A$2369,$A87,Observed!$C$2:$C$2369,$C87)),AVERAGEIFS(Observed!W$2:W$2369,Observed!$A$2:$A$2369,$A87,Observed!$C$2:$C$2369,$C87),"")</f>
        <v/>
      </c>
      <c r="X87" s="8" t="str">
        <f>IF(ISNUMBER(AVERAGEIFS(Observed!X$2:X$2369,Observed!$A$2:$A$2369,$A87,Observed!$C$2:$C$2369,$C87)),AVERAGEIFS(Observed!X$2:X$2369,Observed!$A$2:$A$2369,$A87,Observed!$C$2:$C$2369,$C87),"")</f>
        <v/>
      </c>
      <c r="Y87" s="40" t="str">
        <f>IF(ISNUMBER(AVERAGEIFS(Observed!Y$2:Y$2369,Observed!$A$2:$A$2369,$A87,Observed!$C$2:$C$2369,$C87)),AVERAGEIFS(Observed!Y$2:Y$2369,Observed!$A$2:$A$2369,$A87,Observed!$C$2:$C$2369,$C87),"")</f>
        <v/>
      </c>
      <c r="Z87" s="40" t="str">
        <f>IF(ISNUMBER(AVERAGEIFS(Observed!Z$2:Z$2369,Observed!$A$2:$A$2369,$A87,Observed!$C$2:$C$2369,$C87)),AVERAGEIFS(Observed!Z$2:Z$2369,Observed!$A$2:$A$2369,$A87,Observed!$C$2:$C$2369,$C87),"")</f>
        <v/>
      </c>
      <c r="AA87" s="40" t="str">
        <f>IF(ISNUMBER(AVERAGEIFS(Observed!AA$2:AA$2369,Observed!$A$2:$A$2369,$A87,Observed!$C$2:$C$2369,$C87)),AVERAGEIFS(Observed!AA$2:AA$2369,Observed!$A$2:$A$2369,$A87,Observed!$C$2:$C$2369,$C87),"")</f>
        <v/>
      </c>
      <c r="AB87" s="40" t="str">
        <f>IF(ISNUMBER(AVERAGEIFS(Observed!AB$2:AB$2369,Observed!$A$2:$A$2369,$A87,Observed!$C$2:$C$2369,$C87)),AVERAGEIFS(Observed!AB$2:AB$2369,Observed!$A$2:$A$2369,$A87,Observed!$C$2:$C$2369,$C87),"")</f>
        <v/>
      </c>
      <c r="AC87" s="40" t="str">
        <f>IF(ISNUMBER(AVERAGEIFS(Observed!AC$2:AC$2369,Observed!$A$2:$A$2369,$A87,Observed!$C$2:$C$2369,$C87)),AVERAGEIFS(Observed!AC$2:AC$2369,Observed!$A$2:$A$2369,$A87,Observed!$C$2:$C$2369,$C87),"")</f>
        <v/>
      </c>
      <c r="AD87" s="40" t="str">
        <f>IF(ISNUMBER(AVERAGEIFS(Observed!AD$2:AD$2369,Observed!$A$2:$A$2369,$A87,Observed!$C$2:$C$2369,$C87)),AVERAGEIFS(Observed!AD$2:AD$2369,Observed!$A$2:$A$2369,$A87,Observed!$C$2:$C$2369,$C87),"")</f>
        <v/>
      </c>
      <c r="AE87" s="40" t="str">
        <f>IF(ISNUMBER(AVERAGEIFS(Observed!AE$2:AE$2369,Observed!$A$2:$A$2369,$A87,Observed!$C$2:$C$2369,$C87)),AVERAGEIFS(Observed!AE$2:AE$2369,Observed!$A$2:$A$2369,$A87,Observed!$C$2:$C$2369,$C87),"")</f>
        <v/>
      </c>
      <c r="AF87" s="40" t="str">
        <f>IF(ISNUMBER(AVERAGEIFS(Observed!AF$2:AF$2369,Observed!$A$2:$A$2369,$A87,Observed!$C$2:$C$2369,$C87)),AVERAGEIFS(Observed!AF$2:AF$2369,Observed!$A$2:$A$2369,$A87,Observed!$C$2:$C$2369,$C87),"")</f>
        <v/>
      </c>
      <c r="AG87" s="40" t="str">
        <f>IF(ISNUMBER(AVERAGEIFS(Observed!AG$2:AG$2369,Observed!$A$2:$A$2369,$A87,Observed!$C$2:$C$2369,$C87)),AVERAGEIFS(Observed!AG$2:AG$2369,Observed!$A$2:$A$2369,$A87,Observed!$C$2:$C$2369,$C87),"")</f>
        <v/>
      </c>
      <c r="AH87" s="41" t="str">
        <f>IF(ISNUMBER(AVERAGEIFS(Observed!AH$2:AH$2369,Observed!$A$2:$A$2369,$A87,Observed!$C$2:$C$2369,$C87)),AVERAGEIFS(Observed!AH$2:AH$2369,Observed!$A$2:$A$2369,$A87,Observed!$C$2:$C$2369,$C87),"")</f>
        <v/>
      </c>
      <c r="AI87" s="41" t="str">
        <f>IF(ISNUMBER(AVERAGEIFS(Observed!AI$2:AI$2369,Observed!$A$2:$A$2369,$A87,Observed!$C$2:$C$2369,$C87)),AVERAGEIFS(Observed!AI$2:AI$2369,Observed!$A$2:$A$2369,$A87,Observed!$C$2:$C$2369,$C87),"")</f>
        <v/>
      </c>
      <c r="AJ87" s="41" t="str">
        <f>IF(ISNUMBER(AVERAGEIFS(Observed!AJ$2:AJ$2369,Observed!$A$2:$A$2369,$A87,Observed!$C$2:$C$2369,$C87)),AVERAGEIFS(Observed!AJ$2:AJ$2369,Observed!$A$2:$A$2369,$A87,Observed!$C$2:$C$2369,$C87),"")</f>
        <v/>
      </c>
      <c r="AK87" s="40" t="str">
        <f>IF(ISNUMBER(AVERAGEIFS(Observed!AK$2:AK$2369,Observed!$A$2:$A$2369,$A87,Observed!$C$2:$C$2369,$C87)),AVERAGEIFS(Observed!AK$2:AK$2369,Observed!$A$2:$A$2369,$A87,Observed!$C$2:$C$2369,$C87),"")</f>
        <v/>
      </c>
      <c r="AL87" s="41" t="str">
        <f>IF(ISNUMBER(AVERAGEIFS(Observed!AL$2:AL$2369,Observed!$A$2:$A$2369,$A87,Observed!$C$2:$C$2369,$C87)),AVERAGEIFS(Observed!AL$2:AL$2369,Observed!$A$2:$A$2369,$A87,Observed!$C$2:$C$2369,$C87),"")</f>
        <v/>
      </c>
      <c r="AM87" s="40" t="str">
        <f>IF(ISNUMBER(AVERAGEIFS(Observed!AM$2:AM$2369,Observed!$A$2:$A$2369,$A87,Observed!$C$2:$C$2369,$C87)),AVERAGEIFS(Observed!AM$2:AM$2369,Observed!$A$2:$A$2369,$A87,Observed!$C$2:$C$2369,$C87),"")</f>
        <v/>
      </c>
      <c r="AN87" s="40" t="str">
        <f>IF(ISNUMBER(AVERAGEIFS(Observed!AN$2:AN$2369,Observed!$A$2:$A$2369,$A87,Observed!$C$2:$C$2369,$C87)),AVERAGEIFS(Observed!AN$2:AN$2369,Observed!$A$2:$A$2369,$A87,Observed!$C$2:$C$2369,$C87),"")</f>
        <v/>
      </c>
      <c r="AO87" s="40" t="str">
        <f>IF(ISNUMBER(AVERAGEIFS(Observed!AO$2:AO$2369,Observed!$A$2:$A$2369,$A87,Observed!$C$2:$C$2369,$C87)),AVERAGEIFS(Observed!AO$2:AO$2369,Observed!$A$2:$A$2369,$A87,Observed!$C$2:$C$2369,$C87),"")</f>
        <v/>
      </c>
      <c r="AP87" s="41" t="str">
        <f>IF(ISNUMBER(AVERAGEIFS(Observed!AP$2:AP$2369,Observed!$A$2:$A$2369,$A87,Observed!$C$2:$C$2369,$C87)),AVERAGEIFS(Observed!AP$2:AP$2369,Observed!$A$2:$A$2369,$A87,Observed!$C$2:$C$2369,$C87),"")</f>
        <v/>
      </c>
      <c r="AQ87" s="40" t="str">
        <f>IF(ISNUMBER(AVERAGEIFS(Observed!AQ$2:AQ$2369,Observed!$A$2:$A$2369,$A87,Observed!$C$2:$C$2369,$C87)),AVERAGEIFS(Observed!AQ$2:AQ$2369,Observed!$A$2:$A$2369,$A87,Observed!$C$2:$C$2369,$C87),"")</f>
        <v/>
      </c>
      <c r="AR87" s="40" t="str">
        <f>IF(ISNUMBER(AVERAGEIFS(Observed!AR$2:AR$2369,Observed!$A$2:$A$2369,$A87,Observed!$C$2:$C$2369,$C87)),AVERAGEIFS(Observed!AR$2:AR$2369,Observed!$A$2:$A$2369,$A87,Observed!$C$2:$C$2369,$C87),"")</f>
        <v/>
      </c>
      <c r="AS87" s="3">
        <f>COUNTIFS(Observed!$A$2:$A$2369,$A87,Observed!$C$2:$C$2369,$C87)</f>
        <v>3</v>
      </c>
      <c r="AT87" s="3">
        <f t="shared" si="1"/>
        <v>3</v>
      </c>
    </row>
    <row r="88" spans="1:46" x14ac:dyDescent="0.25">
      <c r="A88" t="s">
        <v>5</v>
      </c>
      <c r="B88" t="s">
        <v>21</v>
      </c>
      <c r="C88" s="7">
        <v>36584</v>
      </c>
      <c r="D88" t="s">
        <v>101</v>
      </c>
      <c r="E88" t="s">
        <v>83</v>
      </c>
      <c r="J88" t="s">
        <v>26</v>
      </c>
      <c r="K88" t="s">
        <v>26</v>
      </c>
      <c r="L88">
        <v>5</v>
      </c>
      <c r="M88" t="s">
        <v>23</v>
      </c>
      <c r="N88" s="39">
        <f>IF(ISNUMBER(AVERAGEIFS(Observed!N$2:N$2369,Observed!$A$2:$A$2369,$A88,Observed!$C$2:$C$2369,$C88)),AVERAGEIFS(Observed!N$2:N$2369,Observed!$A$2:$A$2369,$A88,Observed!$C$2:$C$2369,$C88),"")</f>
        <v>1906.6666666666667</v>
      </c>
      <c r="O88" s="40">
        <f>IF(ISNUMBER(AVERAGEIFS(Observed!O$2:O$2369,Observed!$A$2:$A$2369,$A88,Observed!$C$2:$C$2369,$C88)),AVERAGEIFS(Observed!O$2:O$2369,Observed!$A$2:$A$2369,$A88,Observed!$C$2:$C$2369,$C88),"")</f>
        <v>190.66666666666666</v>
      </c>
      <c r="P88" s="40" t="str">
        <f>IF(ISNUMBER(AVERAGEIFS(Observed!P$2:P$2369,Observed!$A$2:$A$2369,$A88,Observed!$C$2:$C$2369,$C88)),AVERAGEIFS(Observed!P$2:P$2369,Observed!$A$2:$A$2369,$A88,Observed!$C$2:$C$2369,$C88),"")</f>
        <v/>
      </c>
      <c r="Q88" s="40" t="str">
        <f>IF(ISNUMBER(AVERAGEIFS(Observed!Q$2:Q$2369,Observed!$A$2:$A$2369,$A88,Observed!$C$2:$C$2369,$C88)),AVERAGEIFS(Observed!Q$2:Q$2369,Observed!$A$2:$A$2369,$A88,Observed!$C$2:$C$2369,$C88),"")</f>
        <v/>
      </c>
      <c r="R88" s="40" t="str">
        <f>IF(ISNUMBER(AVERAGEIFS(Observed!R$2:R$2369,Observed!$A$2:$A$2369,$A88,Observed!$C$2:$C$2369,$C88)),AVERAGEIFS(Observed!R$2:R$2369,Observed!$A$2:$A$2369,$A88,Observed!$C$2:$C$2369,$C88),"")</f>
        <v/>
      </c>
      <c r="S88" s="41" t="str">
        <f>IF(ISNUMBER(AVERAGEIFS(Observed!S$2:S$2369,Observed!$A$2:$A$2369,$A88,Observed!$C$2:$C$2369,$C88)),AVERAGEIFS(Observed!S$2:S$2369,Observed!$A$2:$A$2369,$A88,Observed!$C$2:$C$2369,$C88),"")</f>
        <v/>
      </c>
      <c r="T88" s="41" t="str">
        <f>IF(ISNUMBER(AVERAGEIFS(Observed!T$2:T$2369,Observed!$A$2:$A$2369,$A88,Observed!$C$2:$C$2369,$C88)),AVERAGEIFS(Observed!T$2:T$2369,Observed!$A$2:$A$2369,$A88,Observed!$C$2:$C$2369,$C88),"")</f>
        <v/>
      </c>
      <c r="U88" s="41" t="str">
        <f>IF(ISNUMBER(AVERAGEIFS(Observed!U$2:U$2369,Observed!$A$2:$A$2369,$A88,Observed!$C$2:$C$2369,$C88)),AVERAGEIFS(Observed!U$2:U$2369,Observed!$A$2:$A$2369,$A88,Observed!$C$2:$C$2369,$C88),"")</f>
        <v/>
      </c>
      <c r="V88" s="40" t="str">
        <f>IF(ISNUMBER(AVERAGEIFS(Observed!V$2:V$2369,Observed!$A$2:$A$2369,$A88,Observed!$C$2:$C$2369,$C88)),AVERAGEIFS(Observed!V$2:V$2369,Observed!$A$2:$A$2369,$A88,Observed!$C$2:$C$2369,$C88),"")</f>
        <v/>
      </c>
      <c r="W88" s="8" t="str">
        <f>IF(ISNUMBER(AVERAGEIFS(Observed!W$2:W$2369,Observed!$A$2:$A$2369,$A88,Observed!$C$2:$C$2369,$C88)),AVERAGEIFS(Observed!W$2:W$2369,Observed!$A$2:$A$2369,$A88,Observed!$C$2:$C$2369,$C88),"")</f>
        <v/>
      </c>
      <c r="X88" s="8" t="str">
        <f>IF(ISNUMBER(AVERAGEIFS(Observed!X$2:X$2369,Observed!$A$2:$A$2369,$A88,Observed!$C$2:$C$2369,$C88)),AVERAGEIFS(Observed!X$2:X$2369,Observed!$A$2:$A$2369,$A88,Observed!$C$2:$C$2369,$C88),"")</f>
        <v/>
      </c>
      <c r="Y88" s="40" t="str">
        <f>IF(ISNUMBER(AVERAGEIFS(Observed!Y$2:Y$2369,Observed!$A$2:$A$2369,$A88,Observed!$C$2:$C$2369,$C88)),AVERAGEIFS(Observed!Y$2:Y$2369,Observed!$A$2:$A$2369,$A88,Observed!$C$2:$C$2369,$C88),"")</f>
        <v/>
      </c>
      <c r="Z88" s="40" t="str">
        <f>IF(ISNUMBER(AVERAGEIFS(Observed!Z$2:Z$2369,Observed!$A$2:$A$2369,$A88,Observed!$C$2:$C$2369,$C88)),AVERAGEIFS(Observed!Z$2:Z$2369,Observed!$A$2:$A$2369,$A88,Observed!$C$2:$C$2369,$C88),"")</f>
        <v/>
      </c>
      <c r="AA88" s="40" t="str">
        <f>IF(ISNUMBER(AVERAGEIFS(Observed!AA$2:AA$2369,Observed!$A$2:$A$2369,$A88,Observed!$C$2:$C$2369,$C88)),AVERAGEIFS(Observed!AA$2:AA$2369,Observed!$A$2:$A$2369,$A88,Observed!$C$2:$C$2369,$C88),"")</f>
        <v/>
      </c>
      <c r="AB88" s="40" t="str">
        <f>IF(ISNUMBER(AVERAGEIFS(Observed!AB$2:AB$2369,Observed!$A$2:$A$2369,$A88,Observed!$C$2:$C$2369,$C88)),AVERAGEIFS(Observed!AB$2:AB$2369,Observed!$A$2:$A$2369,$A88,Observed!$C$2:$C$2369,$C88),"")</f>
        <v/>
      </c>
      <c r="AC88" s="40" t="str">
        <f>IF(ISNUMBER(AVERAGEIFS(Observed!AC$2:AC$2369,Observed!$A$2:$A$2369,$A88,Observed!$C$2:$C$2369,$C88)),AVERAGEIFS(Observed!AC$2:AC$2369,Observed!$A$2:$A$2369,$A88,Observed!$C$2:$C$2369,$C88),"")</f>
        <v/>
      </c>
      <c r="AD88" s="40" t="str">
        <f>IF(ISNUMBER(AVERAGEIFS(Observed!AD$2:AD$2369,Observed!$A$2:$A$2369,$A88,Observed!$C$2:$C$2369,$C88)),AVERAGEIFS(Observed!AD$2:AD$2369,Observed!$A$2:$A$2369,$A88,Observed!$C$2:$C$2369,$C88),"")</f>
        <v/>
      </c>
      <c r="AE88" s="40" t="str">
        <f>IF(ISNUMBER(AVERAGEIFS(Observed!AE$2:AE$2369,Observed!$A$2:$A$2369,$A88,Observed!$C$2:$C$2369,$C88)),AVERAGEIFS(Observed!AE$2:AE$2369,Observed!$A$2:$A$2369,$A88,Observed!$C$2:$C$2369,$C88),"")</f>
        <v/>
      </c>
      <c r="AF88" s="40" t="str">
        <f>IF(ISNUMBER(AVERAGEIFS(Observed!AF$2:AF$2369,Observed!$A$2:$A$2369,$A88,Observed!$C$2:$C$2369,$C88)),AVERAGEIFS(Observed!AF$2:AF$2369,Observed!$A$2:$A$2369,$A88,Observed!$C$2:$C$2369,$C88),"")</f>
        <v/>
      </c>
      <c r="AG88" s="40" t="str">
        <f>IF(ISNUMBER(AVERAGEIFS(Observed!AG$2:AG$2369,Observed!$A$2:$A$2369,$A88,Observed!$C$2:$C$2369,$C88)),AVERAGEIFS(Observed!AG$2:AG$2369,Observed!$A$2:$A$2369,$A88,Observed!$C$2:$C$2369,$C88),"")</f>
        <v/>
      </c>
      <c r="AH88" s="41" t="str">
        <f>IF(ISNUMBER(AVERAGEIFS(Observed!AH$2:AH$2369,Observed!$A$2:$A$2369,$A88,Observed!$C$2:$C$2369,$C88)),AVERAGEIFS(Observed!AH$2:AH$2369,Observed!$A$2:$A$2369,$A88,Observed!$C$2:$C$2369,$C88),"")</f>
        <v/>
      </c>
      <c r="AI88" s="41" t="str">
        <f>IF(ISNUMBER(AVERAGEIFS(Observed!AI$2:AI$2369,Observed!$A$2:$A$2369,$A88,Observed!$C$2:$C$2369,$C88)),AVERAGEIFS(Observed!AI$2:AI$2369,Observed!$A$2:$A$2369,$A88,Observed!$C$2:$C$2369,$C88),"")</f>
        <v/>
      </c>
      <c r="AJ88" s="41" t="str">
        <f>IF(ISNUMBER(AVERAGEIFS(Observed!AJ$2:AJ$2369,Observed!$A$2:$A$2369,$A88,Observed!$C$2:$C$2369,$C88)),AVERAGEIFS(Observed!AJ$2:AJ$2369,Observed!$A$2:$A$2369,$A88,Observed!$C$2:$C$2369,$C88),"")</f>
        <v/>
      </c>
      <c r="AK88" s="40" t="str">
        <f>IF(ISNUMBER(AVERAGEIFS(Observed!AK$2:AK$2369,Observed!$A$2:$A$2369,$A88,Observed!$C$2:$C$2369,$C88)),AVERAGEIFS(Observed!AK$2:AK$2369,Observed!$A$2:$A$2369,$A88,Observed!$C$2:$C$2369,$C88),"")</f>
        <v/>
      </c>
      <c r="AL88" s="41" t="str">
        <f>IF(ISNUMBER(AVERAGEIFS(Observed!AL$2:AL$2369,Observed!$A$2:$A$2369,$A88,Observed!$C$2:$C$2369,$C88)),AVERAGEIFS(Observed!AL$2:AL$2369,Observed!$A$2:$A$2369,$A88,Observed!$C$2:$C$2369,$C88),"")</f>
        <v/>
      </c>
      <c r="AM88" s="40" t="str">
        <f>IF(ISNUMBER(AVERAGEIFS(Observed!AM$2:AM$2369,Observed!$A$2:$A$2369,$A88,Observed!$C$2:$C$2369,$C88)),AVERAGEIFS(Observed!AM$2:AM$2369,Observed!$A$2:$A$2369,$A88,Observed!$C$2:$C$2369,$C88),"")</f>
        <v/>
      </c>
      <c r="AN88" s="40" t="str">
        <f>IF(ISNUMBER(AVERAGEIFS(Observed!AN$2:AN$2369,Observed!$A$2:$A$2369,$A88,Observed!$C$2:$C$2369,$C88)),AVERAGEIFS(Observed!AN$2:AN$2369,Observed!$A$2:$A$2369,$A88,Observed!$C$2:$C$2369,$C88),"")</f>
        <v/>
      </c>
      <c r="AO88" s="40" t="str">
        <f>IF(ISNUMBER(AVERAGEIFS(Observed!AO$2:AO$2369,Observed!$A$2:$A$2369,$A88,Observed!$C$2:$C$2369,$C88)),AVERAGEIFS(Observed!AO$2:AO$2369,Observed!$A$2:$A$2369,$A88,Observed!$C$2:$C$2369,$C88),"")</f>
        <v/>
      </c>
      <c r="AP88" s="41" t="str">
        <f>IF(ISNUMBER(AVERAGEIFS(Observed!AP$2:AP$2369,Observed!$A$2:$A$2369,$A88,Observed!$C$2:$C$2369,$C88)),AVERAGEIFS(Observed!AP$2:AP$2369,Observed!$A$2:$A$2369,$A88,Observed!$C$2:$C$2369,$C88),"")</f>
        <v/>
      </c>
      <c r="AQ88" s="40" t="str">
        <f>IF(ISNUMBER(AVERAGEIFS(Observed!AQ$2:AQ$2369,Observed!$A$2:$A$2369,$A88,Observed!$C$2:$C$2369,$C88)),AVERAGEIFS(Observed!AQ$2:AQ$2369,Observed!$A$2:$A$2369,$A88,Observed!$C$2:$C$2369,$C88),"")</f>
        <v/>
      </c>
      <c r="AR88" s="40" t="str">
        <f>IF(ISNUMBER(AVERAGEIFS(Observed!AR$2:AR$2369,Observed!$A$2:$A$2369,$A88,Observed!$C$2:$C$2369,$C88)),AVERAGEIFS(Observed!AR$2:AR$2369,Observed!$A$2:$A$2369,$A88,Observed!$C$2:$C$2369,$C88),"")</f>
        <v/>
      </c>
      <c r="AS88" s="3">
        <f>COUNTIFS(Observed!$A$2:$A$2369,$A88,Observed!$C$2:$C$2369,$C88)</f>
        <v>3</v>
      </c>
      <c r="AT88" s="3">
        <f t="shared" si="1"/>
        <v>1</v>
      </c>
    </row>
    <row r="89" spans="1:46" x14ac:dyDescent="0.25">
      <c r="A89" t="s">
        <v>5</v>
      </c>
      <c r="B89" t="s">
        <v>21</v>
      </c>
      <c r="C89" s="7">
        <v>36598</v>
      </c>
      <c r="D89" t="s">
        <v>101</v>
      </c>
      <c r="E89" t="s">
        <v>83</v>
      </c>
      <c r="J89" t="s">
        <v>26</v>
      </c>
      <c r="K89" t="s">
        <v>26</v>
      </c>
      <c r="L89">
        <v>5</v>
      </c>
      <c r="M89" t="s">
        <v>24</v>
      </c>
      <c r="N89" s="39">
        <f>IF(ISNUMBER(AVERAGEIFS(Observed!N$2:N$2369,Observed!$A$2:$A$2369,$A89,Observed!$C$2:$C$2369,$C89)),AVERAGEIFS(Observed!N$2:N$2369,Observed!$A$2:$A$2369,$A89,Observed!$C$2:$C$2369,$C89),"")</f>
        <v>2993.3333333333335</v>
      </c>
      <c r="O89" s="40">
        <f>IF(ISNUMBER(AVERAGEIFS(Observed!O$2:O$2369,Observed!$A$2:$A$2369,$A89,Observed!$C$2:$C$2369,$C89)),AVERAGEIFS(Observed!O$2:O$2369,Observed!$A$2:$A$2369,$A89,Observed!$C$2:$C$2369,$C89),"")</f>
        <v>299.33333333333331</v>
      </c>
      <c r="P89" s="40" t="str">
        <f>IF(ISNUMBER(AVERAGEIFS(Observed!P$2:P$2369,Observed!$A$2:$A$2369,$A89,Observed!$C$2:$C$2369,$C89)),AVERAGEIFS(Observed!P$2:P$2369,Observed!$A$2:$A$2369,$A89,Observed!$C$2:$C$2369,$C89),"")</f>
        <v/>
      </c>
      <c r="Q89" s="40" t="str">
        <f>IF(ISNUMBER(AVERAGEIFS(Observed!Q$2:Q$2369,Observed!$A$2:$A$2369,$A89,Observed!$C$2:$C$2369,$C89)),AVERAGEIFS(Observed!Q$2:Q$2369,Observed!$A$2:$A$2369,$A89,Observed!$C$2:$C$2369,$C89),"")</f>
        <v/>
      </c>
      <c r="R89" s="40" t="str">
        <f>IF(ISNUMBER(AVERAGEIFS(Observed!R$2:R$2369,Observed!$A$2:$A$2369,$A89,Observed!$C$2:$C$2369,$C89)),AVERAGEIFS(Observed!R$2:R$2369,Observed!$A$2:$A$2369,$A89,Observed!$C$2:$C$2369,$C89),"")</f>
        <v/>
      </c>
      <c r="S89" s="41" t="str">
        <f>IF(ISNUMBER(AVERAGEIFS(Observed!S$2:S$2369,Observed!$A$2:$A$2369,$A89,Observed!$C$2:$C$2369,$C89)),AVERAGEIFS(Observed!S$2:S$2369,Observed!$A$2:$A$2369,$A89,Observed!$C$2:$C$2369,$C89),"")</f>
        <v/>
      </c>
      <c r="T89" s="41" t="str">
        <f>IF(ISNUMBER(AVERAGEIFS(Observed!T$2:T$2369,Observed!$A$2:$A$2369,$A89,Observed!$C$2:$C$2369,$C89)),AVERAGEIFS(Observed!T$2:T$2369,Observed!$A$2:$A$2369,$A89,Observed!$C$2:$C$2369,$C89),"")</f>
        <v/>
      </c>
      <c r="U89" s="41" t="str">
        <f>IF(ISNUMBER(AVERAGEIFS(Observed!U$2:U$2369,Observed!$A$2:$A$2369,$A89,Observed!$C$2:$C$2369,$C89)),AVERAGEIFS(Observed!U$2:U$2369,Observed!$A$2:$A$2369,$A89,Observed!$C$2:$C$2369,$C89),"")</f>
        <v/>
      </c>
      <c r="V89" s="40" t="str">
        <f>IF(ISNUMBER(AVERAGEIFS(Observed!V$2:V$2369,Observed!$A$2:$A$2369,$A89,Observed!$C$2:$C$2369,$C89)),AVERAGEIFS(Observed!V$2:V$2369,Observed!$A$2:$A$2369,$A89,Observed!$C$2:$C$2369,$C89),"")</f>
        <v/>
      </c>
      <c r="W89" s="8" t="str">
        <f>IF(ISNUMBER(AVERAGEIFS(Observed!W$2:W$2369,Observed!$A$2:$A$2369,$A89,Observed!$C$2:$C$2369,$C89)),AVERAGEIFS(Observed!W$2:W$2369,Observed!$A$2:$A$2369,$A89,Observed!$C$2:$C$2369,$C89),"")</f>
        <v/>
      </c>
      <c r="X89" s="8">
        <f>IF(ISNUMBER(AVERAGEIFS(Observed!X$2:X$2369,Observed!$A$2:$A$2369,$A89,Observed!$C$2:$C$2369,$C89)),AVERAGEIFS(Observed!X$2:X$2369,Observed!$A$2:$A$2369,$A89,Observed!$C$2:$C$2369,$C89),"")</f>
        <v>0.23033333333333336</v>
      </c>
      <c r="Y89" s="40" t="str">
        <f>IF(ISNUMBER(AVERAGEIFS(Observed!Y$2:Y$2369,Observed!$A$2:$A$2369,$A89,Observed!$C$2:$C$2369,$C89)),AVERAGEIFS(Observed!Y$2:Y$2369,Observed!$A$2:$A$2369,$A89,Observed!$C$2:$C$2369,$C89),"")</f>
        <v/>
      </c>
      <c r="Z89" s="40" t="str">
        <f>IF(ISNUMBER(AVERAGEIFS(Observed!Z$2:Z$2369,Observed!$A$2:$A$2369,$A89,Observed!$C$2:$C$2369,$C89)),AVERAGEIFS(Observed!Z$2:Z$2369,Observed!$A$2:$A$2369,$A89,Observed!$C$2:$C$2369,$C89),"")</f>
        <v/>
      </c>
      <c r="AA89" s="40" t="str">
        <f>IF(ISNUMBER(AVERAGEIFS(Observed!AA$2:AA$2369,Observed!$A$2:$A$2369,$A89,Observed!$C$2:$C$2369,$C89)),AVERAGEIFS(Observed!AA$2:AA$2369,Observed!$A$2:$A$2369,$A89,Observed!$C$2:$C$2369,$C89),"")</f>
        <v/>
      </c>
      <c r="AB89" s="40" t="str">
        <f>IF(ISNUMBER(AVERAGEIFS(Observed!AB$2:AB$2369,Observed!$A$2:$A$2369,$A89,Observed!$C$2:$C$2369,$C89)),AVERAGEIFS(Observed!AB$2:AB$2369,Observed!$A$2:$A$2369,$A89,Observed!$C$2:$C$2369,$C89),"")</f>
        <v/>
      </c>
      <c r="AC89" s="40" t="str">
        <f>IF(ISNUMBER(AVERAGEIFS(Observed!AC$2:AC$2369,Observed!$A$2:$A$2369,$A89,Observed!$C$2:$C$2369,$C89)),AVERAGEIFS(Observed!AC$2:AC$2369,Observed!$A$2:$A$2369,$A89,Observed!$C$2:$C$2369,$C89),"")</f>
        <v/>
      </c>
      <c r="AD89" s="40" t="str">
        <f>IF(ISNUMBER(AVERAGEIFS(Observed!AD$2:AD$2369,Observed!$A$2:$A$2369,$A89,Observed!$C$2:$C$2369,$C89)),AVERAGEIFS(Observed!AD$2:AD$2369,Observed!$A$2:$A$2369,$A89,Observed!$C$2:$C$2369,$C89),"")</f>
        <v/>
      </c>
      <c r="AE89" s="40" t="str">
        <f>IF(ISNUMBER(AVERAGEIFS(Observed!AE$2:AE$2369,Observed!$A$2:$A$2369,$A89,Observed!$C$2:$C$2369,$C89)),AVERAGEIFS(Observed!AE$2:AE$2369,Observed!$A$2:$A$2369,$A89,Observed!$C$2:$C$2369,$C89),"")</f>
        <v/>
      </c>
      <c r="AF89" s="40" t="str">
        <f>IF(ISNUMBER(AVERAGEIFS(Observed!AF$2:AF$2369,Observed!$A$2:$A$2369,$A89,Observed!$C$2:$C$2369,$C89)),AVERAGEIFS(Observed!AF$2:AF$2369,Observed!$A$2:$A$2369,$A89,Observed!$C$2:$C$2369,$C89),"")</f>
        <v/>
      </c>
      <c r="AG89" s="40" t="str">
        <f>IF(ISNUMBER(AVERAGEIFS(Observed!AG$2:AG$2369,Observed!$A$2:$A$2369,$A89,Observed!$C$2:$C$2369,$C89)),AVERAGEIFS(Observed!AG$2:AG$2369,Observed!$A$2:$A$2369,$A89,Observed!$C$2:$C$2369,$C89),"")</f>
        <v/>
      </c>
      <c r="AH89" s="41" t="str">
        <f>IF(ISNUMBER(AVERAGEIFS(Observed!AH$2:AH$2369,Observed!$A$2:$A$2369,$A89,Observed!$C$2:$C$2369,$C89)),AVERAGEIFS(Observed!AH$2:AH$2369,Observed!$A$2:$A$2369,$A89,Observed!$C$2:$C$2369,$C89),"")</f>
        <v/>
      </c>
      <c r="AI89" s="41" t="str">
        <f>IF(ISNUMBER(AVERAGEIFS(Observed!AI$2:AI$2369,Observed!$A$2:$A$2369,$A89,Observed!$C$2:$C$2369,$C89)),AVERAGEIFS(Observed!AI$2:AI$2369,Observed!$A$2:$A$2369,$A89,Observed!$C$2:$C$2369,$C89),"")</f>
        <v/>
      </c>
      <c r="AJ89" s="41" t="str">
        <f>IF(ISNUMBER(AVERAGEIFS(Observed!AJ$2:AJ$2369,Observed!$A$2:$A$2369,$A89,Observed!$C$2:$C$2369,$C89)),AVERAGEIFS(Observed!AJ$2:AJ$2369,Observed!$A$2:$A$2369,$A89,Observed!$C$2:$C$2369,$C89),"")</f>
        <v/>
      </c>
      <c r="AK89" s="40" t="str">
        <f>IF(ISNUMBER(AVERAGEIFS(Observed!AK$2:AK$2369,Observed!$A$2:$A$2369,$A89,Observed!$C$2:$C$2369,$C89)),AVERAGEIFS(Observed!AK$2:AK$2369,Observed!$A$2:$A$2369,$A89,Observed!$C$2:$C$2369,$C89),"")</f>
        <v/>
      </c>
      <c r="AL89" s="41" t="str">
        <f>IF(ISNUMBER(AVERAGEIFS(Observed!AL$2:AL$2369,Observed!$A$2:$A$2369,$A89,Observed!$C$2:$C$2369,$C89)),AVERAGEIFS(Observed!AL$2:AL$2369,Observed!$A$2:$A$2369,$A89,Observed!$C$2:$C$2369,$C89),"")</f>
        <v/>
      </c>
      <c r="AM89" s="40" t="str">
        <f>IF(ISNUMBER(AVERAGEIFS(Observed!AM$2:AM$2369,Observed!$A$2:$A$2369,$A89,Observed!$C$2:$C$2369,$C89)),AVERAGEIFS(Observed!AM$2:AM$2369,Observed!$A$2:$A$2369,$A89,Observed!$C$2:$C$2369,$C89),"")</f>
        <v/>
      </c>
      <c r="AN89" s="40" t="str">
        <f>IF(ISNUMBER(AVERAGEIFS(Observed!AN$2:AN$2369,Observed!$A$2:$A$2369,$A89,Observed!$C$2:$C$2369,$C89)),AVERAGEIFS(Observed!AN$2:AN$2369,Observed!$A$2:$A$2369,$A89,Observed!$C$2:$C$2369,$C89),"")</f>
        <v/>
      </c>
      <c r="AO89" s="40" t="str">
        <f>IF(ISNUMBER(AVERAGEIFS(Observed!AO$2:AO$2369,Observed!$A$2:$A$2369,$A89,Observed!$C$2:$C$2369,$C89)),AVERAGEIFS(Observed!AO$2:AO$2369,Observed!$A$2:$A$2369,$A89,Observed!$C$2:$C$2369,$C89),"")</f>
        <v/>
      </c>
      <c r="AP89" s="41" t="str">
        <f>IF(ISNUMBER(AVERAGEIFS(Observed!AP$2:AP$2369,Observed!$A$2:$A$2369,$A89,Observed!$C$2:$C$2369,$C89)),AVERAGEIFS(Observed!AP$2:AP$2369,Observed!$A$2:$A$2369,$A89,Observed!$C$2:$C$2369,$C89),"")</f>
        <v/>
      </c>
      <c r="AQ89" s="40" t="str">
        <f>IF(ISNUMBER(AVERAGEIFS(Observed!AQ$2:AQ$2369,Observed!$A$2:$A$2369,$A89,Observed!$C$2:$C$2369,$C89)),AVERAGEIFS(Observed!AQ$2:AQ$2369,Observed!$A$2:$A$2369,$A89,Observed!$C$2:$C$2369,$C89),"")</f>
        <v/>
      </c>
      <c r="AR89" s="40" t="str">
        <f>IF(ISNUMBER(AVERAGEIFS(Observed!AR$2:AR$2369,Observed!$A$2:$A$2369,$A89,Observed!$C$2:$C$2369,$C89)),AVERAGEIFS(Observed!AR$2:AR$2369,Observed!$A$2:$A$2369,$A89,Observed!$C$2:$C$2369,$C89),"")</f>
        <v/>
      </c>
      <c r="AS89" s="3">
        <f>COUNTIFS(Observed!$A$2:$A$2369,$A89,Observed!$C$2:$C$2369,$C89)</f>
        <v>3</v>
      </c>
      <c r="AT89" s="3">
        <f t="shared" si="1"/>
        <v>2</v>
      </c>
    </row>
    <row r="90" spans="1:46" x14ac:dyDescent="0.25">
      <c r="A90" t="s">
        <v>5</v>
      </c>
      <c r="B90" t="s">
        <v>21</v>
      </c>
      <c r="C90" s="7">
        <v>36603</v>
      </c>
      <c r="D90" t="s">
        <v>101</v>
      </c>
      <c r="E90" t="s">
        <v>83</v>
      </c>
      <c r="J90" t="s">
        <v>26</v>
      </c>
      <c r="K90" t="s">
        <v>26</v>
      </c>
      <c r="L90">
        <v>5</v>
      </c>
      <c r="M90" t="s">
        <v>25</v>
      </c>
      <c r="N90" s="39">
        <f>IF(ISNUMBER(AVERAGEIFS(Observed!N$2:N$2369,Observed!$A$2:$A$2369,$A90,Observed!$C$2:$C$2369,$C90)),AVERAGEIFS(Observed!N$2:N$2369,Observed!$A$2:$A$2369,$A90,Observed!$C$2:$C$2369,$C90),"")</f>
        <v>543.33333333333337</v>
      </c>
      <c r="O90" s="40">
        <f>IF(ISNUMBER(AVERAGEIFS(Observed!O$2:O$2369,Observed!$A$2:$A$2369,$A90,Observed!$C$2:$C$2369,$C90)),AVERAGEIFS(Observed!O$2:O$2369,Observed!$A$2:$A$2369,$A90,Observed!$C$2:$C$2369,$C90),"")</f>
        <v>54.333333333333336</v>
      </c>
      <c r="P90" s="40" t="str">
        <f>IF(ISNUMBER(AVERAGEIFS(Observed!P$2:P$2369,Observed!$A$2:$A$2369,$A90,Observed!$C$2:$C$2369,$C90)),AVERAGEIFS(Observed!P$2:P$2369,Observed!$A$2:$A$2369,$A90,Observed!$C$2:$C$2369,$C90),"")</f>
        <v/>
      </c>
      <c r="Q90" s="40">
        <f>IF(ISNUMBER(AVERAGEIFS(Observed!Q$2:Q$2369,Observed!$A$2:$A$2369,$A90,Observed!$C$2:$C$2369,$C90)),AVERAGEIFS(Observed!Q$2:Q$2369,Observed!$A$2:$A$2369,$A90,Observed!$C$2:$C$2369,$C90),"")</f>
        <v>245.34</v>
      </c>
      <c r="R90" s="40">
        <f>IF(ISNUMBER(AVERAGEIFS(Observed!R$2:R$2369,Observed!$A$2:$A$2369,$A90,Observed!$C$2:$C$2369,$C90)),AVERAGEIFS(Observed!R$2:R$2369,Observed!$A$2:$A$2369,$A90,Observed!$C$2:$C$2369,$C90),"")</f>
        <v>1110.8733333333334</v>
      </c>
      <c r="S90" s="41" t="str">
        <f>IF(ISNUMBER(AVERAGEIFS(Observed!S$2:S$2369,Observed!$A$2:$A$2369,$A90,Observed!$C$2:$C$2369,$C90)),AVERAGEIFS(Observed!S$2:S$2369,Observed!$A$2:$A$2369,$A90,Observed!$C$2:$C$2369,$C90),"")</f>
        <v/>
      </c>
      <c r="T90" s="41" t="str">
        <f>IF(ISNUMBER(AVERAGEIFS(Observed!T$2:T$2369,Observed!$A$2:$A$2369,$A90,Observed!$C$2:$C$2369,$C90)),AVERAGEIFS(Observed!T$2:T$2369,Observed!$A$2:$A$2369,$A90,Observed!$C$2:$C$2369,$C90),"")</f>
        <v/>
      </c>
      <c r="U90" s="41" t="str">
        <f>IF(ISNUMBER(AVERAGEIFS(Observed!U$2:U$2369,Observed!$A$2:$A$2369,$A90,Observed!$C$2:$C$2369,$C90)),AVERAGEIFS(Observed!U$2:U$2369,Observed!$A$2:$A$2369,$A90,Observed!$C$2:$C$2369,$C90),"")</f>
        <v/>
      </c>
      <c r="V90" s="40" t="str">
        <f>IF(ISNUMBER(AVERAGEIFS(Observed!V$2:V$2369,Observed!$A$2:$A$2369,$A90,Observed!$C$2:$C$2369,$C90)),AVERAGEIFS(Observed!V$2:V$2369,Observed!$A$2:$A$2369,$A90,Observed!$C$2:$C$2369,$C90),"")</f>
        <v/>
      </c>
      <c r="W90" s="8" t="str">
        <f>IF(ISNUMBER(AVERAGEIFS(Observed!W$2:W$2369,Observed!$A$2:$A$2369,$A90,Observed!$C$2:$C$2369,$C90)),AVERAGEIFS(Observed!W$2:W$2369,Observed!$A$2:$A$2369,$A90,Observed!$C$2:$C$2369,$C90),"")</f>
        <v/>
      </c>
      <c r="X90" s="8" t="str">
        <f>IF(ISNUMBER(AVERAGEIFS(Observed!X$2:X$2369,Observed!$A$2:$A$2369,$A90,Observed!$C$2:$C$2369,$C90)),AVERAGEIFS(Observed!X$2:X$2369,Observed!$A$2:$A$2369,$A90,Observed!$C$2:$C$2369,$C90),"")</f>
        <v/>
      </c>
      <c r="Y90" s="40" t="str">
        <f>IF(ISNUMBER(AVERAGEIFS(Observed!Y$2:Y$2369,Observed!$A$2:$A$2369,$A90,Observed!$C$2:$C$2369,$C90)),AVERAGEIFS(Observed!Y$2:Y$2369,Observed!$A$2:$A$2369,$A90,Observed!$C$2:$C$2369,$C90),"")</f>
        <v/>
      </c>
      <c r="Z90" s="40" t="str">
        <f>IF(ISNUMBER(AVERAGEIFS(Observed!Z$2:Z$2369,Observed!$A$2:$A$2369,$A90,Observed!$C$2:$C$2369,$C90)),AVERAGEIFS(Observed!Z$2:Z$2369,Observed!$A$2:$A$2369,$A90,Observed!$C$2:$C$2369,$C90),"")</f>
        <v/>
      </c>
      <c r="AA90" s="40" t="str">
        <f>IF(ISNUMBER(AVERAGEIFS(Observed!AA$2:AA$2369,Observed!$A$2:$A$2369,$A90,Observed!$C$2:$C$2369,$C90)),AVERAGEIFS(Observed!AA$2:AA$2369,Observed!$A$2:$A$2369,$A90,Observed!$C$2:$C$2369,$C90),"")</f>
        <v/>
      </c>
      <c r="AB90" s="40" t="str">
        <f>IF(ISNUMBER(AVERAGEIFS(Observed!AB$2:AB$2369,Observed!$A$2:$A$2369,$A90,Observed!$C$2:$C$2369,$C90)),AVERAGEIFS(Observed!AB$2:AB$2369,Observed!$A$2:$A$2369,$A90,Observed!$C$2:$C$2369,$C90),"")</f>
        <v/>
      </c>
      <c r="AC90" s="40" t="str">
        <f>IF(ISNUMBER(AVERAGEIFS(Observed!AC$2:AC$2369,Observed!$A$2:$A$2369,$A90,Observed!$C$2:$C$2369,$C90)),AVERAGEIFS(Observed!AC$2:AC$2369,Observed!$A$2:$A$2369,$A90,Observed!$C$2:$C$2369,$C90),"")</f>
        <v/>
      </c>
      <c r="AD90" s="40" t="str">
        <f>IF(ISNUMBER(AVERAGEIFS(Observed!AD$2:AD$2369,Observed!$A$2:$A$2369,$A90,Observed!$C$2:$C$2369,$C90)),AVERAGEIFS(Observed!AD$2:AD$2369,Observed!$A$2:$A$2369,$A90,Observed!$C$2:$C$2369,$C90),"")</f>
        <v/>
      </c>
      <c r="AE90" s="40" t="str">
        <f>IF(ISNUMBER(AVERAGEIFS(Observed!AE$2:AE$2369,Observed!$A$2:$A$2369,$A90,Observed!$C$2:$C$2369,$C90)),AVERAGEIFS(Observed!AE$2:AE$2369,Observed!$A$2:$A$2369,$A90,Observed!$C$2:$C$2369,$C90),"")</f>
        <v/>
      </c>
      <c r="AF90" s="40" t="str">
        <f>IF(ISNUMBER(AVERAGEIFS(Observed!AF$2:AF$2369,Observed!$A$2:$A$2369,$A90,Observed!$C$2:$C$2369,$C90)),AVERAGEIFS(Observed!AF$2:AF$2369,Observed!$A$2:$A$2369,$A90,Observed!$C$2:$C$2369,$C90),"")</f>
        <v/>
      </c>
      <c r="AG90" s="40" t="str">
        <f>IF(ISNUMBER(AVERAGEIFS(Observed!AG$2:AG$2369,Observed!$A$2:$A$2369,$A90,Observed!$C$2:$C$2369,$C90)),AVERAGEIFS(Observed!AG$2:AG$2369,Observed!$A$2:$A$2369,$A90,Observed!$C$2:$C$2369,$C90),"")</f>
        <v/>
      </c>
      <c r="AH90" s="41" t="str">
        <f>IF(ISNUMBER(AVERAGEIFS(Observed!AH$2:AH$2369,Observed!$A$2:$A$2369,$A90,Observed!$C$2:$C$2369,$C90)),AVERAGEIFS(Observed!AH$2:AH$2369,Observed!$A$2:$A$2369,$A90,Observed!$C$2:$C$2369,$C90),"")</f>
        <v/>
      </c>
      <c r="AI90" s="41" t="str">
        <f>IF(ISNUMBER(AVERAGEIFS(Observed!AI$2:AI$2369,Observed!$A$2:$A$2369,$A90,Observed!$C$2:$C$2369,$C90)),AVERAGEIFS(Observed!AI$2:AI$2369,Observed!$A$2:$A$2369,$A90,Observed!$C$2:$C$2369,$C90),"")</f>
        <v/>
      </c>
      <c r="AJ90" s="41" t="str">
        <f>IF(ISNUMBER(AVERAGEIFS(Observed!AJ$2:AJ$2369,Observed!$A$2:$A$2369,$A90,Observed!$C$2:$C$2369,$C90)),AVERAGEIFS(Observed!AJ$2:AJ$2369,Observed!$A$2:$A$2369,$A90,Observed!$C$2:$C$2369,$C90),"")</f>
        <v/>
      </c>
      <c r="AK90" s="40" t="str">
        <f>IF(ISNUMBER(AVERAGEIFS(Observed!AK$2:AK$2369,Observed!$A$2:$A$2369,$A90,Observed!$C$2:$C$2369,$C90)),AVERAGEIFS(Observed!AK$2:AK$2369,Observed!$A$2:$A$2369,$A90,Observed!$C$2:$C$2369,$C90),"")</f>
        <v/>
      </c>
      <c r="AL90" s="41" t="str">
        <f>IF(ISNUMBER(AVERAGEIFS(Observed!AL$2:AL$2369,Observed!$A$2:$A$2369,$A90,Observed!$C$2:$C$2369,$C90)),AVERAGEIFS(Observed!AL$2:AL$2369,Observed!$A$2:$A$2369,$A90,Observed!$C$2:$C$2369,$C90),"")</f>
        <v/>
      </c>
      <c r="AM90" s="40" t="str">
        <f>IF(ISNUMBER(AVERAGEIFS(Observed!AM$2:AM$2369,Observed!$A$2:$A$2369,$A90,Observed!$C$2:$C$2369,$C90)),AVERAGEIFS(Observed!AM$2:AM$2369,Observed!$A$2:$A$2369,$A90,Observed!$C$2:$C$2369,$C90),"")</f>
        <v/>
      </c>
      <c r="AN90" s="40" t="str">
        <f>IF(ISNUMBER(AVERAGEIFS(Observed!AN$2:AN$2369,Observed!$A$2:$A$2369,$A90,Observed!$C$2:$C$2369,$C90)),AVERAGEIFS(Observed!AN$2:AN$2369,Observed!$A$2:$A$2369,$A90,Observed!$C$2:$C$2369,$C90),"")</f>
        <v/>
      </c>
      <c r="AO90" s="40" t="str">
        <f>IF(ISNUMBER(AVERAGEIFS(Observed!AO$2:AO$2369,Observed!$A$2:$A$2369,$A90,Observed!$C$2:$C$2369,$C90)),AVERAGEIFS(Observed!AO$2:AO$2369,Observed!$A$2:$A$2369,$A90,Observed!$C$2:$C$2369,$C90),"")</f>
        <v/>
      </c>
      <c r="AP90" s="41" t="str">
        <f>IF(ISNUMBER(AVERAGEIFS(Observed!AP$2:AP$2369,Observed!$A$2:$A$2369,$A90,Observed!$C$2:$C$2369,$C90)),AVERAGEIFS(Observed!AP$2:AP$2369,Observed!$A$2:$A$2369,$A90,Observed!$C$2:$C$2369,$C90),"")</f>
        <v/>
      </c>
      <c r="AQ90" s="40" t="str">
        <f>IF(ISNUMBER(AVERAGEIFS(Observed!AQ$2:AQ$2369,Observed!$A$2:$A$2369,$A90,Observed!$C$2:$C$2369,$C90)),AVERAGEIFS(Observed!AQ$2:AQ$2369,Observed!$A$2:$A$2369,$A90,Observed!$C$2:$C$2369,$C90),"")</f>
        <v/>
      </c>
      <c r="AR90" s="40" t="str">
        <f>IF(ISNUMBER(AVERAGEIFS(Observed!AR$2:AR$2369,Observed!$A$2:$A$2369,$A90,Observed!$C$2:$C$2369,$C90)),AVERAGEIFS(Observed!AR$2:AR$2369,Observed!$A$2:$A$2369,$A90,Observed!$C$2:$C$2369,$C90),"")</f>
        <v/>
      </c>
      <c r="AS90" s="3">
        <f>COUNTIFS(Observed!$A$2:$A$2369,$A90,Observed!$C$2:$C$2369,$C90)</f>
        <v>3</v>
      </c>
      <c r="AT90" s="3">
        <f t="shared" si="1"/>
        <v>3</v>
      </c>
    </row>
    <row r="91" spans="1:46" x14ac:dyDescent="0.25">
      <c r="A91" t="s">
        <v>5</v>
      </c>
      <c r="B91" t="s">
        <v>21</v>
      </c>
      <c r="C91" s="7">
        <v>36621</v>
      </c>
      <c r="D91" t="s">
        <v>101</v>
      </c>
      <c r="E91" t="s">
        <v>83</v>
      </c>
      <c r="J91" t="s">
        <v>26</v>
      </c>
      <c r="K91" t="s">
        <v>26</v>
      </c>
      <c r="L91">
        <v>6</v>
      </c>
      <c r="M91" t="s">
        <v>23</v>
      </c>
      <c r="N91" s="39">
        <f>IF(ISNUMBER(AVERAGEIFS(Observed!N$2:N$2369,Observed!$A$2:$A$2369,$A91,Observed!$C$2:$C$2369,$C91)),AVERAGEIFS(Observed!N$2:N$2369,Observed!$A$2:$A$2369,$A91,Observed!$C$2:$C$2369,$C91),"")</f>
        <v>407</v>
      </c>
      <c r="O91" s="40">
        <f>IF(ISNUMBER(AVERAGEIFS(Observed!O$2:O$2369,Observed!$A$2:$A$2369,$A91,Observed!$C$2:$C$2369,$C91)),AVERAGEIFS(Observed!O$2:O$2369,Observed!$A$2:$A$2369,$A91,Observed!$C$2:$C$2369,$C91),"")</f>
        <v>40.700000000000003</v>
      </c>
      <c r="P91" s="40" t="str">
        <f>IF(ISNUMBER(AVERAGEIFS(Observed!P$2:P$2369,Observed!$A$2:$A$2369,$A91,Observed!$C$2:$C$2369,$C91)),AVERAGEIFS(Observed!P$2:P$2369,Observed!$A$2:$A$2369,$A91,Observed!$C$2:$C$2369,$C91),"")</f>
        <v/>
      </c>
      <c r="Q91" s="40" t="str">
        <f>IF(ISNUMBER(AVERAGEIFS(Observed!Q$2:Q$2369,Observed!$A$2:$A$2369,$A91,Observed!$C$2:$C$2369,$C91)),AVERAGEIFS(Observed!Q$2:Q$2369,Observed!$A$2:$A$2369,$A91,Observed!$C$2:$C$2369,$C91),"")</f>
        <v/>
      </c>
      <c r="R91" s="40" t="str">
        <f>IF(ISNUMBER(AVERAGEIFS(Observed!R$2:R$2369,Observed!$A$2:$A$2369,$A91,Observed!$C$2:$C$2369,$C91)),AVERAGEIFS(Observed!R$2:R$2369,Observed!$A$2:$A$2369,$A91,Observed!$C$2:$C$2369,$C91),"")</f>
        <v/>
      </c>
      <c r="S91" s="41" t="str">
        <f>IF(ISNUMBER(AVERAGEIFS(Observed!S$2:S$2369,Observed!$A$2:$A$2369,$A91,Observed!$C$2:$C$2369,$C91)),AVERAGEIFS(Observed!S$2:S$2369,Observed!$A$2:$A$2369,$A91,Observed!$C$2:$C$2369,$C91),"")</f>
        <v/>
      </c>
      <c r="T91" s="41" t="str">
        <f>IF(ISNUMBER(AVERAGEIFS(Observed!T$2:T$2369,Observed!$A$2:$A$2369,$A91,Observed!$C$2:$C$2369,$C91)),AVERAGEIFS(Observed!T$2:T$2369,Observed!$A$2:$A$2369,$A91,Observed!$C$2:$C$2369,$C91),"")</f>
        <v/>
      </c>
      <c r="U91" s="41" t="str">
        <f>IF(ISNUMBER(AVERAGEIFS(Observed!U$2:U$2369,Observed!$A$2:$A$2369,$A91,Observed!$C$2:$C$2369,$C91)),AVERAGEIFS(Observed!U$2:U$2369,Observed!$A$2:$A$2369,$A91,Observed!$C$2:$C$2369,$C91),"")</f>
        <v/>
      </c>
      <c r="V91" s="40" t="str">
        <f>IF(ISNUMBER(AVERAGEIFS(Observed!V$2:V$2369,Observed!$A$2:$A$2369,$A91,Observed!$C$2:$C$2369,$C91)),AVERAGEIFS(Observed!V$2:V$2369,Observed!$A$2:$A$2369,$A91,Observed!$C$2:$C$2369,$C91),"")</f>
        <v/>
      </c>
      <c r="W91" s="8" t="str">
        <f>IF(ISNUMBER(AVERAGEIFS(Observed!W$2:W$2369,Observed!$A$2:$A$2369,$A91,Observed!$C$2:$C$2369,$C91)),AVERAGEIFS(Observed!W$2:W$2369,Observed!$A$2:$A$2369,$A91,Observed!$C$2:$C$2369,$C91),"")</f>
        <v/>
      </c>
      <c r="X91" s="8" t="str">
        <f>IF(ISNUMBER(AVERAGEIFS(Observed!X$2:X$2369,Observed!$A$2:$A$2369,$A91,Observed!$C$2:$C$2369,$C91)),AVERAGEIFS(Observed!X$2:X$2369,Observed!$A$2:$A$2369,$A91,Observed!$C$2:$C$2369,$C91),"")</f>
        <v/>
      </c>
      <c r="Y91" s="40" t="str">
        <f>IF(ISNUMBER(AVERAGEIFS(Observed!Y$2:Y$2369,Observed!$A$2:$A$2369,$A91,Observed!$C$2:$C$2369,$C91)),AVERAGEIFS(Observed!Y$2:Y$2369,Observed!$A$2:$A$2369,$A91,Observed!$C$2:$C$2369,$C91),"")</f>
        <v/>
      </c>
      <c r="Z91" s="40" t="str">
        <f>IF(ISNUMBER(AVERAGEIFS(Observed!Z$2:Z$2369,Observed!$A$2:$A$2369,$A91,Observed!$C$2:$C$2369,$C91)),AVERAGEIFS(Observed!Z$2:Z$2369,Observed!$A$2:$A$2369,$A91,Observed!$C$2:$C$2369,$C91),"")</f>
        <v/>
      </c>
      <c r="AA91" s="40" t="str">
        <f>IF(ISNUMBER(AVERAGEIFS(Observed!AA$2:AA$2369,Observed!$A$2:$A$2369,$A91,Observed!$C$2:$C$2369,$C91)),AVERAGEIFS(Observed!AA$2:AA$2369,Observed!$A$2:$A$2369,$A91,Observed!$C$2:$C$2369,$C91),"")</f>
        <v/>
      </c>
      <c r="AB91" s="40" t="str">
        <f>IF(ISNUMBER(AVERAGEIFS(Observed!AB$2:AB$2369,Observed!$A$2:$A$2369,$A91,Observed!$C$2:$C$2369,$C91)),AVERAGEIFS(Observed!AB$2:AB$2369,Observed!$A$2:$A$2369,$A91,Observed!$C$2:$C$2369,$C91),"")</f>
        <v/>
      </c>
      <c r="AC91" s="40" t="str">
        <f>IF(ISNUMBER(AVERAGEIFS(Observed!AC$2:AC$2369,Observed!$A$2:$A$2369,$A91,Observed!$C$2:$C$2369,$C91)),AVERAGEIFS(Observed!AC$2:AC$2369,Observed!$A$2:$A$2369,$A91,Observed!$C$2:$C$2369,$C91),"")</f>
        <v/>
      </c>
      <c r="AD91" s="40" t="str">
        <f>IF(ISNUMBER(AVERAGEIFS(Observed!AD$2:AD$2369,Observed!$A$2:$A$2369,$A91,Observed!$C$2:$C$2369,$C91)),AVERAGEIFS(Observed!AD$2:AD$2369,Observed!$A$2:$A$2369,$A91,Observed!$C$2:$C$2369,$C91),"")</f>
        <v/>
      </c>
      <c r="AE91" s="40" t="str">
        <f>IF(ISNUMBER(AVERAGEIFS(Observed!AE$2:AE$2369,Observed!$A$2:$A$2369,$A91,Observed!$C$2:$C$2369,$C91)),AVERAGEIFS(Observed!AE$2:AE$2369,Observed!$A$2:$A$2369,$A91,Observed!$C$2:$C$2369,$C91),"")</f>
        <v/>
      </c>
      <c r="AF91" s="40" t="str">
        <f>IF(ISNUMBER(AVERAGEIFS(Observed!AF$2:AF$2369,Observed!$A$2:$A$2369,$A91,Observed!$C$2:$C$2369,$C91)),AVERAGEIFS(Observed!AF$2:AF$2369,Observed!$A$2:$A$2369,$A91,Observed!$C$2:$C$2369,$C91),"")</f>
        <v/>
      </c>
      <c r="AG91" s="40" t="str">
        <f>IF(ISNUMBER(AVERAGEIFS(Observed!AG$2:AG$2369,Observed!$A$2:$A$2369,$A91,Observed!$C$2:$C$2369,$C91)),AVERAGEIFS(Observed!AG$2:AG$2369,Observed!$A$2:$A$2369,$A91,Observed!$C$2:$C$2369,$C91),"")</f>
        <v/>
      </c>
      <c r="AH91" s="41" t="str">
        <f>IF(ISNUMBER(AVERAGEIFS(Observed!AH$2:AH$2369,Observed!$A$2:$A$2369,$A91,Observed!$C$2:$C$2369,$C91)),AVERAGEIFS(Observed!AH$2:AH$2369,Observed!$A$2:$A$2369,$A91,Observed!$C$2:$C$2369,$C91),"")</f>
        <v/>
      </c>
      <c r="AI91" s="41" t="str">
        <f>IF(ISNUMBER(AVERAGEIFS(Observed!AI$2:AI$2369,Observed!$A$2:$A$2369,$A91,Observed!$C$2:$C$2369,$C91)),AVERAGEIFS(Observed!AI$2:AI$2369,Observed!$A$2:$A$2369,$A91,Observed!$C$2:$C$2369,$C91),"")</f>
        <v/>
      </c>
      <c r="AJ91" s="41" t="str">
        <f>IF(ISNUMBER(AVERAGEIFS(Observed!AJ$2:AJ$2369,Observed!$A$2:$A$2369,$A91,Observed!$C$2:$C$2369,$C91)),AVERAGEIFS(Observed!AJ$2:AJ$2369,Observed!$A$2:$A$2369,$A91,Observed!$C$2:$C$2369,$C91),"")</f>
        <v/>
      </c>
      <c r="AK91" s="40" t="str">
        <f>IF(ISNUMBER(AVERAGEIFS(Observed!AK$2:AK$2369,Observed!$A$2:$A$2369,$A91,Observed!$C$2:$C$2369,$C91)),AVERAGEIFS(Observed!AK$2:AK$2369,Observed!$A$2:$A$2369,$A91,Observed!$C$2:$C$2369,$C91),"")</f>
        <v/>
      </c>
      <c r="AL91" s="41" t="str">
        <f>IF(ISNUMBER(AVERAGEIFS(Observed!AL$2:AL$2369,Observed!$A$2:$A$2369,$A91,Observed!$C$2:$C$2369,$C91)),AVERAGEIFS(Observed!AL$2:AL$2369,Observed!$A$2:$A$2369,$A91,Observed!$C$2:$C$2369,$C91),"")</f>
        <v/>
      </c>
      <c r="AM91" s="40" t="str">
        <f>IF(ISNUMBER(AVERAGEIFS(Observed!AM$2:AM$2369,Observed!$A$2:$A$2369,$A91,Observed!$C$2:$C$2369,$C91)),AVERAGEIFS(Observed!AM$2:AM$2369,Observed!$A$2:$A$2369,$A91,Observed!$C$2:$C$2369,$C91),"")</f>
        <v/>
      </c>
      <c r="AN91" s="40" t="str">
        <f>IF(ISNUMBER(AVERAGEIFS(Observed!AN$2:AN$2369,Observed!$A$2:$A$2369,$A91,Observed!$C$2:$C$2369,$C91)),AVERAGEIFS(Observed!AN$2:AN$2369,Observed!$A$2:$A$2369,$A91,Observed!$C$2:$C$2369,$C91),"")</f>
        <v/>
      </c>
      <c r="AO91" s="40" t="str">
        <f>IF(ISNUMBER(AVERAGEIFS(Observed!AO$2:AO$2369,Observed!$A$2:$A$2369,$A91,Observed!$C$2:$C$2369,$C91)),AVERAGEIFS(Observed!AO$2:AO$2369,Observed!$A$2:$A$2369,$A91,Observed!$C$2:$C$2369,$C91),"")</f>
        <v/>
      </c>
      <c r="AP91" s="41" t="str">
        <f>IF(ISNUMBER(AVERAGEIFS(Observed!AP$2:AP$2369,Observed!$A$2:$A$2369,$A91,Observed!$C$2:$C$2369,$C91)),AVERAGEIFS(Observed!AP$2:AP$2369,Observed!$A$2:$A$2369,$A91,Observed!$C$2:$C$2369,$C91),"")</f>
        <v/>
      </c>
      <c r="AQ91" s="40" t="str">
        <f>IF(ISNUMBER(AVERAGEIFS(Observed!AQ$2:AQ$2369,Observed!$A$2:$A$2369,$A91,Observed!$C$2:$C$2369,$C91)),AVERAGEIFS(Observed!AQ$2:AQ$2369,Observed!$A$2:$A$2369,$A91,Observed!$C$2:$C$2369,$C91),"")</f>
        <v/>
      </c>
      <c r="AR91" s="40" t="str">
        <f>IF(ISNUMBER(AVERAGEIFS(Observed!AR$2:AR$2369,Observed!$A$2:$A$2369,$A91,Observed!$C$2:$C$2369,$C91)),AVERAGEIFS(Observed!AR$2:AR$2369,Observed!$A$2:$A$2369,$A91,Observed!$C$2:$C$2369,$C91),"")</f>
        <v/>
      </c>
      <c r="AS91" s="3">
        <f>COUNTIFS(Observed!$A$2:$A$2369,$A91,Observed!$C$2:$C$2369,$C91)</f>
        <v>3</v>
      </c>
      <c r="AT91" s="3">
        <f t="shared" si="1"/>
        <v>1</v>
      </c>
    </row>
    <row r="92" spans="1:46" x14ac:dyDescent="0.25">
      <c r="A92" t="s">
        <v>5</v>
      </c>
      <c r="B92" t="s">
        <v>21</v>
      </c>
      <c r="C92" s="7">
        <v>36628</v>
      </c>
      <c r="D92" t="s">
        <v>101</v>
      </c>
      <c r="E92" t="s">
        <v>83</v>
      </c>
      <c r="J92" t="s">
        <v>26</v>
      </c>
      <c r="K92" t="s">
        <v>26</v>
      </c>
      <c r="L92">
        <v>6</v>
      </c>
      <c r="M92" t="s">
        <v>23</v>
      </c>
      <c r="N92" s="39">
        <f>IF(ISNUMBER(AVERAGEIFS(Observed!N$2:N$2369,Observed!$A$2:$A$2369,$A92,Observed!$C$2:$C$2369,$C92)),AVERAGEIFS(Observed!N$2:N$2369,Observed!$A$2:$A$2369,$A92,Observed!$C$2:$C$2369,$C92),"")</f>
        <v>702.83333333333337</v>
      </c>
      <c r="O92" s="40">
        <f>IF(ISNUMBER(AVERAGEIFS(Observed!O$2:O$2369,Observed!$A$2:$A$2369,$A92,Observed!$C$2:$C$2369,$C92)),AVERAGEIFS(Observed!O$2:O$2369,Observed!$A$2:$A$2369,$A92,Observed!$C$2:$C$2369,$C92),"")</f>
        <v>70.283333333333346</v>
      </c>
      <c r="P92" s="40" t="str">
        <f>IF(ISNUMBER(AVERAGEIFS(Observed!P$2:P$2369,Observed!$A$2:$A$2369,$A92,Observed!$C$2:$C$2369,$C92)),AVERAGEIFS(Observed!P$2:P$2369,Observed!$A$2:$A$2369,$A92,Observed!$C$2:$C$2369,$C92),"")</f>
        <v/>
      </c>
      <c r="Q92" s="40" t="str">
        <f>IF(ISNUMBER(AVERAGEIFS(Observed!Q$2:Q$2369,Observed!$A$2:$A$2369,$A92,Observed!$C$2:$C$2369,$C92)),AVERAGEIFS(Observed!Q$2:Q$2369,Observed!$A$2:$A$2369,$A92,Observed!$C$2:$C$2369,$C92),"")</f>
        <v/>
      </c>
      <c r="R92" s="40" t="str">
        <f>IF(ISNUMBER(AVERAGEIFS(Observed!R$2:R$2369,Observed!$A$2:$A$2369,$A92,Observed!$C$2:$C$2369,$C92)),AVERAGEIFS(Observed!R$2:R$2369,Observed!$A$2:$A$2369,$A92,Observed!$C$2:$C$2369,$C92),"")</f>
        <v/>
      </c>
      <c r="S92" s="41" t="str">
        <f>IF(ISNUMBER(AVERAGEIFS(Observed!S$2:S$2369,Observed!$A$2:$A$2369,$A92,Observed!$C$2:$C$2369,$C92)),AVERAGEIFS(Observed!S$2:S$2369,Observed!$A$2:$A$2369,$A92,Observed!$C$2:$C$2369,$C92),"")</f>
        <v/>
      </c>
      <c r="T92" s="41" t="str">
        <f>IF(ISNUMBER(AVERAGEIFS(Observed!T$2:T$2369,Observed!$A$2:$A$2369,$A92,Observed!$C$2:$C$2369,$C92)),AVERAGEIFS(Observed!T$2:T$2369,Observed!$A$2:$A$2369,$A92,Observed!$C$2:$C$2369,$C92),"")</f>
        <v/>
      </c>
      <c r="U92" s="41" t="str">
        <f>IF(ISNUMBER(AVERAGEIFS(Observed!U$2:U$2369,Observed!$A$2:$A$2369,$A92,Observed!$C$2:$C$2369,$C92)),AVERAGEIFS(Observed!U$2:U$2369,Observed!$A$2:$A$2369,$A92,Observed!$C$2:$C$2369,$C92),"")</f>
        <v/>
      </c>
      <c r="V92" s="40" t="str">
        <f>IF(ISNUMBER(AVERAGEIFS(Observed!V$2:V$2369,Observed!$A$2:$A$2369,$A92,Observed!$C$2:$C$2369,$C92)),AVERAGEIFS(Observed!V$2:V$2369,Observed!$A$2:$A$2369,$A92,Observed!$C$2:$C$2369,$C92),"")</f>
        <v/>
      </c>
      <c r="W92" s="8" t="str">
        <f>IF(ISNUMBER(AVERAGEIFS(Observed!W$2:W$2369,Observed!$A$2:$A$2369,$A92,Observed!$C$2:$C$2369,$C92)),AVERAGEIFS(Observed!W$2:W$2369,Observed!$A$2:$A$2369,$A92,Observed!$C$2:$C$2369,$C92),"")</f>
        <v/>
      </c>
      <c r="X92" s="8" t="str">
        <f>IF(ISNUMBER(AVERAGEIFS(Observed!X$2:X$2369,Observed!$A$2:$A$2369,$A92,Observed!$C$2:$C$2369,$C92)),AVERAGEIFS(Observed!X$2:X$2369,Observed!$A$2:$A$2369,$A92,Observed!$C$2:$C$2369,$C92),"")</f>
        <v/>
      </c>
      <c r="Y92" s="40" t="str">
        <f>IF(ISNUMBER(AVERAGEIFS(Observed!Y$2:Y$2369,Observed!$A$2:$A$2369,$A92,Observed!$C$2:$C$2369,$C92)),AVERAGEIFS(Observed!Y$2:Y$2369,Observed!$A$2:$A$2369,$A92,Observed!$C$2:$C$2369,$C92),"")</f>
        <v/>
      </c>
      <c r="Z92" s="40" t="str">
        <f>IF(ISNUMBER(AVERAGEIFS(Observed!Z$2:Z$2369,Observed!$A$2:$A$2369,$A92,Observed!$C$2:$C$2369,$C92)),AVERAGEIFS(Observed!Z$2:Z$2369,Observed!$A$2:$A$2369,$A92,Observed!$C$2:$C$2369,$C92),"")</f>
        <v/>
      </c>
      <c r="AA92" s="40" t="str">
        <f>IF(ISNUMBER(AVERAGEIFS(Observed!AA$2:AA$2369,Observed!$A$2:$A$2369,$A92,Observed!$C$2:$C$2369,$C92)),AVERAGEIFS(Observed!AA$2:AA$2369,Observed!$A$2:$A$2369,$A92,Observed!$C$2:$C$2369,$C92),"")</f>
        <v/>
      </c>
      <c r="AB92" s="40" t="str">
        <f>IF(ISNUMBER(AVERAGEIFS(Observed!AB$2:AB$2369,Observed!$A$2:$A$2369,$A92,Observed!$C$2:$C$2369,$C92)),AVERAGEIFS(Observed!AB$2:AB$2369,Observed!$A$2:$A$2369,$A92,Observed!$C$2:$C$2369,$C92),"")</f>
        <v/>
      </c>
      <c r="AC92" s="40" t="str">
        <f>IF(ISNUMBER(AVERAGEIFS(Observed!AC$2:AC$2369,Observed!$A$2:$A$2369,$A92,Observed!$C$2:$C$2369,$C92)),AVERAGEIFS(Observed!AC$2:AC$2369,Observed!$A$2:$A$2369,$A92,Observed!$C$2:$C$2369,$C92),"")</f>
        <v/>
      </c>
      <c r="AD92" s="40" t="str">
        <f>IF(ISNUMBER(AVERAGEIFS(Observed!AD$2:AD$2369,Observed!$A$2:$A$2369,$A92,Observed!$C$2:$C$2369,$C92)),AVERAGEIFS(Observed!AD$2:AD$2369,Observed!$A$2:$A$2369,$A92,Observed!$C$2:$C$2369,$C92),"")</f>
        <v/>
      </c>
      <c r="AE92" s="40" t="str">
        <f>IF(ISNUMBER(AVERAGEIFS(Observed!AE$2:AE$2369,Observed!$A$2:$A$2369,$A92,Observed!$C$2:$C$2369,$C92)),AVERAGEIFS(Observed!AE$2:AE$2369,Observed!$A$2:$A$2369,$A92,Observed!$C$2:$C$2369,$C92),"")</f>
        <v/>
      </c>
      <c r="AF92" s="40" t="str">
        <f>IF(ISNUMBER(AVERAGEIFS(Observed!AF$2:AF$2369,Observed!$A$2:$A$2369,$A92,Observed!$C$2:$C$2369,$C92)),AVERAGEIFS(Observed!AF$2:AF$2369,Observed!$A$2:$A$2369,$A92,Observed!$C$2:$C$2369,$C92),"")</f>
        <v/>
      </c>
      <c r="AG92" s="40" t="str">
        <f>IF(ISNUMBER(AVERAGEIFS(Observed!AG$2:AG$2369,Observed!$A$2:$A$2369,$A92,Observed!$C$2:$C$2369,$C92)),AVERAGEIFS(Observed!AG$2:AG$2369,Observed!$A$2:$A$2369,$A92,Observed!$C$2:$C$2369,$C92),"")</f>
        <v/>
      </c>
      <c r="AH92" s="41" t="str">
        <f>IF(ISNUMBER(AVERAGEIFS(Observed!AH$2:AH$2369,Observed!$A$2:$A$2369,$A92,Observed!$C$2:$C$2369,$C92)),AVERAGEIFS(Observed!AH$2:AH$2369,Observed!$A$2:$A$2369,$A92,Observed!$C$2:$C$2369,$C92),"")</f>
        <v/>
      </c>
      <c r="AI92" s="41" t="str">
        <f>IF(ISNUMBER(AVERAGEIFS(Observed!AI$2:AI$2369,Observed!$A$2:$A$2369,$A92,Observed!$C$2:$C$2369,$C92)),AVERAGEIFS(Observed!AI$2:AI$2369,Observed!$A$2:$A$2369,$A92,Observed!$C$2:$C$2369,$C92),"")</f>
        <v/>
      </c>
      <c r="AJ92" s="41" t="str">
        <f>IF(ISNUMBER(AVERAGEIFS(Observed!AJ$2:AJ$2369,Observed!$A$2:$A$2369,$A92,Observed!$C$2:$C$2369,$C92)),AVERAGEIFS(Observed!AJ$2:AJ$2369,Observed!$A$2:$A$2369,$A92,Observed!$C$2:$C$2369,$C92),"")</f>
        <v/>
      </c>
      <c r="AK92" s="40" t="str">
        <f>IF(ISNUMBER(AVERAGEIFS(Observed!AK$2:AK$2369,Observed!$A$2:$A$2369,$A92,Observed!$C$2:$C$2369,$C92)),AVERAGEIFS(Observed!AK$2:AK$2369,Observed!$A$2:$A$2369,$A92,Observed!$C$2:$C$2369,$C92),"")</f>
        <v/>
      </c>
      <c r="AL92" s="41" t="str">
        <f>IF(ISNUMBER(AVERAGEIFS(Observed!AL$2:AL$2369,Observed!$A$2:$A$2369,$A92,Observed!$C$2:$C$2369,$C92)),AVERAGEIFS(Observed!AL$2:AL$2369,Observed!$A$2:$A$2369,$A92,Observed!$C$2:$C$2369,$C92),"")</f>
        <v/>
      </c>
      <c r="AM92" s="40" t="str">
        <f>IF(ISNUMBER(AVERAGEIFS(Observed!AM$2:AM$2369,Observed!$A$2:$A$2369,$A92,Observed!$C$2:$C$2369,$C92)),AVERAGEIFS(Observed!AM$2:AM$2369,Observed!$A$2:$A$2369,$A92,Observed!$C$2:$C$2369,$C92),"")</f>
        <v/>
      </c>
      <c r="AN92" s="40" t="str">
        <f>IF(ISNUMBER(AVERAGEIFS(Observed!AN$2:AN$2369,Observed!$A$2:$A$2369,$A92,Observed!$C$2:$C$2369,$C92)),AVERAGEIFS(Observed!AN$2:AN$2369,Observed!$A$2:$A$2369,$A92,Observed!$C$2:$C$2369,$C92),"")</f>
        <v/>
      </c>
      <c r="AO92" s="40" t="str">
        <f>IF(ISNUMBER(AVERAGEIFS(Observed!AO$2:AO$2369,Observed!$A$2:$A$2369,$A92,Observed!$C$2:$C$2369,$C92)),AVERAGEIFS(Observed!AO$2:AO$2369,Observed!$A$2:$A$2369,$A92,Observed!$C$2:$C$2369,$C92),"")</f>
        <v/>
      </c>
      <c r="AP92" s="41" t="str">
        <f>IF(ISNUMBER(AVERAGEIFS(Observed!AP$2:AP$2369,Observed!$A$2:$A$2369,$A92,Observed!$C$2:$C$2369,$C92)),AVERAGEIFS(Observed!AP$2:AP$2369,Observed!$A$2:$A$2369,$A92,Observed!$C$2:$C$2369,$C92),"")</f>
        <v/>
      </c>
      <c r="AQ92" s="40" t="str">
        <f>IF(ISNUMBER(AVERAGEIFS(Observed!AQ$2:AQ$2369,Observed!$A$2:$A$2369,$A92,Observed!$C$2:$C$2369,$C92)),AVERAGEIFS(Observed!AQ$2:AQ$2369,Observed!$A$2:$A$2369,$A92,Observed!$C$2:$C$2369,$C92),"")</f>
        <v/>
      </c>
      <c r="AR92" s="40" t="str">
        <f>IF(ISNUMBER(AVERAGEIFS(Observed!AR$2:AR$2369,Observed!$A$2:$A$2369,$A92,Observed!$C$2:$C$2369,$C92)),AVERAGEIFS(Observed!AR$2:AR$2369,Observed!$A$2:$A$2369,$A92,Observed!$C$2:$C$2369,$C92),"")</f>
        <v/>
      </c>
      <c r="AS92" s="3">
        <f>COUNTIFS(Observed!$A$2:$A$2369,$A92,Observed!$C$2:$C$2369,$C92)</f>
        <v>3</v>
      </c>
      <c r="AT92" s="3">
        <f t="shared" si="1"/>
        <v>1</v>
      </c>
    </row>
    <row r="93" spans="1:46" x14ac:dyDescent="0.25">
      <c r="A93" t="s">
        <v>5</v>
      </c>
      <c r="B93" t="s">
        <v>21</v>
      </c>
      <c r="C93" s="7">
        <v>36637</v>
      </c>
      <c r="D93" t="s">
        <v>101</v>
      </c>
      <c r="E93" t="s">
        <v>83</v>
      </c>
      <c r="J93" t="s">
        <v>26</v>
      </c>
      <c r="K93" t="s">
        <v>26</v>
      </c>
      <c r="L93">
        <v>6</v>
      </c>
      <c r="M93" t="s">
        <v>23</v>
      </c>
      <c r="N93" s="39">
        <f>IF(ISNUMBER(AVERAGEIFS(Observed!N$2:N$2369,Observed!$A$2:$A$2369,$A93,Observed!$C$2:$C$2369,$C93)),AVERAGEIFS(Observed!N$2:N$2369,Observed!$A$2:$A$2369,$A93,Observed!$C$2:$C$2369,$C93),"")</f>
        <v>890.33333333333337</v>
      </c>
      <c r="O93" s="40">
        <f>IF(ISNUMBER(AVERAGEIFS(Observed!O$2:O$2369,Observed!$A$2:$A$2369,$A93,Observed!$C$2:$C$2369,$C93)),AVERAGEIFS(Observed!O$2:O$2369,Observed!$A$2:$A$2369,$A93,Observed!$C$2:$C$2369,$C93),"")</f>
        <v>89.033333333333346</v>
      </c>
      <c r="P93" s="40" t="str">
        <f>IF(ISNUMBER(AVERAGEIFS(Observed!P$2:P$2369,Observed!$A$2:$A$2369,$A93,Observed!$C$2:$C$2369,$C93)),AVERAGEIFS(Observed!P$2:P$2369,Observed!$A$2:$A$2369,$A93,Observed!$C$2:$C$2369,$C93),"")</f>
        <v/>
      </c>
      <c r="Q93" s="40" t="str">
        <f>IF(ISNUMBER(AVERAGEIFS(Observed!Q$2:Q$2369,Observed!$A$2:$A$2369,$A93,Observed!$C$2:$C$2369,$C93)),AVERAGEIFS(Observed!Q$2:Q$2369,Observed!$A$2:$A$2369,$A93,Observed!$C$2:$C$2369,$C93),"")</f>
        <v/>
      </c>
      <c r="R93" s="40" t="str">
        <f>IF(ISNUMBER(AVERAGEIFS(Observed!R$2:R$2369,Observed!$A$2:$A$2369,$A93,Observed!$C$2:$C$2369,$C93)),AVERAGEIFS(Observed!R$2:R$2369,Observed!$A$2:$A$2369,$A93,Observed!$C$2:$C$2369,$C93),"")</f>
        <v/>
      </c>
      <c r="S93" s="41" t="str">
        <f>IF(ISNUMBER(AVERAGEIFS(Observed!S$2:S$2369,Observed!$A$2:$A$2369,$A93,Observed!$C$2:$C$2369,$C93)),AVERAGEIFS(Observed!S$2:S$2369,Observed!$A$2:$A$2369,$A93,Observed!$C$2:$C$2369,$C93),"")</f>
        <v/>
      </c>
      <c r="T93" s="41" t="str">
        <f>IF(ISNUMBER(AVERAGEIFS(Observed!T$2:T$2369,Observed!$A$2:$A$2369,$A93,Observed!$C$2:$C$2369,$C93)),AVERAGEIFS(Observed!T$2:T$2369,Observed!$A$2:$A$2369,$A93,Observed!$C$2:$C$2369,$C93),"")</f>
        <v/>
      </c>
      <c r="U93" s="41" t="str">
        <f>IF(ISNUMBER(AVERAGEIFS(Observed!U$2:U$2369,Observed!$A$2:$A$2369,$A93,Observed!$C$2:$C$2369,$C93)),AVERAGEIFS(Observed!U$2:U$2369,Observed!$A$2:$A$2369,$A93,Observed!$C$2:$C$2369,$C93),"")</f>
        <v/>
      </c>
      <c r="V93" s="40" t="str">
        <f>IF(ISNUMBER(AVERAGEIFS(Observed!V$2:V$2369,Observed!$A$2:$A$2369,$A93,Observed!$C$2:$C$2369,$C93)),AVERAGEIFS(Observed!V$2:V$2369,Observed!$A$2:$A$2369,$A93,Observed!$C$2:$C$2369,$C93),"")</f>
        <v/>
      </c>
      <c r="W93" s="8" t="str">
        <f>IF(ISNUMBER(AVERAGEIFS(Observed!W$2:W$2369,Observed!$A$2:$A$2369,$A93,Observed!$C$2:$C$2369,$C93)),AVERAGEIFS(Observed!W$2:W$2369,Observed!$A$2:$A$2369,$A93,Observed!$C$2:$C$2369,$C93),"")</f>
        <v/>
      </c>
      <c r="X93" s="8" t="str">
        <f>IF(ISNUMBER(AVERAGEIFS(Observed!X$2:X$2369,Observed!$A$2:$A$2369,$A93,Observed!$C$2:$C$2369,$C93)),AVERAGEIFS(Observed!X$2:X$2369,Observed!$A$2:$A$2369,$A93,Observed!$C$2:$C$2369,$C93),"")</f>
        <v/>
      </c>
      <c r="Y93" s="40" t="str">
        <f>IF(ISNUMBER(AVERAGEIFS(Observed!Y$2:Y$2369,Observed!$A$2:$A$2369,$A93,Observed!$C$2:$C$2369,$C93)),AVERAGEIFS(Observed!Y$2:Y$2369,Observed!$A$2:$A$2369,$A93,Observed!$C$2:$C$2369,$C93),"")</f>
        <v/>
      </c>
      <c r="Z93" s="40" t="str">
        <f>IF(ISNUMBER(AVERAGEIFS(Observed!Z$2:Z$2369,Observed!$A$2:$A$2369,$A93,Observed!$C$2:$C$2369,$C93)),AVERAGEIFS(Observed!Z$2:Z$2369,Observed!$A$2:$A$2369,$A93,Observed!$C$2:$C$2369,$C93),"")</f>
        <v/>
      </c>
      <c r="AA93" s="40" t="str">
        <f>IF(ISNUMBER(AVERAGEIFS(Observed!AA$2:AA$2369,Observed!$A$2:$A$2369,$A93,Observed!$C$2:$C$2369,$C93)),AVERAGEIFS(Observed!AA$2:AA$2369,Observed!$A$2:$A$2369,$A93,Observed!$C$2:$C$2369,$C93),"")</f>
        <v/>
      </c>
      <c r="AB93" s="40" t="str">
        <f>IF(ISNUMBER(AVERAGEIFS(Observed!AB$2:AB$2369,Observed!$A$2:$A$2369,$A93,Observed!$C$2:$C$2369,$C93)),AVERAGEIFS(Observed!AB$2:AB$2369,Observed!$A$2:$A$2369,$A93,Observed!$C$2:$C$2369,$C93),"")</f>
        <v/>
      </c>
      <c r="AC93" s="40" t="str">
        <f>IF(ISNUMBER(AVERAGEIFS(Observed!AC$2:AC$2369,Observed!$A$2:$A$2369,$A93,Observed!$C$2:$C$2369,$C93)),AVERAGEIFS(Observed!AC$2:AC$2369,Observed!$A$2:$A$2369,$A93,Observed!$C$2:$C$2369,$C93),"")</f>
        <v/>
      </c>
      <c r="AD93" s="40" t="str">
        <f>IF(ISNUMBER(AVERAGEIFS(Observed!AD$2:AD$2369,Observed!$A$2:$A$2369,$A93,Observed!$C$2:$C$2369,$C93)),AVERAGEIFS(Observed!AD$2:AD$2369,Observed!$A$2:$A$2369,$A93,Observed!$C$2:$C$2369,$C93),"")</f>
        <v/>
      </c>
      <c r="AE93" s="40" t="str">
        <f>IF(ISNUMBER(AVERAGEIFS(Observed!AE$2:AE$2369,Observed!$A$2:$A$2369,$A93,Observed!$C$2:$C$2369,$C93)),AVERAGEIFS(Observed!AE$2:AE$2369,Observed!$A$2:$A$2369,$A93,Observed!$C$2:$C$2369,$C93),"")</f>
        <v/>
      </c>
      <c r="AF93" s="40" t="str">
        <f>IF(ISNUMBER(AVERAGEIFS(Observed!AF$2:AF$2369,Observed!$A$2:$A$2369,$A93,Observed!$C$2:$C$2369,$C93)),AVERAGEIFS(Observed!AF$2:AF$2369,Observed!$A$2:$A$2369,$A93,Observed!$C$2:$C$2369,$C93),"")</f>
        <v/>
      </c>
      <c r="AG93" s="40" t="str">
        <f>IF(ISNUMBER(AVERAGEIFS(Observed!AG$2:AG$2369,Observed!$A$2:$A$2369,$A93,Observed!$C$2:$C$2369,$C93)),AVERAGEIFS(Observed!AG$2:AG$2369,Observed!$A$2:$A$2369,$A93,Observed!$C$2:$C$2369,$C93),"")</f>
        <v/>
      </c>
      <c r="AH93" s="41" t="str">
        <f>IF(ISNUMBER(AVERAGEIFS(Observed!AH$2:AH$2369,Observed!$A$2:$A$2369,$A93,Observed!$C$2:$C$2369,$C93)),AVERAGEIFS(Observed!AH$2:AH$2369,Observed!$A$2:$A$2369,$A93,Observed!$C$2:$C$2369,$C93),"")</f>
        <v/>
      </c>
      <c r="AI93" s="41" t="str">
        <f>IF(ISNUMBER(AVERAGEIFS(Observed!AI$2:AI$2369,Observed!$A$2:$A$2369,$A93,Observed!$C$2:$C$2369,$C93)),AVERAGEIFS(Observed!AI$2:AI$2369,Observed!$A$2:$A$2369,$A93,Observed!$C$2:$C$2369,$C93),"")</f>
        <v/>
      </c>
      <c r="AJ93" s="41" t="str">
        <f>IF(ISNUMBER(AVERAGEIFS(Observed!AJ$2:AJ$2369,Observed!$A$2:$A$2369,$A93,Observed!$C$2:$C$2369,$C93)),AVERAGEIFS(Observed!AJ$2:AJ$2369,Observed!$A$2:$A$2369,$A93,Observed!$C$2:$C$2369,$C93),"")</f>
        <v/>
      </c>
      <c r="AK93" s="40" t="str">
        <f>IF(ISNUMBER(AVERAGEIFS(Observed!AK$2:AK$2369,Observed!$A$2:$A$2369,$A93,Observed!$C$2:$C$2369,$C93)),AVERAGEIFS(Observed!AK$2:AK$2369,Observed!$A$2:$A$2369,$A93,Observed!$C$2:$C$2369,$C93),"")</f>
        <v/>
      </c>
      <c r="AL93" s="41" t="str">
        <f>IF(ISNUMBER(AVERAGEIFS(Observed!AL$2:AL$2369,Observed!$A$2:$A$2369,$A93,Observed!$C$2:$C$2369,$C93)),AVERAGEIFS(Observed!AL$2:AL$2369,Observed!$A$2:$A$2369,$A93,Observed!$C$2:$C$2369,$C93),"")</f>
        <v/>
      </c>
      <c r="AM93" s="40" t="str">
        <f>IF(ISNUMBER(AVERAGEIFS(Observed!AM$2:AM$2369,Observed!$A$2:$A$2369,$A93,Observed!$C$2:$C$2369,$C93)),AVERAGEIFS(Observed!AM$2:AM$2369,Observed!$A$2:$A$2369,$A93,Observed!$C$2:$C$2369,$C93),"")</f>
        <v/>
      </c>
      <c r="AN93" s="40" t="str">
        <f>IF(ISNUMBER(AVERAGEIFS(Observed!AN$2:AN$2369,Observed!$A$2:$A$2369,$A93,Observed!$C$2:$C$2369,$C93)),AVERAGEIFS(Observed!AN$2:AN$2369,Observed!$A$2:$A$2369,$A93,Observed!$C$2:$C$2369,$C93),"")</f>
        <v/>
      </c>
      <c r="AO93" s="40" t="str">
        <f>IF(ISNUMBER(AVERAGEIFS(Observed!AO$2:AO$2369,Observed!$A$2:$A$2369,$A93,Observed!$C$2:$C$2369,$C93)),AVERAGEIFS(Observed!AO$2:AO$2369,Observed!$A$2:$A$2369,$A93,Observed!$C$2:$C$2369,$C93),"")</f>
        <v/>
      </c>
      <c r="AP93" s="41" t="str">
        <f>IF(ISNUMBER(AVERAGEIFS(Observed!AP$2:AP$2369,Observed!$A$2:$A$2369,$A93,Observed!$C$2:$C$2369,$C93)),AVERAGEIFS(Observed!AP$2:AP$2369,Observed!$A$2:$A$2369,$A93,Observed!$C$2:$C$2369,$C93),"")</f>
        <v/>
      </c>
      <c r="AQ93" s="40" t="str">
        <f>IF(ISNUMBER(AVERAGEIFS(Observed!AQ$2:AQ$2369,Observed!$A$2:$A$2369,$A93,Observed!$C$2:$C$2369,$C93)),AVERAGEIFS(Observed!AQ$2:AQ$2369,Observed!$A$2:$A$2369,$A93,Observed!$C$2:$C$2369,$C93),"")</f>
        <v/>
      </c>
      <c r="AR93" s="40" t="str">
        <f>IF(ISNUMBER(AVERAGEIFS(Observed!AR$2:AR$2369,Observed!$A$2:$A$2369,$A93,Observed!$C$2:$C$2369,$C93)),AVERAGEIFS(Observed!AR$2:AR$2369,Observed!$A$2:$A$2369,$A93,Observed!$C$2:$C$2369,$C93),"")</f>
        <v/>
      </c>
      <c r="AS93" s="3">
        <f>COUNTIFS(Observed!$A$2:$A$2369,$A93,Observed!$C$2:$C$2369,$C93)</f>
        <v>3</v>
      </c>
      <c r="AT93" s="3">
        <f t="shared" si="1"/>
        <v>1</v>
      </c>
    </row>
    <row r="94" spans="1:46" x14ac:dyDescent="0.25">
      <c r="A94" t="s">
        <v>5</v>
      </c>
      <c r="B94" t="s">
        <v>21</v>
      </c>
      <c r="C94" s="7">
        <v>36647</v>
      </c>
      <c r="D94" t="s">
        <v>101</v>
      </c>
      <c r="E94" t="s">
        <v>83</v>
      </c>
      <c r="J94" t="s">
        <v>26</v>
      </c>
      <c r="K94" t="s">
        <v>26</v>
      </c>
      <c r="L94">
        <v>6</v>
      </c>
      <c r="M94" t="s">
        <v>23</v>
      </c>
      <c r="N94" s="39">
        <f>IF(ISNUMBER(AVERAGEIFS(Observed!N$2:N$2369,Observed!$A$2:$A$2369,$A94,Observed!$C$2:$C$2369,$C94)),AVERAGEIFS(Observed!N$2:N$2369,Observed!$A$2:$A$2369,$A94,Observed!$C$2:$C$2369,$C94),"")</f>
        <v>1382.3333333333333</v>
      </c>
      <c r="O94" s="40">
        <f>IF(ISNUMBER(AVERAGEIFS(Observed!O$2:O$2369,Observed!$A$2:$A$2369,$A94,Observed!$C$2:$C$2369,$C94)),AVERAGEIFS(Observed!O$2:O$2369,Observed!$A$2:$A$2369,$A94,Observed!$C$2:$C$2369,$C94),"")</f>
        <v>138.23333333333335</v>
      </c>
      <c r="P94" s="40" t="str">
        <f>IF(ISNUMBER(AVERAGEIFS(Observed!P$2:P$2369,Observed!$A$2:$A$2369,$A94,Observed!$C$2:$C$2369,$C94)),AVERAGEIFS(Observed!P$2:P$2369,Observed!$A$2:$A$2369,$A94,Observed!$C$2:$C$2369,$C94),"")</f>
        <v/>
      </c>
      <c r="Q94" s="40" t="str">
        <f>IF(ISNUMBER(AVERAGEIFS(Observed!Q$2:Q$2369,Observed!$A$2:$A$2369,$A94,Observed!$C$2:$C$2369,$C94)),AVERAGEIFS(Observed!Q$2:Q$2369,Observed!$A$2:$A$2369,$A94,Observed!$C$2:$C$2369,$C94),"")</f>
        <v/>
      </c>
      <c r="R94" s="40" t="str">
        <f>IF(ISNUMBER(AVERAGEIFS(Observed!R$2:R$2369,Observed!$A$2:$A$2369,$A94,Observed!$C$2:$C$2369,$C94)),AVERAGEIFS(Observed!R$2:R$2369,Observed!$A$2:$A$2369,$A94,Observed!$C$2:$C$2369,$C94),"")</f>
        <v/>
      </c>
      <c r="S94" s="41" t="str">
        <f>IF(ISNUMBER(AVERAGEIFS(Observed!S$2:S$2369,Observed!$A$2:$A$2369,$A94,Observed!$C$2:$C$2369,$C94)),AVERAGEIFS(Observed!S$2:S$2369,Observed!$A$2:$A$2369,$A94,Observed!$C$2:$C$2369,$C94),"")</f>
        <v/>
      </c>
      <c r="T94" s="41" t="str">
        <f>IF(ISNUMBER(AVERAGEIFS(Observed!T$2:T$2369,Observed!$A$2:$A$2369,$A94,Observed!$C$2:$C$2369,$C94)),AVERAGEIFS(Observed!T$2:T$2369,Observed!$A$2:$A$2369,$A94,Observed!$C$2:$C$2369,$C94),"")</f>
        <v/>
      </c>
      <c r="U94" s="41" t="str">
        <f>IF(ISNUMBER(AVERAGEIFS(Observed!U$2:U$2369,Observed!$A$2:$A$2369,$A94,Observed!$C$2:$C$2369,$C94)),AVERAGEIFS(Observed!U$2:U$2369,Observed!$A$2:$A$2369,$A94,Observed!$C$2:$C$2369,$C94),"")</f>
        <v/>
      </c>
      <c r="V94" s="40" t="str">
        <f>IF(ISNUMBER(AVERAGEIFS(Observed!V$2:V$2369,Observed!$A$2:$A$2369,$A94,Observed!$C$2:$C$2369,$C94)),AVERAGEIFS(Observed!V$2:V$2369,Observed!$A$2:$A$2369,$A94,Observed!$C$2:$C$2369,$C94),"")</f>
        <v/>
      </c>
      <c r="W94" s="8" t="str">
        <f>IF(ISNUMBER(AVERAGEIFS(Observed!W$2:W$2369,Observed!$A$2:$A$2369,$A94,Observed!$C$2:$C$2369,$C94)),AVERAGEIFS(Observed!W$2:W$2369,Observed!$A$2:$A$2369,$A94,Observed!$C$2:$C$2369,$C94),"")</f>
        <v/>
      </c>
      <c r="X94" s="8" t="str">
        <f>IF(ISNUMBER(AVERAGEIFS(Observed!X$2:X$2369,Observed!$A$2:$A$2369,$A94,Observed!$C$2:$C$2369,$C94)),AVERAGEIFS(Observed!X$2:X$2369,Observed!$A$2:$A$2369,$A94,Observed!$C$2:$C$2369,$C94),"")</f>
        <v/>
      </c>
      <c r="Y94" s="40" t="str">
        <f>IF(ISNUMBER(AVERAGEIFS(Observed!Y$2:Y$2369,Observed!$A$2:$A$2369,$A94,Observed!$C$2:$C$2369,$C94)),AVERAGEIFS(Observed!Y$2:Y$2369,Observed!$A$2:$A$2369,$A94,Observed!$C$2:$C$2369,$C94),"")</f>
        <v/>
      </c>
      <c r="Z94" s="40" t="str">
        <f>IF(ISNUMBER(AVERAGEIFS(Observed!Z$2:Z$2369,Observed!$A$2:$A$2369,$A94,Observed!$C$2:$C$2369,$C94)),AVERAGEIFS(Observed!Z$2:Z$2369,Observed!$A$2:$A$2369,$A94,Observed!$C$2:$C$2369,$C94),"")</f>
        <v/>
      </c>
      <c r="AA94" s="40" t="str">
        <f>IF(ISNUMBER(AVERAGEIFS(Observed!AA$2:AA$2369,Observed!$A$2:$A$2369,$A94,Observed!$C$2:$C$2369,$C94)),AVERAGEIFS(Observed!AA$2:AA$2369,Observed!$A$2:$A$2369,$A94,Observed!$C$2:$C$2369,$C94),"")</f>
        <v/>
      </c>
      <c r="AB94" s="40" t="str">
        <f>IF(ISNUMBER(AVERAGEIFS(Observed!AB$2:AB$2369,Observed!$A$2:$A$2369,$A94,Observed!$C$2:$C$2369,$C94)),AVERAGEIFS(Observed!AB$2:AB$2369,Observed!$A$2:$A$2369,$A94,Observed!$C$2:$C$2369,$C94),"")</f>
        <v/>
      </c>
      <c r="AC94" s="40" t="str">
        <f>IF(ISNUMBER(AVERAGEIFS(Observed!AC$2:AC$2369,Observed!$A$2:$A$2369,$A94,Observed!$C$2:$C$2369,$C94)),AVERAGEIFS(Observed!AC$2:AC$2369,Observed!$A$2:$A$2369,$A94,Observed!$C$2:$C$2369,$C94),"")</f>
        <v/>
      </c>
      <c r="AD94" s="40" t="str">
        <f>IF(ISNUMBER(AVERAGEIFS(Observed!AD$2:AD$2369,Observed!$A$2:$A$2369,$A94,Observed!$C$2:$C$2369,$C94)),AVERAGEIFS(Observed!AD$2:AD$2369,Observed!$A$2:$A$2369,$A94,Observed!$C$2:$C$2369,$C94),"")</f>
        <v/>
      </c>
      <c r="AE94" s="40" t="str">
        <f>IF(ISNUMBER(AVERAGEIFS(Observed!AE$2:AE$2369,Observed!$A$2:$A$2369,$A94,Observed!$C$2:$C$2369,$C94)),AVERAGEIFS(Observed!AE$2:AE$2369,Observed!$A$2:$A$2369,$A94,Observed!$C$2:$C$2369,$C94),"")</f>
        <v/>
      </c>
      <c r="AF94" s="40" t="str">
        <f>IF(ISNUMBER(AVERAGEIFS(Observed!AF$2:AF$2369,Observed!$A$2:$A$2369,$A94,Observed!$C$2:$C$2369,$C94)),AVERAGEIFS(Observed!AF$2:AF$2369,Observed!$A$2:$A$2369,$A94,Observed!$C$2:$C$2369,$C94),"")</f>
        <v/>
      </c>
      <c r="AG94" s="40" t="str">
        <f>IF(ISNUMBER(AVERAGEIFS(Observed!AG$2:AG$2369,Observed!$A$2:$A$2369,$A94,Observed!$C$2:$C$2369,$C94)),AVERAGEIFS(Observed!AG$2:AG$2369,Observed!$A$2:$A$2369,$A94,Observed!$C$2:$C$2369,$C94),"")</f>
        <v/>
      </c>
      <c r="AH94" s="41" t="str">
        <f>IF(ISNUMBER(AVERAGEIFS(Observed!AH$2:AH$2369,Observed!$A$2:$A$2369,$A94,Observed!$C$2:$C$2369,$C94)),AVERAGEIFS(Observed!AH$2:AH$2369,Observed!$A$2:$A$2369,$A94,Observed!$C$2:$C$2369,$C94),"")</f>
        <v/>
      </c>
      <c r="AI94" s="41" t="str">
        <f>IF(ISNUMBER(AVERAGEIFS(Observed!AI$2:AI$2369,Observed!$A$2:$A$2369,$A94,Observed!$C$2:$C$2369,$C94)),AVERAGEIFS(Observed!AI$2:AI$2369,Observed!$A$2:$A$2369,$A94,Observed!$C$2:$C$2369,$C94),"")</f>
        <v/>
      </c>
      <c r="AJ94" s="41" t="str">
        <f>IF(ISNUMBER(AVERAGEIFS(Observed!AJ$2:AJ$2369,Observed!$A$2:$A$2369,$A94,Observed!$C$2:$C$2369,$C94)),AVERAGEIFS(Observed!AJ$2:AJ$2369,Observed!$A$2:$A$2369,$A94,Observed!$C$2:$C$2369,$C94),"")</f>
        <v/>
      </c>
      <c r="AK94" s="40" t="str">
        <f>IF(ISNUMBER(AVERAGEIFS(Observed!AK$2:AK$2369,Observed!$A$2:$A$2369,$A94,Observed!$C$2:$C$2369,$C94)),AVERAGEIFS(Observed!AK$2:AK$2369,Observed!$A$2:$A$2369,$A94,Observed!$C$2:$C$2369,$C94),"")</f>
        <v/>
      </c>
      <c r="AL94" s="41" t="str">
        <f>IF(ISNUMBER(AVERAGEIFS(Observed!AL$2:AL$2369,Observed!$A$2:$A$2369,$A94,Observed!$C$2:$C$2369,$C94)),AVERAGEIFS(Observed!AL$2:AL$2369,Observed!$A$2:$A$2369,$A94,Observed!$C$2:$C$2369,$C94),"")</f>
        <v/>
      </c>
      <c r="AM94" s="40" t="str">
        <f>IF(ISNUMBER(AVERAGEIFS(Observed!AM$2:AM$2369,Observed!$A$2:$A$2369,$A94,Observed!$C$2:$C$2369,$C94)),AVERAGEIFS(Observed!AM$2:AM$2369,Observed!$A$2:$A$2369,$A94,Observed!$C$2:$C$2369,$C94),"")</f>
        <v/>
      </c>
      <c r="AN94" s="40" t="str">
        <f>IF(ISNUMBER(AVERAGEIFS(Observed!AN$2:AN$2369,Observed!$A$2:$A$2369,$A94,Observed!$C$2:$C$2369,$C94)),AVERAGEIFS(Observed!AN$2:AN$2369,Observed!$A$2:$A$2369,$A94,Observed!$C$2:$C$2369,$C94),"")</f>
        <v/>
      </c>
      <c r="AO94" s="40" t="str">
        <f>IF(ISNUMBER(AVERAGEIFS(Observed!AO$2:AO$2369,Observed!$A$2:$A$2369,$A94,Observed!$C$2:$C$2369,$C94)),AVERAGEIFS(Observed!AO$2:AO$2369,Observed!$A$2:$A$2369,$A94,Observed!$C$2:$C$2369,$C94),"")</f>
        <v/>
      </c>
      <c r="AP94" s="41" t="str">
        <f>IF(ISNUMBER(AVERAGEIFS(Observed!AP$2:AP$2369,Observed!$A$2:$A$2369,$A94,Observed!$C$2:$C$2369,$C94)),AVERAGEIFS(Observed!AP$2:AP$2369,Observed!$A$2:$A$2369,$A94,Observed!$C$2:$C$2369,$C94),"")</f>
        <v/>
      </c>
      <c r="AQ94" s="40" t="str">
        <f>IF(ISNUMBER(AVERAGEIFS(Observed!AQ$2:AQ$2369,Observed!$A$2:$A$2369,$A94,Observed!$C$2:$C$2369,$C94)),AVERAGEIFS(Observed!AQ$2:AQ$2369,Observed!$A$2:$A$2369,$A94,Observed!$C$2:$C$2369,$C94),"")</f>
        <v/>
      </c>
      <c r="AR94" s="40" t="str">
        <f>IF(ISNUMBER(AVERAGEIFS(Observed!AR$2:AR$2369,Observed!$A$2:$A$2369,$A94,Observed!$C$2:$C$2369,$C94)),AVERAGEIFS(Observed!AR$2:AR$2369,Observed!$A$2:$A$2369,$A94,Observed!$C$2:$C$2369,$C94),"")</f>
        <v/>
      </c>
      <c r="AS94" s="3">
        <f>COUNTIFS(Observed!$A$2:$A$2369,$A94,Observed!$C$2:$C$2369,$C94)</f>
        <v>3</v>
      </c>
      <c r="AT94" s="3">
        <f t="shared" si="1"/>
        <v>1</v>
      </c>
    </row>
    <row r="95" spans="1:46" x14ac:dyDescent="0.25">
      <c r="A95" t="s">
        <v>5</v>
      </c>
      <c r="B95" t="s">
        <v>21</v>
      </c>
      <c r="C95" s="7">
        <v>36656</v>
      </c>
      <c r="D95" t="s">
        <v>101</v>
      </c>
      <c r="E95" t="s">
        <v>83</v>
      </c>
      <c r="J95" t="s">
        <v>26</v>
      </c>
      <c r="K95" t="s">
        <v>26</v>
      </c>
      <c r="L95">
        <v>6</v>
      </c>
      <c r="M95" t="s">
        <v>23</v>
      </c>
      <c r="N95" s="39">
        <f>IF(ISNUMBER(AVERAGEIFS(Observed!N$2:N$2369,Observed!$A$2:$A$2369,$A95,Observed!$C$2:$C$2369,$C95)),AVERAGEIFS(Observed!N$2:N$2369,Observed!$A$2:$A$2369,$A95,Observed!$C$2:$C$2369,$C95),"")</f>
        <v>1243</v>
      </c>
      <c r="O95" s="40">
        <f>IF(ISNUMBER(AVERAGEIFS(Observed!O$2:O$2369,Observed!$A$2:$A$2369,$A95,Observed!$C$2:$C$2369,$C95)),AVERAGEIFS(Observed!O$2:O$2369,Observed!$A$2:$A$2369,$A95,Observed!$C$2:$C$2369,$C95),"")</f>
        <v>124.3</v>
      </c>
      <c r="P95" s="40" t="str">
        <f>IF(ISNUMBER(AVERAGEIFS(Observed!P$2:P$2369,Observed!$A$2:$A$2369,$A95,Observed!$C$2:$C$2369,$C95)),AVERAGEIFS(Observed!P$2:P$2369,Observed!$A$2:$A$2369,$A95,Observed!$C$2:$C$2369,$C95),"")</f>
        <v/>
      </c>
      <c r="Q95" s="40" t="str">
        <f>IF(ISNUMBER(AVERAGEIFS(Observed!Q$2:Q$2369,Observed!$A$2:$A$2369,$A95,Observed!$C$2:$C$2369,$C95)),AVERAGEIFS(Observed!Q$2:Q$2369,Observed!$A$2:$A$2369,$A95,Observed!$C$2:$C$2369,$C95),"")</f>
        <v/>
      </c>
      <c r="R95" s="40" t="str">
        <f>IF(ISNUMBER(AVERAGEIFS(Observed!R$2:R$2369,Observed!$A$2:$A$2369,$A95,Observed!$C$2:$C$2369,$C95)),AVERAGEIFS(Observed!R$2:R$2369,Observed!$A$2:$A$2369,$A95,Observed!$C$2:$C$2369,$C95),"")</f>
        <v/>
      </c>
      <c r="S95" s="41" t="str">
        <f>IF(ISNUMBER(AVERAGEIFS(Observed!S$2:S$2369,Observed!$A$2:$A$2369,$A95,Observed!$C$2:$C$2369,$C95)),AVERAGEIFS(Observed!S$2:S$2369,Observed!$A$2:$A$2369,$A95,Observed!$C$2:$C$2369,$C95),"")</f>
        <v/>
      </c>
      <c r="T95" s="41" t="str">
        <f>IF(ISNUMBER(AVERAGEIFS(Observed!T$2:T$2369,Observed!$A$2:$A$2369,$A95,Observed!$C$2:$C$2369,$C95)),AVERAGEIFS(Observed!T$2:T$2369,Observed!$A$2:$A$2369,$A95,Observed!$C$2:$C$2369,$C95),"")</f>
        <v/>
      </c>
      <c r="U95" s="41" t="str">
        <f>IF(ISNUMBER(AVERAGEIFS(Observed!U$2:U$2369,Observed!$A$2:$A$2369,$A95,Observed!$C$2:$C$2369,$C95)),AVERAGEIFS(Observed!U$2:U$2369,Observed!$A$2:$A$2369,$A95,Observed!$C$2:$C$2369,$C95),"")</f>
        <v/>
      </c>
      <c r="V95" s="40" t="str">
        <f>IF(ISNUMBER(AVERAGEIFS(Observed!V$2:V$2369,Observed!$A$2:$A$2369,$A95,Observed!$C$2:$C$2369,$C95)),AVERAGEIFS(Observed!V$2:V$2369,Observed!$A$2:$A$2369,$A95,Observed!$C$2:$C$2369,$C95),"")</f>
        <v/>
      </c>
      <c r="W95" s="8" t="str">
        <f>IF(ISNUMBER(AVERAGEIFS(Observed!W$2:W$2369,Observed!$A$2:$A$2369,$A95,Observed!$C$2:$C$2369,$C95)),AVERAGEIFS(Observed!W$2:W$2369,Observed!$A$2:$A$2369,$A95,Observed!$C$2:$C$2369,$C95),"")</f>
        <v/>
      </c>
      <c r="X95" s="8" t="str">
        <f>IF(ISNUMBER(AVERAGEIFS(Observed!X$2:X$2369,Observed!$A$2:$A$2369,$A95,Observed!$C$2:$C$2369,$C95)),AVERAGEIFS(Observed!X$2:X$2369,Observed!$A$2:$A$2369,$A95,Observed!$C$2:$C$2369,$C95),"")</f>
        <v/>
      </c>
      <c r="Y95" s="40" t="str">
        <f>IF(ISNUMBER(AVERAGEIFS(Observed!Y$2:Y$2369,Observed!$A$2:$A$2369,$A95,Observed!$C$2:$C$2369,$C95)),AVERAGEIFS(Observed!Y$2:Y$2369,Observed!$A$2:$A$2369,$A95,Observed!$C$2:$C$2369,$C95),"")</f>
        <v/>
      </c>
      <c r="Z95" s="40" t="str">
        <f>IF(ISNUMBER(AVERAGEIFS(Observed!Z$2:Z$2369,Observed!$A$2:$A$2369,$A95,Observed!$C$2:$C$2369,$C95)),AVERAGEIFS(Observed!Z$2:Z$2369,Observed!$A$2:$A$2369,$A95,Observed!$C$2:$C$2369,$C95),"")</f>
        <v/>
      </c>
      <c r="AA95" s="40" t="str">
        <f>IF(ISNUMBER(AVERAGEIFS(Observed!AA$2:AA$2369,Observed!$A$2:$A$2369,$A95,Observed!$C$2:$C$2369,$C95)),AVERAGEIFS(Observed!AA$2:AA$2369,Observed!$A$2:$A$2369,$A95,Observed!$C$2:$C$2369,$C95),"")</f>
        <v/>
      </c>
      <c r="AB95" s="40" t="str">
        <f>IF(ISNUMBER(AVERAGEIFS(Observed!AB$2:AB$2369,Observed!$A$2:$A$2369,$A95,Observed!$C$2:$C$2369,$C95)),AVERAGEIFS(Observed!AB$2:AB$2369,Observed!$A$2:$A$2369,$A95,Observed!$C$2:$C$2369,$C95),"")</f>
        <v/>
      </c>
      <c r="AC95" s="40" t="str">
        <f>IF(ISNUMBER(AVERAGEIFS(Observed!AC$2:AC$2369,Observed!$A$2:$A$2369,$A95,Observed!$C$2:$C$2369,$C95)),AVERAGEIFS(Observed!AC$2:AC$2369,Observed!$A$2:$A$2369,$A95,Observed!$C$2:$C$2369,$C95),"")</f>
        <v/>
      </c>
      <c r="AD95" s="40" t="str">
        <f>IF(ISNUMBER(AVERAGEIFS(Observed!AD$2:AD$2369,Observed!$A$2:$A$2369,$A95,Observed!$C$2:$C$2369,$C95)),AVERAGEIFS(Observed!AD$2:AD$2369,Observed!$A$2:$A$2369,$A95,Observed!$C$2:$C$2369,$C95),"")</f>
        <v/>
      </c>
      <c r="AE95" s="40" t="str">
        <f>IF(ISNUMBER(AVERAGEIFS(Observed!AE$2:AE$2369,Observed!$A$2:$A$2369,$A95,Observed!$C$2:$C$2369,$C95)),AVERAGEIFS(Observed!AE$2:AE$2369,Observed!$A$2:$A$2369,$A95,Observed!$C$2:$C$2369,$C95),"")</f>
        <v/>
      </c>
      <c r="AF95" s="40" t="str">
        <f>IF(ISNUMBER(AVERAGEIFS(Observed!AF$2:AF$2369,Observed!$A$2:$A$2369,$A95,Observed!$C$2:$C$2369,$C95)),AVERAGEIFS(Observed!AF$2:AF$2369,Observed!$A$2:$A$2369,$A95,Observed!$C$2:$C$2369,$C95),"")</f>
        <v/>
      </c>
      <c r="AG95" s="40" t="str">
        <f>IF(ISNUMBER(AVERAGEIFS(Observed!AG$2:AG$2369,Observed!$A$2:$A$2369,$A95,Observed!$C$2:$C$2369,$C95)),AVERAGEIFS(Observed!AG$2:AG$2369,Observed!$A$2:$A$2369,$A95,Observed!$C$2:$C$2369,$C95),"")</f>
        <v/>
      </c>
      <c r="AH95" s="41" t="str">
        <f>IF(ISNUMBER(AVERAGEIFS(Observed!AH$2:AH$2369,Observed!$A$2:$A$2369,$A95,Observed!$C$2:$C$2369,$C95)),AVERAGEIFS(Observed!AH$2:AH$2369,Observed!$A$2:$A$2369,$A95,Observed!$C$2:$C$2369,$C95),"")</f>
        <v/>
      </c>
      <c r="AI95" s="41" t="str">
        <f>IF(ISNUMBER(AVERAGEIFS(Observed!AI$2:AI$2369,Observed!$A$2:$A$2369,$A95,Observed!$C$2:$C$2369,$C95)),AVERAGEIFS(Observed!AI$2:AI$2369,Observed!$A$2:$A$2369,$A95,Observed!$C$2:$C$2369,$C95),"")</f>
        <v/>
      </c>
      <c r="AJ95" s="41" t="str">
        <f>IF(ISNUMBER(AVERAGEIFS(Observed!AJ$2:AJ$2369,Observed!$A$2:$A$2369,$A95,Observed!$C$2:$C$2369,$C95)),AVERAGEIFS(Observed!AJ$2:AJ$2369,Observed!$A$2:$A$2369,$A95,Observed!$C$2:$C$2369,$C95),"")</f>
        <v/>
      </c>
      <c r="AK95" s="40" t="str">
        <f>IF(ISNUMBER(AVERAGEIFS(Observed!AK$2:AK$2369,Observed!$A$2:$A$2369,$A95,Observed!$C$2:$C$2369,$C95)),AVERAGEIFS(Observed!AK$2:AK$2369,Observed!$A$2:$A$2369,$A95,Observed!$C$2:$C$2369,$C95),"")</f>
        <v/>
      </c>
      <c r="AL95" s="41" t="str">
        <f>IF(ISNUMBER(AVERAGEIFS(Observed!AL$2:AL$2369,Observed!$A$2:$A$2369,$A95,Observed!$C$2:$C$2369,$C95)),AVERAGEIFS(Observed!AL$2:AL$2369,Observed!$A$2:$A$2369,$A95,Observed!$C$2:$C$2369,$C95),"")</f>
        <v/>
      </c>
      <c r="AM95" s="40" t="str">
        <f>IF(ISNUMBER(AVERAGEIFS(Observed!AM$2:AM$2369,Observed!$A$2:$A$2369,$A95,Observed!$C$2:$C$2369,$C95)),AVERAGEIFS(Observed!AM$2:AM$2369,Observed!$A$2:$A$2369,$A95,Observed!$C$2:$C$2369,$C95),"")</f>
        <v/>
      </c>
      <c r="AN95" s="40" t="str">
        <f>IF(ISNUMBER(AVERAGEIFS(Observed!AN$2:AN$2369,Observed!$A$2:$A$2369,$A95,Observed!$C$2:$C$2369,$C95)),AVERAGEIFS(Observed!AN$2:AN$2369,Observed!$A$2:$A$2369,$A95,Observed!$C$2:$C$2369,$C95),"")</f>
        <v/>
      </c>
      <c r="AO95" s="40" t="str">
        <f>IF(ISNUMBER(AVERAGEIFS(Observed!AO$2:AO$2369,Observed!$A$2:$A$2369,$A95,Observed!$C$2:$C$2369,$C95)),AVERAGEIFS(Observed!AO$2:AO$2369,Observed!$A$2:$A$2369,$A95,Observed!$C$2:$C$2369,$C95),"")</f>
        <v/>
      </c>
      <c r="AP95" s="41" t="str">
        <f>IF(ISNUMBER(AVERAGEIFS(Observed!AP$2:AP$2369,Observed!$A$2:$A$2369,$A95,Observed!$C$2:$C$2369,$C95)),AVERAGEIFS(Observed!AP$2:AP$2369,Observed!$A$2:$A$2369,$A95,Observed!$C$2:$C$2369,$C95),"")</f>
        <v/>
      </c>
      <c r="AQ95" s="40" t="str">
        <f>IF(ISNUMBER(AVERAGEIFS(Observed!AQ$2:AQ$2369,Observed!$A$2:$A$2369,$A95,Observed!$C$2:$C$2369,$C95)),AVERAGEIFS(Observed!AQ$2:AQ$2369,Observed!$A$2:$A$2369,$A95,Observed!$C$2:$C$2369,$C95),"")</f>
        <v/>
      </c>
      <c r="AR95" s="40" t="str">
        <f>IF(ISNUMBER(AVERAGEIFS(Observed!AR$2:AR$2369,Observed!$A$2:$A$2369,$A95,Observed!$C$2:$C$2369,$C95)),AVERAGEIFS(Observed!AR$2:AR$2369,Observed!$A$2:$A$2369,$A95,Observed!$C$2:$C$2369,$C95),"")</f>
        <v/>
      </c>
      <c r="AS95" s="3">
        <f>COUNTIFS(Observed!$A$2:$A$2369,$A95,Observed!$C$2:$C$2369,$C95)</f>
        <v>3</v>
      </c>
      <c r="AT95" s="3">
        <f t="shared" si="1"/>
        <v>1</v>
      </c>
    </row>
    <row r="96" spans="1:46" x14ac:dyDescent="0.25">
      <c r="A96" t="s">
        <v>5</v>
      </c>
      <c r="B96" t="s">
        <v>21</v>
      </c>
      <c r="C96" s="7">
        <v>36671</v>
      </c>
      <c r="D96" t="s">
        <v>101</v>
      </c>
      <c r="E96" t="s">
        <v>83</v>
      </c>
      <c r="J96" t="s">
        <v>26</v>
      </c>
      <c r="K96" t="s">
        <v>26</v>
      </c>
      <c r="L96">
        <v>6</v>
      </c>
      <c r="M96" t="s">
        <v>24</v>
      </c>
      <c r="N96" s="39">
        <f>IF(ISNUMBER(AVERAGEIFS(Observed!N$2:N$2369,Observed!$A$2:$A$2369,$A96,Observed!$C$2:$C$2369,$C96)),AVERAGEIFS(Observed!N$2:N$2369,Observed!$A$2:$A$2369,$A96,Observed!$C$2:$C$2369,$C96),"")</f>
        <v>1606.6666666666667</v>
      </c>
      <c r="O96" s="40">
        <f>IF(ISNUMBER(AVERAGEIFS(Observed!O$2:O$2369,Observed!$A$2:$A$2369,$A96,Observed!$C$2:$C$2369,$C96)),AVERAGEIFS(Observed!O$2:O$2369,Observed!$A$2:$A$2369,$A96,Observed!$C$2:$C$2369,$C96),"")</f>
        <v>160.66666666666666</v>
      </c>
      <c r="P96" s="40" t="str">
        <f>IF(ISNUMBER(AVERAGEIFS(Observed!P$2:P$2369,Observed!$A$2:$A$2369,$A96,Observed!$C$2:$C$2369,$C96)),AVERAGEIFS(Observed!P$2:P$2369,Observed!$A$2:$A$2369,$A96,Observed!$C$2:$C$2369,$C96),"")</f>
        <v/>
      </c>
      <c r="Q96" s="40" t="str">
        <f>IF(ISNUMBER(AVERAGEIFS(Observed!Q$2:Q$2369,Observed!$A$2:$A$2369,$A96,Observed!$C$2:$C$2369,$C96)),AVERAGEIFS(Observed!Q$2:Q$2369,Observed!$A$2:$A$2369,$A96,Observed!$C$2:$C$2369,$C96),"")</f>
        <v/>
      </c>
      <c r="R96" s="40" t="str">
        <f>IF(ISNUMBER(AVERAGEIFS(Observed!R$2:R$2369,Observed!$A$2:$A$2369,$A96,Observed!$C$2:$C$2369,$C96)),AVERAGEIFS(Observed!R$2:R$2369,Observed!$A$2:$A$2369,$A96,Observed!$C$2:$C$2369,$C96),"")</f>
        <v/>
      </c>
      <c r="S96" s="41" t="str">
        <f>IF(ISNUMBER(AVERAGEIFS(Observed!S$2:S$2369,Observed!$A$2:$A$2369,$A96,Observed!$C$2:$C$2369,$C96)),AVERAGEIFS(Observed!S$2:S$2369,Observed!$A$2:$A$2369,$A96,Observed!$C$2:$C$2369,$C96),"")</f>
        <v/>
      </c>
      <c r="T96" s="41" t="str">
        <f>IF(ISNUMBER(AVERAGEIFS(Observed!T$2:T$2369,Observed!$A$2:$A$2369,$A96,Observed!$C$2:$C$2369,$C96)),AVERAGEIFS(Observed!T$2:T$2369,Observed!$A$2:$A$2369,$A96,Observed!$C$2:$C$2369,$C96),"")</f>
        <v/>
      </c>
      <c r="U96" s="41" t="str">
        <f>IF(ISNUMBER(AVERAGEIFS(Observed!U$2:U$2369,Observed!$A$2:$A$2369,$A96,Observed!$C$2:$C$2369,$C96)),AVERAGEIFS(Observed!U$2:U$2369,Observed!$A$2:$A$2369,$A96,Observed!$C$2:$C$2369,$C96),"")</f>
        <v/>
      </c>
      <c r="V96" s="40" t="str">
        <f>IF(ISNUMBER(AVERAGEIFS(Observed!V$2:V$2369,Observed!$A$2:$A$2369,$A96,Observed!$C$2:$C$2369,$C96)),AVERAGEIFS(Observed!V$2:V$2369,Observed!$A$2:$A$2369,$A96,Observed!$C$2:$C$2369,$C96),"")</f>
        <v/>
      </c>
      <c r="W96" s="8" t="str">
        <f>IF(ISNUMBER(AVERAGEIFS(Observed!W$2:W$2369,Observed!$A$2:$A$2369,$A96,Observed!$C$2:$C$2369,$C96)),AVERAGEIFS(Observed!W$2:W$2369,Observed!$A$2:$A$2369,$A96,Observed!$C$2:$C$2369,$C96),"")</f>
        <v/>
      </c>
      <c r="X96" s="8" t="str">
        <f>IF(ISNUMBER(AVERAGEIFS(Observed!X$2:X$2369,Observed!$A$2:$A$2369,$A96,Observed!$C$2:$C$2369,$C96)),AVERAGEIFS(Observed!X$2:X$2369,Observed!$A$2:$A$2369,$A96,Observed!$C$2:$C$2369,$C96),"")</f>
        <v/>
      </c>
      <c r="Y96" s="40" t="str">
        <f>IF(ISNUMBER(AVERAGEIFS(Observed!Y$2:Y$2369,Observed!$A$2:$A$2369,$A96,Observed!$C$2:$C$2369,$C96)),AVERAGEIFS(Observed!Y$2:Y$2369,Observed!$A$2:$A$2369,$A96,Observed!$C$2:$C$2369,$C96),"")</f>
        <v/>
      </c>
      <c r="Z96" s="40" t="str">
        <f>IF(ISNUMBER(AVERAGEIFS(Observed!Z$2:Z$2369,Observed!$A$2:$A$2369,$A96,Observed!$C$2:$C$2369,$C96)),AVERAGEIFS(Observed!Z$2:Z$2369,Observed!$A$2:$A$2369,$A96,Observed!$C$2:$C$2369,$C96),"")</f>
        <v/>
      </c>
      <c r="AA96" s="40" t="str">
        <f>IF(ISNUMBER(AVERAGEIFS(Observed!AA$2:AA$2369,Observed!$A$2:$A$2369,$A96,Observed!$C$2:$C$2369,$C96)),AVERAGEIFS(Observed!AA$2:AA$2369,Observed!$A$2:$A$2369,$A96,Observed!$C$2:$C$2369,$C96),"")</f>
        <v/>
      </c>
      <c r="AB96" s="40" t="str">
        <f>IF(ISNUMBER(AVERAGEIFS(Observed!AB$2:AB$2369,Observed!$A$2:$A$2369,$A96,Observed!$C$2:$C$2369,$C96)),AVERAGEIFS(Observed!AB$2:AB$2369,Observed!$A$2:$A$2369,$A96,Observed!$C$2:$C$2369,$C96),"")</f>
        <v/>
      </c>
      <c r="AC96" s="40" t="str">
        <f>IF(ISNUMBER(AVERAGEIFS(Observed!AC$2:AC$2369,Observed!$A$2:$A$2369,$A96,Observed!$C$2:$C$2369,$C96)),AVERAGEIFS(Observed!AC$2:AC$2369,Observed!$A$2:$A$2369,$A96,Observed!$C$2:$C$2369,$C96),"")</f>
        <v/>
      </c>
      <c r="AD96" s="40" t="str">
        <f>IF(ISNUMBER(AVERAGEIFS(Observed!AD$2:AD$2369,Observed!$A$2:$A$2369,$A96,Observed!$C$2:$C$2369,$C96)),AVERAGEIFS(Observed!AD$2:AD$2369,Observed!$A$2:$A$2369,$A96,Observed!$C$2:$C$2369,$C96),"")</f>
        <v/>
      </c>
      <c r="AE96" s="40" t="str">
        <f>IF(ISNUMBER(AVERAGEIFS(Observed!AE$2:AE$2369,Observed!$A$2:$A$2369,$A96,Observed!$C$2:$C$2369,$C96)),AVERAGEIFS(Observed!AE$2:AE$2369,Observed!$A$2:$A$2369,$A96,Observed!$C$2:$C$2369,$C96),"")</f>
        <v/>
      </c>
      <c r="AF96" s="40" t="str">
        <f>IF(ISNUMBER(AVERAGEIFS(Observed!AF$2:AF$2369,Observed!$A$2:$A$2369,$A96,Observed!$C$2:$C$2369,$C96)),AVERAGEIFS(Observed!AF$2:AF$2369,Observed!$A$2:$A$2369,$A96,Observed!$C$2:$C$2369,$C96),"")</f>
        <v/>
      </c>
      <c r="AG96" s="40" t="str">
        <f>IF(ISNUMBER(AVERAGEIFS(Observed!AG$2:AG$2369,Observed!$A$2:$A$2369,$A96,Observed!$C$2:$C$2369,$C96)),AVERAGEIFS(Observed!AG$2:AG$2369,Observed!$A$2:$A$2369,$A96,Observed!$C$2:$C$2369,$C96),"")</f>
        <v/>
      </c>
      <c r="AH96" s="41" t="str">
        <f>IF(ISNUMBER(AVERAGEIFS(Observed!AH$2:AH$2369,Observed!$A$2:$A$2369,$A96,Observed!$C$2:$C$2369,$C96)),AVERAGEIFS(Observed!AH$2:AH$2369,Observed!$A$2:$A$2369,$A96,Observed!$C$2:$C$2369,$C96),"")</f>
        <v/>
      </c>
      <c r="AI96" s="41" t="str">
        <f>IF(ISNUMBER(AVERAGEIFS(Observed!AI$2:AI$2369,Observed!$A$2:$A$2369,$A96,Observed!$C$2:$C$2369,$C96)),AVERAGEIFS(Observed!AI$2:AI$2369,Observed!$A$2:$A$2369,$A96,Observed!$C$2:$C$2369,$C96),"")</f>
        <v/>
      </c>
      <c r="AJ96" s="41" t="str">
        <f>IF(ISNUMBER(AVERAGEIFS(Observed!AJ$2:AJ$2369,Observed!$A$2:$A$2369,$A96,Observed!$C$2:$C$2369,$C96)),AVERAGEIFS(Observed!AJ$2:AJ$2369,Observed!$A$2:$A$2369,$A96,Observed!$C$2:$C$2369,$C96),"")</f>
        <v/>
      </c>
      <c r="AK96" s="40" t="str">
        <f>IF(ISNUMBER(AVERAGEIFS(Observed!AK$2:AK$2369,Observed!$A$2:$A$2369,$A96,Observed!$C$2:$C$2369,$C96)),AVERAGEIFS(Observed!AK$2:AK$2369,Observed!$A$2:$A$2369,$A96,Observed!$C$2:$C$2369,$C96),"")</f>
        <v/>
      </c>
      <c r="AL96" s="41" t="str">
        <f>IF(ISNUMBER(AVERAGEIFS(Observed!AL$2:AL$2369,Observed!$A$2:$A$2369,$A96,Observed!$C$2:$C$2369,$C96)),AVERAGEIFS(Observed!AL$2:AL$2369,Observed!$A$2:$A$2369,$A96,Observed!$C$2:$C$2369,$C96),"")</f>
        <v/>
      </c>
      <c r="AM96" s="40" t="str">
        <f>IF(ISNUMBER(AVERAGEIFS(Observed!AM$2:AM$2369,Observed!$A$2:$A$2369,$A96,Observed!$C$2:$C$2369,$C96)),AVERAGEIFS(Observed!AM$2:AM$2369,Observed!$A$2:$A$2369,$A96,Observed!$C$2:$C$2369,$C96),"")</f>
        <v/>
      </c>
      <c r="AN96" s="40" t="str">
        <f>IF(ISNUMBER(AVERAGEIFS(Observed!AN$2:AN$2369,Observed!$A$2:$A$2369,$A96,Observed!$C$2:$C$2369,$C96)),AVERAGEIFS(Observed!AN$2:AN$2369,Observed!$A$2:$A$2369,$A96,Observed!$C$2:$C$2369,$C96),"")</f>
        <v/>
      </c>
      <c r="AO96" s="40" t="str">
        <f>IF(ISNUMBER(AVERAGEIFS(Observed!AO$2:AO$2369,Observed!$A$2:$A$2369,$A96,Observed!$C$2:$C$2369,$C96)),AVERAGEIFS(Observed!AO$2:AO$2369,Observed!$A$2:$A$2369,$A96,Observed!$C$2:$C$2369,$C96),"")</f>
        <v/>
      </c>
      <c r="AP96" s="41" t="str">
        <f>IF(ISNUMBER(AVERAGEIFS(Observed!AP$2:AP$2369,Observed!$A$2:$A$2369,$A96,Observed!$C$2:$C$2369,$C96)),AVERAGEIFS(Observed!AP$2:AP$2369,Observed!$A$2:$A$2369,$A96,Observed!$C$2:$C$2369,$C96),"")</f>
        <v/>
      </c>
      <c r="AQ96" s="40" t="str">
        <f>IF(ISNUMBER(AVERAGEIFS(Observed!AQ$2:AQ$2369,Observed!$A$2:$A$2369,$A96,Observed!$C$2:$C$2369,$C96)),AVERAGEIFS(Observed!AQ$2:AQ$2369,Observed!$A$2:$A$2369,$A96,Observed!$C$2:$C$2369,$C96),"")</f>
        <v/>
      </c>
      <c r="AR96" s="40" t="str">
        <f>IF(ISNUMBER(AVERAGEIFS(Observed!AR$2:AR$2369,Observed!$A$2:$A$2369,$A96,Observed!$C$2:$C$2369,$C96)),AVERAGEIFS(Observed!AR$2:AR$2369,Observed!$A$2:$A$2369,$A96,Observed!$C$2:$C$2369,$C96),"")</f>
        <v/>
      </c>
      <c r="AS96" s="3">
        <f>COUNTIFS(Observed!$A$2:$A$2369,$A96,Observed!$C$2:$C$2369,$C96)</f>
        <v>3</v>
      </c>
      <c r="AT96" s="3">
        <f t="shared" si="1"/>
        <v>1</v>
      </c>
    </row>
    <row r="97" spans="1:46" x14ac:dyDescent="0.25">
      <c r="A97" t="s">
        <v>5</v>
      </c>
      <c r="B97" t="s">
        <v>21</v>
      </c>
      <c r="C97" s="7">
        <v>36675</v>
      </c>
      <c r="D97" t="s">
        <v>101</v>
      </c>
      <c r="E97" t="s">
        <v>83</v>
      </c>
      <c r="J97" t="s">
        <v>26</v>
      </c>
      <c r="K97" t="s">
        <v>26</v>
      </c>
      <c r="L97">
        <v>6</v>
      </c>
      <c r="M97" t="s">
        <v>25</v>
      </c>
      <c r="N97" s="39" t="str">
        <f>IF(ISNUMBER(AVERAGEIFS(Observed!N$2:N$2369,Observed!$A$2:$A$2369,$A97,Observed!$C$2:$C$2369,$C97)),AVERAGEIFS(Observed!N$2:N$2369,Observed!$A$2:$A$2369,$A97,Observed!$C$2:$C$2369,$C97),"")</f>
        <v/>
      </c>
      <c r="O97" s="40" t="str">
        <f>IF(ISNUMBER(AVERAGEIFS(Observed!O$2:O$2369,Observed!$A$2:$A$2369,$A97,Observed!$C$2:$C$2369,$C97)),AVERAGEIFS(Observed!O$2:O$2369,Observed!$A$2:$A$2369,$A97,Observed!$C$2:$C$2369,$C97),"")</f>
        <v/>
      </c>
      <c r="P97" s="40" t="str">
        <f>IF(ISNUMBER(AVERAGEIFS(Observed!P$2:P$2369,Observed!$A$2:$A$2369,$A97,Observed!$C$2:$C$2369,$C97)),AVERAGEIFS(Observed!P$2:P$2369,Observed!$A$2:$A$2369,$A97,Observed!$C$2:$C$2369,$C97),"")</f>
        <v/>
      </c>
      <c r="Q97" s="40">
        <f>IF(ISNUMBER(AVERAGEIFS(Observed!Q$2:Q$2369,Observed!$A$2:$A$2369,$A97,Observed!$C$2:$C$2369,$C97)),AVERAGEIFS(Observed!Q$2:Q$2369,Observed!$A$2:$A$2369,$A97,Observed!$C$2:$C$2369,$C97),"")</f>
        <v>145.03666666666666</v>
      </c>
      <c r="R97" s="40">
        <f>IF(ISNUMBER(AVERAGEIFS(Observed!R$2:R$2369,Observed!$A$2:$A$2369,$A97,Observed!$C$2:$C$2369,$C97)),AVERAGEIFS(Observed!R$2:R$2369,Observed!$A$2:$A$2369,$A97,Observed!$C$2:$C$2369,$C97),"")</f>
        <v>1255.9100000000001</v>
      </c>
      <c r="S97" s="41" t="str">
        <f>IF(ISNUMBER(AVERAGEIFS(Observed!S$2:S$2369,Observed!$A$2:$A$2369,$A97,Observed!$C$2:$C$2369,$C97)),AVERAGEIFS(Observed!S$2:S$2369,Observed!$A$2:$A$2369,$A97,Observed!$C$2:$C$2369,$C97),"")</f>
        <v/>
      </c>
      <c r="T97" s="41" t="str">
        <f>IF(ISNUMBER(AVERAGEIFS(Observed!T$2:T$2369,Observed!$A$2:$A$2369,$A97,Observed!$C$2:$C$2369,$C97)),AVERAGEIFS(Observed!T$2:T$2369,Observed!$A$2:$A$2369,$A97,Observed!$C$2:$C$2369,$C97),"")</f>
        <v/>
      </c>
      <c r="U97" s="41" t="str">
        <f>IF(ISNUMBER(AVERAGEIFS(Observed!U$2:U$2369,Observed!$A$2:$A$2369,$A97,Observed!$C$2:$C$2369,$C97)),AVERAGEIFS(Observed!U$2:U$2369,Observed!$A$2:$A$2369,$A97,Observed!$C$2:$C$2369,$C97),"")</f>
        <v/>
      </c>
      <c r="V97" s="40" t="str">
        <f>IF(ISNUMBER(AVERAGEIFS(Observed!V$2:V$2369,Observed!$A$2:$A$2369,$A97,Observed!$C$2:$C$2369,$C97)),AVERAGEIFS(Observed!V$2:V$2369,Observed!$A$2:$A$2369,$A97,Observed!$C$2:$C$2369,$C97),"")</f>
        <v/>
      </c>
      <c r="W97" s="8" t="str">
        <f>IF(ISNUMBER(AVERAGEIFS(Observed!W$2:W$2369,Observed!$A$2:$A$2369,$A97,Observed!$C$2:$C$2369,$C97)),AVERAGEIFS(Observed!W$2:W$2369,Observed!$A$2:$A$2369,$A97,Observed!$C$2:$C$2369,$C97),"")</f>
        <v/>
      </c>
      <c r="X97" s="8" t="str">
        <f>IF(ISNUMBER(AVERAGEIFS(Observed!X$2:X$2369,Observed!$A$2:$A$2369,$A97,Observed!$C$2:$C$2369,$C97)),AVERAGEIFS(Observed!X$2:X$2369,Observed!$A$2:$A$2369,$A97,Observed!$C$2:$C$2369,$C97),"")</f>
        <v/>
      </c>
      <c r="Y97" s="40" t="str">
        <f>IF(ISNUMBER(AVERAGEIFS(Observed!Y$2:Y$2369,Observed!$A$2:$A$2369,$A97,Observed!$C$2:$C$2369,$C97)),AVERAGEIFS(Observed!Y$2:Y$2369,Observed!$A$2:$A$2369,$A97,Observed!$C$2:$C$2369,$C97),"")</f>
        <v/>
      </c>
      <c r="Z97" s="40" t="str">
        <f>IF(ISNUMBER(AVERAGEIFS(Observed!Z$2:Z$2369,Observed!$A$2:$A$2369,$A97,Observed!$C$2:$C$2369,$C97)),AVERAGEIFS(Observed!Z$2:Z$2369,Observed!$A$2:$A$2369,$A97,Observed!$C$2:$C$2369,$C97),"")</f>
        <v/>
      </c>
      <c r="AA97" s="40" t="str">
        <f>IF(ISNUMBER(AVERAGEIFS(Observed!AA$2:AA$2369,Observed!$A$2:$A$2369,$A97,Observed!$C$2:$C$2369,$C97)),AVERAGEIFS(Observed!AA$2:AA$2369,Observed!$A$2:$A$2369,$A97,Observed!$C$2:$C$2369,$C97),"")</f>
        <v/>
      </c>
      <c r="AB97" s="40" t="str">
        <f>IF(ISNUMBER(AVERAGEIFS(Observed!AB$2:AB$2369,Observed!$A$2:$A$2369,$A97,Observed!$C$2:$C$2369,$C97)),AVERAGEIFS(Observed!AB$2:AB$2369,Observed!$A$2:$A$2369,$A97,Observed!$C$2:$C$2369,$C97),"")</f>
        <v/>
      </c>
      <c r="AC97" s="40" t="str">
        <f>IF(ISNUMBER(AVERAGEIFS(Observed!AC$2:AC$2369,Observed!$A$2:$A$2369,$A97,Observed!$C$2:$C$2369,$C97)),AVERAGEIFS(Observed!AC$2:AC$2369,Observed!$A$2:$A$2369,$A97,Observed!$C$2:$C$2369,$C97),"")</f>
        <v/>
      </c>
      <c r="AD97" s="40" t="str">
        <f>IF(ISNUMBER(AVERAGEIFS(Observed!AD$2:AD$2369,Observed!$A$2:$A$2369,$A97,Observed!$C$2:$C$2369,$C97)),AVERAGEIFS(Observed!AD$2:AD$2369,Observed!$A$2:$A$2369,$A97,Observed!$C$2:$C$2369,$C97),"")</f>
        <v/>
      </c>
      <c r="AE97" s="40" t="str">
        <f>IF(ISNUMBER(AVERAGEIFS(Observed!AE$2:AE$2369,Observed!$A$2:$A$2369,$A97,Observed!$C$2:$C$2369,$C97)),AVERAGEIFS(Observed!AE$2:AE$2369,Observed!$A$2:$A$2369,$A97,Observed!$C$2:$C$2369,$C97),"")</f>
        <v/>
      </c>
      <c r="AF97" s="40" t="str">
        <f>IF(ISNUMBER(AVERAGEIFS(Observed!AF$2:AF$2369,Observed!$A$2:$A$2369,$A97,Observed!$C$2:$C$2369,$C97)),AVERAGEIFS(Observed!AF$2:AF$2369,Observed!$A$2:$A$2369,$A97,Observed!$C$2:$C$2369,$C97),"")</f>
        <v/>
      </c>
      <c r="AG97" s="40" t="str">
        <f>IF(ISNUMBER(AVERAGEIFS(Observed!AG$2:AG$2369,Observed!$A$2:$A$2369,$A97,Observed!$C$2:$C$2369,$C97)),AVERAGEIFS(Observed!AG$2:AG$2369,Observed!$A$2:$A$2369,$A97,Observed!$C$2:$C$2369,$C97),"")</f>
        <v/>
      </c>
      <c r="AH97" s="41" t="str">
        <f>IF(ISNUMBER(AVERAGEIFS(Observed!AH$2:AH$2369,Observed!$A$2:$A$2369,$A97,Observed!$C$2:$C$2369,$C97)),AVERAGEIFS(Observed!AH$2:AH$2369,Observed!$A$2:$A$2369,$A97,Observed!$C$2:$C$2369,$C97),"")</f>
        <v/>
      </c>
      <c r="AI97" s="41" t="str">
        <f>IF(ISNUMBER(AVERAGEIFS(Observed!AI$2:AI$2369,Observed!$A$2:$A$2369,$A97,Observed!$C$2:$C$2369,$C97)),AVERAGEIFS(Observed!AI$2:AI$2369,Observed!$A$2:$A$2369,$A97,Observed!$C$2:$C$2369,$C97),"")</f>
        <v/>
      </c>
      <c r="AJ97" s="41" t="str">
        <f>IF(ISNUMBER(AVERAGEIFS(Observed!AJ$2:AJ$2369,Observed!$A$2:$A$2369,$A97,Observed!$C$2:$C$2369,$C97)),AVERAGEIFS(Observed!AJ$2:AJ$2369,Observed!$A$2:$A$2369,$A97,Observed!$C$2:$C$2369,$C97),"")</f>
        <v/>
      </c>
      <c r="AK97" s="40" t="str">
        <f>IF(ISNUMBER(AVERAGEIFS(Observed!AK$2:AK$2369,Observed!$A$2:$A$2369,$A97,Observed!$C$2:$C$2369,$C97)),AVERAGEIFS(Observed!AK$2:AK$2369,Observed!$A$2:$A$2369,$A97,Observed!$C$2:$C$2369,$C97),"")</f>
        <v/>
      </c>
      <c r="AL97" s="41" t="str">
        <f>IF(ISNUMBER(AVERAGEIFS(Observed!AL$2:AL$2369,Observed!$A$2:$A$2369,$A97,Observed!$C$2:$C$2369,$C97)),AVERAGEIFS(Observed!AL$2:AL$2369,Observed!$A$2:$A$2369,$A97,Observed!$C$2:$C$2369,$C97),"")</f>
        <v/>
      </c>
      <c r="AM97" s="40" t="str">
        <f>IF(ISNUMBER(AVERAGEIFS(Observed!AM$2:AM$2369,Observed!$A$2:$A$2369,$A97,Observed!$C$2:$C$2369,$C97)),AVERAGEIFS(Observed!AM$2:AM$2369,Observed!$A$2:$A$2369,$A97,Observed!$C$2:$C$2369,$C97),"")</f>
        <v/>
      </c>
      <c r="AN97" s="40" t="str">
        <f>IF(ISNUMBER(AVERAGEIFS(Observed!AN$2:AN$2369,Observed!$A$2:$A$2369,$A97,Observed!$C$2:$C$2369,$C97)),AVERAGEIFS(Observed!AN$2:AN$2369,Observed!$A$2:$A$2369,$A97,Observed!$C$2:$C$2369,$C97),"")</f>
        <v/>
      </c>
      <c r="AO97" s="40" t="str">
        <f>IF(ISNUMBER(AVERAGEIFS(Observed!AO$2:AO$2369,Observed!$A$2:$A$2369,$A97,Observed!$C$2:$C$2369,$C97)),AVERAGEIFS(Observed!AO$2:AO$2369,Observed!$A$2:$A$2369,$A97,Observed!$C$2:$C$2369,$C97),"")</f>
        <v/>
      </c>
      <c r="AP97" s="41" t="str">
        <f>IF(ISNUMBER(AVERAGEIFS(Observed!AP$2:AP$2369,Observed!$A$2:$A$2369,$A97,Observed!$C$2:$C$2369,$C97)),AVERAGEIFS(Observed!AP$2:AP$2369,Observed!$A$2:$A$2369,$A97,Observed!$C$2:$C$2369,$C97),"")</f>
        <v/>
      </c>
      <c r="AQ97" s="40" t="str">
        <f>IF(ISNUMBER(AVERAGEIFS(Observed!AQ$2:AQ$2369,Observed!$A$2:$A$2369,$A97,Observed!$C$2:$C$2369,$C97)),AVERAGEIFS(Observed!AQ$2:AQ$2369,Observed!$A$2:$A$2369,$A97,Observed!$C$2:$C$2369,$C97),"")</f>
        <v/>
      </c>
      <c r="AR97" s="40" t="str">
        <f>IF(ISNUMBER(AVERAGEIFS(Observed!AR$2:AR$2369,Observed!$A$2:$A$2369,$A97,Observed!$C$2:$C$2369,$C97)),AVERAGEIFS(Observed!AR$2:AR$2369,Observed!$A$2:$A$2369,$A97,Observed!$C$2:$C$2369,$C97),"")</f>
        <v/>
      </c>
      <c r="AS97" s="3">
        <f>COUNTIFS(Observed!$A$2:$A$2369,$A97,Observed!$C$2:$C$2369,$C97)</f>
        <v>3</v>
      </c>
      <c r="AT97" s="3">
        <f t="shared" si="1"/>
        <v>2</v>
      </c>
    </row>
    <row r="98" spans="1:46" x14ac:dyDescent="0.25">
      <c r="A98" t="s">
        <v>5</v>
      </c>
      <c r="B98" t="s">
        <v>21</v>
      </c>
      <c r="C98" s="7">
        <v>36727</v>
      </c>
      <c r="D98" t="s">
        <v>101</v>
      </c>
      <c r="E98" t="s">
        <v>83</v>
      </c>
      <c r="J98" t="s">
        <v>3</v>
      </c>
      <c r="K98" t="s">
        <v>3</v>
      </c>
      <c r="L98">
        <v>1</v>
      </c>
      <c r="M98" t="s">
        <v>23</v>
      </c>
      <c r="N98" s="39">
        <f>IF(ISNUMBER(AVERAGEIFS(Observed!N$2:N$2369,Observed!$A$2:$A$2369,$A98,Observed!$C$2:$C$2369,$C98)),AVERAGEIFS(Observed!N$2:N$2369,Observed!$A$2:$A$2369,$A98,Observed!$C$2:$C$2369,$C98),"")</f>
        <v>214.33333333333334</v>
      </c>
      <c r="O98" s="40">
        <f>IF(ISNUMBER(AVERAGEIFS(Observed!O$2:O$2369,Observed!$A$2:$A$2369,$A98,Observed!$C$2:$C$2369,$C98)),AVERAGEIFS(Observed!O$2:O$2369,Observed!$A$2:$A$2369,$A98,Observed!$C$2:$C$2369,$C98),"")</f>
        <v>21.433333333333334</v>
      </c>
      <c r="P98" s="40" t="str">
        <f>IF(ISNUMBER(AVERAGEIFS(Observed!P$2:P$2369,Observed!$A$2:$A$2369,$A98,Observed!$C$2:$C$2369,$C98)),AVERAGEIFS(Observed!P$2:P$2369,Observed!$A$2:$A$2369,$A98,Observed!$C$2:$C$2369,$C98),"")</f>
        <v/>
      </c>
      <c r="Q98" s="40" t="str">
        <f>IF(ISNUMBER(AVERAGEIFS(Observed!Q$2:Q$2369,Observed!$A$2:$A$2369,$A98,Observed!$C$2:$C$2369,$C98)),AVERAGEIFS(Observed!Q$2:Q$2369,Observed!$A$2:$A$2369,$A98,Observed!$C$2:$C$2369,$C98),"")</f>
        <v/>
      </c>
      <c r="R98" s="40" t="str">
        <f>IF(ISNUMBER(AVERAGEIFS(Observed!R$2:R$2369,Observed!$A$2:$A$2369,$A98,Observed!$C$2:$C$2369,$C98)),AVERAGEIFS(Observed!R$2:R$2369,Observed!$A$2:$A$2369,$A98,Observed!$C$2:$C$2369,$C98),"")</f>
        <v/>
      </c>
      <c r="S98" s="41" t="str">
        <f>IF(ISNUMBER(AVERAGEIFS(Observed!S$2:S$2369,Observed!$A$2:$A$2369,$A98,Observed!$C$2:$C$2369,$C98)),AVERAGEIFS(Observed!S$2:S$2369,Observed!$A$2:$A$2369,$A98,Observed!$C$2:$C$2369,$C98),"")</f>
        <v/>
      </c>
      <c r="T98" s="41" t="str">
        <f>IF(ISNUMBER(AVERAGEIFS(Observed!T$2:T$2369,Observed!$A$2:$A$2369,$A98,Observed!$C$2:$C$2369,$C98)),AVERAGEIFS(Observed!T$2:T$2369,Observed!$A$2:$A$2369,$A98,Observed!$C$2:$C$2369,$C98),"")</f>
        <v/>
      </c>
      <c r="U98" s="41" t="str">
        <f>IF(ISNUMBER(AVERAGEIFS(Observed!U$2:U$2369,Observed!$A$2:$A$2369,$A98,Observed!$C$2:$C$2369,$C98)),AVERAGEIFS(Observed!U$2:U$2369,Observed!$A$2:$A$2369,$A98,Observed!$C$2:$C$2369,$C98),"")</f>
        <v/>
      </c>
      <c r="V98" s="40" t="str">
        <f>IF(ISNUMBER(AVERAGEIFS(Observed!V$2:V$2369,Observed!$A$2:$A$2369,$A98,Observed!$C$2:$C$2369,$C98)),AVERAGEIFS(Observed!V$2:V$2369,Observed!$A$2:$A$2369,$A98,Observed!$C$2:$C$2369,$C98),"")</f>
        <v/>
      </c>
      <c r="W98" s="8" t="str">
        <f>IF(ISNUMBER(AVERAGEIFS(Observed!W$2:W$2369,Observed!$A$2:$A$2369,$A98,Observed!$C$2:$C$2369,$C98)),AVERAGEIFS(Observed!W$2:W$2369,Observed!$A$2:$A$2369,$A98,Observed!$C$2:$C$2369,$C98),"")</f>
        <v/>
      </c>
      <c r="X98" s="8" t="str">
        <f>IF(ISNUMBER(AVERAGEIFS(Observed!X$2:X$2369,Observed!$A$2:$A$2369,$A98,Observed!$C$2:$C$2369,$C98)),AVERAGEIFS(Observed!X$2:X$2369,Observed!$A$2:$A$2369,$A98,Observed!$C$2:$C$2369,$C98),"")</f>
        <v/>
      </c>
      <c r="Y98" s="40" t="str">
        <f>IF(ISNUMBER(AVERAGEIFS(Observed!Y$2:Y$2369,Observed!$A$2:$A$2369,$A98,Observed!$C$2:$C$2369,$C98)),AVERAGEIFS(Observed!Y$2:Y$2369,Observed!$A$2:$A$2369,$A98,Observed!$C$2:$C$2369,$C98),"")</f>
        <v/>
      </c>
      <c r="Z98" s="40" t="str">
        <f>IF(ISNUMBER(AVERAGEIFS(Observed!Z$2:Z$2369,Observed!$A$2:$A$2369,$A98,Observed!$C$2:$C$2369,$C98)),AVERAGEIFS(Observed!Z$2:Z$2369,Observed!$A$2:$A$2369,$A98,Observed!$C$2:$C$2369,$C98),"")</f>
        <v/>
      </c>
      <c r="AA98" s="40" t="str">
        <f>IF(ISNUMBER(AVERAGEIFS(Observed!AA$2:AA$2369,Observed!$A$2:$A$2369,$A98,Observed!$C$2:$C$2369,$C98)),AVERAGEIFS(Observed!AA$2:AA$2369,Observed!$A$2:$A$2369,$A98,Observed!$C$2:$C$2369,$C98),"")</f>
        <v/>
      </c>
      <c r="AB98" s="40" t="str">
        <f>IF(ISNUMBER(AVERAGEIFS(Observed!AB$2:AB$2369,Observed!$A$2:$A$2369,$A98,Observed!$C$2:$C$2369,$C98)),AVERAGEIFS(Observed!AB$2:AB$2369,Observed!$A$2:$A$2369,$A98,Observed!$C$2:$C$2369,$C98),"")</f>
        <v/>
      </c>
      <c r="AC98" s="40" t="str">
        <f>IF(ISNUMBER(AVERAGEIFS(Observed!AC$2:AC$2369,Observed!$A$2:$A$2369,$A98,Observed!$C$2:$C$2369,$C98)),AVERAGEIFS(Observed!AC$2:AC$2369,Observed!$A$2:$A$2369,$A98,Observed!$C$2:$C$2369,$C98),"")</f>
        <v/>
      </c>
      <c r="AD98" s="40" t="str">
        <f>IF(ISNUMBER(AVERAGEIFS(Observed!AD$2:AD$2369,Observed!$A$2:$A$2369,$A98,Observed!$C$2:$C$2369,$C98)),AVERAGEIFS(Observed!AD$2:AD$2369,Observed!$A$2:$A$2369,$A98,Observed!$C$2:$C$2369,$C98),"")</f>
        <v/>
      </c>
      <c r="AE98" s="40" t="str">
        <f>IF(ISNUMBER(AVERAGEIFS(Observed!AE$2:AE$2369,Observed!$A$2:$A$2369,$A98,Observed!$C$2:$C$2369,$C98)),AVERAGEIFS(Observed!AE$2:AE$2369,Observed!$A$2:$A$2369,$A98,Observed!$C$2:$C$2369,$C98),"")</f>
        <v/>
      </c>
      <c r="AF98" s="40" t="str">
        <f>IF(ISNUMBER(AVERAGEIFS(Observed!AF$2:AF$2369,Observed!$A$2:$A$2369,$A98,Observed!$C$2:$C$2369,$C98)),AVERAGEIFS(Observed!AF$2:AF$2369,Observed!$A$2:$A$2369,$A98,Observed!$C$2:$C$2369,$C98),"")</f>
        <v/>
      </c>
      <c r="AG98" s="40" t="str">
        <f>IF(ISNUMBER(AVERAGEIFS(Observed!AG$2:AG$2369,Observed!$A$2:$A$2369,$A98,Observed!$C$2:$C$2369,$C98)),AVERAGEIFS(Observed!AG$2:AG$2369,Observed!$A$2:$A$2369,$A98,Observed!$C$2:$C$2369,$C98),"")</f>
        <v/>
      </c>
      <c r="AH98" s="41" t="str">
        <f>IF(ISNUMBER(AVERAGEIFS(Observed!AH$2:AH$2369,Observed!$A$2:$A$2369,$A98,Observed!$C$2:$C$2369,$C98)),AVERAGEIFS(Observed!AH$2:AH$2369,Observed!$A$2:$A$2369,$A98,Observed!$C$2:$C$2369,$C98),"")</f>
        <v/>
      </c>
      <c r="AI98" s="41" t="str">
        <f>IF(ISNUMBER(AVERAGEIFS(Observed!AI$2:AI$2369,Observed!$A$2:$A$2369,$A98,Observed!$C$2:$C$2369,$C98)),AVERAGEIFS(Observed!AI$2:AI$2369,Observed!$A$2:$A$2369,$A98,Observed!$C$2:$C$2369,$C98),"")</f>
        <v/>
      </c>
      <c r="AJ98" s="41" t="str">
        <f>IF(ISNUMBER(AVERAGEIFS(Observed!AJ$2:AJ$2369,Observed!$A$2:$A$2369,$A98,Observed!$C$2:$C$2369,$C98)),AVERAGEIFS(Observed!AJ$2:AJ$2369,Observed!$A$2:$A$2369,$A98,Observed!$C$2:$C$2369,$C98),"")</f>
        <v/>
      </c>
      <c r="AK98" s="40" t="str">
        <f>IF(ISNUMBER(AVERAGEIFS(Observed!AK$2:AK$2369,Observed!$A$2:$A$2369,$A98,Observed!$C$2:$C$2369,$C98)),AVERAGEIFS(Observed!AK$2:AK$2369,Observed!$A$2:$A$2369,$A98,Observed!$C$2:$C$2369,$C98),"")</f>
        <v/>
      </c>
      <c r="AL98" s="41" t="str">
        <f>IF(ISNUMBER(AVERAGEIFS(Observed!AL$2:AL$2369,Observed!$A$2:$A$2369,$A98,Observed!$C$2:$C$2369,$C98)),AVERAGEIFS(Observed!AL$2:AL$2369,Observed!$A$2:$A$2369,$A98,Observed!$C$2:$C$2369,$C98),"")</f>
        <v/>
      </c>
      <c r="AM98" s="40" t="str">
        <f>IF(ISNUMBER(AVERAGEIFS(Observed!AM$2:AM$2369,Observed!$A$2:$A$2369,$A98,Observed!$C$2:$C$2369,$C98)),AVERAGEIFS(Observed!AM$2:AM$2369,Observed!$A$2:$A$2369,$A98,Observed!$C$2:$C$2369,$C98),"")</f>
        <v/>
      </c>
      <c r="AN98" s="40" t="str">
        <f>IF(ISNUMBER(AVERAGEIFS(Observed!AN$2:AN$2369,Observed!$A$2:$A$2369,$A98,Observed!$C$2:$C$2369,$C98)),AVERAGEIFS(Observed!AN$2:AN$2369,Observed!$A$2:$A$2369,$A98,Observed!$C$2:$C$2369,$C98),"")</f>
        <v/>
      </c>
      <c r="AO98" s="40" t="str">
        <f>IF(ISNUMBER(AVERAGEIFS(Observed!AO$2:AO$2369,Observed!$A$2:$A$2369,$A98,Observed!$C$2:$C$2369,$C98)),AVERAGEIFS(Observed!AO$2:AO$2369,Observed!$A$2:$A$2369,$A98,Observed!$C$2:$C$2369,$C98),"")</f>
        <v/>
      </c>
      <c r="AP98" s="41" t="str">
        <f>IF(ISNUMBER(AVERAGEIFS(Observed!AP$2:AP$2369,Observed!$A$2:$A$2369,$A98,Observed!$C$2:$C$2369,$C98)),AVERAGEIFS(Observed!AP$2:AP$2369,Observed!$A$2:$A$2369,$A98,Observed!$C$2:$C$2369,$C98),"")</f>
        <v/>
      </c>
      <c r="AQ98" s="40" t="str">
        <f>IF(ISNUMBER(AVERAGEIFS(Observed!AQ$2:AQ$2369,Observed!$A$2:$A$2369,$A98,Observed!$C$2:$C$2369,$C98)),AVERAGEIFS(Observed!AQ$2:AQ$2369,Observed!$A$2:$A$2369,$A98,Observed!$C$2:$C$2369,$C98),"")</f>
        <v/>
      </c>
      <c r="AR98" s="40" t="str">
        <f>IF(ISNUMBER(AVERAGEIFS(Observed!AR$2:AR$2369,Observed!$A$2:$A$2369,$A98,Observed!$C$2:$C$2369,$C98)),AVERAGEIFS(Observed!AR$2:AR$2369,Observed!$A$2:$A$2369,$A98,Observed!$C$2:$C$2369,$C98),"")</f>
        <v/>
      </c>
      <c r="AS98" s="3">
        <f>COUNTIFS(Observed!$A$2:$A$2369,$A98,Observed!$C$2:$C$2369,$C98)</f>
        <v>3</v>
      </c>
      <c r="AT98" s="3">
        <f t="shared" si="1"/>
        <v>1</v>
      </c>
    </row>
    <row r="99" spans="1:46" x14ac:dyDescent="0.25">
      <c r="A99" t="s">
        <v>5</v>
      </c>
      <c r="B99" t="s">
        <v>21</v>
      </c>
      <c r="C99" s="7">
        <v>36741</v>
      </c>
      <c r="D99" t="s">
        <v>101</v>
      </c>
      <c r="E99" t="s">
        <v>83</v>
      </c>
      <c r="J99" t="s">
        <v>3</v>
      </c>
      <c r="K99" t="s">
        <v>3</v>
      </c>
      <c r="L99">
        <v>1</v>
      </c>
      <c r="M99" t="s">
        <v>23</v>
      </c>
      <c r="N99" s="39">
        <f>IF(ISNUMBER(AVERAGEIFS(Observed!N$2:N$2369,Observed!$A$2:$A$2369,$A99,Observed!$C$2:$C$2369,$C99)),AVERAGEIFS(Observed!N$2:N$2369,Observed!$A$2:$A$2369,$A99,Observed!$C$2:$C$2369,$C99),"")</f>
        <v>350.5</v>
      </c>
      <c r="O99" s="40">
        <f>IF(ISNUMBER(AVERAGEIFS(Observed!O$2:O$2369,Observed!$A$2:$A$2369,$A99,Observed!$C$2:$C$2369,$C99)),AVERAGEIFS(Observed!O$2:O$2369,Observed!$A$2:$A$2369,$A99,Observed!$C$2:$C$2369,$C99),"")</f>
        <v>35.050000000000004</v>
      </c>
      <c r="P99" s="40" t="str">
        <f>IF(ISNUMBER(AVERAGEIFS(Observed!P$2:P$2369,Observed!$A$2:$A$2369,$A99,Observed!$C$2:$C$2369,$C99)),AVERAGEIFS(Observed!P$2:P$2369,Observed!$A$2:$A$2369,$A99,Observed!$C$2:$C$2369,$C99),"")</f>
        <v/>
      </c>
      <c r="Q99" s="40" t="str">
        <f>IF(ISNUMBER(AVERAGEIFS(Observed!Q$2:Q$2369,Observed!$A$2:$A$2369,$A99,Observed!$C$2:$C$2369,$C99)),AVERAGEIFS(Observed!Q$2:Q$2369,Observed!$A$2:$A$2369,$A99,Observed!$C$2:$C$2369,$C99),"")</f>
        <v/>
      </c>
      <c r="R99" s="40" t="str">
        <f>IF(ISNUMBER(AVERAGEIFS(Observed!R$2:R$2369,Observed!$A$2:$A$2369,$A99,Observed!$C$2:$C$2369,$C99)),AVERAGEIFS(Observed!R$2:R$2369,Observed!$A$2:$A$2369,$A99,Observed!$C$2:$C$2369,$C99),"")</f>
        <v/>
      </c>
      <c r="S99" s="41" t="str">
        <f>IF(ISNUMBER(AVERAGEIFS(Observed!S$2:S$2369,Observed!$A$2:$A$2369,$A99,Observed!$C$2:$C$2369,$C99)),AVERAGEIFS(Observed!S$2:S$2369,Observed!$A$2:$A$2369,$A99,Observed!$C$2:$C$2369,$C99),"")</f>
        <v/>
      </c>
      <c r="T99" s="41" t="str">
        <f>IF(ISNUMBER(AVERAGEIFS(Observed!T$2:T$2369,Observed!$A$2:$A$2369,$A99,Observed!$C$2:$C$2369,$C99)),AVERAGEIFS(Observed!T$2:T$2369,Observed!$A$2:$A$2369,$A99,Observed!$C$2:$C$2369,$C99),"")</f>
        <v/>
      </c>
      <c r="U99" s="41" t="str">
        <f>IF(ISNUMBER(AVERAGEIFS(Observed!U$2:U$2369,Observed!$A$2:$A$2369,$A99,Observed!$C$2:$C$2369,$C99)),AVERAGEIFS(Observed!U$2:U$2369,Observed!$A$2:$A$2369,$A99,Observed!$C$2:$C$2369,$C99),"")</f>
        <v/>
      </c>
      <c r="V99" s="40" t="str">
        <f>IF(ISNUMBER(AVERAGEIFS(Observed!V$2:V$2369,Observed!$A$2:$A$2369,$A99,Observed!$C$2:$C$2369,$C99)),AVERAGEIFS(Observed!V$2:V$2369,Observed!$A$2:$A$2369,$A99,Observed!$C$2:$C$2369,$C99),"")</f>
        <v/>
      </c>
      <c r="W99" s="8" t="str">
        <f>IF(ISNUMBER(AVERAGEIFS(Observed!W$2:W$2369,Observed!$A$2:$A$2369,$A99,Observed!$C$2:$C$2369,$C99)),AVERAGEIFS(Observed!W$2:W$2369,Observed!$A$2:$A$2369,$A99,Observed!$C$2:$C$2369,$C99),"")</f>
        <v/>
      </c>
      <c r="X99" s="8" t="str">
        <f>IF(ISNUMBER(AVERAGEIFS(Observed!X$2:X$2369,Observed!$A$2:$A$2369,$A99,Observed!$C$2:$C$2369,$C99)),AVERAGEIFS(Observed!X$2:X$2369,Observed!$A$2:$A$2369,$A99,Observed!$C$2:$C$2369,$C99),"")</f>
        <v/>
      </c>
      <c r="Y99" s="40" t="str">
        <f>IF(ISNUMBER(AVERAGEIFS(Observed!Y$2:Y$2369,Observed!$A$2:$A$2369,$A99,Observed!$C$2:$C$2369,$C99)),AVERAGEIFS(Observed!Y$2:Y$2369,Observed!$A$2:$A$2369,$A99,Observed!$C$2:$C$2369,$C99),"")</f>
        <v/>
      </c>
      <c r="Z99" s="40" t="str">
        <f>IF(ISNUMBER(AVERAGEIFS(Observed!Z$2:Z$2369,Observed!$A$2:$A$2369,$A99,Observed!$C$2:$C$2369,$C99)),AVERAGEIFS(Observed!Z$2:Z$2369,Observed!$A$2:$A$2369,$A99,Observed!$C$2:$C$2369,$C99),"")</f>
        <v/>
      </c>
      <c r="AA99" s="40" t="str">
        <f>IF(ISNUMBER(AVERAGEIFS(Observed!AA$2:AA$2369,Observed!$A$2:$A$2369,$A99,Observed!$C$2:$C$2369,$C99)),AVERAGEIFS(Observed!AA$2:AA$2369,Observed!$A$2:$A$2369,$A99,Observed!$C$2:$C$2369,$C99),"")</f>
        <v/>
      </c>
      <c r="AB99" s="40" t="str">
        <f>IF(ISNUMBER(AVERAGEIFS(Observed!AB$2:AB$2369,Observed!$A$2:$A$2369,$A99,Observed!$C$2:$C$2369,$C99)),AVERAGEIFS(Observed!AB$2:AB$2369,Observed!$A$2:$A$2369,$A99,Observed!$C$2:$C$2369,$C99),"")</f>
        <v/>
      </c>
      <c r="AC99" s="40" t="str">
        <f>IF(ISNUMBER(AVERAGEIFS(Observed!AC$2:AC$2369,Observed!$A$2:$A$2369,$A99,Observed!$C$2:$C$2369,$C99)),AVERAGEIFS(Observed!AC$2:AC$2369,Observed!$A$2:$A$2369,$A99,Observed!$C$2:$C$2369,$C99),"")</f>
        <v/>
      </c>
      <c r="AD99" s="40" t="str">
        <f>IF(ISNUMBER(AVERAGEIFS(Observed!AD$2:AD$2369,Observed!$A$2:$A$2369,$A99,Observed!$C$2:$C$2369,$C99)),AVERAGEIFS(Observed!AD$2:AD$2369,Observed!$A$2:$A$2369,$A99,Observed!$C$2:$C$2369,$C99),"")</f>
        <v/>
      </c>
      <c r="AE99" s="40" t="str">
        <f>IF(ISNUMBER(AVERAGEIFS(Observed!AE$2:AE$2369,Observed!$A$2:$A$2369,$A99,Observed!$C$2:$C$2369,$C99)),AVERAGEIFS(Observed!AE$2:AE$2369,Observed!$A$2:$A$2369,$A99,Observed!$C$2:$C$2369,$C99),"")</f>
        <v/>
      </c>
      <c r="AF99" s="40" t="str">
        <f>IF(ISNUMBER(AVERAGEIFS(Observed!AF$2:AF$2369,Observed!$A$2:$A$2369,$A99,Observed!$C$2:$C$2369,$C99)),AVERAGEIFS(Observed!AF$2:AF$2369,Observed!$A$2:$A$2369,$A99,Observed!$C$2:$C$2369,$C99),"")</f>
        <v/>
      </c>
      <c r="AG99" s="40" t="str">
        <f>IF(ISNUMBER(AVERAGEIFS(Observed!AG$2:AG$2369,Observed!$A$2:$A$2369,$A99,Observed!$C$2:$C$2369,$C99)),AVERAGEIFS(Observed!AG$2:AG$2369,Observed!$A$2:$A$2369,$A99,Observed!$C$2:$C$2369,$C99),"")</f>
        <v/>
      </c>
      <c r="AH99" s="41" t="str">
        <f>IF(ISNUMBER(AVERAGEIFS(Observed!AH$2:AH$2369,Observed!$A$2:$A$2369,$A99,Observed!$C$2:$C$2369,$C99)),AVERAGEIFS(Observed!AH$2:AH$2369,Observed!$A$2:$A$2369,$A99,Observed!$C$2:$C$2369,$C99),"")</f>
        <v/>
      </c>
      <c r="AI99" s="41" t="str">
        <f>IF(ISNUMBER(AVERAGEIFS(Observed!AI$2:AI$2369,Observed!$A$2:$A$2369,$A99,Observed!$C$2:$C$2369,$C99)),AVERAGEIFS(Observed!AI$2:AI$2369,Observed!$A$2:$A$2369,$A99,Observed!$C$2:$C$2369,$C99),"")</f>
        <v/>
      </c>
      <c r="AJ99" s="41" t="str">
        <f>IF(ISNUMBER(AVERAGEIFS(Observed!AJ$2:AJ$2369,Observed!$A$2:$A$2369,$A99,Observed!$C$2:$C$2369,$C99)),AVERAGEIFS(Observed!AJ$2:AJ$2369,Observed!$A$2:$A$2369,$A99,Observed!$C$2:$C$2369,$C99),"")</f>
        <v/>
      </c>
      <c r="AK99" s="40" t="str">
        <f>IF(ISNUMBER(AVERAGEIFS(Observed!AK$2:AK$2369,Observed!$A$2:$A$2369,$A99,Observed!$C$2:$C$2369,$C99)),AVERAGEIFS(Observed!AK$2:AK$2369,Observed!$A$2:$A$2369,$A99,Observed!$C$2:$C$2369,$C99),"")</f>
        <v/>
      </c>
      <c r="AL99" s="41" t="str">
        <f>IF(ISNUMBER(AVERAGEIFS(Observed!AL$2:AL$2369,Observed!$A$2:$A$2369,$A99,Observed!$C$2:$C$2369,$C99)),AVERAGEIFS(Observed!AL$2:AL$2369,Observed!$A$2:$A$2369,$A99,Observed!$C$2:$C$2369,$C99),"")</f>
        <v/>
      </c>
      <c r="AM99" s="40" t="str">
        <f>IF(ISNUMBER(AVERAGEIFS(Observed!AM$2:AM$2369,Observed!$A$2:$A$2369,$A99,Observed!$C$2:$C$2369,$C99)),AVERAGEIFS(Observed!AM$2:AM$2369,Observed!$A$2:$A$2369,$A99,Observed!$C$2:$C$2369,$C99),"")</f>
        <v/>
      </c>
      <c r="AN99" s="40" t="str">
        <f>IF(ISNUMBER(AVERAGEIFS(Observed!AN$2:AN$2369,Observed!$A$2:$A$2369,$A99,Observed!$C$2:$C$2369,$C99)),AVERAGEIFS(Observed!AN$2:AN$2369,Observed!$A$2:$A$2369,$A99,Observed!$C$2:$C$2369,$C99),"")</f>
        <v/>
      </c>
      <c r="AO99" s="40" t="str">
        <f>IF(ISNUMBER(AVERAGEIFS(Observed!AO$2:AO$2369,Observed!$A$2:$A$2369,$A99,Observed!$C$2:$C$2369,$C99)),AVERAGEIFS(Observed!AO$2:AO$2369,Observed!$A$2:$A$2369,$A99,Observed!$C$2:$C$2369,$C99),"")</f>
        <v/>
      </c>
      <c r="AP99" s="41" t="str">
        <f>IF(ISNUMBER(AVERAGEIFS(Observed!AP$2:AP$2369,Observed!$A$2:$A$2369,$A99,Observed!$C$2:$C$2369,$C99)),AVERAGEIFS(Observed!AP$2:AP$2369,Observed!$A$2:$A$2369,$A99,Observed!$C$2:$C$2369,$C99),"")</f>
        <v/>
      </c>
      <c r="AQ99" s="40" t="str">
        <f>IF(ISNUMBER(AVERAGEIFS(Observed!AQ$2:AQ$2369,Observed!$A$2:$A$2369,$A99,Observed!$C$2:$C$2369,$C99)),AVERAGEIFS(Observed!AQ$2:AQ$2369,Observed!$A$2:$A$2369,$A99,Observed!$C$2:$C$2369,$C99),"")</f>
        <v/>
      </c>
      <c r="AR99" s="40" t="str">
        <f>IF(ISNUMBER(AVERAGEIFS(Observed!AR$2:AR$2369,Observed!$A$2:$A$2369,$A99,Observed!$C$2:$C$2369,$C99)),AVERAGEIFS(Observed!AR$2:AR$2369,Observed!$A$2:$A$2369,$A99,Observed!$C$2:$C$2369,$C99),"")</f>
        <v/>
      </c>
      <c r="AS99" s="3">
        <f>COUNTIFS(Observed!$A$2:$A$2369,$A99,Observed!$C$2:$C$2369,$C99)</f>
        <v>3</v>
      </c>
      <c r="AT99" s="3">
        <f t="shared" si="1"/>
        <v>1</v>
      </c>
    </row>
    <row r="100" spans="1:46" x14ac:dyDescent="0.25">
      <c r="A100" t="s">
        <v>5</v>
      </c>
      <c r="B100" t="s">
        <v>21</v>
      </c>
      <c r="C100" s="7">
        <v>36748</v>
      </c>
      <c r="D100" t="s">
        <v>101</v>
      </c>
      <c r="E100" t="s">
        <v>83</v>
      </c>
      <c r="J100" t="s">
        <v>3</v>
      </c>
      <c r="K100" t="s">
        <v>3</v>
      </c>
      <c r="L100">
        <v>1</v>
      </c>
      <c r="M100" t="s">
        <v>23</v>
      </c>
      <c r="N100" s="39">
        <f>IF(ISNUMBER(AVERAGEIFS(Observed!N$2:N$2369,Observed!$A$2:$A$2369,$A100,Observed!$C$2:$C$2369,$C100)),AVERAGEIFS(Observed!N$2:N$2369,Observed!$A$2:$A$2369,$A100,Observed!$C$2:$C$2369,$C100),"")</f>
        <v>395.5</v>
      </c>
      <c r="O100" s="40">
        <f>IF(ISNUMBER(AVERAGEIFS(Observed!O$2:O$2369,Observed!$A$2:$A$2369,$A100,Observed!$C$2:$C$2369,$C100)),AVERAGEIFS(Observed!O$2:O$2369,Observed!$A$2:$A$2369,$A100,Observed!$C$2:$C$2369,$C100),"")</f>
        <v>39.550000000000004</v>
      </c>
      <c r="P100" s="40" t="str">
        <f>IF(ISNUMBER(AVERAGEIFS(Observed!P$2:P$2369,Observed!$A$2:$A$2369,$A100,Observed!$C$2:$C$2369,$C100)),AVERAGEIFS(Observed!P$2:P$2369,Observed!$A$2:$A$2369,$A100,Observed!$C$2:$C$2369,$C100),"")</f>
        <v/>
      </c>
      <c r="Q100" s="40" t="str">
        <f>IF(ISNUMBER(AVERAGEIFS(Observed!Q$2:Q$2369,Observed!$A$2:$A$2369,$A100,Observed!$C$2:$C$2369,$C100)),AVERAGEIFS(Observed!Q$2:Q$2369,Observed!$A$2:$A$2369,$A100,Observed!$C$2:$C$2369,$C100),"")</f>
        <v/>
      </c>
      <c r="R100" s="40" t="str">
        <f>IF(ISNUMBER(AVERAGEIFS(Observed!R$2:R$2369,Observed!$A$2:$A$2369,$A100,Observed!$C$2:$C$2369,$C100)),AVERAGEIFS(Observed!R$2:R$2369,Observed!$A$2:$A$2369,$A100,Observed!$C$2:$C$2369,$C100),"")</f>
        <v/>
      </c>
      <c r="S100" s="41" t="str">
        <f>IF(ISNUMBER(AVERAGEIFS(Observed!S$2:S$2369,Observed!$A$2:$A$2369,$A100,Observed!$C$2:$C$2369,$C100)),AVERAGEIFS(Observed!S$2:S$2369,Observed!$A$2:$A$2369,$A100,Observed!$C$2:$C$2369,$C100),"")</f>
        <v/>
      </c>
      <c r="T100" s="41" t="str">
        <f>IF(ISNUMBER(AVERAGEIFS(Observed!T$2:T$2369,Observed!$A$2:$A$2369,$A100,Observed!$C$2:$C$2369,$C100)),AVERAGEIFS(Observed!T$2:T$2369,Observed!$A$2:$A$2369,$A100,Observed!$C$2:$C$2369,$C100),"")</f>
        <v/>
      </c>
      <c r="U100" s="41" t="str">
        <f>IF(ISNUMBER(AVERAGEIFS(Observed!U$2:U$2369,Observed!$A$2:$A$2369,$A100,Observed!$C$2:$C$2369,$C100)),AVERAGEIFS(Observed!U$2:U$2369,Observed!$A$2:$A$2369,$A100,Observed!$C$2:$C$2369,$C100),"")</f>
        <v/>
      </c>
      <c r="V100" s="40" t="str">
        <f>IF(ISNUMBER(AVERAGEIFS(Observed!V$2:V$2369,Observed!$A$2:$A$2369,$A100,Observed!$C$2:$C$2369,$C100)),AVERAGEIFS(Observed!V$2:V$2369,Observed!$A$2:$A$2369,$A100,Observed!$C$2:$C$2369,$C100),"")</f>
        <v/>
      </c>
      <c r="W100" s="8" t="str">
        <f>IF(ISNUMBER(AVERAGEIFS(Observed!W$2:W$2369,Observed!$A$2:$A$2369,$A100,Observed!$C$2:$C$2369,$C100)),AVERAGEIFS(Observed!W$2:W$2369,Observed!$A$2:$A$2369,$A100,Observed!$C$2:$C$2369,$C100),"")</f>
        <v/>
      </c>
      <c r="X100" s="8" t="str">
        <f>IF(ISNUMBER(AVERAGEIFS(Observed!X$2:X$2369,Observed!$A$2:$A$2369,$A100,Observed!$C$2:$C$2369,$C100)),AVERAGEIFS(Observed!X$2:X$2369,Observed!$A$2:$A$2369,$A100,Observed!$C$2:$C$2369,$C100),"")</f>
        <v/>
      </c>
      <c r="Y100" s="40" t="str">
        <f>IF(ISNUMBER(AVERAGEIFS(Observed!Y$2:Y$2369,Observed!$A$2:$A$2369,$A100,Observed!$C$2:$C$2369,$C100)),AVERAGEIFS(Observed!Y$2:Y$2369,Observed!$A$2:$A$2369,$A100,Observed!$C$2:$C$2369,$C100),"")</f>
        <v/>
      </c>
      <c r="Z100" s="40" t="str">
        <f>IF(ISNUMBER(AVERAGEIFS(Observed!Z$2:Z$2369,Observed!$A$2:$A$2369,$A100,Observed!$C$2:$C$2369,$C100)),AVERAGEIFS(Observed!Z$2:Z$2369,Observed!$A$2:$A$2369,$A100,Observed!$C$2:$C$2369,$C100),"")</f>
        <v/>
      </c>
      <c r="AA100" s="40" t="str">
        <f>IF(ISNUMBER(AVERAGEIFS(Observed!AA$2:AA$2369,Observed!$A$2:$A$2369,$A100,Observed!$C$2:$C$2369,$C100)),AVERAGEIFS(Observed!AA$2:AA$2369,Observed!$A$2:$A$2369,$A100,Observed!$C$2:$C$2369,$C100),"")</f>
        <v/>
      </c>
      <c r="AB100" s="40" t="str">
        <f>IF(ISNUMBER(AVERAGEIFS(Observed!AB$2:AB$2369,Observed!$A$2:$A$2369,$A100,Observed!$C$2:$C$2369,$C100)),AVERAGEIFS(Observed!AB$2:AB$2369,Observed!$A$2:$A$2369,$A100,Observed!$C$2:$C$2369,$C100),"")</f>
        <v/>
      </c>
      <c r="AC100" s="40" t="str">
        <f>IF(ISNUMBER(AVERAGEIFS(Observed!AC$2:AC$2369,Observed!$A$2:$A$2369,$A100,Observed!$C$2:$C$2369,$C100)),AVERAGEIFS(Observed!AC$2:AC$2369,Observed!$A$2:$A$2369,$A100,Observed!$C$2:$C$2369,$C100),"")</f>
        <v/>
      </c>
      <c r="AD100" s="40" t="str">
        <f>IF(ISNUMBER(AVERAGEIFS(Observed!AD$2:AD$2369,Observed!$A$2:$A$2369,$A100,Observed!$C$2:$C$2369,$C100)),AVERAGEIFS(Observed!AD$2:AD$2369,Observed!$A$2:$A$2369,$A100,Observed!$C$2:$C$2369,$C100),"")</f>
        <v/>
      </c>
      <c r="AE100" s="40" t="str">
        <f>IF(ISNUMBER(AVERAGEIFS(Observed!AE$2:AE$2369,Observed!$A$2:$A$2369,$A100,Observed!$C$2:$C$2369,$C100)),AVERAGEIFS(Observed!AE$2:AE$2369,Observed!$A$2:$A$2369,$A100,Observed!$C$2:$C$2369,$C100),"")</f>
        <v/>
      </c>
      <c r="AF100" s="40" t="str">
        <f>IF(ISNUMBER(AVERAGEIFS(Observed!AF$2:AF$2369,Observed!$A$2:$A$2369,$A100,Observed!$C$2:$C$2369,$C100)),AVERAGEIFS(Observed!AF$2:AF$2369,Observed!$A$2:$A$2369,$A100,Observed!$C$2:$C$2369,$C100),"")</f>
        <v/>
      </c>
      <c r="AG100" s="40" t="str">
        <f>IF(ISNUMBER(AVERAGEIFS(Observed!AG$2:AG$2369,Observed!$A$2:$A$2369,$A100,Observed!$C$2:$C$2369,$C100)),AVERAGEIFS(Observed!AG$2:AG$2369,Observed!$A$2:$A$2369,$A100,Observed!$C$2:$C$2369,$C100),"")</f>
        <v/>
      </c>
      <c r="AH100" s="41" t="str">
        <f>IF(ISNUMBER(AVERAGEIFS(Observed!AH$2:AH$2369,Observed!$A$2:$A$2369,$A100,Observed!$C$2:$C$2369,$C100)),AVERAGEIFS(Observed!AH$2:AH$2369,Observed!$A$2:$A$2369,$A100,Observed!$C$2:$C$2369,$C100),"")</f>
        <v/>
      </c>
      <c r="AI100" s="41" t="str">
        <f>IF(ISNUMBER(AVERAGEIFS(Observed!AI$2:AI$2369,Observed!$A$2:$A$2369,$A100,Observed!$C$2:$C$2369,$C100)),AVERAGEIFS(Observed!AI$2:AI$2369,Observed!$A$2:$A$2369,$A100,Observed!$C$2:$C$2369,$C100),"")</f>
        <v/>
      </c>
      <c r="AJ100" s="41" t="str">
        <f>IF(ISNUMBER(AVERAGEIFS(Observed!AJ$2:AJ$2369,Observed!$A$2:$A$2369,$A100,Observed!$C$2:$C$2369,$C100)),AVERAGEIFS(Observed!AJ$2:AJ$2369,Observed!$A$2:$A$2369,$A100,Observed!$C$2:$C$2369,$C100),"")</f>
        <v/>
      </c>
      <c r="AK100" s="40" t="str">
        <f>IF(ISNUMBER(AVERAGEIFS(Observed!AK$2:AK$2369,Observed!$A$2:$A$2369,$A100,Observed!$C$2:$C$2369,$C100)),AVERAGEIFS(Observed!AK$2:AK$2369,Observed!$A$2:$A$2369,$A100,Observed!$C$2:$C$2369,$C100),"")</f>
        <v/>
      </c>
      <c r="AL100" s="41" t="str">
        <f>IF(ISNUMBER(AVERAGEIFS(Observed!AL$2:AL$2369,Observed!$A$2:$A$2369,$A100,Observed!$C$2:$C$2369,$C100)),AVERAGEIFS(Observed!AL$2:AL$2369,Observed!$A$2:$A$2369,$A100,Observed!$C$2:$C$2369,$C100),"")</f>
        <v/>
      </c>
      <c r="AM100" s="40" t="str">
        <f>IF(ISNUMBER(AVERAGEIFS(Observed!AM$2:AM$2369,Observed!$A$2:$A$2369,$A100,Observed!$C$2:$C$2369,$C100)),AVERAGEIFS(Observed!AM$2:AM$2369,Observed!$A$2:$A$2369,$A100,Observed!$C$2:$C$2369,$C100),"")</f>
        <v/>
      </c>
      <c r="AN100" s="40" t="str">
        <f>IF(ISNUMBER(AVERAGEIFS(Observed!AN$2:AN$2369,Observed!$A$2:$A$2369,$A100,Observed!$C$2:$C$2369,$C100)),AVERAGEIFS(Observed!AN$2:AN$2369,Observed!$A$2:$A$2369,$A100,Observed!$C$2:$C$2369,$C100),"")</f>
        <v/>
      </c>
      <c r="AO100" s="40" t="str">
        <f>IF(ISNUMBER(AVERAGEIFS(Observed!AO$2:AO$2369,Observed!$A$2:$A$2369,$A100,Observed!$C$2:$C$2369,$C100)),AVERAGEIFS(Observed!AO$2:AO$2369,Observed!$A$2:$A$2369,$A100,Observed!$C$2:$C$2369,$C100),"")</f>
        <v/>
      </c>
      <c r="AP100" s="41" t="str">
        <f>IF(ISNUMBER(AVERAGEIFS(Observed!AP$2:AP$2369,Observed!$A$2:$A$2369,$A100,Observed!$C$2:$C$2369,$C100)),AVERAGEIFS(Observed!AP$2:AP$2369,Observed!$A$2:$A$2369,$A100,Observed!$C$2:$C$2369,$C100),"")</f>
        <v/>
      </c>
      <c r="AQ100" s="40" t="str">
        <f>IF(ISNUMBER(AVERAGEIFS(Observed!AQ$2:AQ$2369,Observed!$A$2:$A$2369,$A100,Observed!$C$2:$C$2369,$C100)),AVERAGEIFS(Observed!AQ$2:AQ$2369,Observed!$A$2:$A$2369,$A100,Observed!$C$2:$C$2369,$C100),"")</f>
        <v/>
      </c>
      <c r="AR100" s="40" t="str">
        <f>IF(ISNUMBER(AVERAGEIFS(Observed!AR$2:AR$2369,Observed!$A$2:$A$2369,$A100,Observed!$C$2:$C$2369,$C100)),AVERAGEIFS(Observed!AR$2:AR$2369,Observed!$A$2:$A$2369,$A100,Observed!$C$2:$C$2369,$C100),"")</f>
        <v/>
      </c>
      <c r="AS100" s="3">
        <f>COUNTIFS(Observed!$A$2:$A$2369,$A100,Observed!$C$2:$C$2369,$C100)</f>
        <v>3</v>
      </c>
      <c r="AT100" s="3">
        <f t="shared" si="1"/>
        <v>1</v>
      </c>
    </row>
    <row r="101" spans="1:46" x14ac:dyDescent="0.25">
      <c r="A101" t="s">
        <v>5</v>
      </c>
      <c r="B101" t="s">
        <v>21</v>
      </c>
      <c r="C101" s="7">
        <v>36755</v>
      </c>
      <c r="D101" t="s">
        <v>101</v>
      </c>
      <c r="E101" t="s">
        <v>83</v>
      </c>
      <c r="J101" t="s">
        <v>3</v>
      </c>
      <c r="K101" t="s">
        <v>3</v>
      </c>
      <c r="L101">
        <v>1</v>
      </c>
      <c r="M101" t="s">
        <v>23</v>
      </c>
      <c r="N101" s="39">
        <f>IF(ISNUMBER(AVERAGEIFS(Observed!N$2:N$2369,Observed!$A$2:$A$2369,$A101,Observed!$C$2:$C$2369,$C101)),AVERAGEIFS(Observed!N$2:N$2369,Observed!$A$2:$A$2369,$A101,Observed!$C$2:$C$2369,$C101),"")</f>
        <v>458.66666666666669</v>
      </c>
      <c r="O101" s="40">
        <f>IF(ISNUMBER(AVERAGEIFS(Observed!O$2:O$2369,Observed!$A$2:$A$2369,$A101,Observed!$C$2:$C$2369,$C101)),AVERAGEIFS(Observed!O$2:O$2369,Observed!$A$2:$A$2369,$A101,Observed!$C$2:$C$2369,$C101),"")</f>
        <v>45.866666666666674</v>
      </c>
      <c r="P101" s="40" t="str">
        <f>IF(ISNUMBER(AVERAGEIFS(Observed!P$2:P$2369,Observed!$A$2:$A$2369,$A101,Observed!$C$2:$C$2369,$C101)),AVERAGEIFS(Observed!P$2:P$2369,Observed!$A$2:$A$2369,$A101,Observed!$C$2:$C$2369,$C101),"")</f>
        <v/>
      </c>
      <c r="Q101" s="40" t="str">
        <f>IF(ISNUMBER(AVERAGEIFS(Observed!Q$2:Q$2369,Observed!$A$2:$A$2369,$A101,Observed!$C$2:$C$2369,$C101)),AVERAGEIFS(Observed!Q$2:Q$2369,Observed!$A$2:$A$2369,$A101,Observed!$C$2:$C$2369,$C101),"")</f>
        <v/>
      </c>
      <c r="R101" s="40" t="str">
        <f>IF(ISNUMBER(AVERAGEIFS(Observed!R$2:R$2369,Observed!$A$2:$A$2369,$A101,Observed!$C$2:$C$2369,$C101)),AVERAGEIFS(Observed!R$2:R$2369,Observed!$A$2:$A$2369,$A101,Observed!$C$2:$C$2369,$C101),"")</f>
        <v/>
      </c>
      <c r="S101" s="41" t="str">
        <f>IF(ISNUMBER(AVERAGEIFS(Observed!S$2:S$2369,Observed!$A$2:$A$2369,$A101,Observed!$C$2:$C$2369,$C101)),AVERAGEIFS(Observed!S$2:S$2369,Observed!$A$2:$A$2369,$A101,Observed!$C$2:$C$2369,$C101),"")</f>
        <v/>
      </c>
      <c r="T101" s="41" t="str">
        <f>IF(ISNUMBER(AVERAGEIFS(Observed!T$2:T$2369,Observed!$A$2:$A$2369,$A101,Observed!$C$2:$C$2369,$C101)),AVERAGEIFS(Observed!T$2:T$2369,Observed!$A$2:$A$2369,$A101,Observed!$C$2:$C$2369,$C101),"")</f>
        <v/>
      </c>
      <c r="U101" s="41" t="str">
        <f>IF(ISNUMBER(AVERAGEIFS(Observed!U$2:U$2369,Observed!$A$2:$A$2369,$A101,Observed!$C$2:$C$2369,$C101)),AVERAGEIFS(Observed!U$2:U$2369,Observed!$A$2:$A$2369,$A101,Observed!$C$2:$C$2369,$C101),"")</f>
        <v/>
      </c>
      <c r="V101" s="40" t="str">
        <f>IF(ISNUMBER(AVERAGEIFS(Observed!V$2:V$2369,Observed!$A$2:$A$2369,$A101,Observed!$C$2:$C$2369,$C101)),AVERAGEIFS(Observed!V$2:V$2369,Observed!$A$2:$A$2369,$A101,Observed!$C$2:$C$2369,$C101),"")</f>
        <v/>
      </c>
      <c r="W101" s="8" t="str">
        <f>IF(ISNUMBER(AVERAGEIFS(Observed!W$2:W$2369,Observed!$A$2:$A$2369,$A101,Observed!$C$2:$C$2369,$C101)),AVERAGEIFS(Observed!W$2:W$2369,Observed!$A$2:$A$2369,$A101,Observed!$C$2:$C$2369,$C101),"")</f>
        <v/>
      </c>
      <c r="X101" s="8" t="str">
        <f>IF(ISNUMBER(AVERAGEIFS(Observed!X$2:X$2369,Observed!$A$2:$A$2369,$A101,Observed!$C$2:$C$2369,$C101)),AVERAGEIFS(Observed!X$2:X$2369,Observed!$A$2:$A$2369,$A101,Observed!$C$2:$C$2369,$C101),"")</f>
        <v/>
      </c>
      <c r="Y101" s="40" t="str">
        <f>IF(ISNUMBER(AVERAGEIFS(Observed!Y$2:Y$2369,Observed!$A$2:$A$2369,$A101,Observed!$C$2:$C$2369,$C101)),AVERAGEIFS(Observed!Y$2:Y$2369,Observed!$A$2:$A$2369,$A101,Observed!$C$2:$C$2369,$C101),"")</f>
        <v/>
      </c>
      <c r="Z101" s="40" t="str">
        <f>IF(ISNUMBER(AVERAGEIFS(Observed!Z$2:Z$2369,Observed!$A$2:$A$2369,$A101,Observed!$C$2:$C$2369,$C101)),AVERAGEIFS(Observed!Z$2:Z$2369,Observed!$A$2:$A$2369,$A101,Observed!$C$2:$C$2369,$C101),"")</f>
        <v/>
      </c>
      <c r="AA101" s="40" t="str">
        <f>IF(ISNUMBER(AVERAGEIFS(Observed!AA$2:AA$2369,Observed!$A$2:$A$2369,$A101,Observed!$C$2:$C$2369,$C101)),AVERAGEIFS(Observed!AA$2:AA$2369,Observed!$A$2:$A$2369,$A101,Observed!$C$2:$C$2369,$C101),"")</f>
        <v/>
      </c>
      <c r="AB101" s="40" t="str">
        <f>IF(ISNUMBER(AVERAGEIFS(Observed!AB$2:AB$2369,Observed!$A$2:$A$2369,$A101,Observed!$C$2:$C$2369,$C101)),AVERAGEIFS(Observed!AB$2:AB$2369,Observed!$A$2:$A$2369,$A101,Observed!$C$2:$C$2369,$C101),"")</f>
        <v/>
      </c>
      <c r="AC101" s="40" t="str">
        <f>IF(ISNUMBER(AVERAGEIFS(Observed!AC$2:AC$2369,Observed!$A$2:$A$2369,$A101,Observed!$C$2:$C$2369,$C101)),AVERAGEIFS(Observed!AC$2:AC$2369,Observed!$A$2:$A$2369,$A101,Observed!$C$2:$C$2369,$C101),"")</f>
        <v/>
      </c>
      <c r="AD101" s="40" t="str">
        <f>IF(ISNUMBER(AVERAGEIFS(Observed!AD$2:AD$2369,Observed!$A$2:$A$2369,$A101,Observed!$C$2:$C$2369,$C101)),AVERAGEIFS(Observed!AD$2:AD$2369,Observed!$A$2:$A$2369,$A101,Observed!$C$2:$C$2369,$C101),"")</f>
        <v/>
      </c>
      <c r="AE101" s="40" t="str">
        <f>IF(ISNUMBER(AVERAGEIFS(Observed!AE$2:AE$2369,Observed!$A$2:$A$2369,$A101,Observed!$C$2:$C$2369,$C101)),AVERAGEIFS(Observed!AE$2:AE$2369,Observed!$A$2:$A$2369,$A101,Observed!$C$2:$C$2369,$C101),"")</f>
        <v/>
      </c>
      <c r="AF101" s="40" t="str">
        <f>IF(ISNUMBER(AVERAGEIFS(Observed!AF$2:AF$2369,Observed!$A$2:$A$2369,$A101,Observed!$C$2:$C$2369,$C101)),AVERAGEIFS(Observed!AF$2:AF$2369,Observed!$A$2:$A$2369,$A101,Observed!$C$2:$C$2369,$C101),"")</f>
        <v/>
      </c>
      <c r="AG101" s="40" t="str">
        <f>IF(ISNUMBER(AVERAGEIFS(Observed!AG$2:AG$2369,Observed!$A$2:$A$2369,$A101,Observed!$C$2:$C$2369,$C101)),AVERAGEIFS(Observed!AG$2:AG$2369,Observed!$A$2:$A$2369,$A101,Observed!$C$2:$C$2369,$C101),"")</f>
        <v/>
      </c>
      <c r="AH101" s="41" t="str">
        <f>IF(ISNUMBER(AVERAGEIFS(Observed!AH$2:AH$2369,Observed!$A$2:$A$2369,$A101,Observed!$C$2:$C$2369,$C101)),AVERAGEIFS(Observed!AH$2:AH$2369,Observed!$A$2:$A$2369,$A101,Observed!$C$2:$C$2369,$C101),"")</f>
        <v/>
      </c>
      <c r="AI101" s="41" t="str">
        <f>IF(ISNUMBER(AVERAGEIFS(Observed!AI$2:AI$2369,Observed!$A$2:$A$2369,$A101,Observed!$C$2:$C$2369,$C101)),AVERAGEIFS(Observed!AI$2:AI$2369,Observed!$A$2:$A$2369,$A101,Observed!$C$2:$C$2369,$C101),"")</f>
        <v/>
      </c>
      <c r="AJ101" s="41" t="str">
        <f>IF(ISNUMBER(AVERAGEIFS(Observed!AJ$2:AJ$2369,Observed!$A$2:$A$2369,$A101,Observed!$C$2:$C$2369,$C101)),AVERAGEIFS(Observed!AJ$2:AJ$2369,Observed!$A$2:$A$2369,$A101,Observed!$C$2:$C$2369,$C101),"")</f>
        <v/>
      </c>
      <c r="AK101" s="40" t="str">
        <f>IF(ISNUMBER(AVERAGEIFS(Observed!AK$2:AK$2369,Observed!$A$2:$A$2369,$A101,Observed!$C$2:$C$2369,$C101)),AVERAGEIFS(Observed!AK$2:AK$2369,Observed!$A$2:$A$2369,$A101,Observed!$C$2:$C$2369,$C101),"")</f>
        <v/>
      </c>
      <c r="AL101" s="41" t="str">
        <f>IF(ISNUMBER(AVERAGEIFS(Observed!AL$2:AL$2369,Observed!$A$2:$A$2369,$A101,Observed!$C$2:$C$2369,$C101)),AVERAGEIFS(Observed!AL$2:AL$2369,Observed!$A$2:$A$2369,$A101,Observed!$C$2:$C$2369,$C101),"")</f>
        <v/>
      </c>
      <c r="AM101" s="40" t="str">
        <f>IF(ISNUMBER(AVERAGEIFS(Observed!AM$2:AM$2369,Observed!$A$2:$A$2369,$A101,Observed!$C$2:$C$2369,$C101)),AVERAGEIFS(Observed!AM$2:AM$2369,Observed!$A$2:$A$2369,$A101,Observed!$C$2:$C$2369,$C101),"")</f>
        <v/>
      </c>
      <c r="AN101" s="40" t="str">
        <f>IF(ISNUMBER(AVERAGEIFS(Observed!AN$2:AN$2369,Observed!$A$2:$A$2369,$A101,Observed!$C$2:$C$2369,$C101)),AVERAGEIFS(Observed!AN$2:AN$2369,Observed!$A$2:$A$2369,$A101,Observed!$C$2:$C$2369,$C101),"")</f>
        <v/>
      </c>
      <c r="AO101" s="40" t="str">
        <f>IF(ISNUMBER(AVERAGEIFS(Observed!AO$2:AO$2369,Observed!$A$2:$A$2369,$A101,Observed!$C$2:$C$2369,$C101)),AVERAGEIFS(Observed!AO$2:AO$2369,Observed!$A$2:$A$2369,$A101,Observed!$C$2:$C$2369,$C101),"")</f>
        <v/>
      </c>
      <c r="AP101" s="41" t="str">
        <f>IF(ISNUMBER(AVERAGEIFS(Observed!AP$2:AP$2369,Observed!$A$2:$A$2369,$A101,Observed!$C$2:$C$2369,$C101)),AVERAGEIFS(Observed!AP$2:AP$2369,Observed!$A$2:$A$2369,$A101,Observed!$C$2:$C$2369,$C101),"")</f>
        <v/>
      </c>
      <c r="AQ101" s="40" t="str">
        <f>IF(ISNUMBER(AVERAGEIFS(Observed!AQ$2:AQ$2369,Observed!$A$2:$A$2369,$A101,Observed!$C$2:$C$2369,$C101)),AVERAGEIFS(Observed!AQ$2:AQ$2369,Observed!$A$2:$A$2369,$A101,Observed!$C$2:$C$2369,$C101),"")</f>
        <v/>
      </c>
      <c r="AR101" s="40" t="str">
        <f>IF(ISNUMBER(AVERAGEIFS(Observed!AR$2:AR$2369,Observed!$A$2:$A$2369,$A101,Observed!$C$2:$C$2369,$C101)),AVERAGEIFS(Observed!AR$2:AR$2369,Observed!$A$2:$A$2369,$A101,Observed!$C$2:$C$2369,$C101),"")</f>
        <v/>
      </c>
      <c r="AS101" s="3">
        <f>COUNTIFS(Observed!$A$2:$A$2369,$A101,Observed!$C$2:$C$2369,$C101)</f>
        <v>3</v>
      </c>
      <c r="AT101" s="3">
        <f t="shared" si="1"/>
        <v>1</v>
      </c>
    </row>
    <row r="102" spans="1:46" x14ac:dyDescent="0.25">
      <c r="A102" t="s">
        <v>5</v>
      </c>
      <c r="B102" t="s">
        <v>21</v>
      </c>
      <c r="C102" s="7">
        <v>36762</v>
      </c>
      <c r="D102" t="s">
        <v>101</v>
      </c>
      <c r="E102" t="s">
        <v>83</v>
      </c>
      <c r="J102" t="s">
        <v>3</v>
      </c>
      <c r="K102" t="s">
        <v>3</v>
      </c>
      <c r="L102">
        <v>1</v>
      </c>
      <c r="M102" t="s">
        <v>23</v>
      </c>
      <c r="N102" s="39">
        <f>IF(ISNUMBER(AVERAGEIFS(Observed!N$2:N$2369,Observed!$A$2:$A$2369,$A102,Observed!$C$2:$C$2369,$C102)),AVERAGEIFS(Observed!N$2:N$2369,Observed!$A$2:$A$2369,$A102,Observed!$C$2:$C$2369,$C102),"")</f>
        <v>538.5</v>
      </c>
      <c r="O102" s="40">
        <f>IF(ISNUMBER(AVERAGEIFS(Observed!O$2:O$2369,Observed!$A$2:$A$2369,$A102,Observed!$C$2:$C$2369,$C102)),AVERAGEIFS(Observed!O$2:O$2369,Observed!$A$2:$A$2369,$A102,Observed!$C$2:$C$2369,$C102),"")</f>
        <v>53.85</v>
      </c>
      <c r="P102" s="40" t="str">
        <f>IF(ISNUMBER(AVERAGEIFS(Observed!P$2:P$2369,Observed!$A$2:$A$2369,$A102,Observed!$C$2:$C$2369,$C102)),AVERAGEIFS(Observed!P$2:P$2369,Observed!$A$2:$A$2369,$A102,Observed!$C$2:$C$2369,$C102),"")</f>
        <v/>
      </c>
      <c r="Q102" s="40" t="str">
        <f>IF(ISNUMBER(AVERAGEIFS(Observed!Q$2:Q$2369,Observed!$A$2:$A$2369,$A102,Observed!$C$2:$C$2369,$C102)),AVERAGEIFS(Observed!Q$2:Q$2369,Observed!$A$2:$A$2369,$A102,Observed!$C$2:$C$2369,$C102),"")</f>
        <v/>
      </c>
      <c r="R102" s="40" t="str">
        <f>IF(ISNUMBER(AVERAGEIFS(Observed!R$2:R$2369,Observed!$A$2:$A$2369,$A102,Observed!$C$2:$C$2369,$C102)),AVERAGEIFS(Observed!R$2:R$2369,Observed!$A$2:$A$2369,$A102,Observed!$C$2:$C$2369,$C102),"")</f>
        <v/>
      </c>
      <c r="S102" s="41" t="str">
        <f>IF(ISNUMBER(AVERAGEIFS(Observed!S$2:S$2369,Observed!$A$2:$A$2369,$A102,Observed!$C$2:$C$2369,$C102)),AVERAGEIFS(Observed!S$2:S$2369,Observed!$A$2:$A$2369,$A102,Observed!$C$2:$C$2369,$C102),"")</f>
        <v/>
      </c>
      <c r="T102" s="41" t="str">
        <f>IF(ISNUMBER(AVERAGEIFS(Observed!T$2:T$2369,Observed!$A$2:$A$2369,$A102,Observed!$C$2:$C$2369,$C102)),AVERAGEIFS(Observed!T$2:T$2369,Observed!$A$2:$A$2369,$A102,Observed!$C$2:$C$2369,$C102),"")</f>
        <v/>
      </c>
      <c r="U102" s="41" t="str">
        <f>IF(ISNUMBER(AVERAGEIFS(Observed!U$2:U$2369,Observed!$A$2:$A$2369,$A102,Observed!$C$2:$C$2369,$C102)),AVERAGEIFS(Observed!U$2:U$2369,Observed!$A$2:$A$2369,$A102,Observed!$C$2:$C$2369,$C102),"")</f>
        <v/>
      </c>
      <c r="V102" s="40" t="str">
        <f>IF(ISNUMBER(AVERAGEIFS(Observed!V$2:V$2369,Observed!$A$2:$A$2369,$A102,Observed!$C$2:$C$2369,$C102)),AVERAGEIFS(Observed!V$2:V$2369,Observed!$A$2:$A$2369,$A102,Observed!$C$2:$C$2369,$C102),"")</f>
        <v/>
      </c>
      <c r="W102" s="8" t="str">
        <f>IF(ISNUMBER(AVERAGEIFS(Observed!W$2:W$2369,Observed!$A$2:$A$2369,$A102,Observed!$C$2:$C$2369,$C102)),AVERAGEIFS(Observed!W$2:W$2369,Observed!$A$2:$A$2369,$A102,Observed!$C$2:$C$2369,$C102),"")</f>
        <v/>
      </c>
      <c r="X102" s="8" t="str">
        <f>IF(ISNUMBER(AVERAGEIFS(Observed!X$2:X$2369,Observed!$A$2:$A$2369,$A102,Observed!$C$2:$C$2369,$C102)),AVERAGEIFS(Observed!X$2:X$2369,Observed!$A$2:$A$2369,$A102,Observed!$C$2:$C$2369,$C102),"")</f>
        <v/>
      </c>
      <c r="Y102" s="40" t="str">
        <f>IF(ISNUMBER(AVERAGEIFS(Observed!Y$2:Y$2369,Observed!$A$2:$A$2369,$A102,Observed!$C$2:$C$2369,$C102)),AVERAGEIFS(Observed!Y$2:Y$2369,Observed!$A$2:$A$2369,$A102,Observed!$C$2:$C$2369,$C102),"")</f>
        <v/>
      </c>
      <c r="Z102" s="40" t="str">
        <f>IF(ISNUMBER(AVERAGEIFS(Observed!Z$2:Z$2369,Observed!$A$2:$A$2369,$A102,Observed!$C$2:$C$2369,$C102)),AVERAGEIFS(Observed!Z$2:Z$2369,Observed!$A$2:$A$2369,$A102,Observed!$C$2:$C$2369,$C102),"")</f>
        <v/>
      </c>
      <c r="AA102" s="40" t="str">
        <f>IF(ISNUMBER(AVERAGEIFS(Observed!AA$2:AA$2369,Observed!$A$2:$A$2369,$A102,Observed!$C$2:$C$2369,$C102)),AVERAGEIFS(Observed!AA$2:AA$2369,Observed!$A$2:$A$2369,$A102,Observed!$C$2:$C$2369,$C102),"")</f>
        <v/>
      </c>
      <c r="AB102" s="40" t="str">
        <f>IF(ISNUMBER(AVERAGEIFS(Observed!AB$2:AB$2369,Observed!$A$2:$A$2369,$A102,Observed!$C$2:$C$2369,$C102)),AVERAGEIFS(Observed!AB$2:AB$2369,Observed!$A$2:$A$2369,$A102,Observed!$C$2:$C$2369,$C102),"")</f>
        <v/>
      </c>
      <c r="AC102" s="40" t="str">
        <f>IF(ISNUMBER(AVERAGEIFS(Observed!AC$2:AC$2369,Observed!$A$2:$A$2369,$A102,Observed!$C$2:$C$2369,$C102)),AVERAGEIFS(Observed!AC$2:AC$2369,Observed!$A$2:$A$2369,$A102,Observed!$C$2:$C$2369,$C102),"")</f>
        <v/>
      </c>
      <c r="AD102" s="40" t="str">
        <f>IF(ISNUMBER(AVERAGEIFS(Observed!AD$2:AD$2369,Observed!$A$2:$A$2369,$A102,Observed!$C$2:$C$2369,$C102)),AVERAGEIFS(Observed!AD$2:AD$2369,Observed!$A$2:$A$2369,$A102,Observed!$C$2:$C$2369,$C102),"")</f>
        <v/>
      </c>
      <c r="AE102" s="40" t="str">
        <f>IF(ISNUMBER(AVERAGEIFS(Observed!AE$2:AE$2369,Observed!$A$2:$A$2369,$A102,Observed!$C$2:$C$2369,$C102)),AVERAGEIFS(Observed!AE$2:AE$2369,Observed!$A$2:$A$2369,$A102,Observed!$C$2:$C$2369,$C102),"")</f>
        <v/>
      </c>
      <c r="AF102" s="40" t="str">
        <f>IF(ISNUMBER(AVERAGEIFS(Observed!AF$2:AF$2369,Observed!$A$2:$A$2369,$A102,Observed!$C$2:$C$2369,$C102)),AVERAGEIFS(Observed!AF$2:AF$2369,Observed!$A$2:$A$2369,$A102,Observed!$C$2:$C$2369,$C102),"")</f>
        <v/>
      </c>
      <c r="AG102" s="40" t="str">
        <f>IF(ISNUMBER(AVERAGEIFS(Observed!AG$2:AG$2369,Observed!$A$2:$A$2369,$A102,Observed!$C$2:$C$2369,$C102)),AVERAGEIFS(Observed!AG$2:AG$2369,Observed!$A$2:$A$2369,$A102,Observed!$C$2:$C$2369,$C102),"")</f>
        <v/>
      </c>
      <c r="AH102" s="41" t="str">
        <f>IF(ISNUMBER(AVERAGEIFS(Observed!AH$2:AH$2369,Observed!$A$2:$A$2369,$A102,Observed!$C$2:$C$2369,$C102)),AVERAGEIFS(Observed!AH$2:AH$2369,Observed!$A$2:$A$2369,$A102,Observed!$C$2:$C$2369,$C102),"")</f>
        <v/>
      </c>
      <c r="AI102" s="41" t="str">
        <f>IF(ISNUMBER(AVERAGEIFS(Observed!AI$2:AI$2369,Observed!$A$2:$A$2369,$A102,Observed!$C$2:$C$2369,$C102)),AVERAGEIFS(Observed!AI$2:AI$2369,Observed!$A$2:$A$2369,$A102,Observed!$C$2:$C$2369,$C102),"")</f>
        <v/>
      </c>
      <c r="AJ102" s="41" t="str">
        <f>IF(ISNUMBER(AVERAGEIFS(Observed!AJ$2:AJ$2369,Observed!$A$2:$A$2369,$A102,Observed!$C$2:$C$2369,$C102)),AVERAGEIFS(Observed!AJ$2:AJ$2369,Observed!$A$2:$A$2369,$A102,Observed!$C$2:$C$2369,$C102),"")</f>
        <v/>
      </c>
      <c r="AK102" s="40" t="str">
        <f>IF(ISNUMBER(AVERAGEIFS(Observed!AK$2:AK$2369,Observed!$A$2:$A$2369,$A102,Observed!$C$2:$C$2369,$C102)),AVERAGEIFS(Observed!AK$2:AK$2369,Observed!$A$2:$A$2369,$A102,Observed!$C$2:$C$2369,$C102),"")</f>
        <v/>
      </c>
      <c r="AL102" s="41" t="str">
        <f>IF(ISNUMBER(AVERAGEIFS(Observed!AL$2:AL$2369,Observed!$A$2:$A$2369,$A102,Observed!$C$2:$C$2369,$C102)),AVERAGEIFS(Observed!AL$2:AL$2369,Observed!$A$2:$A$2369,$A102,Observed!$C$2:$C$2369,$C102),"")</f>
        <v/>
      </c>
      <c r="AM102" s="40" t="str">
        <f>IF(ISNUMBER(AVERAGEIFS(Observed!AM$2:AM$2369,Observed!$A$2:$A$2369,$A102,Observed!$C$2:$C$2369,$C102)),AVERAGEIFS(Observed!AM$2:AM$2369,Observed!$A$2:$A$2369,$A102,Observed!$C$2:$C$2369,$C102),"")</f>
        <v/>
      </c>
      <c r="AN102" s="40" t="str">
        <f>IF(ISNUMBER(AVERAGEIFS(Observed!AN$2:AN$2369,Observed!$A$2:$A$2369,$A102,Observed!$C$2:$C$2369,$C102)),AVERAGEIFS(Observed!AN$2:AN$2369,Observed!$A$2:$A$2369,$A102,Observed!$C$2:$C$2369,$C102),"")</f>
        <v/>
      </c>
      <c r="AO102" s="40" t="str">
        <f>IF(ISNUMBER(AVERAGEIFS(Observed!AO$2:AO$2369,Observed!$A$2:$A$2369,$A102,Observed!$C$2:$C$2369,$C102)),AVERAGEIFS(Observed!AO$2:AO$2369,Observed!$A$2:$A$2369,$A102,Observed!$C$2:$C$2369,$C102),"")</f>
        <v/>
      </c>
      <c r="AP102" s="41" t="str">
        <f>IF(ISNUMBER(AVERAGEIFS(Observed!AP$2:AP$2369,Observed!$A$2:$A$2369,$A102,Observed!$C$2:$C$2369,$C102)),AVERAGEIFS(Observed!AP$2:AP$2369,Observed!$A$2:$A$2369,$A102,Observed!$C$2:$C$2369,$C102),"")</f>
        <v/>
      </c>
      <c r="AQ102" s="40" t="str">
        <f>IF(ISNUMBER(AVERAGEIFS(Observed!AQ$2:AQ$2369,Observed!$A$2:$A$2369,$A102,Observed!$C$2:$C$2369,$C102)),AVERAGEIFS(Observed!AQ$2:AQ$2369,Observed!$A$2:$A$2369,$A102,Observed!$C$2:$C$2369,$C102),"")</f>
        <v/>
      </c>
      <c r="AR102" s="40" t="str">
        <f>IF(ISNUMBER(AVERAGEIFS(Observed!AR$2:AR$2369,Observed!$A$2:$A$2369,$A102,Observed!$C$2:$C$2369,$C102)),AVERAGEIFS(Observed!AR$2:AR$2369,Observed!$A$2:$A$2369,$A102,Observed!$C$2:$C$2369,$C102),"")</f>
        <v/>
      </c>
      <c r="AS102" s="3">
        <f>COUNTIFS(Observed!$A$2:$A$2369,$A102,Observed!$C$2:$C$2369,$C102)</f>
        <v>3</v>
      </c>
      <c r="AT102" s="3">
        <f t="shared" si="1"/>
        <v>1</v>
      </c>
    </row>
    <row r="103" spans="1:46" x14ac:dyDescent="0.25">
      <c r="A103" t="s">
        <v>5</v>
      </c>
      <c r="B103" t="s">
        <v>21</v>
      </c>
      <c r="C103" s="7">
        <v>36769</v>
      </c>
      <c r="D103" t="s">
        <v>101</v>
      </c>
      <c r="E103" t="s">
        <v>83</v>
      </c>
      <c r="J103" t="s">
        <v>3</v>
      </c>
      <c r="K103" t="s">
        <v>3</v>
      </c>
      <c r="L103">
        <v>1</v>
      </c>
      <c r="M103" t="s">
        <v>23</v>
      </c>
      <c r="N103" s="39">
        <f>IF(ISNUMBER(AVERAGEIFS(Observed!N$2:N$2369,Observed!$A$2:$A$2369,$A103,Observed!$C$2:$C$2369,$C103)),AVERAGEIFS(Observed!N$2:N$2369,Observed!$A$2:$A$2369,$A103,Observed!$C$2:$C$2369,$C103),"")</f>
        <v>885.5</v>
      </c>
      <c r="O103" s="40">
        <f>IF(ISNUMBER(AVERAGEIFS(Observed!O$2:O$2369,Observed!$A$2:$A$2369,$A103,Observed!$C$2:$C$2369,$C103)),AVERAGEIFS(Observed!O$2:O$2369,Observed!$A$2:$A$2369,$A103,Observed!$C$2:$C$2369,$C103),"")</f>
        <v>88.55</v>
      </c>
      <c r="P103" s="40" t="str">
        <f>IF(ISNUMBER(AVERAGEIFS(Observed!P$2:P$2369,Observed!$A$2:$A$2369,$A103,Observed!$C$2:$C$2369,$C103)),AVERAGEIFS(Observed!P$2:P$2369,Observed!$A$2:$A$2369,$A103,Observed!$C$2:$C$2369,$C103),"")</f>
        <v/>
      </c>
      <c r="Q103" s="40" t="str">
        <f>IF(ISNUMBER(AVERAGEIFS(Observed!Q$2:Q$2369,Observed!$A$2:$A$2369,$A103,Observed!$C$2:$C$2369,$C103)),AVERAGEIFS(Observed!Q$2:Q$2369,Observed!$A$2:$A$2369,$A103,Observed!$C$2:$C$2369,$C103),"")</f>
        <v/>
      </c>
      <c r="R103" s="40" t="str">
        <f>IF(ISNUMBER(AVERAGEIFS(Observed!R$2:R$2369,Observed!$A$2:$A$2369,$A103,Observed!$C$2:$C$2369,$C103)),AVERAGEIFS(Observed!R$2:R$2369,Observed!$A$2:$A$2369,$A103,Observed!$C$2:$C$2369,$C103),"")</f>
        <v/>
      </c>
      <c r="S103" s="41" t="str">
        <f>IF(ISNUMBER(AVERAGEIFS(Observed!S$2:S$2369,Observed!$A$2:$A$2369,$A103,Observed!$C$2:$C$2369,$C103)),AVERAGEIFS(Observed!S$2:S$2369,Observed!$A$2:$A$2369,$A103,Observed!$C$2:$C$2369,$C103),"")</f>
        <v/>
      </c>
      <c r="T103" s="41" t="str">
        <f>IF(ISNUMBER(AVERAGEIFS(Observed!T$2:T$2369,Observed!$A$2:$A$2369,$A103,Observed!$C$2:$C$2369,$C103)),AVERAGEIFS(Observed!T$2:T$2369,Observed!$A$2:$A$2369,$A103,Observed!$C$2:$C$2369,$C103),"")</f>
        <v/>
      </c>
      <c r="U103" s="41" t="str">
        <f>IF(ISNUMBER(AVERAGEIFS(Observed!U$2:U$2369,Observed!$A$2:$A$2369,$A103,Observed!$C$2:$C$2369,$C103)),AVERAGEIFS(Observed!U$2:U$2369,Observed!$A$2:$A$2369,$A103,Observed!$C$2:$C$2369,$C103),"")</f>
        <v/>
      </c>
      <c r="V103" s="40" t="str">
        <f>IF(ISNUMBER(AVERAGEIFS(Observed!V$2:V$2369,Observed!$A$2:$A$2369,$A103,Observed!$C$2:$C$2369,$C103)),AVERAGEIFS(Observed!V$2:V$2369,Observed!$A$2:$A$2369,$A103,Observed!$C$2:$C$2369,$C103),"")</f>
        <v/>
      </c>
      <c r="W103" s="8" t="str">
        <f>IF(ISNUMBER(AVERAGEIFS(Observed!W$2:W$2369,Observed!$A$2:$A$2369,$A103,Observed!$C$2:$C$2369,$C103)),AVERAGEIFS(Observed!W$2:W$2369,Observed!$A$2:$A$2369,$A103,Observed!$C$2:$C$2369,$C103),"")</f>
        <v/>
      </c>
      <c r="X103" s="8" t="str">
        <f>IF(ISNUMBER(AVERAGEIFS(Observed!X$2:X$2369,Observed!$A$2:$A$2369,$A103,Observed!$C$2:$C$2369,$C103)),AVERAGEIFS(Observed!X$2:X$2369,Observed!$A$2:$A$2369,$A103,Observed!$C$2:$C$2369,$C103),"")</f>
        <v/>
      </c>
      <c r="Y103" s="40" t="str">
        <f>IF(ISNUMBER(AVERAGEIFS(Observed!Y$2:Y$2369,Observed!$A$2:$A$2369,$A103,Observed!$C$2:$C$2369,$C103)),AVERAGEIFS(Observed!Y$2:Y$2369,Observed!$A$2:$A$2369,$A103,Observed!$C$2:$C$2369,$C103),"")</f>
        <v/>
      </c>
      <c r="Z103" s="40" t="str">
        <f>IF(ISNUMBER(AVERAGEIFS(Observed!Z$2:Z$2369,Observed!$A$2:$A$2369,$A103,Observed!$C$2:$C$2369,$C103)),AVERAGEIFS(Observed!Z$2:Z$2369,Observed!$A$2:$A$2369,$A103,Observed!$C$2:$C$2369,$C103),"")</f>
        <v/>
      </c>
      <c r="AA103" s="40" t="str">
        <f>IF(ISNUMBER(AVERAGEIFS(Observed!AA$2:AA$2369,Observed!$A$2:$A$2369,$A103,Observed!$C$2:$C$2369,$C103)),AVERAGEIFS(Observed!AA$2:AA$2369,Observed!$A$2:$A$2369,$A103,Observed!$C$2:$C$2369,$C103),"")</f>
        <v/>
      </c>
      <c r="AB103" s="40" t="str">
        <f>IF(ISNUMBER(AVERAGEIFS(Observed!AB$2:AB$2369,Observed!$A$2:$A$2369,$A103,Observed!$C$2:$C$2369,$C103)),AVERAGEIFS(Observed!AB$2:AB$2369,Observed!$A$2:$A$2369,$A103,Observed!$C$2:$C$2369,$C103),"")</f>
        <v/>
      </c>
      <c r="AC103" s="40" t="str">
        <f>IF(ISNUMBER(AVERAGEIFS(Observed!AC$2:AC$2369,Observed!$A$2:$A$2369,$A103,Observed!$C$2:$C$2369,$C103)),AVERAGEIFS(Observed!AC$2:AC$2369,Observed!$A$2:$A$2369,$A103,Observed!$C$2:$C$2369,$C103),"")</f>
        <v/>
      </c>
      <c r="AD103" s="40" t="str">
        <f>IF(ISNUMBER(AVERAGEIFS(Observed!AD$2:AD$2369,Observed!$A$2:$A$2369,$A103,Observed!$C$2:$C$2369,$C103)),AVERAGEIFS(Observed!AD$2:AD$2369,Observed!$A$2:$A$2369,$A103,Observed!$C$2:$C$2369,$C103),"")</f>
        <v/>
      </c>
      <c r="AE103" s="40" t="str">
        <f>IF(ISNUMBER(AVERAGEIFS(Observed!AE$2:AE$2369,Observed!$A$2:$A$2369,$A103,Observed!$C$2:$C$2369,$C103)),AVERAGEIFS(Observed!AE$2:AE$2369,Observed!$A$2:$A$2369,$A103,Observed!$C$2:$C$2369,$C103),"")</f>
        <v/>
      </c>
      <c r="AF103" s="40" t="str">
        <f>IF(ISNUMBER(AVERAGEIFS(Observed!AF$2:AF$2369,Observed!$A$2:$A$2369,$A103,Observed!$C$2:$C$2369,$C103)),AVERAGEIFS(Observed!AF$2:AF$2369,Observed!$A$2:$A$2369,$A103,Observed!$C$2:$C$2369,$C103),"")</f>
        <v/>
      </c>
      <c r="AG103" s="40" t="str">
        <f>IF(ISNUMBER(AVERAGEIFS(Observed!AG$2:AG$2369,Observed!$A$2:$A$2369,$A103,Observed!$C$2:$C$2369,$C103)),AVERAGEIFS(Observed!AG$2:AG$2369,Observed!$A$2:$A$2369,$A103,Observed!$C$2:$C$2369,$C103),"")</f>
        <v/>
      </c>
      <c r="AH103" s="41" t="str">
        <f>IF(ISNUMBER(AVERAGEIFS(Observed!AH$2:AH$2369,Observed!$A$2:$A$2369,$A103,Observed!$C$2:$C$2369,$C103)),AVERAGEIFS(Observed!AH$2:AH$2369,Observed!$A$2:$A$2369,$A103,Observed!$C$2:$C$2369,$C103),"")</f>
        <v/>
      </c>
      <c r="AI103" s="41" t="str">
        <f>IF(ISNUMBER(AVERAGEIFS(Observed!AI$2:AI$2369,Observed!$A$2:$A$2369,$A103,Observed!$C$2:$C$2369,$C103)),AVERAGEIFS(Observed!AI$2:AI$2369,Observed!$A$2:$A$2369,$A103,Observed!$C$2:$C$2369,$C103),"")</f>
        <v/>
      </c>
      <c r="AJ103" s="41" t="str">
        <f>IF(ISNUMBER(AVERAGEIFS(Observed!AJ$2:AJ$2369,Observed!$A$2:$A$2369,$A103,Observed!$C$2:$C$2369,$C103)),AVERAGEIFS(Observed!AJ$2:AJ$2369,Observed!$A$2:$A$2369,$A103,Observed!$C$2:$C$2369,$C103),"")</f>
        <v/>
      </c>
      <c r="AK103" s="40" t="str">
        <f>IF(ISNUMBER(AVERAGEIFS(Observed!AK$2:AK$2369,Observed!$A$2:$A$2369,$A103,Observed!$C$2:$C$2369,$C103)),AVERAGEIFS(Observed!AK$2:AK$2369,Observed!$A$2:$A$2369,$A103,Observed!$C$2:$C$2369,$C103),"")</f>
        <v/>
      </c>
      <c r="AL103" s="41" t="str">
        <f>IF(ISNUMBER(AVERAGEIFS(Observed!AL$2:AL$2369,Observed!$A$2:$A$2369,$A103,Observed!$C$2:$C$2369,$C103)),AVERAGEIFS(Observed!AL$2:AL$2369,Observed!$A$2:$A$2369,$A103,Observed!$C$2:$C$2369,$C103),"")</f>
        <v/>
      </c>
      <c r="AM103" s="40" t="str">
        <f>IF(ISNUMBER(AVERAGEIFS(Observed!AM$2:AM$2369,Observed!$A$2:$A$2369,$A103,Observed!$C$2:$C$2369,$C103)),AVERAGEIFS(Observed!AM$2:AM$2369,Observed!$A$2:$A$2369,$A103,Observed!$C$2:$C$2369,$C103),"")</f>
        <v/>
      </c>
      <c r="AN103" s="40" t="str">
        <f>IF(ISNUMBER(AVERAGEIFS(Observed!AN$2:AN$2369,Observed!$A$2:$A$2369,$A103,Observed!$C$2:$C$2369,$C103)),AVERAGEIFS(Observed!AN$2:AN$2369,Observed!$A$2:$A$2369,$A103,Observed!$C$2:$C$2369,$C103),"")</f>
        <v/>
      </c>
      <c r="AO103" s="40" t="str">
        <f>IF(ISNUMBER(AVERAGEIFS(Observed!AO$2:AO$2369,Observed!$A$2:$A$2369,$A103,Observed!$C$2:$C$2369,$C103)),AVERAGEIFS(Observed!AO$2:AO$2369,Observed!$A$2:$A$2369,$A103,Observed!$C$2:$C$2369,$C103),"")</f>
        <v/>
      </c>
      <c r="AP103" s="41" t="str">
        <f>IF(ISNUMBER(AVERAGEIFS(Observed!AP$2:AP$2369,Observed!$A$2:$A$2369,$A103,Observed!$C$2:$C$2369,$C103)),AVERAGEIFS(Observed!AP$2:AP$2369,Observed!$A$2:$A$2369,$A103,Observed!$C$2:$C$2369,$C103),"")</f>
        <v/>
      </c>
      <c r="AQ103" s="40" t="str">
        <f>IF(ISNUMBER(AVERAGEIFS(Observed!AQ$2:AQ$2369,Observed!$A$2:$A$2369,$A103,Observed!$C$2:$C$2369,$C103)),AVERAGEIFS(Observed!AQ$2:AQ$2369,Observed!$A$2:$A$2369,$A103,Observed!$C$2:$C$2369,$C103),"")</f>
        <v/>
      </c>
      <c r="AR103" s="40" t="str">
        <f>IF(ISNUMBER(AVERAGEIFS(Observed!AR$2:AR$2369,Observed!$A$2:$A$2369,$A103,Observed!$C$2:$C$2369,$C103)),AVERAGEIFS(Observed!AR$2:AR$2369,Observed!$A$2:$A$2369,$A103,Observed!$C$2:$C$2369,$C103),"")</f>
        <v/>
      </c>
      <c r="AS103" s="3">
        <f>COUNTIFS(Observed!$A$2:$A$2369,$A103,Observed!$C$2:$C$2369,$C103)</f>
        <v>3</v>
      </c>
      <c r="AT103" s="3">
        <f t="shared" si="1"/>
        <v>1</v>
      </c>
    </row>
    <row r="104" spans="1:46" x14ac:dyDescent="0.25">
      <c r="A104" t="s">
        <v>5</v>
      </c>
      <c r="B104" t="s">
        <v>21</v>
      </c>
      <c r="C104" s="7">
        <v>36775</v>
      </c>
      <c r="D104" t="s">
        <v>101</v>
      </c>
      <c r="E104" t="s">
        <v>83</v>
      </c>
      <c r="J104" t="s">
        <v>3</v>
      </c>
      <c r="K104" t="s">
        <v>3</v>
      </c>
      <c r="L104">
        <v>1</v>
      </c>
      <c r="M104" t="s">
        <v>23</v>
      </c>
      <c r="N104" s="39">
        <f>IF(ISNUMBER(AVERAGEIFS(Observed!N$2:N$2369,Observed!$A$2:$A$2369,$A104,Observed!$C$2:$C$2369,$C104)),AVERAGEIFS(Observed!N$2:N$2369,Observed!$A$2:$A$2369,$A104,Observed!$C$2:$C$2369,$C104),"")</f>
        <v>1062.3333333333333</v>
      </c>
      <c r="O104" s="40">
        <f>IF(ISNUMBER(AVERAGEIFS(Observed!O$2:O$2369,Observed!$A$2:$A$2369,$A104,Observed!$C$2:$C$2369,$C104)),AVERAGEIFS(Observed!O$2:O$2369,Observed!$A$2:$A$2369,$A104,Observed!$C$2:$C$2369,$C104),"")</f>
        <v>106.23333333333333</v>
      </c>
      <c r="P104" s="40" t="str">
        <f>IF(ISNUMBER(AVERAGEIFS(Observed!P$2:P$2369,Observed!$A$2:$A$2369,$A104,Observed!$C$2:$C$2369,$C104)),AVERAGEIFS(Observed!P$2:P$2369,Observed!$A$2:$A$2369,$A104,Observed!$C$2:$C$2369,$C104),"")</f>
        <v/>
      </c>
      <c r="Q104" s="40" t="str">
        <f>IF(ISNUMBER(AVERAGEIFS(Observed!Q$2:Q$2369,Observed!$A$2:$A$2369,$A104,Observed!$C$2:$C$2369,$C104)),AVERAGEIFS(Observed!Q$2:Q$2369,Observed!$A$2:$A$2369,$A104,Observed!$C$2:$C$2369,$C104),"")</f>
        <v/>
      </c>
      <c r="R104" s="40" t="str">
        <f>IF(ISNUMBER(AVERAGEIFS(Observed!R$2:R$2369,Observed!$A$2:$A$2369,$A104,Observed!$C$2:$C$2369,$C104)),AVERAGEIFS(Observed!R$2:R$2369,Observed!$A$2:$A$2369,$A104,Observed!$C$2:$C$2369,$C104),"")</f>
        <v/>
      </c>
      <c r="S104" s="41" t="str">
        <f>IF(ISNUMBER(AVERAGEIFS(Observed!S$2:S$2369,Observed!$A$2:$A$2369,$A104,Observed!$C$2:$C$2369,$C104)),AVERAGEIFS(Observed!S$2:S$2369,Observed!$A$2:$A$2369,$A104,Observed!$C$2:$C$2369,$C104),"")</f>
        <v/>
      </c>
      <c r="T104" s="41" t="str">
        <f>IF(ISNUMBER(AVERAGEIFS(Observed!T$2:T$2369,Observed!$A$2:$A$2369,$A104,Observed!$C$2:$C$2369,$C104)),AVERAGEIFS(Observed!T$2:T$2369,Observed!$A$2:$A$2369,$A104,Observed!$C$2:$C$2369,$C104),"")</f>
        <v/>
      </c>
      <c r="U104" s="41" t="str">
        <f>IF(ISNUMBER(AVERAGEIFS(Observed!U$2:U$2369,Observed!$A$2:$A$2369,$A104,Observed!$C$2:$C$2369,$C104)),AVERAGEIFS(Observed!U$2:U$2369,Observed!$A$2:$A$2369,$A104,Observed!$C$2:$C$2369,$C104),"")</f>
        <v/>
      </c>
      <c r="V104" s="40" t="str">
        <f>IF(ISNUMBER(AVERAGEIFS(Observed!V$2:V$2369,Observed!$A$2:$A$2369,$A104,Observed!$C$2:$C$2369,$C104)),AVERAGEIFS(Observed!V$2:V$2369,Observed!$A$2:$A$2369,$A104,Observed!$C$2:$C$2369,$C104),"")</f>
        <v/>
      </c>
      <c r="W104" s="8" t="str">
        <f>IF(ISNUMBER(AVERAGEIFS(Observed!W$2:W$2369,Observed!$A$2:$A$2369,$A104,Observed!$C$2:$C$2369,$C104)),AVERAGEIFS(Observed!W$2:W$2369,Observed!$A$2:$A$2369,$A104,Observed!$C$2:$C$2369,$C104),"")</f>
        <v/>
      </c>
      <c r="X104" s="8" t="str">
        <f>IF(ISNUMBER(AVERAGEIFS(Observed!X$2:X$2369,Observed!$A$2:$A$2369,$A104,Observed!$C$2:$C$2369,$C104)),AVERAGEIFS(Observed!X$2:X$2369,Observed!$A$2:$A$2369,$A104,Observed!$C$2:$C$2369,$C104),"")</f>
        <v/>
      </c>
      <c r="Y104" s="40" t="str">
        <f>IF(ISNUMBER(AVERAGEIFS(Observed!Y$2:Y$2369,Observed!$A$2:$A$2369,$A104,Observed!$C$2:$C$2369,$C104)),AVERAGEIFS(Observed!Y$2:Y$2369,Observed!$A$2:$A$2369,$A104,Observed!$C$2:$C$2369,$C104),"")</f>
        <v/>
      </c>
      <c r="Z104" s="40" t="str">
        <f>IF(ISNUMBER(AVERAGEIFS(Observed!Z$2:Z$2369,Observed!$A$2:$A$2369,$A104,Observed!$C$2:$C$2369,$C104)),AVERAGEIFS(Observed!Z$2:Z$2369,Observed!$A$2:$A$2369,$A104,Observed!$C$2:$C$2369,$C104),"")</f>
        <v/>
      </c>
      <c r="AA104" s="40" t="str">
        <f>IF(ISNUMBER(AVERAGEIFS(Observed!AA$2:AA$2369,Observed!$A$2:$A$2369,$A104,Observed!$C$2:$C$2369,$C104)),AVERAGEIFS(Observed!AA$2:AA$2369,Observed!$A$2:$A$2369,$A104,Observed!$C$2:$C$2369,$C104),"")</f>
        <v/>
      </c>
      <c r="AB104" s="40" t="str">
        <f>IF(ISNUMBER(AVERAGEIFS(Observed!AB$2:AB$2369,Observed!$A$2:$A$2369,$A104,Observed!$C$2:$C$2369,$C104)),AVERAGEIFS(Observed!AB$2:AB$2369,Observed!$A$2:$A$2369,$A104,Observed!$C$2:$C$2369,$C104),"")</f>
        <v/>
      </c>
      <c r="AC104" s="40" t="str">
        <f>IF(ISNUMBER(AVERAGEIFS(Observed!AC$2:AC$2369,Observed!$A$2:$A$2369,$A104,Observed!$C$2:$C$2369,$C104)),AVERAGEIFS(Observed!AC$2:AC$2369,Observed!$A$2:$A$2369,$A104,Observed!$C$2:$C$2369,$C104),"")</f>
        <v/>
      </c>
      <c r="AD104" s="40" t="str">
        <f>IF(ISNUMBER(AVERAGEIFS(Observed!AD$2:AD$2369,Observed!$A$2:$A$2369,$A104,Observed!$C$2:$C$2369,$C104)),AVERAGEIFS(Observed!AD$2:AD$2369,Observed!$A$2:$A$2369,$A104,Observed!$C$2:$C$2369,$C104),"")</f>
        <v/>
      </c>
      <c r="AE104" s="40" t="str">
        <f>IF(ISNUMBER(AVERAGEIFS(Observed!AE$2:AE$2369,Observed!$A$2:$A$2369,$A104,Observed!$C$2:$C$2369,$C104)),AVERAGEIFS(Observed!AE$2:AE$2369,Observed!$A$2:$A$2369,$A104,Observed!$C$2:$C$2369,$C104),"")</f>
        <v/>
      </c>
      <c r="AF104" s="40" t="str">
        <f>IF(ISNUMBER(AVERAGEIFS(Observed!AF$2:AF$2369,Observed!$A$2:$A$2369,$A104,Observed!$C$2:$C$2369,$C104)),AVERAGEIFS(Observed!AF$2:AF$2369,Observed!$A$2:$A$2369,$A104,Observed!$C$2:$C$2369,$C104),"")</f>
        <v/>
      </c>
      <c r="AG104" s="40" t="str">
        <f>IF(ISNUMBER(AVERAGEIFS(Observed!AG$2:AG$2369,Observed!$A$2:$A$2369,$A104,Observed!$C$2:$C$2369,$C104)),AVERAGEIFS(Observed!AG$2:AG$2369,Observed!$A$2:$A$2369,$A104,Observed!$C$2:$C$2369,$C104),"")</f>
        <v/>
      </c>
      <c r="AH104" s="41" t="str">
        <f>IF(ISNUMBER(AVERAGEIFS(Observed!AH$2:AH$2369,Observed!$A$2:$A$2369,$A104,Observed!$C$2:$C$2369,$C104)),AVERAGEIFS(Observed!AH$2:AH$2369,Observed!$A$2:$A$2369,$A104,Observed!$C$2:$C$2369,$C104),"")</f>
        <v/>
      </c>
      <c r="AI104" s="41" t="str">
        <f>IF(ISNUMBER(AVERAGEIFS(Observed!AI$2:AI$2369,Observed!$A$2:$A$2369,$A104,Observed!$C$2:$C$2369,$C104)),AVERAGEIFS(Observed!AI$2:AI$2369,Observed!$A$2:$A$2369,$A104,Observed!$C$2:$C$2369,$C104),"")</f>
        <v/>
      </c>
      <c r="AJ104" s="41" t="str">
        <f>IF(ISNUMBER(AVERAGEIFS(Observed!AJ$2:AJ$2369,Observed!$A$2:$A$2369,$A104,Observed!$C$2:$C$2369,$C104)),AVERAGEIFS(Observed!AJ$2:AJ$2369,Observed!$A$2:$A$2369,$A104,Observed!$C$2:$C$2369,$C104),"")</f>
        <v/>
      </c>
      <c r="AK104" s="40" t="str">
        <f>IF(ISNUMBER(AVERAGEIFS(Observed!AK$2:AK$2369,Observed!$A$2:$A$2369,$A104,Observed!$C$2:$C$2369,$C104)),AVERAGEIFS(Observed!AK$2:AK$2369,Observed!$A$2:$A$2369,$A104,Observed!$C$2:$C$2369,$C104),"")</f>
        <v/>
      </c>
      <c r="AL104" s="41" t="str">
        <f>IF(ISNUMBER(AVERAGEIFS(Observed!AL$2:AL$2369,Observed!$A$2:$A$2369,$A104,Observed!$C$2:$C$2369,$C104)),AVERAGEIFS(Observed!AL$2:AL$2369,Observed!$A$2:$A$2369,$A104,Observed!$C$2:$C$2369,$C104),"")</f>
        <v/>
      </c>
      <c r="AM104" s="40" t="str">
        <f>IF(ISNUMBER(AVERAGEIFS(Observed!AM$2:AM$2369,Observed!$A$2:$A$2369,$A104,Observed!$C$2:$C$2369,$C104)),AVERAGEIFS(Observed!AM$2:AM$2369,Observed!$A$2:$A$2369,$A104,Observed!$C$2:$C$2369,$C104),"")</f>
        <v/>
      </c>
      <c r="AN104" s="40" t="str">
        <f>IF(ISNUMBER(AVERAGEIFS(Observed!AN$2:AN$2369,Observed!$A$2:$A$2369,$A104,Observed!$C$2:$C$2369,$C104)),AVERAGEIFS(Observed!AN$2:AN$2369,Observed!$A$2:$A$2369,$A104,Observed!$C$2:$C$2369,$C104),"")</f>
        <v/>
      </c>
      <c r="AO104" s="40" t="str">
        <f>IF(ISNUMBER(AVERAGEIFS(Observed!AO$2:AO$2369,Observed!$A$2:$A$2369,$A104,Observed!$C$2:$C$2369,$C104)),AVERAGEIFS(Observed!AO$2:AO$2369,Observed!$A$2:$A$2369,$A104,Observed!$C$2:$C$2369,$C104),"")</f>
        <v/>
      </c>
      <c r="AP104" s="41" t="str">
        <f>IF(ISNUMBER(AVERAGEIFS(Observed!AP$2:AP$2369,Observed!$A$2:$A$2369,$A104,Observed!$C$2:$C$2369,$C104)),AVERAGEIFS(Observed!AP$2:AP$2369,Observed!$A$2:$A$2369,$A104,Observed!$C$2:$C$2369,$C104),"")</f>
        <v/>
      </c>
      <c r="AQ104" s="40" t="str">
        <f>IF(ISNUMBER(AVERAGEIFS(Observed!AQ$2:AQ$2369,Observed!$A$2:$A$2369,$A104,Observed!$C$2:$C$2369,$C104)),AVERAGEIFS(Observed!AQ$2:AQ$2369,Observed!$A$2:$A$2369,$A104,Observed!$C$2:$C$2369,$C104),"")</f>
        <v/>
      </c>
      <c r="AR104" s="40" t="str">
        <f>IF(ISNUMBER(AVERAGEIFS(Observed!AR$2:AR$2369,Observed!$A$2:$A$2369,$A104,Observed!$C$2:$C$2369,$C104)),AVERAGEIFS(Observed!AR$2:AR$2369,Observed!$A$2:$A$2369,$A104,Observed!$C$2:$C$2369,$C104),"")</f>
        <v/>
      </c>
      <c r="AS104" s="3">
        <f>COUNTIFS(Observed!$A$2:$A$2369,$A104,Observed!$C$2:$C$2369,$C104)</f>
        <v>3</v>
      </c>
      <c r="AT104" s="3">
        <f t="shared" si="1"/>
        <v>1</v>
      </c>
    </row>
    <row r="105" spans="1:46" x14ac:dyDescent="0.25">
      <c r="A105" t="s">
        <v>5</v>
      </c>
      <c r="B105" t="s">
        <v>21</v>
      </c>
      <c r="C105" s="7">
        <v>36782</v>
      </c>
      <c r="D105" t="s">
        <v>101</v>
      </c>
      <c r="E105" t="s">
        <v>83</v>
      </c>
      <c r="J105" t="s">
        <v>3</v>
      </c>
      <c r="K105" t="s">
        <v>3</v>
      </c>
      <c r="L105">
        <v>1</v>
      </c>
      <c r="M105" t="s">
        <v>23</v>
      </c>
      <c r="N105" s="39">
        <f>IF(ISNUMBER(AVERAGEIFS(Observed!N$2:N$2369,Observed!$A$2:$A$2369,$A105,Observed!$C$2:$C$2369,$C105)),AVERAGEIFS(Observed!N$2:N$2369,Observed!$A$2:$A$2369,$A105,Observed!$C$2:$C$2369,$C105),"")</f>
        <v>1740.1666666666667</v>
      </c>
      <c r="O105" s="40">
        <f>IF(ISNUMBER(AVERAGEIFS(Observed!O$2:O$2369,Observed!$A$2:$A$2369,$A105,Observed!$C$2:$C$2369,$C105)),AVERAGEIFS(Observed!O$2:O$2369,Observed!$A$2:$A$2369,$A105,Observed!$C$2:$C$2369,$C105),"")</f>
        <v>174.01666666666665</v>
      </c>
      <c r="P105" s="40" t="str">
        <f>IF(ISNUMBER(AVERAGEIFS(Observed!P$2:P$2369,Observed!$A$2:$A$2369,$A105,Observed!$C$2:$C$2369,$C105)),AVERAGEIFS(Observed!P$2:P$2369,Observed!$A$2:$A$2369,$A105,Observed!$C$2:$C$2369,$C105),"")</f>
        <v/>
      </c>
      <c r="Q105" s="40" t="str">
        <f>IF(ISNUMBER(AVERAGEIFS(Observed!Q$2:Q$2369,Observed!$A$2:$A$2369,$A105,Observed!$C$2:$C$2369,$C105)),AVERAGEIFS(Observed!Q$2:Q$2369,Observed!$A$2:$A$2369,$A105,Observed!$C$2:$C$2369,$C105),"")</f>
        <v/>
      </c>
      <c r="R105" s="40" t="str">
        <f>IF(ISNUMBER(AVERAGEIFS(Observed!R$2:R$2369,Observed!$A$2:$A$2369,$A105,Observed!$C$2:$C$2369,$C105)),AVERAGEIFS(Observed!R$2:R$2369,Observed!$A$2:$A$2369,$A105,Observed!$C$2:$C$2369,$C105),"")</f>
        <v/>
      </c>
      <c r="S105" s="41" t="str">
        <f>IF(ISNUMBER(AVERAGEIFS(Observed!S$2:S$2369,Observed!$A$2:$A$2369,$A105,Observed!$C$2:$C$2369,$C105)),AVERAGEIFS(Observed!S$2:S$2369,Observed!$A$2:$A$2369,$A105,Observed!$C$2:$C$2369,$C105),"")</f>
        <v/>
      </c>
      <c r="T105" s="41" t="str">
        <f>IF(ISNUMBER(AVERAGEIFS(Observed!T$2:T$2369,Observed!$A$2:$A$2369,$A105,Observed!$C$2:$C$2369,$C105)),AVERAGEIFS(Observed!T$2:T$2369,Observed!$A$2:$A$2369,$A105,Observed!$C$2:$C$2369,$C105),"")</f>
        <v/>
      </c>
      <c r="U105" s="41" t="str">
        <f>IF(ISNUMBER(AVERAGEIFS(Observed!U$2:U$2369,Observed!$A$2:$A$2369,$A105,Observed!$C$2:$C$2369,$C105)),AVERAGEIFS(Observed!U$2:U$2369,Observed!$A$2:$A$2369,$A105,Observed!$C$2:$C$2369,$C105),"")</f>
        <v/>
      </c>
      <c r="V105" s="40" t="str">
        <f>IF(ISNUMBER(AVERAGEIFS(Observed!V$2:V$2369,Observed!$A$2:$A$2369,$A105,Observed!$C$2:$C$2369,$C105)),AVERAGEIFS(Observed!V$2:V$2369,Observed!$A$2:$A$2369,$A105,Observed!$C$2:$C$2369,$C105),"")</f>
        <v/>
      </c>
      <c r="W105" s="8" t="str">
        <f>IF(ISNUMBER(AVERAGEIFS(Observed!W$2:W$2369,Observed!$A$2:$A$2369,$A105,Observed!$C$2:$C$2369,$C105)),AVERAGEIFS(Observed!W$2:W$2369,Observed!$A$2:$A$2369,$A105,Observed!$C$2:$C$2369,$C105),"")</f>
        <v/>
      </c>
      <c r="X105" s="8" t="str">
        <f>IF(ISNUMBER(AVERAGEIFS(Observed!X$2:X$2369,Observed!$A$2:$A$2369,$A105,Observed!$C$2:$C$2369,$C105)),AVERAGEIFS(Observed!X$2:X$2369,Observed!$A$2:$A$2369,$A105,Observed!$C$2:$C$2369,$C105),"")</f>
        <v/>
      </c>
      <c r="Y105" s="40" t="str">
        <f>IF(ISNUMBER(AVERAGEIFS(Observed!Y$2:Y$2369,Observed!$A$2:$A$2369,$A105,Observed!$C$2:$C$2369,$C105)),AVERAGEIFS(Observed!Y$2:Y$2369,Observed!$A$2:$A$2369,$A105,Observed!$C$2:$C$2369,$C105),"")</f>
        <v/>
      </c>
      <c r="Z105" s="40" t="str">
        <f>IF(ISNUMBER(AVERAGEIFS(Observed!Z$2:Z$2369,Observed!$A$2:$A$2369,$A105,Observed!$C$2:$C$2369,$C105)),AVERAGEIFS(Observed!Z$2:Z$2369,Observed!$A$2:$A$2369,$A105,Observed!$C$2:$C$2369,$C105),"")</f>
        <v/>
      </c>
      <c r="AA105" s="40" t="str">
        <f>IF(ISNUMBER(AVERAGEIFS(Observed!AA$2:AA$2369,Observed!$A$2:$A$2369,$A105,Observed!$C$2:$C$2369,$C105)),AVERAGEIFS(Observed!AA$2:AA$2369,Observed!$A$2:$A$2369,$A105,Observed!$C$2:$C$2369,$C105),"")</f>
        <v/>
      </c>
      <c r="AB105" s="40" t="str">
        <f>IF(ISNUMBER(AVERAGEIFS(Observed!AB$2:AB$2369,Observed!$A$2:$A$2369,$A105,Observed!$C$2:$C$2369,$C105)),AVERAGEIFS(Observed!AB$2:AB$2369,Observed!$A$2:$A$2369,$A105,Observed!$C$2:$C$2369,$C105),"")</f>
        <v/>
      </c>
      <c r="AC105" s="40" t="str">
        <f>IF(ISNUMBER(AVERAGEIFS(Observed!AC$2:AC$2369,Observed!$A$2:$A$2369,$A105,Observed!$C$2:$C$2369,$C105)),AVERAGEIFS(Observed!AC$2:AC$2369,Observed!$A$2:$A$2369,$A105,Observed!$C$2:$C$2369,$C105),"")</f>
        <v/>
      </c>
      <c r="AD105" s="40" t="str">
        <f>IF(ISNUMBER(AVERAGEIFS(Observed!AD$2:AD$2369,Observed!$A$2:$A$2369,$A105,Observed!$C$2:$C$2369,$C105)),AVERAGEIFS(Observed!AD$2:AD$2369,Observed!$A$2:$A$2369,$A105,Observed!$C$2:$C$2369,$C105),"")</f>
        <v/>
      </c>
      <c r="AE105" s="40" t="str">
        <f>IF(ISNUMBER(AVERAGEIFS(Observed!AE$2:AE$2369,Observed!$A$2:$A$2369,$A105,Observed!$C$2:$C$2369,$C105)),AVERAGEIFS(Observed!AE$2:AE$2369,Observed!$A$2:$A$2369,$A105,Observed!$C$2:$C$2369,$C105),"")</f>
        <v/>
      </c>
      <c r="AF105" s="40" t="str">
        <f>IF(ISNUMBER(AVERAGEIFS(Observed!AF$2:AF$2369,Observed!$A$2:$A$2369,$A105,Observed!$C$2:$C$2369,$C105)),AVERAGEIFS(Observed!AF$2:AF$2369,Observed!$A$2:$A$2369,$A105,Observed!$C$2:$C$2369,$C105),"")</f>
        <v/>
      </c>
      <c r="AG105" s="40" t="str">
        <f>IF(ISNUMBER(AVERAGEIFS(Observed!AG$2:AG$2369,Observed!$A$2:$A$2369,$A105,Observed!$C$2:$C$2369,$C105)),AVERAGEIFS(Observed!AG$2:AG$2369,Observed!$A$2:$A$2369,$A105,Observed!$C$2:$C$2369,$C105),"")</f>
        <v/>
      </c>
      <c r="AH105" s="41" t="str">
        <f>IF(ISNUMBER(AVERAGEIFS(Observed!AH$2:AH$2369,Observed!$A$2:$A$2369,$A105,Observed!$C$2:$C$2369,$C105)),AVERAGEIFS(Observed!AH$2:AH$2369,Observed!$A$2:$A$2369,$A105,Observed!$C$2:$C$2369,$C105),"")</f>
        <v/>
      </c>
      <c r="AI105" s="41" t="str">
        <f>IF(ISNUMBER(AVERAGEIFS(Observed!AI$2:AI$2369,Observed!$A$2:$A$2369,$A105,Observed!$C$2:$C$2369,$C105)),AVERAGEIFS(Observed!AI$2:AI$2369,Observed!$A$2:$A$2369,$A105,Observed!$C$2:$C$2369,$C105),"")</f>
        <v/>
      </c>
      <c r="AJ105" s="41" t="str">
        <f>IF(ISNUMBER(AVERAGEIFS(Observed!AJ$2:AJ$2369,Observed!$A$2:$A$2369,$A105,Observed!$C$2:$C$2369,$C105)),AVERAGEIFS(Observed!AJ$2:AJ$2369,Observed!$A$2:$A$2369,$A105,Observed!$C$2:$C$2369,$C105),"")</f>
        <v/>
      </c>
      <c r="AK105" s="40" t="str">
        <f>IF(ISNUMBER(AVERAGEIFS(Observed!AK$2:AK$2369,Observed!$A$2:$A$2369,$A105,Observed!$C$2:$C$2369,$C105)),AVERAGEIFS(Observed!AK$2:AK$2369,Observed!$A$2:$A$2369,$A105,Observed!$C$2:$C$2369,$C105),"")</f>
        <v/>
      </c>
      <c r="AL105" s="41" t="str">
        <f>IF(ISNUMBER(AVERAGEIFS(Observed!AL$2:AL$2369,Observed!$A$2:$A$2369,$A105,Observed!$C$2:$C$2369,$C105)),AVERAGEIFS(Observed!AL$2:AL$2369,Observed!$A$2:$A$2369,$A105,Observed!$C$2:$C$2369,$C105),"")</f>
        <v/>
      </c>
      <c r="AM105" s="40" t="str">
        <f>IF(ISNUMBER(AVERAGEIFS(Observed!AM$2:AM$2369,Observed!$A$2:$A$2369,$A105,Observed!$C$2:$C$2369,$C105)),AVERAGEIFS(Observed!AM$2:AM$2369,Observed!$A$2:$A$2369,$A105,Observed!$C$2:$C$2369,$C105),"")</f>
        <v/>
      </c>
      <c r="AN105" s="40" t="str">
        <f>IF(ISNUMBER(AVERAGEIFS(Observed!AN$2:AN$2369,Observed!$A$2:$A$2369,$A105,Observed!$C$2:$C$2369,$C105)),AVERAGEIFS(Observed!AN$2:AN$2369,Observed!$A$2:$A$2369,$A105,Observed!$C$2:$C$2369,$C105),"")</f>
        <v/>
      </c>
      <c r="AO105" s="40" t="str">
        <f>IF(ISNUMBER(AVERAGEIFS(Observed!AO$2:AO$2369,Observed!$A$2:$A$2369,$A105,Observed!$C$2:$C$2369,$C105)),AVERAGEIFS(Observed!AO$2:AO$2369,Observed!$A$2:$A$2369,$A105,Observed!$C$2:$C$2369,$C105),"")</f>
        <v/>
      </c>
      <c r="AP105" s="41" t="str">
        <f>IF(ISNUMBER(AVERAGEIFS(Observed!AP$2:AP$2369,Observed!$A$2:$A$2369,$A105,Observed!$C$2:$C$2369,$C105)),AVERAGEIFS(Observed!AP$2:AP$2369,Observed!$A$2:$A$2369,$A105,Observed!$C$2:$C$2369,$C105),"")</f>
        <v/>
      </c>
      <c r="AQ105" s="40" t="str">
        <f>IF(ISNUMBER(AVERAGEIFS(Observed!AQ$2:AQ$2369,Observed!$A$2:$A$2369,$A105,Observed!$C$2:$C$2369,$C105)),AVERAGEIFS(Observed!AQ$2:AQ$2369,Observed!$A$2:$A$2369,$A105,Observed!$C$2:$C$2369,$C105),"")</f>
        <v/>
      </c>
      <c r="AR105" s="40" t="str">
        <f>IF(ISNUMBER(AVERAGEIFS(Observed!AR$2:AR$2369,Observed!$A$2:$A$2369,$A105,Observed!$C$2:$C$2369,$C105)),AVERAGEIFS(Observed!AR$2:AR$2369,Observed!$A$2:$A$2369,$A105,Observed!$C$2:$C$2369,$C105),"")</f>
        <v/>
      </c>
      <c r="AS105" s="3">
        <f>COUNTIFS(Observed!$A$2:$A$2369,$A105,Observed!$C$2:$C$2369,$C105)</f>
        <v>3</v>
      </c>
      <c r="AT105" s="3">
        <f t="shared" si="1"/>
        <v>1</v>
      </c>
    </row>
    <row r="106" spans="1:46" x14ac:dyDescent="0.25">
      <c r="A106" t="s">
        <v>5</v>
      </c>
      <c r="B106" t="s">
        <v>21</v>
      </c>
      <c r="C106" s="7">
        <v>36791</v>
      </c>
      <c r="D106" t="s">
        <v>101</v>
      </c>
      <c r="E106" t="s">
        <v>83</v>
      </c>
      <c r="J106" t="s">
        <v>3</v>
      </c>
      <c r="K106" t="s">
        <v>3</v>
      </c>
      <c r="L106">
        <v>1</v>
      </c>
      <c r="M106" t="s">
        <v>24</v>
      </c>
      <c r="N106" s="39">
        <f>IF(ISNUMBER(AVERAGEIFS(Observed!N$2:N$2369,Observed!$A$2:$A$2369,$A106,Observed!$C$2:$C$2369,$C106)),AVERAGEIFS(Observed!N$2:N$2369,Observed!$A$2:$A$2369,$A106,Observed!$C$2:$C$2369,$C106),"")</f>
        <v>2471.6666666666665</v>
      </c>
      <c r="O106" s="40">
        <f>IF(ISNUMBER(AVERAGEIFS(Observed!O$2:O$2369,Observed!$A$2:$A$2369,$A106,Observed!$C$2:$C$2369,$C106)),AVERAGEIFS(Observed!O$2:O$2369,Observed!$A$2:$A$2369,$A106,Observed!$C$2:$C$2369,$C106),"")</f>
        <v>247.16666666666666</v>
      </c>
      <c r="P106" s="40" t="str">
        <f>IF(ISNUMBER(AVERAGEIFS(Observed!P$2:P$2369,Observed!$A$2:$A$2369,$A106,Observed!$C$2:$C$2369,$C106)),AVERAGEIFS(Observed!P$2:P$2369,Observed!$A$2:$A$2369,$A106,Observed!$C$2:$C$2369,$C106),"")</f>
        <v/>
      </c>
      <c r="Q106" s="40" t="str">
        <f>IF(ISNUMBER(AVERAGEIFS(Observed!Q$2:Q$2369,Observed!$A$2:$A$2369,$A106,Observed!$C$2:$C$2369,$C106)),AVERAGEIFS(Observed!Q$2:Q$2369,Observed!$A$2:$A$2369,$A106,Observed!$C$2:$C$2369,$C106),"")</f>
        <v/>
      </c>
      <c r="R106" s="40" t="str">
        <f>IF(ISNUMBER(AVERAGEIFS(Observed!R$2:R$2369,Observed!$A$2:$A$2369,$A106,Observed!$C$2:$C$2369,$C106)),AVERAGEIFS(Observed!R$2:R$2369,Observed!$A$2:$A$2369,$A106,Observed!$C$2:$C$2369,$C106),"")</f>
        <v/>
      </c>
      <c r="S106" s="41">
        <f>IF(ISNUMBER(AVERAGEIFS(Observed!S$2:S$2369,Observed!$A$2:$A$2369,$A106,Observed!$C$2:$C$2369,$C106)),AVERAGEIFS(Observed!S$2:S$2369,Observed!$A$2:$A$2369,$A106,Observed!$C$2:$C$2369,$C106),"")</f>
        <v>4.0800000000000003E-2</v>
      </c>
      <c r="T106" s="41" t="str">
        <f>IF(ISNUMBER(AVERAGEIFS(Observed!T$2:T$2369,Observed!$A$2:$A$2369,$A106,Observed!$C$2:$C$2369,$C106)),AVERAGEIFS(Observed!T$2:T$2369,Observed!$A$2:$A$2369,$A106,Observed!$C$2:$C$2369,$C106),"")</f>
        <v/>
      </c>
      <c r="U106" s="41" t="str">
        <f>IF(ISNUMBER(AVERAGEIFS(Observed!U$2:U$2369,Observed!$A$2:$A$2369,$A106,Observed!$C$2:$C$2369,$C106)),AVERAGEIFS(Observed!U$2:U$2369,Observed!$A$2:$A$2369,$A106,Observed!$C$2:$C$2369,$C106),"")</f>
        <v/>
      </c>
      <c r="V106" s="40" t="str">
        <f>IF(ISNUMBER(AVERAGEIFS(Observed!V$2:V$2369,Observed!$A$2:$A$2369,$A106,Observed!$C$2:$C$2369,$C106)),AVERAGEIFS(Observed!V$2:V$2369,Observed!$A$2:$A$2369,$A106,Observed!$C$2:$C$2369,$C106),"")</f>
        <v/>
      </c>
      <c r="W106" s="8" t="str">
        <f>IF(ISNUMBER(AVERAGEIFS(Observed!W$2:W$2369,Observed!$A$2:$A$2369,$A106,Observed!$C$2:$C$2369,$C106)),AVERAGEIFS(Observed!W$2:W$2369,Observed!$A$2:$A$2369,$A106,Observed!$C$2:$C$2369,$C106),"")</f>
        <v/>
      </c>
      <c r="X106" s="8" t="str">
        <f>IF(ISNUMBER(AVERAGEIFS(Observed!X$2:X$2369,Observed!$A$2:$A$2369,$A106,Observed!$C$2:$C$2369,$C106)),AVERAGEIFS(Observed!X$2:X$2369,Observed!$A$2:$A$2369,$A106,Observed!$C$2:$C$2369,$C106),"")</f>
        <v/>
      </c>
      <c r="Y106" s="40" t="str">
        <f>IF(ISNUMBER(AVERAGEIFS(Observed!Y$2:Y$2369,Observed!$A$2:$A$2369,$A106,Observed!$C$2:$C$2369,$C106)),AVERAGEIFS(Observed!Y$2:Y$2369,Observed!$A$2:$A$2369,$A106,Observed!$C$2:$C$2369,$C106),"")</f>
        <v/>
      </c>
      <c r="Z106" s="40" t="str">
        <f>IF(ISNUMBER(AVERAGEIFS(Observed!Z$2:Z$2369,Observed!$A$2:$A$2369,$A106,Observed!$C$2:$C$2369,$C106)),AVERAGEIFS(Observed!Z$2:Z$2369,Observed!$A$2:$A$2369,$A106,Observed!$C$2:$C$2369,$C106),"")</f>
        <v/>
      </c>
      <c r="AA106" s="40" t="str">
        <f>IF(ISNUMBER(AVERAGEIFS(Observed!AA$2:AA$2369,Observed!$A$2:$A$2369,$A106,Observed!$C$2:$C$2369,$C106)),AVERAGEIFS(Observed!AA$2:AA$2369,Observed!$A$2:$A$2369,$A106,Observed!$C$2:$C$2369,$C106),"")</f>
        <v/>
      </c>
      <c r="AB106" s="40" t="str">
        <f>IF(ISNUMBER(AVERAGEIFS(Observed!AB$2:AB$2369,Observed!$A$2:$A$2369,$A106,Observed!$C$2:$C$2369,$C106)),AVERAGEIFS(Observed!AB$2:AB$2369,Observed!$A$2:$A$2369,$A106,Observed!$C$2:$C$2369,$C106),"")</f>
        <v/>
      </c>
      <c r="AC106" s="40" t="str">
        <f>IF(ISNUMBER(AVERAGEIFS(Observed!AC$2:AC$2369,Observed!$A$2:$A$2369,$A106,Observed!$C$2:$C$2369,$C106)),AVERAGEIFS(Observed!AC$2:AC$2369,Observed!$A$2:$A$2369,$A106,Observed!$C$2:$C$2369,$C106),"")</f>
        <v/>
      </c>
      <c r="AD106" s="40" t="str">
        <f>IF(ISNUMBER(AVERAGEIFS(Observed!AD$2:AD$2369,Observed!$A$2:$A$2369,$A106,Observed!$C$2:$C$2369,$C106)),AVERAGEIFS(Observed!AD$2:AD$2369,Observed!$A$2:$A$2369,$A106,Observed!$C$2:$C$2369,$C106),"")</f>
        <v/>
      </c>
      <c r="AE106" s="40" t="str">
        <f>IF(ISNUMBER(AVERAGEIFS(Observed!AE$2:AE$2369,Observed!$A$2:$A$2369,$A106,Observed!$C$2:$C$2369,$C106)),AVERAGEIFS(Observed!AE$2:AE$2369,Observed!$A$2:$A$2369,$A106,Observed!$C$2:$C$2369,$C106),"")</f>
        <v/>
      </c>
      <c r="AF106" s="40" t="str">
        <f>IF(ISNUMBER(AVERAGEIFS(Observed!AF$2:AF$2369,Observed!$A$2:$A$2369,$A106,Observed!$C$2:$C$2369,$C106)),AVERAGEIFS(Observed!AF$2:AF$2369,Observed!$A$2:$A$2369,$A106,Observed!$C$2:$C$2369,$C106),"")</f>
        <v/>
      </c>
      <c r="AG106" s="40" t="str">
        <f>IF(ISNUMBER(AVERAGEIFS(Observed!AG$2:AG$2369,Observed!$A$2:$A$2369,$A106,Observed!$C$2:$C$2369,$C106)),AVERAGEIFS(Observed!AG$2:AG$2369,Observed!$A$2:$A$2369,$A106,Observed!$C$2:$C$2369,$C106),"")</f>
        <v/>
      </c>
      <c r="AH106" s="41" t="str">
        <f>IF(ISNUMBER(AVERAGEIFS(Observed!AH$2:AH$2369,Observed!$A$2:$A$2369,$A106,Observed!$C$2:$C$2369,$C106)),AVERAGEIFS(Observed!AH$2:AH$2369,Observed!$A$2:$A$2369,$A106,Observed!$C$2:$C$2369,$C106),"")</f>
        <v/>
      </c>
      <c r="AI106" s="41" t="str">
        <f>IF(ISNUMBER(AVERAGEIFS(Observed!AI$2:AI$2369,Observed!$A$2:$A$2369,$A106,Observed!$C$2:$C$2369,$C106)),AVERAGEIFS(Observed!AI$2:AI$2369,Observed!$A$2:$A$2369,$A106,Observed!$C$2:$C$2369,$C106),"")</f>
        <v/>
      </c>
      <c r="AJ106" s="41" t="str">
        <f>IF(ISNUMBER(AVERAGEIFS(Observed!AJ$2:AJ$2369,Observed!$A$2:$A$2369,$A106,Observed!$C$2:$C$2369,$C106)),AVERAGEIFS(Observed!AJ$2:AJ$2369,Observed!$A$2:$A$2369,$A106,Observed!$C$2:$C$2369,$C106),"")</f>
        <v/>
      </c>
      <c r="AK106" s="40" t="str">
        <f>IF(ISNUMBER(AVERAGEIFS(Observed!AK$2:AK$2369,Observed!$A$2:$A$2369,$A106,Observed!$C$2:$C$2369,$C106)),AVERAGEIFS(Observed!AK$2:AK$2369,Observed!$A$2:$A$2369,$A106,Observed!$C$2:$C$2369,$C106),"")</f>
        <v/>
      </c>
      <c r="AL106" s="41" t="str">
        <f>IF(ISNUMBER(AVERAGEIFS(Observed!AL$2:AL$2369,Observed!$A$2:$A$2369,$A106,Observed!$C$2:$C$2369,$C106)),AVERAGEIFS(Observed!AL$2:AL$2369,Observed!$A$2:$A$2369,$A106,Observed!$C$2:$C$2369,$C106),"")</f>
        <v/>
      </c>
      <c r="AM106" s="40" t="str">
        <f>IF(ISNUMBER(AVERAGEIFS(Observed!AM$2:AM$2369,Observed!$A$2:$A$2369,$A106,Observed!$C$2:$C$2369,$C106)),AVERAGEIFS(Observed!AM$2:AM$2369,Observed!$A$2:$A$2369,$A106,Observed!$C$2:$C$2369,$C106),"")</f>
        <v/>
      </c>
      <c r="AN106" s="40" t="str">
        <f>IF(ISNUMBER(AVERAGEIFS(Observed!AN$2:AN$2369,Observed!$A$2:$A$2369,$A106,Observed!$C$2:$C$2369,$C106)),AVERAGEIFS(Observed!AN$2:AN$2369,Observed!$A$2:$A$2369,$A106,Observed!$C$2:$C$2369,$C106),"")</f>
        <v/>
      </c>
      <c r="AO106" s="40" t="str">
        <f>IF(ISNUMBER(AVERAGEIFS(Observed!AO$2:AO$2369,Observed!$A$2:$A$2369,$A106,Observed!$C$2:$C$2369,$C106)),AVERAGEIFS(Observed!AO$2:AO$2369,Observed!$A$2:$A$2369,$A106,Observed!$C$2:$C$2369,$C106),"")</f>
        <v/>
      </c>
      <c r="AP106" s="41" t="str">
        <f>IF(ISNUMBER(AVERAGEIFS(Observed!AP$2:AP$2369,Observed!$A$2:$A$2369,$A106,Observed!$C$2:$C$2369,$C106)),AVERAGEIFS(Observed!AP$2:AP$2369,Observed!$A$2:$A$2369,$A106,Observed!$C$2:$C$2369,$C106),"")</f>
        <v/>
      </c>
      <c r="AQ106" s="40" t="str">
        <f>IF(ISNUMBER(AVERAGEIFS(Observed!AQ$2:AQ$2369,Observed!$A$2:$A$2369,$A106,Observed!$C$2:$C$2369,$C106)),AVERAGEIFS(Observed!AQ$2:AQ$2369,Observed!$A$2:$A$2369,$A106,Observed!$C$2:$C$2369,$C106),"")</f>
        <v/>
      </c>
      <c r="AR106" s="40" t="str">
        <f>IF(ISNUMBER(AVERAGEIFS(Observed!AR$2:AR$2369,Observed!$A$2:$A$2369,$A106,Observed!$C$2:$C$2369,$C106)),AVERAGEIFS(Observed!AR$2:AR$2369,Observed!$A$2:$A$2369,$A106,Observed!$C$2:$C$2369,$C106),"")</f>
        <v/>
      </c>
      <c r="AS106" s="3">
        <f>COUNTIFS(Observed!$A$2:$A$2369,$A106,Observed!$C$2:$C$2369,$C106)</f>
        <v>3</v>
      </c>
      <c r="AT106" s="3">
        <f t="shared" si="1"/>
        <v>2</v>
      </c>
    </row>
    <row r="107" spans="1:46" x14ac:dyDescent="0.25">
      <c r="A107" t="s">
        <v>5</v>
      </c>
      <c r="B107" t="s">
        <v>21</v>
      </c>
      <c r="C107" s="7">
        <v>36800</v>
      </c>
      <c r="D107" t="s">
        <v>101</v>
      </c>
      <c r="E107" t="s">
        <v>83</v>
      </c>
      <c r="J107" t="s">
        <v>3</v>
      </c>
      <c r="K107" t="s">
        <v>3</v>
      </c>
      <c r="L107">
        <v>1</v>
      </c>
      <c r="M107" t="s">
        <v>25</v>
      </c>
      <c r="N107" s="39">
        <f>IF(ISNUMBER(AVERAGEIFS(Observed!N$2:N$2369,Observed!$A$2:$A$2369,$A107,Observed!$C$2:$C$2369,$C107)),AVERAGEIFS(Observed!N$2:N$2369,Observed!$A$2:$A$2369,$A107,Observed!$C$2:$C$2369,$C107),"")</f>
        <v>767.5</v>
      </c>
      <c r="O107" s="40">
        <f>IF(ISNUMBER(AVERAGEIFS(Observed!O$2:O$2369,Observed!$A$2:$A$2369,$A107,Observed!$C$2:$C$2369,$C107)),AVERAGEIFS(Observed!O$2:O$2369,Observed!$A$2:$A$2369,$A107,Observed!$C$2:$C$2369,$C107),"")</f>
        <v>76.75</v>
      </c>
      <c r="P107" s="40" t="str">
        <f>IF(ISNUMBER(AVERAGEIFS(Observed!P$2:P$2369,Observed!$A$2:$A$2369,$A107,Observed!$C$2:$C$2369,$C107)),AVERAGEIFS(Observed!P$2:P$2369,Observed!$A$2:$A$2369,$A107,Observed!$C$2:$C$2369,$C107),"")</f>
        <v/>
      </c>
      <c r="Q107" s="40">
        <f>IF(ISNUMBER(AVERAGEIFS(Observed!Q$2:Q$2369,Observed!$A$2:$A$2369,$A107,Observed!$C$2:$C$2369,$C107)),AVERAGEIFS(Observed!Q$2:Q$2369,Observed!$A$2:$A$2369,$A107,Observed!$C$2:$C$2369,$C107),"")</f>
        <v>179.35666666666668</v>
      </c>
      <c r="R107" s="40">
        <f>IF(ISNUMBER(AVERAGEIFS(Observed!R$2:R$2369,Observed!$A$2:$A$2369,$A107,Observed!$C$2:$C$2369,$C107)),AVERAGEIFS(Observed!R$2:R$2369,Observed!$A$2:$A$2369,$A107,Observed!$C$2:$C$2369,$C107),"")</f>
        <v>179.35666666666668</v>
      </c>
      <c r="S107" s="41" t="str">
        <f>IF(ISNUMBER(AVERAGEIFS(Observed!S$2:S$2369,Observed!$A$2:$A$2369,$A107,Observed!$C$2:$C$2369,$C107)),AVERAGEIFS(Observed!S$2:S$2369,Observed!$A$2:$A$2369,$A107,Observed!$C$2:$C$2369,$C107),"")</f>
        <v/>
      </c>
      <c r="T107" s="41" t="str">
        <f>IF(ISNUMBER(AVERAGEIFS(Observed!T$2:T$2369,Observed!$A$2:$A$2369,$A107,Observed!$C$2:$C$2369,$C107)),AVERAGEIFS(Observed!T$2:T$2369,Observed!$A$2:$A$2369,$A107,Observed!$C$2:$C$2369,$C107),"")</f>
        <v/>
      </c>
      <c r="U107" s="41">
        <f>IF(ISNUMBER(AVERAGEIFS(Observed!U$2:U$2369,Observed!$A$2:$A$2369,$A107,Observed!$C$2:$C$2369,$C107)),AVERAGEIFS(Observed!U$2:U$2369,Observed!$A$2:$A$2369,$A107,Observed!$C$2:$C$2369,$C107),"")</f>
        <v>2.2200000000000001E-2</v>
      </c>
      <c r="V107" s="40" t="str">
        <f>IF(ISNUMBER(AVERAGEIFS(Observed!V$2:V$2369,Observed!$A$2:$A$2369,$A107,Observed!$C$2:$C$2369,$C107)),AVERAGEIFS(Observed!V$2:V$2369,Observed!$A$2:$A$2369,$A107,Observed!$C$2:$C$2369,$C107),"")</f>
        <v/>
      </c>
      <c r="W107" s="8" t="str">
        <f>IF(ISNUMBER(AVERAGEIFS(Observed!W$2:W$2369,Observed!$A$2:$A$2369,$A107,Observed!$C$2:$C$2369,$C107)),AVERAGEIFS(Observed!W$2:W$2369,Observed!$A$2:$A$2369,$A107,Observed!$C$2:$C$2369,$C107),"")</f>
        <v/>
      </c>
      <c r="X107" s="8" t="str">
        <f>IF(ISNUMBER(AVERAGEIFS(Observed!X$2:X$2369,Observed!$A$2:$A$2369,$A107,Observed!$C$2:$C$2369,$C107)),AVERAGEIFS(Observed!X$2:X$2369,Observed!$A$2:$A$2369,$A107,Observed!$C$2:$C$2369,$C107),"")</f>
        <v/>
      </c>
      <c r="Y107" s="40" t="str">
        <f>IF(ISNUMBER(AVERAGEIFS(Observed!Y$2:Y$2369,Observed!$A$2:$A$2369,$A107,Observed!$C$2:$C$2369,$C107)),AVERAGEIFS(Observed!Y$2:Y$2369,Observed!$A$2:$A$2369,$A107,Observed!$C$2:$C$2369,$C107),"")</f>
        <v/>
      </c>
      <c r="Z107" s="40" t="str">
        <f>IF(ISNUMBER(AVERAGEIFS(Observed!Z$2:Z$2369,Observed!$A$2:$A$2369,$A107,Observed!$C$2:$C$2369,$C107)),AVERAGEIFS(Observed!Z$2:Z$2369,Observed!$A$2:$A$2369,$A107,Observed!$C$2:$C$2369,$C107),"")</f>
        <v/>
      </c>
      <c r="AA107" s="40" t="str">
        <f>IF(ISNUMBER(AVERAGEIFS(Observed!AA$2:AA$2369,Observed!$A$2:$A$2369,$A107,Observed!$C$2:$C$2369,$C107)),AVERAGEIFS(Observed!AA$2:AA$2369,Observed!$A$2:$A$2369,$A107,Observed!$C$2:$C$2369,$C107),"")</f>
        <v/>
      </c>
      <c r="AB107" s="40" t="str">
        <f>IF(ISNUMBER(AVERAGEIFS(Observed!AB$2:AB$2369,Observed!$A$2:$A$2369,$A107,Observed!$C$2:$C$2369,$C107)),AVERAGEIFS(Observed!AB$2:AB$2369,Observed!$A$2:$A$2369,$A107,Observed!$C$2:$C$2369,$C107),"")</f>
        <v/>
      </c>
      <c r="AC107" s="40" t="str">
        <f>IF(ISNUMBER(AVERAGEIFS(Observed!AC$2:AC$2369,Observed!$A$2:$A$2369,$A107,Observed!$C$2:$C$2369,$C107)),AVERAGEIFS(Observed!AC$2:AC$2369,Observed!$A$2:$A$2369,$A107,Observed!$C$2:$C$2369,$C107),"")</f>
        <v/>
      </c>
      <c r="AD107" s="40" t="str">
        <f>IF(ISNUMBER(AVERAGEIFS(Observed!AD$2:AD$2369,Observed!$A$2:$A$2369,$A107,Observed!$C$2:$C$2369,$C107)),AVERAGEIFS(Observed!AD$2:AD$2369,Observed!$A$2:$A$2369,$A107,Observed!$C$2:$C$2369,$C107),"")</f>
        <v/>
      </c>
      <c r="AE107" s="40" t="str">
        <f>IF(ISNUMBER(AVERAGEIFS(Observed!AE$2:AE$2369,Observed!$A$2:$A$2369,$A107,Observed!$C$2:$C$2369,$C107)),AVERAGEIFS(Observed!AE$2:AE$2369,Observed!$A$2:$A$2369,$A107,Observed!$C$2:$C$2369,$C107),"")</f>
        <v/>
      </c>
      <c r="AF107" s="40" t="str">
        <f>IF(ISNUMBER(AVERAGEIFS(Observed!AF$2:AF$2369,Observed!$A$2:$A$2369,$A107,Observed!$C$2:$C$2369,$C107)),AVERAGEIFS(Observed!AF$2:AF$2369,Observed!$A$2:$A$2369,$A107,Observed!$C$2:$C$2369,$C107),"")</f>
        <v/>
      </c>
      <c r="AG107" s="40" t="str">
        <f>IF(ISNUMBER(AVERAGEIFS(Observed!AG$2:AG$2369,Observed!$A$2:$A$2369,$A107,Observed!$C$2:$C$2369,$C107)),AVERAGEIFS(Observed!AG$2:AG$2369,Observed!$A$2:$A$2369,$A107,Observed!$C$2:$C$2369,$C107),"")</f>
        <v/>
      </c>
      <c r="AH107" s="41" t="str">
        <f>IF(ISNUMBER(AVERAGEIFS(Observed!AH$2:AH$2369,Observed!$A$2:$A$2369,$A107,Observed!$C$2:$C$2369,$C107)),AVERAGEIFS(Observed!AH$2:AH$2369,Observed!$A$2:$A$2369,$A107,Observed!$C$2:$C$2369,$C107),"")</f>
        <v/>
      </c>
      <c r="AI107" s="41" t="str">
        <f>IF(ISNUMBER(AVERAGEIFS(Observed!AI$2:AI$2369,Observed!$A$2:$A$2369,$A107,Observed!$C$2:$C$2369,$C107)),AVERAGEIFS(Observed!AI$2:AI$2369,Observed!$A$2:$A$2369,$A107,Observed!$C$2:$C$2369,$C107),"")</f>
        <v/>
      </c>
      <c r="AJ107" s="41" t="str">
        <f>IF(ISNUMBER(AVERAGEIFS(Observed!AJ$2:AJ$2369,Observed!$A$2:$A$2369,$A107,Observed!$C$2:$C$2369,$C107)),AVERAGEIFS(Observed!AJ$2:AJ$2369,Observed!$A$2:$A$2369,$A107,Observed!$C$2:$C$2369,$C107),"")</f>
        <v/>
      </c>
      <c r="AK107" s="40" t="str">
        <f>IF(ISNUMBER(AVERAGEIFS(Observed!AK$2:AK$2369,Observed!$A$2:$A$2369,$A107,Observed!$C$2:$C$2369,$C107)),AVERAGEIFS(Observed!AK$2:AK$2369,Observed!$A$2:$A$2369,$A107,Observed!$C$2:$C$2369,$C107),"")</f>
        <v/>
      </c>
      <c r="AL107" s="41" t="str">
        <f>IF(ISNUMBER(AVERAGEIFS(Observed!AL$2:AL$2369,Observed!$A$2:$A$2369,$A107,Observed!$C$2:$C$2369,$C107)),AVERAGEIFS(Observed!AL$2:AL$2369,Observed!$A$2:$A$2369,$A107,Observed!$C$2:$C$2369,$C107),"")</f>
        <v/>
      </c>
      <c r="AM107" s="40" t="str">
        <f>IF(ISNUMBER(AVERAGEIFS(Observed!AM$2:AM$2369,Observed!$A$2:$A$2369,$A107,Observed!$C$2:$C$2369,$C107)),AVERAGEIFS(Observed!AM$2:AM$2369,Observed!$A$2:$A$2369,$A107,Observed!$C$2:$C$2369,$C107),"")</f>
        <v/>
      </c>
      <c r="AN107" s="40" t="str">
        <f>IF(ISNUMBER(AVERAGEIFS(Observed!AN$2:AN$2369,Observed!$A$2:$A$2369,$A107,Observed!$C$2:$C$2369,$C107)),AVERAGEIFS(Observed!AN$2:AN$2369,Observed!$A$2:$A$2369,$A107,Observed!$C$2:$C$2369,$C107),"")</f>
        <v/>
      </c>
      <c r="AO107" s="40" t="str">
        <f>IF(ISNUMBER(AVERAGEIFS(Observed!AO$2:AO$2369,Observed!$A$2:$A$2369,$A107,Observed!$C$2:$C$2369,$C107)),AVERAGEIFS(Observed!AO$2:AO$2369,Observed!$A$2:$A$2369,$A107,Observed!$C$2:$C$2369,$C107),"")</f>
        <v/>
      </c>
      <c r="AP107" s="41" t="str">
        <f>IF(ISNUMBER(AVERAGEIFS(Observed!AP$2:AP$2369,Observed!$A$2:$A$2369,$A107,Observed!$C$2:$C$2369,$C107)),AVERAGEIFS(Observed!AP$2:AP$2369,Observed!$A$2:$A$2369,$A107,Observed!$C$2:$C$2369,$C107),"")</f>
        <v/>
      </c>
      <c r="AQ107" s="40" t="str">
        <f>IF(ISNUMBER(AVERAGEIFS(Observed!AQ$2:AQ$2369,Observed!$A$2:$A$2369,$A107,Observed!$C$2:$C$2369,$C107)),AVERAGEIFS(Observed!AQ$2:AQ$2369,Observed!$A$2:$A$2369,$A107,Observed!$C$2:$C$2369,$C107),"")</f>
        <v/>
      </c>
      <c r="AR107" s="40" t="str">
        <f>IF(ISNUMBER(AVERAGEIFS(Observed!AR$2:AR$2369,Observed!$A$2:$A$2369,$A107,Observed!$C$2:$C$2369,$C107)),AVERAGEIFS(Observed!AR$2:AR$2369,Observed!$A$2:$A$2369,$A107,Observed!$C$2:$C$2369,$C107),"")</f>
        <v/>
      </c>
      <c r="AS107" s="3">
        <f>COUNTIFS(Observed!$A$2:$A$2369,$A107,Observed!$C$2:$C$2369,$C107)</f>
        <v>3</v>
      </c>
      <c r="AT107" s="3">
        <f t="shared" si="1"/>
        <v>4</v>
      </c>
    </row>
    <row r="108" spans="1:46" x14ac:dyDescent="0.25">
      <c r="A108" t="s">
        <v>5</v>
      </c>
      <c r="B108" t="s">
        <v>21</v>
      </c>
      <c r="C108" s="7">
        <v>36813</v>
      </c>
      <c r="D108" t="s">
        <v>101</v>
      </c>
      <c r="E108" t="s">
        <v>83</v>
      </c>
      <c r="J108" t="s">
        <v>3</v>
      </c>
      <c r="K108" t="s">
        <v>3</v>
      </c>
      <c r="L108">
        <v>2</v>
      </c>
      <c r="M108" t="s">
        <v>23</v>
      </c>
      <c r="N108" s="39">
        <f>IF(ISNUMBER(AVERAGEIFS(Observed!N$2:N$2369,Observed!$A$2:$A$2369,$A108,Observed!$C$2:$C$2369,$C108)),AVERAGEIFS(Observed!N$2:N$2369,Observed!$A$2:$A$2369,$A108,Observed!$C$2:$C$2369,$C108),"")</f>
        <v>1960</v>
      </c>
      <c r="O108" s="40">
        <f>IF(ISNUMBER(AVERAGEIFS(Observed!O$2:O$2369,Observed!$A$2:$A$2369,$A108,Observed!$C$2:$C$2369,$C108)),AVERAGEIFS(Observed!O$2:O$2369,Observed!$A$2:$A$2369,$A108,Observed!$C$2:$C$2369,$C108),"")</f>
        <v>196</v>
      </c>
      <c r="P108" s="40" t="str">
        <f>IF(ISNUMBER(AVERAGEIFS(Observed!P$2:P$2369,Observed!$A$2:$A$2369,$A108,Observed!$C$2:$C$2369,$C108)),AVERAGEIFS(Observed!P$2:P$2369,Observed!$A$2:$A$2369,$A108,Observed!$C$2:$C$2369,$C108),"")</f>
        <v/>
      </c>
      <c r="Q108" s="40" t="str">
        <f>IF(ISNUMBER(AVERAGEIFS(Observed!Q$2:Q$2369,Observed!$A$2:$A$2369,$A108,Observed!$C$2:$C$2369,$C108)),AVERAGEIFS(Observed!Q$2:Q$2369,Observed!$A$2:$A$2369,$A108,Observed!$C$2:$C$2369,$C108),"")</f>
        <v/>
      </c>
      <c r="R108" s="40" t="str">
        <f>IF(ISNUMBER(AVERAGEIFS(Observed!R$2:R$2369,Observed!$A$2:$A$2369,$A108,Observed!$C$2:$C$2369,$C108)),AVERAGEIFS(Observed!R$2:R$2369,Observed!$A$2:$A$2369,$A108,Observed!$C$2:$C$2369,$C108),"")</f>
        <v/>
      </c>
      <c r="S108" s="41" t="str">
        <f>IF(ISNUMBER(AVERAGEIFS(Observed!S$2:S$2369,Observed!$A$2:$A$2369,$A108,Observed!$C$2:$C$2369,$C108)),AVERAGEIFS(Observed!S$2:S$2369,Observed!$A$2:$A$2369,$A108,Observed!$C$2:$C$2369,$C108),"")</f>
        <v/>
      </c>
      <c r="T108" s="41" t="str">
        <f>IF(ISNUMBER(AVERAGEIFS(Observed!T$2:T$2369,Observed!$A$2:$A$2369,$A108,Observed!$C$2:$C$2369,$C108)),AVERAGEIFS(Observed!T$2:T$2369,Observed!$A$2:$A$2369,$A108,Observed!$C$2:$C$2369,$C108),"")</f>
        <v/>
      </c>
      <c r="U108" s="41" t="str">
        <f>IF(ISNUMBER(AVERAGEIFS(Observed!U$2:U$2369,Observed!$A$2:$A$2369,$A108,Observed!$C$2:$C$2369,$C108)),AVERAGEIFS(Observed!U$2:U$2369,Observed!$A$2:$A$2369,$A108,Observed!$C$2:$C$2369,$C108),"")</f>
        <v/>
      </c>
      <c r="V108" s="40" t="str">
        <f>IF(ISNUMBER(AVERAGEIFS(Observed!V$2:V$2369,Observed!$A$2:$A$2369,$A108,Observed!$C$2:$C$2369,$C108)),AVERAGEIFS(Observed!V$2:V$2369,Observed!$A$2:$A$2369,$A108,Observed!$C$2:$C$2369,$C108),"")</f>
        <v/>
      </c>
      <c r="W108" s="8" t="str">
        <f>IF(ISNUMBER(AVERAGEIFS(Observed!W$2:W$2369,Observed!$A$2:$A$2369,$A108,Observed!$C$2:$C$2369,$C108)),AVERAGEIFS(Observed!W$2:W$2369,Observed!$A$2:$A$2369,$A108,Observed!$C$2:$C$2369,$C108),"")</f>
        <v/>
      </c>
      <c r="X108" s="8" t="str">
        <f>IF(ISNUMBER(AVERAGEIFS(Observed!X$2:X$2369,Observed!$A$2:$A$2369,$A108,Observed!$C$2:$C$2369,$C108)),AVERAGEIFS(Observed!X$2:X$2369,Observed!$A$2:$A$2369,$A108,Observed!$C$2:$C$2369,$C108),"")</f>
        <v/>
      </c>
      <c r="Y108" s="40" t="str">
        <f>IF(ISNUMBER(AVERAGEIFS(Observed!Y$2:Y$2369,Observed!$A$2:$A$2369,$A108,Observed!$C$2:$C$2369,$C108)),AVERAGEIFS(Observed!Y$2:Y$2369,Observed!$A$2:$A$2369,$A108,Observed!$C$2:$C$2369,$C108),"")</f>
        <v/>
      </c>
      <c r="Z108" s="40" t="str">
        <f>IF(ISNUMBER(AVERAGEIFS(Observed!Z$2:Z$2369,Observed!$A$2:$A$2369,$A108,Observed!$C$2:$C$2369,$C108)),AVERAGEIFS(Observed!Z$2:Z$2369,Observed!$A$2:$A$2369,$A108,Observed!$C$2:$C$2369,$C108),"")</f>
        <v/>
      </c>
      <c r="AA108" s="40" t="str">
        <f>IF(ISNUMBER(AVERAGEIFS(Observed!AA$2:AA$2369,Observed!$A$2:$A$2369,$A108,Observed!$C$2:$C$2369,$C108)),AVERAGEIFS(Observed!AA$2:AA$2369,Observed!$A$2:$A$2369,$A108,Observed!$C$2:$C$2369,$C108),"")</f>
        <v/>
      </c>
      <c r="AB108" s="40" t="str">
        <f>IF(ISNUMBER(AVERAGEIFS(Observed!AB$2:AB$2369,Observed!$A$2:$A$2369,$A108,Observed!$C$2:$C$2369,$C108)),AVERAGEIFS(Observed!AB$2:AB$2369,Observed!$A$2:$A$2369,$A108,Observed!$C$2:$C$2369,$C108),"")</f>
        <v/>
      </c>
      <c r="AC108" s="40" t="str">
        <f>IF(ISNUMBER(AVERAGEIFS(Observed!AC$2:AC$2369,Observed!$A$2:$A$2369,$A108,Observed!$C$2:$C$2369,$C108)),AVERAGEIFS(Observed!AC$2:AC$2369,Observed!$A$2:$A$2369,$A108,Observed!$C$2:$C$2369,$C108),"")</f>
        <v/>
      </c>
      <c r="AD108" s="40" t="str">
        <f>IF(ISNUMBER(AVERAGEIFS(Observed!AD$2:AD$2369,Observed!$A$2:$A$2369,$A108,Observed!$C$2:$C$2369,$C108)),AVERAGEIFS(Observed!AD$2:AD$2369,Observed!$A$2:$A$2369,$A108,Observed!$C$2:$C$2369,$C108),"")</f>
        <v/>
      </c>
      <c r="AE108" s="40" t="str">
        <f>IF(ISNUMBER(AVERAGEIFS(Observed!AE$2:AE$2369,Observed!$A$2:$A$2369,$A108,Observed!$C$2:$C$2369,$C108)),AVERAGEIFS(Observed!AE$2:AE$2369,Observed!$A$2:$A$2369,$A108,Observed!$C$2:$C$2369,$C108),"")</f>
        <v/>
      </c>
      <c r="AF108" s="40" t="str">
        <f>IF(ISNUMBER(AVERAGEIFS(Observed!AF$2:AF$2369,Observed!$A$2:$A$2369,$A108,Observed!$C$2:$C$2369,$C108)),AVERAGEIFS(Observed!AF$2:AF$2369,Observed!$A$2:$A$2369,$A108,Observed!$C$2:$C$2369,$C108),"")</f>
        <v/>
      </c>
      <c r="AG108" s="40" t="str">
        <f>IF(ISNUMBER(AVERAGEIFS(Observed!AG$2:AG$2369,Observed!$A$2:$A$2369,$A108,Observed!$C$2:$C$2369,$C108)),AVERAGEIFS(Observed!AG$2:AG$2369,Observed!$A$2:$A$2369,$A108,Observed!$C$2:$C$2369,$C108),"")</f>
        <v/>
      </c>
      <c r="AH108" s="41" t="str">
        <f>IF(ISNUMBER(AVERAGEIFS(Observed!AH$2:AH$2369,Observed!$A$2:$A$2369,$A108,Observed!$C$2:$C$2369,$C108)),AVERAGEIFS(Observed!AH$2:AH$2369,Observed!$A$2:$A$2369,$A108,Observed!$C$2:$C$2369,$C108),"")</f>
        <v/>
      </c>
      <c r="AI108" s="41" t="str">
        <f>IF(ISNUMBER(AVERAGEIFS(Observed!AI$2:AI$2369,Observed!$A$2:$A$2369,$A108,Observed!$C$2:$C$2369,$C108)),AVERAGEIFS(Observed!AI$2:AI$2369,Observed!$A$2:$A$2369,$A108,Observed!$C$2:$C$2369,$C108),"")</f>
        <v/>
      </c>
      <c r="AJ108" s="41" t="str">
        <f>IF(ISNUMBER(AVERAGEIFS(Observed!AJ$2:AJ$2369,Observed!$A$2:$A$2369,$A108,Observed!$C$2:$C$2369,$C108)),AVERAGEIFS(Observed!AJ$2:AJ$2369,Observed!$A$2:$A$2369,$A108,Observed!$C$2:$C$2369,$C108),"")</f>
        <v/>
      </c>
      <c r="AK108" s="40" t="str">
        <f>IF(ISNUMBER(AVERAGEIFS(Observed!AK$2:AK$2369,Observed!$A$2:$A$2369,$A108,Observed!$C$2:$C$2369,$C108)),AVERAGEIFS(Observed!AK$2:AK$2369,Observed!$A$2:$A$2369,$A108,Observed!$C$2:$C$2369,$C108),"")</f>
        <v/>
      </c>
      <c r="AL108" s="41" t="str">
        <f>IF(ISNUMBER(AVERAGEIFS(Observed!AL$2:AL$2369,Observed!$A$2:$A$2369,$A108,Observed!$C$2:$C$2369,$C108)),AVERAGEIFS(Observed!AL$2:AL$2369,Observed!$A$2:$A$2369,$A108,Observed!$C$2:$C$2369,$C108),"")</f>
        <v/>
      </c>
      <c r="AM108" s="40" t="str">
        <f>IF(ISNUMBER(AVERAGEIFS(Observed!AM$2:AM$2369,Observed!$A$2:$A$2369,$A108,Observed!$C$2:$C$2369,$C108)),AVERAGEIFS(Observed!AM$2:AM$2369,Observed!$A$2:$A$2369,$A108,Observed!$C$2:$C$2369,$C108),"")</f>
        <v/>
      </c>
      <c r="AN108" s="40" t="str">
        <f>IF(ISNUMBER(AVERAGEIFS(Observed!AN$2:AN$2369,Observed!$A$2:$A$2369,$A108,Observed!$C$2:$C$2369,$C108)),AVERAGEIFS(Observed!AN$2:AN$2369,Observed!$A$2:$A$2369,$A108,Observed!$C$2:$C$2369,$C108),"")</f>
        <v/>
      </c>
      <c r="AO108" s="40" t="str">
        <f>IF(ISNUMBER(AVERAGEIFS(Observed!AO$2:AO$2369,Observed!$A$2:$A$2369,$A108,Observed!$C$2:$C$2369,$C108)),AVERAGEIFS(Observed!AO$2:AO$2369,Observed!$A$2:$A$2369,$A108,Observed!$C$2:$C$2369,$C108),"")</f>
        <v/>
      </c>
      <c r="AP108" s="41" t="str">
        <f>IF(ISNUMBER(AVERAGEIFS(Observed!AP$2:AP$2369,Observed!$A$2:$A$2369,$A108,Observed!$C$2:$C$2369,$C108)),AVERAGEIFS(Observed!AP$2:AP$2369,Observed!$A$2:$A$2369,$A108,Observed!$C$2:$C$2369,$C108),"")</f>
        <v/>
      </c>
      <c r="AQ108" s="40" t="str">
        <f>IF(ISNUMBER(AVERAGEIFS(Observed!AQ$2:AQ$2369,Observed!$A$2:$A$2369,$A108,Observed!$C$2:$C$2369,$C108)),AVERAGEIFS(Observed!AQ$2:AQ$2369,Observed!$A$2:$A$2369,$A108,Observed!$C$2:$C$2369,$C108),"")</f>
        <v/>
      </c>
      <c r="AR108" s="40" t="str">
        <f>IF(ISNUMBER(AVERAGEIFS(Observed!AR$2:AR$2369,Observed!$A$2:$A$2369,$A108,Observed!$C$2:$C$2369,$C108)),AVERAGEIFS(Observed!AR$2:AR$2369,Observed!$A$2:$A$2369,$A108,Observed!$C$2:$C$2369,$C108),"")</f>
        <v/>
      </c>
      <c r="AS108" s="3">
        <f>COUNTIFS(Observed!$A$2:$A$2369,$A108,Observed!$C$2:$C$2369,$C108)</f>
        <v>3</v>
      </c>
      <c r="AT108" s="3">
        <f t="shared" si="1"/>
        <v>1</v>
      </c>
    </row>
    <row r="109" spans="1:46" x14ac:dyDescent="0.25">
      <c r="A109" t="s">
        <v>5</v>
      </c>
      <c r="B109" t="s">
        <v>21</v>
      </c>
      <c r="C109" s="7">
        <v>36822</v>
      </c>
      <c r="D109" t="s">
        <v>101</v>
      </c>
      <c r="E109" t="s">
        <v>83</v>
      </c>
      <c r="J109" t="s">
        <v>3</v>
      </c>
      <c r="K109" t="s">
        <v>3</v>
      </c>
      <c r="L109">
        <v>2</v>
      </c>
      <c r="M109" t="s">
        <v>23</v>
      </c>
      <c r="N109" s="39">
        <f>IF(ISNUMBER(AVERAGEIFS(Observed!N$2:N$2369,Observed!$A$2:$A$2369,$A109,Observed!$C$2:$C$2369,$C109)),AVERAGEIFS(Observed!N$2:N$2369,Observed!$A$2:$A$2369,$A109,Observed!$C$2:$C$2369,$C109),"")</f>
        <v>2796.6666666666665</v>
      </c>
      <c r="O109" s="40">
        <f>IF(ISNUMBER(AVERAGEIFS(Observed!O$2:O$2369,Observed!$A$2:$A$2369,$A109,Observed!$C$2:$C$2369,$C109)),AVERAGEIFS(Observed!O$2:O$2369,Observed!$A$2:$A$2369,$A109,Observed!$C$2:$C$2369,$C109),"")</f>
        <v>279.66666666666669</v>
      </c>
      <c r="P109" s="40" t="str">
        <f>IF(ISNUMBER(AVERAGEIFS(Observed!P$2:P$2369,Observed!$A$2:$A$2369,$A109,Observed!$C$2:$C$2369,$C109)),AVERAGEIFS(Observed!P$2:P$2369,Observed!$A$2:$A$2369,$A109,Observed!$C$2:$C$2369,$C109),"")</f>
        <v/>
      </c>
      <c r="Q109" s="40" t="str">
        <f>IF(ISNUMBER(AVERAGEIFS(Observed!Q$2:Q$2369,Observed!$A$2:$A$2369,$A109,Observed!$C$2:$C$2369,$C109)),AVERAGEIFS(Observed!Q$2:Q$2369,Observed!$A$2:$A$2369,$A109,Observed!$C$2:$C$2369,$C109),"")</f>
        <v/>
      </c>
      <c r="R109" s="40" t="str">
        <f>IF(ISNUMBER(AVERAGEIFS(Observed!R$2:R$2369,Observed!$A$2:$A$2369,$A109,Observed!$C$2:$C$2369,$C109)),AVERAGEIFS(Observed!R$2:R$2369,Observed!$A$2:$A$2369,$A109,Observed!$C$2:$C$2369,$C109),"")</f>
        <v/>
      </c>
      <c r="S109" s="41" t="str">
        <f>IF(ISNUMBER(AVERAGEIFS(Observed!S$2:S$2369,Observed!$A$2:$A$2369,$A109,Observed!$C$2:$C$2369,$C109)),AVERAGEIFS(Observed!S$2:S$2369,Observed!$A$2:$A$2369,$A109,Observed!$C$2:$C$2369,$C109),"")</f>
        <v/>
      </c>
      <c r="T109" s="41" t="str">
        <f>IF(ISNUMBER(AVERAGEIFS(Observed!T$2:T$2369,Observed!$A$2:$A$2369,$A109,Observed!$C$2:$C$2369,$C109)),AVERAGEIFS(Observed!T$2:T$2369,Observed!$A$2:$A$2369,$A109,Observed!$C$2:$C$2369,$C109),"")</f>
        <v/>
      </c>
      <c r="U109" s="41" t="str">
        <f>IF(ISNUMBER(AVERAGEIFS(Observed!U$2:U$2369,Observed!$A$2:$A$2369,$A109,Observed!$C$2:$C$2369,$C109)),AVERAGEIFS(Observed!U$2:U$2369,Observed!$A$2:$A$2369,$A109,Observed!$C$2:$C$2369,$C109),"")</f>
        <v/>
      </c>
      <c r="V109" s="40" t="str">
        <f>IF(ISNUMBER(AVERAGEIFS(Observed!V$2:V$2369,Observed!$A$2:$A$2369,$A109,Observed!$C$2:$C$2369,$C109)),AVERAGEIFS(Observed!V$2:V$2369,Observed!$A$2:$A$2369,$A109,Observed!$C$2:$C$2369,$C109),"")</f>
        <v/>
      </c>
      <c r="W109" s="8" t="str">
        <f>IF(ISNUMBER(AVERAGEIFS(Observed!W$2:W$2369,Observed!$A$2:$A$2369,$A109,Observed!$C$2:$C$2369,$C109)),AVERAGEIFS(Observed!W$2:W$2369,Observed!$A$2:$A$2369,$A109,Observed!$C$2:$C$2369,$C109),"")</f>
        <v/>
      </c>
      <c r="X109" s="8" t="str">
        <f>IF(ISNUMBER(AVERAGEIFS(Observed!X$2:X$2369,Observed!$A$2:$A$2369,$A109,Observed!$C$2:$C$2369,$C109)),AVERAGEIFS(Observed!X$2:X$2369,Observed!$A$2:$A$2369,$A109,Observed!$C$2:$C$2369,$C109),"")</f>
        <v/>
      </c>
      <c r="Y109" s="40" t="str">
        <f>IF(ISNUMBER(AVERAGEIFS(Observed!Y$2:Y$2369,Observed!$A$2:$A$2369,$A109,Observed!$C$2:$C$2369,$C109)),AVERAGEIFS(Observed!Y$2:Y$2369,Observed!$A$2:$A$2369,$A109,Observed!$C$2:$C$2369,$C109),"")</f>
        <v/>
      </c>
      <c r="Z109" s="40" t="str">
        <f>IF(ISNUMBER(AVERAGEIFS(Observed!Z$2:Z$2369,Observed!$A$2:$A$2369,$A109,Observed!$C$2:$C$2369,$C109)),AVERAGEIFS(Observed!Z$2:Z$2369,Observed!$A$2:$A$2369,$A109,Observed!$C$2:$C$2369,$C109),"")</f>
        <v/>
      </c>
      <c r="AA109" s="40" t="str">
        <f>IF(ISNUMBER(AVERAGEIFS(Observed!AA$2:AA$2369,Observed!$A$2:$A$2369,$A109,Observed!$C$2:$C$2369,$C109)),AVERAGEIFS(Observed!AA$2:AA$2369,Observed!$A$2:$A$2369,$A109,Observed!$C$2:$C$2369,$C109),"")</f>
        <v/>
      </c>
      <c r="AB109" s="40" t="str">
        <f>IF(ISNUMBER(AVERAGEIFS(Observed!AB$2:AB$2369,Observed!$A$2:$A$2369,$A109,Observed!$C$2:$C$2369,$C109)),AVERAGEIFS(Observed!AB$2:AB$2369,Observed!$A$2:$A$2369,$A109,Observed!$C$2:$C$2369,$C109),"")</f>
        <v/>
      </c>
      <c r="AC109" s="40" t="str">
        <f>IF(ISNUMBER(AVERAGEIFS(Observed!AC$2:AC$2369,Observed!$A$2:$A$2369,$A109,Observed!$C$2:$C$2369,$C109)),AVERAGEIFS(Observed!AC$2:AC$2369,Observed!$A$2:$A$2369,$A109,Observed!$C$2:$C$2369,$C109),"")</f>
        <v/>
      </c>
      <c r="AD109" s="40" t="str">
        <f>IF(ISNUMBER(AVERAGEIFS(Observed!AD$2:AD$2369,Observed!$A$2:$A$2369,$A109,Observed!$C$2:$C$2369,$C109)),AVERAGEIFS(Observed!AD$2:AD$2369,Observed!$A$2:$A$2369,$A109,Observed!$C$2:$C$2369,$C109),"")</f>
        <v/>
      </c>
      <c r="AE109" s="40" t="str">
        <f>IF(ISNUMBER(AVERAGEIFS(Observed!AE$2:AE$2369,Observed!$A$2:$A$2369,$A109,Observed!$C$2:$C$2369,$C109)),AVERAGEIFS(Observed!AE$2:AE$2369,Observed!$A$2:$A$2369,$A109,Observed!$C$2:$C$2369,$C109),"")</f>
        <v/>
      </c>
      <c r="AF109" s="40" t="str">
        <f>IF(ISNUMBER(AVERAGEIFS(Observed!AF$2:AF$2369,Observed!$A$2:$A$2369,$A109,Observed!$C$2:$C$2369,$C109)),AVERAGEIFS(Observed!AF$2:AF$2369,Observed!$A$2:$A$2369,$A109,Observed!$C$2:$C$2369,$C109),"")</f>
        <v/>
      </c>
      <c r="AG109" s="40" t="str">
        <f>IF(ISNUMBER(AVERAGEIFS(Observed!AG$2:AG$2369,Observed!$A$2:$A$2369,$A109,Observed!$C$2:$C$2369,$C109)),AVERAGEIFS(Observed!AG$2:AG$2369,Observed!$A$2:$A$2369,$A109,Observed!$C$2:$C$2369,$C109),"")</f>
        <v/>
      </c>
      <c r="AH109" s="41" t="str">
        <f>IF(ISNUMBER(AVERAGEIFS(Observed!AH$2:AH$2369,Observed!$A$2:$A$2369,$A109,Observed!$C$2:$C$2369,$C109)),AVERAGEIFS(Observed!AH$2:AH$2369,Observed!$A$2:$A$2369,$A109,Observed!$C$2:$C$2369,$C109),"")</f>
        <v/>
      </c>
      <c r="AI109" s="41" t="str">
        <f>IF(ISNUMBER(AVERAGEIFS(Observed!AI$2:AI$2369,Observed!$A$2:$A$2369,$A109,Observed!$C$2:$C$2369,$C109)),AVERAGEIFS(Observed!AI$2:AI$2369,Observed!$A$2:$A$2369,$A109,Observed!$C$2:$C$2369,$C109),"")</f>
        <v/>
      </c>
      <c r="AJ109" s="41" t="str">
        <f>IF(ISNUMBER(AVERAGEIFS(Observed!AJ$2:AJ$2369,Observed!$A$2:$A$2369,$A109,Observed!$C$2:$C$2369,$C109)),AVERAGEIFS(Observed!AJ$2:AJ$2369,Observed!$A$2:$A$2369,$A109,Observed!$C$2:$C$2369,$C109),"")</f>
        <v/>
      </c>
      <c r="AK109" s="40" t="str">
        <f>IF(ISNUMBER(AVERAGEIFS(Observed!AK$2:AK$2369,Observed!$A$2:$A$2369,$A109,Observed!$C$2:$C$2369,$C109)),AVERAGEIFS(Observed!AK$2:AK$2369,Observed!$A$2:$A$2369,$A109,Observed!$C$2:$C$2369,$C109),"")</f>
        <v/>
      </c>
      <c r="AL109" s="41" t="str">
        <f>IF(ISNUMBER(AVERAGEIFS(Observed!AL$2:AL$2369,Observed!$A$2:$A$2369,$A109,Observed!$C$2:$C$2369,$C109)),AVERAGEIFS(Observed!AL$2:AL$2369,Observed!$A$2:$A$2369,$A109,Observed!$C$2:$C$2369,$C109),"")</f>
        <v/>
      </c>
      <c r="AM109" s="40" t="str">
        <f>IF(ISNUMBER(AVERAGEIFS(Observed!AM$2:AM$2369,Observed!$A$2:$A$2369,$A109,Observed!$C$2:$C$2369,$C109)),AVERAGEIFS(Observed!AM$2:AM$2369,Observed!$A$2:$A$2369,$A109,Observed!$C$2:$C$2369,$C109),"")</f>
        <v/>
      </c>
      <c r="AN109" s="40" t="str">
        <f>IF(ISNUMBER(AVERAGEIFS(Observed!AN$2:AN$2369,Observed!$A$2:$A$2369,$A109,Observed!$C$2:$C$2369,$C109)),AVERAGEIFS(Observed!AN$2:AN$2369,Observed!$A$2:$A$2369,$A109,Observed!$C$2:$C$2369,$C109),"")</f>
        <v/>
      </c>
      <c r="AO109" s="40" t="str">
        <f>IF(ISNUMBER(AVERAGEIFS(Observed!AO$2:AO$2369,Observed!$A$2:$A$2369,$A109,Observed!$C$2:$C$2369,$C109)),AVERAGEIFS(Observed!AO$2:AO$2369,Observed!$A$2:$A$2369,$A109,Observed!$C$2:$C$2369,$C109),"")</f>
        <v/>
      </c>
      <c r="AP109" s="41" t="str">
        <f>IF(ISNUMBER(AVERAGEIFS(Observed!AP$2:AP$2369,Observed!$A$2:$A$2369,$A109,Observed!$C$2:$C$2369,$C109)),AVERAGEIFS(Observed!AP$2:AP$2369,Observed!$A$2:$A$2369,$A109,Observed!$C$2:$C$2369,$C109),"")</f>
        <v/>
      </c>
      <c r="AQ109" s="40" t="str">
        <f>IF(ISNUMBER(AVERAGEIFS(Observed!AQ$2:AQ$2369,Observed!$A$2:$A$2369,$A109,Observed!$C$2:$C$2369,$C109)),AVERAGEIFS(Observed!AQ$2:AQ$2369,Observed!$A$2:$A$2369,$A109,Observed!$C$2:$C$2369,$C109),"")</f>
        <v/>
      </c>
      <c r="AR109" s="40" t="str">
        <f>IF(ISNUMBER(AVERAGEIFS(Observed!AR$2:AR$2369,Observed!$A$2:$A$2369,$A109,Observed!$C$2:$C$2369,$C109)),AVERAGEIFS(Observed!AR$2:AR$2369,Observed!$A$2:$A$2369,$A109,Observed!$C$2:$C$2369,$C109),"")</f>
        <v/>
      </c>
      <c r="AS109" s="3">
        <f>COUNTIFS(Observed!$A$2:$A$2369,$A109,Observed!$C$2:$C$2369,$C109)</f>
        <v>3</v>
      </c>
      <c r="AT109" s="3">
        <f t="shared" si="1"/>
        <v>1</v>
      </c>
    </row>
    <row r="110" spans="1:46" x14ac:dyDescent="0.25">
      <c r="A110" t="s">
        <v>5</v>
      </c>
      <c r="B110" t="s">
        <v>21</v>
      </c>
      <c r="C110" s="7">
        <v>36827</v>
      </c>
      <c r="D110" t="s">
        <v>101</v>
      </c>
      <c r="E110" t="s">
        <v>83</v>
      </c>
      <c r="J110" t="s">
        <v>3</v>
      </c>
      <c r="K110" t="s">
        <v>3</v>
      </c>
      <c r="L110">
        <v>2</v>
      </c>
      <c r="M110" t="s">
        <v>23</v>
      </c>
      <c r="N110" s="39">
        <f>IF(ISNUMBER(AVERAGEIFS(Observed!N$2:N$2369,Observed!$A$2:$A$2369,$A110,Observed!$C$2:$C$2369,$C110)),AVERAGEIFS(Observed!N$2:N$2369,Observed!$A$2:$A$2369,$A110,Observed!$C$2:$C$2369,$C110),"")</f>
        <v>2870</v>
      </c>
      <c r="O110" s="40">
        <f>IF(ISNUMBER(AVERAGEIFS(Observed!O$2:O$2369,Observed!$A$2:$A$2369,$A110,Observed!$C$2:$C$2369,$C110)),AVERAGEIFS(Observed!O$2:O$2369,Observed!$A$2:$A$2369,$A110,Observed!$C$2:$C$2369,$C110),"")</f>
        <v>287</v>
      </c>
      <c r="P110" s="40" t="str">
        <f>IF(ISNUMBER(AVERAGEIFS(Observed!P$2:P$2369,Observed!$A$2:$A$2369,$A110,Observed!$C$2:$C$2369,$C110)),AVERAGEIFS(Observed!P$2:P$2369,Observed!$A$2:$A$2369,$A110,Observed!$C$2:$C$2369,$C110),"")</f>
        <v/>
      </c>
      <c r="Q110" s="40" t="str">
        <f>IF(ISNUMBER(AVERAGEIFS(Observed!Q$2:Q$2369,Observed!$A$2:$A$2369,$A110,Observed!$C$2:$C$2369,$C110)),AVERAGEIFS(Observed!Q$2:Q$2369,Observed!$A$2:$A$2369,$A110,Observed!$C$2:$C$2369,$C110),"")</f>
        <v/>
      </c>
      <c r="R110" s="40" t="str">
        <f>IF(ISNUMBER(AVERAGEIFS(Observed!R$2:R$2369,Observed!$A$2:$A$2369,$A110,Observed!$C$2:$C$2369,$C110)),AVERAGEIFS(Observed!R$2:R$2369,Observed!$A$2:$A$2369,$A110,Observed!$C$2:$C$2369,$C110),"")</f>
        <v/>
      </c>
      <c r="S110" s="41" t="str">
        <f>IF(ISNUMBER(AVERAGEIFS(Observed!S$2:S$2369,Observed!$A$2:$A$2369,$A110,Observed!$C$2:$C$2369,$C110)),AVERAGEIFS(Observed!S$2:S$2369,Observed!$A$2:$A$2369,$A110,Observed!$C$2:$C$2369,$C110),"")</f>
        <v/>
      </c>
      <c r="T110" s="41" t="str">
        <f>IF(ISNUMBER(AVERAGEIFS(Observed!T$2:T$2369,Observed!$A$2:$A$2369,$A110,Observed!$C$2:$C$2369,$C110)),AVERAGEIFS(Observed!T$2:T$2369,Observed!$A$2:$A$2369,$A110,Observed!$C$2:$C$2369,$C110),"")</f>
        <v/>
      </c>
      <c r="U110" s="41" t="str">
        <f>IF(ISNUMBER(AVERAGEIFS(Observed!U$2:U$2369,Observed!$A$2:$A$2369,$A110,Observed!$C$2:$C$2369,$C110)),AVERAGEIFS(Observed!U$2:U$2369,Observed!$A$2:$A$2369,$A110,Observed!$C$2:$C$2369,$C110),"")</f>
        <v/>
      </c>
      <c r="V110" s="40" t="str">
        <f>IF(ISNUMBER(AVERAGEIFS(Observed!V$2:V$2369,Observed!$A$2:$A$2369,$A110,Observed!$C$2:$C$2369,$C110)),AVERAGEIFS(Observed!V$2:V$2369,Observed!$A$2:$A$2369,$A110,Observed!$C$2:$C$2369,$C110),"")</f>
        <v/>
      </c>
      <c r="W110" s="8" t="str">
        <f>IF(ISNUMBER(AVERAGEIFS(Observed!W$2:W$2369,Observed!$A$2:$A$2369,$A110,Observed!$C$2:$C$2369,$C110)),AVERAGEIFS(Observed!W$2:W$2369,Observed!$A$2:$A$2369,$A110,Observed!$C$2:$C$2369,$C110),"")</f>
        <v/>
      </c>
      <c r="X110" s="8" t="str">
        <f>IF(ISNUMBER(AVERAGEIFS(Observed!X$2:X$2369,Observed!$A$2:$A$2369,$A110,Observed!$C$2:$C$2369,$C110)),AVERAGEIFS(Observed!X$2:X$2369,Observed!$A$2:$A$2369,$A110,Observed!$C$2:$C$2369,$C110),"")</f>
        <v/>
      </c>
      <c r="Y110" s="40" t="str">
        <f>IF(ISNUMBER(AVERAGEIFS(Observed!Y$2:Y$2369,Observed!$A$2:$A$2369,$A110,Observed!$C$2:$C$2369,$C110)),AVERAGEIFS(Observed!Y$2:Y$2369,Observed!$A$2:$A$2369,$A110,Observed!$C$2:$C$2369,$C110),"")</f>
        <v/>
      </c>
      <c r="Z110" s="40" t="str">
        <f>IF(ISNUMBER(AVERAGEIFS(Observed!Z$2:Z$2369,Observed!$A$2:$A$2369,$A110,Observed!$C$2:$C$2369,$C110)),AVERAGEIFS(Observed!Z$2:Z$2369,Observed!$A$2:$A$2369,$A110,Observed!$C$2:$C$2369,$C110),"")</f>
        <v/>
      </c>
      <c r="AA110" s="40" t="str">
        <f>IF(ISNUMBER(AVERAGEIFS(Observed!AA$2:AA$2369,Observed!$A$2:$A$2369,$A110,Observed!$C$2:$C$2369,$C110)),AVERAGEIFS(Observed!AA$2:AA$2369,Observed!$A$2:$A$2369,$A110,Observed!$C$2:$C$2369,$C110),"")</f>
        <v/>
      </c>
      <c r="AB110" s="40" t="str">
        <f>IF(ISNUMBER(AVERAGEIFS(Observed!AB$2:AB$2369,Observed!$A$2:$A$2369,$A110,Observed!$C$2:$C$2369,$C110)),AVERAGEIFS(Observed!AB$2:AB$2369,Observed!$A$2:$A$2369,$A110,Observed!$C$2:$C$2369,$C110),"")</f>
        <v/>
      </c>
      <c r="AC110" s="40" t="str">
        <f>IF(ISNUMBER(AVERAGEIFS(Observed!AC$2:AC$2369,Observed!$A$2:$A$2369,$A110,Observed!$C$2:$C$2369,$C110)),AVERAGEIFS(Observed!AC$2:AC$2369,Observed!$A$2:$A$2369,$A110,Observed!$C$2:$C$2369,$C110),"")</f>
        <v/>
      </c>
      <c r="AD110" s="40" t="str">
        <f>IF(ISNUMBER(AVERAGEIFS(Observed!AD$2:AD$2369,Observed!$A$2:$A$2369,$A110,Observed!$C$2:$C$2369,$C110)),AVERAGEIFS(Observed!AD$2:AD$2369,Observed!$A$2:$A$2369,$A110,Observed!$C$2:$C$2369,$C110),"")</f>
        <v/>
      </c>
      <c r="AE110" s="40" t="str">
        <f>IF(ISNUMBER(AVERAGEIFS(Observed!AE$2:AE$2369,Observed!$A$2:$A$2369,$A110,Observed!$C$2:$C$2369,$C110)),AVERAGEIFS(Observed!AE$2:AE$2369,Observed!$A$2:$A$2369,$A110,Observed!$C$2:$C$2369,$C110),"")</f>
        <v/>
      </c>
      <c r="AF110" s="40" t="str">
        <f>IF(ISNUMBER(AVERAGEIFS(Observed!AF$2:AF$2369,Observed!$A$2:$A$2369,$A110,Observed!$C$2:$C$2369,$C110)),AVERAGEIFS(Observed!AF$2:AF$2369,Observed!$A$2:$A$2369,$A110,Observed!$C$2:$C$2369,$C110),"")</f>
        <v/>
      </c>
      <c r="AG110" s="40" t="str">
        <f>IF(ISNUMBER(AVERAGEIFS(Observed!AG$2:AG$2369,Observed!$A$2:$A$2369,$A110,Observed!$C$2:$C$2369,$C110)),AVERAGEIFS(Observed!AG$2:AG$2369,Observed!$A$2:$A$2369,$A110,Observed!$C$2:$C$2369,$C110),"")</f>
        <v/>
      </c>
      <c r="AH110" s="41" t="str">
        <f>IF(ISNUMBER(AVERAGEIFS(Observed!AH$2:AH$2369,Observed!$A$2:$A$2369,$A110,Observed!$C$2:$C$2369,$C110)),AVERAGEIFS(Observed!AH$2:AH$2369,Observed!$A$2:$A$2369,$A110,Observed!$C$2:$C$2369,$C110),"")</f>
        <v/>
      </c>
      <c r="AI110" s="41" t="str">
        <f>IF(ISNUMBER(AVERAGEIFS(Observed!AI$2:AI$2369,Observed!$A$2:$A$2369,$A110,Observed!$C$2:$C$2369,$C110)),AVERAGEIFS(Observed!AI$2:AI$2369,Observed!$A$2:$A$2369,$A110,Observed!$C$2:$C$2369,$C110),"")</f>
        <v/>
      </c>
      <c r="AJ110" s="41" t="str">
        <f>IF(ISNUMBER(AVERAGEIFS(Observed!AJ$2:AJ$2369,Observed!$A$2:$A$2369,$A110,Observed!$C$2:$C$2369,$C110)),AVERAGEIFS(Observed!AJ$2:AJ$2369,Observed!$A$2:$A$2369,$A110,Observed!$C$2:$C$2369,$C110),"")</f>
        <v/>
      </c>
      <c r="AK110" s="40" t="str">
        <f>IF(ISNUMBER(AVERAGEIFS(Observed!AK$2:AK$2369,Observed!$A$2:$A$2369,$A110,Observed!$C$2:$C$2369,$C110)),AVERAGEIFS(Observed!AK$2:AK$2369,Observed!$A$2:$A$2369,$A110,Observed!$C$2:$C$2369,$C110),"")</f>
        <v/>
      </c>
      <c r="AL110" s="41" t="str">
        <f>IF(ISNUMBER(AVERAGEIFS(Observed!AL$2:AL$2369,Observed!$A$2:$A$2369,$A110,Observed!$C$2:$C$2369,$C110)),AVERAGEIFS(Observed!AL$2:AL$2369,Observed!$A$2:$A$2369,$A110,Observed!$C$2:$C$2369,$C110),"")</f>
        <v/>
      </c>
      <c r="AM110" s="40" t="str">
        <f>IF(ISNUMBER(AVERAGEIFS(Observed!AM$2:AM$2369,Observed!$A$2:$A$2369,$A110,Observed!$C$2:$C$2369,$C110)),AVERAGEIFS(Observed!AM$2:AM$2369,Observed!$A$2:$A$2369,$A110,Observed!$C$2:$C$2369,$C110),"")</f>
        <v/>
      </c>
      <c r="AN110" s="40" t="str">
        <f>IF(ISNUMBER(AVERAGEIFS(Observed!AN$2:AN$2369,Observed!$A$2:$A$2369,$A110,Observed!$C$2:$C$2369,$C110)),AVERAGEIFS(Observed!AN$2:AN$2369,Observed!$A$2:$A$2369,$A110,Observed!$C$2:$C$2369,$C110),"")</f>
        <v/>
      </c>
      <c r="AO110" s="40" t="str">
        <f>IF(ISNUMBER(AVERAGEIFS(Observed!AO$2:AO$2369,Observed!$A$2:$A$2369,$A110,Observed!$C$2:$C$2369,$C110)),AVERAGEIFS(Observed!AO$2:AO$2369,Observed!$A$2:$A$2369,$A110,Observed!$C$2:$C$2369,$C110),"")</f>
        <v/>
      </c>
      <c r="AP110" s="41" t="str">
        <f>IF(ISNUMBER(AVERAGEIFS(Observed!AP$2:AP$2369,Observed!$A$2:$A$2369,$A110,Observed!$C$2:$C$2369,$C110)),AVERAGEIFS(Observed!AP$2:AP$2369,Observed!$A$2:$A$2369,$A110,Observed!$C$2:$C$2369,$C110),"")</f>
        <v/>
      </c>
      <c r="AQ110" s="40" t="str">
        <f>IF(ISNUMBER(AVERAGEIFS(Observed!AQ$2:AQ$2369,Observed!$A$2:$A$2369,$A110,Observed!$C$2:$C$2369,$C110)),AVERAGEIFS(Observed!AQ$2:AQ$2369,Observed!$A$2:$A$2369,$A110,Observed!$C$2:$C$2369,$C110),"")</f>
        <v/>
      </c>
      <c r="AR110" s="40" t="str">
        <f>IF(ISNUMBER(AVERAGEIFS(Observed!AR$2:AR$2369,Observed!$A$2:$A$2369,$A110,Observed!$C$2:$C$2369,$C110)),AVERAGEIFS(Observed!AR$2:AR$2369,Observed!$A$2:$A$2369,$A110,Observed!$C$2:$C$2369,$C110),"")</f>
        <v/>
      </c>
      <c r="AS110" s="3">
        <f>COUNTIFS(Observed!$A$2:$A$2369,$A110,Observed!$C$2:$C$2369,$C110)</f>
        <v>3</v>
      </c>
      <c r="AT110" s="3">
        <f t="shared" si="1"/>
        <v>1</v>
      </c>
    </row>
    <row r="111" spans="1:46" x14ac:dyDescent="0.25">
      <c r="A111" t="s">
        <v>5</v>
      </c>
      <c r="B111" t="s">
        <v>21</v>
      </c>
      <c r="C111" s="7">
        <v>36840</v>
      </c>
      <c r="D111" t="s">
        <v>101</v>
      </c>
      <c r="E111" t="s">
        <v>83</v>
      </c>
      <c r="J111" t="s">
        <v>3</v>
      </c>
      <c r="K111" t="s">
        <v>3</v>
      </c>
      <c r="L111">
        <v>2</v>
      </c>
      <c r="M111" t="s">
        <v>24</v>
      </c>
      <c r="N111" s="39">
        <f>IF(ISNUMBER(AVERAGEIFS(Observed!N$2:N$2369,Observed!$A$2:$A$2369,$A111,Observed!$C$2:$C$2369,$C111)),AVERAGEIFS(Observed!N$2:N$2369,Observed!$A$2:$A$2369,$A111,Observed!$C$2:$C$2369,$C111),"")</f>
        <v>3776.9833333333336</v>
      </c>
      <c r="O111" s="40">
        <f>IF(ISNUMBER(AVERAGEIFS(Observed!O$2:O$2369,Observed!$A$2:$A$2369,$A111,Observed!$C$2:$C$2369,$C111)),AVERAGEIFS(Observed!O$2:O$2369,Observed!$A$2:$A$2369,$A111,Observed!$C$2:$C$2369,$C111),"")</f>
        <v>377.69833333333332</v>
      </c>
      <c r="P111" s="40" t="str">
        <f>IF(ISNUMBER(AVERAGEIFS(Observed!P$2:P$2369,Observed!$A$2:$A$2369,$A111,Observed!$C$2:$C$2369,$C111)),AVERAGEIFS(Observed!P$2:P$2369,Observed!$A$2:$A$2369,$A111,Observed!$C$2:$C$2369,$C111),"")</f>
        <v/>
      </c>
      <c r="Q111" s="40" t="str">
        <f>IF(ISNUMBER(AVERAGEIFS(Observed!Q$2:Q$2369,Observed!$A$2:$A$2369,$A111,Observed!$C$2:$C$2369,$C111)),AVERAGEIFS(Observed!Q$2:Q$2369,Observed!$A$2:$A$2369,$A111,Observed!$C$2:$C$2369,$C111),"")</f>
        <v/>
      </c>
      <c r="R111" s="40" t="str">
        <f>IF(ISNUMBER(AVERAGEIFS(Observed!R$2:R$2369,Observed!$A$2:$A$2369,$A111,Observed!$C$2:$C$2369,$C111)),AVERAGEIFS(Observed!R$2:R$2369,Observed!$A$2:$A$2369,$A111,Observed!$C$2:$C$2369,$C111),"")</f>
        <v/>
      </c>
      <c r="S111" s="41">
        <f>IF(ISNUMBER(AVERAGEIFS(Observed!S$2:S$2369,Observed!$A$2:$A$2369,$A111,Observed!$C$2:$C$2369,$C111)),AVERAGEIFS(Observed!S$2:S$2369,Observed!$A$2:$A$2369,$A111,Observed!$C$2:$C$2369,$C111),"")</f>
        <v>2.8300000000000002E-2</v>
      </c>
      <c r="T111" s="41">
        <f>IF(ISNUMBER(AVERAGEIFS(Observed!T$2:T$2369,Observed!$A$2:$A$2369,$A111,Observed!$C$2:$C$2369,$C111)),AVERAGEIFS(Observed!T$2:T$2369,Observed!$A$2:$A$2369,$A111,Observed!$C$2:$C$2369,$C111),"")</f>
        <v>1.4199999999999999E-2</v>
      </c>
      <c r="U111" s="41" t="str">
        <f>IF(ISNUMBER(AVERAGEIFS(Observed!U$2:U$2369,Observed!$A$2:$A$2369,$A111,Observed!$C$2:$C$2369,$C111)),AVERAGEIFS(Observed!U$2:U$2369,Observed!$A$2:$A$2369,$A111,Observed!$C$2:$C$2369,$C111),"")</f>
        <v/>
      </c>
      <c r="V111" s="40" t="str">
        <f>IF(ISNUMBER(AVERAGEIFS(Observed!V$2:V$2369,Observed!$A$2:$A$2369,$A111,Observed!$C$2:$C$2369,$C111)),AVERAGEIFS(Observed!V$2:V$2369,Observed!$A$2:$A$2369,$A111,Observed!$C$2:$C$2369,$C111),"")</f>
        <v/>
      </c>
      <c r="W111" s="8" t="str">
        <f>IF(ISNUMBER(AVERAGEIFS(Observed!W$2:W$2369,Observed!$A$2:$A$2369,$A111,Observed!$C$2:$C$2369,$C111)),AVERAGEIFS(Observed!W$2:W$2369,Observed!$A$2:$A$2369,$A111,Observed!$C$2:$C$2369,$C111),"")</f>
        <v/>
      </c>
      <c r="X111" s="8">
        <f>IF(ISNUMBER(AVERAGEIFS(Observed!X$2:X$2369,Observed!$A$2:$A$2369,$A111,Observed!$C$2:$C$2369,$C111)),AVERAGEIFS(Observed!X$2:X$2369,Observed!$A$2:$A$2369,$A111,Observed!$C$2:$C$2369,$C111),"")</f>
        <v>0.13333333333333333</v>
      </c>
      <c r="Y111" s="40" t="str">
        <f>IF(ISNUMBER(AVERAGEIFS(Observed!Y$2:Y$2369,Observed!$A$2:$A$2369,$A111,Observed!$C$2:$C$2369,$C111)),AVERAGEIFS(Observed!Y$2:Y$2369,Observed!$A$2:$A$2369,$A111,Observed!$C$2:$C$2369,$C111),"")</f>
        <v/>
      </c>
      <c r="Z111" s="40" t="str">
        <f>IF(ISNUMBER(AVERAGEIFS(Observed!Z$2:Z$2369,Observed!$A$2:$A$2369,$A111,Observed!$C$2:$C$2369,$C111)),AVERAGEIFS(Observed!Z$2:Z$2369,Observed!$A$2:$A$2369,$A111,Observed!$C$2:$C$2369,$C111),"")</f>
        <v/>
      </c>
      <c r="AA111" s="40" t="str">
        <f>IF(ISNUMBER(AVERAGEIFS(Observed!AA$2:AA$2369,Observed!$A$2:$A$2369,$A111,Observed!$C$2:$C$2369,$C111)),AVERAGEIFS(Observed!AA$2:AA$2369,Observed!$A$2:$A$2369,$A111,Observed!$C$2:$C$2369,$C111),"")</f>
        <v/>
      </c>
      <c r="AB111" s="40" t="str">
        <f>IF(ISNUMBER(AVERAGEIFS(Observed!AB$2:AB$2369,Observed!$A$2:$A$2369,$A111,Observed!$C$2:$C$2369,$C111)),AVERAGEIFS(Observed!AB$2:AB$2369,Observed!$A$2:$A$2369,$A111,Observed!$C$2:$C$2369,$C111),"")</f>
        <v/>
      </c>
      <c r="AC111" s="40" t="str">
        <f>IF(ISNUMBER(AVERAGEIFS(Observed!AC$2:AC$2369,Observed!$A$2:$A$2369,$A111,Observed!$C$2:$C$2369,$C111)),AVERAGEIFS(Observed!AC$2:AC$2369,Observed!$A$2:$A$2369,$A111,Observed!$C$2:$C$2369,$C111),"")</f>
        <v/>
      </c>
      <c r="AD111" s="40" t="str">
        <f>IF(ISNUMBER(AVERAGEIFS(Observed!AD$2:AD$2369,Observed!$A$2:$A$2369,$A111,Observed!$C$2:$C$2369,$C111)),AVERAGEIFS(Observed!AD$2:AD$2369,Observed!$A$2:$A$2369,$A111,Observed!$C$2:$C$2369,$C111),"")</f>
        <v/>
      </c>
      <c r="AE111" s="40" t="str">
        <f>IF(ISNUMBER(AVERAGEIFS(Observed!AE$2:AE$2369,Observed!$A$2:$A$2369,$A111,Observed!$C$2:$C$2369,$C111)),AVERAGEIFS(Observed!AE$2:AE$2369,Observed!$A$2:$A$2369,$A111,Observed!$C$2:$C$2369,$C111),"")</f>
        <v/>
      </c>
      <c r="AF111" s="40" t="str">
        <f>IF(ISNUMBER(AVERAGEIFS(Observed!AF$2:AF$2369,Observed!$A$2:$A$2369,$A111,Observed!$C$2:$C$2369,$C111)),AVERAGEIFS(Observed!AF$2:AF$2369,Observed!$A$2:$A$2369,$A111,Observed!$C$2:$C$2369,$C111),"")</f>
        <v/>
      </c>
      <c r="AG111" s="40" t="str">
        <f>IF(ISNUMBER(AVERAGEIFS(Observed!AG$2:AG$2369,Observed!$A$2:$A$2369,$A111,Observed!$C$2:$C$2369,$C111)),AVERAGEIFS(Observed!AG$2:AG$2369,Observed!$A$2:$A$2369,$A111,Observed!$C$2:$C$2369,$C111),"")</f>
        <v/>
      </c>
      <c r="AH111" s="41" t="str">
        <f>IF(ISNUMBER(AVERAGEIFS(Observed!AH$2:AH$2369,Observed!$A$2:$A$2369,$A111,Observed!$C$2:$C$2369,$C111)),AVERAGEIFS(Observed!AH$2:AH$2369,Observed!$A$2:$A$2369,$A111,Observed!$C$2:$C$2369,$C111),"")</f>
        <v/>
      </c>
      <c r="AI111" s="41" t="str">
        <f>IF(ISNUMBER(AVERAGEIFS(Observed!AI$2:AI$2369,Observed!$A$2:$A$2369,$A111,Observed!$C$2:$C$2369,$C111)),AVERAGEIFS(Observed!AI$2:AI$2369,Observed!$A$2:$A$2369,$A111,Observed!$C$2:$C$2369,$C111),"")</f>
        <v/>
      </c>
      <c r="AJ111" s="41" t="str">
        <f>IF(ISNUMBER(AVERAGEIFS(Observed!AJ$2:AJ$2369,Observed!$A$2:$A$2369,$A111,Observed!$C$2:$C$2369,$C111)),AVERAGEIFS(Observed!AJ$2:AJ$2369,Observed!$A$2:$A$2369,$A111,Observed!$C$2:$C$2369,$C111),"")</f>
        <v/>
      </c>
      <c r="AK111" s="40" t="str">
        <f>IF(ISNUMBER(AVERAGEIFS(Observed!AK$2:AK$2369,Observed!$A$2:$A$2369,$A111,Observed!$C$2:$C$2369,$C111)),AVERAGEIFS(Observed!AK$2:AK$2369,Observed!$A$2:$A$2369,$A111,Observed!$C$2:$C$2369,$C111),"")</f>
        <v/>
      </c>
      <c r="AL111" s="41" t="str">
        <f>IF(ISNUMBER(AVERAGEIFS(Observed!AL$2:AL$2369,Observed!$A$2:$A$2369,$A111,Observed!$C$2:$C$2369,$C111)),AVERAGEIFS(Observed!AL$2:AL$2369,Observed!$A$2:$A$2369,$A111,Observed!$C$2:$C$2369,$C111),"")</f>
        <v/>
      </c>
      <c r="AM111" s="40" t="str">
        <f>IF(ISNUMBER(AVERAGEIFS(Observed!AM$2:AM$2369,Observed!$A$2:$A$2369,$A111,Observed!$C$2:$C$2369,$C111)),AVERAGEIFS(Observed!AM$2:AM$2369,Observed!$A$2:$A$2369,$A111,Observed!$C$2:$C$2369,$C111),"")</f>
        <v/>
      </c>
      <c r="AN111" s="40" t="str">
        <f>IF(ISNUMBER(AVERAGEIFS(Observed!AN$2:AN$2369,Observed!$A$2:$A$2369,$A111,Observed!$C$2:$C$2369,$C111)),AVERAGEIFS(Observed!AN$2:AN$2369,Observed!$A$2:$A$2369,$A111,Observed!$C$2:$C$2369,$C111),"")</f>
        <v/>
      </c>
      <c r="AO111" s="40" t="str">
        <f>IF(ISNUMBER(AVERAGEIFS(Observed!AO$2:AO$2369,Observed!$A$2:$A$2369,$A111,Observed!$C$2:$C$2369,$C111)),AVERAGEIFS(Observed!AO$2:AO$2369,Observed!$A$2:$A$2369,$A111,Observed!$C$2:$C$2369,$C111),"")</f>
        <v/>
      </c>
      <c r="AP111" s="41" t="str">
        <f>IF(ISNUMBER(AVERAGEIFS(Observed!AP$2:AP$2369,Observed!$A$2:$A$2369,$A111,Observed!$C$2:$C$2369,$C111)),AVERAGEIFS(Observed!AP$2:AP$2369,Observed!$A$2:$A$2369,$A111,Observed!$C$2:$C$2369,$C111),"")</f>
        <v/>
      </c>
      <c r="AQ111" s="40" t="str">
        <f>IF(ISNUMBER(AVERAGEIFS(Observed!AQ$2:AQ$2369,Observed!$A$2:$A$2369,$A111,Observed!$C$2:$C$2369,$C111)),AVERAGEIFS(Observed!AQ$2:AQ$2369,Observed!$A$2:$A$2369,$A111,Observed!$C$2:$C$2369,$C111),"")</f>
        <v/>
      </c>
      <c r="AR111" s="40" t="str">
        <f>IF(ISNUMBER(AVERAGEIFS(Observed!AR$2:AR$2369,Observed!$A$2:$A$2369,$A111,Observed!$C$2:$C$2369,$C111)),AVERAGEIFS(Observed!AR$2:AR$2369,Observed!$A$2:$A$2369,$A111,Observed!$C$2:$C$2369,$C111),"")</f>
        <v/>
      </c>
      <c r="AS111" s="3">
        <f>COUNTIFS(Observed!$A$2:$A$2369,$A111,Observed!$C$2:$C$2369,$C111)</f>
        <v>3</v>
      </c>
      <c r="AT111" s="3">
        <f t="shared" si="1"/>
        <v>4</v>
      </c>
    </row>
    <row r="112" spans="1:46" x14ac:dyDescent="0.25">
      <c r="A112" t="s">
        <v>5</v>
      </c>
      <c r="B112" t="s">
        <v>21</v>
      </c>
      <c r="C112" s="7">
        <v>36846</v>
      </c>
      <c r="D112" t="s">
        <v>101</v>
      </c>
      <c r="E112" t="s">
        <v>83</v>
      </c>
      <c r="J112" t="s">
        <v>3</v>
      </c>
      <c r="K112" t="s">
        <v>3</v>
      </c>
      <c r="L112">
        <v>2</v>
      </c>
      <c r="M112" t="s">
        <v>25</v>
      </c>
      <c r="N112" s="39" t="str">
        <f>IF(ISNUMBER(AVERAGEIFS(Observed!N$2:N$2369,Observed!$A$2:$A$2369,$A112,Observed!$C$2:$C$2369,$C112)),AVERAGEIFS(Observed!N$2:N$2369,Observed!$A$2:$A$2369,$A112,Observed!$C$2:$C$2369,$C112),"")</f>
        <v/>
      </c>
      <c r="O112" s="40" t="str">
        <f>IF(ISNUMBER(AVERAGEIFS(Observed!O$2:O$2369,Observed!$A$2:$A$2369,$A112,Observed!$C$2:$C$2369,$C112)),AVERAGEIFS(Observed!O$2:O$2369,Observed!$A$2:$A$2369,$A112,Observed!$C$2:$C$2369,$C112),"")</f>
        <v/>
      </c>
      <c r="P112" s="40" t="str">
        <f>IF(ISNUMBER(AVERAGEIFS(Observed!P$2:P$2369,Observed!$A$2:$A$2369,$A112,Observed!$C$2:$C$2369,$C112)),AVERAGEIFS(Observed!P$2:P$2369,Observed!$A$2:$A$2369,$A112,Observed!$C$2:$C$2369,$C112),"")</f>
        <v/>
      </c>
      <c r="Q112" s="40">
        <f>IF(ISNUMBER(AVERAGEIFS(Observed!Q$2:Q$2369,Observed!$A$2:$A$2369,$A112,Observed!$C$2:$C$2369,$C112)),AVERAGEIFS(Observed!Q$2:Q$2369,Observed!$A$2:$A$2369,$A112,Observed!$C$2:$C$2369,$C112),"")</f>
        <v>287.91666666666669</v>
      </c>
      <c r="R112" s="40">
        <f>IF(ISNUMBER(AVERAGEIFS(Observed!R$2:R$2369,Observed!$A$2:$A$2369,$A112,Observed!$C$2:$C$2369,$C112)),AVERAGEIFS(Observed!R$2:R$2369,Observed!$A$2:$A$2369,$A112,Observed!$C$2:$C$2369,$C112),"")</f>
        <v>467.27333333333331</v>
      </c>
      <c r="S112" s="41" t="str">
        <f>IF(ISNUMBER(AVERAGEIFS(Observed!S$2:S$2369,Observed!$A$2:$A$2369,$A112,Observed!$C$2:$C$2369,$C112)),AVERAGEIFS(Observed!S$2:S$2369,Observed!$A$2:$A$2369,$A112,Observed!$C$2:$C$2369,$C112),"")</f>
        <v/>
      </c>
      <c r="T112" s="41" t="str">
        <f>IF(ISNUMBER(AVERAGEIFS(Observed!T$2:T$2369,Observed!$A$2:$A$2369,$A112,Observed!$C$2:$C$2369,$C112)),AVERAGEIFS(Observed!T$2:T$2369,Observed!$A$2:$A$2369,$A112,Observed!$C$2:$C$2369,$C112),"")</f>
        <v/>
      </c>
      <c r="U112" s="41" t="str">
        <f>IF(ISNUMBER(AVERAGEIFS(Observed!U$2:U$2369,Observed!$A$2:$A$2369,$A112,Observed!$C$2:$C$2369,$C112)),AVERAGEIFS(Observed!U$2:U$2369,Observed!$A$2:$A$2369,$A112,Observed!$C$2:$C$2369,$C112),"")</f>
        <v/>
      </c>
      <c r="V112" s="40" t="str">
        <f>IF(ISNUMBER(AVERAGEIFS(Observed!V$2:V$2369,Observed!$A$2:$A$2369,$A112,Observed!$C$2:$C$2369,$C112)),AVERAGEIFS(Observed!V$2:V$2369,Observed!$A$2:$A$2369,$A112,Observed!$C$2:$C$2369,$C112),"")</f>
        <v/>
      </c>
      <c r="W112" s="8" t="str">
        <f>IF(ISNUMBER(AVERAGEIFS(Observed!W$2:W$2369,Observed!$A$2:$A$2369,$A112,Observed!$C$2:$C$2369,$C112)),AVERAGEIFS(Observed!W$2:W$2369,Observed!$A$2:$A$2369,$A112,Observed!$C$2:$C$2369,$C112),"")</f>
        <v/>
      </c>
      <c r="X112" s="8" t="str">
        <f>IF(ISNUMBER(AVERAGEIFS(Observed!X$2:X$2369,Observed!$A$2:$A$2369,$A112,Observed!$C$2:$C$2369,$C112)),AVERAGEIFS(Observed!X$2:X$2369,Observed!$A$2:$A$2369,$A112,Observed!$C$2:$C$2369,$C112),"")</f>
        <v/>
      </c>
      <c r="Y112" s="40" t="str">
        <f>IF(ISNUMBER(AVERAGEIFS(Observed!Y$2:Y$2369,Observed!$A$2:$A$2369,$A112,Observed!$C$2:$C$2369,$C112)),AVERAGEIFS(Observed!Y$2:Y$2369,Observed!$A$2:$A$2369,$A112,Observed!$C$2:$C$2369,$C112),"")</f>
        <v/>
      </c>
      <c r="Z112" s="40" t="str">
        <f>IF(ISNUMBER(AVERAGEIFS(Observed!Z$2:Z$2369,Observed!$A$2:$A$2369,$A112,Observed!$C$2:$C$2369,$C112)),AVERAGEIFS(Observed!Z$2:Z$2369,Observed!$A$2:$A$2369,$A112,Observed!$C$2:$C$2369,$C112),"")</f>
        <v/>
      </c>
      <c r="AA112" s="40" t="str">
        <f>IF(ISNUMBER(AVERAGEIFS(Observed!AA$2:AA$2369,Observed!$A$2:$A$2369,$A112,Observed!$C$2:$C$2369,$C112)),AVERAGEIFS(Observed!AA$2:AA$2369,Observed!$A$2:$A$2369,$A112,Observed!$C$2:$C$2369,$C112),"")</f>
        <v/>
      </c>
      <c r="AB112" s="40" t="str">
        <f>IF(ISNUMBER(AVERAGEIFS(Observed!AB$2:AB$2369,Observed!$A$2:$A$2369,$A112,Observed!$C$2:$C$2369,$C112)),AVERAGEIFS(Observed!AB$2:AB$2369,Observed!$A$2:$A$2369,$A112,Observed!$C$2:$C$2369,$C112),"")</f>
        <v/>
      </c>
      <c r="AC112" s="40" t="str">
        <f>IF(ISNUMBER(AVERAGEIFS(Observed!AC$2:AC$2369,Observed!$A$2:$A$2369,$A112,Observed!$C$2:$C$2369,$C112)),AVERAGEIFS(Observed!AC$2:AC$2369,Observed!$A$2:$A$2369,$A112,Observed!$C$2:$C$2369,$C112),"")</f>
        <v/>
      </c>
      <c r="AD112" s="40" t="str">
        <f>IF(ISNUMBER(AVERAGEIFS(Observed!AD$2:AD$2369,Observed!$A$2:$A$2369,$A112,Observed!$C$2:$C$2369,$C112)),AVERAGEIFS(Observed!AD$2:AD$2369,Observed!$A$2:$A$2369,$A112,Observed!$C$2:$C$2369,$C112),"")</f>
        <v/>
      </c>
      <c r="AE112" s="40" t="str">
        <f>IF(ISNUMBER(AVERAGEIFS(Observed!AE$2:AE$2369,Observed!$A$2:$A$2369,$A112,Observed!$C$2:$C$2369,$C112)),AVERAGEIFS(Observed!AE$2:AE$2369,Observed!$A$2:$A$2369,$A112,Observed!$C$2:$C$2369,$C112),"")</f>
        <v/>
      </c>
      <c r="AF112" s="40" t="str">
        <f>IF(ISNUMBER(AVERAGEIFS(Observed!AF$2:AF$2369,Observed!$A$2:$A$2369,$A112,Observed!$C$2:$C$2369,$C112)),AVERAGEIFS(Observed!AF$2:AF$2369,Observed!$A$2:$A$2369,$A112,Observed!$C$2:$C$2369,$C112),"")</f>
        <v/>
      </c>
      <c r="AG112" s="40" t="str">
        <f>IF(ISNUMBER(AVERAGEIFS(Observed!AG$2:AG$2369,Observed!$A$2:$A$2369,$A112,Observed!$C$2:$C$2369,$C112)),AVERAGEIFS(Observed!AG$2:AG$2369,Observed!$A$2:$A$2369,$A112,Observed!$C$2:$C$2369,$C112),"")</f>
        <v/>
      </c>
      <c r="AH112" s="41" t="str">
        <f>IF(ISNUMBER(AVERAGEIFS(Observed!AH$2:AH$2369,Observed!$A$2:$A$2369,$A112,Observed!$C$2:$C$2369,$C112)),AVERAGEIFS(Observed!AH$2:AH$2369,Observed!$A$2:$A$2369,$A112,Observed!$C$2:$C$2369,$C112),"")</f>
        <v/>
      </c>
      <c r="AI112" s="41" t="str">
        <f>IF(ISNUMBER(AVERAGEIFS(Observed!AI$2:AI$2369,Observed!$A$2:$A$2369,$A112,Observed!$C$2:$C$2369,$C112)),AVERAGEIFS(Observed!AI$2:AI$2369,Observed!$A$2:$A$2369,$A112,Observed!$C$2:$C$2369,$C112),"")</f>
        <v/>
      </c>
      <c r="AJ112" s="41" t="str">
        <f>IF(ISNUMBER(AVERAGEIFS(Observed!AJ$2:AJ$2369,Observed!$A$2:$A$2369,$A112,Observed!$C$2:$C$2369,$C112)),AVERAGEIFS(Observed!AJ$2:AJ$2369,Observed!$A$2:$A$2369,$A112,Observed!$C$2:$C$2369,$C112),"")</f>
        <v/>
      </c>
      <c r="AK112" s="40" t="str">
        <f>IF(ISNUMBER(AVERAGEIFS(Observed!AK$2:AK$2369,Observed!$A$2:$A$2369,$A112,Observed!$C$2:$C$2369,$C112)),AVERAGEIFS(Observed!AK$2:AK$2369,Observed!$A$2:$A$2369,$A112,Observed!$C$2:$C$2369,$C112),"")</f>
        <v/>
      </c>
      <c r="AL112" s="41" t="str">
        <f>IF(ISNUMBER(AVERAGEIFS(Observed!AL$2:AL$2369,Observed!$A$2:$A$2369,$A112,Observed!$C$2:$C$2369,$C112)),AVERAGEIFS(Observed!AL$2:AL$2369,Observed!$A$2:$A$2369,$A112,Observed!$C$2:$C$2369,$C112),"")</f>
        <v/>
      </c>
      <c r="AM112" s="40" t="str">
        <f>IF(ISNUMBER(AVERAGEIFS(Observed!AM$2:AM$2369,Observed!$A$2:$A$2369,$A112,Observed!$C$2:$C$2369,$C112)),AVERAGEIFS(Observed!AM$2:AM$2369,Observed!$A$2:$A$2369,$A112,Observed!$C$2:$C$2369,$C112),"")</f>
        <v/>
      </c>
      <c r="AN112" s="40" t="str">
        <f>IF(ISNUMBER(AVERAGEIFS(Observed!AN$2:AN$2369,Observed!$A$2:$A$2369,$A112,Observed!$C$2:$C$2369,$C112)),AVERAGEIFS(Observed!AN$2:AN$2369,Observed!$A$2:$A$2369,$A112,Observed!$C$2:$C$2369,$C112),"")</f>
        <v/>
      </c>
      <c r="AO112" s="40" t="str">
        <f>IF(ISNUMBER(AVERAGEIFS(Observed!AO$2:AO$2369,Observed!$A$2:$A$2369,$A112,Observed!$C$2:$C$2369,$C112)),AVERAGEIFS(Observed!AO$2:AO$2369,Observed!$A$2:$A$2369,$A112,Observed!$C$2:$C$2369,$C112),"")</f>
        <v/>
      </c>
      <c r="AP112" s="41" t="str">
        <f>IF(ISNUMBER(AVERAGEIFS(Observed!AP$2:AP$2369,Observed!$A$2:$A$2369,$A112,Observed!$C$2:$C$2369,$C112)),AVERAGEIFS(Observed!AP$2:AP$2369,Observed!$A$2:$A$2369,$A112,Observed!$C$2:$C$2369,$C112),"")</f>
        <v/>
      </c>
      <c r="AQ112" s="40" t="str">
        <f>IF(ISNUMBER(AVERAGEIFS(Observed!AQ$2:AQ$2369,Observed!$A$2:$A$2369,$A112,Observed!$C$2:$C$2369,$C112)),AVERAGEIFS(Observed!AQ$2:AQ$2369,Observed!$A$2:$A$2369,$A112,Observed!$C$2:$C$2369,$C112),"")</f>
        <v/>
      </c>
      <c r="AR112" s="40" t="str">
        <f>IF(ISNUMBER(AVERAGEIFS(Observed!AR$2:AR$2369,Observed!$A$2:$A$2369,$A112,Observed!$C$2:$C$2369,$C112)),AVERAGEIFS(Observed!AR$2:AR$2369,Observed!$A$2:$A$2369,$A112,Observed!$C$2:$C$2369,$C112),"")</f>
        <v/>
      </c>
      <c r="AS112" s="3">
        <f>COUNTIFS(Observed!$A$2:$A$2369,$A112,Observed!$C$2:$C$2369,$C112)</f>
        <v>3</v>
      </c>
      <c r="AT112" s="3">
        <f t="shared" si="1"/>
        <v>2</v>
      </c>
    </row>
    <row r="113" spans="1:46" x14ac:dyDescent="0.25">
      <c r="A113" t="s">
        <v>5</v>
      </c>
      <c r="B113" t="s">
        <v>21</v>
      </c>
      <c r="C113" s="7">
        <v>36861</v>
      </c>
      <c r="D113" t="s">
        <v>101</v>
      </c>
      <c r="E113" t="s">
        <v>83</v>
      </c>
      <c r="J113" t="s">
        <v>3</v>
      </c>
      <c r="K113" t="s">
        <v>3</v>
      </c>
      <c r="L113">
        <v>3</v>
      </c>
      <c r="M113" t="s">
        <v>23</v>
      </c>
      <c r="N113" s="39">
        <f>IF(ISNUMBER(AVERAGEIFS(Observed!N$2:N$2369,Observed!$A$2:$A$2369,$A113,Observed!$C$2:$C$2369,$C113)),AVERAGEIFS(Observed!N$2:N$2369,Observed!$A$2:$A$2369,$A113,Observed!$C$2:$C$2369,$C113),"")</f>
        <v>481.83333333333331</v>
      </c>
      <c r="O113" s="40">
        <f>IF(ISNUMBER(AVERAGEIFS(Observed!O$2:O$2369,Observed!$A$2:$A$2369,$A113,Observed!$C$2:$C$2369,$C113)),AVERAGEIFS(Observed!O$2:O$2369,Observed!$A$2:$A$2369,$A113,Observed!$C$2:$C$2369,$C113),"")</f>
        <v>48.183333333333337</v>
      </c>
      <c r="P113" s="40" t="str">
        <f>IF(ISNUMBER(AVERAGEIFS(Observed!P$2:P$2369,Observed!$A$2:$A$2369,$A113,Observed!$C$2:$C$2369,$C113)),AVERAGEIFS(Observed!P$2:P$2369,Observed!$A$2:$A$2369,$A113,Observed!$C$2:$C$2369,$C113),"")</f>
        <v/>
      </c>
      <c r="Q113" s="40" t="str">
        <f>IF(ISNUMBER(AVERAGEIFS(Observed!Q$2:Q$2369,Observed!$A$2:$A$2369,$A113,Observed!$C$2:$C$2369,$C113)),AVERAGEIFS(Observed!Q$2:Q$2369,Observed!$A$2:$A$2369,$A113,Observed!$C$2:$C$2369,$C113),"")</f>
        <v/>
      </c>
      <c r="R113" s="40" t="str">
        <f>IF(ISNUMBER(AVERAGEIFS(Observed!R$2:R$2369,Observed!$A$2:$A$2369,$A113,Observed!$C$2:$C$2369,$C113)),AVERAGEIFS(Observed!R$2:R$2369,Observed!$A$2:$A$2369,$A113,Observed!$C$2:$C$2369,$C113),"")</f>
        <v/>
      </c>
      <c r="S113" s="41" t="str">
        <f>IF(ISNUMBER(AVERAGEIFS(Observed!S$2:S$2369,Observed!$A$2:$A$2369,$A113,Observed!$C$2:$C$2369,$C113)),AVERAGEIFS(Observed!S$2:S$2369,Observed!$A$2:$A$2369,$A113,Observed!$C$2:$C$2369,$C113),"")</f>
        <v/>
      </c>
      <c r="T113" s="41" t="str">
        <f>IF(ISNUMBER(AVERAGEIFS(Observed!T$2:T$2369,Observed!$A$2:$A$2369,$A113,Observed!$C$2:$C$2369,$C113)),AVERAGEIFS(Observed!T$2:T$2369,Observed!$A$2:$A$2369,$A113,Observed!$C$2:$C$2369,$C113),"")</f>
        <v/>
      </c>
      <c r="U113" s="41" t="str">
        <f>IF(ISNUMBER(AVERAGEIFS(Observed!U$2:U$2369,Observed!$A$2:$A$2369,$A113,Observed!$C$2:$C$2369,$C113)),AVERAGEIFS(Observed!U$2:U$2369,Observed!$A$2:$A$2369,$A113,Observed!$C$2:$C$2369,$C113),"")</f>
        <v/>
      </c>
      <c r="V113" s="40" t="str">
        <f>IF(ISNUMBER(AVERAGEIFS(Observed!V$2:V$2369,Observed!$A$2:$A$2369,$A113,Observed!$C$2:$C$2369,$C113)),AVERAGEIFS(Observed!V$2:V$2369,Observed!$A$2:$A$2369,$A113,Observed!$C$2:$C$2369,$C113),"")</f>
        <v/>
      </c>
      <c r="W113" s="8" t="str">
        <f>IF(ISNUMBER(AVERAGEIFS(Observed!W$2:W$2369,Observed!$A$2:$A$2369,$A113,Observed!$C$2:$C$2369,$C113)),AVERAGEIFS(Observed!W$2:W$2369,Observed!$A$2:$A$2369,$A113,Observed!$C$2:$C$2369,$C113),"")</f>
        <v/>
      </c>
      <c r="X113" s="8" t="str">
        <f>IF(ISNUMBER(AVERAGEIFS(Observed!X$2:X$2369,Observed!$A$2:$A$2369,$A113,Observed!$C$2:$C$2369,$C113)),AVERAGEIFS(Observed!X$2:X$2369,Observed!$A$2:$A$2369,$A113,Observed!$C$2:$C$2369,$C113),"")</f>
        <v/>
      </c>
      <c r="Y113" s="40" t="str">
        <f>IF(ISNUMBER(AVERAGEIFS(Observed!Y$2:Y$2369,Observed!$A$2:$A$2369,$A113,Observed!$C$2:$C$2369,$C113)),AVERAGEIFS(Observed!Y$2:Y$2369,Observed!$A$2:$A$2369,$A113,Observed!$C$2:$C$2369,$C113),"")</f>
        <v/>
      </c>
      <c r="Z113" s="40" t="str">
        <f>IF(ISNUMBER(AVERAGEIFS(Observed!Z$2:Z$2369,Observed!$A$2:$A$2369,$A113,Observed!$C$2:$C$2369,$C113)),AVERAGEIFS(Observed!Z$2:Z$2369,Observed!$A$2:$A$2369,$A113,Observed!$C$2:$C$2369,$C113),"")</f>
        <v/>
      </c>
      <c r="AA113" s="40" t="str">
        <f>IF(ISNUMBER(AVERAGEIFS(Observed!AA$2:AA$2369,Observed!$A$2:$A$2369,$A113,Observed!$C$2:$C$2369,$C113)),AVERAGEIFS(Observed!AA$2:AA$2369,Observed!$A$2:$A$2369,$A113,Observed!$C$2:$C$2369,$C113),"")</f>
        <v/>
      </c>
      <c r="AB113" s="40" t="str">
        <f>IF(ISNUMBER(AVERAGEIFS(Observed!AB$2:AB$2369,Observed!$A$2:$A$2369,$A113,Observed!$C$2:$C$2369,$C113)),AVERAGEIFS(Observed!AB$2:AB$2369,Observed!$A$2:$A$2369,$A113,Observed!$C$2:$C$2369,$C113),"")</f>
        <v/>
      </c>
      <c r="AC113" s="40" t="str">
        <f>IF(ISNUMBER(AVERAGEIFS(Observed!AC$2:AC$2369,Observed!$A$2:$A$2369,$A113,Observed!$C$2:$C$2369,$C113)),AVERAGEIFS(Observed!AC$2:AC$2369,Observed!$A$2:$A$2369,$A113,Observed!$C$2:$C$2369,$C113),"")</f>
        <v/>
      </c>
      <c r="AD113" s="40" t="str">
        <f>IF(ISNUMBER(AVERAGEIFS(Observed!AD$2:AD$2369,Observed!$A$2:$A$2369,$A113,Observed!$C$2:$C$2369,$C113)),AVERAGEIFS(Observed!AD$2:AD$2369,Observed!$A$2:$A$2369,$A113,Observed!$C$2:$C$2369,$C113),"")</f>
        <v/>
      </c>
      <c r="AE113" s="40" t="str">
        <f>IF(ISNUMBER(AVERAGEIFS(Observed!AE$2:AE$2369,Observed!$A$2:$A$2369,$A113,Observed!$C$2:$C$2369,$C113)),AVERAGEIFS(Observed!AE$2:AE$2369,Observed!$A$2:$A$2369,$A113,Observed!$C$2:$C$2369,$C113),"")</f>
        <v/>
      </c>
      <c r="AF113" s="40" t="str">
        <f>IF(ISNUMBER(AVERAGEIFS(Observed!AF$2:AF$2369,Observed!$A$2:$A$2369,$A113,Observed!$C$2:$C$2369,$C113)),AVERAGEIFS(Observed!AF$2:AF$2369,Observed!$A$2:$A$2369,$A113,Observed!$C$2:$C$2369,$C113),"")</f>
        <v/>
      </c>
      <c r="AG113" s="40" t="str">
        <f>IF(ISNUMBER(AVERAGEIFS(Observed!AG$2:AG$2369,Observed!$A$2:$A$2369,$A113,Observed!$C$2:$C$2369,$C113)),AVERAGEIFS(Observed!AG$2:AG$2369,Observed!$A$2:$A$2369,$A113,Observed!$C$2:$C$2369,$C113),"")</f>
        <v/>
      </c>
      <c r="AH113" s="41" t="str">
        <f>IF(ISNUMBER(AVERAGEIFS(Observed!AH$2:AH$2369,Observed!$A$2:$A$2369,$A113,Observed!$C$2:$C$2369,$C113)),AVERAGEIFS(Observed!AH$2:AH$2369,Observed!$A$2:$A$2369,$A113,Observed!$C$2:$C$2369,$C113),"")</f>
        <v/>
      </c>
      <c r="AI113" s="41" t="str">
        <f>IF(ISNUMBER(AVERAGEIFS(Observed!AI$2:AI$2369,Observed!$A$2:$A$2369,$A113,Observed!$C$2:$C$2369,$C113)),AVERAGEIFS(Observed!AI$2:AI$2369,Observed!$A$2:$A$2369,$A113,Observed!$C$2:$C$2369,$C113),"")</f>
        <v/>
      </c>
      <c r="AJ113" s="41" t="str">
        <f>IF(ISNUMBER(AVERAGEIFS(Observed!AJ$2:AJ$2369,Observed!$A$2:$A$2369,$A113,Observed!$C$2:$C$2369,$C113)),AVERAGEIFS(Observed!AJ$2:AJ$2369,Observed!$A$2:$A$2369,$A113,Observed!$C$2:$C$2369,$C113),"")</f>
        <v/>
      </c>
      <c r="AK113" s="40" t="str">
        <f>IF(ISNUMBER(AVERAGEIFS(Observed!AK$2:AK$2369,Observed!$A$2:$A$2369,$A113,Observed!$C$2:$C$2369,$C113)),AVERAGEIFS(Observed!AK$2:AK$2369,Observed!$A$2:$A$2369,$A113,Observed!$C$2:$C$2369,$C113),"")</f>
        <v/>
      </c>
      <c r="AL113" s="41" t="str">
        <f>IF(ISNUMBER(AVERAGEIFS(Observed!AL$2:AL$2369,Observed!$A$2:$A$2369,$A113,Observed!$C$2:$C$2369,$C113)),AVERAGEIFS(Observed!AL$2:AL$2369,Observed!$A$2:$A$2369,$A113,Observed!$C$2:$C$2369,$C113),"")</f>
        <v/>
      </c>
      <c r="AM113" s="40" t="str">
        <f>IF(ISNUMBER(AVERAGEIFS(Observed!AM$2:AM$2369,Observed!$A$2:$A$2369,$A113,Observed!$C$2:$C$2369,$C113)),AVERAGEIFS(Observed!AM$2:AM$2369,Observed!$A$2:$A$2369,$A113,Observed!$C$2:$C$2369,$C113),"")</f>
        <v/>
      </c>
      <c r="AN113" s="40" t="str">
        <f>IF(ISNUMBER(AVERAGEIFS(Observed!AN$2:AN$2369,Observed!$A$2:$A$2369,$A113,Observed!$C$2:$C$2369,$C113)),AVERAGEIFS(Observed!AN$2:AN$2369,Observed!$A$2:$A$2369,$A113,Observed!$C$2:$C$2369,$C113),"")</f>
        <v/>
      </c>
      <c r="AO113" s="40" t="str">
        <f>IF(ISNUMBER(AVERAGEIFS(Observed!AO$2:AO$2369,Observed!$A$2:$A$2369,$A113,Observed!$C$2:$C$2369,$C113)),AVERAGEIFS(Observed!AO$2:AO$2369,Observed!$A$2:$A$2369,$A113,Observed!$C$2:$C$2369,$C113),"")</f>
        <v/>
      </c>
      <c r="AP113" s="41" t="str">
        <f>IF(ISNUMBER(AVERAGEIFS(Observed!AP$2:AP$2369,Observed!$A$2:$A$2369,$A113,Observed!$C$2:$C$2369,$C113)),AVERAGEIFS(Observed!AP$2:AP$2369,Observed!$A$2:$A$2369,$A113,Observed!$C$2:$C$2369,$C113),"")</f>
        <v/>
      </c>
      <c r="AQ113" s="40" t="str">
        <f>IF(ISNUMBER(AVERAGEIFS(Observed!AQ$2:AQ$2369,Observed!$A$2:$A$2369,$A113,Observed!$C$2:$C$2369,$C113)),AVERAGEIFS(Observed!AQ$2:AQ$2369,Observed!$A$2:$A$2369,$A113,Observed!$C$2:$C$2369,$C113),"")</f>
        <v/>
      </c>
      <c r="AR113" s="40" t="str">
        <f>IF(ISNUMBER(AVERAGEIFS(Observed!AR$2:AR$2369,Observed!$A$2:$A$2369,$A113,Observed!$C$2:$C$2369,$C113)),AVERAGEIFS(Observed!AR$2:AR$2369,Observed!$A$2:$A$2369,$A113,Observed!$C$2:$C$2369,$C113),"")</f>
        <v/>
      </c>
      <c r="AS113" s="3">
        <f>COUNTIFS(Observed!$A$2:$A$2369,$A113,Observed!$C$2:$C$2369,$C113)</f>
        <v>3</v>
      </c>
      <c r="AT113" s="3">
        <f t="shared" si="1"/>
        <v>1</v>
      </c>
    </row>
    <row r="114" spans="1:46" x14ac:dyDescent="0.25">
      <c r="A114" t="s">
        <v>5</v>
      </c>
      <c r="B114" t="s">
        <v>21</v>
      </c>
      <c r="C114" s="7">
        <v>36868</v>
      </c>
      <c r="D114" t="s">
        <v>101</v>
      </c>
      <c r="E114" t="s">
        <v>83</v>
      </c>
      <c r="J114" t="s">
        <v>3</v>
      </c>
      <c r="K114" t="s">
        <v>3</v>
      </c>
      <c r="L114">
        <v>3</v>
      </c>
      <c r="M114" t="s">
        <v>23</v>
      </c>
      <c r="N114" s="39">
        <f>IF(ISNUMBER(AVERAGEIFS(Observed!N$2:N$2369,Observed!$A$2:$A$2369,$A114,Observed!$C$2:$C$2369,$C114)),AVERAGEIFS(Observed!N$2:N$2369,Observed!$A$2:$A$2369,$A114,Observed!$C$2:$C$2369,$C114),"")</f>
        <v>1153.3333333333333</v>
      </c>
      <c r="O114" s="40">
        <f>IF(ISNUMBER(AVERAGEIFS(Observed!O$2:O$2369,Observed!$A$2:$A$2369,$A114,Observed!$C$2:$C$2369,$C114)),AVERAGEIFS(Observed!O$2:O$2369,Observed!$A$2:$A$2369,$A114,Observed!$C$2:$C$2369,$C114),"")</f>
        <v>115.33333333333333</v>
      </c>
      <c r="P114" s="40" t="str">
        <f>IF(ISNUMBER(AVERAGEIFS(Observed!P$2:P$2369,Observed!$A$2:$A$2369,$A114,Observed!$C$2:$C$2369,$C114)),AVERAGEIFS(Observed!P$2:P$2369,Observed!$A$2:$A$2369,$A114,Observed!$C$2:$C$2369,$C114),"")</f>
        <v/>
      </c>
      <c r="Q114" s="40" t="str">
        <f>IF(ISNUMBER(AVERAGEIFS(Observed!Q$2:Q$2369,Observed!$A$2:$A$2369,$A114,Observed!$C$2:$C$2369,$C114)),AVERAGEIFS(Observed!Q$2:Q$2369,Observed!$A$2:$A$2369,$A114,Observed!$C$2:$C$2369,$C114),"")</f>
        <v/>
      </c>
      <c r="R114" s="40" t="str">
        <f>IF(ISNUMBER(AVERAGEIFS(Observed!R$2:R$2369,Observed!$A$2:$A$2369,$A114,Observed!$C$2:$C$2369,$C114)),AVERAGEIFS(Observed!R$2:R$2369,Observed!$A$2:$A$2369,$A114,Observed!$C$2:$C$2369,$C114),"")</f>
        <v/>
      </c>
      <c r="S114" s="41" t="str">
        <f>IF(ISNUMBER(AVERAGEIFS(Observed!S$2:S$2369,Observed!$A$2:$A$2369,$A114,Observed!$C$2:$C$2369,$C114)),AVERAGEIFS(Observed!S$2:S$2369,Observed!$A$2:$A$2369,$A114,Observed!$C$2:$C$2369,$C114),"")</f>
        <v/>
      </c>
      <c r="T114" s="41" t="str">
        <f>IF(ISNUMBER(AVERAGEIFS(Observed!T$2:T$2369,Observed!$A$2:$A$2369,$A114,Observed!$C$2:$C$2369,$C114)),AVERAGEIFS(Observed!T$2:T$2369,Observed!$A$2:$A$2369,$A114,Observed!$C$2:$C$2369,$C114),"")</f>
        <v/>
      </c>
      <c r="U114" s="41" t="str">
        <f>IF(ISNUMBER(AVERAGEIFS(Observed!U$2:U$2369,Observed!$A$2:$A$2369,$A114,Observed!$C$2:$C$2369,$C114)),AVERAGEIFS(Observed!U$2:U$2369,Observed!$A$2:$A$2369,$A114,Observed!$C$2:$C$2369,$C114),"")</f>
        <v/>
      </c>
      <c r="V114" s="40" t="str">
        <f>IF(ISNUMBER(AVERAGEIFS(Observed!V$2:V$2369,Observed!$A$2:$A$2369,$A114,Observed!$C$2:$C$2369,$C114)),AVERAGEIFS(Observed!V$2:V$2369,Observed!$A$2:$A$2369,$A114,Observed!$C$2:$C$2369,$C114),"")</f>
        <v/>
      </c>
      <c r="W114" s="8" t="str">
        <f>IF(ISNUMBER(AVERAGEIFS(Observed!W$2:W$2369,Observed!$A$2:$A$2369,$A114,Observed!$C$2:$C$2369,$C114)),AVERAGEIFS(Observed!W$2:W$2369,Observed!$A$2:$A$2369,$A114,Observed!$C$2:$C$2369,$C114),"")</f>
        <v/>
      </c>
      <c r="X114" s="8" t="str">
        <f>IF(ISNUMBER(AVERAGEIFS(Observed!X$2:X$2369,Observed!$A$2:$A$2369,$A114,Observed!$C$2:$C$2369,$C114)),AVERAGEIFS(Observed!X$2:X$2369,Observed!$A$2:$A$2369,$A114,Observed!$C$2:$C$2369,$C114),"")</f>
        <v/>
      </c>
      <c r="Y114" s="40" t="str">
        <f>IF(ISNUMBER(AVERAGEIFS(Observed!Y$2:Y$2369,Observed!$A$2:$A$2369,$A114,Observed!$C$2:$C$2369,$C114)),AVERAGEIFS(Observed!Y$2:Y$2369,Observed!$A$2:$A$2369,$A114,Observed!$C$2:$C$2369,$C114),"")</f>
        <v/>
      </c>
      <c r="Z114" s="40" t="str">
        <f>IF(ISNUMBER(AVERAGEIFS(Observed!Z$2:Z$2369,Observed!$A$2:$A$2369,$A114,Observed!$C$2:$C$2369,$C114)),AVERAGEIFS(Observed!Z$2:Z$2369,Observed!$A$2:$A$2369,$A114,Observed!$C$2:$C$2369,$C114),"")</f>
        <v/>
      </c>
      <c r="AA114" s="40" t="str">
        <f>IF(ISNUMBER(AVERAGEIFS(Observed!AA$2:AA$2369,Observed!$A$2:$A$2369,$A114,Observed!$C$2:$C$2369,$C114)),AVERAGEIFS(Observed!AA$2:AA$2369,Observed!$A$2:$A$2369,$A114,Observed!$C$2:$C$2369,$C114),"")</f>
        <v/>
      </c>
      <c r="AB114" s="40" t="str">
        <f>IF(ISNUMBER(AVERAGEIFS(Observed!AB$2:AB$2369,Observed!$A$2:$A$2369,$A114,Observed!$C$2:$C$2369,$C114)),AVERAGEIFS(Observed!AB$2:AB$2369,Observed!$A$2:$A$2369,$A114,Observed!$C$2:$C$2369,$C114),"")</f>
        <v/>
      </c>
      <c r="AC114" s="40" t="str">
        <f>IF(ISNUMBER(AVERAGEIFS(Observed!AC$2:AC$2369,Observed!$A$2:$A$2369,$A114,Observed!$C$2:$C$2369,$C114)),AVERAGEIFS(Observed!AC$2:AC$2369,Observed!$A$2:$A$2369,$A114,Observed!$C$2:$C$2369,$C114),"")</f>
        <v/>
      </c>
      <c r="AD114" s="40" t="str">
        <f>IF(ISNUMBER(AVERAGEIFS(Observed!AD$2:AD$2369,Observed!$A$2:$A$2369,$A114,Observed!$C$2:$C$2369,$C114)),AVERAGEIFS(Observed!AD$2:AD$2369,Observed!$A$2:$A$2369,$A114,Observed!$C$2:$C$2369,$C114),"")</f>
        <v/>
      </c>
      <c r="AE114" s="40" t="str">
        <f>IF(ISNUMBER(AVERAGEIFS(Observed!AE$2:AE$2369,Observed!$A$2:$A$2369,$A114,Observed!$C$2:$C$2369,$C114)),AVERAGEIFS(Observed!AE$2:AE$2369,Observed!$A$2:$A$2369,$A114,Observed!$C$2:$C$2369,$C114),"")</f>
        <v/>
      </c>
      <c r="AF114" s="40" t="str">
        <f>IF(ISNUMBER(AVERAGEIFS(Observed!AF$2:AF$2369,Observed!$A$2:$A$2369,$A114,Observed!$C$2:$C$2369,$C114)),AVERAGEIFS(Observed!AF$2:AF$2369,Observed!$A$2:$A$2369,$A114,Observed!$C$2:$C$2369,$C114),"")</f>
        <v/>
      </c>
      <c r="AG114" s="40" t="str">
        <f>IF(ISNUMBER(AVERAGEIFS(Observed!AG$2:AG$2369,Observed!$A$2:$A$2369,$A114,Observed!$C$2:$C$2369,$C114)),AVERAGEIFS(Observed!AG$2:AG$2369,Observed!$A$2:$A$2369,$A114,Observed!$C$2:$C$2369,$C114),"")</f>
        <v/>
      </c>
      <c r="AH114" s="41" t="str">
        <f>IF(ISNUMBER(AVERAGEIFS(Observed!AH$2:AH$2369,Observed!$A$2:$A$2369,$A114,Observed!$C$2:$C$2369,$C114)),AVERAGEIFS(Observed!AH$2:AH$2369,Observed!$A$2:$A$2369,$A114,Observed!$C$2:$C$2369,$C114),"")</f>
        <v/>
      </c>
      <c r="AI114" s="41" t="str">
        <f>IF(ISNUMBER(AVERAGEIFS(Observed!AI$2:AI$2369,Observed!$A$2:$A$2369,$A114,Observed!$C$2:$C$2369,$C114)),AVERAGEIFS(Observed!AI$2:AI$2369,Observed!$A$2:$A$2369,$A114,Observed!$C$2:$C$2369,$C114),"")</f>
        <v/>
      </c>
      <c r="AJ114" s="41" t="str">
        <f>IF(ISNUMBER(AVERAGEIFS(Observed!AJ$2:AJ$2369,Observed!$A$2:$A$2369,$A114,Observed!$C$2:$C$2369,$C114)),AVERAGEIFS(Observed!AJ$2:AJ$2369,Observed!$A$2:$A$2369,$A114,Observed!$C$2:$C$2369,$C114),"")</f>
        <v/>
      </c>
      <c r="AK114" s="40" t="str">
        <f>IF(ISNUMBER(AVERAGEIFS(Observed!AK$2:AK$2369,Observed!$A$2:$A$2369,$A114,Observed!$C$2:$C$2369,$C114)),AVERAGEIFS(Observed!AK$2:AK$2369,Observed!$A$2:$A$2369,$A114,Observed!$C$2:$C$2369,$C114),"")</f>
        <v/>
      </c>
      <c r="AL114" s="41" t="str">
        <f>IF(ISNUMBER(AVERAGEIFS(Observed!AL$2:AL$2369,Observed!$A$2:$A$2369,$A114,Observed!$C$2:$C$2369,$C114)),AVERAGEIFS(Observed!AL$2:AL$2369,Observed!$A$2:$A$2369,$A114,Observed!$C$2:$C$2369,$C114),"")</f>
        <v/>
      </c>
      <c r="AM114" s="40" t="str">
        <f>IF(ISNUMBER(AVERAGEIFS(Observed!AM$2:AM$2369,Observed!$A$2:$A$2369,$A114,Observed!$C$2:$C$2369,$C114)),AVERAGEIFS(Observed!AM$2:AM$2369,Observed!$A$2:$A$2369,$A114,Observed!$C$2:$C$2369,$C114),"")</f>
        <v/>
      </c>
      <c r="AN114" s="40" t="str">
        <f>IF(ISNUMBER(AVERAGEIFS(Observed!AN$2:AN$2369,Observed!$A$2:$A$2369,$A114,Observed!$C$2:$C$2369,$C114)),AVERAGEIFS(Observed!AN$2:AN$2369,Observed!$A$2:$A$2369,$A114,Observed!$C$2:$C$2369,$C114),"")</f>
        <v/>
      </c>
      <c r="AO114" s="40" t="str">
        <f>IF(ISNUMBER(AVERAGEIFS(Observed!AO$2:AO$2369,Observed!$A$2:$A$2369,$A114,Observed!$C$2:$C$2369,$C114)),AVERAGEIFS(Observed!AO$2:AO$2369,Observed!$A$2:$A$2369,$A114,Observed!$C$2:$C$2369,$C114),"")</f>
        <v/>
      </c>
      <c r="AP114" s="41" t="str">
        <f>IF(ISNUMBER(AVERAGEIFS(Observed!AP$2:AP$2369,Observed!$A$2:$A$2369,$A114,Observed!$C$2:$C$2369,$C114)),AVERAGEIFS(Observed!AP$2:AP$2369,Observed!$A$2:$A$2369,$A114,Observed!$C$2:$C$2369,$C114),"")</f>
        <v/>
      </c>
      <c r="AQ114" s="40" t="str">
        <f>IF(ISNUMBER(AVERAGEIFS(Observed!AQ$2:AQ$2369,Observed!$A$2:$A$2369,$A114,Observed!$C$2:$C$2369,$C114)),AVERAGEIFS(Observed!AQ$2:AQ$2369,Observed!$A$2:$A$2369,$A114,Observed!$C$2:$C$2369,$C114),"")</f>
        <v/>
      </c>
      <c r="AR114" s="40" t="str">
        <f>IF(ISNUMBER(AVERAGEIFS(Observed!AR$2:AR$2369,Observed!$A$2:$A$2369,$A114,Observed!$C$2:$C$2369,$C114)),AVERAGEIFS(Observed!AR$2:AR$2369,Observed!$A$2:$A$2369,$A114,Observed!$C$2:$C$2369,$C114),"")</f>
        <v/>
      </c>
      <c r="AS114" s="3">
        <f>COUNTIFS(Observed!$A$2:$A$2369,$A114,Observed!$C$2:$C$2369,$C114)</f>
        <v>3</v>
      </c>
      <c r="AT114" s="3">
        <f t="shared" si="1"/>
        <v>1</v>
      </c>
    </row>
    <row r="115" spans="1:46" x14ac:dyDescent="0.25">
      <c r="A115" t="s">
        <v>5</v>
      </c>
      <c r="B115" t="s">
        <v>21</v>
      </c>
      <c r="C115" s="7">
        <v>36873</v>
      </c>
      <c r="D115" t="s">
        <v>101</v>
      </c>
      <c r="E115" t="s">
        <v>83</v>
      </c>
      <c r="J115" t="s">
        <v>3</v>
      </c>
      <c r="K115" t="s">
        <v>3</v>
      </c>
      <c r="L115">
        <v>3</v>
      </c>
      <c r="M115" t="s">
        <v>23</v>
      </c>
      <c r="N115" s="39">
        <f>IF(ISNUMBER(AVERAGEIFS(Observed!N$2:N$2369,Observed!$A$2:$A$2369,$A115,Observed!$C$2:$C$2369,$C115)),AVERAGEIFS(Observed!N$2:N$2369,Observed!$A$2:$A$2369,$A115,Observed!$C$2:$C$2369,$C115),"")</f>
        <v>1846.6666666666667</v>
      </c>
      <c r="O115" s="40">
        <f>IF(ISNUMBER(AVERAGEIFS(Observed!O$2:O$2369,Observed!$A$2:$A$2369,$A115,Observed!$C$2:$C$2369,$C115)),AVERAGEIFS(Observed!O$2:O$2369,Observed!$A$2:$A$2369,$A115,Observed!$C$2:$C$2369,$C115),"")</f>
        <v>184.66666666666666</v>
      </c>
      <c r="P115" s="40" t="str">
        <f>IF(ISNUMBER(AVERAGEIFS(Observed!P$2:P$2369,Observed!$A$2:$A$2369,$A115,Observed!$C$2:$C$2369,$C115)),AVERAGEIFS(Observed!P$2:P$2369,Observed!$A$2:$A$2369,$A115,Observed!$C$2:$C$2369,$C115),"")</f>
        <v/>
      </c>
      <c r="Q115" s="40" t="str">
        <f>IF(ISNUMBER(AVERAGEIFS(Observed!Q$2:Q$2369,Observed!$A$2:$A$2369,$A115,Observed!$C$2:$C$2369,$C115)),AVERAGEIFS(Observed!Q$2:Q$2369,Observed!$A$2:$A$2369,$A115,Observed!$C$2:$C$2369,$C115),"")</f>
        <v/>
      </c>
      <c r="R115" s="40" t="str">
        <f>IF(ISNUMBER(AVERAGEIFS(Observed!R$2:R$2369,Observed!$A$2:$A$2369,$A115,Observed!$C$2:$C$2369,$C115)),AVERAGEIFS(Observed!R$2:R$2369,Observed!$A$2:$A$2369,$A115,Observed!$C$2:$C$2369,$C115),"")</f>
        <v/>
      </c>
      <c r="S115" s="41" t="str">
        <f>IF(ISNUMBER(AVERAGEIFS(Observed!S$2:S$2369,Observed!$A$2:$A$2369,$A115,Observed!$C$2:$C$2369,$C115)),AVERAGEIFS(Observed!S$2:S$2369,Observed!$A$2:$A$2369,$A115,Observed!$C$2:$C$2369,$C115),"")</f>
        <v/>
      </c>
      <c r="T115" s="41" t="str">
        <f>IF(ISNUMBER(AVERAGEIFS(Observed!T$2:T$2369,Observed!$A$2:$A$2369,$A115,Observed!$C$2:$C$2369,$C115)),AVERAGEIFS(Observed!T$2:T$2369,Observed!$A$2:$A$2369,$A115,Observed!$C$2:$C$2369,$C115),"")</f>
        <v/>
      </c>
      <c r="U115" s="41" t="str">
        <f>IF(ISNUMBER(AVERAGEIFS(Observed!U$2:U$2369,Observed!$A$2:$A$2369,$A115,Observed!$C$2:$C$2369,$C115)),AVERAGEIFS(Observed!U$2:U$2369,Observed!$A$2:$A$2369,$A115,Observed!$C$2:$C$2369,$C115),"")</f>
        <v/>
      </c>
      <c r="V115" s="40" t="str">
        <f>IF(ISNUMBER(AVERAGEIFS(Observed!V$2:V$2369,Observed!$A$2:$A$2369,$A115,Observed!$C$2:$C$2369,$C115)),AVERAGEIFS(Observed!V$2:V$2369,Observed!$A$2:$A$2369,$A115,Observed!$C$2:$C$2369,$C115),"")</f>
        <v/>
      </c>
      <c r="W115" s="8" t="str">
        <f>IF(ISNUMBER(AVERAGEIFS(Observed!W$2:W$2369,Observed!$A$2:$A$2369,$A115,Observed!$C$2:$C$2369,$C115)),AVERAGEIFS(Observed!W$2:W$2369,Observed!$A$2:$A$2369,$A115,Observed!$C$2:$C$2369,$C115),"")</f>
        <v/>
      </c>
      <c r="X115" s="8" t="str">
        <f>IF(ISNUMBER(AVERAGEIFS(Observed!X$2:X$2369,Observed!$A$2:$A$2369,$A115,Observed!$C$2:$C$2369,$C115)),AVERAGEIFS(Observed!X$2:X$2369,Observed!$A$2:$A$2369,$A115,Observed!$C$2:$C$2369,$C115),"")</f>
        <v/>
      </c>
      <c r="Y115" s="40" t="str">
        <f>IF(ISNUMBER(AVERAGEIFS(Observed!Y$2:Y$2369,Observed!$A$2:$A$2369,$A115,Observed!$C$2:$C$2369,$C115)),AVERAGEIFS(Observed!Y$2:Y$2369,Observed!$A$2:$A$2369,$A115,Observed!$C$2:$C$2369,$C115),"")</f>
        <v/>
      </c>
      <c r="Z115" s="40" t="str">
        <f>IF(ISNUMBER(AVERAGEIFS(Observed!Z$2:Z$2369,Observed!$A$2:$A$2369,$A115,Observed!$C$2:$C$2369,$C115)),AVERAGEIFS(Observed!Z$2:Z$2369,Observed!$A$2:$A$2369,$A115,Observed!$C$2:$C$2369,$C115),"")</f>
        <v/>
      </c>
      <c r="AA115" s="40" t="str">
        <f>IF(ISNUMBER(AVERAGEIFS(Observed!AA$2:AA$2369,Observed!$A$2:$A$2369,$A115,Observed!$C$2:$C$2369,$C115)),AVERAGEIFS(Observed!AA$2:AA$2369,Observed!$A$2:$A$2369,$A115,Observed!$C$2:$C$2369,$C115),"")</f>
        <v/>
      </c>
      <c r="AB115" s="40" t="str">
        <f>IF(ISNUMBER(AVERAGEIFS(Observed!AB$2:AB$2369,Observed!$A$2:$A$2369,$A115,Observed!$C$2:$C$2369,$C115)),AVERAGEIFS(Observed!AB$2:AB$2369,Observed!$A$2:$A$2369,$A115,Observed!$C$2:$C$2369,$C115),"")</f>
        <v/>
      </c>
      <c r="AC115" s="40" t="str">
        <f>IF(ISNUMBER(AVERAGEIFS(Observed!AC$2:AC$2369,Observed!$A$2:$A$2369,$A115,Observed!$C$2:$C$2369,$C115)),AVERAGEIFS(Observed!AC$2:AC$2369,Observed!$A$2:$A$2369,$A115,Observed!$C$2:$C$2369,$C115),"")</f>
        <v/>
      </c>
      <c r="AD115" s="40" t="str">
        <f>IF(ISNUMBER(AVERAGEIFS(Observed!AD$2:AD$2369,Observed!$A$2:$A$2369,$A115,Observed!$C$2:$C$2369,$C115)),AVERAGEIFS(Observed!AD$2:AD$2369,Observed!$A$2:$A$2369,$A115,Observed!$C$2:$C$2369,$C115),"")</f>
        <v/>
      </c>
      <c r="AE115" s="40" t="str">
        <f>IF(ISNUMBER(AVERAGEIFS(Observed!AE$2:AE$2369,Observed!$A$2:$A$2369,$A115,Observed!$C$2:$C$2369,$C115)),AVERAGEIFS(Observed!AE$2:AE$2369,Observed!$A$2:$A$2369,$A115,Observed!$C$2:$C$2369,$C115),"")</f>
        <v/>
      </c>
      <c r="AF115" s="40" t="str">
        <f>IF(ISNUMBER(AVERAGEIFS(Observed!AF$2:AF$2369,Observed!$A$2:$A$2369,$A115,Observed!$C$2:$C$2369,$C115)),AVERAGEIFS(Observed!AF$2:AF$2369,Observed!$A$2:$A$2369,$A115,Observed!$C$2:$C$2369,$C115),"")</f>
        <v/>
      </c>
      <c r="AG115" s="40" t="str">
        <f>IF(ISNUMBER(AVERAGEIFS(Observed!AG$2:AG$2369,Observed!$A$2:$A$2369,$A115,Observed!$C$2:$C$2369,$C115)),AVERAGEIFS(Observed!AG$2:AG$2369,Observed!$A$2:$A$2369,$A115,Observed!$C$2:$C$2369,$C115),"")</f>
        <v/>
      </c>
      <c r="AH115" s="41" t="str">
        <f>IF(ISNUMBER(AVERAGEIFS(Observed!AH$2:AH$2369,Observed!$A$2:$A$2369,$A115,Observed!$C$2:$C$2369,$C115)),AVERAGEIFS(Observed!AH$2:AH$2369,Observed!$A$2:$A$2369,$A115,Observed!$C$2:$C$2369,$C115),"")</f>
        <v/>
      </c>
      <c r="AI115" s="41" t="str">
        <f>IF(ISNUMBER(AVERAGEIFS(Observed!AI$2:AI$2369,Observed!$A$2:$A$2369,$A115,Observed!$C$2:$C$2369,$C115)),AVERAGEIFS(Observed!AI$2:AI$2369,Observed!$A$2:$A$2369,$A115,Observed!$C$2:$C$2369,$C115),"")</f>
        <v/>
      </c>
      <c r="AJ115" s="41" t="str">
        <f>IF(ISNUMBER(AVERAGEIFS(Observed!AJ$2:AJ$2369,Observed!$A$2:$A$2369,$A115,Observed!$C$2:$C$2369,$C115)),AVERAGEIFS(Observed!AJ$2:AJ$2369,Observed!$A$2:$A$2369,$A115,Observed!$C$2:$C$2369,$C115),"")</f>
        <v/>
      </c>
      <c r="AK115" s="40" t="str">
        <f>IF(ISNUMBER(AVERAGEIFS(Observed!AK$2:AK$2369,Observed!$A$2:$A$2369,$A115,Observed!$C$2:$C$2369,$C115)),AVERAGEIFS(Observed!AK$2:AK$2369,Observed!$A$2:$A$2369,$A115,Observed!$C$2:$C$2369,$C115),"")</f>
        <v/>
      </c>
      <c r="AL115" s="41" t="str">
        <f>IF(ISNUMBER(AVERAGEIFS(Observed!AL$2:AL$2369,Observed!$A$2:$A$2369,$A115,Observed!$C$2:$C$2369,$C115)),AVERAGEIFS(Observed!AL$2:AL$2369,Observed!$A$2:$A$2369,$A115,Observed!$C$2:$C$2369,$C115),"")</f>
        <v/>
      </c>
      <c r="AM115" s="40" t="str">
        <f>IF(ISNUMBER(AVERAGEIFS(Observed!AM$2:AM$2369,Observed!$A$2:$A$2369,$A115,Observed!$C$2:$C$2369,$C115)),AVERAGEIFS(Observed!AM$2:AM$2369,Observed!$A$2:$A$2369,$A115,Observed!$C$2:$C$2369,$C115),"")</f>
        <v/>
      </c>
      <c r="AN115" s="40" t="str">
        <f>IF(ISNUMBER(AVERAGEIFS(Observed!AN$2:AN$2369,Observed!$A$2:$A$2369,$A115,Observed!$C$2:$C$2369,$C115)),AVERAGEIFS(Observed!AN$2:AN$2369,Observed!$A$2:$A$2369,$A115,Observed!$C$2:$C$2369,$C115),"")</f>
        <v/>
      </c>
      <c r="AO115" s="40" t="str">
        <f>IF(ISNUMBER(AVERAGEIFS(Observed!AO$2:AO$2369,Observed!$A$2:$A$2369,$A115,Observed!$C$2:$C$2369,$C115)),AVERAGEIFS(Observed!AO$2:AO$2369,Observed!$A$2:$A$2369,$A115,Observed!$C$2:$C$2369,$C115),"")</f>
        <v/>
      </c>
      <c r="AP115" s="41" t="str">
        <f>IF(ISNUMBER(AVERAGEIFS(Observed!AP$2:AP$2369,Observed!$A$2:$A$2369,$A115,Observed!$C$2:$C$2369,$C115)),AVERAGEIFS(Observed!AP$2:AP$2369,Observed!$A$2:$A$2369,$A115,Observed!$C$2:$C$2369,$C115),"")</f>
        <v/>
      </c>
      <c r="AQ115" s="40" t="str">
        <f>IF(ISNUMBER(AVERAGEIFS(Observed!AQ$2:AQ$2369,Observed!$A$2:$A$2369,$A115,Observed!$C$2:$C$2369,$C115)),AVERAGEIFS(Observed!AQ$2:AQ$2369,Observed!$A$2:$A$2369,$A115,Observed!$C$2:$C$2369,$C115),"")</f>
        <v/>
      </c>
      <c r="AR115" s="40" t="str">
        <f>IF(ISNUMBER(AVERAGEIFS(Observed!AR$2:AR$2369,Observed!$A$2:$A$2369,$A115,Observed!$C$2:$C$2369,$C115)),AVERAGEIFS(Observed!AR$2:AR$2369,Observed!$A$2:$A$2369,$A115,Observed!$C$2:$C$2369,$C115),"")</f>
        <v/>
      </c>
      <c r="AS115" s="3">
        <f>COUNTIFS(Observed!$A$2:$A$2369,$A115,Observed!$C$2:$C$2369,$C115)</f>
        <v>3</v>
      </c>
      <c r="AT115" s="3">
        <f t="shared" si="1"/>
        <v>1</v>
      </c>
    </row>
    <row r="116" spans="1:46" x14ac:dyDescent="0.25">
      <c r="A116" t="s">
        <v>5</v>
      </c>
      <c r="B116" t="s">
        <v>21</v>
      </c>
      <c r="C116" s="7">
        <v>36879</v>
      </c>
      <c r="D116" t="s">
        <v>101</v>
      </c>
      <c r="E116" t="s">
        <v>83</v>
      </c>
      <c r="J116" t="s">
        <v>3</v>
      </c>
      <c r="K116" t="s">
        <v>3</v>
      </c>
      <c r="L116">
        <v>3</v>
      </c>
      <c r="M116" t="s">
        <v>24</v>
      </c>
      <c r="N116" s="39">
        <f>IF(ISNUMBER(AVERAGEIFS(Observed!N$2:N$2369,Observed!$A$2:$A$2369,$A116,Observed!$C$2:$C$2369,$C116)),AVERAGEIFS(Observed!N$2:N$2369,Observed!$A$2:$A$2369,$A116,Observed!$C$2:$C$2369,$C116),"")</f>
        <v>2848.3333333333335</v>
      </c>
      <c r="O116" s="40">
        <f>IF(ISNUMBER(AVERAGEIFS(Observed!O$2:O$2369,Observed!$A$2:$A$2369,$A116,Observed!$C$2:$C$2369,$C116)),AVERAGEIFS(Observed!O$2:O$2369,Observed!$A$2:$A$2369,$A116,Observed!$C$2:$C$2369,$C116),"")</f>
        <v>284.83333333333331</v>
      </c>
      <c r="P116" s="40" t="str">
        <f>IF(ISNUMBER(AVERAGEIFS(Observed!P$2:P$2369,Observed!$A$2:$A$2369,$A116,Observed!$C$2:$C$2369,$C116)),AVERAGEIFS(Observed!P$2:P$2369,Observed!$A$2:$A$2369,$A116,Observed!$C$2:$C$2369,$C116),"")</f>
        <v/>
      </c>
      <c r="Q116" s="40" t="str">
        <f>IF(ISNUMBER(AVERAGEIFS(Observed!Q$2:Q$2369,Observed!$A$2:$A$2369,$A116,Observed!$C$2:$C$2369,$C116)),AVERAGEIFS(Observed!Q$2:Q$2369,Observed!$A$2:$A$2369,$A116,Observed!$C$2:$C$2369,$C116),"")</f>
        <v/>
      </c>
      <c r="R116" s="40" t="str">
        <f>IF(ISNUMBER(AVERAGEIFS(Observed!R$2:R$2369,Observed!$A$2:$A$2369,$A116,Observed!$C$2:$C$2369,$C116)),AVERAGEIFS(Observed!R$2:R$2369,Observed!$A$2:$A$2369,$A116,Observed!$C$2:$C$2369,$C116),"")</f>
        <v/>
      </c>
      <c r="S116" s="41">
        <f>IF(ISNUMBER(AVERAGEIFS(Observed!S$2:S$2369,Observed!$A$2:$A$2369,$A116,Observed!$C$2:$C$2369,$C116)),AVERAGEIFS(Observed!S$2:S$2369,Observed!$A$2:$A$2369,$A116,Observed!$C$2:$C$2369,$C116),"")</f>
        <v>2.7E-2</v>
      </c>
      <c r="T116" s="41">
        <f>IF(ISNUMBER(AVERAGEIFS(Observed!T$2:T$2369,Observed!$A$2:$A$2369,$A116,Observed!$C$2:$C$2369,$C116)),AVERAGEIFS(Observed!T$2:T$2369,Observed!$A$2:$A$2369,$A116,Observed!$C$2:$C$2369,$C116),"")</f>
        <v>1.18E-2</v>
      </c>
      <c r="U116" s="41" t="str">
        <f>IF(ISNUMBER(AVERAGEIFS(Observed!U$2:U$2369,Observed!$A$2:$A$2369,$A116,Observed!$C$2:$C$2369,$C116)),AVERAGEIFS(Observed!U$2:U$2369,Observed!$A$2:$A$2369,$A116,Observed!$C$2:$C$2369,$C116),"")</f>
        <v/>
      </c>
      <c r="V116" s="40" t="str">
        <f>IF(ISNUMBER(AVERAGEIFS(Observed!V$2:V$2369,Observed!$A$2:$A$2369,$A116,Observed!$C$2:$C$2369,$C116)),AVERAGEIFS(Observed!V$2:V$2369,Observed!$A$2:$A$2369,$A116,Observed!$C$2:$C$2369,$C116),"")</f>
        <v/>
      </c>
      <c r="W116" s="8" t="str">
        <f>IF(ISNUMBER(AVERAGEIFS(Observed!W$2:W$2369,Observed!$A$2:$A$2369,$A116,Observed!$C$2:$C$2369,$C116)),AVERAGEIFS(Observed!W$2:W$2369,Observed!$A$2:$A$2369,$A116,Observed!$C$2:$C$2369,$C116),"")</f>
        <v/>
      </c>
      <c r="X116" s="8">
        <f>IF(ISNUMBER(AVERAGEIFS(Observed!X$2:X$2369,Observed!$A$2:$A$2369,$A116,Observed!$C$2:$C$2369,$C116)),AVERAGEIFS(Observed!X$2:X$2369,Observed!$A$2:$A$2369,$A116,Observed!$C$2:$C$2369,$C116),"")</f>
        <v>0.16500000000000001</v>
      </c>
      <c r="Y116" s="40" t="str">
        <f>IF(ISNUMBER(AVERAGEIFS(Observed!Y$2:Y$2369,Observed!$A$2:$A$2369,$A116,Observed!$C$2:$C$2369,$C116)),AVERAGEIFS(Observed!Y$2:Y$2369,Observed!$A$2:$A$2369,$A116,Observed!$C$2:$C$2369,$C116),"")</f>
        <v/>
      </c>
      <c r="Z116" s="40" t="str">
        <f>IF(ISNUMBER(AVERAGEIFS(Observed!Z$2:Z$2369,Observed!$A$2:$A$2369,$A116,Observed!$C$2:$C$2369,$C116)),AVERAGEIFS(Observed!Z$2:Z$2369,Observed!$A$2:$A$2369,$A116,Observed!$C$2:$C$2369,$C116),"")</f>
        <v/>
      </c>
      <c r="AA116" s="40" t="str">
        <f>IF(ISNUMBER(AVERAGEIFS(Observed!AA$2:AA$2369,Observed!$A$2:$A$2369,$A116,Observed!$C$2:$C$2369,$C116)),AVERAGEIFS(Observed!AA$2:AA$2369,Observed!$A$2:$A$2369,$A116,Observed!$C$2:$C$2369,$C116),"")</f>
        <v/>
      </c>
      <c r="AB116" s="40" t="str">
        <f>IF(ISNUMBER(AVERAGEIFS(Observed!AB$2:AB$2369,Observed!$A$2:$A$2369,$A116,Observed!$C$2:$C$2369,$C116)),AVERAGEIFS(Observed!AB$2:AB$2369,Observed!$A$2:$A$2369,$A116,Observed!$C$2:$C$2369,$C116),"")</f>
        <v/>
      </c>
      <c r="AC116" s="40" t="str">
        <f>IF(ISNUMBER(AVERAGEIFS(Observed!AC$2:AC$2369,Observed!$A$2:$A$2369,$A116,Observed!$C$2:$C$2369,$C116)),AVERAGEIFS(Observed!AC$2:AC$2369,Observed!$A$2:$A$2369,$A116,Observed!$C$2:$C$2369,$C116),"")</f>
        <v/>
      </c>
      <c r="AD116" s="40" t="str">
        <f>IF(ISNUMBER(AVERAGEIFS(Observed!AD$2:AD$2369,Observed!$A$2:$A$2369,$A116,Observed!$C$2:$C$2369,$C116)),AVERAGEIFS(Observed!AD$2:AD$2369,Observed!$A$2:$A$2369,$A116,Observed!$C$2:$C$2369,$C116),"")</f>
        <v/>
      </c>
      <c r="AE116" s="40" t="str">
        <f>IF(ISNUMBER(AVERAGEIFS(Observed!AE$2:AE$2369,Observed!$A$2:$A$2369,$A116,Observed!$C$2:$C$2369,$C116)),AVERAGEIFS(Observed!AE$2:AE$2369,Observed!$A$2:$A$2369,$A116,Observed!$C$2:$C$2369,$C116),"")</f>
        <v/>
      </c>
      <c r="AF116" s="40" t="str">
        <f>IF(ISNUMBER(AVERAGEIFS(Observed!AF$2:AF$2369,Observed!$A$2:$A$2369,$A116,Observed!$C$2:$C$2369,$C116)),AVERAGEIFS(Observed!AF$2:AF$2369,Observed!$A$2:$A$2369,$A116,Observed!$C$2:$C$2369,$C116),"")</f>
        <v/>
      </c>
      <c r="AG116" s="40" t="str">
        <f>IF(ISNUMBER(AVERAGEIFS(Observed!AG$2:AG$2369,Observed!$A$2:$A$2369,$A116,Observed!$C$2:$C$2369,$C116)),AVERAGEIFS(Observed!AG$2:AG$2369,Observed!$A$2:$A$2369,$A116,Observed!$C$2:$C$2369,$C116),"")</f>
        <v/>
      </c>
      <c r="AH116" s="41" t="str">
        <f>IF(ISNUMBER(AVERAGEIFS(Observed!AH$2:AH$2369,Observed!$A$2:$A$2369,$A116,Observed!$C$2:$C$2369,$C116)),AVERAGEIFS(Observed!AH$2:AH$2369,Observed!$A$2:$A$2369,$A116,Observed!$C$2:$C$2369,$C116),"")</f>
        <v/>
      </c>
      <c r="AI116" s="41" t="str">
        <f>IF(ISNUMBER(AVERAGEIFS(Observed!AI$2:AI$2369,Observed!$A$2:$A$2369,$A116,Observed!$C$2:$C$2369,$C116)),AVERAGEIFS(Observed!AI$2:AI$2369,Observed!$A$2:$A$2369,$A116,Observed!$C$2:$C$2369,$C116),"")</f>
        <v/>
      </c>
      <c r="AJ116" s="41" t="str">
        <f>IF(ISNUMBER(AVERAGEIFS(Observed!AJ$2:AJ$2369,Observed!$A$2:$A$2369,$A116,Observed!$C$2:$C$2369,$C116)),AVERAGEIFS(Observed!AJ$2:AJ$2369,Observed!$A$2:$A$2369,$A116,Observed!$C$2:$C$2369,$C116),"")</f>
        <v/>
      </c>
      <c r="AK116" s="40" t="str">
        <f>IF(ISNUMBER(AVERAGEIFS(Observed!AK$2:AK$2369,Observed!$A$2:$A$2369,$A116,Observed!$C$2:$C$2369,$C116)),AVERAGEIFS(Observed!AK$2:AK$2369,Observed!$A$2:$A$2369,$A116,Observed!$C$2:$C$2369,$C116),"")</f>
        <v/>
      </c>
      <c r="AL116" s="41" t="str">
        <f>IF(ISNUMBER(AVERAGEIFS(Observed!AL$2:AL$2369,Observed!$A$2:$A$2369,$A116,Observed!$C$2:$C$2369,$C116)),AVERAGEIFS(Observed!AL$2:AL$2369,Observed!$A$2:$A$2369,$A116,Observed!$C$2:$C$2369,$C116),"")</f>
        <v/>
      </c>
      <c r="AM116" s="40" t="str">
        <f>IF(ISNUMBER(AVERAGEIFS(Observed!AM$2:AM$2369,Observed!$A$2:$A$2369,$A116,Observed!$C$2:$C$2369,$C116)),AVERAGEIFS(Observed!AM$2:AM$2369,Observed!$A$2:$A$2369,$A116,Observed!$C$2:$C$2369,$C116),"")</f>
        <v/>
      </c>
      <c r="AN116" s="40" t="str">
        <f>IF(ISNUMBER(AVERAGEIFS(Observed!AN$2:AN$2369,Observed!$A$2:$A$2369,$A116,Observed!$C$2:$C$2369,$C116)),AVERAGEIFS(Observed!AN$2:AN$2369,Observed!$A$2:$A$2369,$A116,Observed!$C$2:$C$2369,$C116),"")</f>
        <v/>
      </c>
      <c r="AO116" s="40" t="str">
        <f>IF(ISNUMBER(AVERAGEIFS(Observed!AO$2:AO$2369,Observed!$A$2:$A$2369,$A116,Observed!$C$2:$C$2369,$C116)),AVERAGEIFS(Observed!AO$2:AO$2369,Observed!$A$2:$A$2369,$A116,Observed!$C$2:$C$2369,$C116),"")</f>
        <v/>
      </c>
      <c r="AP116" s="41" t="str">
        <f>IF(ISNUMBER(AVERAGEIFS(Observed!AP$2:AP$2369,Observed!$A$2:$A$2369,$A116,Observed!$C$2:$C$2369,$C116)),AVERAGEIFS(Observed!AP$2:AP$2369,Observed!$A$2:$A$2369,$A116,Observed!$C$2:$C$2369,$C116),"")</f>
        <v/>
      </c>
      <c r="AQ116" s="40" t="str">
        <f>IF(ISNUMBER(AVERAGEIFS(Observed!AQ$2:AQ$2369,Observed!$A$2:$A$2369,$A116,Observed!$C$2:$C$2369,$C116)),AVERAGEIFS(Observed!AQ$2:AQ$2369,Observed!$A$2:$A$2369,$A116,Observed!$C$2:$C$2369,$C116),"")</f>
        <v/>
      </c>
      <c r="AR116" s="40" t="str">
        <f>IF(ISNUMBER(AVERAGEIFS(Observed!AR$2:AR$2369,Observed!$A$2:$A$2369,$A116,Observed!$C$2:$C$2369,$C116)),AVERAGEIFS(Observed!AR$2:AR$2369,Observed!$A$2:$A$2369,$A116,Observed!$C$2:$C$2369,$C116),"")</f>
        <v/>
      </c>
      <c r="AS116" s="3">
        <f>COUNTIFS(Observed!$A$2:$A$2369,$A116,Observed!$C$2:$C$2369,$C116)</f>
        <v>3</v>
      </c>
      <c r="AT116" s="3">
        <f t="shared" si="1"/>
        <v>4</v>
      </c>
    </row>
    <row r="117" spans="1:46" x14ac:dyDescent="0.25">
      <c r="A117" t="s">
        <v>5</v>
      </c>
      <c r="B117" t="s">
        <v>21</v>
      </c>
      <c r="C117" s="7">
        <v>36887</v>
      </c>
      <c r="D117" t="s">
        <v>101</v>
      </c>
      <c r="E117" t="s">
        <v>83</v>
      </c>
      <c r="J117" t="s">
        <v>3</v>
      </c>
      <c r="K117" t="s">
        <v>3</v>
      </c>
      <c r="L117">
        <v>3</v>
      </c>
      <c r="M117" t="s">
        <v>25</v>
      </c>
      <c r="N117" s="39">
        <f>IF(ISNUMBER(AVERAGEIFS(Observed!N$2:N$2369,Observed!$A$2:$A$2369,$A117,Observed!$C$2:$C$2369,$C117)),AVERAGEIFS(Observed!N$2:N$2369,Observed!$A$2:$A$2369,$A117,Observed!$C$2:$C$2369,$C117),"")</f>
        <v>821.66666666666663</v>
      </c>
      <c r="O117" s="40">
        <f>IF(ISNUMBER(AVERAGEIFS(Observed!O$2:O$2369,Observed!$A$2:$A$2369,$A117,Observed!$C$2:$C$2369,$C117)),AVERAGEIFS(Observed!O$2:O$2369,Observed!$A$2:$A$2369,$A117,Observed!$C$2:$C$2369,$C117),"")</f>
        <v>82.166666666666671</v>
      </c>
      <c r="P117" s="40" t="str">
        <f>IF(ISNUMBER(AVERAGEIFS(Observed!P$2:P$2369,Observed!$A$2:$A$2369,$A117,Observed!$C$2:$C$2369,$C117)),AVERAGEIFS(Observed!P$2:P$2369,Observed!$A$2:$A$2369,$A117,Observed!$C$2:$C$2369,$C117),"")</f>
        <v/>
      </c>
      <c r="Q117" s="40">
        <f>IF(ISNUMBER(AVERAGEIFS(Observed!Q$2:Q$2369,Observed!$A$2:$A$2369,$A117,Observed!$C$2:$C$2369,$C117)),AVERAGEIFS(Observed!Q$2:Q$2369,Observed!$A$2:$A$2369,$A117,Observed!$C$2:$C$2369,$C117),"")</f>
        <v>194.92</v>
      </c>
      <c r="R117" s="40">
        <f>IF(ISNUMBER(AVERAGEIFS(Observed!R$2:R$2369,Observed!$A$2:$A$2369,$A117,Observed!$C$2:$C$2369,$C117)),AVERAGEIFS(Observed!R$2:R$2369,Observed!$A$2:$A$2369,$A117,Observed!$C$2:$C$2369,$C117),"")</f>
        <v>662.19333333333327</v>
      </c>
      <c r="S117" s="41" t="str">
        <f>IF(ISNUMBER(AVERAGEIFS(Observed!S$2:S$2369,Observed!$A$2:$A$2369,$A117,Observed!$C$2:$C$2369,$C117)),AVERAGEIFS(Observed!S$2:S$2369,Observed!$A$2:$A$2369,$A117,Observed!$C$2:$C$2369,$C117),"")</f>
        <v/>
      </c>
      <c r="T117" s="41" t="str">
        <f>IF(ISNUMBER(AVERAGEIFS(Observed!T$2:T$2369,Observed!$A$2:$A$2369,$A117,Observed!$C$2:$C$2369,$C117)),AVERAGEIFS(Observed!T$2:T$2369,Observed!$A$2:$A$2369,$A117,Observed!$C$2:$C$2369,$C117),"")</f>
        <v/>
      </c>
      <c r="U117" s="41">
        <f>IF(ISNUMBER(AVERAGEIFS(Observed!U$2:U$2369,Observed!$A$2:$A$2369,$A117,Observed!$C$2:$C$2369,$C117)),AVERAGEIFS(Observed!U$2:U$2369,Observed!$A$2:$A$2369,$A117,Observed!$C$2:$C$2369,$C117),"")</f>
        <v>1.2200000000000001E-2</v>
      </c>
      <c r="V117" s="40" t="str">
        <f>IF(ISNUMBER(AVERAGEIFS(Observed!V$2:V$2369,Observed!$A$2:$A$2369,$A117,Observed!$C$2:$C$2369,$C117)),AVERAGEIFS(Observed!V$2:V$2369,Observed!$A$2:$A$2369,$A117,Observed!$C$2:$C$2369,$C117),"")</f>
        <v/>
      </c>
      <c r="W117" s="8" t="str">
        <f>IF(ISNUMBER(AVERAGEIFS(Observed!W$2:W$2369,Observed!$A$2:$A$2369,$A117,Observed!$C$2:$C$2369,$C117)),AVERAGEIFS(Observed!W$2:W$2369,Observed!$A$2:$A$2369,$A117,Observed!$C$2:$C$2369,$C117),"")</f>
        <v/>
      </c>
      <c r="X117" s="8" t="str">
        <f>IF(ISNUMBER(AVERAGEIFS(Observed!X$2:X$2369,Observed!$A$2:$A$2369,$A117,Observed!$C$2:$C$2369,$C117)),AVERAGEIFS(Observed!X$2:X$2369,Observed!$A$2:$A$2369,$A117,Observed!$C$2:$C$2369,$C117),"")</f>
        <v/>
      </c>
      <c r="Y117" s="40" t="str">
        <f>IF(ISNUMBER(AVERAGEIFS(Observed!Y$2:Y$2369,Observed!$A$2:$A$2369,$A117,Observed!$C$2:$C$2369,$C117)),AVERAGEIFS(Observed!Y$2:Y$2369,Observed!$A$2:$A$2369,$A117,Observed!$C$2:$C$2369,$C117),"")</f>
        <v/>
      </c>
      <c r="Z117" s="40" t="str">
        <f>IF(ISNUMBER(AVERAGEIFS(Observed!Z$2:Z$2369,Observed!$A$2:$A$2369,$A117,Observed!$C$2:$C$2369,$C117)),AVERAGEIFS(Observed!Z$2:Z$2369,Observed!$A$2:$A$2369,$A117,Observed!$C$2:$C$2369,$C117),"")</f>
        <v/>
      </c>
      <c r="AA117" s="40" t="str">
        <f>IF(ISNUMBER(AVERAGEIFS(Observed!AA$2:AA$2369,Observed!$A$2:$A$2369,$A117,Observed!$C$2:$C$2369,$C117)),AVERAGEIFS(Observed!AA$2:AA$2369,Observed!$A$2:$A$2369,$A117,Observed!$C$2:$C$2369,$C117),"")</f>
        <v/>
      </c>
      <c r="AB117" s="40" t="str">
        <f>IF(ISNUMBER(AVERAGEIFS(Observed!AB$2:AB$2369,Observed!$A$2:$A$2369,$A117,Observed!$C$2:$C$2369,$C117)),AVERAGEIFS(Observed!AB$2:AB$2369,Observed!$A$2:$A$2369,$A117,Observed!$C$2:$C$2369,$C117),"")</f>
        <v/>
      </c>
      <c r="AC117" s="40" t="str">
        <f>IF(ISNUMBER(AVERAGEIFS(Observed!AC$2:AC$2369,Observed!$A$2:$A$2369,$A117,Observed!$C$2:$C$2369,$C117)),AVERAGEIFS(Observed!AC$2:AC$2369,Observed!$A$2:$A$2369,$A117,Observed!$C$2:$C$2369,$C117),"")</f>
        <v/>
      </c>
      <c r="AD117" s="40" t="str">
        <f>IF(ISNUMBER(AVERAGEIFS(Observed!AD$2:AD$2369,Observed!$A$2:$A$2369,$A117,Observed!$C$2:$C$2369,$C117)),AVERAGEIFS(Observed!AD$2:AD$2369,Observed!$A$2:$A$2369,$A117,Observed!$C$2:$C$2369,$C117),"")</f>
        <v/>
      </c>
      <c r="AE117" s="40" t="str">
        <f>IF(ISNUMBER(AVERAGEIFS(Observed!AE$2:AE$2369,Observed!$A$2:$A$2369,$A117,Observed!$C$2:$C$2369,$C117)),AVERAGEIFS(Observed!AE$2:AE$2369,Observed!$A$2:$A$2369,$A117,Observed!$C$2:$C$2369,$C117),"")</f>
        <v/>
      </c>
      <c r="AF117" s="40" t="str">
        <f>IF(ISNUMBER(AVERAGEIFS(Observed!AF$2:AF$2369,Observed!$A$2:$A$2369,$A117,Observed!$C$2:$C$2369,$C117)),AVERAGEIFS(Observed!AF$2:AF$2369,Observed!$A$2:$A$2369,$A117,Observed!$C$2:$C$2369,$C117),"")</f>
        <v/>
      </c>
      <c r="AG117" s="40" t="str">
        <f>IF(ISNUMBER(AVERAGEIFS(Observed!AG$2:AG$2369,Observed!$A$2:$A$2369,$A117,Observed!$C$2:$C$2369,$C117)),AVERAGEIFS(Observed!AG$2:AG$2369,Observed!$A$2:$A$2369,$A117,Observed!$C$2:$C$2369,$C117),"")</f>
        <v/>
      </c>
      <c r="AH117" s="41" t="str">
        <f>IF(ISNUMBER(AVERAGEIFS(Observed!AH$2:AH$2369,Observed!$A$2:$A$2369,$A117,Observed!$C$2:$C$2369,$C117)),AVERAGEIFS(Observed!AH$2:AH$2369,Observed!$A$2:$A$2369,$A117,Observed!$C$2:$C$2369,$C117),"")</f>
        <v/>
      </c>
      <c r="AI117" s="41" t="str">
        <f>IF(ISNUMBER(AVERAGEIFS(Observed!AI$2:AI$2369,Observed!$A$2:$A$2369,$A117,Observed!$C$2:$C$2369,$C117)),AVERAGEIFS(Observed!AI$2:AI$2369,Observed!$A$2:$A$2369,$A117,Observed!$C$2:$C$2369,$C117),"")</f>
        <v/>
      </c>
      <c r="AJ117" s="41" t="str">
        <f>IF(ISNUMBER(AVERAGEIFS(Observed!AJ$2:AJ$2369,Observed!$A$2:$A$2369,$A117,Observed!$C$2:$C$2369,$C117)),AVERAGEIFS(Observed!AJ$2:AJ$2369,Observed!$A$2:$A$2369,$A117,Observed!$C$2:$C$2369,$C117),"")</f>
        <v/>
      </c>
      <c r="AK117" s="40" t="str">
        <f>IF(ISNUMBER(AVERAGEIFS(Observed!AK$2:AK$2369,Observed!$A$2:$A$2369,$A117,Observed!$C$2:$C$2369,$C117)),AVERAGEIFS(Observed!AK$2:AK$2369,Observed!$A$2:$A$2369,$A117,Observed!$C$2:$C$2369,$C117),"")</f>
        <v/>
      </c>
      <c r="AL117" s="41" t="str">
        <f>IF(ISNUMBER(AVERAGEIFS(Observed!AL$2:AL$2369,Observed!$A$2:$A$2369,$A117,Observed!$C$2:$C$2369,$C117)),AVERAGEIFS(Observed!AL$2:AL$2369,Observed!$A$2:$A$2369,$A117,Observed!$C$2:$C$2369,$C117),"")</f>
        <v/>
      </c>
      <c r="AM117" s="40" t="str">
        <f>IF(ISNUMBER(AVERAGEIFS(Observed!AM$2:AM$2369,Observed!$A$2:$A$2369,$A117,Observed!$C$2:$C$2369,$C117)),AVERAGEIFS(Observed!AM$2:AM$2369,Observed!$A$2:$A$2369,$A117,Observed!$C$2:$C$2369,$C117),"")</f>
        <v/>
      </c>
      <c r="AN117" s="40" t="str">
        <f>IF(ISNUMBER(AVERAGEIFS(Observed!AN$2:AN$2369,Observed!$A$2:$A$2369,$A117,Observed!$C$2:$C$2369,$C117)),AVERAGEIFS(Observed!AN$2:AN$2369,Observed!$A$2:$A$2369,$A117,Observed!$C$2:$C$2369,$C117),"")</f>
        <v/>
      </c>
      <c r="AO117" s="40" t="str">
        <f>IF(ISNUMBER(AVERAGEIFS(Observed!AO$2:AO$2369,Observed!$A$2:$A$2369,$A117,Observed!$C$2:$C$2369,$C117)),AVERAGEIFS(Observed!AO$2:AO$2369,Observed!$A$2:$A$2369,$A117,Observed!$C$2:$C$2369,$C117),"")</f>
        <v/>
      </c>
      <c r="AP117" s="41" t="str">
        <f>IF(ISNUMBER(AVERAGEIFS(Observed!AP$2:AP$2369,Observed!$A$2:$A$2369,$A117,Observed!$C$2:$C$2369,$C117)),AVERAGEIFS(Observed!AP$2:AP$2369,Observed!$A$2:$A$2369,$A117,Observed!$C$2:$C$2369,$C117),"")</f>
        <v/>
      </c>
      <c r="AQ117" s="40" t="str">
        <f>IF(ISNUMBER(AVERAGEIFS(Observed!AQ$2:AQ$2369,Observed!$A$2:$A$2369,$A117,Observed!$C$2:$C$2369,$C117)),AVERAGEIFS(Observed!AQ$2:AQ$2369,Observed!$A$2:$A$2369,$A117,Observed!$C$2:$C$2369,$C117),"")</f>
        <v/>
      </c>
      <c r="AR117" s="40" t="str">
        <f>IF(ISNUMBER(AVERAGEIFS(Observed!AR$2:AR$2369,Observed!$A$2:$A$2369,$A117,Observed!$C$2:$C$2369,$C117)),AVERAGEIFS(Observed!AR$2:AR$2369,Observed!$A$2:$A$2369,$A117,Observed!$C$2:$C$2369,$C117),"")</f>
        <v/>
      </c>
      <c r="AS117" s="3">
        <f>COUNTIFS(Observed!$A$2:$A$2369,$A117,Observed!$C$2:$C$2369,$C117)</f>
        <v>3</v>
      </c>
      <c r="AT117" s="3">
        <f t="shared" si="1"/>
        <v>4</v>
      </c>
    </row>
    <row r="118" spans="1:46" x14ac:dyDescent="0.25">
      <c r="A118" t="s">
        <v>5</v>
      </c>
      <c r="B118" t="s">
        <v>21</v>
      </c>
      <c r="C118" s="7">
        <v>36899</v>
      </c>
      <c r="D118" t="s">
        <v>101</v>
      </c>
      <c r="E118" t="s">
        <v>83</v>
      </c>
      <c r="J118" t="s">
        <v>3</v>
      </c>
      <c r="K118" t="s">
        <v>3</v>
      </c>
      <c r="L118">
        <v>4</v>
      </c>
      <c r="M118" t="s">
        <v>23</v>
      </c>
      <c r="N118" s="39">
        <f>IF(ISNUMBER(AVERAGEIFS(Observed!N$2:N$2369,Observed!$A$2:$A$2369,$A118,Observed!$C$2:$C$2369,$C118)),AVERAGEIFS(Observed!N$2:N$2369,Observed!$A$2:$A$2369,$A118,Observed!$C$2:$C$2369,$C118),"")</f>
        <v>576.66666666666663</v>
      </c>
      <c r="O118" s="40">
        <f>IF(ISNUMBER(AVERAGEIFS(Observed!O$2:O$2369,Observed!$A$2:$A$2369,$A118,Observed!$C$2:$C$2369,$C118)),AVERAGEIFS(Observed!O$2:O$2369,Observed!$A$2:$A$2369,$A118,Observed!$C$2:$C$2369,$C118),"")</f>
        <v>57.666666666666664</v>
      </c>
      <c r="P118" s="40" t="str">
        <f>IF(ISNUMBER(AVERAGEIFS(Observed!P$2:P$2369,Observed!$A$2:$A$2369,$A118,Observed!$C$2:$C$2369,$C118)),AVERAGEIFS(Observed!P$2:P$2369,Observed!$A$2:$A$2369,$A118,Observed!$C$2:$C$2369,$C118),"")</f>
        <v/>
      </c>
      <c r="Q118" s="40" t="str">
        <f>IF(ISNUMBER(AVERAGEIFS(Observed!Q$2:Q$2369,Observed!$A$2:$A$2369,$A118,Observed!$C$2:$C$2369,$C118)),AVERAGEIFS(Observed!Q$2:Q$2369,Observed!$A$2:$A$2369,$A118,Observed!$C$2:$C$2369,$C118),"")</f>
        <v/>
      </c>
      <c r="R118" s="40" t="str">
        <f>IF(ISNUMBER(AVERAGEIFS(Observed!R$2:R$2369,Observed!$A$2:$A$2369,$A118,Observed!$C$2:$C$2369,$C118)),AVERAGEIFS(Observed!R$2:R$2369,Observed!$A$2:$A$2369,$A118,Observed!$C$2:$C$2369,$C118),"")</f>
        <v/>
      </c>
      <c r="S118" s="41" t="str">
        <f>IF(ISNUMBER(AVERAGEIFS(Observed!S$2:S$2369,Observed!$A$2:$A$2369,$A118,Observed!$C$2:$C$2369,$C118)),AVERAGEIFS(Observed!S$2:S$2369,Observed!$A$2:$A$2369,$A118,Observed!$C$2:$C$2369,$C118),"")</f>
        <v/>
      </c>
      <c r="T118" s="41" t="str">
        <f>IF(ISNUMBER(AVERAGEIFS(Observed!T$2:T$2369,Observed!$A$2:$A$2369,$A118,Observed!$C$2:$C$2369,$C118)),AVERAGEIFS(Observed!T$2:T$2369,Observed!$A$2:$A$2369,$A118,Observed!$C$2:$C$2369,$C118),"")</f>
        <v/>
      </c>
      <c r="U118" s="41" t="str">
        <f>IF(ISNUMBER(AVERAGEIFS(Observed!U$2:U$2369,Observed!$A$2:$A$2369,$A118,Observed!$C$2:$C$2369,$C118)),AVERAGEIFS(Observed!U$2:U$2369,Observed!$A$2:$A$2369,$A118,Observed!$C$2:$C$2369,$C118),"")</f>
        <v/>
      </c>
      <c r="V118" s="40" t="str">
        <f>IF(ISNUMBER(AVERAGEIFS(Observed!V$2:V$2369,Observed!$A$2:$A$2369,$A118,Observed!$C$2:$C$2369,$C118)),AVERAGEIFS(Observed!V$2:V$2369,Observed!$A$2:$A$2369,$A118,Observed!$C$2:$C$2369,$C118),"")</f>
        <v/>
      </c>
      <c r="W118" s="8" t="str">
        <f>IF(ISNUMBER(AVERAGEIFS(Observed!W$2:W$2369,Observed!$A$2:$A$2369,$A118,Observed!$C$2:$C$2369,$C118)),AVERAGEIFS(Observed!W$2:W$2369,Observed!$A$2:$A$2369,$A118,Observed!$C$2:$C$2369,$C118),"")</f>
        <v/>
      </c>
      <c r="X118" s="8" t="str">
        <f>IF(ISNUMBER(AVERAGEIFS(Observed!X$2:X$2369,Observed!$A$2:$A$2369,$A118,Observed!$C$2:$C$2369,$C118)),AVERAGEIFS(Observed!X$2:X$2369,Observed!$A$2:$A$2369,$A118,Observed!$C$2:$C$2369,$C118),"")</f>
        <v/>
      </c>
      <c r="Y118" s="40" t="str">
        <f>IF(ISNUMBER(AVERAGEIFS(Observed!Y$2:Y$2369,Observed!$A$2:$A$2369,$A118,Observed!$C$2:$C$2369,$C118)),AVERAGEIFS(Observed!Y$2:Y$2369,Observed!$A$2:$A$2369,$A118,Observed!$C$2:$C$2369,$C118),"")</f>
        <v/>
      </c>
      <c r="Z118" s="40" t="str">
        <f>IF(ISNUMBER(AVERAGEIFS(Observed!Z$2:Z$2369,Observed!$A$2:$A$2369,$A118,Observed!$C$2:$C$2369,$C118)),AVERAGEIFS(Observed!Z$2:Z$2369,Observed!$A$2:$A$2369,$A118,Observed!$C$2:$C$2369,$C118),"")</f>
        <v/>
      </c>
      <c r="AA118" s="40" t="str">
        <f>IF(ISNUMBER(AVERAGEIFS(Observed!AA$2:AA$2369,Observed!$A$2:$A$2369,$A118,Observed!$C$2:$C$2369,$C118)),AVERAGEIFS(Observed!AA$2:AA$2369,Observed!$A$2:$A$2369,$A118,Observed!$C$2:$C$2369,$C118),"")</f>
        <v/>
      </c>
      <c r="AB118" s="40" t="str">
        <f>IF(ISNUMBER(AVERAGEIFS(Observed!AB$2:AB$2369,Observed!$A$2:$A$2369,$A118,Observed!$C$2:$C$2369,$C118)),AVERAGEIFS(Observed!AB$2:AB$2369,Observed!$A$2:$A$2369,$A118,Observed!$C$2:$C$2369,$C118),"")</f>
        <v/>
      </c>
      <c r="AC118" s="40" t="str">
        <f>IF(ISNUMBER(AVERAGEIFS(Observed!AC$2:AC$2369,Observed!$A$2:$A$2369,$A118,Observed!$C$2:$C$2369,$C118)),AVERAGEIFS(Observed!AC$2:AC$2369,Observed!$A$2:$A$2369,$A118,Observed!$C$2:$C$2369,$C118),"")</f>
        <v/>
      </c>
      <c r="AD118" s="40" t="str">
        <f>IF(ISNUMBER(AVERAGEIFS(Observed!AD$2:AD$2369,Observed!$A$2:$A$2369,$A118,Observed!$C$2:$C$2369,$C118)),AVERAGEIFS(Observed!AD$2:AD$2369,Observed!$A$2:$A$2369,$A118,Observed!$C$2:$C$2369,$C118),"")</f>
        <v/>
      </c>
      <c r="AE118" s="40" t="str">
        <f>IF(ISNUMBER(AVERAGEIFS(Observed!AE$2:AE$2369,Observed!$A$2:$A$2369,$A118,Observed!$C$2:$C$2369,$C118)),AVERAGEIFS(Observed!AE$2:AE$2369,Observed!$A$2:$A$2369,$A118,Observed!$C$2:$C$2369,$C118),"")</f>
        <v/>
      </c>
      <c r="AF118" s="40" t="str">
        <f>IF(ISNUMBER(AVERAGEIFS(Observed!AF$2:AF$2369,Observed!$A$2:$A$2369,$A118,Observed!$C$2:$C$2369,$C118)),AVERAGEIFS(Observed!AF$2:AF$2369,Observed!$A$2:$A$2369,$A118,Observed!$C$2:$C$2369,$C118),"")</f>
        <v/>
      </c>
      <c r="AG118" s="40" t="str">
        <f>IF(ISNUMBER(AVERAGEIFS(Observed!AG$2:AG$2369,Observed!$A$2:$A$2369,$A118,Observed!$C$2:$C$2369,$C118)),AVERAGEIFS(Observed!AG$2:AG$2369,Observed!$A$2:$A$2369,$A118,Observed!$C$2:$C$2369,$C118),"")</f>
        <v/>
      </c>
      <c r="AH118" s="41" t="str">
        <f>IF(ISNUMBER(AVERAGEIFS(Observed!AH$2:AH$2369,Observed!$A$2:$A$2369,$A118,Observed!$C$2:$C$2369,$C118)),AVERAGEIFS(Observed!AH$2:AH$2369,Observed!$A$2:$A$2369,$A118,Observed!$C$2:$C$2369,$C118),"")</f>
        <v/>
      </c>
      <c r="AI118" s="41" t="str">
        <f>IF(ISNUMBER(AVERAGEIFS(Observed!AI$2:AI$2369,Observed!$A$2:$A$2369,$A118,Observed!$C$2:$C$2369,$C118)),AVERAGEIFS(Observed!AI$2:AI$2369,Observed!$A$2:$A$2369,$A118,Observed!$C$2:$C$2369,$C118),"")</f>
        <v/>
      </c>
      <c r="AJ118" s="41" t="str">
        <f>IF(ISNUMBER(AVERAGEIFS(Observed!AJ$2:AJ$2369,Observed!$A$2:$A$2369,$A118,Observed!$C$2:$C$2369,$C118)),AVERAGEIFS(Observed!AJ$2:AJ$2369,Observed!$A$2:$A$2369,$A118,Observed!$C$2:$C$2369,$C118),"")</f>
        <v/>
      </c>
      <c r="AK118" s="40" t="str">
        <f>IF(ISNUMBER(AVERAGEIFS(Observed!AK$2:AK$2369,Observed!$A$2:$A$2369,$A118,Observed!$C$2:$C$2369,$C118)),AVERAGEIFS(Observed!AK$2:AK$2369,Observed!$A$2:$A$2369,$A118,Observed!$C$2:$C$2369,$C118),"")</f>
        <v/>
      </c>
      <c r="AL118" s="41" t="str">
        <f>IF(ISNUMBER(AVERAGEIFS(Observed!AL$2:AL$2369,Observed!$A$2:$A$2369,$A118,Observed!$C$2:$C$2369,$C118)),AVERAGEIFS(Observed!AL$2:AL$2369,Observed!$A$2:$A$2369,$A118,Observed!$C$2:$C$2369,$C118),"")</f>
        <v/>
      </c>
      <c r="AM118" s="40" t="str">
        <f>IF(ISNUMBER(AVERAGEIFS(Observed!AM$2:AM$2369,Observed!$A$2:$A$2369,$A118,Observed!$C$2:$C$2369,$C118)),AVERAGEIFS(Observed!AM$2:AM$2369,Observed!$A$2:$A$2369,$A118,Observed!$C$2:$C$2369,$C118),"")</f>
        <v/>
      </c>
      <c r="AN118" s="40" t="str">
        <f>IF(ISNUMBER(AVERAGEIFS(Observed!AN$2:AN$2369,Observed!$A$2:$A$2369,$A118,Observed!$C$2:$C$2369,$C118)),AVERAGEIFS(Observed!AN$2:AN$2369,Observed!$A$2:$A$2369,$A118,Observed!$C$2:$C$2369,$C118),"")</f>
        <v/>
      </c>
      <c r="AO118" s="40" t="str">
        <f>IF(ISNUMBER(AVERAGEIFS(Observed!AO$2:AO$2369,Observed!$A$2:$A$2369,$A118,Observed!$C$2:$C$2369,$C118)),AVERAGEIFS(Observed!AO$2:AO$2369,Observed!$A$2:$A$2369,$A118,Observed!$C$2:$C$2369,$C118),"")</f>
        <v/>
      </c>
      <c r="AP118" s="41" t="str">
        <f>IF(ISNUMBER(AVERAGEIFS(Observed!AP$2:AP$2369,Observed!$A$2:$A$2369,$A118,Observed!$C$2:$C$2369,$C118)),AVERAGEIFS(Observed!AP$2:AP$2369,Observed!$A$2:$A$2369,$A118,Observed!$C$2:$C$2369,$C118),"")</f>
        <v/>
      </c>
      <c r="AQ118" s="40" t="str">
        <f>IF(ISNUMBER(AVERAGEIFS(Observed!AQ$2:AQ$2369,Observed!$A$2:$A$2369,$A118,Observed!$C$2:$C$2369,$C118)),AVERAGEIFS(Observed!AQ$2:AQ$2369,Observed!$A$2:$A$2369,$A118,Observed!$C$2:$C$2369,$C118),"")</f>
        <v/>
      </c>
      <c r="AR118" s="40" t="str">
        <f>IF(ISNUMBER(AVERAGEIFS(Observed!AR$2:AR$2369,Observed!$A$2:$A$2369,$A118,Observed!$C$2:$C$2369,$C118)),AVERAGEIFS(Observed!AR$2:AR$2369,Observed!$A$2:$A$2369,$A118,Observed!$C$2:$C$2369,$C118),"")</f>
        <v/>
      </c>
      <c r="AS118" s="3">
        <f>COUNTIFS(Observed!$A$2:$A$2369,$A118,Observed!$C$2:$C$2369,$C118)</f>
        <v>3</v>
      </c>
      <c r="AT118" s="3">
        <f t="shared" si="1"/>
        <v>1</v>
      </c>
    </row>
    <row r="119" spans="1:46" x14ac:dyDescent="0.25">
      <c r="A119" t="s">
        <v>5</v>
      </c>
      <c r="B119" t="s">
        <v>21</v>
      </c>
      <c r="C119" s="7">
        <v>36904</v>
      </c>
      <c r="D119" t="s">
        <v>101</v>
      </c>
      <c r="E119" t="s">
        <v>83</v>
      </c>
      <c r="J119" t="s">
        <v>3</v>
      </c>
      <c r="K119" t="s">
        <v>3</v>
      </c>
      <c r="L119">
        <v>4</v>
      </c>
      <c r="M119" t="s">
        <v>23</v>
      </c>
      <c r="N119" s="39">
        <f>IF(ISNUMBER(AVERAGEIFS(Observed!N$2:N$2369,Observed!$A$2:$A$2369,$A119,Observed!$C$2:$C$2369,$C119)),AVERAGEIFS(Observed!N$2:N$2369,Observed!$A$2:$A$2369,$A119,Observed!$C$2:$C$2369,$C119),"")</f>
        <v>1059.8333333333333</v>
      </c>
      <c r="O119" s="40">
        <f>IF(ISNUMBER(AVERAGEIFS(Observed!O$2:O$2369,Observed!$A$2:$A$2369,$A119,Observed!$C$2:$C$2369,$C119)),AVERAGEIFS(Observed!O$2:O$2369,Observed!$A$2:$A$2369,$A119,Observed!$C$2:$C$2369,$C119),"")</f>
        <v>105.98333333333333</v>
      </c>
      <c r="P119" s="40" t="str">
        <f>IF(ISNUMBER(AVERAGEIFS(Observed!P$2:P$2369,Observed!$A$2:$A$2369,$A119,Observed!$C$2:$C$2369,$C119)),AVERAGEIFS(Observed!P$2:P$2369,Observed!$A$2:$A$2369,$A119,Observed!$C$2:$C$2369,$C119),"")</f>
        <v/>
      </c>
      <c r="Q119" s="40" t="str">
        <f>IF(ISNUMBER(AVERAGEIFS(Observed!Q$2:Q$2369,Observed!$A$2:$A$2369,$A119,Observed!$C$2:$C$2369,$C119)),AVERAGEIFS(Observed!Q$2:Q$2369,Observed!$A$2:$A$2369,$A119,Observed!$C$2:$C$2369,$C119),"")</f>
        <v/>
      </c>
      <c r="R119" s="40" t="str">
        <f>IF(ISNUMBER(AVERAGEIFS(Observed!R$2:R$2369,Observed!$A$2:$A$2369,$A119,Observed!$C$2:$C$2369,$C119)),AVERAGEIFS(Observed!R$2:R$2369,Observed!$A$2:$A$2369,$A119,Observed!$C$2:$C$2369,$C119),"")</f>
        <v/>
      </c>
      <c r="S119" s="41" t="str">
        <f>IF(ISNUMBER(AVERAGEIFS(Observed!S$2:S$2369,Observed!$A$2:$A$2369,$A119,Observed!$C$2:$C$2369,$C119)),AVERAGEIFS(Observed!S$2:S$2369,Observed!$A$2:$A$2369,$A119,Observed!$C$2:$C$2369,$C119),"")</f>
        <v/>
      </c>
      <c r="T119" s="41" t="str">
        <f>IF(ISNUMBER(AVERAGEIFS(Observed!T$2:T$2369,Observed!$A$2:$A$2369,$A119,Observed!$C$2:$C$2369,$C119)),AVERAGEIFS(Observed!T$2:T$2369,Observed!$A$2:$A$2369,$A119,Observed!$C$2:$C$2369,$C119),"")</f>
        <v/>
      </c>
      <c r="U119" s="41" t="str">
        <f>IF(ISNUMBER(AVERAGEIFS(Observed!U$2:U$2369,Observed!$A$2:$A$2369,$A119,Observed!$C$2:$C$2369,$C119)),AVERAGEIFS(Observed!U$2:U$2369,Observed!$A$2:$A$2369,$A119,Observed!$C$2:$C$2369,$C119),"")</f>
        <v/>
      </c>
      <c r="V119" s="40" t="str">
        <f>IF(ISNUMBER(AVERAGEIFS(Observed!V$2:V$2369,Observed!$A$2:$A$2369,$A119,Observed!$C$2:$C$2369,$C119)),AVERAGEIFS(Observed!V$2:V$2369,Observed!$A$2:$A$2369,$A119,Observed!$C$2:$C$2369,$C119),"")</f>
        <v/>
      </c>
      <c r="W119" s="8" t="str">
        <f>IF(ISNUMBER(AVERAGEIFS(Observed!W$2:W$2369,Observed!$A$2:$A$2369,$A119,Observed!$C$2:$C$2369,$C119)),AVERAGEIFS(Observed!W$2:W$2369,Observed!$A$2:$A$2369,$A119,Observed!$C$2:$C$2369,$C119),"")</f>
        <v/>
      </c>
      <c r="X119" s="8" t="str">
        <f>IF(ISNUMBER(AVERAGEIFS(Observed!X$2:X$2369,Observed!$A$2:$A$2369,$A119,Observed!$C$2:$C$2369,$C119)),AVERAGEIFS(Observed!X$2:X$2369,Observed!$A$2:$A$2369,$A119,Observed!$C$2:$C$2369,$C119),"")</f>
        <v/>
      </c>
      <c r="Y119" s="40" t="str">
        <f>IF(ISNUMBER(AVERAGEIFS(Observed!Y$2:Y$2369,Observed!$A$2:$A$2369,$A119,Observed!$C$2:$C$2369,$C119)),AVERAGEIFS(Observed!Y$2:Y$2369,Observed!$A$2:$A$2369,$A119,Observed!$C$2:$C$2369,$C119),"")</f>
        <v/>
      </c>
      <c r="Z119" s="40" t="str">
        <f>IF(ISNUMBER(AVERAGEIFS(Observed!Z$2:Z$2369,Observed!$A$2:$A$2369,$A119,Observed!$C$2:$C$2369,$C119)),AVERAGEIFS(Observed!Z$2:Z$2369,Observed!$A$2:$A$2369,$A119,Observed!$C$2:$C$2369,$C119),"")</f>
        <v/>
      </c>
      <c r="AA119" s="40" t="str">
        <f>IF(ISNUMBER(AVERAGEIFS(Observed!AA$2:AA$2369,Observed!$A$2:$A$2369,$A119,Observed!$C$2:$C$2369,$C119)),AVERAGEIFS(Observed!AA$2:AA$2369,Observed!$A$2:$A$2369,$A119,Observed!$C$2:$C$2369,$C119),"")</f>
        <v/>
      </c>
      <c r="AB119" s="40" t="str">
        <f>IF(ISNUMBER(AVERAGEIFS(Observed!AB$2:AB$2369,Observed!$A$2:$A$2369,$A119,Observed!$C$2:$C$2369,$C119)),AVERAGEIFS(Observed!AB$2:AB$2369,Observed!$A$2:$A$2369,$A119,Observed!$C$2:$C$2369,$C119),"")</f>
        <v/>
      </c>
      <c r="AC119" s="40" t="str">
        <f>IF(ISNUMBER(AVERAGEIFS(Observed!AC$2:AC$2369,Observed!$A$2:$A$2369,$A119,Observed!$C$2:$C$2369,$C119)),AVERAGEIFS(Observed!AC$2:AC$2369,Observed!$A$2:$A$2369,$A119,Observed!$C$2:$C$2369,$C119),"")</f>
        <v/>
      </c>
      <c r="AD119" s="40" t="str">
        <f>IF(ISNUMBER(AVERAGEIFS(Observed!AD$2:AD$2369,Observed!$A$2:$A$2369,$A119,Observed!$C$2:$C$2369,$C119)),AVERAGEIFS(Observed!AD$2:AD$2369,Observed!$A$2:$A$2369,$A119,Observed!$C$2:$C$2369,$C119),"")</f>
        <v/>
      </c>
      <c r="AE119" s="40" t="str">
        <f>IF(ISNUMBER(AVERAGEIFS(Observed!AE$2:AE$2369,Observed!$A$2:$A$2369,$A119,Observed!$C$2:$C$2369,$C119)),AVERAGEIFS(Observed!AE$2:AE$2369,Observed!$A$2:$A$2369,$A119,Observed!$C$2:$C$2369,$C119),"")</f>
        <v/>
      </c>
      <c r="AF119" s="40" t="str">
        <f>IF(ISNUMBER(AVERAGEIFS(Observed!AF$2:AF$2369,Observed!$A$2:$A$2369,$A119,Observed!$C$2:$C$2369,$C119)),AVERAGEIFS(Observed!AF$2:AF$2369,Observed!$A$2:$A$2369,$A119,Observed!$C$2:$C$2369,$C119),"")</f>
        <v/>
      </c>
      <c r="AG119" s="40" t="str">
        <f>IF(ISNUMBER(AVERAGEIFS(Observed!AG$2:AG$2369,Observed!$A$2:$A$2369,$A119,Observed!$C$2:$C$2369,$C119)),AVERAGEIFS(Observed!AG$2:AG$2369,Observed!$A$2:$A$2369,$A119,Observed!$C$2:$C$2369,$C119),"")</f>
        <v/>
      </c>
      <c r="AH119" s="41" t="str">
        <f>IF(ISNUMBER(AVERAGEIFS(Observed!AH$2:AH$2369,Observed!$A$2:$A$2369,$A119,Observed!$C$2:$C$2369,$C119)),AVERAGEIFS(Observed!AH$2:AH$2369,Observed!$A$2:$A$2369,$A119,Observed!$C$2:$C$2369,$C119),"")</f>
        <v/>
      </c>
      <c r="AI119" s="41" t="str">
        <f>IF(ISNUMBER(AVERAGEIFS(Observed!AI$2:AI$2369,Observed!$A$2:$A$2369,$A119,Observed!$C$2:$C$2369,$C119)),AVERAGEIFS(Observed!AI$2:AI$2369,Observed!$A$2:$A$2369,$A119,Observed!$C$2:$C$2369,$C119),"")</f>
        <v/>
      </c>
      <c r="AJ119" s="41" t="str">
        <f>IF(ISNUMBER(AVERAGEIFS(Observed!AJ$2:AJ$2369,Observed!$A$2:$A$2369,$A119,Observed!$C$2:$C$2369,$C119)),AVERAGEIFS(Observed!AJ$2:AJ$2369,Observed!$A$2:$A$2369,$A119,Observed!$C$2:$C$2369,$C119),"")</f>
        <v/>
      </c>
      <c r="AK119" s="40" t="str">
        <f>IF(ISNUMBER(AVERAGEIFS(Observed!AK$2:AK$2369,Observed!$A$2:$A$2369,$A119,Observed!$C$2:$C$2369,$C119)),AVERAGEIFS(Observed!AK$2:AK$2369,Observed!$A$2:$A$2369,$A119,Observed!$C$2:$C$2369,$C119),"")</f>
        <v/>
      </c>
      <c r="AL119" s="41" t="str">
        <f>IF(ISNUMBER(AVERAGEIFS(Observed!AL$2:AL$2369,Observed!$A$2:$A$2369,$A119,Observed!$C$2:$C$2369,$C119)),AVERAGEIFS(Observed!AL$2:AL$2369,Observed!$A$2:$A$2369,$A119,Observed!$C$2:$C$2369,$C119),"")</f>
        <v/>
      </c>
      <c r="AM119" s="40" t="str">
        <f>IF(ISNUMBER(AVERAGEIFS(Observed!AM$2:AM$2369,Observed!$A$2:$A$2369,$A119,Observed!$C$2:$C$2369,$C119)),AVERAGEIFS(Observed!AM$2:AM$2369,Observed!$A$2:$A$2369,$A119,Observed!$C$2:$C$2369,$C119),"")</f>
        <v/>
      </c>
      <c r="AN119" s="40" t="str">
        <f>IF(ISNUMBER(AVERAGEIFS(Observed!AN$2:AN$2369,Observed!$A$2:$A$2369,$A119,Observed!$C$2:$C$2369,$C119)),AVERAGEIFS(Observed!AN$2:AN$2369,Observed!$A$2:$A$2369,$A119,Observed!$C$2:$C$2369,$C119),"")</f>
        <v/>
      </c>
      <c r="AO119" s="40" t="str">
        <f>IF(ISNUMBER(AVERAGEIFS(Observed!AO$2:AO$2369,Observed!$A$2:$A$2369,$A119,Observed!$C$2:$C$2369,$C119)),AVERAGEIFS(Observed!AO$2:AO$2369,Observed!$A$2:$A$2369,$A119,Observed!$C$2:$C$2369,$C119),"")</f>
        <v/>
      </c>
      <c r="AP119" s="41" t="str">
        <f>IF(ISNUMBER(AVERAGEIFS(Observed!AP$2:AP$2369,Observed!$A$2:$A$2369,$A119,Observed!$C$2:$C$2369,$C119)),AVERAGEIFS(Observed!AP$2:AP$2369,Observed!$A$2:$A$2369,$A119,Observed!$C$2:$C$2369,$C119),"")</f>
        <v/>
      </c>
      <c r="AQ119" s="40" t="str">
        <f>IF(ISNUMBER(AVERAGEIFS(Observed!AQ$2:AQ$2369,Observed!$A$2:$A$2369,$A119,Observed!$C$2:$C$2369,$C119)),AVERAGEIFS(Observed!AQ$2:AQ$2369,Observed!$A$2:$A$2369,$A119,Observed!$C$2:$C$2369,$C119),"")</f>
        <v/>
      </c>
      <c r="AR119" s="40" t="str">
        <f>IF(ISNUMBER(AVERAGEIFS(Observed!AR$2:AR$2369,Observed!$A$2:$A$2369,$A119,Observed!$C$2:$C$2369,$C119)),AVERAGEIFS(Observed!AR$2:AR$2369,Observed!$A$2:$A$2369,$A119,Observed!$C$2:$C$2369,$C119),"")</f>
        <v/>
      </c>
      <c r="AS119" s="3">
        <f>COUNTIFS(Observed!$A$2:$A$2369,$A119,Observed!$C$2:$C$2369,$C119)</f>
        <v>3</v>
      </c>
      <c r="AT119" s="3">
        <f t="shared" si="1"/>
        <v>1</v>
      </c>
    </row>
    <row r="120" spans="1:46" x14ac:dyDescent="0.25">
      <c r="A120" t="s">
        <v>5</v>
      </c>
      <c r="B120" t="s">
        <v>21</v>
      </c>
      <c r="C120" s="7">
        <v>36909</v>
      </c>
      <c r="D120" t="s">
        <v>101</v>
      </c>
      <c r="E120" t="s">
        <v>83</v>
      </c>
      <c r="J120" t="s">
        <v>3</v>
      </c>
      <c r="K120" t="s">
        <v>3</v>
      </c>
      <c r="L120">
        <v>4</v>
      </c>
      <c r="M120" t="s">
        <v>23</v>
      </c>
      <c r="N120" s="39">
        <f>IF(ISNUMBER(AVERAGEIFS(Observed!N$2:N$2369,Observed!$A$2:$A$2369,$A120,Observed!$C$2:$C$2369,$C120)),AVERAGEIFS(Observed!N$2:N$2369,Observed!$A$2:$A$2369,$A120,Observed!$C$2:$C$2369,$C120),"")</f>
        <v>1443.3333333333333</v>
      </c>
      <c r="O120" s="40">
        <f>IF(ISNUMBER(AVERAGEIFS(Observed!O$2:O$2369,Observed!$A$2:$A$2369,$A120,Observed!$C$2:$C$2369,$C120)),AVERAGEIFS(Observed!O$2:O$2369,Observed!$A$2:$A$2369,$A120,Observed!$C$2:$C$2369,$C120),"")</f>
        <v>144.33333333333334</v>
      </c>
      <c r="P120" s="40" t="str">
        <f>IF(ISNUMBER(AVERAGEIFS(Observed!P$2:P$2369,Observed!$A$2:$A$2369,$A120,Observed!$C$2:$C$2369,$C120)),AVERAGEIFS(Observed!P$2:P$2369,Observed!$A$2:$A$2369,$A120,Observed!$C$2:$C$2369,$C120),"")</f>
        <v/>
      </c>
      <c r="Q120" s="40" t="str">
        <f>IF(ISNUMBER(AVERAGEIFS(Observed!Q$2:Q$2369,Observed!$A$2:$A$2369,$A120,Observed!$C$2:$C$2369,$C120)),AVERAGEIFS(Observed!Q$2:Q$2369,Observed!$A$2:$A$2369,$A120,Observed!$C$2:$C$2369,$C120),"")</f>
        <v/>
      </c>
      <c r="R120" s="40" t="str">
        <f>IF(ISNUMBER(AVERAGEIFS(Observed!R$2:R$2369,Observed!$A$2:$A$2369,$A120,Observed!$C$2:$C$2369,$C120)),AVERAGEIFS(Observed!R$2:R$2369,Observed!$A$2:$A$2369,$A120,Observed!$C$2:$C$2369,$C120),"")</f>
        <v/>
      </c>
      <c r="S120" s="41" t="str">
        <f>IF(ISNUMBER(AVERAGEIFS(Observed!S$2:S$2369,Observed!$A$2:$A$2369,$A120,Observed!$C$2:$C$2369,$C120)),AVERAGEIFS(Observed!S$2:S$2369,Observed!$A$2:$A$2369,$A120,Observed!$C$2:$C$2369,$C120),"")</f>
        <v/>
      </c>
      <c r="T120" s="41" t="str">
        <f>IF(ISNUMBER(AVERAGEIFS(Observed!T$2:T$2369,Observed!$A$2:$A$2369,$A120,Observed!$C$2:$C$2369,$C120)),AVERAGEIFS(Observed!T$2:T$2369,Observed!$A$2:$A$2369,$A120,Observed!$C$2:$C$2369,$C120),"")</f>
        <v/>
      </c>
      <c r="U120" s="41" t="str">
        <f>IF(ISNUMBER(AVERAGEIFS(Observed!U$2:U$2369,Observed!$A$2:$A$2369,$A120,Observed!$C$2:$C$2369,$C120)),AVERAGEIFS(Observed!U$2:U$2369,Observed!$A$2:$A$2369,$A120,Observed!$C$2:$C$2369,$C120),"")</f>
        <v/>
      </c>
      <c r="V120" s="40" t="str">
        <f>IF(ISNUMBER(AVERAGEIFS(Observed!V$2:V$2369,Observed!$A$2:$A$2369,$A120,Observed!$C$2:$C$2369,$C120)),AVERAGEIFS(Observed!V$2:V$2369,Observed!$A$2:$A$2369,$A120,Observed!$C$2:$C$2369,$C120),"")</f>
        <v/>
      </c>
      <c r="W120" s="8" t="str">
        <f>IF(ISNUMBER(AVERAGEIFS(Observed!W$2:W$2369,Observed!$A$2:$A$2369,$A120,Observed!$C$2:$C$2369,$C120)),AVERAGEIFS(Observed!W$2:W$2369,Observed!$A$2:$A$2369,$A120,Observed!$C$2:$C$2369,$C120),"")</f>
        <v/>
      </c>
      <c r="X120" s="8" t="str">
        <f>IF(ISNUMBER(AVERAGEIFS(Observed!X$2:X$2369,Observed!$A$2:$A$2369,$A120,Observed!$C$2:$C$2369,$C120)),AVERAGEIFS(Observed!X$2:X$2369,Observed!$A$2:$A$2369,$A120,Observed!$C$2:$C$2369,$C120),"")</f>
        <v/>
      </c>
      <c r="Y120" s="40" t="str">
        <f>IF(ISNUMBER(AVERAGEIFS(Observed!Y$2:Y$2369,Observed!$A$2:$A$2369,$A120,Observed!$C$2:$C$2369,$C120)),AVERAGEIFS(Observed!Y$2:Y$2369,Observed!$A$2:$A$2369,$A120,Observed!$C$2:$C$2369,$C120),"")</f>
        <v/>
      </c>
      <c r="Z120" s="40" t="str">
        <f>IF(ISNUMBER(AVERAGEIFS(Observed!Z$2:Z$2369,Observed!$A$2:$A$2369,$A120,Observed!$C$2:$C$2369,$C120)),AVERAGEIFS(Observed!Z$2:Z$2369,Observed!$A$2:$A$2369,$A120,Observed!$C$2:$C$2369,$C120),"")</f>
        <v/>
      </c>
      <c r="AA120" s="40" t="str">
        <f>IF(ISNUMBER(AVERAGEIFS(Observed!AA$2:AA$2369,Observed!$A$2:$A$2369,$A120,Observed!$C$2:$C$2369,$C120)),AVERAGEIFS(Observed!AA$2:AA$2369,Observed!$A$2:$A$2369,$A120,Observed!$C$2:$C$2369,$C120),"")</f>
        <v/>
      </c>
      <c r="AB120" s="40" t="str">
        <f>IF(ISNUMBER(AVERAGEIFS(Observed!AB$2:AB$2369,Observed!$A$2:$A$2369,$A120,Observed!$C$2:$C$2369,$C120)),AVERAGEIFS(Observed!AB$2:AB$2369,Observed!$A$2:$A$2369,$A120,Observed!$C$2:$C$2369,$C120),"")</f>
        <v/>
      </c>
      <c r="AC120" s="40" t="str">
        <f>IF(ISNUMBER(AVERAGEIFS(Observed!AC$2:AC$2369,Observed!$A$2:$A$2369,$A120,Observed!$C$2:$C$2369,$C120)),AVERAGEIFS(Observed!AC$2:AC$2369,Observed!$A$2:$A$2369,$A120,Observed!$C$2:$C$2369,$C120),"")</f>
        <v/>
      </c>
      <c r="AD120" s="40" t="str">
        <f>IF(ISNUMBER(AVERAGEIFS(Observed!AD$2:AD$2369,Observed!$A$2:$A$2369,$A120,Observed!$C$2:$C$2369,$C120)),AVERAGEIFS(Observed!AD$2:AD$2369,Observed!$A$2:$A$2369,$A120,Observed!$C$2:$C$2369,$C120),"")</f>
        <v/>
      </c>
      <c r="AE120" s="40" t="str">
        <f>IF(ISNUMBER(AVERAGEIFS(Observed!AE$2:AE$2369,Observed!$A$2:$A$2369,$A120,Observed!$C$2:$C$2369,$C120)),AVERAGEIFS(Observed!AE$2:AE$2369,Observed!$A$2:$A$2369,$A120,Observed!$C$2:$C$2369,$C120),"")</f>
        <v/>
      </c>
      <c r="AF120" s="40" t="str">
        <f>IF(ISNUMBER(AVERAGEIFS(Observed!AF$2:AF$2369,Observed!$A$2:$A$2369,$A120,Observed!$C$2:$C$2369,$C120)),AVERAGEIFS(Observed!AF$2:AF$2369,Observed!$A$2:$A$2369,$A120,Observed!$C$2:$C$2369,$C120),"")</f>
        <v/>
      </c>
      <c r="AG120" s="40" t="str">
        <f>IF(ISNUMBER(AVERAGEIFS(Observed!AG$2:AG$2369,Observed!$A$2:$A$2369,$A120,Observed!$C$2:$C$2369,$C120)),AVERAGEIFS(Observed!AG$2:AG$2369,Observed!$A$2:$A$2369,$A120,Observed!$C$2:$C$2369,$C120),"")</f>
        <v/>
      </c>
      <c r="AH120" s="41" t="str">
        <f>IF(ISNUMBER(AVERAGEIFS(Observed!AH$2:AH$2369,Observed!$A$2:$A$2369,$A120,Observed!$C$2:$C$2369,$C120)),AVERAGEIFS(Observed!AH$2:AH$2369,Observed!$A$2:$A$2369,$A120,Observed!$C$2:$C$2369,$C120),"")</f>
        <v/>
      </c>
      <c r="AI120" s="41" t="str">
        <f>IF(ISNUMBER(AVERAGEIFS(Observed!AI$2:AI$2369,Observed!$A$2:$A$2369,$A120,Observed!$C$2:$C$2369,$C120)),AVERAGEIFS(Observed!AI$2:AI$2369,Observed!$A$2:$A$2369,$A120,Observed!$C$2:$C$2369,$C120),"")</f>
        <v/>
      </c>
      <c r="AJ120" s="41" t="str">
        <f>IF(ISNUMBER(AVERAGEIFS(Observed!AJ$2:AJ$2369,Observed!$A$2:$A$2369,$A120,Observed!$C$2:$C$2369,$C120)),AVERAGEIFS(Observed!AJ$2:AJ$2369,Observed!$A$2:$A$2369,$A120,Observed!$C$2:$C$2369,$C120),"")</f>
        <v/>
      </c>
      <c r="AK120" s="40" t="str">
        <f>IF(ISNUMBER(AVERAGEIFS(Observed!AK$2:AK$2369,Observed!$A$2:$A$2369,$A120,Observed!$C$2:$C$2369,$C120)),AVERAGEIFS(Observed!AK$2:AK$2369,Observed!$A$2:$A$2369,$A120,Observed!$C$2:$C$2369,$C120),"")</f>
        <v/>
      </c>
      <c r="AL120" s="41" t="str">
        <f>IF(ISNUMBER(AVERAGEIFS(Observed!AL$2:AL$2369,Observed!$A$2:$A$2369,$A120,Observed!$C$2:$C$2369,$C120)),AVERAGEIFS(Observed!AL$2:AL$2369,Observed!$A$2:$A$2369,$A120,Observed!$C$2:$C$2369,$C120),"")</f>
        <v/>
      </c>
      <c r="AM120" s="40" t="str">
        <f>IF(ISNUMBER(AVERAGEIFS(Observed!AM$2:AM$2369,Observed!$A$2:$A$2369,$A120,Observed!$C$2:$C$2369,$C120)),AVERAGEIFS(Observed!AM$2:AM$2369,Observed!$A$2:$A$2369,$A120,Observed!$C$2:$C$2369,$C120),"")</f>
        <v/>
      </c>
      <c r="AN120" s="40" t="str">
        <f>IF(ISNUMBER(AVERAGEIFS(Observed!AN$2:AN$2369,Observed!$A$2:$A$2369,$A120,Observed!$C$2:$C$2369,$C120)),AVERAGEIFS(Observed!AN$2:AN$2369,Observed!$A$2:$A$2369,$A120,Observed!$C$2:$C$2369,$C120),"")</f>
        <v/>
      </c>
      <c r="AO120" s="40" t="str">
        <f>IF(ISNUMBER(AVERAGEIFS(Observed!AO$2:AO$2369,Observed!$A$2:$A$2369,$A120,Observed!$C$2:$C$2369,$C120)),AVERAGEIFS(Observed!AO$2:AO$2369,Observed!$A$2:$A$2369,$A120,Observed!$C$2:$C$2369,$C120),"")</f>
        <v/>
      </c>
      <c r="AP120" s="41" t="str">
        <f>IF(ISNUMBER(AVERAGEIFS(Observed!AP$2:AP$2369,Observed!$A$2:$A$2369,$A120,Observed!$C$2:$C$2369,$C120)),AVERAGEIFS(Observed!AP$2:AP$2369,Observed!$A$2:$A$2369,$A120,Observed!$C$2:$C$2369,$C120),"")</f>
        <v/>
      </c>
      <c r="AQ120" s="40" t="str">
        <f>IF(ISNUMBER(AVERAGEIFS(Observed!AQ$2:AQ$2369,Observed!$A$2:$A$2369,$A120,Observed!$C$2:$C$2369,$C120)),AVERAGEIFS(Observed!AQ$2:AQ$2369,Observed!$A$2:$A$2369,$A120,Observed!$C$2:$C$2369,$C120),"")</f>
        <v/>
      </c>
      <c r="AR120" s="40" t="str">
        <f>IF(ISNUMBER(AVERAGEIFS(Observed!AR$2:AR$2369,Observed!$A$2:$A$2369,$A120,Observed!$C$2:$C$2369,$C120)),AVERAGEIFS(Observed!AR$2:AR$2369,Observed!$A$2:$A$2369,$A120,Observed!$C$2:$C$2369,$C120),"")</f>
        <v/>
      </c>
      <c r="AS120" s="3">
        <f>COUNTIFS(Observed!$A$2:$A$2369,$A120,Observed!$C$2:$C$2369,$C120)</f>
        <v>3</v>
      </c>
      <c r="AT120" s="3">
        <f t="shared" si="1"/>
        <v>1</v>
      </c>
    </row>
    <row r="121" spans="1:46" x14ac:dyDescent="0.25">
      <c r="A121" t="s">
        <v>5</v>
      </c>
      <c r="B121" t="s">
        <v>21</v>
      </c>
      <c r="C121" s="7">
        <v>36915</v>
      </c>
      <c r="D121" t="s">
        <v>101</v>
      </c>
      <c r="E121" t="s">
        <v>83</v>
      </c>
      <c r="J121" t="s">
        <v>3</v>
      </c>
      <c r="K121" t="s">
        <v>3</v>
      </c>
      <c r="L121">
        <v>4</v>
      </c>
      <c r="M121" t="s">
        <v>24</v>
      </c>
      <c r="N121" s="39">
        <f>IF(ISNUMBER(AVERAGEIFS(Observed!N$2:N$2369,Observed!$A$2:$A$2369,$A121,Observed!$C$2:$C$2369,$C121)),AVERAGEIFS(Observed!N$2:N$2369,Observed!$A$2:$A$2369,$A121,Observed!$C$2:$C$2369,$C121),"")</f>
        <v>1845</v>
      </c>
      <c r="O121" s="40">
        <f>IF(ISNUMBER(AVERAGEIFS(Observed!O$2:O$2369,Observed!$A$2:$A$2369,$A121,Observed!$C$2:$C$2369,$C121)),AVERAGEIFS(Observed!O$2:O$2369,Observed!$A$2:$A$2369,$A121,Observed!$C$2:$C$2369,$C121),"")</f>
        <v>184.5</v>
      </c>
      <c r="P121" s="40" t="str">
        <f>IF(ISNUMBER(AVERAGEIFS(Observed!P$2:P$2369,Observed!$A$2:$A$2369,$A121,Observed!$C$2:$C$2369,$C121)),AVERAGEIFS(Observed!P$2:P$2369,Observed!$A$2:$A$2369,$A121,Observed!$C$2:$C$2369,$C121),"")</f>
        <v/>
      </c>
      <c r="Q121" s="40" t="str">
        <f>IF(ISNUMBER(AVERAGEIFS(Observed!Q$2:Q$2369,Observed!$A$2:$A$2369,$A121,Observed!$C$2:$C$2369,$C121)),AVERAGEIFS(Observed!Q$2:Q$2369,Observed!$A$2:$A$2369,$A121,Observed!$C$2:$C$2369,$C121),"")</f>
        <v/>
      </c>
      <c r="R121" s="40" t="str">
        <f>IF(ISNUMBER(AVERAGEIFS(Observed!R$2:R$2369,Observed!$A$2:$A$2369,$A121,Observed!$C$2:$C$2369,$C121)),AVERAGEIFS(Observed!R$2:R$2369,Observed!$A$2:$A$2369,$A121,Observed!$C$2:$C$2369,$C121),"")</f>
        <v/>
      </c>
      <c r="S121" s="41">
        <f>IF(ISNUMBER(AVERAGEIFS(Observed!S$2:S$2369,Observed!$A$2:$A$2369,$A121,Observed!$C$2:$C$2369,$C121)),AVERAGEIFS(Observed!S$2:S$2369,Observed!$A$2:$A$2369,$A121,Observed!$C$2:$C$2369,$C121),"")</f>
        <v>2.7E-2</v>
      </c>
      <c r="T121" s="41" t="str">
        <f>IF(ISNUMBER(AVERAGEIFS(Observed!T$2:T$2369,Observed!$A$2:$A$2369,$A121,Observed!$C$2:$C$2369,$C121)),AVERAGEIFS(Observed!T$2:T$2369,Observed!$A$2:$A$2369,$A121,Observed!$C$2:$C$2369,$C121),"")</f>
        <v/>
      </c>
      <c r="U121" s="41" t="str">
        <f>IF(ISNUMBER(AVERAGEIFS(Observed!U$2:U$2369,Observed!$A$2:$A$2369,$A121,Observed!$C$2:$C$2369,$C121)),AVERAGEIFS(Observed!U$2:U$2369,Observed!$A$2:$A$2369,$A121,Observed!$C$2:$C$2369,$C121),"")</f>
        <v/>
      </c>
      <c r="V121" s="40" t="str">
        <f>IF(ISNUMBER(AVERAGEIFS(Observed!V$2:V$2369,Observed!$A$2:$A$2369,$A121,Observed!$C$2:$C$2369,$C121)),AVERAGEIFS(Observed!V$2:V$2369,Observed!$A$2:$A$2369,$A121,Observed!$C$2:$C$2369,$C121),"")</f>
        <v/>
      </c>
      <c r="W121" s="8" t="str">
        <f>IF(ISNUMBER(AVERAGEIFS(Observed!W$2:W$2369,Observed!$A$2:$A$2369,$A121,Observed!$C$2:$C$2369,$C121)),AVERAGEIFS(Observed!W$2:W$2369,Observed!$A$2:$A$2369,$A121,Observed!$C$2:$C$2369,$C121),"")</f>
        <v/>
      </c>
      <c r="X121" s="8">
        <f>IF(ISNUMBER(AVERAGEIFS(Observed!X$2:X$2369,Observed!$A$2:$A$2369,$A121,Observed!$C$2:$C$2369,$C121)),AVERAGEIFS(Observed!X$2:X$2369,Observed!$A$2:$A$2369,$A121,Observed!$C$2:$C$2369,$C121),"")</f>
        <v>0.14366666666666666</v>
      </c>
      <c r="Y121" s="40" t="str">
        <f>IF(ISNUMBER(AVERAGEIFS(Observed!Y$2:Y$2369,Observed!$A$2:$A$2369,$A121,Observed!$C$2:$C$2369,$C121)),AVERAGEIFS(Observed!Y$2:Y$2369,Observed!$A$2:$A$2369,$A121,Observed!$C$2:$C$2369,$C121),"")</f>
        <v/>
      </c>
      <c r="Z121" s="40" t="str">
        <f>IF(ISNUMBER(AVERAGEIFS(Observed!Z$2:Z$2369,Observed!$A$2:$A$2369,$A121,Observed!$C$2:$C$2369,$C121)),AVERAGEIFS(Observed!Z$2:Z$2369,Observed!$A$2:$A$2369,$A121,Observed!$C$2:$C$2369,$C121),"")</f>
        <v/>
      </c>
      <c r="AA121" s="40" t="str">
        <f>IF(ISNUMBER(AVERAGEIFS(Observed!AA$2:AA$2369,Observed!$A$2:$A$2369,$A121,Observed!$C$2:$C$2369,$C121)),AVERAGEIFS(Observed!AA$2:AA$2369,Observed!$A$2:$A$2369,$A121,Observed!$C$2:$C$2369,$C121),"")</f>
        <v/>
      </c>
      <c r="AB121" s="40" t="str">
        <f>IF(ISNUMBER(AVERAGEIFS(Observed!AB$2:AB$2369,Observed!$A$2:$A$2369,$A121,Observed!$C$2:$C$2369,$C121)),AVERAGEIFS(Observed!AB$2:AB$2369,Observed!$A$2:$A$2369,$A121,Observed!$C$2:$C$2369,$C121),"")</f>
        <v/>
      </c>
      <c r="AC121" s="40" t="str">
        <f>IF(ISNUMBER(AVERAGEIFS(Observed!AC$2:AC$2369,Observed!$A$2:$A$2369,$A121,Observed!$C$2:$C$2369,$C121)),AVERAGEIFS(Observed!AC$2:AC$2369,Observed!$A$2:$A$2369,$A121,Observed!$C$2:$C$2369,$C121),"")</f>
        <v/>
      </c>
      <c r="AD121" s="40" t="str">
        <f>IF(ISNUMBER(AVERAGEIFS(Observed!AD$2:AD$2369,Observed!$A$2:$A$2369,$A121,Observed!$C$2:$C$2369,$C121)),AVERAGEIFS(Observed!AD$2:AD$2369,Observed!$A$2:$A$2369,$A121,Observed!$C$2:$C$2369,$C121),"")</f>
        <v/>
      </c>
      <c r="AE121" s="40" t="str">
        <f>IF(ISNUMBER(AVERAGEIFS(Observed!AE$2:AE$2369,Observed!$A$2:$A$2369,$A121,Observed!$C$2:$C$2369,$C121)),AVERAGEIFS(Observed!AE$2:AE$2369,Observed!$A$2:$A$2369,$A121,Observed!$C$2:$C$2369,$C121),"")</f>
        <v/>
      </c>
      <c r="AF121" s="40" t="str">
        <f>IF(ISNUMBER(AVERAGEIFS(Observed!AF$2:AF$2369,Observed!$A$2:$A$2369,$A121,Observed!$C$2:$C$2369,$C121)),AVERAGEIFS(Observed!AF$2:AF$2369,Observed!$A$2:$A$2369,$A121,Observed!$C$2:$C$2369,$C121),"")</f>
        <v/>
      </c>
      <c r="AG121" s="40" t="str">
        <f>IF(ISNUMBER(AVERAGEIFS(Observed!AG$2:AG$2369,Observed!$A$2:$A$2369,$A121,Observed!$C$2:$C$2369,$C121)),AVERAGEIFS(Observed!AG$2:AG$2369,Observed!$A$2:$A$2369,$A121,Observed!$C$2:$C$2369,$C121),"")</f>
        <v/>
      </c>
      <c r="AH121" s="41" t="str">
        <f>IF(ISNUMBER(AVERAGEIFS(Observed!AH$2:AH$2369,Observed!$A$2:$A$2369,$A121,Observed!$C$2:$C$2369,$C121)),AVERAGEIFS(Observed!AH$2:AH$2369,Observed!$A$2:$A$2369,$A121,Observed!$C$2:$C$2369,$C121),"")</f>
        <v/>
      </c>
      <c r="AI121" s="41" t="str">
        <f>IF(ISNUMBER(AVERAGEIFS(Observed!AI$2:AI$2369,Observed!$A$2:$A$2369,$A121,Observed!$C$2:$C$2369,$C121)),AVERAGEIFS(Observed!AI$2:AI$2369,Observed!$A$2:$A$2369,$A121,Observed!$C$2:$C$2369,$C121),"")</f>
        <v/>
      </c>
      <c r="AJ121" s="41" t="str">
        <f>IF(ISNUMBER(AVERAGEIFS(Observed!AJ$2:AJ$2369,Observed!$A$2:$A$2369,$A121,Observed!$C$2:$C$2369,$C121)),AVERAGEIFS(Observed!AJ$2:AJ$2369,Observed!$A$2:$A$2369,$A121,Observed!$C$2:$C$2369,$C121),"")</f>
        <v/>
      </c>
      <c r="AK121" s="40" t="str">
        <f>IF(ISNUMBER(AVERAGEIFS(Observed!AK$2:AK$2369,Observed!$A$2:$A$2369,$A121,Observed!$C$2:$C$2369,$C121)),AVERAGEIFS(Observed!AK$2:AK$2369,Observed!$A$2:$A$2369,$A121,Observed!$C$2:$C$2369,$C121),"")</f>
        <v/>
      </c>
      <c r="AL121" s="41" t="str">
        <f>IF(ISNUMBER(AVERAGEIFS(Observed!AL$2:AL$2369,Observed!$A$2:$A$2369,$A121,Observed!$C$2:$C$2369,$C121)),AVERAGEIFS(Observed!AL$2:AL$2369,Observed!$A$2:$A$2369,$A121,Observed!$C$2:$C$2369,$C121),"")</f>
        <v/>
      </c>
      <c r="AM121" s="40" t="str">
        <f>IF(ISNUMBER(AVERAGEIFS(Observed!AM$2:AM$2369,Observed!$A$2:$A$2369,$A121,Observed!$C$2:$C$2369,$C121)),AVERAGEIFS(Observed!AM$2:AM$2369,Observed!$A$2:$A$2369,$A121,Observed!$C$2:$C$2369,$C121),"")</f>
        <v/>
      </c>
      <c r="AN121" s="40" t="str">
        <f>IF(ISNUMBER(AVERAGEIFS(Observed!AN$2:AN$2369,Observed!$A$2:$A$2369,$A121,Observed!$C$2:$C$2369,$C121)),AVERAGEIFS(Observed!AN$2:AN$2369,Observed!$A$2:$A$2369,$A121,Observed!$C$2:$C$2369,$C121),"")</f>
        <v/>
      </c>
      <c r="AO121" s="40" t="str">
        <f>IF(ISNUMBER(AVERAGEIFS(Observed!AO$2:AO$2369,Observed!$A$2:$A$2369,$A121,Observed!$C$2:$C$2369,$C121)),AVERAGEIFS(Observed!AO$2:AO$2369,Observed!$A$2:$A$2369,$A121,Observed!$C$2:$C$2369,$C121),"")</f>
        <v/>
      </c>
      <c r="AP121" s="41" t="str">
        <f>IF(ISNUMBER(AVERAGEIFS(Observed!AP$2:AP$2369,Observed!$A$2:$A$2369,$A121,Observed!$C$2:$C$2369,$C121)),AVERAGEIFS(Observed!AP$2:AP$2369,Observed!$A$2:$A$2369,$A121,Observed!$C$2:$C$2369,$C121),"")</f>
        <v/>
      </c>
      <c r="AQ121" s="40" t="str">
        <f>IF(ISNUMBER(AVERAGEIFS(Observed!AQ$2:AQ$2369,Observed!$A$2:$A$2369,$A121,Observed!$C$2:$C$2369,$C121)),AVERAGEIFS(Observed!AQ$2:AQ$2369,Observed!$A$2:$A$2369,$A121,Observed!$C$2:$C$2369,$C121),"")</f>
        <v/>
      </c>
      <c r="AR121" s="40" t="str">
        <f>IF(ISNUMBER(AVERAGEIFS(Observed!AR$2:AR$2369,Observed!$A$2:$A$2369,$A121,Observed!$C$2:$C$2369,$C121)),AVERAGEIFS(Observed!AR$2:AR$2369,Observed!$A$2:$A$2369,$A121,Observed!$C$2:$C$2369,$C121),"")</f>
        <v/>
      </c>
      <c r="AS121" s="3">
        <f>COUNTIFS(Observed!$A$2:$A$2369,$A121,Observed!$C$2:$C$2369,$C121)</f>
        <v>3</v>
      </c>
      <c r="AT121" s="3">
        <f t="shared" si="1"/>
        <v>3</v>
      </c>
    </row>
    <row r="122" spans="1:46" x14ac:dyDescent="0.25">
      <c r="A122" t="s">
        <v>5</v>
      </c>
      <c r="B122" t="s">
        <v>21</v>
      </c>
      <c r="C122" s="7">
        <v>36921</v>
      </c>
      <c r="D122" t="s">
        <v>101</v>
      </c>
      <c r="E122" t="s">
        <v>83</v>
      </c>
      <c r="J122" t="s">
        <v>3</v>
      </c>
      <c r="K122" t="s">
        <v>3</v>
      </c>
      <c r="L122">
        <v>4</v>
      </c>
      <c r="M122" t="s">
        <v>25</v>
      </c>
      <c r="N122" s="39">
        <f>IF(ISNUMBER(AVERAGEIFS(Observed!N$2:N$2369,Observed!$A$2:$A$2369,$A122,Observed!$C$2:$C$2369,$C122)),AVERAGEIFS(Observed!N$2:N$2369,Observed!$A$2:$A$2369,$A122,Observed!$C$2:$C$2369,$C122),"")</f>
        <v>631.66666666666663</v>
      </c>
      <c r="O122" s="40">
        <f>IF(ISNUMBER(AVERAGEIFS(Observed!O$2:O$2369,Observed!$A$2:$A$2369,$A122,Observed!$C$2:$C$2369,$C122)),AVERAGEIFS(Observed!O$2:O$2369,Observed!$A$2:$A$2369,$A122,Observed!$C$2:$C$2369,$C122),"")</f>
        <v>63.166666666666664</v>
      </c>
      <c r="P122" s="40" t="str">
        <f>IF(ISNUMBER(AVERAGEIFS(Observed!P$2:P$2369,Observed!$A$2:$A$2369,$A122,Observed!$C$2:$C$2369,$C122)),AVERAGEIFS(Observed!P$2:P$2369,Observed!$A$2:$A$2369,$A122,Observed!$C$2:$C$2369,$C122),"")</f>
        <v/>
      </c>
      <c r="Q122" s="40">
        <f>IF(ISNUMBER(AVERAGEIFS(Observed!Q$2:Q$2369,Observed!$A$2:$A$2369,$A122,Observed!$C$2:$C$2369,$C122)),AVERAGEIFS(Observed!Q$2:Q$2369,Observed!$A$2:$A$2369,$A122,Observed!$C$2:$C$2369,$C122),"")</f>
        <v>115.89</v>
      </c>
      <c r="R122" s="40">
        <f>IF(ISNUMBER(AVERAGEIFS(Observed!R$2:R$2369,Observed!$A$2:$A$2369,$A122,Observed!$C$2:$C$2369,$C122)),AVERAGEIFS(Observed!R$2:R$2369,Observed!$A$2:$A$2369,$A122,Observed!$C$2:$C$2369,$C122),"")</f>
        <v>778.08333333333337</v>
      </c>
      <c r="S122" s="41" t="str">
        <f>IF(ISNUMBER(AVERAGEIFS(Observed!S$2:S$2369,Observed!$A$2:$A$2369,$A122,Observed!$C$2:$C$2369,$C122)),AVERAGEIFS(Observed!S$2:S$2369,Observed!$A$2:$A$2369,$A122,Observed!$C$2:$C$2369,$C122),"")</f>
        <v/>
      </c>
      <c r="T122" s="41" t="str">
        <f>IF(ISNUMBER(AVERAGEIFS(Observed!T$2:T$2369,Observed!$A$2:$A$2369,$A122,Observed!$C$2:$C$2369,$C122)),AVERAGEIFS(Observed!T$2:T$2369,Observed!$A$2:$A$2369,$A122,Observed!$C$2:$C$2369,$C122),"")</f>
        <v/>
      </c>
      <c r="U122" s="41">
        <f>IF(ISNUMBER(AVERAGEIFS(Observed!U$2:U$2369,Observed!$A$2:$A$2369,$A122,Observed!$C$2:$C$2369,$C122)),AVERAGEIFS(Observed!U$2:U$2369,Observed!$A$2:$A$2369,$A122,Observed!$C$2:$C$2369,$C122),"")</f>
        <v>1.14E-2</v>
      </c>
      <c r="V122" s="40" t="str">
        <f>IF(ISNUMBER(AVERAGEIFS(Observed!V$2:V$2369,Observed!$A$2:$A$2369,$A122,Observed!$C$2:$C$2369,$C122)),AVERAGEIFS(Observed!V$2:V$2369,Observed!$A$2:$A$2369,$A122,Observed!$C$2:$C$2369,$C122),"")</f>
        <v/>
      </c>
      <c r="W122" s="8" t="str">
        <f>IF(ISNUMBER(AVERAGEIFS(Observed!W$2:W$2369,Observed!$A$2:$A$2369,$A122,Observed!$C$2:$C$2369,$C122)),AVERAGEIFS(Observed!W$2:W$2369,Observed!$A$2:$A$2369,$A122,Observed!$C$2:$C$2369,$C122),"")</f>
        <v/>
      </c>
      <c r="X122" s="8" t="str">
        <f>IF(ISNUMBER(AVERAGEIFS(Observed!X$2:X$2369,Observed!$A$2:$A$2369,$A122,Observed!$C$2:$C$2369,$C122)),AVERAGEIFS(Observed!X$2:X$2369,Observed!$A$2:$A$2369,$A122,Observed!$C$2:$C$2369,$C122),"")</f>
        <v/>
      </c>
      <c r="Y122" s="40" t="str">
        <f>IF(ISNUMBER(AVERAGEIFS(Observed!Y$2:Y$2369,Observed!$A$2:$A$2369,$A122,Observed!$C$2:$C$2369,$C122)),AVERAGEIFS(Observed!Y$2:Y$2369,Observed!$A$2:$A$2369,$A122,Observed!$C$2:$C$2369,$C122),"")</f>
        <v/>
      </c>
      <c r="Z122" s="40" t="str">
        <f>IF(ISNUMBER(AVERAGEIFS(Observed!Z$2:Z$2369,Observed!$A$2:$A$2369,$A122,Observed!$C$2:$C$2369,$C122)),AVERAGEIFS(Observed!Z$2:Z$2369,Observed!$A$2:$A$2369,$A122,Observed!$C$2:$C$2369,$C122),"")</f>
        <v/>
      </c>
      <c r="AA122" s="40" t="str">
        <f>IF(ISNUMBER(AVERAGEIFS(Observed!AA$2:AA$2369,Observed!$A$2:$A$2369,$A122,Observed!$C$2:$C$2369,$C122)),AVERAGEIFS(Observed!AA$2:AA$2369,Observed!$A$2:$A$2369,$A122,Observed!$C$2:$C$2369,$C122),"")</f>
        <v/>
      </c>
      <c r="AB122" s="40" t="str">
        <f>IF(ISNUMBER(AVERAGEIFS(Observed!AB$2:AB$2369,Observed!$A$2:$A$2369,$A122,Observed!$C$2:$C$2369,$C122)),AVERAGEIFS(Observed!AB$2:AB$2369,Observed!$A$2:$A$2369,$A122,Observed!$C$2:$C$2369,$C122),"")</f>
        <v/>
      </c>
      <c r="AC122" s="40" t="str">
        <f>IF(ISNUMBER(AVERAGEIFS(Observed!AC$2:AC$2369,Observed!$A$2:$A$2369,$A122,Observed!$C$2:$C$2369,$C122)),AVERAGEIFS(Observed!AC$2:AC$2369,Observed!$A$2:$A$2369,$A122,Observed!$C$2:$C$2369,$C122),"")</f>
        <v/>
      </c>
      <c r="AD122" s="40" t="str">
        <f>IF(ISNUMBER(AVERAGEIFS(Observed!AD$2:AD$2369,Observed!$A$2:$A$2369,$A122,Observed!$C$2:$C$2369,$C122)),AVERAGEIFS(Observed!AD$2:AD$2369,Observed!$A$2:$A$2369,$A122,Observed!$C$2:$C$2369,$C122),"")</f>
        <v/>
      </c>
      <c r="AE122" s="40" t="str">
        <f>IF(ISNUMBER(AVERAGEIFS(Observed!AE$2:AE$2369,Observed!$A$2:$A$2369,$A122,Observed!$C$2:$C$2369,$C122)),AVERAGEIFS(Observed!AE$2:AE$2369,Observed!$A$2:$A$2369,$A122,Observed!$C$2:$C$2369,$C122),"")</f>
        <v/>
      </c>
      <c r="AF122" s="40" t="str">
        <f>IF(ISNUMBER(AVERAGEIFS(Observed!AF$2:AF$2369,Observed!$A$2:$A$2369,$A122,Observed!$C$2:$C$2369,$C122)),AVERAGEIFS(Observed!AF$2:AF$2369,Observed!$A$2:$A$2369,$A122,Observed!$C$2:$C$2369,$C122),"")</f>
        <v/>
      </c>
      <c r="AG122" s="40" t="str">
        <f>IF(ISNUMBER(AVERAGEIFS(Observed!AG$2:AG$2369,Observed!$A$2:$A$2369,$A122,Observed!$C$2:$C$2369,$C122)),AVERAGEIFS(Observed!AG$2:AG$2369,Observed!$A$2:$A$2369,$A122,Observed!$C$2:$C$2369,$C122),"")</f>
        <v/>
      </c>
      <c r="AH122" s="41" t="str">
        <f>IF(ISNUMBER(AVERAGEIFS(Observed!AH$2:AH$2369,Observed!$A$2:$A$2369,$A122,Observed!$C$2:$C$2369,$C122)),AVERAGEIFS(Observed!AH$2:AH$2369,Observed!$A$2:$A$2369,$A122,Observed!$C$2:$C$2369,$C122),"")</f>
        <v/>
      </c>
      <c r="AI122" s="41" t="str">
        <f>IF(ISNUMBER(AVERAGEIFS(Observed!AI$2:AI$2369,Observed!$A$2:$A$2369,$A122,Observed!$C$2:$C$2369,$C122)),AVERAGEIFS(Observed!AI$2:AI$2369,Observed!$A$2:$A$2369,$A122,Observed!$C$2:$C$2369,$C122),"")</f>
        <v/>
      </c>
      <c r="AJ122" s="41" t="str">
        <f>IF(ISNUMBER(AVERAGEIFS(Observed!AJ$2:AJ$2369,Observed!$A$2:$A$2369,$A122,Observed!$C$2:$C$2369,$C122)),AVERAGEIFS(Observed!AJ$2:AJ$2369,Observed!$A$2:$A$2369,$A122,Observed!$C$2:$C$2369,$C122),"")</f>
        <v/>
      </c>
      <c r="AK122" s="40" t="str">
        <f>IF(ISNUMBER(AVERAGEIFS(Observed!AK$2:AK$2369,Observed!$A$2:$A$2369,$A122,Observed!$C$2:$C$2369,$C122)),AVERAGEIFS(Observed!AK$2:AK$2369,Observed!$A$2:$A$2369,$A122,Observed!$C$2:$C$2369,$C122),"")</f>
        <v/>
      </c>
      <c r="AL122" s="41" t="str">
        <f>IF(ISNUMBER(AVERAGEIFS(Observed!AL$2:AL$2369,Observed!$A$2:$A$2369,$A122,Observed!$C$2:$C$2369,$C122)),AVERAGEIFS(Observed!AL$2:AL$2369,Observed!$A$2:$A$2369,$A122,Observed!$C$2:$C$2369,$C122),"")</f>
        <v/>
      </c>
      <c r="AM122" s="40" t="str">
        <f>IF(ISNUMBER(AVERAGEIFS(Observed!AM$2:AM$2369,Observed!$A$2:$A$2369,$A122,Observed!$C$2:$C$2369,$C122)),AVERAGEIFS(Observed!AM$2:AM$2369,Observed!$A$2:$A$2369,$A122,Observed!$C$2:$C$2369,$C122),"")</f>
        <v/>
      </c>
      <c r="AN122" s="40" t="str">
        <f>IF(ISNUMBER(AVERAGEIFS(Observed!AN$2:AN$2369,Observed!$A$2:$A$2369,$A122,Observed!$C$2:$C$2369,$C122)),AVERAGEIFS(Observed!AN$2:AN$2369,Observed!$A$2:$A$2369,$A122,Observed!$C$2:$C$2369,$C122),"")</f>
        <v/>
      </c>
      <c r="AO122" s="40" t="str">
        <f>IF(ISNUMBER(AVERAGEIFS(Observed!AO$2:AO$2369,Observed!$A$2:$A$2369,$A122,Observed!$C$2:$C$2369,$C122)),AVERAGEIFS(Observed!AO$2:AO$2369,Observed!$A$2:$A$2369,$A122,Observed!$C$2:$C$2369,$C122),"")</f>
        <v/>
      </c>
      <c r="AP122" s="41" t="str">
        <f>IF(ISNUMBER(AVERAGEIFS(Observed!AP$2:AP$2369,Observed!$A$2:$A$2369,$A122,Observed!$C$2:$C$2369,$C122)),AVERAGEIFS(Observed!AP$2:AP$2369,Observed!$A$2:$A$2369,$A122,Observed!$C$2:$C$2369,$C122),"")</f>
        <v/>
      </c>
      <c r="AQ122" s="40" t="str">
        <f>IF(ISNUMBER(AVERAGEIFS(Observed!AQ$2:AQ$2369,Observed!$A$2:$A$2369,$A122,Observed!$C$2:$C$2369,$C122)),AVERAGEIFS(Observed!AQ$2:AQ$2369,Observed!$A$2:$A$2369,$A122,Observed!$C$2:$C$2369,$C122),"")</f>
        <v/>
      </c>
      <c r="AR122" s="40" t="str">
        <f>IF(ISNUMBER(AVERAGEIFS(Observed!AR$2:AR$2369,Observed!$A$2:$A$2369,$A122,Observed!$C$2:$C$2369,$C122)),AVERAGEIFS(Observed!AR$2:AR$2369,Observed!$A$2:$A$2369,$A122,Observed!$C$2:$C$2369,$C122),"")</f>
        <v/>
      </c>
      <c r="AS122" s="3">
        <f>COUNTIFS(Observed!$A$2:$A$2369,$A122,Observed!$C$2:$C$2369,$C122)</f>
        <v>3</v>
      </c>
      <c r="AT122" s="3">
        <f t="shared" si="1"/>
        <v>4</v>
      </c>
    </row>
    <row r="123" spans="1:46" x14ac:dyDescent="0.25">
      <c r="A123" t="s">
        <v>5</v>
      </c>
      <c r="B123" t="s">
        <v>21</v>
      </c>
      <c r="C123" s="7">
        <v>36938</v>
      </c>
      <c r="D123" t="s">
        <v>101</v>
      </c>
      <c r="E123" t="s">
        <v>83</v>
      </c>
      <c r="J123" t="s">
        <v>3</v>
      </c>
      <c r="K123" t="s">
        <v>3</v>
      </c>
      <c r="L123">
        <v>5</v>
      </c>
      <c r="M123" t="s">
        <v>23</v>
      </c>
      <c r="N123" s="39">
        <f>IF(ISNUMBER(AVERAGEIFS(Observed!N$2:N$2369,Observed!$A$2:$A$2369,$A123,Observed!$C$2:$C$2369,$C123)),AVERAGEIFS(Observed!N$2:N$2369,Observed!$A$2:$A$2369,$A123,Observed!$C$2:$C$2369,$C123),"")</f>
        <v>417</v>
      </c>
      <c r="O123" s="40">
        <f>IF(ISNUMBER(AVERAGEIFS(Observed!O$2:O$2369,Observed!$A$2:$A$2369,$A123,Observed!$C$2:$C$2369,$C123)),AVERAGEIFS(Observed!O$2:O$2369,Observed!$A$2:$A$2369,$A123,Observed!$C$2:$C$2369,$C123),"")</f>
        <v>41.7</v>
      </c>
      <c r="P123" s="40" t="str">
        <f>IF(ISNUMBER(AVERAGEIFS(Observed!P$2:P$2369,Observed!$A$2:$A$2369,$A123,Observed!$C$2:$C$2369,$C123)),AVERAGEIFS(Observed!P$2:P$2369,Observed!$A$2:$A$2369,$A123,Observed!$C$2:$C$2369,$C123),"")</f>
        <v/>
      </c>
      <c r="Q123" s="40" t="str">
        <f>IF(ISNUMBER(AVERAGEIFS(Observed!Q$2:Q$2369,Observed!$A$2:$A$2369,$A123,Observed!$C$2:$C$2369,$C123)),AVERAGEIFS(Observed!Q$2:Q$2369,Observed!$A$2:$A$2369,$A123,Observed!$C$2:$C$2369,$C123),"")</f>
        <v/>
      </c>
      <c r="R123" s="40" t="str">
        <f>IF(ISNUMBER(AVERAGEIFS(Observed!R$2:R$2369,Observed!$A$2:$A$2369,$A123,Observed!$C$2:$C$2369,$C123)),AVERAGEIFS(Observed!R$2:R$2369,Observed!$A$2:$A$2369,$A123,Observed!$C$2:$C$2369,$C123),"")</f>
        <v/>
      </c>
      <c r="S123" s="41" t="str">
        <f>IF(ISNUMBER(AVERAGEIFS(Observed!S$2:S$2369,Observed!$A$2:$A$2369,$A123,Observed!$C$2:$C$2369,$C123)),AVERAGEIFS(Observed!S$2:S$2369,Observed!$A$2:$A$2369,$A123,Observed!$C$2:$C$2369,$C123),"")</f>
        <v/>
      </c>
      <c r="T123" s="41" t="str">
        <f>IF(ISNUMBER(AVERAGEIFS(Observed!T$2:T$2369,Observed!$A$2:$A$2369,$A123,Observed!$C$2:$C$2369,$C123)),AVERAGEIFS(Observed!T$2:T$2369,Observed!$A$2:$A$2369,$A123,Observed!$C$2:$C$2369,$C123),"")</f>
        <v/>
      </c>
      <c r="U123" s="41" t="str">
        <f>IF(ISNUMBER(AVERAGEIFS(Observed!U$2:U$2369,Observed!$A$2:$A$2369,$A123,Observed!$C$2:$C$2369,$C123)),AVERAGEIFS(Observed!U$2:U$2369,Observed!$A$2:$A$2369,$A123,Observed!$C$2:$C$2369,$C123),"")</f>
        <v/>
      </c>
      <c r="V123" s="40" t="str">
        <f>IF(ISNUMBER(AVERAGEIFS(Observed!V$2:V$2369,Observed!$A$2:$A$2369,$A123,Observed!$C$2:$C$2369,$C123)),AVERAGEIFS(Observed!V$2:V$2369,Observed!$A$2:$A$2369,$A123,Observed!$C$2:$C$2369,$C123),"")</f>
        <v/>
      </c>
      <c r="W123" s="8" t="str">
        <f>IF(ISNUMBER(AVERAGEIFS(Observed!W$2:W$2369,Observed!$A$2:$A$2369,$A123,Observed!$C$2:$C$2369,$C123)),AVERAGEIFS(Observed!W$2:W$2369,Observed!$A$2:$A$2369,$A123,Observed!$C$2:$C$2369,$C123),"")</f>
        <v/>
      </c>
      <c r="X123" s="8" t="str">
        <f>IF(ISNUMBER(AVERAGEIFS(Observed!X$2:X$2369,Observed!$A$2:$A$2369,$A123,Observed!$C$2:$C$2369,$C123)),AVERAGEIFS(Observed!X$2:X$2369,Observed!$A$2:$A$2369,$A123,Observed!$C$2:$C$2369,$C123),"")</f>
        <v/>
      </c>
      <c r="Y123" s="40" t="str">
        <f>IF(ISNUMBER(AVERAGEIFS(Observed!Y$2:Y$2369,Observed!$A$2:$A$2369,$A123,Observed!$C$2:$C$2369,$C123)),AVERAGEIFS(Observed!Y$2:Y$2369,Observed!$A$2:$A$2369,$A123,Observed!$C$2:$C$2369,$C123),"")</f>
        <v/>
      </c>
      <c r="Z123" s="40" t="str">
        <f>IF(ISNUMBER(AVERAGEIFS(Observed!Z$2:Z$2369,Observed!$A$2:$A$2369,$A123,Observed!$C$2:$C$2369,$C123)),AVERAGEIFS(Observed!Z$2:Z$2369,Observed!$A$2:$A$2369,$A123,Observed!$C$2:$C$2369,$C123),"")</f>
        <v/>
      </c>
      <c r="AA123" s="40" t="str">
        <f>IF(ISNUMBER(AVERAGEIFS(Observed!AA$2:AA$2369,Observed!$A$2:$A$2369,$A123,Observed!$C$2:$C$2369,$C123)),AVERAGEIFS(Observed!AA$2:AA$2369,Observed!$A$2:$A$2369,$A123,Observed!$C$2:$C$2369,$C123),"")</f>
        <v/>
      </c>
      <c r="AB123" s="40" t="str">
        <f>IF(ISNUMBER(AVERAGEIFS(Observed!AB$2:AB$2369,Observed!$A$2:$A$2369,$A123,Observed!$C$2:$C$2369,$C123)),AVERAGEIFS(Observed!AB$2:AB$2369,Observed!$A$2:$A$2369,$A123,Observed!$C$2:$C$2369,$C123),"")</f>
        <v/>
      </c>
      <c r="AC123" s="40" t="str">
        <f>IF(ISNUMBER(AVERAGEIFS(Observed!AC$2:AC$2369,Observed!$A$2:$A$2369,$A123,Observed!$C$2:$C$2369,$C123)),AVERAGEIFS(Observed!AC$2:AC$2369,Observed!$A$2:$A$2369,$A123,Observed!$C$2:$C$2369,$C123),"")</f>
        <v/>
      </c>
      <c r="AD123" s="40" t="str">
        <f>IF(ISNUMBER(AVERAGEIFS(Observed!AD$2:AD$2369,Observed!$A$2:$A$2369,$A123,Observed!$C$2:$C$2369,$C123)),AVERAGEIFS(Observed!AD$2:AD$2369,Observed!$A$2:$A$2369,$A123,Observed!$C$2:$C$2369,$C123),"")</f>
        <v/>
      </c>
      <c r="AE123" s="40" t="str">
        <f>IF(ISNUMBER(AVERAGEIFS(Observed!AE$2:AE$2369,Observed!$A$2:$A$2369,$A123,Observed!$C$2:$C$2369,$C123)),AVERAGEIFS(Observed!AE$2:AE$2369,Observed!$A$2:$A$2369,$A123,Observed!$C$2:$C$2369,$C123),"")</f>
        <v/>
      </c>
      <c r="AF123" s="40" t="str">
        <f>IF(ISNUMBER(AVERAGEIFS(Observed!AF$2:AF$2369,Observed!$A$2:$A$2369,$A123,Observed!$C$2:$C$2369,$C123)),AVERAGEIFS(Observed!AF$2:AF$2369,Observed!$A$2:$A$2369,$A123,Observed!$C$2:$C$2369,$C123),"")</f>
        <v/>
      </c>
      <c r="AG123" s="40" t="str">
        <f>IF(ISNUMBER(AVERAGEIFS(Observed!AG$2:AG$2369,Observed!$A$2:$A$2369,$A123,Observed!$C$2:$C$2369,$C123)),AVERAGEIFS(Observed!AG$2:AG$2369,Observed!$A$2:$A$2369,$A123,Observed!$C$2:$C$2369,$C123),"")</f>
        <v/>
      </c>
      <c r="AH123" s="41" t="str">
        <f>IF(ISNUMBER(AVERAGEIFS(Observed!AH$2:AH$2369,Observed!$A$2:$A$2369,$A123,Observed!$C$2:$C$2369,$C123)),AVERAGEIFS(Observed!AH$2:AH$2369,Observed!$A$2:$A$2369,$A123,Observed!$C$2:$C$2369,$C123),"")</f>
        <v/>
      </c>
      <c r="AI123" s="41" t="str">
        <f>IF(ISNUMBER(AVERAGEIFS(Observed!AI$2:AI$2369,Observed!$A$2:$A$2369,$A123,Observed!$C$2:$C$2369,$C123)),AVERAGEIFS(Observed!AI$2:AI$2369,Observed!$A$2:$A$2369,$A123,Observed!$C$2:$C$2369,$C123),"")</f>
        <v/>
      </c>
      <c r="AJ123" s="41" t="str">
        <f>IF(ISNUMBER(AVERAGEIFS(Observed!AJ$2:AJ$2369,Observed!$A$2:$A$2369,$A123,Observed!$C$2:$C$2369,$C123)),AVERAGEIFS(Observed!AJ$2:AJ$2369,Observed!$A$2:$A$2369,$A123,Observed!$C$2:$C$2369,$C123),"")</f>
        <v/>
      </c>
      <c r="AK123" s="40" t="str">
        <f>IF(ISNUMBER(AVERAGEIFS(Observed!AK$2:AK$2369,Observed!$A$2:$A$2369,$A123,Observed!$C$2:$C$2369,$C123)),AVERAGEIFS(Observed!AK$2:AK$2369,Observed!$A$2:$A$2369,$A123,Observed!$C$2:$C$2369,$C123),"")</f>
        <v/>
      </c>
      <c r="AL123" s="41" t="str">
        <f>IF(ISNUMBER(AVERAGEIFS(Observed!AL$2:AL$2369,Observed!$A$2:$A$2369,$A123,Observed!$C$2:$C$2369,$C123)),AVERAGEIFS(Observed!AL$2:AL$2369,Observed!$A$2:$A$2369,$A123,Observed!$C$2:$C$2369,$C123),"")</f>
        <v/>
      </c>
      <c r="AM123" s="40" t="str">
        <f>IF(ISNUMBER(AVERAGEIFS(Observed!AM$2:AM$2369,Observed!$A$2:$A$2369,$A123,Observed!$C$2:$C$2369,$C123)),AVERAGEIFS(Observed!AM$2:AM$2369,Observed!$A$2:$A$2369,$A123,Observed!$C$2:$C$2369,$C123),"")</f>
        <v/>
      </c>
      <c r="AN123" s="40" t="str">
        <f>IF(ISNUMBER(AVERAGEIFS(Observed!AN$2:AN$2369,Observed!$A$2:$A$2369,$A123,Observed!$C$2:$C$2369,$C123)),AVERAGEIFS(Observed!AN$2:AN$2369,Observed!$A$2:$A$2369,$A123,Observed!$C$2:$C$2369,$C123),"")</f>
        <v/>
      </c>
      <c r="AO123" s="40" t="str">
        <f>IF(ISNUMBER(AVERAGEIFS(Observed!AO$2:AO$2369,Observed!$A$2:$A$2369,$A123,Observed!$C$2:$C$2369,$C123)),AVERAGEIFS(Observed!AO$2:AO$2369,Observed!$A$2:$A$2369,$A123,Observed!$C$2:$C$2369,$C123),"")</f>
        <v/>
      </c>
      <c r="AP123" s="41" t="str">
        <f>IF(ISNUMBER(AVERAGEIFS(Observed!AP$2:AP$2369,Observed!$A$2:$A$2369,$A123,Observed!$C$2:$C$2369,$C123)),AVERAGEIFS(Observed!AP$2:AP$2369,Observed!$A$2:$A$2369,$A123,Observed!$C$2:$C$2369,$C123),"")</f>
        <v/>
      </c>
      <c r="AQ123" s="40" t="str">
        <f>IF(ISNUMBER(AVERAGEIFS(Observed!AQ$2:AQ$2369,Observed!$A$2:$A$2369,$A123,Observed!$C$2:$C$2369,$C123)),AVERAGEIFS(Observed!AQ$2:AQ$2369,Observed!$A$2:$A$2369,$A123,Observed!$C$2:$C$2369,$C123),"")</f>
        <v/>
      </c>
      <c r="AR123" s="40" t="str">
        <f>IF(ISNUMBER(AVERAGEIFS(Observed!AR$2:AR$2369,Observed!$A$2:$A$2369,$A123,Observed!$C$2:$C$2369,$C123)),AVERAGEIFS(Observed!AR$2:AR$2369,Observed!$A$2:$A$2369,$A123,Observed!$C$2:$C$2369,$C123),"")</f>
        <v/>
      </c>
      <c r="AS123" s="3">
        <f>COUNTIFS(Observed!$A$2:$A$2369,$A123,Observed!$C$2:$C$2369,$C123)</f>
        <v>3</v>
      </c>
      <c r="AT123" s="3">
        <f t="shared" si="1"/>
        <v>1</v>
      </c>
    </row>
    <row r="124" spans="1:46" x14ac:dyDescent="0.25">
      <c r="A124" t="s">
        <v>5</v>
      </c>
      <c r="B124" t="s">
        <v>21</v>
      </c>
      <c r="C124" s="7">
        <v>36945</v>
      </c>
      <c r="D124" t="s">
        <v>101</v>
      </c>
      <c r="E124" t="s">
        <v>83</v>
      </c>
      <c r="J124" t="s">
        <v>3</v>
      </c>
      <c r="K124" t="s">
        <v>3</v>
      </c>
      <c r="L124">
        <v>5</v>
      </c>
      <c r="M124" t="s">
        <v>23</v>
      </c>
      <c r="N124" s="39">
        <f>IF(ISNUMBER(AVERAGEIFS(Observed!N$2:N$2369,Observed!$A$2:$A$2369,$A124,Observed!$C$2:$C$2369,$C124)),AVERAGEIFS(Observed!N$2:N$2369,Observed!$A$2:$A$2369,$A124,Observed!$C$2:$C$2369,$C124),"")</f>
        <v>636.66666666666663</v>
      </c>
      <c r="O124" s="40">
        <f>IF(ISNUMBER(AVERAGEIFS(Observed!O$2:O$2369,Observed!$A$2:$A$2369,$A124,Observed!$C$2:$C$2369,$C124)),AVERAGEIFS(Observed!O$2:O$2369,Observed!$A$2:$A$2369,$A124,Observed!$C$2:$C$2369,$C124),"")</f>
        <v>63.666666666666664</v>
      </c>
      <c r="P124" s="40" t="str">
        <f>IF(ISNUMBER(AVERAGEIFS(Observed!P$2:P$2369,Observed!$A$2:$A$2369,$A124,Observed!$C$2:$C$2369,$C124)),AVERAGEIFS(Observed!P$2:P$2369,Observed!$A$2:$A$2369,$A124,Observed!$C$2:$C$2369,$C124),"")</f>
        <v/>
      </c>
      <c r="Q124" s="40" t="str">
        <f>IF(ISNUMBER(AVERAGEIFS(Observed!Q$2:Q$2369,Observed!$A$2:$A$2369,$A124,Observed!$C$2:$C$2369,$C124)),AVERAGEIFS(Observed!Q$2:Q$2369,Observed!$A$2:$A$2369,$A124,Observed!$C$2:$C$2369,$C124),"")</f>
        <v/>
      </c>
      <c r="R124" s="40" t="str">
        <f>IF(ISNUMBER(AVERAGEIFS(Observed!R$2:R$2369,Observed!$A$2:$A$2369,$A124,Observed!$C$2:$C$2369,$C124)),AVERAGEIFS(Observed!R$2:R$2369,Observed!$A$2:$A$2369,$A124,Observed!$C$2:$C$2369,$C124),"")</f>
        <v/>
      </c>
      <c r="S124" s="41" t="str">
        <f>IF(ISNUMBER(AVERAGEIFS(Observed!S$2:S$2369,Observed!$A$2:$A$2369,$A124,Observed!$C$2:$C$2369,$C124)),AVERAGEIFS(Observed!S$2:S$2369,Observed!$A$2:$A$2369,$A124,Observed!$C$2:$C$2369,$C124),"")</f>
        <v/>
      </c>
      <c r="T124" s="41" t="str">
        <f>IF(ISNUMBER(AVERAGEIFS(Observed!T$2:T$2369,Observed!$A$2:$A$2369,$A124,Observed!$C$2:$C$2369,$C124)),AVERAGEIFS(Observed!T$2:T$2369,Observed!$A$2:$A$2369,$A124,Observed!$C$2:$C$2369,$C124),"")</f>
        <v/>
      </c>
      <c r="U124" s="41" t="str">
        <f>IF(ISNUMBER(AVERAGEIFS(Observed!U$2:U$2369,Observed!$A$2:$A$2369,$A124,Observed!$C$2:$C$2369,$C124)),AVERAGEIFS(Observed!U$2:U$2369,Observed!$A$2:$A$2369,$A124,Observed!$C$2:$C$2369,$C124),"")</f>
        <v/>
      </c>
      <c r="V124" s="40" t="str">
        <f>IF(ISNUMBER(AVERAGEIFS(Observed!V$2:V$2369,Observed!$A$2:$A$2369,$A124,Observed!$C$2:$C$2369,$C124)),AVERAGEIFS(Observed!V$2:V$2369,Observed!$A$2:$A$2369,$A124,Observed!$C$2:$C$2369,$C124),"")</f>
        <v/>
      </c>
      <c r="W124" s="8" t="str">
        <f>IF(ISNUMBER(AVERAGEIFS(Observed!W$2:W$2369,Observed!$A$2:$A$2369,$A124,Observed!$C$2:$C$2369,$C124)),AVERAGEIFS(Observed!W$2:W$2369,Observed!$A$2:$A$2369,$A124,Observed!$C$2:$C$2369,$C124),"")</f>
        <v/>
      </c>
      <c r="X124" s="8">
        <f>IF(ISNUMBER(AVERAGEIFS(Observed!X$2:X$2369,Observed!$A$2:$A$2369,$A124,Observed!$C$2:$C$2369,$C124)),AVERAGEIFS(Observed!X$2:X$2369,Observed!$A$2:$A$2369,$A124,Observed!$C$2:$C$2369,$C124),"")</f>
        <v>0.14366666666666666</v>
      </c>
      <c r="Y124" s="40" t="str">
        <f>IF(ISNUMBER(AVERAGEIFS(Observed!Y$2:Y$2369,Observed!$A$2:$A$2369,$A124,Observed!$C$2:$C$2369,$C124)),AVERAGEIFS(Observed!Y$2:Y$2369,Observed!$A$2:$A$2369,$A124,Observed!$C$2:$C$2369,$C124),"")</f>
        <v/>
      </c>
      <c r="Z124" s="40" t="str">
        <f>IF(ISNUMBER(AVERAGEIFS(Observed!Z$2:Z$2369,Observed!$A$2:$A$2369,$A124,Observed!$C$2:$C$2369,$C124)),AVERAGEIFS(Observed!Z$2:Z$2369,Observed!$A$2:$A$2369,$A124,Observed!$C$2:$C$2369,$C124),"")</f>
        <v/>
      </c>
      <c r="AA124" s="40" t="str">
        <f>IF(ISNUMBER(AVERAGEIFS(Observed!AA$2:AA$2369,Observed!$A$2:$A$2369,$A124,Observed!$C$2:$C$2369,$C124)),AVERAGEIFS(Observed!AA$2:AA$2369,Observed!$A$2:$A$2369,$A124,Observed!$C$2:$C$2369,$C124),"")</f>
        <v/>
      </c>
      <c r="AB124" s="40" t="str">
        <f>IF(ISNUMBER(AVERAGEIFS(Observed!AB$2:AB$2369,Observed!$A$2:$A$2369,$A124,Observed!$C$2:$C$2369,$C124)),AVERAGEIFS(Observed!AB$2:AB$2369,Observed!$A$2:$A$2369,$A124,Observed!$C$2:$C$2369,$C124),"")</f>
        <v/>
      </c>
      <c r="AC124" s="40" t="str">
        <f>IF(ISNUMBER(AVERAGEIFS(Observed!AC$2:AC$2369,Observed!$A$2:$A$2369,$A124,Observed!$C$2:$C$2369,$C124)),AVERAGEIFS(Observed!AC$2:AC$2369,Observed!$A$2:$A$2369,$A124,Observed!$C$2:$C$2369,$C124),"")</f>
        <v/>
      </c>
      <c r="AD124" s="40" t="str">
        <f>IF(ISNUMBER(AVERAGEIFS(Observed!AD$2:AD$2369,Observed!$A$2:$A$2369,$A124,Observed!$C$2:$C$2369,$C124)),AVERAGEIFS(Observed!AD$2:AD$2369,Observed!$A$2:$A$2369,$A124,Observed!$C$2:$C$2369,$C124),"")</f>
        <v/>
      </c>
      <c r="AE124" s="40" t="str">
        <f>IF(ISNUMBER(AVERAGEIFS(Observed!AE$2:AE$2369,Observed!$A$2:$A$2369,$A124,Observed!$C$2:$C$2369,$C124)),AVERAGEIFS(Observed!AE$2:AE$2369,Observed!$A$2:$A$2369,$A124,Observed!$C$2:$C$2369,$C124),"")</f>
        <v/>
      </c>
      <c r="AF124" s="40" t="str">
        <f>IF(ISNUMBER(AVERAGEIFS(Observed!AF$2:AF$2369,Observed!$A$2:$A$2369,$A124,Observed!$C$2:$C$2369,$C124)),AVERAGEIFS(Observed!AF$2:AF$2369,Observed!$A$2:$A$2369,$A124,Observed!$C$2:$C$2369,$C124),"")</f>
        <v/>
      </c>
      <c r="AG124" s="40" t="str">
        <f>IF(ISNUMBER(AVERAGEIFS(Observed!AG$2:AG$2369,Observed!$A$2:$A$2369,$A124,Observed!$C$2:$C$2369,$C124)),AVERAGEIFS(Observed!AG$2:AG$2369,Observed!$A$2:$A$2369,$A124,Observed!$C$2:$C$2369,$C124),"")</f>
        <v/>
      </c>
      <c r="AH124" s="41" t="str">
        <f>IF(ISNUMBER(AVERAGEIFS(Observed!AH$2:AH$2369,Observed!$A$2:$A$2369,$A124,Observed!$C$2:$C$2369,$C124)),AVERAGEIFS(Observed!AH$2:AH$2369,Observed!$A$2:$A$2369,$A124,Observed!$C$2:$C$2369,$C124),"")</f>
        <v/>
      </c>
      <c r="AI124" s="41" t="str">
        <f>IF(ISNUMBER(AVERAGEIFS(Observed!AI$2:AI$2369,Observed!$A$2:$A$2369,$A124,Observed!$C$2:$C$2369,$C124)),AVERAGEIFS(Observed!AI$2:AI$2369,Observed!$A$2:$A$2369,$A124,Observed!$C$2:$C$2369,$C124),"")</f>
        <v/>
      </c>
      <c r="AJ124" s="41" t="str">
        <f>IF(ISNUMBER(AVERAGEIFS(Observed!AJ$2:AJ$2369,Observed!$A$2:$A$2369,$A124,Observed!$C$2:$C$2369,$C124)),AVERAGEIFS(Observed!AJ$2:AJ$2369,Observed!$A$2:$A$2369,$A124,Observed!$C$2:$C$2369,$C124),"")</f>
        <v/>
      </c>
      <c r="AK124" s="40" t="str">
        <f>IF(ISNUMBER(AVERAGEIFS(Observed!AK$2:AK$2369,Observed!$A$2:$A$2369,$A124,Observed!$C$2:$C$2369,$C124)),AVERAGEIFS(Observed!AK$2:AK$2369,Observed!$A$2:$A$2369,$A124,Observed!$C$2:$C$2369,$C124),"")</f>
        <v/>
      </c>
      <c r="AL124" s="41" t="str">
        <f>IF(ISNUMBER(AVERAGEIFS(Observed!AL$2:AL$2369,Observed!$A$2:$A$2369,$A124,Observed!$C$2:$C$2369,$C124)),AVERAGEIFS(Observed!AL$2:AL$2369,Observed!$A$2:$A$2369,$A124,Observed!$C$2:$C$2369,$C124),"")</f>
        <v/>
      </c>
      <c r="AM124" s="40" t="str">
        <f>IF(ISNUMBER(AVERAGEIFS(Observed!AM$2:AM$2369,Observed!$A$2:$A$2369,$A124,Observed!$C$2:$C$2369,$C124)),AVERAGEIFS(Observed!AM$2:AM$2369,Observed!$A$2:$A$2369,$A124,Observed!$C$2:$C$2369,$C124),"")</f>
        <v/>
      </c>
      <c r="AN124" s="40" t="str">
        <f>IF(ISNUMBER(AVERAGEIFS(Observed!AN$2:AN$2369,Observed!$A$2:$A$2369,$A124,Observed!$C$2:$C$2369,$C124)),AVERAGEIFS(Observed!AN$2:AN$2369,Observed!$A$2:$A$2369,$A124,Observed!$C$2:$C$2369,$C124),"")</f>
        <v/>
      </c>
      <c r="AO124" s="40" t="str">
        <f>IF(ISNUMBER(AVERAGEIFS(Observed!AO$2:AO$2369,Observed!$A$2:$A$2369,$A124,Observed!$C$2:$C$2369,$C124)),AVERAGEIFS(Observed!AO$2:AO$2369,Observed!$A$2:$A$2369,$A124,Observed!$C$2:$C$2369,$C124),"")</f>
        <v/>
      </c>
      <c r="AP124" s="41" t="str">
        <f>IF(ISNUMBER(AVERAGEIFS(Observed!AP$2:AP$2369,Observed!$A$2:$A$2369,$A124,Observed!$C$2:$C$2369,$C124)),AVERAGEIFS(Observed!AP$2:AP$2369,Observed!$A$2:$A$2369,$A124,Observed!$C$2:$C$2369,$C124),"")</f>
        <v/>
      </c>
      <c r="AQ124" s="40" t="str">
        <f>IF(ISNUMBER(AVERAGEIFS(Observed!AQ$2:AQ$2369,Observed!$A$2:$A$2369,$A124,Observed!$C$2:$C$2369,$C124)),AVERAGEIFS(Observed!AQ$2:AQ$2369,Observed!$A$2:$A$2369,$A124,Observed!$C$2:$C$2369,$C124),"")</f>
        <v/>
      </c>
      <c r="AR124" s="40" t="str">
        <f>IF(ISNUMBER(AVERAGEIFS(Observed!AR$2:AR$2369,Observed!$A$2:$A$2369,$A124,Observed!$C$2:$C$2369,$C124)),AVERAGEIFS(Observed!AR$2:AR$2369,Observed!$A$2:$A$2369,$A124,Observed!$C$2:$C$2369,$C124),"")</f>
        <v/>
      </c>
      <c r="AS124" s="3">
        <f>COUNTIFS(Observed!$A$2:$A$2369,$A124,Observed!$C$2:$C$2369,$C124)</f>
        <v>3</v>
      </c>
      <c r="AT124" s="3">
        <f t="shared" si="1"/>
        <v>2</v>
      </c>
    </row>
    <row r="125" spans="1:46" x14ac:dyDescent="0.25">
      <c r="A125" t="s">
        <v>5</v>
      </c>
      <c r="B125" t="s">
        <v>21</v>
      </c>
      <c r="C125" s="7">
        <v>36951</v>
      </c>
      <c r="D125" t="s">
        <v>101</v>
      </c>
      <c r="E125" t="s">
        <v>83</v>
      </c>
      <c r="J125" t="s">
        <v>3</v>
      </c>
      <c r="K125" t="s">
        <v>3</v>
      </c>
      <c r="L125">
        <v>5</v>
      </c>
      <c r="M125" t="s">
        <v>23</v>
      </c>
      <c r="N125" s="39">
        <f>IF(ISNUMBER(AVERAGEIFS(Observed!N$2:N$2369,Observed!$A$2:$A$2369,$A125,Observed!$C$2:$C$2369,$C125)),AVERAGEIFS(Observed!N$2:N$2369,Observed!$A$2:$A$2369,$A125,Observed!$C$2:$C$2369,$C125),"")</f>
        <v>775</v>
      </c>
      <c r="O125" s="40">
        <f>IF(ISNUMBER(AVERAGEIFS(Observed!O$2:O$2369,Observed!$A$2:$A$2369,$A125,Observed!$C$2:$C$2369,$C125)),AVERAGEIFS(Observed!O$2:O$2369,Observed!$A$2:$A$2369,$A125,Observed!$C$2:$C$2369,$C125),"")</f>
        <v>77.5</v>
      </c>
      <c r="P125" s="40" t="str">
        <f>IF(ISNUMBER(AVERAGEIFS(Observed!P$2:P$2369,Observed!$A$2:$A$2369,$A125,Observed!$C$2:$C$2369,$C125)),AVERAGEIFS(Observed!P$2:P$2369,Observed!$A$2:$A$2369,$A125,Observed!$C$2:$C$2369,$C125),"")</f>
        <v/>
      </c>
      <c r="Q125" s="40" t="str">
        <f>IF(ISNUMBER(AVERAGEIFS(Observed!Q$2:Q$2369,Observed!$A$2:$A$2369,$A125,Observed!$C$2:$C$2369,$C125)),AVERAGEIFS(Observed!Q$2:Q$2369,Observed!$A$2:$A$2369,$A125,Observed!$C$2:$C$2369,$C125),"")</f>
        <v/>
      </c>
      <c r="R125" s="40" t="str">
        <f>IF(ISNUMBER(AVERAGEIFS(Observed!R$2:R$2369,Observed!$A$2:$A$2369,$A125,Observed!$C$2:$C$2369,$C125)),AVERAGEIFS(Observed!R$2:R$2369,Observed!$A$2:$A$2369,$A125,Observed!$C$2:$C$2369,$C125),"")</f>
        <v/>
      </c>
      <c r="S125" s="41" t="str">
        <f>IF(ISNUMBER(AVERAGEIFS(Observed!S$2:S$2369,Observed!$A$2:$A$2369,$A125,Observed!$C$2:$C$2369,$C125)),AVERAGEIFS(Observed!S$2:S$2369,Observed!$A$2:$A$2369,$A125,Observed!$C$2:$C$2369,$C125),"")</f>
        <v/>
      </c>
      <c r="T125" s="41" t="str">
        <f>IF(ISNUMBER(AVERAGEIFS(Observed!T$2:T$2369,Observed!$A$2:$A$2369,$A125,Observed!$C$2:$C$2369,$C125)),AVERAGEIFS(Observed!T$2:T$2369,Observed!$A$2:$A$2369,$A125,Observed!$C$2:$C$2369,$C125),"")</f>
        <v/>
      </c>
      <c r="U125" s="41" t="str">
        <f>IF(ISNUMBER(AVERAGEIFS(Observed!U$2:U$2369,Observed!$A$2:$A$2369,$A125,Observed!$C$2:$C$2369,$C125)),AVERAGEIFS(Observed!U$2:U$2369,Observed!$A$2:$A$2369,$A125,Observed!$C$2:$C$2369,$C125),"")</f>
        <v/>
      </c>
      <c r="V125" s="40" t="str">
        <f>IF(ISNUMBER(AVERAGEIFS(Observed!V$2:V$2369,Observed!$A$2:$A$2369,$A125,Observed!$C$2:$C$2369,$C125)),AVERAGEIFS(Observed!V$2:V$2369,Observed!$A$2:$A$2369,$A125,Observed!$C$2:$C$2369,$C125),"")</f>
        <v/>
      </c>
      <c r="W125" s="8" t="str">
        <f>IF(ISNUMBER(AVERAGEIFS(Observed!W$2:W$2369,Observed!$A$2:$A$2369,$A125,Observed!$C$2:$C$2369,$C125)),AVERAGEIFS(Observed!W$2:W$2369,Observed!$A$2:$A$2369,$A125,Observed!$C$2:$C$2369,$C125),"")</f>
        <v/>
      </c>
      <c r="X125" s="8" t="str">
        <f>IF(ISNUMBER(AVERAGEIFS(Observed!X$2:X$2369,Observed!$A$2:$A$2369,$A125,Observed!$C$2:$C$2369,$C125)),AVERAGEIFS(Observed!X$2:X$2369,Observed!$A$2:$A$2369,$A125,Observed!$C$2:$C$2369,$C125),"")</f>
        <v/>
      </c>
      <c r="Y125" s="40" t="str">
        <f>IF(ISNUMBER(AVERAGEIFS(Observed!Y$2:Y$2369,Observed!$A$2:$A$2369,$A125,Observed!$C$2:$C$2369,$C125)),AVERAGEIFS(Observed!Y$2:Y$2369,Observed!$A$2:$A$2369,$A125,Observed!$C$2:$C$2369,$C125),"")</f>
        <v/>
      </c>
      <c r="Z125" s="40" t="str">
        <f>IF(ISNUMBER(AVERAGEIFS(Observed!Z$2:Z$2369,Observed!$A$2:$A$2369,$A125,Observed!$C$2:$C$2369,$C125)),AVERAGEIFS(Observed!Z$2:Z$2369,Observed!$A$2:$A$2369,$A125,Observed!$C$2:$C$2369,$C125),"")</f>
        <v/>
      </c>
      <c r="AA125" s="40" t="str">
        <f>IF(ISNUMBER(AVERAGEIFS(Observed!AA$2:AA$2369,Observed!$A$2:$A$2369,$A125,Observed!$C$2:$C$2369,$C125)),AVERAGEIFS(Observed!AA$2:AA$2369,Observed!$A$2:$A$2369,$A125,Observed!$C$2:$C$2369,$C125),"")</f>
        <v/>
      </c>
      <c r="AB125" s="40" t="str">
        <f>IF(ISNUMBER(AVERAGEIFS(Observed!AB$2:AB$2369,Observed!$A$2:$A$2369,$A125,Observed!$C$2:$C$2369,$C125)),AVERAGEIFS(Observed!AB$2:AB$2369,Observed!$A$2:$A$2369,$A125,Observed!$C$2:$C$2369,$C125),"")</f>
        <v/>
      </c>
      <c r="AC125" s="40" t="str">
        <f>IF(ISNUMBER(AVERAGEIFS(Observed!AC$2:AC$2369,Observed!$A$2:$A$2369,$A125,Observed!$C$2:$C$2369,$C125)),AVERAGEIFS(Observed!AC$2:AC$2369,Observed!$A$2:$A$2369,$A125,Observed!$C$2:$C$2369,$C125),"")</f>
        <v/>
      </c>
      <c r="AD125" s="40" t="str">
        <f>IF(ISNUMBER(AVERAGEIFS(Observed!AD$2:AD$2369,Observed!$A$2:$A$2369,$A125,Observed!$C$2:$C$2369,$C125)),AVERAGEIFS(Observed!AD$2:AD$2369,Observed!$A$2:$A$2369,$A125,Observed!$C$2:$C$2369,$C125),"")</f>
        <v/>
      </c>
      <c r="AE125" s="40" t="str">
        <f>IF(ISNUMBER(AVERAGEIFS(Observed!AE$2:AE$2369,Observed!$A$2:$A$2369,$A125,Observed!$C$2:$C$2369,$C125)),AVERAGEIFS(Observed!AE$2:AE$2369,Observed!$A$2:$A$2369,$A125,Observed!$C$2:$C$2369,$C125),"")</f>
        <v/>
      </c>
      <c r="AF125" s="40" t="str">
        <f>IF(ISNUMBER(AVERAGEIFS(Observed!AF$2:AF$2369,Observed!$A$2:$A$2369,$A125,Observed!$C$2:$C$2369,$C125)),AVERAGEIFS(Observed!AF$2:AF$2369,Observed!$A$2:$A$2369,$A125,Observed!$C$2:$C$2369,$C125),"")</f>
        <v/>
      </c>
      <c r="AG125" s="40" t="str">
        <f>IF(ISNUMBER(AVERAGEIFS(Observed!AG$2:AG$2369,Observed!$A$2:$A$2369,$A125,Observed!$C$2:$C$2369,$C125)),AVERAGEIFS(Observed!AG$2:AG$2369,Observed!$A$2:$A$2369,$A125,Observed!$C$2:$C$2369,$C125),"")</f>
        <v/>
      </c>
      <c r="AH125" s="41" t="str">
        <f>IF(ISNUMBER(AVERAGEIFS(Observed!AH$2:AH$2369,Observed!$A$2:$A$2369,$A125,Observed!$C$2:$C$2369,$C125)),AVERAGEIFS(Observed!AH$2:AH$2369,Observed!$A$2:$A$2369,$A125,Observed!$C$2:$C$2369,$C125),"")</f>
        <v/>
      </c>
      <c r="AI125" s="41" t="str">
        <f>IF(ISNUMBER(AVERAGEIFS(Observed!AI$2:AI$2369,Observed!$A$2:$A$2369,$A125,Observed!$C$2:$C$2369,$C125)),AVERAGEIFS(Observed!AI$2:AI$2369,Observed!$A$2:$A$2369,$A125,Observed!$C$2:$C$2369,$C125),"")</f>
        <v/>
      </c>
      <c r="AJ125" s="41" t="str">
        <f>IF(ISNUMBER(AVERAGEIFS(Observed!AJ$2:AJ$2369,Observed!$A$2:$A$2369,$A125,Observed!$C$2:$C$2369,$C125)),AVERAGEIFS(Observed!AJ$2:AJ$2369,Observed!$A$2:$A$2369,$A125,Observed!$C$2:$C$2369,$C125),"")</f>
        <v/>
      </c>
      <c r="AK125" s="40" t="str">
        <f>IF(ISNUMBER(AVERAGEIFS(Observed!AK$2:AK$2369,Observed!$A$2:$A$2369,$A125,Observed!$C$2:$C$2369,$C125)),AVERAGEIFS(Observed!AK$2:AK$2369,Observed!$A$2:$A$2369,$A125,Observed!$C$2:$C$2369,$C125),"")</f>
        <v/>
      </c>
      <c r="AL125" s="41" t="str">
        <f>IF(ISNUMBER(AVERAGEIFS(Observed!AL$2:AL$2369,Observed!$A$2:$A$2369,$A125,Observed!$C$2:$C$2369,$C125)),AVERAGEIFS(Observed!AL$2:AL$2369,Observed!$A$2:$A$2369,$A125,Observed!$C$2:$C$2369,$C125),"")</f>
        <v/>
      </c>
      <c r="AM125" s="40" t="str">
        <f>IF(ISNUMBER(AVERAGEIFS(Observed!AM$2:AM$2369,Observed!$A$2:$A$2369,$A125,Observed!$C$2:$C$2369,$C125)),AVERAGEIFS(Observed!AM$2:AM$2369,Observed!$A$2:$A$2369,$A125,Observed!$C$2:$C$2369,$C125),"")</f>
        <v/>
      </c>
      <c r="AN125" s="40" t="str">
        <f>IF(ISNUMBER(AVERAGEIFS(Observed!AN$2:AN$2369,Observed!$A$2:$A$2369,$A125,Observed!$C$2:$C$2369,$C125)),AVERAGEIFS(Observed!AN$2:AN$2369,Observed!$A$2:$A$2369,$A125,Observed!$C$2:$C$2369,$C125),"")</f>
        <v/>
      </c>
      <c r="AO125" s="40" t="str">
        <f>IF(ISNUMBER(AVERAGEIFS(Observed!AO$2:AO$2369,Observed!$A$2:$A$2369,$A125,Observed!$C$2:$C$2369,$C125)),AVERAGEIFS(Observed!AO$2:AO$2369,Observed!$A$2:$A$2369,$A125,Observed!$C$2:$C$2369,$C125),"")</f>
        <v/>
      </c>
      <c r="AP125" s="41" t="str">
        <f>IF(ISNUMBER(AVERAGEIFS(Observed!AP$2:AP$2369,Observed!$A$2:$A$2369,$A125,Observed!$C$2:$C$2369,$C125)),AVERAGEIFS(Observed!AP$2:AP$2369,Observed!$A$2:$A$2369,$A125,Observed!$C$2:$C$2369,$C125),"")</f>
        <v/>
      </c>
      <c r="AQ125" s="40" t="str">
        <f>IF(ISNUMBER(AVERAGEIFS(Observed!AQ$2:AQ$2369,Observed!$A$2:$A$2369,$A125,Observed!$C$2:$C$2369,$C125)),AVERAGEIFS(Observed!AQ$2:AQ$2369,Observed!$A$2:$A$2369,$A125,Observed!$C$2:$C$2369,$C125),"")</f>
        <v/>
      </c>
      <c r="AR125" s="40" t="str">
        <f>IF(ISNUMBER(AVERAGEIFS(Observed!AR$2:AR$2369,Observed!$A$2:$A$2369,$A125,Observed!$C$2:$C$2369,$C125)),AVERAGEIFS(Observed!AR$2:AR$2369,Observed!$A$2:$A$2369,$A125,Observed!$C$2:$C$2369,$C125),"")</f>
        <v/>
      </c>
      <c r="AS125" s="3">
        <f>COUNTIFS(Observed!$A$2:$A$2369,$A125,Observed!$C$2:$C$2369,$C125)</f>
        <v>3</v>
      </c>
      <c r="AT125" s="3">
        <f t="shared" si="1"/>
        <v>1</v>
      </c>
    </row>
    <row r="126" spans="1:46" x14ac:dyDescent="0.25">
      <c r="A126" t="s">
        <v>5</v>
      </c>
      <c r="B126" t="s">
        <v>21</v>
      </c>
      <c r="C126" s="7">
        <v>36957</v>
      </c>
      <c r="D126" t="s">
        <v>101</v>
      </c>
      <c r="E126" t="s">
        <v>83</v>
      </c>
      <c r="J126" t="s">
        <v>3</v>
      </c>
      <c r="K126" t="s">
        <v>3</v>
      </c>
      <c r="L126">
        <v>5</v>
      </c>
      <c r="M126" t="s">
        <v>23</v>
      </c>
      <c r="N126" s="39">
        <f>IF(ISNUMBER(AVERAGEIFS(Observed!N$2:N$2369,Observed!$A$2:$A$2369,$A126,Observed!$C$2:$C$2369,$C126)),AVERAGEIFS(Observed!N$2:N$2369,Observed!$A$2:$A$2369,$A126,Observed!$C$2:$C$2369,$C126),"")</f>
        <v>930</v>
      </c>
      <c r="O126" s="40">
        <f>IF(ISNUMBER(AVERAGEIFS(Observed!O$2:O$2369,Observed!$A$2:$A$2369,$A126,Observed!$C$2:$C$2369,$C126)),AVERAGEIFS(Observed!O$2:O$2369,Observed!$A$2:$A$2369,$A126,Observed!$C$2:$C$2369,$C126),"")</f>
        <v>93</v>
      </c>
      <c r="P126" s="40" t="str">
        <f>IF(ISNUMBER(AVERAGEIFS(Observed!P$2:P$2369,Observed!$A$2:$A$2369,$A126,Observed!$C$2:$C$2369,$C126)),AVERAGEIFS(Observed!P$2:P$2369,Observed!$A$2:$A$2369,$A126,Observed!$C$2:$C$2369,$C126),"")</f>
        <v/>
      </c>
      <c r="Q126" s="40" t="str">
        <f>IF(ISNUMBER(AVERAGEIFS(Observed!Q$2:Q$2369,Observed!$A$2:$A$2369,$A126,Observed!$C$2:$C$2369,$C126)),AVERAGEIFS(Observed!Q$2:Q$2369,Observed!$A$2:$A$2369,$A126,Observed!$C$2:$C$2369,$C126),"")</f>
        <v/>
      </c>
      <c r="R126" s="40" t="str">
        <f>IF(ISNUMBER(AVERAGEIFS(Observed!R$2:R$2369,Observed!$A$2:$A$2369,$A126,Observed!$C$2:$C$2369,$C126)),AVERAGEIFS(Observed!R$2:R$2369,Observed!$A$2:$A$2369,$A126,Observed!$C$2:$C$2369,$C126),"")</f>
        <v/>
      </c>
      <c r="S126" s="41" t="str">
        <f>IF(ISNUMBER(AVERAGEIFS(Observed!S$2:S$2369,Observed!$A$2:$A$2369,$A126,Observed!$C$2:$C$2369,$C126)),AVERAGEIFS(Observed!S$2:S$2369,Observed!$A$2:$A$2369,$A126,Observed!$C$2:$C$2369,$C126),"")</f>
        <v/>
      </c>
      <c r="T126" s="41" t="str">
        <f>IF(ISNUMBER(AVERAGEIFS(Observed!T$2:T$2369,Observed!$A$2:$A$2369,$A126,Observed!$C$2:$C$2369,$C126)),AVERAGEIFS(Observed!T$2:T$2369,Observed!$A$2:$A$2369,$A126,Observed!$C$2:$C$2369,$C126),"")</f>
        <v/>
      </c>
      <c r="U126" s="41" t="str">
        <f>IF(ISNUMBER(AVERAGEIFS(Observed!U$2:U$2369,Observed!$A$2:$A$2369,$A126,Observed!$C$2:$C$2369,$C126)),AVERAGEIFS(Observed!U$2:U$2369,Observed!$A$2:$A$2369,$A126,Observed!$C$2:$C$2369,$C126),"")</f>
        <v/>
      </c>
      <c r="V126" s="40" t="str">
        <f>IF(ISNUMBER(AVERAGEIFS(Observed!V$2:V$2369,Observed!$A$2:$A$2369,$A126,Observed!$C$2:$C$2369,$C126)),AVERAGEIFS(Observed!V$2:V$2369,Observed!$A$2:$A$2369,$A126,Observed!$C$2:$C$2369,$C126),"")</f>
        <v/>
      </c>
      <c r="W126" s="8" t="str">
        <f>IF(ISNUMBER(AVERAGEIFS(Observed!W$2:W$2369,Observed!$A$2:$A$2369,$A126,Observed!$C$2:$C$2369,$C126)),AVERAGEIFS(Observed!W$2:W$2369,Observed!$A$2:$A$2369,$A126,Observed!$C$2:$C$2369,$C126),"")</f>
        <v/>
      </c>
      <c r="X126" s="8" t="str">
        <f>IF(ISNUMBER(AVERAGEIFS(Observed!X$2:X$2369,Observed!$A$2:$A$2369,$A126,Observed!$C$2:$C$2369,$C126)),AVERAGEIFS(Observed!X$2:X$2369,Observed!$A$2:$A$2369,$A126,Observed!$C$2:$C$2369,$C126),"")</f>
        <v/>
      </c>
      <c r="Y126" s="40" t="str">
        <f>IF(ISNUMBER(AVERAGEIFS(Observed!Y$2:Y$2369,Observed!$A$2:$A$2369,$A126,Observed!$C$2:$C$2369,$C126)),AVERAGEIFS(Observed!Y$2:Y$2369,Observed!$A$2:$A$2369,$A126,Observed!$C$2:$C$2369,$C126),"")</f>
        <v/>
      </c>
      <c r="Z126" s="40" t="str">
        <f>IF(ISNUMBER(AVERAGEIFS(Observed!Z$2:Z$2369,Observed!$A$2:$A$2369,$A126,Observed!$C$2:$C$2369,$C126)),AVERAGEIFS(Observed!Z$2:Z$2369,Observed!$A$2:$A$2369,$A126,Observed!$C$2:$C$2369,$C126),"")</f>
        <v/>
      </c>
      <c r="AA126" s="40" t="str">
        <f>IF(ISNUMBER(AVERAGEIFS(Observed!AA$2:AA$2369,Observed!$A$2:$A$2369,$A126,Observed!$C$2:$C$2369,$C126)),AVERAGEIFS(Observed!AA$2:AA$2369,Observed!$A$2:$A$2369,$A126,Observed!$C$2:$C$2369,$C126),"")</f>
        <v/>
      </c>
      <c r="AB126" s="40" t="str">
        <f>IF(ISNUMBER(AVERAGEIFS(Observed!AB$2:AB$2369,Observed!$A$2:$A$2369,$A126,Observed!$C$2:$C$2369,$C126)),AVERAGEIFS(Observed!AB$2:AB$2369,Observed!$A$2:$A$2369,$A126,Observed!$C$2:$C$2369,$C126),"")</f>
        <v/>
      </c>
      <c r="AC126" s="40" t="str">
        <f>IF(ISNUMBER(AVERAGEIFS(Observed!AC$2:AC$2369,Observed!$A$2:$A$2369,$A126,Observed!$C$2:$C$2369,$C126)),AVERAGEIFS(Observed!AC$2:AC$2369,Observed!$A$2:$A$2369,$A126,Observed!$C$2:$C$2369,$C126),"")</f>
        <v/>
      </c>
      <c r="AD126" s="40" t="str">
        <f>IF(ISNUMBER(AVERAGEIFS(Observed!AD$2:AD$2369,Observed!$A$2:$A$2369,$A126,Observed!$C$2:$C$2369,$C126)),AVERAGEIFS(Observed!AD$2:AD$2369,Observed!$A$2:$A$2369,$A126,Observed!$C$2:$C$2369,$C126),"")</f>
        <v/>
      </c>
      <c r="AE126" s="40" t="str">
        <f>IF(ISNUMBER(AVERAGEIFS(Observed!AE$2:AE$2369,Observed!$A$2:$A$2369,$A126,Observed!$C$2:$C$2369,$C126)),AVERAGEIFS(Observed!AE$2:AE$2369,Observed!$A$2:$A$2369,$A126,Observed!$C$2:$C$2369,$C126),"")</f>
        <v/>
      </c>
      <c r="AF126" s="40" t="str">
        <f>IF(ISNUMBER(AVERAGEIFS(Observed!AF$2:AF$2369,Observed!$A$2:$A$2369,$A126,Observed!$C$2:$C$2369,$C126)),AVERAGEIFS(Observed!AF$2:AF$2369,Observed!$A$2:$A$2369,$A126,Observed!$C$2:$C$2369,$C126),"")</f>
        <v/>
      </c>
      <c r="AG126" s="40" t="str">
        <f>IF(ISNUMBER(AVERAGEIFS(Observed!AG$2:AG$2369,Observed!$A$2:$A$2369,$A126,Observed!$C$2:$C$2369,$C126)),AVERAGEIFS(Observed!AG$2:AG$2369,Observed!$A$2:$A$2369,$A126,Observed!$C$2:$C$2369,$C126),"")</f>
        <v/>
      </c>
      <c r="AH126" s="41" t="str">
        <f>IF(ISNUMBER(AVERAGEIFS(Observed!AH$2:AH$2369,Observed!$A$2:$A$2369,$A126,Observed!$C$2:$C$2369,$C126)),AVERAGEIFS(Observed!AH$2:AH$2369,Observed!$A$2:$A$2369,$A126,Observed!$C$2:$C$2369,$C126),"")</f>
        <v/>
      </c>
      <c r="AI126" s="41" t="str">
        <f>IF(ISNUMBER(AVERAGEIFS(Observed!AI$2:AI$2369,Observed!$A$2:$A$2369,$A126,Observed!$C$2:$C$2369,$C126)),AVERAGEIFS(Observed!AI$2:AI$2369,Observed!$A$2:$A$2369,$A126,Observed!$C$2:$C$2369,$C126),"")</f>
        <v/>
      </c>
      <c r="AJ126" s="41" t="str">
        <f>IF(ISNUMBER(AVERAGEIFS(Observed!AJ$2:AJ$2369,Observed!$A$2:$A$2369,$A126,Observed!$C$2:$C$2369,$C126)),AVERAGEIFS(Observed!AJ$2:AJ$2369,Observed!$A$2:$A$2369,$A126,Observed!$C$2:$C$2369,$C126),"")</f>
        <v/>
      </c>
      <c r="AK126" s="40" t="str">
        <f>IF(ISNUMBER(AVERAGEIFS(Observed!AK$2:AK$2369,Observed!$A$2:$A$2369,$A126,Observed!$C$2:$C$2369,$C126)),AVERAGEIFS(Observed!AK$2:AK$2369,Observed!$A$2:$A$2369,$A126,Observed!$C$2:$C$2369,$C126),"")</f>
        <v/>
      </c>
      <c r="AL126" s="41" t="str">
        <f>IF(ISNUMBER(AVERAGEIFS(Observed!AL$2:AL$2369,Observed!$A$2:$A$2369,$A126,Observed!$C$2:$C$2369,$C126)),AVERAGEIFS(Observed!AL$2:AL$2369,Observed!$A$2:$A$2369,$A126,Observed!$C$2:$C$2369,$C126),"")</f>
        <v/>
      </c>
      <c r="AM126" s="40" t="str">
        <f>IF(ISNUMBER(AVERAGEIFS(Observed!AM$2:AM$2369,Observed!$A$2:$A$2369,$A126,Observed!$C$2:$C$2369,$C126)),AVERAGEIFS(Observed!AM$2:AM$2369,Observed!$A$2:$A$2369,$A126,Observed!$C$2:$C$2369,$C126),"")</f>
        <v/>
      </c>
      <c r="AN126" s="40" t="str">
        <f>IF(ISNUMBER(AVERAGEIFS(Observed!AN$2:AN$2369,Observed!$A$2:$A$2369,$A126,Observed!$C$2:$C$2369,$C126)),AVERAGEIFS(Observed!AN$2:AN$2369,Observed!$A$2:$A$2369,$A126,Observed!$C$2:$C$2369,$C126),"")</f>
        <v/>
      </c>
      <c r="AO126" s="40" t="str">
        <f>IF(ISNUMBER(AVERAGEIFS(Observed!AO$2:AO$2369,Observed!$A$2:$A$2369,$A126,Observed!$C$2:$C$2369,$C126)),AVERAGEIFS(Observed!AO$2:AO$2369,Observed!$A$2:$A$2369,$A126,Observed!$C$2:$C$2369,$C126),"")</f>
        <v/>
      </c>
      <c r="AP126" s="41" t="str">
        <f>IF(ISNUMBER(AVERAGEIFS(Observed!AP$2:AP$2369,Observed!$A$2:$A$2369,$A126,Observed!$C$2:$C$2369,$C126)),AVERAGEIFS(Observed!AP$2:AP$2369,Observed!$A$2:$A$2369,$A126,Observed!$C$2:$C$2369,$C126),"")</f>
        <v/>
      </c>
      <c r="AQ126" s="40" t="str">
        <f>IF(ISNUMBER(AVERAGEIFS(Observed!AQ$2:AQ$2369,Observed!$A$2:$A$2369,$A126,Observed!$C$2:$C$2369,$C126)),AVERAGEIFS(Observed!AQ$2:AQ$2369,Observed!$A$2:$A$2369,$A126,Observed!$C$2:$C$2369,$C126),"")</f>
        <v/>
      </c>
      <c r="AR126" s="40" t="str">
        <f>IF(ISNUMBER(AVERAGEIFS(Observed!AR$2:AR$2369,Observed!$A$2:$A$2369,$A126,Observed!$C$2:$C$2369,$C126)),AVERAGEIFS(Observed!AR$2:AR$2369,Observed!$A$2:$A$2369,$A126,Observed!$C$2:$C$2369,$C126),"")</f>
        <v/>
      </c>
      <c r="AS126" s="3">
        <f>COUNTIFS(Observed!$A$2:$A$2369,$A126,Observed!$C$2:$C$2369,$C126)</f>
        <v>3</v>
      </c>
      <c r="AT126" s="3">
        <f t="shared" si="1"/>
        <v>1</v>
      </c>
    </row>
    <row r="127" spans="1:46" x14ac:dyDescent="0.25">
      <c r="A127" t="s">
        <v>5</v>
      </c>
      <c r="B127" t="s">
        <v>21</v>
      </c>
      <c r="C127" s="7">
        <v>36961</v>
      </c>
      <c r="D127" t="s">
        <v>101</v>
      </c>
      <c r="E127" t="s">
        <v>83</v>
      </c>
      <c r="J127" t="s">
        <v>3</v>
      </c>
      <c r="K127" t="s">
        <v>3</v>
      </c>
      <c r="L127">
        <v>5</v>
      </c>
      <c r="M127" t="s">
        <v>24</v>
      </c>
      <c r="N127" s="39">
        <f>IF(ISNUMBER(AVERAGEIFS(Observed!N$2:N$2369,Observed!$A$2:$A$2369,$A127,Observed!$C$2:$C$2369,$C127)),AVERAGEIFS(Observed!N$2:N$2369,Observed!$A$2:$A$2369,$A127,Observed!$C$2:$C$2369,$C127),"")</f>
        <v>1176</v>
      </c>
      <c r="O127" s="40">
        <f>IF(ISNUMBER(AVERAGEIFS(Observed!O$2:O$2369,Observed!$A$2:$A$2369,$A127,Observed!$C$2:$C$2369,$C127)),AVERAGEIFS(Observed!O$2:O$2369,Observed!$A$2:$A$2369,$A127,Observed!$C$2:$C$2369,$C127),"")</f>
        <v>117.60000000000001</v>
      </c>
      <c r="P127" s="40" t="str">
        <f>IF(ISNUMBER(AVERAGEIFS(Observed!P$2:P$2369,Observed!$A$2:$A$2369,$A127,Observed!$C$2:$C$2369,$C127)),AVERAGEIFS(Observed!P$2:P$2369,Observed!$A$2:$A$2369,$A127,Observed!$C$2:$C$2369,$C127),"")</f>
        <v/>
      </c>
      <c r="Q127" s="40" t="str">
        <f>IF(ISNUMBER(AVERAGEIFS(Observed!Q$2:Q$2369,Observed!$A$2:$A$2369,$A127,Observed!$C$2:$C$2369,$C127)),AVERAGEIFS(Observed!Q$2:Q$2369,Observed!$A$2:$A$2369,$A127,Observed!$C$2:$C$2369,$C127),"")</f>
        <v/>
      </c>
      <c r="R127" s="40" t="str">
        <f>IF(ISNUMBER(AVERAGEIFS(Observed!R$2:R$2369,Observed!$A$2:$A$2369,$A127,Observed!$C$2:$C$2369,$C127)),AVERAGEIFS(Observed!R$2:R$2369,Observed!$A$2:$A$2369,$A127,Observed!$C$2:$C$2369,$C127),"")</f>
        <v/>
      </c>
      <c r="S127" s="41">
        <f>IF(ISNUMBER(AVERAGEIFS(Observed!S$2:S$2369,Observed!$A$2:$A$2369,$A127,Observed!$C$2:$C$2369,$C127)),AVERAGEIFS(Observed!S$2:S$2369,Observed!$A$2:$A$2369,$A127,Observed!$C$2:$C$2369,$C127),"")</f>
        <v>2.1899999999999999E-2</v>
      </c>
      <c r="T127" s="41">
        <f>IF(ISNUMBER(AVERAGEIFS(Observed!T$2:T$2369,Observed!$A$2:$A$2369,$A127,Observed!$C$2:$C$2369,$C127)),AVERAGEIFS(Observed!T$2:T$2369,Observed!$A$2:$A$2369,$A127,Observed!$C$2:$C$2369,$C127),"")</f>
        <v>5.3999999999999994E-3</v>
      </c>
      <c r="U127" s="41" t="str">
        <f>IF(ISNUMBER(AVERAGEIFS(Observed!U$2:U$2369,Observed!$A$2:$A$2369,$A127,Observed!$C$2:$C$2369,$C127)),AVERAGEIFS(Observed!U$2:U$2369,Observed!$A$2:$A$2369,$A127,Observed!$C$2:$C$2369,$C127),"")</f>
        <v/>
      </c>
      <c r="V127" s="40" t="str">
        <f>IF(ISNUMBER(AVERAGEIFS(Observed!V$2:V$2369,Observed!$A$2:$A$2369,$A127,Observed!$C$2:$C$2369,$C127)),AVERAGEIFS(Observed!V$2:V$2369,Observed!$A$2:$A$2369,$A127,Observed!$C$2:$C$2369,$C127),"")</f>
        <v/>
      </c>
      <c r="W127" s="8" t="str">
        <f>IF(ISNUMBER(AVERAGEIFS(Observed!W$2:W$2369,Observed!$A$2:$A$2369,$A127,Observed!$C$2:$C$2369,$C127)),AVERAGEIFS(Observed!W$2:W$2369,Observed!$A$2:$A$2369,$A127,Observed!$C$2:$C$2369,$C127),"")</f>
        <v/>
      </c>
      <c r="X127" s="8">
        <f>IF(ISNUMBER(AVERAGEIFS(Observed!X$2:X$2369,Observed!$A$2:$A$2369,$A127,Observed!$C$2:$C$2369,$C127)),AVERAGEIFS(Observed!X$2:X$2369,Observed!$A$2:$A$2369,$A127,Observed!$C$2:$C$2369,$C127),"")</f>
        <v>9.0666666666666673E-2</v>
      </c>
      <c r="Y127" s="40" t="str">
        <f>IF(ISNUMBER(AVERAGEIFS(Observed!Y$2:Y$2369,Observed!$A$2:$A$2369,$A127,Observed!$C$2:$C$2369,$C127)),AVERAGEIFS(Observed!Y$2:Y$2369,Observed!$A$2:$A$2369,$A127,Observed!$C$2:$C$2369,$C127),"")</f>
        <v/>
      </c>
      <c r="Z127" s="40" t="str">
        <f>IF(ISNUMBER(AVERAGEIFS(Observed!Z$2:Z$2369,Observed!$A$2:$A$2369,$A127,Observed!$C$2:$C$2369,$C127)),AVERAGEIFS(Observed!Z$2:Z$2369,Observed!$A$2:$A$2369,$A127,Observed!$C$2:$C$2369,$C127),"")</f>
        <v/>
      </c>
      <c r="AA127" s="40" t="str">
        <f>IF(ISNUMBER(AVERAGEIFS(Observed!AA$2:AA$2369,Observed!$A$2:$A$2369,$A127,Observed!$C$2:$C$2369,$C127)),AVERAGEIFS(Observed!AA$2:AA$2369,Observed!$A$2:$A$2369,$A127,Observed!$C$2:$C$2369,$C127),"")</f>
        <v/>
      </c>
      <c r="AB127" s="40" t="str">
        <f>IF(ISNUMBER(AVERAGEIFS(Observed!AB$2:AB$2369,Observed!$A$2:$A$2369,$A127,Observed!$C$2:$C$2369,$C127)),AVERAGEIFS(Observed!AB$2:AB$2369,Observed!$A$2:$A$2369,$A127,Observed!$C$2:$C$2369,$C127),"")</f>
        <v/>
      </c>
      <c r="AC127" s="40" t="str">
        <f>IF(ISNUMBER(AVERAGEIFS(Observed!AC$2:AC$2369,Observed!$A$2:$A$2369,$A127,Observed!$C$2:$C$2369,$C127)),AVERAGEIFS(Observed!AC$2:AC$2369,Observed!$A$2:$A$2369,$A127,Observed!$C$2:$C$2369,$C127),"")</f>
        <v/>
      </c>
      <c r="AD127" s="40" t="str">
        <f>IF(ISNUMBER(AVERAGEIFS(Observed!AD$2:AD$2369,Observed!$A$2:$A$2369,$A127,Observed!$C$2:$C$2369,$C127)),AVERAGEIFS(Observed!AD$2:AD$2369,Observed!$A$2:$A$2369,$A127,Observed!$C$2:$C$2369,$C127),"")</f>
        <v/>
      </c>
      <c r="AE127" s="40" t="str">
        <f>IF(ISNUMBER(AVERAGEIFS(Observed!AE$2:AE$2369,Observed!$A$2:$A$2369,$A127,Observed!$C$2:$C$2369,$C127)),AVERAGEIFS(Observed!AE$2:AE$2369,Observed!$A$2:$A$2369,$A127,Observed!$C$2:$C$2369,$C127),"")</f>
        <v/>
      </c>
      <c r="AF127" s="40" t="str">
        <f>IF(ISNUMBER(AVERAGEIFS(Observed!AF$2:AF$2369,Observed!$A$2:$A$2369,$A127,Observed!$C$2:$C$2369,$C127)),AVERAGEIFS(Observed!AF$2:AF$2369,Observed!$A$2:$A$2369,$A127,Observed!$C$2:$C$2369,$C127),"")</f>
        <v/>
      </c>
      <c r="AG127" s="40" t="str">
        <f>IF(ISNUMBER(AVERAGEIFS(Observed!AG$2:AG$2369,Observed!$A$2:$A$2369,$A127,Observed!$C$2:$C$2369,$C127)),AVERAGEIFS(Observed!AG$2:AG$2369,Observed!$A$2:$A$2369,$A127,Observed!$C$2:$C$2369,$C127),"")</f>
        <v/>
      </c>
      <c r="AH127" s="41" t="str">
        <f>IF(ISNUMBER(AVERAGEIFS(Observed!AH$2:AH$2369,Observed!$A$2:$A$2369,$A127,Observed!$C$2:$C$2369,$C127)),AVERAGEIFS(Observed!AH$2:AH$2369,Observed!$A$2:$A$2369,$A127,Observed!$C$2:$C$2369,$C127),"")</f>
        <v/>
      </c>
      <c r="AI127" s="41" t="str">
        <f>IF(ISNUMBER(AVERAGEIFS(Observed!AI$2:AI$2369,Observed!$A$2:$A$2369,$A127,Observed!$C$2:$C$2369,$C127)),AVERAGEIFS(Observed!AI$2:AI$2369,Observed!$A$2:$A$2369,$A127,Observed!$C$2:$C$2369,$C127),"")</f>
        <v/>
      </c>
      <c r="AJ127" s="41" t="str">
        <f>IF(ISNUMBER(AVERAGEIFS(Observed!AJ$2:AJ$2369,Observed!$A$2:$A$2369,$A127,Observed!$C$2:$C$2369,$C127)),AVERAGEIFS(Observed!AJ$2:AJ$2369,Observed!$A$2:$A$2369,$A127,Observed!$C$2:$C$2369,$C127),"")</f>
        <v/>
      </c>
      <c r="AK127" s="40" t="str">
        <f>IF(ISNUMBER(AVERAGEIFS(Observed!AK$2:AK$2369,Observed!$A$2:$A$2369,$A127,Observed!$C$2:$C$2369,$C127)),AVERAGEIFS(Observed!AK$2:AK$2369,Observed!$A$2:$A$2369,$A127,Observed!$C$2:$C$2369,$C127),"")</f>
        <v/>
      </c>
      <c r="AL127" s="41" t="str">
        <f>IF(ISNUMBER(AVERAGEIFS(Observed!AL$2:AL$2369,Observed!$A$2:$A$2369,$A127,Observed!$C$2:$C$2369,$C127)),AVERAGEIFS(Observed!AL$2:AL$2369,Observed!$A$2:$A$2369,$A127,Observed!$C$2:$C$2369,$C127),"")</f>
        <v/>
      </c>
      <c r="AM127" s="40" t="str">
        <f>IF(ISNUMBER(AVERAGEIFS(Observed!AM$2:AM$2369,Observed!$A$2:$A$2369,$A127,Observed!$C$2:$C$2369,$C127)),AVERAGEIFS(Observed!AM$2:AM$2369,Observed!$A$2:$A$2369,$A127,Observed!$C$2:$C$2369,$C127),"")</f>
        <v/>
      </c>
      <c r="AN127" s="40" t="str">
        <f>IF(ISNUMBER(AVERAGEIFS(Observed!AN$2:AN$2369,Observed!$A$2:$A$2369,$A127,Observed!$C$2:$C$2369,$C127)),AVERAGEIFS(Observed!AN$2:AN$2369,Observed!$A$2:$A$2369,$A127,Observed!$C$2:$C$2369,$C127),"")</f>
        <v/>
      </c>
      <c r="AO127" s="40" t="str">
        <f>IF(ISNUMBER(AVERAGEIFS(Observed!AO$2:AO$2369,Observed!$A$2:$A$2369,$A127,Observed!$C$2:$C$2369,$C127)),AVERAGEIFS(Observed!AO$2:AO$2369,Observed!$A$2:$A$2369,$A127,Observed!$C$2:$C$2369,$C127),"")</f>
        <v/>
      </c>
      <c r="AP127" s="41" t="str">
        <f>IF(ISNUMBER(AVERAGEIFS(Observed!AP$2:AP$2369,Observed!$A$2:$A$2369,$A127,Observed!$C$2:$C$2369,$C127)),AVERAGEIFS(Observed!AP$2:AP$2369,Observed!$A$2:$A$2369,$A127,Observed!$C$2:$C$2369,$C127),"")</f>
        <v/>
      </c>
      <c r="AQ127" s="40" t="str">
        <f>IF(ISNUMBER(AVERAGEIFS(Observed!AQ$2:AQ$2369,Observed!$A$2:$A$2369,$A127,Observed!$C$2:$C$2369,$C127)),AVERAGEIFS(Observed!AQ$2:AQ$2369,Observed!$A$2:$A$2369,$A127,Observed!$C$2:$C$2369,$C127),"")</f>
        <v/>
      </c>
      <c r="AR127" s="40" t="str">
        <f>IF(ISNUMBER(AVERAGEIFS(Observed!AR$2:AR$2369,Observed!$A$2:$A$2369,$A127,Observed!$C$2:$C$2369,$C127)),AVERAGEIFS(Observed!AR$2:AR$2369,Observed!$A$2:$A$2369,$A127,Observed!$C$2:$C$2369,$C127),"")</f>
        <v/>
      </c>
      <c r="AS127" s="3">
        <f>COUNTIFS(Observed!$A$2:$A$2369,$A127,Observed!$C$2:$C$2369,$C127)</f>
        <v>3</v>
      </c>
      <c r="AT127" s="3">
        <f t="shared" si="1"/>
        <v>4</v>
      </c>
    </row>
    <row r="128" spans="1:46" x14ac:dyDescent="0.25">
      <c r="A128" t="s">
        <v>5</v>
      </c>
      <c r="B128" t="s">
        <v>21</v>
      </c>
      <c r="C128" s="7">
        <v>36967</v>
      </c>
      <c r="D128" t="s">
        <v>101</v>
      </c>
      <c r="E128" t="s">
        <v>83</v>
      </c>
      <c r="J128" t="s">
        <v>3</v>
      </c>
      <c r="K128" t="s">
        <v>3</v>
      </c>
      <c r="L128">
        <v>5</v>
      </c>
      <c r="M128" t="s">
        <v>25</v>
      </c>
      <c r="N128" s="39">
        <f>IF(ISNUMBER(AVERAGEIFS(Observed!N$2:N$2369,Observed!$A$2:$A$2369,$A128,Observed!$C$2:$C$2369,$C128)),AVERAGEIFS(Observed!N$2:N$2369,Observed!$A$2:$A$2369,$A128,Observed!$C$2:$C$2369,$C128),"")</f>
        <v>737</v>
      </c>
      <c r="O128" s="40">
        <f>IF(ISNUMBER(AVERAGEIFS(Observed!O$2:O$2369,Observed!$A$2:$A$2369,$A128,Observed!$C$2:$C$2369,$C128)),AVERAGEIFS(Observed!O$2:O$2369,Observed!$A$2:$A$2369,$A128,Observed!$C$2:$C$2369,$C128),"")</f>
        <v>73.7</v>
      </c>
      <c r="P128" s="40" t="str">
        <f>IF(ISNUMBER(AVERAGEIFS(Observed!P$2:P$2369,Observed!$A$2:$A$2369,$A128,Observed!$C$2:$C$2369,$C128)),AVERAGEIFS(Observed!P$2:P$2369,Observed!$A$2:$A$2369,$A128,Observed!$C$2:$C$2369,$C128),"")</f>
        <v/>
      </c>
      <c r="Q128" s="40">
        <f>IF(ISNUMBER(AVERAGEIFS(Observed!Q$2:Q$2369,Observed!$A$2:$A$2369,$A128,Observed!$C$2:$C$2369,$C128)),AVERAGEIFS(Observed!Q$2:Q$2369,Observed!$A$2:$A$2369,$A128,Observed!$C$2:$C$2369,$C128),"")</f>
        <v>47.213333333333331</v>
      </c>
      <c r="R128" s="40">
        <f>IF(ISNUMBER(AVERAGEIFS(Observed!R$2:R$2369,Observed!$A$2:$A$2369,$A128,Observed!$C$2:$C$2369,$C128)),AVERAGEIFS(Observed!R$2:R$2369,Observed!$A$2:$A$2369,$A128,Observed!$C$2:$C$2369,$C128),"")</f>
        <v>825.29666666666674</v>
      </c>
      <c r="S128" s="41" t="str">
        <f>IF(ISNUMBER(AVERAGEIFS(Observed!S$2:S$2369,Observed!$A$2:$A$2369,$A128,Observed!$C$2:$C$2369,$C128)),AVERAGEIFS(Observed!S$2:S$2369,Observed!$A$2:$A$2369,$A128,Observed!$C$2:$C$2369,$C128),"")</f>
        <v/>
      </c>
      <c r="T128" s="41" t="str">
        <f>IF(ISNUMBER(AVERAGEIFS(Observed!T$2:T$2369,Observed!$A$2:$A$2369,$A128,Observed!$C$2:$C$2369,$C128)),AVERAGEIFS(Observed!T$2:T$2369,Observed!$A$2:$A$2369,$A128,Observed!$C$2:$C$2369,$C128),"")</f>
        <v/>
      </c>
      <c r="U128" s="41">
        <f>IF(ISNUMBER(AVERAGEIFS(Observed!U$2:U$2369,Observed!$A$2:$A$2369,$A128,Observed!$C$2:$C$2369,$C128)),AVERAGEIFS(Observed!U$2:U$2369,Observed!$A$2:$A$2369,$A128,Observed!$C$2:$C$2369,$C128),"")</f>
        <v>1.89E-2</v>
      </c>
      <c r="V128" s="40" t="str">
        <f>IF(ISNUMBER(AVERAGEIFS(Observed!V$2:V$2369,Observed!$A$2:$A$2369,$A128,Observed!$C$2:$C$2369,$C128)),AVERAGEIFS(Observed!V$2:V$2369,Observed!$A$2:$A$2369,$A128,Observed!$C$2:$C$2369,$C128),"")</f>
        <v/>
      </c>
      <c r="W128" s="8" t="str">
        <f>IF(ISNUMBER(AVERAGEIFS(Observed!W$2:W$2369,Observed!$A$2:$A$2369,$A128,Observed!$C$2:$C$2369,$C128)),AVERAGEIFS(Observed!W$2:W$2369,Observed!$A$2:$A$2369,$A128,Observed!$C$2:$C$2369,$C128),"")</f>
        <v/>
      </c>
      <c r="X128" s="8" t="str">
        <f>IF(ISNUMBER(AVERAGEIFS(Observed!X$2:X$2369,Observed!$A$2:$A$2369,$A128,Observed!$C$2:$C$2369,$C128)),AVERAGEIFS(Observed!X$2:X$2369,Observed!$A$2:$A$2369,$A128,Observed!$C$2:$C$2369,$C128),"")</f>
        <v/>
      </c>
      <c r="Y128" s="40" t="str">
        <f>IF(ISNUMBER(AVERAGEIFS(Observed!Y$2:Y$2369,Observed!$A$2:$A$2369,$A128,Observed!$C$2:$C$2369,$C128)),AVERAGEIFS(Observed!Y$2:Y$2369,Observed!$A$2:$A$2369,$A128,Observed!$C$2:$C$2369,$C128),"")</f>
        <v/>
      </c>
      <c r="Z128" s="40" t="str">
        <f>IF(ISNUMBER(AVERAGEIFS(Observed!Z$2:Z$2369,Observed!$A$2:$A$2369,$A128,Observed!$C$2:$C$2369,$C128)),AVERAGEIFS(Observed!Z$2:Z$2369,Observed!$A$2:$A$2369,$A128,Observed!$C$2:$C$2369,$C128),"")</f>
        <v/>
      </c>
      <c r="AA128" s="40" t="str">
        <f>IF(ISNUMBER(AVERAGEIFS(Observed!AA$2:AA$2369,Observed!$A$2:$A$2369,$A128,Observed!$C$2:$C$2369,$C128)),AVERAGEIFS(Observed!AA$2:AA$2369,Observed!$A$2:$A$2369,$A128,Observed!$C$2:$C$2369,$C128),"")</f>
        <v/>
      </c>
      <c r="AB128" s="40" t="str">
        <f>IF(ISNUMBER(AVERAGEIFS(Observed!AB$2:AB$2369,Observed!$A$2:$A$2369,$A128,Observed!$C$2:$C$2369,$C128)),AVERAGEIFS(Observed!AB$2:AB$2369,Observed!$A$2:$A$2369,$A128,Observed!$C$2:$C$2369,$C128),"")</f>
        <v/>
      </c>
      <c r="AC128" s="40" t="str">
        <f>IF(ISNUMBER(AVERAGEIFS(Observed!AC$2:AC$2369,Observed!$A$2:$A$2369,$A128,Observed!$C$2:$C$2369,$C128)),AVERAGEIFS(Observed!AC$2:AC$2369,Observed!$A$2:$A$2369,$A128,Observed!$C$2:$C$2369,$C128),"")</f>
        <v/>
      </c>
      <c r="AD128" s="40" t="str">
        <f>IF(ISNUMBER(AVERAGEIFS(Observed!AD$2:AD$2369,Observed!$A$2:$A$2369,$A128,Observed!$C$2:$C$2369,$C128)),AVERAGEIFS(Observed!AD$2:AD$2369,Observed!$A$2:$A$2369,$A128,Observed!$C$2:$C$2369,$C128),"")</f>
        <v/>
      </c>
      <c r="AE128" s="40" t="str">
        <f>IF(ISNUMBER(AVERAGEIFS(Observed!AE$2:AE$2369,Observed!$A$2:$A$2369,$A128,Observed!$C$2:$C$2369,$C128)),AVERAGEIFS(Observed!AE$2:AE$2369,Observed!$A$2:$A$2369,$A128,Observed!$C$2:$C$2369,$C128),"")</f>
        <v/>
      </c>
      <c r="AF128" s="40" t="str">
        <f>IF(ISNUMBER(AVERAGEIFS(Observed!AF$2:AF$2369,Observed!$A$2:$A$2369,$A128,Observed!$C$2:$C$2369,$C128)),AVERAGEIFS(Observed!AF$2:AF$2369,Observed!$A$2:$A$2369,$A128,Observed!$C$2:$C$2369,$C128),"")</f>
        <v/>
      </c>
      <c r="AG128" s="40" t="str">
        <f>IF(ISNUMBER(AVERAGEIFS(Observed!AG$2:AG$2369,Observed!$A$2:$A$2369,$A128,Observed!$C$2:$C$2369,$C128)),AVERAGEIFS(Observed!AG$2:AG$2369,Observed!$A$2:$A$2369,$A128,Observed!$C$2:$C$2369,$C128),"")</f>
        <v/>
      </c>
      <c r="AH128" s="41" t="str">
        <f>IF(ISNUMBER(AVERAGEIFS(Observed!AH$2:AH$2369,Observed!$A$2:$A$2369,$A128,Observed!$C$2:$C$2369,$C128)),AVERAGEIFS(Observed!AH$2:AH$2369,Observed!$A$2:$A$2369,$A128,Observed!$C$2:$C$2369,$C128),"")</f>
        <v/>
      </c>
      <c r="AI128" s="41" t="str">
        <f>IF(ISNUMBER(AVERAGEIFS(Observed!AI$2:AI$2369,Observed!$A$2:$A$2369,$A128,Observed!$C$2:$C$2369,$C128)),AVERAGEIFS(Observed!AI$2:AI$2369,Observed!$A$2:$A$2369,$A128,Observed!$C$2:$C$2369,$C128),"")</f>
        <v/>
      </c>
      <c r="AJ128" s="41" t="str">
        <f>IF(ISNUMBER(AVERAGEIFS(Observed!AJ$2:AJ$2369,Observed!$A$2:$A$2369,$A128,Observed!$C$2:$C$2369,$C128)),AVERAGEIFS(Observed!AJ$2:AJ$2369,Observed!$A$2:$A$2369,$A128,Observed!$C$2:$C$2369,$C128),"")</f>
        <v/>
      </c>
      <c r="AK128" s="40" t="str">
        <f>IF(ISNUMBER(AVERAGEIFS(Observed!AK$2:AK$2369,Observed!$A$2:$A$2369,$A128,Observed!$C$2:$C$2369,$C128)),AVERAGEIFS(Observed!AK$2:AK$2369,Observed!$A$2:$A$2369,$A128,Observed!$C$2:$C$2369,$C128),"")</f>
        <v/>
      </c>
      <c r="AL128" s="41" t="str">
        <f>IF(ISNUMBER(AVERAGEIFS(Observed!AL$2:AL$2369,Observed!$A$2:$A$2369,$A128,Observed!$C$2:$C$2369,$C128)),AVERAGEIFS(Observed!AL$2:AL$2369,Observed!$A$2:$A$2369,$A128,Observed!$C$2:$C$2369,$C128),"")</f>
        <v/>
      </c>
      <c r="AM128" s="40" t="str">
        <f>IF(ISNUMBER(AVERAGEIFS(Observed!AM$2:AM$2369,Observed!$A$2:$A$2369,$A128,Observed!$C$2:$C$2369,$C128)),AVERAGEIFS(Observed!AM$2:AM$2369,Observed!$A$2:$A$2369,$A128,Observed!$C$2:$C$2369,$C128),"")</f>
        <v/>
      </c>
      <c r="AN128" s="40" t="str">
        <f>IF(ISNUMBER(AVERAGEIFS(Observed!AN$2:AN$2369,Observed!$A$2:$A$2369,$A128,Observed!$C$2:$C$2369,$C128)),AVERAGEIFS(Observed!AN$2:AN$2369,Observed!$A$2:$A$2369,$A128,Observed!$C$2:$C$2369,$C128),"")</f>
        <v/>
      </c>
      <c r="AO128" s="40" t="str">
        <f>IF(ISNUMBER(AVERAGEIFS(Observed!AO$2:AO$2369,Observed!$A$2:$A$2369,$A128,Observed!$C$2:$C$2369,$C128)),AVERAGEIFS(Observed!AO$2:AO$2369,Observed!$A$2:$A$2369,$A128,Observed!$C$2:$C$2369,$C128),"")</f>
        <v/>
      </c>
      <c r="AP128" s="41" t="str">
        <f>IF(ISNUMBER(AVERAGEIFS(Observed!AP$2:AP$2369,Observed!$A$2:$A$2369,$A128,Observed!$C$2:$C$2369,$C128)),AVERAGEIFS(Observed!AP$2:AP$2369,Observed!$A$2:$A$2369,$A128,Observed!$C$2:$C$2369,$C128),"")</f>
        <v/>
      </c>
      <c r="AQ128" s="40" t="str">
        <f>IF(ISNUMBER(AVERAGEIFS(Observed!AQ$2:AQ$2369,Observed!$A$2:$A$2369,$A128,Observed!$C$2:$C$2369,$C128)),AVERAGEIFS(Observed!AQ$2:AQ$2369,Observed!$A$2:$A$2369,$A128,Observed!$C$2:$C$2369,$C128),"")</f>
        <v/>
      </c>
      <c r="AR128" s="40" t="str">
        <f>IF(ISNUMBER(AVERAGEIFS(Observed!AR$2:AR$2369,Observed!$A$2:$A$2369,$A128,Observed!$C$2:$C$2369,$C128)),AVERAGEIFS(Observed!AR$2:AR$2369,Observed!$A$2:$A$2369,$A128,Observed!$C$2:$C$2369,$C128),"")</f>
        <v/>
      </c>
      <c r="AS128" s="3">
        <f>COUNTIFS(Observed!$A$2:$A$2369,$A128,Observed!$C$2:$C$2369,$C128)</f>
        <v>3</v>
      </c>
      <c r="AT128" s="3">
        <f t="shared" si="1"/>
        <v>4</v>
      </c>
    </row>
    <row r="129" spans="1:46" x14ac:dyDescent="0.25">
      <c r="A129" t="s">
        <v>5</v>
      </c>
      <c r="B129" t="s">
        <v>21</v>
      </c>
      <c r="C129" s="7">
        <v>36993</v>
      </c>
      <c r="D129" t="s">
        <v>101</v>
      </c>
      <c r="E129" t="s">
        <v>83</v>
      </c>
      <c r="J129" t="s">
        <v>3</v>
      </c>
      <c r="K129" t="s">
        <v>3</v>
      </c>
      <c r="L129">
        <v>6</v>
      </c>
      <c r="M129" t="s">
        <v>23</v>
      </c>
      <c r="N129" s="39">
        <f>IF(ISNUMBER(AVERAGEIFS(Observed!N$2:N$2369,Observed!$A$2:$A$2369,$A129,Observed!$C$2:$C$2369,$C129)),AVERAGEIFS(Observed!N$2:N$2369,Observed!$A$2:$A$2369,$A129,Observed!$C$2:$C$2369,$C129),"")</f>
        <v>560.16666666666663</v>
      </c>
      <c r="O129" s="40">
        <f>IF(ISNUMBER(AVERAGEIFS(Observed!O$2:O$2369,Observed!$A$2:$A$2369,$A129,Observed!$C$2:$C$2369,$C129)),AVERAGEIFS(Observed!O$2:O$2369,Observed!$A$2:$A$2369,$A129,Observed!$C$2:$C$2369,$C129),"")</f>
        <v>56.016666666666659</v>
      </c>
      <c r="P129" s="40" t="str">
        <f>IF(ISNUMBER(AVERAGEIFS(Observed!P$2:P$2369,Observed!$A$2:$A$2369,$A129,Observed!$C$2:$C$2369,$C129)),AVERAGEIFS(Observed!P$2:P$2369,Observed!$A$2:$A$2369,$A129,Observed!$C$2:$C$2369,$C129),"")</f>
        <v/>
      </c>
      <c r="Q129" s="40" t="str">
        <f>IF(ISNUMBER(AVERAGEIFS(Observed!Q$2:Q$2369,Observed!$A$2:$A$2369,$A129,Observed!$C$2:$C$2369,$C129)),AVERAGEIFS(Observed!Q$2:Q$2369,Observed!$A$2:$A$2369,$A129,Observed!$C$2:$C$2369,$C129),"")</f>
        <v/>
      </c>
      <c r="R129" s="40" t="str">
        <f>IF(ISNUMBER(AVERAGEIFS(Observed!R$2:R$2369,Observed!$A$2:$A$2369,$A129,Observed!$C$2:$C$2369,$C129)),AVERAGEIFS(Observed!R$2:R$2369,Observed!$A$2:$A$2369,$A129,Observed!$C$2:$C$2369,$C129),"")</f>
        <v/>
      </c>
      <c r="S129" s="41" t="str">
        <f>IF(ISNUMBER(AVERAGEIFS(Observed!S$2:S$2369,Observed!$A$2:$A$2369,$A129,Observed!$C$2:$C$2369,$C129)),AVERAGEIFS(Observed!S$2:S$2369,Observed!$A$2:$A$2369,$A129,Observed!$C$2:$C$2369,$C129),"")</f>
        <v/>
      </c>
      <c r="T129" s="41" t="str">
        <f>IF(ISNUMBER(AVERAGEIFS(Observed!T$2:T$2369,Observed!$A$2:$A$2369,$A129,Observed!$C$2:$C$2369,$C129)),AVERAGEIFS(Observed!T$2:T$2369,Observed!$A$2:$A$2369,$A129,Observed!$C$2:$C$2369,$C129),"")</f>
        <v/>
      </c>
      <c r="U129" s="41" t="str">
        <f>IF(ISNUMBER(AVERAGEIFS(Observed!U$2:U$2369,Observed!$A$2:$A$2369,$A129,Observed!$C$2:$C$2369,$C129)),AVERAGEIFS(Observed!U$2:U$2369,Observed!$A$2:$A$2369,$A129,Observed!$C$2:$C$2369,$C129),"")</f>
        <v/>
      </c>
      <c r="V129" s="40" t="str">
        <f>IF(ISNUMBER(AVERAGEIFS(Observed!V$2:V$2369,Observed!$A$2:$A$2369,$A129,Observed!$C$2:$C$2369,$C129)),AVERAGEIFS(Observed!V$2:V$2369,Observed!$A$2:$A$2369,$A129,Observed!$C$2:$C$2369,$C129),"")</f>
        <v/>
      </c>
      <c r="W129" s="8" t="str">
        <f>IF(ISNUMBER(AVERAGEIFS(Observed!W$2:W$2369,Observed!$A$2:$A$2369,$A129,Observed!$C$2:$C$2369,$C129)),AVERAGEIFS(Observed!W$2:W$2369,Observed!$A$2:$A$2369,$A129,Observed!$C$2:$C$2369,$C129),"")</f>
        <v/>
      </c>
      <c r="X129" s="8" t="str">
        <f>IF(ISNUMBER(AVERAGEIFS(Observed!X$2:X$2369,Observed!$A$2:$A$2369,$A129,Observed!$C$2:$C$2369,$C129)),AVERAGEIFS(Observed!X$2:X$2369,Observed!$A$2:$A$2369,$A129,Observed!$C$2:$C$2369,$C129),"")</f>
        <v/>
      </c>
      <c r="Y129" s="40" t="str">
        <f>IF(ISNUMBER(AVERAGEIFS(Observed!Y$2:Y$2369,Observed!$A$2:$A$2369,$A129,Observed!$C$2:$C$2369,$C129)),AVERAGEIFS(Observed!Y$2:Y$2369,Observed!$A$2:$A$2369,$A129,Observed!$C$2:$C$2369,$C129),"")</f>
        <v/>
      </c>
      <c r="Z129" s="40" t="str">
        <f>IF(ISNUMBER(AVERAGEIFS(Observed!Z$2:Z$2369,Observed!$A$2:$A$2369,$A129,Observed!$C$2:$C$2369,$C129)),AVERAGEIFS(Observed!Z$2:Z$2369,Observed!$A$2:$A$2369,$A129,Observed!$C$2:$C$2369,$C129),"")</f>
        <v/>
      </c>
      <c r="AA129" s="40" t="str">
        <f>IF(ISNUMBER(AVERAGEIFS(Observed!AA$2:AA$2369,Observed!$A$2:$A$2369,$A129,Observed!$C$2:$C$2369,$C129)),AVERAGEIFS(Observed!AA$2:AA$2369,Observed!$A$2:$A$2369,$A129,Observed!$C$2:$C$2369,$C129),"")</f>
        <v/>
      </c>
      <c r="AB129" s="40" t="str">
        <f>IF(ISNUMBER(AVERAGEIFS(Observed!AB$2:AB$2369,Observed!$A$2:$A$2369,$A129,Observed!$C$2:$C$2369,$C129)),AVERAGEIFS(Observed!AB$2:AB$2369,Observed!$A$2:$A$2369,$A129,Observed!$C$2:$C$2369,$C129),"")</f>
        <v/>
      </c>
      <c r="AC129" s="40" t="str">
        <f>IF(ISNUMBER(AVERAGEIFS(Observed!AC$2:AC$2369,Observed!$A$2:$A$2369,$A129,Observed!$C$2:$C$2369,$C129)),AVERAGEIFS(Observed!AC$2:AC$2369,Observed!$A$2:$A$2369,$A129,Observed!$C$2:$C$2369,$C129),"")</f>
        <v/>
      </c>
      <c r="AD129" s="40" t="str">
        <f>IF(ISNUMBER(AVERAGEIFS(Observed!AD$2:AD$2369,Observed!$A$2:$A$2369,$A129,Observed!$C$2:$C$2369,$C129)),AVERAGEIFS(Observed!AD$2:AD$2369,Observed!$A$2:$A$2369,$A129,Observed!$C$2:$C$2369,$C129),"")</f>
        <v/>
      </c>
      <c r="AE129" s="40" t="str">
        <f>IF(ISNUMBER(AVERAGEIFS(Observed!AE$2:AE$2369,Observed!$A$2:$A$2369,$A129,Observed!$C$2:$C$2369,$C129)),AVERAGEIFS(Observed!AE$2:AE$2369,Observed!$A$2:$A$2369,$A129,Observed!$C$2:$C$2369,$C129),"")</f>
        <v/>
      </c>
      <c r="AF129" s="40" t="str">
        <f>IF(ISNUMBER(AVERAGEIFS(Observed!AF$2:AF$2369,Observed!$A$2:$A$2369,$A129,Observed!$C$2:$C$2369,$C129)),AVERAGEIFS(Observed!AF$2:AF$2369,Observed!$A$2:$A$2369,$A129,Observed!$C$2:$C$2369,$C129),"")</f>
        <v/>
      </c>
      <c r="AG129" s="40" t="str">
        <f>IF(ISNUMBER(AVERAGEIFS(Observed!AG$2:AG$2369,Observed!$A$2:$A$2369,$A129,Observed!$C$2:$C$2369,$C129)),AVERAGEIFS(Observed!AG$2:AG$2369,Observed!$A$2:$A$2369,$A129,Observed!$C$2:$C$2369,$C129),"")</f>
        <v/>
      </c>
      <c r="AH129" s="41" t="str">
        <f>IF(ISNUMBER(AVERAGEIFS(Observed!AH$2:AH$2369,Observed!$A$2:$A$2369,$A129,Observed!$C$2:$C$2369,$C129)),AVERAGEIFS(Observed!AH$2:AH$2369,Observed!$A$2:$A$2369,$A129,Observed!$C$2:$C$2369,$C129),"")</f>
        <v/>
      </c>
      <c r="AI129" s="41" t="str">
        <f>IF(ISNUMBER(AVERAGEIFS(Observed!AI$2:AI$2369,Observed!$A$2:$A$2369,$A129,Observed!$C$2:$C$2369,$C129)),AVERAGEIFS(Observed!AI$2:AI$2369,Observed!$A$2:$A$2369,$A129,Observed!$C$2:$C$2369,$C129),"")</f>
        <v/>
      </c>
      <c r="AJ129" s="41" t="str">
        <f>IF(ISNUMBER(AVERAGEIFS(Observed!AJ$2:AJ$2369,Observed!$A$2:$A$2369,$A129,Observed!$C$2:$C$2369,$C129)),AVERAGEIFS(Observed!AJ$2:AJ$2369,Observed!$A$2:$A$2369,$A129,Observed!$C$2:$C$2369,$C129),"")</f>
        <v/>
      </c>
      <c r="AK129" s="40" t="str">
        <f>IF(ISNUMBER(AVERAGEIFS(Observed!AK$2:AK$2369,Observed!$A$2:$A$2369,$A129,Observed!$C$2:$C$2369,$C129)),AVERAGEIFS(Observed!AK$2:AK$2369,Observed!$A$2:$A$2369,$A129,Observed!$C$2:$C$2369,$C129),"")</f>
        <v/>
      </c>
      <c r="AL129" s="41" t="str">
        <f>IF(ISNUMBER(AVERAGEIFS(Observed!AL$2:AL$2369,Observed!$A$2:$A$2369,$A129,Observed!$C$2:$C$2369,$C129)),AVERAGEIFS(Observed!AL$2:AL$2369,Observed!$A$2:$A$2369,$A129,Observed!$C$2:$C$2369,$C129),"")</f>
        <v/>
      </c>
      <c r="AM129" s="40" t="str">
        <f>IF(ISNUMBER(AVERAGEIFS(Observed!AM$2:AM$2369,Observed!$A$2:$A$2369,$A129,Observed!$C$2:$C$2369,$C129)),AVERAGEIFS(Observed!AM$2:AM$2369,Observed!$A$2:$A$2369,$A129,Observed!$C$2:$C$2369,$C129),"")</f>
        <v/>
      </c>
      <c r="AN129" s="40" t="str">
        <f>IF(ISNUMBER(AVERAGEIFS(Observed!AN$2:AN$2369,Observed!$A$2:$A$2369,$A129,Observed!$C$2:$C$2369,$C129)),AVERAGEIFS(Observed!AN$2:AN$2369,Observed!$A$2:$A$2369,$A129,Observed!$C$2:$C$2369,$C129),"")</f>
        <v/>
      </c>
      <c r="AO129" s="40" t="str">
        <f>IF(ISNUMBER(AVERAGEIFS(Observed!AO$2:AO$2369,Observed!$A$2:$A$2369,$A129,Observed!$C$2:$C$2369,$C129)),AVERAGEIFS(Observed!AO$2:AO$2369,Observed!$A$2:$A$2369,$A129,Observed!$C$2:$C$2369,$C129),"")</f>
        <v/>
      </c>
      <c r="AP129" s="41" t="str">
        <f>IF(ISNUMBER(AVERAGEIFS(Observed!AP$2:AP$2369,Observed!$A$2:$A$2369,$A129,Observed!$C$2:$C$2369,$C129)),AVERAGEIFS(Observed!AP$2:AP$2369,Observed!$A$2:$A$2369,$A129,Observed!$C$2:$C$2369,$C129),"")</f>
        <v/>
      </c>
      <c r="AQ129" s="40" t="str">
        <f>IF(ISNUMBER(AVERAGEIFS(Observed!AQ$2:AQ$2369,Observed!$A$2:$A$2369,$A129,Observed!$C$2:$C$2369,$C129)),AVERAGEIFS(Observed!AQ$2:AQ$2369,Observed!$A$2:$A$2369,$A129,Observed!$C$2:$C$2369,$C129),"")</f>
        <v/>
      </c>
      <c r="AR129" s="40" t="str">
        <f>IF(ISNUMBER(AVERAGEIFS(Observed!AR$2:AR$2369,Observed!$A$2:$A$2369,$A129,Observed!$C$2:$C$2369,$C129)),AVERAGEIFS(Observed!AR$2:AR$2369,Observed!$A$2:$A$2369,$A129,Observed!$C$2:$C$2369,$C129),"")</f>
        <v/>
      </c>
      <c r="AS129" s="3">
        <f>COUNTIFS(Observed!$A$2:$A$2369,$A129,Observed!$C$2:$C$2369,$C129)</f>
        <v>3</v>
      </c>
      <c r="AT129" s="3">
        <f t="shared" si="1"/>
        <v>1</v>
      </c>
    </row>
    <row r="130" spans="1:46" x14ac:dyDescent="0.25">
      <c r="A130" t="s">
        <v>5</v>
      </c>
      <c r="B130" t="s">
        <v>21</v>
      </c>
      <c r="C130" s="7">
        <v>37004</v>
      </c>
      <c r="D130" t="s">
        <v>101</v>
      </c>
      <c r="E130" t="s">
        <v>83</v>
      </c>
      <c r="J130" t="s">
        <v>3</v>
      </c>
      <c r="K130" t="s">
        <v>3</v>
      </c>
      <c r="L130">
        <v>6</v>
      </c>
      <c r="M130" t="s">
        <v>23</v>
      </c>
      <c r="N130" s="39">
        <f>IF(ISNUMBER(AVERAGEIFS(Observed!N$2:N$2369,Observed!$A$2:$A$2369,$A130,Observed!$C$2:$C$2369,$C130)),AVERAGEIFS(Observed!N$2:N$2369,Observed!$A$2:$A$2369,$A130,Observed!$C$2:$C$2369,$C130),"")</f>
        <v>550.5</v>
      </c>
      <c r="O130" s="40">
        <f>IF(ISNUMBER(AVERAGEIFS(Observed!O$2:O$2369,Observed!$A$2:$A$2369,$A130,Observed!$C$2:$C$2369,$C130)),AVERAGEIFS(Observed!O$2:O$2369,Observed!$A$2:$A$2369,$A130,Observed!$C$2:$C$2369,$C130),"")</f>
        <v>55.04999999999999</v>
      </c>
      <c r="P130" s="40" t="str">
        <f>IF(ISNUMBER(AVERAGEIFS(Observed!P$2:P$2369,Observed!$A$2:$A$2369,$A130,Observed!$C$2:$C$2369,$C130)),AVERAGEIFS(Observed!P$2:P$2369,Observed!$A$2:$A$2369,$A130,Observed!$C$2:$C$2369,$C130),"")</f>
        <v/>
      </c>
      <c r="Q130" s="40" t="str">
        <f>IF(ISNUMBER(AVERAGEIFS(Observed!Q$2:Q$2369,Observed!$A$2:$A$2369,$A130,Observed!$C$2:$C$2369,$C130)),AVERAGEIFS(Observed!Q$2:Q$2369,Observed!$A$2:$A$2369,$A130,Observed!$C$2:$C$2369,$C130),"")</f>
        <v/>
      </c>
      <c r="R130" s="40" t="str">
        <f>IF(ISNUMBER(AVERAGEIFS(Observed!R$2:R$2369,Observed!$A$2:$A$2369,$A130,Observed!$C$2:$C$2369,$C130)),AVERAGEIFS(Observed!R$2:R$2369,Observed!$A$2:$A$2369,$A130,Observed!$C$2:$C$2369,$C130),"")</f>
        <v/>
      </c>
      <c r="S130" s="41" t="str">
        <f>IF(ISNUMBER(AVERAGEIFS(Observed!S$2:S$2369,Observed!$A$2:$A$2369,$A130,Observed!$C$2:$C$2369,$C130)),AVERAGEIFS(Observed!S$2:S$2369,Observed!$A$2:$A$2369,$A130,Observed!$C$2:$C$2369,$C130),"")</f>
        <v/>
      </c>
      <c r="T130" s="41" t="str">
        <f>IF(ISNUMBER(AVERAGEIFS(Observed!T$2:T$2369,Observed!$A$2:$A$2369,$A130,Observed!$C$2:$C$2369,$C130)),AVERAGEIFS(Observed!T$2:T$2369,Observed!$A$2:$A$2369,$A130,Observed!$C$2:$C$2369,$C130),"")</f>
        <v/>
      </c>
      <c r="U130" s="41" t="str">
        <f>IF(ISNUMBER(AVERAGEIFS(Observed!U$2:U$2369,Observed!$A$2:$A$2369,$A130,Observed!$C$2:$C$2369,$C130)),AVERAGEIFS(Observed!U$2:U$2369,Observed!$A$2:$A$2369,$A130,Observed!$C$2:$C$2369,$C130),"")</f>
        <v/>
      </c>
      <c r="V130" s="40" t="str">
        <f>IF(ISNUMBER(AVERAGEIFS(Observed!V$2:V$2369,Observed!$A$2:$A$2369,$A130,Observed!$C$2:$C$2369,$C130)),AVERAGEIFS(Observed!V$2:V$2369,Observed!$A$2:$A$2369,$A130,Observed!$C$2:$C$2369,$C130),"")</f>
        <v/>
      </c>
      <c r="W130" s="8" t="str">
        <f>IF(ISNUMBER(AVERAGEIFS(Observed!W$2:W$2369,Observed!$A$2:$A$2369,$A130,Observed!$C$2:$C$2369,$C130)),AVERAGEIFS(Observed!W$2:W$2369,Observed!$A$2:$A$2369,$A130,Observed!$C$2:$C$2369,$C130),"")</f>
        <v/>
      </c>
      <c r="X130" s="8">
        <f>IF(ISNUMBER(AVERAGEIFS(Observed!X$2:X$2369,Observed!$A$2:$A$2369,$A130,Observed!$C$2:$C$2369,$C130)),AVERAGEIFS(Observed!X$2:X$2369,Observed!$A$2:$A$2369,$A130,Observed!$C$2:$C$2369,$C130),"")</f>
        <v>7.7333333333333323E-2</v>
      </c>
      <c r="Y130" s="40" t="str">
        <f>IF(ISNUMBER(AVERAGEIFS(Observed!Y$2:Y$2369,Observed!$A$2:$A$2369,$A130,Observed!$C$2:$C$2369,$C130)),AVERAGEIFS(Observed!Y$2:Y$2369,Observed!$A$2:$A$2369,$A130,Observed!$C$2:$C$2369,$C130),"")</f>
        <v/>
      </c>
      <c r="Z130" s="40" t="str">
        <f>IF(ISNUMBER(AVERAGEIFS(Observed!Z$2:Z$2369,Observed!$A$2:$A$2369,$A130,Observed!$C$2:$C$2369,$C130)),AVERAGEIFS(Observed!Z$2:Z$2369,Observed!$A$2:$A$2369,$A130,Observed!$C$2:$C$2369,$C130),"")</f>
        <v/>
      </c>
      <c r="AA130" s="40" t="str">
        <f>IF(ISNUMBER(AVERAGEIFS(Observed!AA$2:AA$2369,Observed!$A$2:$A$2369,$A130,Observed!$C$2:$C$2369,$C130)),AVERAGEIFS(Observed!AA$2:AA$2369,Observed!$A$2:$A$2369,$A130,Observed!$C$2:$C$2369,$C130),"")</f>
        <v/>
      </c>
      <c r="AB130" s="40" t="str">
        <f>IF(ISNUMBER(AVERAGEIFS(Observed!AB$2:AB$2369,Observed!$A$2:$A$2369,$A130,Observed!$C$2:$C$2369,$C130)),AVERAGEIFS(Observed!AB$2:AB$2369,Observed!$A$2:$A$2369,$A130,Observed!$C$2:$C$2369,$C130),"")</f>
        <v/>
      </c>
      <c r="AC130" s="40" t="str">
        <f>IF(ISNUMBER(AVERAGEIFS(Observed!AC$2:AC$2369,Observed!$A$2:$A$2369,$A130,Observed!$C$2:$C$2369,$C130)),AVERAGEIFS(Observed!AC$2:AC$2369,Observed!$A$2:$A$2369,$A130,Observed!$C$2:$C$2369,$C130),"")</f>
        <v/>
      </c>
      <c r="AD130" s="40" t="str">
        <f>IF(ISNUMBER(AVERAGEIFS(Observed!AD$2:AD$2369,Observed!$A$2:$A$2369,$A130,Observed!$C$2:$C$2369,$C130)),AVERAGEIFS(Observed!AD$2:AD$2369,Observed!$A$2:$A$2369,$A130,Observed!$C$2:$C$2369,$C130),"")</f>
        <v/>
      </c>
      <c r="AE130" s="40" t="str">
        <f>IF(ISNUMBER(AVERAGEIFS(Observed!AE$2:AE$2369,Observed!$A$2:$A$2369,$A130,Observed!$C$2:$C$2369,$C130)),AVERAGEIFS(Observed!AE$2:AE$2369,Observed!$A$2:$A$2369,$A130,Observed!$C$2:$C$2369,$C130),"")</f>
        <v/>
      </c>
      <c r="AF130" s="40" t="str">
        <f>IF(ISNUMBER(AVERAGEIFS(Observed!AF$2:AF$2369,Observed!$A$2:$A$2369,$A130,Observed!$C$2:$C$2369,$C130)),AVERAGEIFS(Observed!AF$2:AF$2369,Observed!$A$2:$A$2369,$A130,Observed!$C$2:$C$2369,$C130),"")</f>
        <v/>
      </c>
      <c r="AG130" s="40" t="str">
        <f>IF(ISNUMBER(AVERAGEIFS(Observed!AG$2:AG$2369,Observed!$A$2:$A$2369,$A130,Observed!$C$2:$C$2369,$C130)),AVERAGEIFS(Observed!AG$2:AG$2369,Observed!$A$2:$A$2369,$A130,Observed!$C$2:$C$2369,$C130),"")</f>
        <v/>
      </c>
      <c r="AH130" s="41" t="str">
        <f>IF(ISNUMBER(AVERAGEIFS(Observed!AH$2:AH$2369,Observed!$A$2:$A$2369,$A130,Observed!$C$2:$C$2369,$C130)),AVERAGEIFS(Observed!AH$2:AH$2369,Observed!$A$2:$A$2369,$A130,Observed!$C$2:$C$2369,$C130),"")</f>
        <v/>
      </c>
      <c r="AI130" s="41" t="str">
        <f>IF(ISNUMBER(AVERAGEIFS(Observed!AI$2:AI$2369,Observed!$A$2:$A$2369,$A130,Observed!$C$2:$C$2369,$C130)),AVERAGEIFS(Observed!AI$2:AI$2369,Observed!$A$2:$A$2369,$A130,Observed!$C$2:$C$2369,$C130),"")</f>
        <v/>
      </c>
      <c r="AJ130" s="41" t="str">
        <f>IF(ISNUMBER(AVERAGEIFS(Observed!AJ$2:AJ$2369,Observed!$A$2:$A$2369,$A130,Observed!$C$2:$C$2369,$C130)),AVERAGEIFS(Observed!AJ$2:AJ$2369,Observed!$A$2:$A$2369,$A130,Observed!$C$2:$C$2369,$C130),"")</f>
        <v/>
      </c>
      <c r="AK130" s="40" t="str">
        <f>IF(ISNUMBER(AVERAGEIFS(Observed!AK$2:AK$2369,Observed!$A$2:$A$2369,$A130,Observed!$C$2:$C$2369,$C130)),AVERAGEIFS(Observed!AK$2:AK$2369,Observed!$A$2:$A$2369,$A130,Observed!$C$2:$C$2369,$C130),"")</f>
        <v/>
      </c>
      <c r="AL130" s="41" t="str">
        <f>IF(ISNUMBER(AVERAGEIFS(Observed!AL$2:AL$2369,Observed!$A$2:$A$2369,$A130,Observed!$C$2:$C$2369,$C130)),AVERAGEIFS(Observed!AL$2:AL$2369,Observed!$A$2:$A$2369,$A130,Observed!$C$2:$C$2369,$C130),"")</f>
        <v/>
      </c>
      <c r="AM130" s="40" t="str">
        <f>IF(ISNUMBER(AVERAGEIFS(Observed!AM$2:AM$2369,Observed!$A$2:$A$2369,$A130,Observed!$C$2:$C$2369,$C130)),AVERAGEIFS(Observed!AM$2:AM$2369,Observed!$A$2:$A$2369,$A130,Observed!$C$2:$C$2369,$C130),"")</f>
        <v/>
      </c>
      <c r="AN130" s="40" t="str">
        <f>IF(ISNUMBER(AVERAGEIFS(Observed!AN$2:AN$2369,Observed!$A$2:$A$2369,$A130,Observed!$C$2:$C$2369,$C130)),AVERAGEIFS(Observed!AN$2:AN$2369,Observed!$A$2:$A$2369,$A130,Observed!$C$2:$C$2369,$C130),"")</f>
        <v/>
      </c>
      <c r="AO130" s="40" t="str">
        <f>IF(ISNUMBER(AVERAGEIFS(Observed!AO$2:AO$2369,Observed!$A$2:$A$2369,$A130,Observed!$C$2:$C$2369,$C130)),AVERAGEIFS(Observed!AO$2:AO$2369,Observed!$A$2:$A$2369,$A130,Observed!$C$2:$C$2369,$C130),"")</f>
        <v/>
      </c>
      <c r="AP130" s="41" t="str">
        <f>IF(ISNUMBER(AVERAGEIFS(Observed!AP$2:AP$2369,Observed!$A$2:$A$2369,$A130,Observed!$C$2:$C$2369,$C130)),AVERAGEIFS(Observed!AP$2:AP$2369,Observed!$A$2:$A$2369,$A130,Observed!$C$2:$C$2369,$C130),"")</f>
        <v/>
      </c>
      <c r="AQ130" s="40" t="str">
        <f>IF(ISNUMBER(AVERAGEIFS(Observed!AQ$2:AQ$2369,Observed!$A$2:$A$2369,$A130,Observed!$C$2:$C$2369,$C130)),AVERAGEIFS(Observed!AQ$2:AQ$2369,Observed!$A$2:$A$2369,$A130,Observed!$C$2:$C$2369,$C130),"")</f>
        <v/>
      </c>
      <c r="AR130" s="40" t="str">
        <f>IF(ISNUMBER(AVERAGEIFS(Observed!AR$2:AR$2369,Observed!$A$2:$A$2369,$A130,Observed!$C$2:$C$2369,$C130)),AVERAGEIFS(Observed!AR$2:AR$2369,Observed!$A$2:$A$2369,$A130,Observed!$C$2:$C$2369,$C130),"")</f>
        <v/>
      </c>
      <c r="AS130" s="3">
        <f>COUNTIFS(Observed!$A$2:$A$2369,$A130,Observed!$C$2:$C$2369,$C130)</f>
        <v>3</v>
      </c>
      <c r="AT130" s="3">
        <f t="shared" si="1"/>
        <v>2</v>
      </c>
    </row>
    <row r="131" spans="1:46" x14ac:dyDescent="0.25">
      <c r="A131" t="s">
        <v>5</v>
      </c>
      <c r="B131" t="s">
        <v>21</v>
      </c>
      <c r="C131" s="7">
        <v>37013</v>
      </c>
      <c r="D131" t="s">
        <v>101</v>
      </c>
      <c r="E131" t="s">
        <v>83</v>
      </c>
      <c r="J131" t="s">
        <v>3</v>
      </c>
      <c r="K131" t="s">
        <v>3</v>
      </c>
      <c r="L131">
        <v>6</v>
      </c>
      <c r="M131" t="s">
        <v>24</v>
      </c>
      <c r="N131" s="39">
        <f>IF(ISNUMBER(AVERAGEIFS(Observed!N$2:N$2369,Observed!$A$2:$A$2369,$A131,Observed!$C$2:$C$2369,$C131)),AVERAGEIFS(Observed!N$2:N$2369,Observed!$A$2:$A$2369,$A131,Observed!$C$2:$C$2369,$C131),"")</f>
        <v>499</v>
      </c>
      <c r="O131" s="40">
        <f>IF(ISNUMBER(AVERAGEIFS(Observed!O$2:O$2369,Observed!$A$2:$A$2369,$A131,Observed!$C$2:$C$2369,$C131)),AVERAGEIFS(Observed!O$2:O$2369,Observed!$A$2:$A$2369,$A131,Observed!$C$2:$C$2369,$C131),"")</f>
        <v>49.9</v>
      </c>
      <c r="P131" s="40" t="str">
        <f>IF(ISNUMBER(AVERAGEIFS(Observed!P$2:P$2369,Observed!$A$2:$A$2369,$A131,Observed!$C$2:$C$2369,$C131)),AVERAGEIFS(Observed!P$2:P$2369,Observed!$A$2:$A$2369,$A131,Observed!$C$2:$C$2369,$C131),"")</f>
        <v/>
      </c>
      <c r="Q131" s="40" t="str">
        <f>IF(ISNUMBER(AVERAGEIFS(Observed!Q$2:Q$2369,Observed!$A$2:$A$2369,$A131,Observed!$C$2:$C$2369,$C131)),AVERAGEIFS(Observed!Q$2:Q$2369,Observed!$A$2:$A$2369,$A131,Observed!$C$2:$C$2369,$C131),"")</f>
        <v/>
      </c>
      <c r="R131" s="40" t="str">
        <f>IF(ISNUMBER(AVERAGEIFS(Observed!R$2:R$2369,Observed!$A$2:$A$2369,$A131,Observed!$C$2:$C$2369,$C131)),AVERAGEIFS(Observed!R$2:R$2369,Observed!$A$2:$A$2369,$A131,Observed!$C$2:$C$2369,$C131),"")</f>
        <v/>
      </c>
      <c r="S131" s="41">
        <f>IF(ISNUMBER(AVERAGEIFS(Observed!S$2:S$2369,Observed!$A$2:$A$2369,$A131,Observed!$C$2:$C$2369,$C131)),AVERAGEIFS(Observed!S$2:S$2369,Observed!$A$2:$A$2369,$A131,Observed!$C$2:$C$2369,$C131),"")</f>
        <v>2.8800000000000003E-2</v>
      </c>
      <c r="T131" s="41" t="str">
        <f>IF(ISNUMBER(AVERAGEIFS(Observed!T$2:T$2369,Observed!$A$2:$A$2369,$A131,Observed!$C$2:$C$2369,$C131)),AVERAGEIFS(Observed!T$2:T$2369,Observed!$A$2:$A$2369,$A131,Observed!$C$2:$C$2369,$C131),"")</f>
        <v/>
      </c>
      <c r="U131" s="41" t="str">
        <f>IF(ISNUMBER(AVERAGEIFS(Observed!U$2:U$2369,Observed!$A$2:$A$2369,$A131,Observed!$C$2:$C$2369,$C131)),AVERAGEIFS(Observed!U$2:U$2369,Observed!$A$2:$A$2369,$A131,Observed!$C$2:$C$2369,$C131),"")</f>
        <v/>
      </c>
      <c r="V131" s="40" t="str">
        <f>IF(ISNUMBER(AVERAGEIFS(Observed!V$2:V$2369,Observed!$A$2:$A$2369,$A131,Observed!$C$2:$C$2369,$C131)),AVERAGEIFS(Observed!V$2:V$2369,Observed!$A$2:$A$2369,$A131,Observed!$C$2:$C$2369,$C131),"")</f>
        <v/>
      </c>
      <c r="W131" s="8" t="str">
        <f>IF(ISNUMBER(AVERAGEIFS(Observed!W$2:W$2369,Observed!$A$2:$A$2369,$A131,Observed!$C$2:$C$2369,$C131)),AVERAGEIFS(Observed!W$2:W$2369,Observed!$A$2:$A$2369,$A131,Observed!$C$2:$C$2369,$C131),"")</f>
        <v/>
      </c>
      <c r="X131" s="8" t="str">
        <f>IF(ISNUMBER(AVERAGEIFS(Observed!X$2:X$2369,Observed!$A$2:$A$2369,$A131,Observed!$C$2:$C$2369,$C131)),AVERAGEIFS(Observed!X$2:X$2369,Observed!$A$2:$A$2369,$A131,Observed!$C$2:$C$2369,$C131),"")</f>
        <v/>
      </c>
      <c r="Y131" s="40" t="str">
        <f>IF(ISNUMBER(AVERAGEIFS(Observed!Y$2:Y$2369,Observed!$A$2:$A$2369,$A131,Observed!$C$2:$C$2369,$C131)),AVERAGEIFS(Observed!Y$2:Y$2369,Observed!$A$2:$A$2369,$A131,Observed!$C$2:$C$2369,$C131),"")</f>
        <v/>
      </c>
      <c r="Z131" s="40" t="str">
        <f>IF(ISNUMBER(AVERAGEIFS(Observed!Z$2:Z$2369,Observed!$A$2:$A$2369,$A131,Observed!$C$2:$C$2369,$C131)),AVERAGEIFS(Observed!Z$2:Z$2369,Observed!$A$2:$A$2369,$A131,Observed!$C$2:$C$2369,$C131),"")</f>
        <v/>
      </c>
      <c r="AA131" s="40" t="str">
        <f>IF(ISNUMBER(AVERAGEIFS(Observed!AA$2:AA$2369,Observed!$A$2:$A$2369,$A131,Observed!$C$2:$C$2369,$C131)),AVERAGEIFS(Observed!AA$2:AA$2369,Observed!$A$2:$A$2369,$A131,Observed!$C$2:$C$2369,$C131),"")</f>
        <v/>
      </c>
      <c r="AB131" s="40" t="str">
        <f>IF(ISNUMBER(AVERAGEIFS(Observed!AB$2:AB$2369,Observed!$A$2:$A$2369,$A131,Observed!$C$2:$C$2369,$C131)),AVERAGEIFS(Observed!AB$2:AB$2369,Observed!$A$2:$A$2369,$A131,Observed!$C$2:$C$2369,$C131),"")</f>
        <v/>
      </c>
      <c r="AC131" s="40" t="str">
        <f>IF(ISNUMBER(AVERAGEIFS(Observed!AC$2:AC$2369,Observed!$A$2:$A$2369,$A131,Observed!$C$2:$C$2369,$C131)),AVERAGEIFS(Observed!AC$2:AC$2369,Observed!$A$2:$A$2369,$A131,Observed!$C$2:$C$2369,$C131),"")</f>
        <v/>
      </c>
      <c r="AD131" s="40" t="str">
        <f>IF(ISNUMBER(AVERAGEIFS(Observed!AD$2:AD$2369,Observed!$A$2:$A$2369,$A131,Observed!$C$2:$C$2369,$C131)),AVERAGEIFS(Observed!AD$2:AD$2369,Observed!$A$2:$A$2369,$A131,Observed!$C$2:$C$2369,$C131),"")</f>
        <v/>
      </c>
      <c r="AE131" s="40" t="str">
        <f>IF(ISNUMBER(AVERAGEIFS(Observed!AE$2:AE$2369,Observed!$A$2:$A$2369,$A131,Observed!$C$2:$C$2369,$C131)),AVERAGEIFS(Observed!AE$2:AE$2369,Observed!$A$2:$A$2369,$A131,Observed!$C$2:$C$2369,$C131),"")</f>
        <v/>
      </c>
      <c r="AF131" s="40" t="str">
        <f>IF(ISNUMBER(AVERAGEIFS(Observed!AF$2:AF$2369,Observed!$A$2:$A$2369,$A131,Observed!$C$2:$C$2369,$C131)),AVERAGEIFS(Observed!AF$2:AF$2369,Observed!$A$2:$A$2369,$A131,Observed!$C$2:$C$2369,$C131),"")</f>
        <v/>
      </c>
      <c r="AG131" s="40" t="str">
        <f>IF(ISNUMBER(AVERAGEIFS(Observed!AG$2:AG$2369,Observed!$A$2:$A$2369,$A131,Observed!$C$2:$C$2369,$C131)),AVERAGEIFS(Observed!AG$2:AG$2369,Observed!$A$2:$A$2369,$A131,Observed!$C$2:$C$2369,$C131),"")</f>
        <v/>
      </c>
      <c r="AH131" s="41" t="str">
        <f>IF(ISNUMBER(AVERAGEIFS(Observed!AH$2:AH$2369,Observed!$A$2:$A$2369,$A131,Observed!$C$2:$C$2369,$C131)),AVERAGEIFS(Observed!AH$2:AH$2369,Observed!$A$2:$A$2369,$A131,Observed!$C$2:$C$2369,$C131),"")</f>
        <v/>
      </c>
      <c r="AI131" s="41" t="str">
        <f>IF(ISNUMBER(AVERAGEIFS(Observed!AI$2:AI$2369,Observed!$A$2:$A$2369,$A131,Observed!$C$2:$C$2369,$C131)),AVERAGEIFS(Observed!AI$2:AI$2369,Observed!$A$2:$A$2369,$A131,Observed!$C$2:$C$2369,$C131),"")</f>
        <v/>
      </c>
      <c r="AJ131" s="41" t="str">
        <f>IF(ISNUMBER(AVERAGEIFS(Observed!AJ$2:AJ$2369,Observed!$A$2:$A$2369,$A131,Observed!$C$2:$C$2369,$C131)),AVERAGEIFS(Observed!AJ$2:AJ$2369,Observed!$A$2:$A$2369,$A131,Observed!$C$2:$C$2369,$C131),"")</f>
        <v/>
      </c>
      <c r="AK131" s="40" t="str">
        <f>IF(ISNUMBER(AVERAGEIFS(Observed!AK$2:AK$2369,Observed!$A$2:$A$2369,$A131,Observed!$C$2:$C$2369,$C131)),AVERAGEIFS(Observed!AK$2:AK$2369,Observed!$A$2:$A$2369,$A131,Observed!$C$2:$C$2369,$C131),"")</f>
        <v/>
      </c>
      <c r="AL131" s="41" t="str">
        <f>IF(ISNUMBER(AVERAGEIFS(Observed!AL$2:AL$2369,Observed!$A$2:$A$2369,$A131,Observed!$C$2:$C$2369,$C131)),AVERAGEIFS(Observed!AL$2:AL$2369,Observed!$A$2:$A$2369,$A131,Observed!$C$2:$C$2369,$C131),"")</f>
        <v/>
      </c>
      <c r="AM131" s="40" t="str">
        <f>IF(ISNUMBER(AVERAGEIFS(Observed!AM$2:AM$2369,Observed!$A$2:$A$2369,$A131,Observed!$C$2:$C$2369,$C131)),AVERAGEIFS(Observed!AM$2:AM$2369,Observed!$A$2:$A$2369,$A131,Observed!$C$2:$C$2369,$C131),"")</f>
        <v/>
      </c>
      <c r="AN131" s="40" t="str">
        <f>IF(ISNUMBER(AVERAGEIFS(Observed!AN$2:AN$2369,Observed!$A$2:$A$2369,$A131,Observed!$C$2:$C$2369,$C131)),AVERAGEIFS(Observed!AN$2:AN$2369,Observed!$A$2:$A$2369,$A131,Observed!$C$2:$C$2369,$C131),"")</f>
        <v/>
      </c>
      <c r="AO131" s="40" t="str">
        <f>IF(ISNUMBER(AVERAGEIFS(Observed!AO$2:AO$2369,Observed!$A$2:$A$2369,$A131,Observed!$C$2:$C$2369,$C131)),AVERAGEIFS(Observed!AO$2:AO$2369,Observed!$A$2:$A$2369,$A131,Observed!$C$2:$C$2369,$C131),"")</f>
        <v/>
      </c>
      <c r="AP131" s="41" t="str">
        <f>IF(ISNUMBER(AVERAGEIFS(Observed!AP$2:AP$2369,Observed!$A$2:$A$2369,$A131,Observed!$C$2:$C$2369,$C131)),AVERAGEIFS(Observed!AP$2:AP$2369,Observed!$A$2:$A$2369,$A131,Observed!$C$2:$C$2369,$C131),"")</f>
        <v/>
      </c>
      <c r="AQ131" s="40" t="str">
        <f>IF(ISNUMBER(AVERAGEIFS(Observed!AQ$2:AQ$2369,Observed!$A$2:$A$2369,$A131,Observed!$C$2:$C$2369,$C131)),AVERAGEIFS(Observed!AQ$2:AQ$2369,Observed!$A$2:$A$2369,$A131,Observed!$C$2:$C$2369,$C131),"")</f>
        <v/>
      </c>
      <c r="AR131" s="40" t="str">
        <f>IF(ISNUMBER(AVERAGEIFS(Observed!AR$2:AR$2369,Observed!$A$2:$A$2369,$A131,Observed!$C$2:$C$2369,$C131)),AVERAGEIFS(Observed!AR$2:AR$2369,Observed!$A$2:$A$2369,$A131,Observed!$C$2:$C$2369,$C131),"")</f>
        <v/>
      </c>
      <c r="AS131" s="3">
        <f>COUNTIFS(Observed!$A$2:$A$2369,$A131,Observed!$C$2:$C$2369,$C131)</f>
        <v>3</v>
      </c>
      <c r="AT131" s="3">
        <f t="shared" ref="AT131:AT194" si="2">COUNT(O131:AR131)</f>
        <v>2</v>
      </c>
    </row>
    <row r="132" spans="1:46" x14ac:dyDescent="0.25">
      <c r="A132" t="s">
        <v>5</v>
      </c>
      <c r="B132" t="s">
        <v>21</v>
      </c>
      <c r="C132" s="7">
        <v>37017</v>
      </c>
      <c r="D132" t="s">
        <v>101</v>
      </c>
      <c r="E132" t="s">
        <v>83</v>
      </c>
      <c r="J132" t="s">
        <v>3</v>
      </c>
      <c r="K132" t="s">
        <v>3</v>
      </c>
      <c r="L132">
        <v>6</v>
      </c>
      <c r="M132" t="s">
        <v>25</v>
      </c>
      <c r="N132" s="39" t="str">
        <f>IF(ISNUMBER(AVERAGEIFS(Observed!N$2:N$2369,Observed!$A$2:$A$2369,$A132,Observed!$C$2:$C$2369,$C132)),AVERAGEIFS(Observed!N$2:N$2369,Observed!$A$2:$A$2369,$A132,Observed!$C$2:$C$2369,$C132),"")</f>
        <v/>
      </c>
      <c r="O132" s="40" t="str">
        <f>IF(ISNUMBER(AVERAGEIFS(Observed!O$2:O$2369,Observed!$A$2:$A$2369,$A132,Observed!$C$2:$C$2369,$C132)),AVERAGEIFS(Observed!O$2:O$2369,Observed!$A$2:$A$2369,$A132,Observed!$C$2:$C$2369,$C132),"")</f>
        <v/>
      </c>
      <c r="P132" s="40" t="str">
        <f>IF(ISNUMBER(AVERAGEIFS(Observed!P$2:P$2369,Observed!$A$2:$A$2369,$A132,Observed!$C$2:$C$2369,$C132)),AVERAGEIFS(Observed!P$2:P$2369,Observed!$A$2:$A$2369,$A132,Observed!$C$2:$C$2369,$C132),"")</f>
        <v/>
      </c>
      <c r="Q132" s="40">
        <f>IF(ISNUMBER(AVERAGEIFS(Observed!Q$2:Q$2369,Observed!$A$2:$A$2369,$A132,Observed!$C$2:$C$2369,$C132)),AVERAGEIFS(Observed!Q$2:Q$2369,Observed!$A$2:$A$2369,$A132,Observed!$C$2:$C$2369,$C132),"")</f>
        <v>30.53</v>
      </c>
      <c r="R132" s="40">
        <f>IF(ISNUMBER(AVERAGEIFS(Observed!R$2:R$2369,Observed!$A$2:$A$2369,$A132,Observed!$C$2:$C$2369,$C132)),AVERAGEIFS(Observed!R$2:R$2369,Observed!$A$2:$A$2369,$A132,Observed!$C$2:$C$2369,$C132),"")</f>
        <v>855.82666666666671</v>
      </c>
      <c r="S132" s="41" t="str">
        <f>IF(ISNUMBER(AVERAGEIFS(Observed!S$2:S$2369,Observed!$A$2:$A$2369,$A132,Observed!$C$2:$C$2369,$C132)),AVERAGEIFS(Observed!S$2:S$2369,Observed!$A$2:$A$2369,$A132,Observed!$C$2:$C$2369,$C132),"")</f>
        <v/>
      </c>
      <c r="T132" s="41" t="str">
        <f>IF(ISNUMBER(AVERAGEIFS(Observed!T$2:T$2369,Observed!$A$2:$A$2369,$A132,Observed!$C$2:$C$2369,$C132)),AVERAGEIFS(Observed!T$2:T$2369,Observed!$A$2:$A$2369,$A132,Observed!$C$2:$C$2369,$C132),"")</f>
        <v/>
      </c>
      <c r="U132" s="41" t="str">
        <f>IF(ISNUMBER(AVERAGEIFS(Observed!U$2:U$2369,Observed!$A$2:$A$2369,$A132,Observed!$C$2:$C$2369,$C132)),AVERAGEIFS(Observed!U$2:U$2369,Observed!$A$2:$A$2369,$A132,Observed!$C$2:$C$2369,$C132),"")</f>
        <v/>
      </c>
      <c r="V132" s="40" t="str">
        <f>IF(ISNUMBER(AVERAGEIFS(Observed!V$2:V$2369,Observed!$A$2:$A$2369,$A132,Observed!$C$2:$C$2369,$C132)),AVERAGEIFS(Observed!V$2:V$2369,Observed!$A$2:$A$2369,$A132,Observed!$C$2:$C$2369,$C132),"")</f>
        <v/>
      </c>
      <c r="W132" s="8" t="str">
        <f>IF(ISNUMBER(AVERAGEIFS(Observed!W$2:W$2369,Observed!$A$2:$A$2369,$A132,Observed!$C$2:$C$2369,$C132)),AVERAGEIFS(Observed!W$2:W$2369,Observed!$A$2:$A$2369,$A132,Observed!$C$2:$C$2369,$C132),"")</f>
        <v/>
      </c>
      <c r="X132" s="8" t="str">
        <f>IF(ISNUMBER(AVERAGEIFS(Observed!X$2:X$2369,Observed!$A$2:$A$2369,$A132,Observed!$C$2:$C$2369,$C132)),AVERAGEIFS(Observed!X$2:X$2369,Observed!$A$2:$A$2369,$A132,Observed!$C$2:$C$2369,$C132),"")</f>
        <v/>
      </c>
      <c r="Y132" s="40" t="str">
        <f>IF(ISNUMBER(AVERAGEIFS(Observed!Y$2:Y$2369,Observed!$A$2:$A$2369,$A132,Observed!$C$2:$C$2369,$C132)),AVERAGEIFS(Observed!Y$2:Y$2369,Observed!$A$2:$A$2369,$A132,Observed!$C$2:$C$2369,$C132),"")</f>
        <v/>
      </c>
      <c r="Z132" s="40" t="str">
        <f>IF(ISNUMBER(AVERAGEIFS(Observed!Z$2:Z$2369,Observed!$A$2:$A$2369,$A132,Observed!$C$2:$C$2369,$C132)),AVERAGEIFS(Observed!Z$2:Z$2369,Observed!$A$2:$A$2369,$A132,Observed!$C$2:$C$2369,$C132),"")</f>
        <v/>
      </c>
      <c r="AA132" s="40" t="str">
        <f>IF(ISNUMBER(AVERAGEIFS(Observed!AA$2:AA$2369,Observed!$A$2:$A$2369,$A132,Observed!$C$2:$C$2369,$C132)),AVERAGEIFS(Observed!AA$2:AA$2369,Observed!$A$2:$A$2369,$A132,Observed!$C$2:$C$2369,$C132),"")</f>
        <v/>
      </c>
      <c r="AB132" s="40" t="str">
        <f>IF(ISNUMBER(AVERAGEIFS(Observed!AB$2:AB$2369,Observed!$A$2:$A$2369,$A132,Observed!$C$2:$C$2369,$C132)),AVERAGEIFS(Observed!AB$2:AB$2369,Observed!$A$2:$A$2369,$A132,Observed!$C$2:$C$2369,$C132),"")</f>
        <v/>
      </c>
      <c r="AC132" s="40" t="str">
        <f>IF(ISNUMBER(AVERAGEIFS(Observed!AC$2:AC$2369,Observed!$A$2:$A$2369,$A132,Observed!$C$2:$C$2369,$C132)),AVERAGEIFS(Observed!AC$2:AC$2369,Observed!$A$2:$A$2369,$A132,Observed!$C$2:$C$2369,$C132),"")</f>
        <v/>
      </c>
      <c r="AD132" s="40" t="str">
        <f>IF(ISNUMBER(AVERAGEIFS(Observed!AD$2:AD$2369,Observed!$A$2:$A$2369,$A132,Observed!$C$2:$C$2369,$C132)),AVERAGEIFS(Observed!AD$2:AD$2369,Observed!$A$2:$A$2369,$A132,Observed!$C$2:$C$2369,$C132),"")</f>
        <v/>
      </c>
      <c r="AE132" s="40" t="str">
        <f>IF(ISNUMBER(AVERAGEIFS(Observed!AE$2:AE$2369,Observed!$A$2:$A$2369,$A132,Observed!$C$2:$C$2369,$C132)),AVERAGEIFS(Observed!AE$2:AE$2369,Observed!$A$2:$A$2369,$A132,Observed!$C$2:$C$2369,$C132),"")</f>
        <v/>
      </c>
      <c r="AF132" s="40" t="str">
        <f>IF(ISNUMBER(AVERAGEIFS(Observed!AF$2:AF$2369,Observed!$A$2:$A$2369,$A132,Observed!$C$2:$C$2369,$C132)),AVERAGEIFS(Observed!AF$2:AF$2369,Observed!$A$2:$A$2369,$A132,Observed!$C$2:$C$2369,$C132),"")</f>
        <v/>
      </c>
      <c r="AG132" s="40" t="str">
        <f>IF(ISNUMBER(AVERAGEIFS(Observed!AG$2:AG$2369,Observed!$A$2:$A$2369,$A132,Observed!$C$2:$C$2369,$C132)),AVERAGEIFS(Observed!AG$2:AG$2369,Observed!$A$2:$A$2369,$A132,Observed!$C$2:$C$2369,$C132),"")</f>
        <v/>
      </c>
      <c r="AH132" s="41" t="str">
        <f>IF(ISNUMBER(AVERAGEIFS(Observed!AH$2:AH$2369,Observed!$A$2:$A$2369,$A132,Observed!$C$2:$C$2369,$C132)),AVERAGEIFS(Observed!AH$2:AH$2369,Observed!$A$2:$A$2369,$A132,Observed!$C$2:$C$2369,$C132),"")</f>
        <v/>
      </c>
      <c r="AI132" s="41" t="str">
        <f>IF(ISNUMBER(AVERAGEIFS(Observed!AI$2:AI$2369,Observed!$A$2:$A$2369,$A132,Observed!$C$2:$C$2369,$C132)),AVERAGEIFS(Observed!AI$2:AI$2369,Observed!$A$2:$A$2369,$A132,Observed!$C$2:$C$2369,$C132),"")</f>
        <v/>
      </c>
      <c r="AJ132" s="41" t="str">
        <f>IF(ISNUMBER(AVERAGEIFS(Observed!AJ$2:AJ$2369,Observed!$A$2:$A$2369,$A132,Observed!$C$2:$C$2369,$C132)),AVERAGEIFS(Observed!AJ$2:AJ$2369,Observed!$A$2:$A$2369,$A132,Observed!$C$2:$C$2369,$C132),"")</f>
        <v/>
      </c>
      <c r="AK132" s="40" t="str">
        <f>IF(ISNUMBER(AVERAGEIFS(Observed!AK$2:AK$2369,Observed!$A$2:$A$2369,$A132,Observed!$C$2:$C$2369,$C132)),AVERAGEIFS(Observed!AK$2:AK$2369,Observed!$A$2:$A$2369,$A132,Observed!$C$2:$C$2369,$C132),"")</f>
        <v/>
      </c>
      <c r="AL132" s="41" t="str">
        <f>IF(ISNUMBER(AVERAGEIFS(Observed!AL$2:AL$2369,Observed!$A$2:$A$2369,$A132,Observed!$C$2:$C$2369,$C132)),AVERAGEIFS(Observed!AL$2:AL$2369,Observed!$A$2:$A$2369,$A132,Observed!$C$2:$C$2369,$C132),"")</f>
        <v/>
      </c>
      <c r="AM132" s="40" t="str">
        <f>IF(ISNUMBER(AVERAGEIFS(Observed!AM$2:AM$2369,Observed!$A$2:$A$2369,$A132,Observed!$C$2:$C$2369,$C132)),AVERAGEIFS(Observed!AM$2:AM$2369,Observed!$A$2:$A$2369,$A132,Observed!$C$2:$C$2369,$C132),"")</f>
        <v/>
      </c>
      <c r="AN132" s="40" t="str">
        <f>IF(ISNUMBER(AVERAGEIFS(Observed!AN$2:AN$2369,Observed!$A$2:$A$2369,$A132,Observed!$C$2:$C$2369,$C132)),AVERAGEIFS(Observed!AN$2:AN$2369,Observed!$A$2:$A$2369,$A132,Observed!$C$2:$C$2369,$C132),"")</f>
        <v/>
      </c>
      <c r="AO132" s="40" t="str">
        <f>IF(ISNUMBER(AVERAGEIFS(Observed!AO$2:AO$2369,Observed!$A$2:$A$2369,$A132,Observed!$C$2:$C$2369,$C132)),AVERAGEIFS(Observed!AO$2:AO$2369,Observed!$A$2:$A$2369,$A132,Observed!$C$2:$C$2369,$C132),"")</f>
        <v/>
      </c>
      <c r="AP132" s="41" t="str">
        <f>IF(ISNUMBER(AVERAGEIFS(Observed!AP$2:AP$2369,Observed!$A$2:$A$2369,$A132,Observed!$C$2:$C$2369,$C132)),AVERAGEIFS(Observed!AP$2:AP$2369,Observed!$A$2:$A$2369,$A132,Observed!$C$2:$C$2369,$C132),"")</f>
        <v/>
      </c>
      <c r="AQ132" s="40" t="str">
        <f>IF(ISNUMBER(AVERAGEIFS(Observed!AQ$2:AQ$2369,Observed!$A$2:$A$2369,$A132,Observed!$C$2:$C$2369,$C132)),AVERAGEIFS(Observed!AQ$2:AQ$2369,Observed!$A$2:$A$2369,$A132,Observed!$C$2:$C$2369,$C132),"")</f>
        <v/>
      </c>
      <c r="AR132" s="40" t="str">
        <f>IF(ISNUMBER(AVERAGEIFS(Observed!AR$2:AR$2369,Observed!$A$2:$A$2369,$A132,Observed!$C$2:$C$2369,$C132)),AVERAGEIFS(Observed!AR$2:AR$2369,Observed!$A$2:$A$2369,$A132,Observed!$C$2:$C$2369,$C132),"")</f>
        <v/>
      </c>
      <c r="AS132" s="3">
        <f>COUNTIFS(Observed!$A$2:$A$2369,$A132,Observed!$C$2:$C$2369,$C132)</f>
        <v>3</v>
      </c>
      <c r="AT132" s="3">
        <f t="shared" si="2"/>
        <v>2</v>
      </c>
    </row>
    <row r="133" spans="1:46" x14ac:dyDescent="0.25">
      <c r="A133" t="s">
        <v>5</v>
      </c>
      <c r="B133" t="s">
        <v>21</v>
      </c>
      <c r="C133" s="7">
        <v>37066</v>
      </c>
      <c r="D133" t="s">
        <v>101</v>
      </c>
      <c r="E133" t="s">
        <v>83</v>
      </c>
      <c r="J133" t="s">
        <v>3</v>
      </c>
      <c r="K133" t="s">
        <v>3</v>
      </c>
      <c r="L133">
        <v>7</v>
      </c>
      <c r="M133" t="s">
        <v>24</v>
      </c>
      <c r="N133" s="39">
        <f>IF(ISNUMBER(AVERAGEIFS(Observed!N$2:N$2369,Observed!$A$2:$A$2369,$A133,Observed!$C$2:$C$2369,$C133)),AVERAGEIFS(Observed!N$2:N$2369,Observed!$A$2:$A$2369,$A133,Observed!$C$2:$C$2369,$C133),"")</f>
        <v>203</v>
      </c>
      <c r="O133" s="40">
        <f>IF(ISNUMBER(AVERAGEIFS(Observed!O$2:O$2369,Observed!$A$2:$A$2369,$A133,Observed!$C$2:$C$2369,$C133)),AVERAGEIFS(Observed!O$2:O$2369,Observed!$A$2:$A$2369,$A133,Observed!$C$2:$C$2369,$C133),"")</f>
        <v>20.3</v>
      </c>
      <c r="P133" s="40" t="str">
        <f>IF(ISNUMBER(AVERAGEIFS(Observed!P$2:P$2369,Observed!$A$2:$A$2369,$A133,Observed!$C$2:$C$2369,$C133)),AVERAGEIFS(Observed!P$2:P$2369,Observed!$A$2:$A$2369,$A133,Observed!$C$2:$C$2369,$C133),"")</f>
        <v/>
      </c>
      <c r="Q133" s="40" t="str">
        <f>IF(ISNUMBER(AVERAGEIFS(Observed!Q$2:Q$2369,Observed!$A$2:$A$2369,$A133,Observed!$C$2:$C$2369,$C133)),AVERAGEIFS(Observed!Q$2:Q$2369,Observed!$A$2:$A$2369,$A133,Observed!$C$2:$C$2369,$C133),"")</f>
        <v/>
      </c>
      <c r="R133" s="40" t="str">
        <f>IF(ISNUMBER(AVERAGEIFS(Observed!R$2:R$2369,Observed!$A$2:$A$2369,$A133,Observed!$C$2:$C$2369,$C133)),AVERAGEIFS(Observed!R$2:R$2369,Observed!$A$2:$A$2369,$A133,Observed!$C$2:$C$2369,$C133),"")</f>
        <v/>
      </c>
      <c r="S133" s="41">
        <f>IF(ISNUMBER(AVERAGEIFS(Observed!S$2:S$2369,Observed!$A$2:$A$2369,$A133,Observed!$C$2:$C$2369,$C133)),AVERAGEIFS(Observed!S$2:S$2369,Observed!$A$2:$A$2369,$A133,Observed!$C$2:$C$2369,$C133),"")</f>
        <v>3.3300000000000003E-2</v>
      </c>
      <c r="T133" s="41" t="str">
        <f>IF(ISNUMBER(AVERAGEIFS(Observed!T$2:T$2369,Observed!$A$2:$A$2369,$A133,Observed!$C$2:$C$2369,$C133)),AVERAGEIFS(Observed!T$2:T$2369,Observed!$A$2:$A$2369,$A133,Observed!$C$2:$C$2369,$C133),"")</f>
        <v/>
      </c>
      <c r="U133" s="41" t="str">
        <f>IF(ISNUMBER(AVERAGEIFS(Observed!U$2:U$2369,Observed!$A$2:$A$2369,$A133,Observed!$C$2:$C$2369,$C133)),AVERAGEIFS(Observed!U$2:U$2369,Observed!$A$2:$A$2369,$A133,Observed!$C$2:$C$2369,$C133),"")</f>
        <v/>
      </c>
      <c r="V133" s="40" t="str">
        <f>IF(ISNUMBER(AVERAGEIFS(Observed!V$2:V$2369,Observed!$A$2:$A$2369,$A133,Observed!$C$2:$C$2369,$C133)),AVERAGEIFS(Observed!V$2:V$2369,Observed!$A$2:$A$2369,$A133,Observed!$C$2:$C$2369,$C133),"")</f>
        <v/>
      </c>
      <c r="W133" s="8" t="str">
        <f>IF(ISNUMBER(AVERAGEIFS(Observed!W$2:W$2369,Observed!$A$2:$A$2369,$A133,Observed!$C$2:$C$2369,$C133)),AVERAGEIFS(Observed!W$2:W$2369,Observed!$A$2:$A$2369,$A133,Observed!$C$2:$C$2369,$C133),"")</f>
        <v/>
      </c>
      <c r="X133" s="8" t="str">
        <f>IF(ISNUMBER(AVERAGEIFS(Observed!X$2:X$2369,Observed!$A$2:$A$2369,$A133,Observed!$C$2:$C$2369,$C133)),AVERAGEIFS(Observed!X$2:X$2369,Observed!$A$2:$A$2369,$A133,Observed!$C$2:$C$2369,$C133),"")</f>
        <v/>
      </c>
      <c r="Y133" s="40" t="str">
        <f>IF(ISNUMBER(AVERAGEIFS(Observed!Y$2:Y$2369,Observed!$A$2:$A$2369,$A133,Observed!$C$2:$C$2369,$C133)),AVERAGEIFS(Observed!Y$2:Y$2369,Observed!$A$2:$A$2369,$A133,Observed!$C$2:$C$2369,$C133),"")</f>
        <v/>
      </c>
      <c r="Z133" s="40" t="str">
        <f>IF(ISNUMBER(AVERAGEIFS(Observed!Z$2:Z$2369,Observed!$A$2:$A$2369,$A133,Observed!$C$2:$C$2369,$C133)),AVERAGEIFS(Observed!Z$2:Z$2369,Observed!$A$2:$A$2369,$A133,Observed!$C$2:$C$2369,$C133),"")</f>
        <v/>
      </c>
      <c r="AA133" s="40" t="str">
        <f>IF(ISNUMBER(AVERAGEIFS(Observed!AA$2:AA$2369,Observed!$A$2:$A$2369,$A133,Observed!$C$2:$C$2369,$C133)),AVERAGEIFS(Observed!AA$2:AA$2369,Observed!$A$2:$A$2369,$A133,Observed!$C$2:$C$2369,$C133),"")</f>
        <v/>
      </c>
      <c r="AB133" s="40" t="str">
        <f>IF(ISNUMBER(AVERAGEIFS(Observed!AB$2:AB$2369,Observed!$A$2:$A$2369,$A133,Observed!$C$2:$C$2369,$C133)),AVERAGEIFS(Observed!AB$2:AB$2369,Observed!$A$2:$A$2369,$A133,Observed!$C$2:$C$2369,$C133),"")</f>
        <v/>
      </c>
      <c r="AC133" s="40" t="str">
        <f>IF(ISNUMBER(AVERAGEIFS(Observed!AC$2:AC$2369,Observed!$A$2:$A$2369,$A133,Observed!$C$2:$C$2369,$C133)),AVERAGEIFS(Observed!AC$2:AC$2369,Observed!$A$2:$A$2369,$A133,Observed!$C$2:$C$2369,$C133),"")</f>
        <v/>
      </c>
      <c r="AD133" s="40" t="str">
        <f>IF(ISNUMBER(AVERAGEIFS(Observed!AD$2:AD$2369,Observed!$A$2:$A$2369,$A133,Observed!$C$2:$C$2369,$C133)),AVERAGEIFS(Observed!AD$2:AD$2369,Observed!$A$2:$A$2369,$A133,Observed!$C$2:$C$2369,$C133),"")</f>
        <v/>
      </c>
      <c r="AE133" s="40" t="str">
        <f>IF(ISNUMBER(AVERAGEIFS(Observed!AE$2:AE$2369,Observed!$A$2:$A$2369,$A133,Observed!$C$2:$C$2369,$C133)),AVERAGEIFS(Observed!AE$2:AE$2369,Observed!$A$2:$A$2369,$A133,Observed!$C$2:$C$2369,$C133),"")</f>
        <v/>
      </c>
      <c r="AF133" s="40" t="str">
        <f>IF(ISNUMBER(AVERAGEIFS(Observed!AF$2:AF$2369,Observed!$A$2:$A$2369,$A133,Observed!$C$2:$C$2369,$C133)),AVERAGEIFS(Observed!AF$2:AF$2369,Observed!$A$2:$A$2369,$A133,Observed!$C$2:$C$2369,$C133),"")</f>
        <v/>
      </c>
      <c r="AG133" s="40" t="str">
        <f>IF(ISNUMBER(AVERAGEIFS(Observed!AG$2:AG$2369,Observed!$A$2:$A$2369,$A133,Observed!$C$2:$C$2369,$C133)),AVERAGEIFS(Observed!AG$2:AG$2369,Observed!$A$2:$A$2369,$A133,Observed!$C$2:$C$2369,$C133),"")</f>
        <v/>
      </c>
      <c r="AH133" s="41" t="str">
        <f>IF(ISNUMBER(AVERAGEIFS(Observed!AH$2:AH$2369,Observed!$A$2:$A$2369,$A133,Observed!$C$2:$C$2369,$C133)),AVERAGEIFS(Observed!AH$2:AH$2369,Observed!$A$2:$A$2369,$A133,Observed!$C$2:$C$2369,$C133),"")</f>
        <v/>
      </c>
      <c r="AI133" s="41" t="str">
        <f>IF(ISNUMBER(AVERAGEIFS(Observed!AI$2:AI$2369,Observed!$A$2:$A$2369,$A133,Observed!$C$2:$C$2369,$C133)),AVERAGEIFS(Observed!AI$2:AI$2369,Observed!$A$2:$A$2369,$A133,Observed!$C$2:$C$2369,$C133),"")</f>
        <v/>
      </c>
      <c r="AJ133" s="41" t="str">
        <f>IF(ISNUMBER(AVERAGEIFS(Observed!AJ$2:AJ$2369,Observed!$A$2:$A$2369,$A133,Observed!$C$2:$C$2369,$C133)),AVERAGEIFS(Observed!AJ$2:AJ$2369,Observed!$A$2:$A$2369,$A133,Observed!$C$2:$C$2369,$C133),"")</f>
        <v/>
      </c>
      <c r="AK133" s="40" t="str">
        <f>IF(ISNUMBER(AVERAGEIFS(Observed!AK$2:AK$2369,Observed!$A$2:$A$2369,$A133,Observed!$C$2:$C$2369,$C133)),AVERAGEIFS(Observed!AK$2:AK$2369,Observed!$A$2:$A$2369,$A133,Observed!$C$2:$C$2369,$C133),"")</f>
        <v/>
      </c>
      <c r="AL133" s="41" t="str">
        <f>IF(ISNUMBER(AVERAGEIFS(Observed!AL$2:AL$2369,Observed!$A$2:$A$2369,$A133,Observed!$C$2:$C$2369,$C133)),AVERAGEIFS(Observed!AL$2:AL$2369,Observed!$A$2:$A$2369,$A133,Observed!$C$2:$C$2369,$C133),"")</f>
        <v/>
      </c>
      <c r="AM133" s="40" t="str">
        <f>IF(ISNUMBER(AVERAGEIFS(Observed!AM$2:AM$2369,Observed!$A$2:$A$2369,$A133,Observed!$C$2:$C$2369,$C133)),AVERAGEIFS(Observed!AM$2:AM$2369,Observed!$A$2:$A$2369,$A133,Observed!$C$2:$C$2369,$C133),"")</f>
        <v/>
      </c>
      <c r="AN133" s="40" t="str">
        <f>IF(ISNUMBER(AVERAGEIFS(Observed!AN$2:AN$2369,Observed!$A$2:$A$2369,$A133,Observed!$C$2:$C$2369,$C133)),AVERAGEIFS(Observed!AN$2:AN$2369,Observed!$A$2:$A$2369,$A133,Observed!$C$2:$C$2369,$C133),"")</f>
        <v/>
      </c>
      <c r="AO133" s="40" t="str">
        <f>IF(ISNUMBER(AVERAGEIFS(Observed!AO$2:AO$2369,Observed!$A$2:$A$2369,$A133,Observed!$C$2:$C$2369,$C133)),AVERAGEIFS(Observed!AO$2:AO$2369,Observed!$A$2:$A$2369,$A133,Observed!$C$2:$C$2369,$C133),"")</f>
        <v/>
      </c>
      <c r="AP133" s="41" t="str">
        <f>IF(ISNUMBER(AVERAGEIFS(Observed!AP$2:AP$2369,Observed!$A$2:$A$2369,$A133,Observed!$C$2:$C$2369,$C133)),AVERAGEIFS(Observed!AP$2:AP$2369,Observed!$A$2:$A$2369,$A133,Observed!$C$2:$C$2369,$C133),"")</f>
        <v/>
      </c>
      <c r="AQ133" s="40" t="str">
        <f>IF(ISNUMBER(AVERAGEIFS(Observed!AQ$2:AQ$2369,Observed!$A$2:$A$2369,$A133,Observed!$C$2:$C$2369,$C133)),AVERAGEIFS(Observed!AQ$2:AQ$2369,Observed!$A$2:$A$2369,$A133,Observed!$C$2:$C$2369,$C133),"")</f>
        <v/>
      </c>
      <c r="AR133" s="40" t="str">
        <f>IF(ISNUMBER(AVERAGEIFS(Observed!AR$2:AR$2369,Observed!$A$2:$A$2369,$A133,Observed!$C$2:$C$2369,$C133)),AVERAGEIFS(Observed!AR$2:AR$2369,Observed!$A$2:$A$2369,$A133,Observed!$C$2:$C$2369,$C133),"")</f>
        <v/>
      </c>
      <c r="AS133" s="3">
        <f>COUNTIFS(Observed!$A$2:$A$2369,$A133,Observed!$C$2:$C$2369,$C133)</f>
        <v>3</v>
      </c>
      <c r="AT133" s="3">
        <f t="shared" si="2"/>
        <v>2</v>
      </c>
    </row>
    <row r="134" spans="1:46" x14ac:dyDescent="0.25">
      <c r="A134" t="s">
        <v>5</v>
      </c>
      <c r="B134" t="s">
        <v>21</v>
      </c>
      <c r="C134" s="7">
        <v>37076</v>
      </c>
      <c r="D134" t="s">
        <v>101</v>
      </c>
      <c r="E134" t="s">
        <v>83</v>
      </c>
      <c r="J134" t="s">
        <v>27</v>
      </c>
      <c r="K134" t="s">
        <v>27</v>
      </c>
      <c r="L134">
        <v>7</v>
      </c>
      <c r="M134" t="s">
        <v>25</v>
      </c>
      <c r="N134" s="39" t="str">
        <f>IF(ISNUMBER(AVERAGEIFS(Observed!N$2:N$2369,Observed!$A$2:$A$2369,$A134,Observed!$C$2:$C$2369,$C134)),AVERAGEIFS(Observed!N$2:N$2369,Observed!$A$2:$A$2369,$A134,Observed!$C$2:$C$2369,$C134),"")</f>
        <v/>
      </c>
      <c r="O134" s="40" t="str">
        <f>IF(ISNUMBER(AVERAGEIFS(Observed!O$2:O$2369,Observed!$A$2:$A$2369,$A134,Observed!$C$2:$C$2369,$C134)),AVERAGEIFS(Observed!O$2:O$2369,Observed!$A$2:$A$2369,$A134,Observed!$C$2:$C$2369,$C134),"")</f>
        <v/>
      </c>
      <c r="P134" s="40" t="str">
        <f>IF(ISNUMBER(AVERAGEIFS(Observed!P$2:P$2369,Observed!$A$2:$A$2369,$A134,Observed!$C$2:$C$2369,$C134)),AVERAGEIFS(Observed!P$2:P$2369,Observed!$A$2:$A$2369,$A134,Observed!$C$2:$C$2369,$C134),"")</f>
        <v/>
      </c>
      <c r="Q134" s="40">
        <f>IF(ISNUMBER(AVERAGEIFS(Observed!Q$2:Q$2369,Observed!$A$2:$A$2369,$A134,Observed!$C$2:$C$2369,$C134)),AVERAGEIFS(Observed!Q$2:Q$2369,Observed!$A$2:$A$2369,$A134,Observed!$C$2:$C$2369,$C134),"")</f>
        <v>9.19</v>
      </c>
      <c r="R134" s="40">
        <f>IF(ISNUMBER(AVERAGEIFS(Observed!R$2:R$2369,Observed!$A$2:$A$2369,$A134,Observed!$C$2:$C$2369,$C134)),AVERAGEIFS(Observed!R$2:R$2369,Observed!$A$2:$A$2369,$A134,Observed!$C$2:$C$2369,$C134),"")</f>
        <v>9.19</v>
      </c>
      <c r="S134" s="41" t="str">
        <f>IF(ISNUMBER(AVERAGEIFS(Observed!S$2:S$2369,Observed!$A$2:$A$2369,$A134,Observed!$C$2:$C$2369,$C134)),AVERAGEIFS(Observed!S$2:S$2369,Observed!$A$2:$A$2369,$A134,Observed!$C$2:$C$2369,$C134),"")</f>
        <v/>
      </c>
      <c r="T134" s="41" t="str">
        <f>IF(ISNUMBER(AVERAGEIFS(Observed!T$2:T$2369,Observed!$A$2:$A$2369,$A134,Observed!$C$2:$C$2369,$C134)),AVERAGEIFS(Observed!T$2:T$2369,Observed!$A$2:$A$2369,$A134,Observed!$C$2:$C$2369,$C134),"")</f>
        <v/>
      </c>
      <c r="U134" s="41" t="str">
        <f>IF(ISNUMBER(AVERAGEIFS(Observed!U$2:U$2369,Observed!$A$2:$A$2369,$A134,Observed!$C$2:$C$2369,$C134)),AVERAGEIFS(Observed!U$2:U$2369,Observed!$A$2:$A$2369,$A134,Observed!$C$2:$C$2369,$C134),"")</f>
        <v/>
      </c>
      <c r="V134" s="40" t="str">
        <f>IF(ISNUMBER(AVERAGEIFS(Observed!V$2:V$2369,Observed!$A$2:$A$2369,$A134,Observed!$C$2:$C$2369,$C134)),AVERAGEIFS(Observed!V$2:V$2369,Observed!$A$2:$A$2369,$A134,Observed!$C$2:$C$2369,$C134),"")</f>
        <v/>
      </c>
      <c r="W134" s="8" t="str">
        <f>IF(ISNUMBER(AVERAGEIFS(Observed!W$2:W$2369,Observed!$A$2:$A$2369,$A134,Observed!$C$2:$C$2369,$C134)),AVERAGEIFS(Observed!W$2:W$2369,Observed!$A$2:$A$2369,$A134,Observed!$C$2:$C$2369,$C134),"")</f>
        <v/>
      </c>
      <c r="X134" s="8" t="str">
        <f>IF(ISNUMBER(AVERAGEIFS(Observed!X$2:X$2369,Observed!$A$2:$A$2369,$A134,Observed!$C$2:$C$2369,$C134)),AVERAGEIFS(Observed!X$2:X$2369,Observed!$A$2:$A$2369,$A134,Observed!$C$2:$C$2369,$C134),"")</f>
        <v/>
      </c>
      <c r="Y134" s="40" t="str">
        <f>IF(ISNUMBER(AVERAGEIFS(Observed!Y$2:Y$2369,Observed!$A$2:$A$2369,$A134,Observed!$C$2:$C$2369,$C134)),AVERAGEIFS(Observed!Y$2:Y$2369,Observed!$A$2:$A$2369,$A134,Observed!$C$2:$C$2369,$C134),"")</f>
        <v/>
      </c>
      <c r="Z134" s="40" t="str">
        <f>IF(ISNUMBER(AVERAGEIFS(Observed!Z$2:Z$2369,Observed!$A$2:$A$2369,$A134,Observed!$C$2:$C$2369,$C134)),AVERAGEIFS(Observed!Z$2:Z$2369,Observed!$A$2:$A$2369,$A134,Observed!$C$2:$C$2369,$C134),"")</f>
        <v/>
      </c>
      <c r="AA134" s="40" t="str">
        <f>IF(ISNUMBER(AVERAGEIFS(Observed!AA$2:AA$2369,Observed!$A$2:$A$2369,$A134,Observed!$C$2:$C$2369,$C134)),AVERAGEIFS(Observed!AA$2:AA$2369,Observed!$A$2:$A$2369,$A134,Observed!$C$2:$C$2369,$C134),"")</f>
        <v/>
      </c>
      <c r="AB134" s="40" t="str">
        <f>IF(ISNUMBER(AVERAGEIFS(Observed!AB$2:AB$2369,Observed!$A$2:$A$2369,$A134,Observed!$C$2:$C$2369,$C134)),AVERAGEIFS(Observed!AB$2:AB$2369,Observed!$A$2:$A$2369,$A134,Observed!$C$2:$C$2369,$C134),"")</f>
        <v/>
      </c>
      <c r="AC134" s="40" t="str">
        <f>IF(ISNUMBER(AVERAGEIFS(Observed!AC$2:AC$2369,Observed!$A$2:$A$2369,$A134,Observed!$C$2:$C$2369,$C134)),AVERAGEIFS(Observed!AC$2:AC$2369,Observed!$A$2:$A$2369,$A134,Observed!$C$2:$C$2369,$C134),"")</f>
        <v/>
      </c>
      <c r="AD134" s="40" t="str">
        <f>IF(ISNUMBER(AVERAGEIFS(Observed!AD$2:AD$2369,Observed!$A$2:$A$2369,$A134,Observed!$C$2:$C$2369,$C134)),AVERAGEIFS(Observed!AD$2:AD$2369,Observed!$A$2:$A$2369,$A134,Observed!$C$2:$C$2369,$C134),"")</f>
        <v/>
      </c>
      <c r="AE134" s="40" t="str">
        <f>IF(ISNUMBER(AVERAGEIFS(Observed!AE$2:AE$2369,Observed!$A$2:$A$2369,$A134,Observed!$C$2:$C$2369,$C134)),AVERAGEIFS(Observed!AE$2:AE$2369,Observed!$A$2:$A$2369,$A134,Observed!$C$2:$C$2369,$C134),"")</f>
        <v/>
      </c>
      <c r="AF134" s="40" t="str">
        <f>IF(ISNUMBER(AVERAGEIFS(Observed!AF$2:AF$2369,Observed!$A$2:$A$2369,$A134,Observed!$C$2:$C$2369,$C134)),AVERAGEIFS(Observed!AF$2:AF$2369,Observed!$A$2:$A$2369,$A134,Observed!$C$2:$C$2369,$C134),"")</f>
        <v/>
      </c>
      <c r="AG134" s="40" t="str">
        <f>IF(ISNUMBER(AVERAGEIFS(Observed!AG$2:AG$2369,Observed!$A$2:$A$2369,$A134,Observed!$C$2:$C$2369,$C134)),AVERAGEIFS(Observed!AG$2:AG$2369,Observed!$A$2:$A$2369,$A134,Observed!$C$2:$C$2369,$C134),"")</f>
        <v/>
      </c>
      <c r="AH134" s="41" t="str">
        <f>IF(ISNUMBER(AVERAGEIFS(Observed!AH$2:AH$2369,Observed!$A$2:$A$2369,$A134,Observed!$C$2:$C$2369,$C134)),AVERAGEIFS(Observed!AH$2:AH$2369,Observed!$A$2:$A$2369,$A134,Observed!$C$2:$C$2369,$C134),"")</f>
        <v/>
      </c>
      <c r="AI134" s="41" t="str">
        <f>IF(ISNUMBER(AVERAGEIFS(Observed!AI$2:AI$2369,Observed!$A$2:$A$2369,$A134,Observed!$C$2:$C$2369,$C134)),AVERAGEIFS(Observed!AI$2:AI$2369,Observed!$A$2:$A$2369,$A134,Observed!$C$2:$C$2369,$C134),"")</f>
        <v/>
      </c>
      <c r="AJ134" s="41" t="str">
        <f>IF(ISNUMBER(AVERAGEIFS(Observed!AJ$2:AJ$2369,Observed!$A$2:$A$2369,$A134,Observed!$C$2:$C$2369,$C134)),AVERAGEIFS(Observed!AJ$2:AJ$2369,Observed!$A$2:$A$2369,$A134,Observed!$C$2:$C$2369,$C134),"")</f>
        <v/>
      </c>
      <c r="AK134" s="40" t="str">
        <f>IF(ISNUMBER(AVERAGEIFS(Observed!AK$2:AK$2369,Observed!$A$2:$A$2369,$A134,Observed!$C$2:$C$2369,$C134)),AVERAGEIFS(Observed!AK$2:AK$2369,Observed!$A$2:$A$2369,$A134,Observed!$C$2:$C$2369,$C134),"")</f>
        <v/>
      </c>
      <c r="AL134" s="41" t="str">
        <f>IF(ISNUMBER(AVERAGEIFS(Observed!AL$2:AL$2369,Observed!$A$2:$A$2369,$A134,Observed!$C$2:$C$2369,$C134)),AVERAGEIFS(Observed!AL$2:AL$2369,Observed!$A$2:$A$2369,$A134,Observed!$C$2:$C$2369,$C134),"")</f>
        <v/>
      </c>
      <c r="AM134" s="40" t="str">
        <f>IF(ISNUMBER(AVERAGEIFS(Observed!AM$2:AM$2369,Observed!$A$2:$A$2369,$A134,Observed!$C$2:$C$2369,$C134)),AVERAGEIFS(Observed!AM$2:AM$2369,Observed!$A$2:$A$2369,$A134,Observed!$C$2:$C$2369,$C134),"")</f>
        <v/>
      </c>
      <c r="AN134" s="40" t="str">
        <f>IF(ISNUMBER(AVERAGEIFS(Observed!AN$2:AN$2369,Observed!$A$2:$A$2369,$A134,Observed!$C$2:$C$2369,$C134)),AVERAGEIFS(Observed!AN$2:AN$2369,Observed!$A$2:$A$2369,$A134,Observed!$C$2:$C$2369,$C134),"")</f>
        <v/>
      </c>
      <c r="AO134" s="40" t="str">
        <f>IF(ISNUMBER(AVERAGEIFS(Observed!AO$2:AO$2369,Observed!$A$2:$A$2369,$A134,Observed!$C$2:$C$2369,$C134)),AVERAGEIFS(Observed!AO$2:AO$2369,Observed!$A$2:$A$2369,$A134,Observed!$C$2:$C$2369,$C134),"")</f>
        <v/>
      </c>
      <c r="AP134" s="41" t="str">
        <f>IF(ISNUMBER(AVERAGEIFS(Observed!AP$2:AP$2369,Observed!$A$2:$A$2369,$A134,Observed!$C$2:$C$2369,$C134)),AVERAGEIFS(Observed!AP$2:AP$2369,Observed!$A$2:$A$2369,$A134,Observed!$C$2:$C$2369,$C134),"")</f>
        <v/>
      </c>
      <c r="AQ134" s="40" t="str">
        <f>IF(ISNUMBER(AVERAGEIFS(Observed!AQ$2:AQ$2369,Observed!$A$2:$A$2369,$A134,Observed!$C$2:$C$2369,$C134)),AVERAGEIFS(Observed!AQ$2:AQ$2369,Observed!$A$2:$A$2369,$A134,Observed!$C$2:$C$2369,$C134),"")</f>
        <v/>
      </c>
      <c r="AR134" s="40" t="str">
        <f>IF(ISNUMBER(AVERAGEIFS(Observed!AR$2:AR$2369,Observed!$A$2:$A$2369,$A134,Observed!$C$2:$C$2369,$C134)),AVERAGEIFS(Observed!AR$2:AR$2369,Observed!$A$2:$A$2369,$A134,Observed!$C$2:$C$2369,$C134),"")</f>
        <v/>
      </c>
      <c r="AS134" s="3">
        <f>COUNTIFS(Observed!$A$2:$A$2369,$A134,Observed!$C$2:$C$2369,$C134)</f>
        <v>3</v>
      </c>
      <c r="AT134" s="3">
        <f t="shared" si="2"/>
        <v>2</v>
      </c>
    </row>
    <row r="135" spans="1:46" x14ac:dyDescent="0.25">
      <c r="A135" t="s">
        <v>5</v>
      </c>
      <c r="B135" t="s">
        <v>21</v>
      </c>
      <c r="C135" s="7">
        <v>37131</v>
      </c>
      <c r="D135" t="s">
        <v>101</v>
      </c>
      <c r="E135" t="s">
        <v>83</v>
      </c>
      <c r="J135" t="s">
        <v>27</v>
      </c>
      <c r="K135" t="s">
        <v>27</v>
      </c>
      <c r="L135">
        <v>1</v>
      </c>
      <c r="M135" t="s">
        <v>23</v>
      </c>
      <c r="N135" s="39">
        <f>IF(ISNUMBER(AVERAGEIFS(Observed!N$2:N$2369,Observed!$A$2:$A$2369,$A135,Observed!$C$2:$C$2369,$C135)),AVERAGEIFS(Observed!N$2:N$2369,Observed!$A$2:$A$2369,$A135,Observed!$C$2:$C$2369,$C135),"")</f>
        <v>348.33333333333331</v>
      </c>
      <c r="O135" s="40">
        <f>IF(ISNUMBER(AVERAGEIFS(Observed!O$2:O$2369,Observed!$A$2:$A$2369,$A135,Observed!$C$2:$C$2369,$C135)),AVERAGEIFS(Observed!O$2:O$2369,Observed!$A$2:$A$2369,$A135,Observed!$C$2:$C$2369,$C135),"")</f>
        <v>34.833333333333336</v>
      </c>
      <c r="P135" s="40" t="str">
        <f>IF(ISNUMBER(AVERAGEIFS(Observed!P$2:P$2369,Observed!$A$2:$A$2369,$A135,Observed!$C$2:$C$2369,$C135)),AVERAGEIFS(Observed!P$2:P$2369,Observed!$A$2:$A$2369,$A135,Observed!$C$2:$C$2369,$C135),"")</f>
        <v/>
      </c>
      <c r="Q135" s="40" t="str">
        <f>IF(ISNUMBER(AVERAGEIFS(Observed!Q$2:Q$2369,Observed!$A$2:$A$2369,$A135,Observed!$C$2:$C$2369,$C135)),AVERAGEIFS(Observed!Q$2:Q$2369,Observed!$A$2:$A$2369,$A135,Observed!$C$2:$C$2369,$C135),"")</f>
        <v/>
      </c>
      <c r="R135" s="40" t="str">
        <f>IF(ISNUMBER(AVERAGEIFS(Observed!R$2:R$2369,Observed!$A$2:$A$2369,$A135,Observed!$C$2:$C$2369,$C135)),AVERAGEIFS(Observed!R$2:R$2369,Observed!$A$2:$A$2369,$A135,Observed!$C$2:$C$2369,$C135),"")</f>
        <v/>
      </c>
      <c r="S135" s="41" t="str">
        <f>IF(ISNUMBER(AVERAGEIFS(Observed!S$2:S$2369,Observed!$A$2:$A$2369,$A135,Observed!$C$2:$C$2369,$C135)),AVERAGEIFS(Observed!S$2:S$2369,Observed!$A$2:$A$2369,$A135,Observed!$C$2:$C$2369,$C135),"")</f>
        <v/>
      </c>
      <c r="T135" s="41" t="str">
        <f>IF(ISNUMBER(AVERAGEIFS(Observed!T$2:T$2369,Observed!$A$2:$A$2369,$A135,Observed!$C$2:$C$2369,$C135)),AVERAGEIFS(Observed!T$2:T$2369,Observed!$A$2:$A$2369,$A135,Observed!$C$2:$C$2369,$C135),"")</f>
        <v/>
      </c>
      <c r="U135" s="41" t="str">
        <f>IF(ISNUMBER(AVERAGEIFS(Observed!U$2:U$2369,Observed!$A$2:$A$2369,$A135,Observed!$C$2:$C$2369,$C135)),AVERAGEIFS(Observed!U$2:U$2369,Observed!$A$2:$A$2369,$A135,Observed!$C$2:$C$2369,$C135),"")</f>
        <v/>
      </c>
      <c r="V135" s="40" t="str">
        <f>IF(ISNUMBER(AVERAGEIFS(Observed!V$2:V$2369,Observed!$A$2:$A$2369,$A135,Observed!$C$2:$C$2369,$C135)),AVERAGEIFS(Observed!V$2:V$2369,Observed!$A$2:$A$2369,$A135,Observed!$C$2:$C$2369,$C135),"")</f>
        <v/>
      </c>
      <c r="W135" s="8" t="str">
        <f>IF(ISNUMBER(AVERAGEIFS(Observed!W$2:W$2369,Observed!$A$2:$A$2369,$A135,Observed!$C$2:$C$2369,$C135)),AVERAGEIFS(Observed!W$2:W$2369,Observed!$A$2:$A$2369,$A135,Observed!$C$2:$C$2369,$C135),"")</f>
        <v/>
      </c>
      <c r="X135" s="8" t="str">
        <f>IF(ISNUMBER(AVERAGEIFS(Observed!X$2:X$2369,Observed!$A$2:$A$2369,$A135,Observed!$C$2:$C$2369,$C135)),AVERAGEIFS(Observed!X$2:X$2369,Observed!$A$2:$A$2369,$A135,Observed!$C$2:$C$2369,$C135),"")</f>
        <v/>
      </c>
      <c r="Y135" s="40" t="str">
        <f>IF(ISNUMBER(AVERAGEIFS(Observed!Y$2:Y$2369,Observed!$A$2:$A$2369,$A135,Observed!$C$2:$C$2369,$C135)),AVERAGEIFS(Observed!Y$2:Y$2369,Observed!$A$2:$A$2369,$A135,Observed!$C$2:$C$2369,$C135),"")</f>
        <v/>
      </c>
      <c r="Z135" s="40" t="str">
        <f>IF(ISNUMBER(AVERAGEIFS(Observed!Z$2:Z$2369,Observed!$A$2:$A$2369,$A135,Observed!$C$2:$C$2369,$C135)),AVERAGEIFS(Observed!Z$2:Z$2369,Observed!$A$2:$A$2369,$A135,Observed!$C$2:$C$2369,$C135),"")</f>
        <v/>
      </c>
      <c r="AA135" s="40" t="str">
        <f>IF(ISNUMBER(AVERAGEIFS(Observed!AA$2:AA$2369,Observed!$A$2:$A$2369,$A135,Observed!$C$2:$C$2369,$C135)),AVERAGEIFS(Observed!AA$2:AA$2369,Observed!$A$2:$A$2369,$A135,Observed!$C$2:$C$2369,$C135),"")</f>
        <v/>
      </c>
      <c r="AB135" s="40" t="str">
        <f>IF(ISNUMBER(AVERAGEIFS(Observed!AB$2:AB$2369,Observed!$A$2:$A$2369,$A135,Observed!$C$2:$C$2369,$C135)),AVERAGEIFS(Observed!AB$2:AB$2369,Observed!$A$2:$A$2369,$A135,Observed!$C$2:$C$2369,$C135),"")</f>
        <v/>
      </c>
      <c r="AC135" s="40" t="str">
        <f>IF(ISNUMBER(AVERAGEIFS(Observed!AC$2:AC$2369,Observed!$A$2:$A$2369,$A135,Observed!$C$2:$C$2369,$C135)),AVERAGEIFS(Observed!AC$2:AC$2369,Observed!$A$2:$A$2369,$A135,Observed!$C$2:$C$2369,$C135),"")</f>
        <v/>
      </c>
      <c r="AD135" s="40" t="str">
        <f>IF(ISNUMBER(AVERAGEIFS(Observed!AD$2:AD$2369,Observed!$A$2:$A$2369,$A135,Observed!$C$2:$C$2369,$C135)),AVERAGEIFS(Observed!AD$2:AD$2369,Observed!$A$2:$A$2369,$A135,Observed!$C$2:$C$2369,$C135),"")</f>
        <v/>
      </c>
      <c r="AE135" s="40" t="str">
        <f>IF(ISNUMBER(AVERAGEIFS(Observed!AE$2:AE$2369,Observed!$A$2:$A$2369,$A135,Observed!$C$2:$C$2369,$C135)),AVERAGEIFS(Observed!AE$2:AE$2369,Observed!$A$2:$A$2369,$A135,Observed!$C$2:$C$2369,$C135),"")</f>
        <v/>
      </c>
      <c r="AF135" s="40" t="str">
        <f>IF(ISNUMBER(AVERAGEIFS(Observed!AF$2:AF$2369,Observed!$A$2:$A$2369,$A135,Observed!$C$2:$C$2369,$C135)),AVERAGEIFS(Observed!AF$2:AF$2369,Observed!$A$2:$A$2369,$A135,Observed!$C$2:$C$2369,$C135),"")</f>
        <v/>
      </c>
      <c r="AG135" s="40" t="str">
        <f>IF(ISNUMBER(AVERAGEIFS(Observed!AG$2:AG$2369,Observed!$A$2:$A$2369,$A135,Observed!$C$2:$C$2369,$C135)),AVERAGEIFS(Observed!AG$2:AG$2369,Observed!$A$2:$A$2369,$A135,Observed!$C$2:$C$2369,$C135),"")</f>
        <v/>
      </c>
      <c r="AH135" s="41" t="str">
        <f>IF(ISNUMBER(AVERAGEIFS(Observed!AH$2:AH$2369,Observed!$A$2:$A$2369,$A135,Observed!$C$2:$C$2369,$C135)),AVERAGEIFS(Observed!AH$2:AH$2369,Observed!$A$2:$A$2369,$A135,Observed!$C$2:$C$2369,$C135),"")</f>
        <v/>
      </c>
      <c r="AI135" s="41" t="str">
        <f>IF(ISNUMBER(AVERAGEIFS(Observed!AI$2:AI$2369,Observed!$A$2:$A$2369,$A135,Observed!$C$2:$C$2369,$C135)),AVERAGEIFS(Observed!AI$2:AI$2369,Observed!$A$2:$A$2369,$A135,Observed!$C$2:$C$2369,$C135),"")</f>
        <v/>
      </c>
      <c r="AJ135" s="41" t="str">
        <f>IF(ISNUMBER(AVERAGEIFS(Observed!AJ$2:AJ$2369,Observed!$A$2:$A$2369,$A135,Observed!$C$2:$C$2369,$C135)),AVERAGEIFS(Observed!AJ$2:AJ$2369,Observed!$A$2:$A$2369,$A135,Observed!$C$2:$C$2369,$C135),"")</f>
        <v/>
      </c>
      <c r="AK135" s="40" t="str">
        <f>IF(ISNUMBER(AVERAGEIFS(Observed!AK$2:AK$2369,Observed!$A$2:$A$2369,$A135,Observed!$C$2:$C$2369,$C135)),AVERAGEIFS(Observed!AK$2:AK$2369,Observed!$A$2:$A$2369,$A135,Observed!$C$2:$C$2369,$C135),"")</f>
        <v/>
      </c>
      <c r="AL135" s="41" t="str">
        <f>IF(ISNUMBER(AVERAGEIFS(Observed!AL$2:AL$2369,Observed!$A$2:$A$2369,$A135,Observed!$C$2:$C$2369,$C135)),AVERAGEIFS(Observed!AL$2:AL$2369,Observed!$A$2:$A$2369,$A135,Observed!$C$2:$C$2369,$C135),"")</f>
        <v/>
      </c>
      <c r="AM135" s="40" t="str">
        <f>IF(ISNUMBER(AVERAGEIFS(Observed!AM$2:AM$2369,Observed!$A$2:$A$2369,$A135,Observed!$C$2:$C$2369,$C135)),AVERAGEIFS(Observed!AM$2:AM$2369,Observed!$A$2:$A$2369,$A135,Observed!$C$2:$C$2369,$C135),"")</f>
        <v/>
      </c>
      <c r="AN135" s="40" t="str">
        <f>IF(ISNUMBER(AVERAGEIFS(Observed!AN$2:AN$2369,Observed!$A$2:$A$2369,$A135,Observed!$C$2:$C$2369,$C135)),AVERAGEIFS(Observed!AN$2:AN$2369,Observed!$A$2:$A$2369,$A135,Observed!$C$2:$C$2369,$C135),"")</f>
        <v/>
      </c>
      <c r="AO135" s="40" t="str">
        <f>IF(ISNUMBER(AVERAGEIFS(Observed!AO$2:AO$2369,Observed!$A$2:$A$2369,$A135,Observed!$C$2:$C$2369,$C135)),AVERAGEIFS(Observed!AO$2:AO$2369,Observed!$A$2:$A$2369,$A135,Observed!$C$2:$C$2369,$C135),"")</f>
        <v/>
      </c>
      <c r="AP135" s="41" t="str">
        <f>IF(ISNUMBER(AVERAGEIFS(Observed!AP$2:AP$2369,Observed!$A$2:$A$2369,$A135,Observed!$C$2:$C$2369,$C135)),AVERAGEIFS(Observed!AP$2:AP$2369,Observed!$A$2:$A$2369,$A135,Observed!$C$2:$C$2369,$C135),"")</f>
        <v/>
      </c>
      <c r="AQ135" s="40" t="str">
        <f>IF(ISNUMBER(AVERAGEIFS(Observed!AQ$2:AQ$2369,Observed!$A$2:$A$2369,$A135,Observed!$C$2:$C$2369,$C135)),AVERAGEIFS(Observed!AQ$2:AQ$2369,Observed!$A$2:$A$2369,$A135,Observed!$C$2:$C$2369,$C135),"")</f>
        <v/>
      </c>
      <c r="AR135" s="40" t="str">
        <f>IF(ISNUMBER(AVERAGEIFS(Observed!AR$2:AR$2369,Observed!$A$2:$A$2369,$A135,Observed!$C$2:$C$2369,$C135)),AVERAGEIFS(Observed!AR$2:AR$2369,Observed!$A$2:$A$2369,$A135,Observed!$C$2:$C$2369,$C135),"")</f>
        <v/>
      </c>
      <c r="AS135" s="3">
        <f>COUNTIFS(Observed!$A$2:$A$2369,$A135,Observed!$C$2:$C$2369,$C135)</f>
        <v>3</v>
      </c>
      <c r="AT135" s="3">
        <f t="shared" si="2"/>
        <v>1</v>
      </c>
    </row>
    <row r="136" spans="1:46" x14ac:dyDescent="0.25">
      <c r="A136" t="s">
        <v>5</v>
      </c>
      <c r="B136" t="s">
        <v>21</v>
      </c>
      <c r="C136" s="7">
        <v>37139</v>
      </c>
      <c r="D136" t="s">
        <v>101</v>
      </c>
      <c r="E136" t="s">
        <v>83</v>
      </c>
      <c r="J136" t="s">
        <v>27</v>
      </c>
      <c r="K136" t="s">
        <v>27</v>
      </c>
      <c r="L136">
        <v>1</v>
      </c>
      <c r="M136" t="s">
        <v>23</v>
      </c>
      <c r="N136" s="39">
        <f>IF(ISNUMBER(AVERAGEIFS(Observed!N$2:N$2369,Observed!$A$2:$A$2369,$A136,Observed!$C$2:$C$2369,$C136)),AVERAGEIFS(Observed!N$2:N$2369,Observed!$A$2:$A$2369,$A136,Observed!$C$2:$C$2369,$C136),"")</f>
        <v>298.33333333333331</v>
      </c>
      <c r="O136" s="40">
        <f>IF(ISNUMBER(AVERAGEIFS(Observed!O$2:O$2369,Observed!$A$2:$A$2369,$A136,Observed!$C$2:$C$2369,$C136)),AVERAGEIFS(Observed!O$2:O$2369,Observed!$A$2:$A$2369,$A136,Observed!$C$2:$C$2369,$C136),"")</f>
        <v>29.833333333333332</v>
      </c>
      <c r="P136" s="40" t="str">
        <f>IF(ISNUMBER(AVERAGEIFS(Observed!P$2:P$2369,Observed!$A$2:$A$2369,$A136,Observed!$C$2:$C$2369,$C136)),AVERAGEIFS(Observed!P$2:P$2369,Observed!$A$2:$A$2369,$A136,Observed!$C$2:$C$2369,$C136),"")</f>
        <v/>
      </c>
      <c r="Q136" s="40" t="str">
        <f>IF(ISNUMBER(AVERAGEIFS(Observed!Q$2:Q$2369,Observed!$A$2:$A$2369,$A136,Observed!$C$2:$C$2369,$C136)),AVERAGEIFS(Observed!Q$2:Q$2369,Observed!$A$2:$A$2369,$A136,Observed!$C$2:$C$2369,$C136),"")</f>
        <v/>
      </c>
      <c r="R136" s="40" t="str">
        <f>IF(ISNUMBER(AVERAGEIFS(Observed!R$2:R$2369,Observed!$A$2:$A$2369,$A136,Observed!$C$2:$C$2369,$C136)),AVERAGEIFS(Observed!R$2:R$2369,Observed!$A$2:$A$2369,$A136,Observed!$C$2:$C$2369,$C136),"")</f>
        <v/>
      </c>
      <c r="S136" s="41" t="str">
        <f>IF(ISNUMBER(AVERAGEIFS(Observed!S$2:S$2369,Observed!$A$2:$A$2369,$A136,Observed!$C$2:$C$2369,$C136)),AVERAGEIFS(Observed!S$2:S$2369,Observed!$A$2:$A$2369,$A136,Observed!$C$2:$C$2369,$C136),"")</f>
        <v/>
      </c>
      <c r="T136" s="41" t="str">
        <f>IF(ISNUMBER(AVERAGEIFS(Observed!T$2:T$2369,Observed!$A$2:$A$2369,$A136,Observed!$C$2:$C$2369,$C136)),AVERAGEIFS(Observed!T$2:T$2369,Observed!$A$2:$A$2369,$A136,Observed!$C$2:$C$2369,$C136),"")</f>
        <v/>
      </c>
      <c r="U136" s="41" t="str">
        <f>IF(ISNUMBER(AVERAGEIFS(Observed!U$2:U$2369,Observed!$A$2:$A$2369,$A136,Observed!$C$2:$C$2369,$C136)),AVERAGEIFS(Observed!U$2:U$2369,Observed!$A$2:$A$2369,$A136,Observed!$C$2:$C$2369,$C136),"")</f>
        <v/>
      </c>
      <c r="V136" s="40" t="str">
        <f>IF(ISNUMBER(AVERAGEIFS(Observed!V$2:V$2369,Observed!$A$2:$A$2369,$A136,Observed!$C$2:$C$2369,$C136)),AVERAGEIFS(Observed!V$2:V$2369,Observed!$A$2:$A$2369,$A136,Observed!$C$2:$C$2369,$C136),"")</f>
        <v/>
      </c>
      <c r="W136" s="8" t="str">
        <f>IF(ISNUMBER(AVERAGEIFS(Observed!W$2:W$2369,Observed!$A$2:$A$2369,$A136,Observed!$C$2:$C$2369,$C136)),AVERAGEIFS(Observed!W$2:W$2369,Observed!$A$2:$A$2369,$A136,Observed!$C$2:$C$2369,$C136),"")</f>
        <v/>
      </c>
      <c r="X136" s="8" t="str">
        <f>IF(ISNUMBER(AVERAGEIFS(Observed!X$2:X$2369,Observed!$A$2:$A$2369,$A136,Observed!$C$2:$C$2369,$C136)),AVERAGEIFS(Observed!X$2:X$2369,Observed!$A$2:$A$2369,$A136,Observed!$C$2:$C$2369,$C136),"")</f>
        <v/>
      </c>
      <c r="Y136" s="40" t="str">
        <f>IF(ISNUMBER(AVERAGEIFS(Observed!Y$2:Y$2369,Observed!$A$2:$A$2369,$A136,Observed!$C$2:$C$2369,$C136)),AVERAGEIFS(Observed!Y$2:Y$2369,Observed!$A$2:$A$2369,$A136,Observed!$C$2:$C$2369,$C136),"")</f>
        <v/>
      </c>
      <c r="Z136" s="40" t="str">
        <f>IF(ISNUMBER(AVERAGEIFS(Observed!Z$2:Z$2369,Observed!$A$2:$A$2369,$A136,Observed!$C$2:$C$2369,$C136)),AVERAGEIFS(Observed!Z$2:Z$2369,Observed!$A$2:$A$2369,$A136,Observed!$C$2:$C$2369,$C136),"")</f>
        <v/>
      </c>
      <c r="AA136" s="40" t="str">
        <f>IF(ISNUMBER(AVERAGEIFS(Observed!AA$2:AA$2369,Observed!$A$2:$A$2369,$A136,Observed!$C$2:$C$2369,$C136)),AVERAGEIFS(Observed!AA$2:AA$2369,Observed!$A$2:$A$2369,$A136,Observed!$C$2:$C$2369,$C136),"")</f>
        <v/>
      </c>
      <c r="AB136" s="40" t="str">
        <f>IF(ISNUMBER(AVERAGEIFS(Observed!AB$2:AB$2369,Observed!$A$2:$A$2369,$A136,Observed!$C$2:$C$2369,$C136)),AVERAGEIFS(Observed!AB$2:AB$2369,Observed!$A$2:$A$2369,$A136,Observed!$C$2:$C$2369,$C136),"")</f>
        <v/>
      </c>
      <c r="AC136" s="40" t="str">
        <f>IF(ISNUMBER(AVERAGEIFS(Observed!AC$2:AC$2369,Observed!$A$2:$A$2369,$A136,Observed!$C$2:$C$2369,$C136)),AVERAGEIFS(Observed!AC$2:AC$2369,Observed!$A$2:$A$2369,$A136,Observed!$C$2:$C$2369,$C136),"")</f>
        <v/>
      </c>
      <c r="AD136" s="40" t="str">
        <f>IF(ISNUMBER(AVERAGEIFS(Observed!AD$2:AD$2369,Observed!$A$2:$A$2369,$A136,Observed!$C$2:$C$2369,$C136)),AVERAGEIFS(Observed!AD$2:AD$2369,Observed!$A$2:$A$2369,$A136,Observed!$C$2:$C$2369,$C136),"")</f>
        <v/>
      </c>
      <c r="AE136" s="40" t="str">
        <f>IF(ISNUMBER(AVERAGEIFS(Observed!AE$2:AE$2369,Observed!$A$2:$A$2369,$A136,Observed!$C$2:$C$2369,$C136)),AVERAGEIFS(Observed!AE$2:AE$2369,Observed!$A$2:$A$2369,$A136,Observed!$C$2:$C$2369,$C136),"")</f>
        <v/>
      </c>
      <c r="AF136" s="40" t="str">
        <f>IF(ISNUMBER(AVERAGEIFS(Observed!AF$2:AF$2369,Observed!$A$2:$A$2369,$A136,Observed!$C$2:$C$2369,$C136)),AVERAGEIFS(Observed!AF$2:AF$2369,Observed!$A$2:$A$2369,$A136,Observed!$C$2:$C$2369,$C136),"")</f>
        <v/>
      </c>
      <c r="AG136" s="40" t="str">
        <f>IF(ISNUMBER(AVERAGEIFS(Observed!AG$2:AG$2369,Observed!$A$2:$A$2369,$A136,Observed!$C$2:$C$2369,$C136)),AVERAGEIFS(Observed!AG$2:AG$2369,Observed!$A$2:$A$2369,$A136,Observed!$C$2:$C$2369,$C136),"")</f>
        <v/>
      </c>
      <c r="AH136" s="41" t="str">
        <f>IF(ISNUMBER(AVERAGEIFS(Observed!AH$2:AH$2369,Observed!$A$2:$A$2369,$A136,Observed!$C$2:$C$2369,$C136)),AVERAGEIFS(Observed!AH$2:AH$2369,Observed!$A$2:$A$2369,$A136,Observed!$C$2:$C$2369,$C136),"")</f>
        <v/>
      </c>
      <c r="AI136" s="41" t="str">
        <f>IF(ISNUMBER(AVERAGEIFS(Observed!AI$2:AI$2369,Observed!$A$2:$A$2369,$A136,Observed!$C$2:$C$2369,$C136)),AVERAGEIFS(Observed!AI$2:AI$2369,Observed!$A$2:$A$2369,$A136,Observed!$C$2:$C$2369,$C136),"")</f>
        <v/>
      </c>
      <c r="AJ136" s="41" t="str">
        <f>IF(ISNUMBER(AVERAGEIFS(Observed!AJ$2:AJ$2369,Observed!$A$2:$A$2369,$A136,Observed!$C$2:$C$2369,$C136)),AVERAGEIFS(Observed!AJ$2:AJ$2369,Observed!$A$2:$A$2369,$A136,Observed!$C$2:$C$2369,$C136),"")</f>
        <v/>
      </c>
      <c r="AK136" s="40" t="str">
        <f>IF(ISNUMBER(AVERAGEIFS(Observed!AK$2:AK$2369,Observed!$A$2:$A$2369,$A136,Observed!$C$2:$C$2369,$C136)),AVERAGEIFS(Observed!AK$2:AK$2369,Observed!$A$2:$A$2369,$A136,Observed!$C$2:$C$2369,$C136),"")</f>
        <v/>
      </c>
      <c r="AL136" s="41" t="str">
        <f>IF(ISNUMBER(AVERAGEIFS(Observed!AL$2:AL$2369,Observed!$A$2:$A$2369,$A136,Observed!$C$2:$C$2369,$C136)),AVERAGEIFS(Observed!AL$2:AL$2369,Observed!$A$2:$A$2369,$A136,Observed!$C$2:$C$2369,$C136),"")</f>
        <v/>
      </c>
      <c r="AM136" s="40" t="str">
        <f>IF(ISNUMBER(AVERAGEIFS(Observed!AM$2:AM$2369,Observed!$A$2:$A$2369,$A136,Observed!$C$2:$C$2369,$C136)),AVERAGEIFS(Observed!AM$2:AM$2369,Observed!$A$2:$A$2369,$A136,Observed!$C$2:$C$2369,$C136),"")</f>
        <v/>
      </c>
      <c r="AN136" s="40" t="str">
        <f>IF(ISNUMBER(AVERAGEIFS(Observed!AN$2:AN$2369,Observed!$A$2:$A$2369,$A136,Observed!$C$2:$C$2369,$C136)),AVERAGEIFS(Observed!AN$2:AN$2369,Observed!$A$2:$A$2369,$A136,Observed!$C$2:$C$2369,$C136),"")</f>
        <v/>
      </c>
      <c r="AO136" s="40" t="str">
        <f>IF(ISNUMBER(AVERAGEIFS(Observed!AO$2:AO$2369,Observed!$A$2:$A$2369,$A136,Observed!$C$2:$C$2369,$C136)),AVERAGEIFS(Observed!AO$2:AO$2369,Observed!$A$2:$A$2369,$A136,Observed!$C$2:$C$2369,$C136),"")</f>
        <v/>
      </c>
      <c r="AP136" s="41" t="str">
        <f>IF(ISNUMBER(AVERAGEIFS(Observed!AP$2:AP$2369,Observed!$A$2:$A$2369,$A136,Observed!$C$2:$C$2369,$C136)),AVERAGEIFS(Observed!AP$2:AP$2369,Observed!$A$2:$A$2369,$A136,Observed!$C$2:$C$2369,$C136),"")</f>
        <v/>
      </c>
      <c r="AQ136" s="40" t="str">
        <f>IF(ISNUMBER(AVERAGEIFS(Observed!AQ$2:AQ$2369,Observed!$A$2:$A$2369,$A136,Observed!$C$2:$C$2369,$C136)),AVERAGEIFS(Observed!AQ$2:AQ$2369,Observed!$A$2:$A$2369,$A136,Observed!$C$2:$C$2369,$C136),"")</f>
        <v/>
      </c>
      <c r="AR136" s="40" t="str">
        <f>IF(ISNUMBER(AVERAGEIFS(Observed!AR$2:AR$2369,Observed!$A$2:$A$2369,$A136,Observed!$C$2:$C$2369,$C136)),AVERAGEIFS(Observed!AR$2:AR$2369,Observed!$A$2:$A$2369,$A136,Observed!$C$2:$C$2369,$C136),"")</f>
        <v/>
      </c>
      <c r="AS136" s="3">
        <f>COUNTIFS(Observed!$A$2:$A$2369,$A136,Observed!$C$2:$C$2369,$C136)</f>
        <v>3</v>
      </c>
      <c r="AT136" s="3">
        <f t="shared" si="2"/>
        <v>1</v>
      </c>
    </row>
    <row r="137" spans="1:46" x14ac:dyDescent="0.25">
      <c r="A137" t="s">
        <v>5</v>
      </c>
      <c r="B137" t="s">
        <v>21</v>
      </c>
      <c r="C137" s="7">
        <v>37146</v>
      </c>
      <c r="D137" t="s">
        <v>101</v>
      </c>
      <c r="E137" t="s">
        <v>83</v>
      </c>
      <c r="J137" t="s">
        <v>27</v>
      </c>
      <c r="K137" t="s">
        <v>27</v>
      </c>
      <c r="L137">
        <v>1</v>
      </c>
      <c r="M137" t="s">
        <v>23</v>
      </c>
      <c r="N137" s="39">
        <f>IF(ISNUMBER(AVERAGEIFS(Observed!N$2:N$2369,Observed!$A$2:$A$2369,$A137,Observed!$C$2:$C$2369,$C137)),AVERAGEIFS(Observed!N$2:N$2369,Observed!$A$2:$A$2369,$A137,Observed!$C$2:$C$2369,$C137),"")</f>
        <v>546.66666666666663</v>
      </c>
      <c r="O137" s="40">
        <f>IF(ISNUMBER(AVERAGEIFS(Observed!O$2:O$2369,Observed!$A$2:$A$2369,$A137,Observed!$C$2:$C$2369,$C137)),AVERAGEIFS(Observed!O$2:O$2369,Observed!$A$2:$A$2369,$A137,Observed!$C$2:$C$2369,$C137),"")</f>
        <v>54.666666666666664</v>
      </c>
      <c r="P137" s="40" t="str">
        <f>IF(ISNUMBER(AVERAGEIFS(Observed!P$2:P$2369,Observed!$A$2:$A$2369,$A137,Observed!$C$2:$C$2369,$C137)),AVERAGEIFS(Observed!P$2:P$2369,Observed!$A$2:$A$2369,$A137,Observed!$C$2:$C$2369,$C137),"")</f>
        <v/>
      </c>
      <c r="Q137" s="40" t="str">
        <f>IF(ISNUMBER(AVERAGEIFS(Observed!Q$2:Q$2369,Observed!$A$2:$A$2369,$A137,Observed!$C$2:$C$2369,$C137)),AVERAGEIFS(Observed!Q$2:Q$2369,Observed!$A$2:$A$2369,$A137,Observed!$C$2:$C$2369,$C137),"")</f>
        <v/>
      </c>
      <c r="R137" s="40" t="str">
        <f>IF(ISNUMBER(AVERAGEIFS(Observed!R$2:R$2369,Observed!$A$2:$A$2369,$A137,Observed!$C$2:$C$2369,$C137)),AVERAGEIFS(Observed!R$2:R$2369,Observed!$A$2:$A$2369,$A137,Observed!$C$2:$C$2369,$C137),"")</f>
        <v/>
      </c>
      <c r="S137" s="41" t="str">
        <f>IF(ISNUMBER(AVERAGEIFS(Observed!S$2:S$2369,Observed!$A$2:$A$2369,$A137,Observed!$C$2:$C$2369,$C137)),AVERAGEIFS(Observed!S$2:S$2369,Observed!$A$2:$A$2369,$A137,Observed!$C$2:$C$2369,$C137),"")</f>
        <v/>
      </c>
      <c r="T137" s="41" t="str">
        <f>IF(ISNUMBER(AVERAGEIFS(Observed!T$2:T$2369,Observed!$A$2:$A$2369,$A137,Observed!$C$2:$C$2369,$C137)),AVERAGEIFS(Observed!T$2:T$2369,Observed!$A$2:$A$2369,$A137,Observed!$C$2:$C$2369,$C137),"")</f>
        <v/>
      </c>
      <c r="U137" s="41" t="str">
        <f>IF(ISNUMBER(AVERAGEIFS(Observed!U$2:U$2369,Observed!$A$2:$A$2369,$A137,Observed!$C$2:$C$2369,$C137)),AVERAGEIFS(Observed!U$2:U$2369,Observed!$A$2:$A$2369,$A137,Observed!$C$2:$C$2369,$C137),"")</f>
        <v/>
      </c>
      <c r="V137" s="40" t="str">
        <f>IF(ISNUMBER(AVERAGEIFS(Observed!V$2:V$2369,Observed!$A$2:$A$2369,$A137,Observed!$C$2:$C$2369,$C137)),AVERAGEIFS(Observed!V$2:V$2369,Observed!$A$2:$A$2369,$A137,Observed!$C$2:$C$2369,$C137),"")</f>
        <v/>
      </c>
      <c r="W137" s="8" t="str">
        <f>IF(ISNUMBER(AVERAGEIFS(Observed!W$2:W$2369,Observed!$A$2:$A$2369,$A137,Observed!$C$2:$C$2369,$C137)),AVERAGEIFS(Observed!W$2:W$2369,Observed!$A$2:$A$2369,$A137,Observed!$C$2:$C$2369,$C137),"")</f>
        <v/>
      </c>
      <c r="X137" s="8" t="str">
        <f>IF(ISNUMBER(AVERAGEIFS(Observed!X$2:X$2369,Observed!$A$2:$A$2369,$A137,Observed!$C$2:$C$2369,$C137)),AVERAGEIFS(Observed!X$2:X$2369,Observed!$A$2:$A$2369,$A137,Observed!$C$2:$C$2369,$C137),"")</f>
        <v/>
      </c>
      <c r="Y137" s="40" t="str">
        <f>IF(ISNUMBER(AVERAGEIFS(Observed!Y$2:Y$2369,Observed!$A$2:$A$2369,$A137,Observed!$C$2:$C$2369,$C137)),AVERAGEIFS(Observed!Y$2:Y$2369,Observed!$A$2:$A$2369,$A137,Observed!$C$2:$C$2369,$C137),"")</f>
        <v/>
      </c>
      <c r="Z137" s="40" t="str">
        <f>IF(ISNUMBER(AVERAGEIFS(Observed!Z$2:Z$2369,Observed!$A$2:$A$2369,$A137,Observed!$C$2:$C$2369,$C137)),AVERAGEIFS(Observed!Z$2:Z$2369,Observed!$A$2:$A$2369,$A137,Observed!$C$2:$C$2369,$C137),"")</f>
        <v/>
      </c>
      <c r="AA137" s="40" t="str">
        <f>IF(ISNUMBER(AVERAGEIFS(Observed!AA$2:AA$2369,Observed!$A$2:$A$2369,$A137,Observed!$C$2:$C$2369,$C137)),AVERAGEIFS(Observed!AA$2:AA$2369,Observed!$A$2:$A$2369,$A137,Observed!$C$2:$C$2369,$C137),"")</f>
        <v/>
      </c>
      <c r="AB137" s="40" t="str">
        <f>IF(ISNUMBER(AVERAGEIFS(Observed!AB$2:AB$2369,Observed!$A$2:$A$2369,$A137,Observed!$C$2:$C$2369,$C137)),AVERAGEIFS(Observed!AB$2:AB$2369,Observed!$A$2:$A$2369,$A137,Observed!$C$2:$C$2369,$C137),"")</f>
        <v/>
      </c>
      <c r="AC137" s="40" t="str">
        <f>IF(ISNUMBER(AVERAGEIFS(Observed!AC$2:AC$2369,Observed!$A$2:$A$2369,$A137,Observed!$C$2:$C$2369,$C137)),AVERAGEIFS(Observed!AC$2:AC$2369,Observed!$A$2:$A$2369,$A137,Observed!$C$2:$C$2369,$C137),"")</f>
        <v/>
      </c>
      <c r="AD137" s="40" t="str">
        <f>IF(ISNUMBER(AVERAGEIFS(Observed!AD$2:AD$2369,Observed!$A$2:$A$2369,$A137,Observed!$C$2:$C$2369,$C137)),AVERAGEIFS(Observed!AD$2:AD$2369,Observed!$A$2:$A$2369,$A137,Observed!$C$2:$C$2369,$C137),"")</f>
        <v/>
      </c>
      <c r="AE137" s="40" t="str">
        <f>IF(ISNUMBER(AVERAGEIFS(Observed!AE$2:AE$2369,Observed!$A$2:$A$2369,$A137,Observed!$C$2:$C$2369,$C137)),AVERAGEIFS(Observed!AE$2:AE$2369,Observed!$A$2:$A$2369,$A137,Observed!$C$2:$C$2369,$C137),"")</f>
        <v/>
      </c>
      <c r="AF137" s="40" t="str">
        <f>IF(ISNUMBER(AVERAGEIFS(Observed!AF$2:AF$2369,Observed!$A$2:$A$2369,$A137,Observed!$C$2:$C$2369,$C137)),AVERAGEIFS(Observed!AF$2:AF$2369,Observed!$A$2:$A$2369,$A137,Observed!$C$2:$C$2369,$C137),"")</f>
        <v/>
      </c>
      <c r="AG137" s="40" t="str">
        <f>IF(ISNUMBER(AVERAGEIFS(Observed!AG$2:AG$2369,Observed!$A$2:$A$2369,$A137,Observed!$C$2:$C$2369,$C137)),AVERAGEIFS(Observed!AG$2:AG$2369,Observed!$A$2:$A$2369,$A137,Observed!$C$2:$C$2369,$C137),"")</f>
        <v/>
      </c>
      <c r="AH137" s="41" t="str">
        <f>IF(ISNUMBER(AVERAGEIFS(Observed!AH$2:AH$2369,Observed!$A$2:$A$2369,$A137,Observed!$C$2:$C$2369,$C137)),AVERAGEIFS(Observed!AH$2:AH$2369,Observed!$A$2:$A$2369,$A137,Observed!$C$2:$C$2369,$C137),"")</f>
        <v/>
      </c>
      <c r="AI137" s="41" t="str">
        <f>IF(ISNUMBER(AVERAGEIFS(Observed!AI$2:AI$2369,Observed!$A$2:$A$2369,$A137,Observed!$C$2:$C$2369,$C137)),AVERAGEIFS(Observed!AI$2:AI$2369,Observed!$A$2:$A$2369,$A137,Observed!$C$2:$C$2369,$C137),"")</f>
        <v/>
      </c>
      <c r="AJ137" s="41" t="str">
        <f>IF(ISNUMBER(AVERAGEIFS(Observed!AJ$2:AJ$2369,Observed!$A$2:$A$2369,$A137,Observed!$C$2:$C$2369,$C137)),AVERAGEIFS(Observed!AJ$2:AJ$2369,Observed!$A$2:$A$2369,$A137,Observed!$C$2:$C$2369,$C137),"")</f>
        <v/>
      </c>
      <c r="AK137" s="40" t="str">
        <f>IF(ISNUMBER(AVERAGEIFS(Observed!AK$2:AK$2369,Observed!$A$2:$A$2369,$A137,Observed!$C$2:$C$2369,$C137)),AVERAGEIFS(Observed!AK$2:AK$2369,Observed!$A$2:$A$2369,$A137,Observed!$C$2:$C$2369,$C137),"")</f>
        <v/>
      </c>
      <c r="AL137" s="41" t="str">
        <f>IF(ISNUMBER(AVERAGEIFS(Observed!AL$2:AL$2369,Observed!$A$2:$A$2369,$A137,Observed!$C$2:$C$2369,$C137)),AVERAGEIFS(Observed!AL$2:AL$2369,Observed!$A$2:$A$2369,$A137,Observed!$C$2:$C$2369,$C137),"")</f>
        <v/>
      </c>
      <c r="AM137" s="40" t="str">
        <f>IF(ISNUMBER(AVERAGEIFS(Observed!AM$2:AM$2369,Observed!$A$2:$A$2369,$A137,Observed!$C$2:$C$2369,$C137)),AVERAGEIFS(Observed!AM$2:AM$2369,Observed!$A$2:$A$2369,$A137,Observed!$C$2:$C$2369,$C137),"")</f>
        <v/>
      </c>
      <c r="AN137" s="40" t="str">
        <f>IF(ISNUMBER(AVERAGEIFS(Observed!AN$2:AN$2369,Observed!$A$2:$A$2369,$A137,Observed!$C$2:$C$2369,$C137)),AVERAGEIFS(Observed!AN$2:AN$2369,Observed!$A$2:$A$2369,$A137,Observed!$C$2:$C$2369,$C137),"")</f>
        <v/>
      </c>
      <c r="AO137" s="40" t="str">
        <f>IF(ISNUMBER(AVERAGEIFS(Observed!AO$2:AO$2369,Observed!$A$2:$A$2369,$A137,Observed!$C$2:$C$2369,$C137)),AVERAGEIFS(Observed!AO$2:AO$2369,Observed!$A$2:$A$2369,$A137,Observed!$C$2:$C$2369,$C137),"")</f>
        <v/>
      </c>
      <c r="AP137" s="41" t="str">
        <f>IF(ISNUMBER(AVERAGEIFS(Observed!AP$2:AP$2369,Observed!$A$2:$A$2369,$A137,Observed!$C$2:$C$2369,$C137)),AVERAGEIFS(Observed!AP$2:AP$2369,Observed!$A$2:$A$2369,$A137,Observed!$C$2:$C$2369,$C137),"")</f>
        <v/>
      </c>
      <c r="AQ137" s="40" t="str">
        <f>IF(ISNUMBER(AVERAGEIFS(Observed!AQ$2:AQ$2369,Observed!$A$2:$A$2369,$A137,Observed!$C$2:$C$2369,$C137)),AVERAGEIFS(Observed!AQ$2:AQ$2369,Observed!$A$2:$A$2369,$A137,Observed!$C$2:$C$2369,$C137),"")</f>
        <v/>
      </c>
      <c r="AR137" s="40" t="str">
        <f>IF(ISNUMBER(AVERAGEIFS(Observed!AR$2:AR$2369,Observed!$A$2:$A$2369,$A137,Observed!$C$2:$C$2369,$C137)),AVERAGEIFS(Observed!AR$2:AR$2369,Observed!$A$2:$A$2369,$A137,Observed!$C$2:$C$2369,$C137),"")</f>
        <v/>
      </c>
      <c r="AS137" s="3">
        <f>COUNTIFS(Observed!$A$2:$A$2369,$A137,Observed!$C$2:$C$2369,$C137)</f>
        <v>3</v>
      </c>
      <c r="AT137" s="3">
        <f t="shared" si="2"/>
        <v>1</v>
      </c>
    </row>
    <row r="138" spans="1:46" x14ac:dyDescent="0.25">
      <c r="A138" t="s">
        <v>5</v>
      </c>
      <c r="B138" t="s">
        <v>21</v>
      </c>
      <c r="C138" s="7">
        <v>37153</v>
      </c>
      <c r="D138" t="s">
        <v>101</v>
      </c>
      <c r="E138" t="s">
        <v>83</v>
      </c>
      <c r="J138" t="s">
        <v>27</v>
      </c>
      <c r="K138" t="s">
        <v>27</v>
      </c>
      <c r="L138">
        <v>1</v>
      </c>
      <c r="M138" t="s">
        <v>23</v>
      </c>
      <c r="N138" s="39">
        <f>IF(ISNUMBER(AVERAGEIFS(Observed!N$2:N$2369,Observed!$A$2:$A$2369,$A138,Observed!$C$2:$C$2369,$C138)),AVERAGEIFS(Observed!N$2:N$2369,Observed!$A$2:$A$2369,$A138,Observed!$C$2:$C$2369,$C138),"")</f>
        <v>1101.6666666666667</v>
      </c>
      <c r="O138" s="40">
        <f>IF(ISNUMBER(AVERAGEIFS(Observed!O$2:O$2369,Observed!$A$2:$A$2369,$A138,Observed!$C$2:$C$2369,$C138)),AVERAGEIFS(Observed!O$2:O$2369,Observed!$A$2:$A$2369,$A138,Observed!$C$2:$C$2369,$C138),"")</f>
        <v>110.16666666666667</v>
      </c>
      <c r="P138" s="40" t="str">
        <f>IF(ISNUMBER(AVERAGEIFS(Observed!P$2:P$2369,Observed!$A$2:$A$2369,$A138,Observed!$C$2:$C$2369,$C138)),AVERAGEIFS(Observed!P$2:P$2369,Observed!$A$2:$A$2369,$A138,Observed!$C$2:$C$2369,$C138),"")</f>
        <v/>
      </c>
      <c r="Q138" s="40" t="str">
        <f>IF(ISNUMBER(AVERAGEIFS(Observed!Q$2:Q$2369,Observed!$A$2:$A$2369,$A138,Observed!$C$2:$C$2369,$C138)),AVERAGEIFS(Observed!Q$2:Q$2369,Observed!$A$2:$A$2369,$A138,Observed!$C$2:$C$2369,$C138),"")</f>
        <v/>
      </c>
      <c r="R138" s="40" t="str">
        <f>IF(ISNUMBER(AVERAGEIFS(Observed!R$2:R$2369,Observed!$A$2:$A$2369,$A138,Observed!$C$2:$C$2369,$C138)),AVERAGEIFS(Observed!R$2:R$2369,Observed!$A$2:$A$2369,$A138,Observed!$C$2:$C$2369,$C138),"")</f>
        <v/>
      </c>
      <c r="S138" s="41" t="str">
        <f>IF(ISNUMBER(AVERAGEIFS(Observed!S$2:S$2369,Observed!$A$2:$A$2369,$A138,Observed!$C$2:$C$2369,$C138)),AVERAGEIFS(Observed!S$2:S$2369,Observed!$A$2:$A$2369,$A138,Observed!$C$2:$C$2369,$C138),"")</f>
        <v/>
      </c>
      <c r="T138" s="41" t="str">
        <f>IF(ISNUMBER(AVERAGEIFS(Observed!T$2:T$2369,Observed!$A$2:$A$2369,$A138,Observed!$C$2:$C$2369,$C138)),AVERAGEIFS(Observed!T$2:T$2369,Observed!$A$2:$A$2369,$A138,Observed!$C$2:$C$2369,$C138),"")</f>
        <v/>
      </c>
      <c r="U138" s="41" t="str">
        <f>IF(ISNUMBER(AVERAGEIFS(Observed!U$2:U$2369,Observed!$A$2:$A$2369,$A138,Observed!$C$2:$C$2369,$C138)),AVERAGEIFS(Observed!U$2:U$2369,Observed!$A$2:$A$2369,$A138,Observed!$C$2:$C$2369,$C138),"")</f>
        <v/>
      </c>
      <c r="V138" s="40" t="str">
        <f>IF(ISNUMBER(AVERAGEIFS(Observed!V$2:V$2369,Observed!$A$2:$A$2369,$A138,Observed!$C$2:$C$2369,$C138)),AVERAGEIFS(Observed!V$2:V$2369,Observed!$A$2:$A$2369,$A138,Observed!$C$2:$C$2369,$C138),"")</f>
        <v/>
      </c>
      <c r="W138" s="8" t="str">
        <f>IF(ISNUMBER(AVERAGEIFS(Observed!W$2:W$2369,Observed!$A$2:$A$2369,$A138,Observed!$C$2:$C$2369,$C138)),AVERAGEIFS(Observed!W$2:W$2369,Observed!$A$2:$A$2369,$A138,Observed!$C$2:$C$2369,$C138),"")</f>
        <v/>
      </c>
      <c r="X138" s="8" t="str">
        <f>IF(ISNUMBER(AVERAGEIFS(Observed!X$2:X$2369,Observed!$A$2:$A$2369,$A138,Observed!$C$2:$C$2369,$C138)),AVERAGEIFS(Observed!X$2:X$2369,Observed!$A$2:$A$2369,$A138,Observed!$C$2:$C$2369,$C138),"")</f>
        <v/>
      </c>
      <c r="Y138" s="40" t="str">
        <f>IF(ISNUMBER(AVERAGEIFS(Observed!Y$2:Y$2369,Observed!$A$2:$A$2369,$A138,Observed!$C$2:$C$2369,$C138)),AVERAGEIFS(Observed!Y$2:Y$2369,Observed!$A$2:$A$2369,$A138,Observed!$C$2:$C$2369,$C138),"")</f>
        <v/>
      </c>
      <c r="Z138" s="40" t="str">
        <f>IF(ISNUMBER(AVERAGEIFS(Observed!Z$2:Z$2369,Observed!$A$2:$A$2369,$A138,Observed!$C$2:$C$2369,$C138)),AVERAGEIFS(Observed!Z$2:Z$2369,Observed!$A$2:$A$2369,$A138,Observed!$C$2:$C$2369,$C138),"")</f>
        <v/>
      </c>
      <c r="AA138" s="40" t="str">
        <f>IF(ISNUMBER(AVERAGEIFS(Observed!AA$2:AA$2369,Observed!$A$2:$A$2369,$A138,Observed!$C$2:$C$2369,$C138)),AVERAGEIFS(Observed!AA$2:AA$2369,Observed!$A$2:$A$2369,$A138,Observed!$C$2:$C$2369,$C138),"")</f>
        <v/>
      </c>
      <c r="AB138" s="40" t="str">
        <f>IF(ISNUMBER(AVERAGEIFS(Observed!AB$2:AB$2369,Observed!$A$2:$A$2369,$A138,Observed!$C$2:$C$2369,$C138)),AVERAGEIFS(Observed!AB$2:AB$2369,Observed!$A$2:$A$2369,$A138,Observed!$C$2:$C$2369,$C138),"")</f>
        <v/>
      </c>
      <c r="AC138" s="40" t="str">
        <f>IF(ISNUMBER(AVERAGEIFS(Observed!AC$2:AC$2369,Observed!$A$2:$A$2369,$A138,Observed!$C$2:$C$2369,$C138)),AVERAGEIFS(Observed!AC$2:AC$2369,Observed!$A$2:$A$2369,$A138,Observed!$C$2:$C$2369,$C138),"")</f>
        <v/>
      </c>
      <c r="AD138" s="40" t="str">
        <f>IF(ISNUMBER(AVERAGEIFS(Observed!AD$2:AD$2369,Observed!$A$2:$A$2369,$A138,Observed!$C$2:$C$2369,$C138)),AVERAGEIFS(Observed!AD$2:AD$2369,Observed!$A$2:$A$2369,$A138,Observed!$C$2:$C$2369,$C138),"")</f>
        <v/>
      </c>
      <c r="AE138" s="40" t="str">
        <f>IF(ISNUMBER(AVERAGEIFS(Observed!AE$2:AE$2369,Observed!$A$2:$A$2369,$A138,Observed!$C$2:$C$2369,$C138)),AVERAGEIFS(Observed!AE$2:AE$2369,Observed!$A$2:$A$2369,$A138,Observed!$C$2:$C$2369,$C138),"")</f>
        <v/>
      </c>
      <c r="AF138" s="40" t="str">
        <f>IF(ISNUMBER(AVERAGEIFS(Observed!AF$2:AF$2369,Observed!$A$2:$A$2369,$A138,Observed!$C$2:$C$2369,$C138)),AVERAGEIFS(Observed!AF$2:AF$2369,Observed!$A$2:$A$2369,$A138,Observed!$C$2:$C$2369,$C138),"")</f>
        <v/>
      </c>
      <c r="AG138" s="40" t="str">
        <f>IF(ISNUMBER(AVERAGEIFS(Observed!AG$2:AG$2369,Observed!$A$2:$A$2369,$A138,Observed!$C$2:$C$2369,$C138)),AVERAGEIFS(Observed!AG$2:AG$2369,Observed!$A$2:$A$2369,$A138,Observed!$C$2:$C$2369,$C138),"")</f>
        <v/>
      </c>
      <c r="AH138" s="41" t="str">
        <f>IF(ISNUMBER(AVERAGEIFS(Observed!AH$2:AH$2369,Observed!$A$2:$A$2369,$A138,Observed!$C$2:$C$2369,$C138)),AVERAGEIFS(Observed!AH$2:AH$2369,Observed!$A$2:$A$2369,$A138,Observed!$C$2:$C$2369,$C138),"")</f>
        <v/>
      </c>
      <c r="AI138" s="41" t="str">
        <f>IF(ISNUMBER(AVERAGEIFS(Observed!AI$2:AI$2369,Observed!$A$2:$A$2369,$A138,Observed!$C$2:$C$2369,$C138)),AVERAGEIFS(Observed!AI$2:AI$2369,Observed!$A$2:$A$2369,$A138,Observed!$C$2:$C$2369,$C138),"")</f>
        <v/>
      </c>
      <c r="AJ138" s="41" t="str">
        <f>IF(ISNUMBER(AVERAGEIFS(Observed!AJ$2:AJ$2369,Observed!$A$2:$A$2369,$A138,Observed!$C$2:$C$2369,$C138)),AVERAGEIFS(Observed!AJ$2:AJ$2369,Observed!$A$2:$A$2369,$A138,Observed!$C$2:$C$2369,$C138),"")</f>
        <v/>
      </c>
      <c r="AK138" s="40" t="str">
        <f>IF(ISNUMBER(AVERAGEIFS(Observed!AK$2:AK$2369,Observed!$A$2:$A$2369,$A138,Observed!$C$2:$C$2369,$C138)),AVERAGEIFS(Observed!AK$2:AK$2369,Observed!$A$2:$A$2369,$A138,Observed!$C$2:$C$2369,$C138),"")</f>
        <v/>
      </c>
      <c r="AL138" s="41" t="str">
        <f>IF(ISNUMBER(AVERAGEIFS(Observed!AL$2:AL$2369,Observed!$A$2:$A$2369,$A138,Observed!$C$2:$C$2369,$C138)),AVERAGEIFS(Observed!AL$2:AL$2369,Observed!$A$2:$A$2369,$A138,Observed!$C$2:$C$2369,$C138),"")</f>
        <v/>
      </c>
      <c r="AM138" s="40" t="str">
        <f>IF(ISNUMBER(AVERAGEIFS(Observed!AM$2:AM$2369,Observed!$A$2:$A$2369,$A138,Observed!$C$2:$C$2369,$C138)),AVERAGEIFS(Observed!AM$2:AM$2369,Observed!$A$2:$A$2369,$A138,Observed!$C$2:$C$2369,$C138),"")</f>
        <v/>
      </c>
      <c r="AN138" s="40" t="str">
        <f>IF(ISNUMBER(AVERAGEIFS(Observed!AN$2:AN$2369,Observed!$A$2:$A$2369,$A138,Observed!$C$2:$C$2369,$C138)),AVERAGEIFS(Observed!AN$2:AN$2369,Observed!$A$2:$A$2369,$A138,Observed!$C$2:$C$2369,$C138),"")</f>
        <v/>
      </c>
      <c r="AO138" s="40" t="str">
        <f>IF(ISNUMBER(AVERAGEIFS(Observed!AO$2:AO$2369,Observed!$A$2:$A$2369,$A138,Observed!$C$2:$C$2369,$C138)),AVERAGEIFS(Observed!AO$2:AO$2369,Observed!$A$2:$A$2369,$A138,Observed!$C$2:$C$2369,$C138),"")</f>
        <v/>
      </c>
      <c r="AP138" s="41" t="str">
        <f>IF(ISNUMBER(AVERAGEIFS(Observed!AP$2:AP$2369,Observed!$A$2:$A$2369,$A138,Observed!$C$2:$C$2369,$C138)),AVERAGEIFS(Observed!AP$2:AP$2369,Observed!$A$2:$A$2369,$A138,Observed!$C$2:$C$2369,$C138),"")</f>
        <v/>
      </c>
      <c r="AQ138" s="40" t="str">
        <f>IF(ISNUMBER(AVERAGEIFS(Observed!AQ$2:AQ$2369,Observed!$A$2:$A$2369,$A138,Observed!$C$2:$C$2369,$C138)),AVERAGEIFS(Observed!AQ$2:AQ$2369,Observed!$A$2:$A$2369,$A138,Observed!$C$2:$C$2369,$C138),"")</f>
        <v/>
      </c>
      <c r="AR138" s="40" t="str">
        <f>IF(ISNUMBER(AVERAGEIFS(Observed!AR$2:AR$2369,Observed!$A$2:$A$2369,$A138,Observed!$C$2:$C$2369,$C138)),AVERAGEIFS(Observed!AR$2:AR$2369,Observed!$A$2:$A$2369,$A138,Observed!$C$2:$C$2369,$C138),"")</f>
        <v/>
      </c>
      <c r="AS138" s="3">
        <f>COUNTIFS(Observed!$A$2:$A$2369,$A138,Observed!$C$2:$C$2369,$C138)</f>
        <v>3</v>
      </c>
      <c r="AT138" s="3">
        <f t="shared" si="2"/>
        <v>1</v>
      </c>
    </row>
    <row r="139" spans="1:46" x14ac:dyDescent="0.25">
      <c r="A139" t="s">
        <v>5</v>
      </c>
      <c r="B139" t="s">
        <v>21</v>
      </c>
      <c r="C139" s="7">
        <v>37167</v>
      </c>
      <c r="D139" t="s">
        <v>101</v>
      </c>
      <c r="E139" t="s">
        <v>83</v>
      </c>
      <c r="J139" t="s">
        <v>27</v>
      </c>
      <c r="K139" t="s">
        <v>27</v>
      </c>
      <c r="L139">
        <v>1</v>
      </c>
      <c r="M139" t="s">
        <v>24</v>
      </c>
      <c r="N139" s="39">
        <f>IF(ISNUMBER(AVERAGEIFS(Observed!N$2:N$2369,Observed!$A$2:$A$2369,$A139,Observed!$C$2:$C$2369,$C139)),AVERAGEIFS(Observed!N$2:N$2369,Observed!$A$2:$A$2369,$A139,Observed!$C$2:$C$2369,$C139),"")</f>
        <v>2531.6666666666665</v>
      </c>
      <c r="O139" s="40">
        <f>IF(ISNUMBER(AVERAGEIFS(Observed!O$2:O$2369,Observed!$A$2:$A$2369,$A139,Observed!$C$2:$C$2369,$C139)),AVERAGEIFS(Observed!O$2:O$2369,Observed!$A$2:$A$2369,$A139,Observed!$C$2:$C$2369,$C139),"")</f>
        <v>253.16666666666666</v>
      </c>
      <c r="P139" s="40" t="str">
        <f>IF(ISNUMBER(AVERAGEIFS(Observed!P$2:P$2369,Observed!$A$2:$A$2369,$A139,Observed!$C$2:$C$2369,$C139)),AVERAGEIFS(Observed!P$2:P$2369,Observed!$A$2:$A$2369,$A139,Observed!$C$2:$C$2369,$C139),"")</f>
        <v/>
      </c>
      <c r="Q139" s="40" t="str">
        <f>IF(ISNUMBER(AVERAGEIFS(Observed!Q$2:Q$2369,Observed!$A$2:$A$2369,$A139,Observed!$C$2:$C$2369,$C139)),AVERAGEIFS(Observed!Q$2:Q$2369,Observed!$A$2:$A$2369,$A139,Observed!$C$2:$C$2369,$C139),"")</f>
        <v/>
      </c>
      <c r="R139" s="40" t="str">
        <f>IF(ISNUMBER(AVERAGEIFS(Observed!R$2:R$2369,Observed!$A$2:$A$2369,$A139,Observed!$C$2:$C$2369,$C139)),AVERAGEIFS(Observed!R$2:R$2369,Observed!$A$2:$A$2369,$A139,Observed!$C$2:$C$2369,$C139),"")</f>
        <v/>
      </c>
      <c r="S139" s="41" t="str">
        <f>IF(ISNUMBER(AVERAGEIFS(Observed!S$2:S$2369,Observed!$A$2:$A$2369,$A139,Observed!$C$2:$C$2369,$C139)),AVERAGEIFS(Observed!S$2:S$2369,Observed!$A$2:$A$2369,$A139,Observed!$C$2:$C$2369,$C139),"")</f>
        <v/>
      </c>
      <c r="T139" s="41" t="str">
        <f>IF(ISNUMBER(AVERAGEIFS(Observed!T$2:T$2369,Observed!$A$2:$A$2369,$A139,Observed!$C$2:$C$2369,$C139)),AVERAGEIFS(Observed!T$2:T$2369,Observed!$A$2:$A$2369,$A139,Observed!$C$2:$C$2369,$C139),"")</f>
        <v/>
      </c>
      <c r="U139" s="41" t="str">
        <f>IF(ISNUMBER(AVERAGEIFS(Observed!U$2:U$2369,Observed!$A$2:$A$2369,$A139,Observed!$C$2:$C$2369,$C139)),AVERAGEIFS(Observed!U$2:U$2369,Observed!$A$2:$A$2369,$A139,Observed!$C$2:$C$2369,$C139),"")</f>
        <v/>
      </c>
      <c r="V139" s="40" t="str">
        <f>IF(ISNUMBER(AVERAGEIFS(Observed!V$2:V$2369,Observed!$A$2:$A$2369,$A139,Observed!$C$2:$C$2369,$C139)),AVERAGEIFS(Observed!V$2:V$2369,Observed!$A$2:$A$2369,$A139,Observed!$C$2:$C$2369,$C139),"")</f>
        <v/>
      </c>
      <c r="W139" s="8" t="str">
        <f>IF(ISNUMBER(AVERAGEIFS(Observed!W$2:W$2369,Observed!$A$2:$A$2369,$A139,Observed!$C$2:$C$2369,$C139)),AVERAGEIFS(Observed!W$2:W$2369,Observed!$A$2:$A$2369,$A139,Observed!$C$2:$C$2369,$C139),"")</f>
        <v/>
      </c>
      <c r="X139" s="8" t="str">
        <f>IF(ISNUMBER(AVERAGEIFS(Observed!X$2:X$2369,Observed!$A$2:$A$2369,$A139,Observed!$C$2:$C$2369,$C139)),AVERAGEIFS(Observed!X$2:X$2369,Observed!$A$2:$A$2369,$A139,Observed!$C$2:$C$2369,$C139),"")</f>
        <v/>
      </c>
      <c r="Y139" s="40" t="str">
        <f>IF(ISNUMBER(AVERAGEIFS(Observed!Y$2:Y$2369,Observed!$A$2:$A$2369,$A139,Observed!$C$2:$C$2369,$C139)),AVERAGEIFS(Observed!Y$2:Y$2369,Observed!$A$2:$A$2369,$A139,Observed!$C$2:$C$2369,$C139),"")</f>
        <v/>
      </c>
      <c r="Z139" s="40" t="str">
        <f>IF(ISNUMBER(AVERAGEIFS(Observed!Z$2:Z$2369,Observed!$A$2:$A$2369,$A139,Observed!$C$2:$C$2369,$C139)),AVERAGEIFS(Observed!Z$2:Z$2369,Observed!$A$2:$A$2369,$A139,Observed!$C$2:$C$2369,$C139),"")</f>
        <v/>
      </c>
      <c r="AA139" s="40" t="str">
        <f>IF(ISNUMBER(AVERAGEIFS(Observed!AA$2:AA$2369,Observed!$A$2:$A$2369,$A139,Observed!$C$2:$C$2369,$C139)),AVERAGEIFS(Observed!AA$2:AA$2369,Observed!$A$2:$A$2369,$A139,Observed!$C$2:$C$2369,$C139),"")</f>
        <v/>
      </c>
      <c r="AB139" s="40" t="str">
        <f>IF(ISNUMBER(AVERAGEIFS(Observed!AB$2:AB$2369,Observed!$A$2:$A$2369,$A139,Observed!$C$2:$C$2369,$C139)),AVERAGEIFS(Observed!AB$2:AB$2369,Observed!$A$2:$A$2369,$A139,Observed!$C$2:$C$2369,$C139),"")</f>
        <v/>
      </c>
      <c r="AC139" s="40" t="str">
        <f>IF(ISNUMBER(AVERAGEIFS(Observed!AC$2:AC$2369,Observed!$A$2:$A$2369,$A139,Observed!$C$2:$C$2369,$C139)),AVERAGEIFS(Observed!AC$2:AC$2369,Observed!$A$2:$A$2369,$A139,Observed!$C$2:$C$2369,$C139),"")</f>
        <v/>
      </c>
      <c r="AD139" s="40" t="str">
        <f>IF(ISNUMBER(AVERAGEIFS(Observed!AD$2:AD$2369,Observed!$A$2:$A$2369,$A139,Observed!$C$2:$C$2369,$C139)),AVERAGEIFS(Observed!AD$2:AD$2369,Observed!$A$2:$A$2369,$A139,Observed!$C$2:$C$2369,$C139),"")</f>
        <v/>
      </c>
      <c r="AE139" s="40" t="str">
        <f>IF(ISNUMBER(AVERAGEIFS(Observed!AE$2:AE$2369,Observed!$A$2:$A$2369,$A139,Observed!$C$2:$C$2369,$C139)),AVERAGEIFS(Observed!AE$2:AE$2369,Observed!$A$2:$A$2369,$A139,Observed!$C$2:$C$2369,$C139),"")</f>
        <v/>
      </c>
      <c r="AF139" s="40" t="str">
        <f>IF(ISNUMBER(AVERAGEIFS(Observed!AF$2:AF$2369,Observed!$A$2:$A$2369,$A139,Observed!$C$2:$C$2369,$C139)),AVERAGEIFS(Observed!AF$2:AF$2369,Observed!$A$2:$A$2369,$A139,Observed!$C$2:$C$2369,$C139),"")</f>
        <v/>
      </c>
      <c r="AG139" s="40" t="str">
        <f>IF(ISNUMBER(AVERAGEIFS(Observed!AG$2:AG$2369,Observed!$A$2:$A$2369,$A139,Observed!$C$2:$C$2369,$C139)),AVERAGEIFS(Observed!AG$2:AG$2369,Observed!$A$2:$A$2369,$A139,Observed!$C$2:$C$2369,$C139),"")</f>
        <v/>
      </c>
      <c r="AH139" s="41" t="str">
        <f>IF(ISNUMBER(AVERAGEIFS(Observed!AH$2:AH$2369,Observed!$A$2:$A$2369,$A139,Observed!$C$2:$C$2369,$C139)),AVERAGEIFS(Observed!AH$2:AH$2369,Observed!$A$2:$A$2369,$A139,Observed!$C$2:$C$2369,$C139),"")</f>
        <v/>
      </c>
      <c r="AI139" s="41" t="str">
        <f>IF(ISNUMBER(AVERAGEIFS(Observed!AI$2:AI$2369,Observed!$A$2:$A$2369,$A139,Observed!$C$2:$C$2369,$C139)),AVERAGEIFS(Observed!AI$2:AI$2369,Observed!$A$2:$A$2369,$A139,Observed!$C$2:$C$2369,$C139),"")</f>
        <v/>
      </c>
      <c r="AJ139" s="41" t="str">
        <f>IF(ISNUMBER(AVERAGEIFS(Observed!AJ$2:AJ$2369,Observed!$A$2:$A$2369,$A139,Observed!$C$2:$C$2369,$C139)),AVERAGEIFS(Observed!AJ$2:AJ$2369,Observed!$A$2:$A$2369,$A139,Observed!$C$2:$C$2369,$C139),"")</f>
        <v/>
      </c>
      <c r="AK139" s="40" t="str">
        <f>IF(ISNUMBER(AVERAGEIFS(Observed!AK$2:AK$2369,Observed!$A$2:$A$2369,$A139,Observed!$C$2:$C$2369,$C139)),AVERAGEIFS(Observed!AK$2:AK$2369,Observed!$A$2:$A$2369,$A139,Observed!$C$2:$C$2369,$C139),"")</f>
        <v/>
      </c>
      <c r="AL139" s="41" t="str">
        <f>IF(ISNUMBER(AVERAGEIFS(Observed!AL$2:AL$2369,Observed!$A$2:$A$2369,$A139,Observed!$C$2:$C$2369,$C139)),AVERAGEIFS(Observed!AL$2:AL$2369,Observed!$A$2:$A$2369,$A139,Observed!$C$2:$C$2369,$C139),"")</f>
        <v/>
      </c>
      <c r="AM139" s="40" t="str">
        <f>IF(ISNUMBER(AVERAGEIFS(Observed!AM$2:AM$2369,Observed!$A$2:$A$2369,$A139,Observed!$C$2:$C$2369,$C139)),AVERAGEIFS(Observed!AM$2:AM$2369,Observed!$A$2:$A$2369,$A139,Observed!$C$2:$C$2369,$C139),"")</f>
        <v/>
      </c>
      <c r="AN139" s="40" t="str">
        <f>IF(ISNUMBER(AVERAGEIFS(Observed!AN$2:AN$2369,Observed!$A$2:$A$2369,$A139,Observed!$C$2:$C$2369,$C139)),AVERAGEIFS(Observed!AN$2:AN$2369,Observed!$A$2:$A$2369,$A139,Observed!$C$2:$C$2369,$C139),"")</f>
        <v/>
      </c>
      <c r="AO139" s="40" t="str">
        <f>IF(ISNUMBER(AVERAGEIFS(Observed!AO$2:AO$2369,Observed!$A$2:$A$2369,$A139,Observed!$C$2:$C$2369,$C139)),AVERAGEIFS(Observed!AO$2:AO$2369,Observed!$A$2:$A$2369,$A139,Observed!$C$2:$C$2369,$C139),"")</f>
        <v/>
      </c>
      <c r="AP139" s="41" t="str">
        <f>IF(ISNUMBER(AVERAGEIFS(Observed!AP$2:AP$2369,Observed!$A$2:$A$2369,$A139,Observed!$C$2:$C$2369,$C139)),AVERAGEIFS(Observed!AP$2:AP$2369,Observed!$A$2:$A$2369,$A139,Observed!$C$2:$C$2369,$C139),"")</f>
        <v/>
      </c>
      <c r="AQ139" s="40" t="str">
        <f>IF(ISNUMBER(AVERAGEIFS(Observed!AQ$2:AQ$2369,Observed!$A$2:$A$2369,$A139,Observed!$C$2:$C$2369,$C139)),AVERAGEIFS(Observed!AQ$2:AQ$2369,Observed!$A$2:$A$2369,$A139,Observed!$C$2:$C$2369,$C139),"")</f>
        <v/>
      </c>
      <c r="AR139" s="40" t="str">
        <f>IF(ISNUMBER(AVERAGEIFS(Observed!AR$2:AR$2369,Observed!$A$2:$A$2369,$A139,Observed!$C$2:$C$2369,$C139)),AVERAGEIFS(Observed!AR$2:AR$2369,Observed!$A$2:$A$2369,$A139,Observed!$C$2:$C$2369,$C139),"")</f>
        <v/>
      </c>
      <c r="AS139" s="3">
        <f>COUNTIFS(Observed!$A$2:$A$2369,$A139,Observed!$C$2:$C$2369,$C139)</f>
        <v>3</v>
      </c>
      <c r="AT139" s="3">
        <f t="shared" si="2"/>
        <v>1</v>
      </c>
    </row>
    <row r="140" spans="1:46" x14ac:dyDescent="0.25">
      <c r="A140" t="s">
        <v>5</v>
      </c>
      <c r="B140" t="s">
        <v>21</v>
      </c>
      <c r="C140" s="7">
        <v>37174</v>
      </c>
      <c r="D140" t="s">
        <v>101</v>
      </c>
      <c r="E140" t="s">
        <v>83</v>
      </c>
      <c r="J140" t="s">
        <v>27</v>
      </c>
      <c r="K140" t="s">
        <v>27</v>
      </c>
      <c r="L140">
        <v>1</v>
      </c>
      <c r="M140" t="s">
        <v>25</v>
      </c>
      <c r="N140" s="39">
        <f>IF(ISNUMBER(AVERAGEIFS(Observed!N$2:N$2369,Observed!$A$2:$A$2369,$A140,Observed!$C$2:$C$2369,$C140)),AVERAGEIFS(Observed!N$2:N$2369,Observed!$A$2:$A$2369,$A140,Observed!$C$2:$C$2369,$C140),"")</f>
        <v>510.66666666666669</v>
      </c>
      <c r="O140" s="40">
        <f>IF(ISNUMBER(AVERAGEIFS(Observed!O$2:O$2369,Observed!$A$2:$A$2369,$A140,Observed!$C$2:$C$2369,$C140)),AVERAGEIFS(Observed!O$2:O$2369,Observed!$A$2:$A$2369,$A140,Observed!$C$2:$C$2369,$C140),"")</f>
        <v>51.06666666666667</v>
      </c>
      <c r="P140" s="40" t="str">
        <f>IF(ISNUMBER(AVERAGEIFS(Observed!P$2:P$2369,Observed!$A$2:$A$2369,$A140,Observed!$C$2:$C$2369,$C140)),AVERAGEIFS(Observed!P$2:P$2369,Observed!$A$2:$A$2369,$A140,Observed!$C$2:$C$2369,$C140),"")</f>
        <v/>
      </c>
      <c r="Q140" s="40">
        <f>IF(ISNUMBER(AVERAGEIFS(Observed!Q$2:Q$2369,Observed!$A$2:$A$2369,$A140,Observed!$C$2:$C$2369,$C140)),AVERAGEIFS(Observed!Q$2:Q$2369,Observed!$A$2:$A$2369,$A140,Observed!$C$2:$C$2369,$C140),"")</f>
        <v>202.26666666666665</v>
      </c>
      <c r="R140" s="40">
        <f>IF(ISNUMBER(AVERAGEIFS(Observed!R$2:R$2369,Observed!$A$2:$A$2369,$A140,Observed!$C$2:$C$2369,$C140)),AVERAGEIFS(Observed!R$2:R$2369,Observed!$A$2:$A$2369,$A140,Observed!$C$2:$C$2369,$C140),"")</f>
        <v>211.45666666666668</v>
      </c>
      <c r="S140" s="41" t="str">
        <f>IF(ISNUMBER(AVERAGEIFS(Observed!S$2:S$2369,Observed!$A$2:$A$2369,$A140,Observed!$C$2:$C$2369,$C140)),AVERAGEIFS(Observed!S$2:S$2369,Observed!$A$2:$A$2369,$A140,Observed!$C$2:$C$2369,$C140),"")</f>
        <v/>
      </c>
      <c r="T140" s="41" t="str">
        <f>IF(ISNUMBER(AVERAGEIFS(Observed!T$2:T$2369,Observed!$A$2:$A$2369,$A140,Observed!$C$2:$C$2369,$C140)),AVERAGEIFS(Observed!T$2:T$2369,Observed!$A$2:$A$2369,$A140,Observed!$C$2:$C$2369,$C140),"")</f>
        <v/>
      </c>
      <c r="U140" s="41" t="str">
        <f>IF(ISNUMBER(AVERAGEIFS(Observed!U$2:U$2369,Observed!$A$2:$A$2369,$A140,Observed!$C$2:$C$2369,$C140)),AVERAGEIFS(Observed!U$2:U$2369,Observed!$A$2:$A$2369,$A140,Observed!$C$2:$C$2369,$C140),"")</f>
        <v/>
      </c>
      <c r="V140" s="40" t="str">
        <f>IF(ISNUMBER(AVERAGEIFS(Observed!V$2:V$2369,Observed!$A$2:$A$2369,$A140,Observed!$C$2:$C$2369,$C140)),AVERAGEIFS(Observed!V$2:V$2369,Observed!$A$2:$A$2369,$A140,Observed!$C$2:$C$2369,$C140),"")</f>
        <v/>
      </c>
      <c r="W140" s="8" t="str">
        <f>IF(ISNUMBER(AVERAGEIFS(Observed!W$2:W$2369,Observed!$A$2:$A$2369,$A140,Observed!$C$2:$C$2369,$C140)),AVERAGEIFS(Observed!W$2:W$2369,Observed!$A$2:$A$2369,$A140,Observed!$C$2:$C$2369,$C140),"")</f>
        <v/>
      </c>
      <c r="X140" s="8" t="str">
        <f>IF(ISNUMBER(AVERAGEIFS(Observed!X$2:X$2369,Observed!$A$2:$A$2369,$A140,Observed!$C$2:$C$2369,$C140)),AVERAGEIFS(Observed!X$2:X$2369,Observed!$A$2:$A$2369,$A140,Observed!$C$2:$C$2369,$C140),"")</f>
        <v/>
      </c>
      <c r="Y140" s="40" t="str">
        <f>IF(ISNUMBER(AVERAGEIFS(Observed!Y$2:Y$2369,Observed!$A$2:$A$2369,$A140,Observed!$C$2:$C$2369,$C140)),AVERAGEIFS(Observed!Y$2:Y$2369,Observed!$A$2:$A$2369,$A140,Observed!$C$2:$C$2369,$C140),"")</f>
        <v/>
      </c>
      <c r="Z140" s="40" t="str">
        <f>IF(ISNUMBER(AVERAGEIFS(Observed!Z$2:Z$2369,Observed!$A$2:$A$2369,$A140,Observed!$C$2:$C$2369,$C140)),AVERAGEIFS(Observed!Z$2:Z$2369,Observed!$A$2:$A$2369,$A140,Observed!$C$2:$C$2369,$C140),"")</f>
        <v/>
      </c>
      <c r="AA140" s="40" t="str">
        <f>IF(ISNUMBER(AVERAGEIFS(Observed!AA$2:AA$2369,Observed!$A$2:$A$2369,$A140,Observed!$C$2:$C$2369,$C140)),AVERAGEIFS(Observed!AA$2:AA$2369,Observed!$A$2:$A$2369,$A140,Observed!$C$2:$C$2369,$C140),"")</f>
        <v/>
      </c>
      <c r="AB140" s="40" t="str">
        <f>IF(ISNUMBER(AVERAGEIFS(Observed!AB$2:AB$2369,Observed!$A$2:$A$2369,$A140,Observed!$C$2:$C$2369,$C140)),AVERAGEIFS(Observed!AB$2:AB$2369,Observed!$A$2:$A$2369,$A140,Observed!$C$2:$C$2369,$C140),"")</f>
        <v/>
      </c>
      <c r="AC140" s="40" t="str">
        <f>IF(ISNUMBER(AVERAGEIFS(Observed!AC$2:AC$2369,Observed!$A$2:$A$2369,$A140,Observed!$C$2:$C$2369,$C140)),AVERAGEIFS(Observed!AC$2:AC$2369,Observed!$A$2:$A$2369,$A140,Observed!$C$2:$C$2369,$C140),"")</f>
        <v/>
      </c>
      <c r="AD140" s="40" t="str">
        <f>IF(ISNUMBER(AVERAGEIFS(Observed!AD$2:AD$2369,Observed!$A$2:$A$2369,$A140,Observed!$C$2:$C$2369,$C140)),AVERAGEIFS(Observed!AD$2:AD$2369,Observed!$A$2:$A$2369,$A140,Observed!$C$2:$C$2369,$C140),"")</f>
        <v/>
      </c>
      <c r="AE140" s="40" t="str">
        <f>IF(ISNUMBER(AVERAGEIFS(Observed!AE$2:AE$2369,Observed!$A$2:$A$2369,$A140,Observed!$C$2:$C$2369,$C140)),AVERAGEIFS(Observed!AE$2:AE$2369,Observed!$A$2:$A$2369,$A140,Observed!$C$2:$C$2369,$C140),"")</f>
        <v/>
      </c>
      <c r="AF140" s="40" t="str">
        <f>IF(ISNUMBER(AVERAGEIFS(Observed!AF$2:AF$2369,Observed!$A$2:$A$2369,$A140,Observed!$C$2:$C$2369,$C140)),AVERAGEIFS(Observed!AF$2:AF$2369,Observed!$A$2:$A$2369,$A140,Observed!$C$2:$C$2369,$C140),"")</f>
        <v/>
      </c>
      <c r="AG140" s="40" t="str">
        <f>IF(ISNUMBER(AVERAGEIFS(Observed!AG$2:AG$2369,Observed!$A$2:$A$2369,$A140,Observed!$C$2:$C$2369,$C140)),AVERAGEIFS(Observed!AG$2:AG$2369,Observed!$A$2:$A$2369,$A140,Observed!$C$2:$C$2369,$C140),"")</f>
        <v/>
      </c>
      <c r="AH140" s="41" t="str">
        <f>IF(ISNUMBER(AVERAGEIFS(Observed!AH$2:AH$2369,Observed!$A$2:$A$2369,$A140,Observed!$C$2:$C$2369,$C140)),AVERAGEIFS(Observed!AH$2:AH$2369,Observed!$A$2:$A$2369,$A140,Observed!$C$2:$C$2369,$C140),"")</f>
        <v/>
      </c>
      <c r="AI140" s="41" t="str">
        <f>IF(ISNUMBER(AVERAGEIFS(Observed!AI$2:AI$2369,Observed!$A$2:$A$2369,$A140,Observed!$C$2:$C$2369,$C140)),AVERAGEIFS(Observed!AI$2:AI$2369,Observed!$A$2:$A$2369,$A140,Observed!$C$2:$C$2369,$C140),"")</f>
        <v/>
      </c>
      <c r="AJ140" s="41" t="str">
        <f>IF(ISNUMBER(AVERAGEIFS(Observed!AJ$2:AJ$2369,Observed!$A$2:$A$2369,$A140,Observed!$C$2:$C$2369,$C140)),AVERAGEIFS(Observed!AJ$2:AJ$2369,Observed!$A$2:$A$2369,$A140,Observed!$C$2:$C$2369,$C140),"")</f>
        <v/>
      </c>
      <c r="AK140" s="40" t="str">
        <f>IF(ISNUMBER(AVERAGEIFS(Observed!AK$2:AK$2369,Observed!$A$2:$A$2369,$A140,Observed!$C$2:$C$2369,$C140)),AVERAGEIFS(Observed!AK$2:AK$2369,Observed!$A$2:$A$2369,$A140,Observed!$C$2:$C$2369,$C140),"")</f>
        <v/>
      </c>
      <c r="AL140" s="41" t="str">
        <f>IF(ISNUMBER(AVERAGEIFS(Observed!AL$2:AL$2369,Observed!$A$2:$A$2369,$A140,Observed!$C$2:$C$2369,$C140)),AVERAGEIFS(Observed!AL$2:AL$2369,Observed!$A$2:$A$2369,$A140,Observed!$C$2:$C$2369,$C140),"")</f>
        <v/>
      </c>
      <c r="AM140" s="40" t="str">
        <f>IF(ISNUMBER(AVERAGEIFS(Observed!AM$2:AM$2369,Observed!$A$2:$A$2369,$A140,Observed!$C$2:$C$2369,$C140)),AVERAGEIFS(Observed!AM$2:AM$2369,Observed!$A$2:$A$2369,$A140,Observed!$C$2:$C$2369,$C140),"")</f>
        <v/>
      </c>
      <c r="AN140" s="40" t="str">
        <f>IF(ISNUMBER(AVERAGEIFS(Observed!AN$2:AN$2369,Observed!$A$2:$A$2369,$A140,Observed!$C$2:$C$2369,$C140)),AVERAGEIFS(Observed!AN$2:AN$2369,Observed!$A$2:$A$2369,$A140,Observed!$C$2:$C$2369,$C140),"")</f>
        <v/>
      </c>
      <c r="AO140" s="40" t="str">
        <f>IF(ISNUMBER(AVERAGEIFS(Observed!AO$2:AO$2369,Observed!$A$2:$A$2369,$A140,Observed!$C$2:$C$2369,$C140)),AVERAGEIFS(Observed!AO$2:AO$2369,Observed!$A$2:$A$2369,$A140,Observed!$C$2:$C$2369,$C140),"")</f>
        <v/>
      </c>
      <c r="AP140" s="41" t="str">
        <f>IF(ISNUMBER(AVERAGEIFS(Observed!AP$2:AP$2369,Observed!$A$2:$A$2369,$A140,Observed!$C$2:$C$2369,$C140)),AVERAGEIFS(Observed!AP$2:AP$2369,Observed!$A$2:$A$2369,$A140,Observed!$C$2:$C$2369,$C140),"")</f>
        <v/>
      </c>
      <c r="AQ140" s="40" t="str">
        <f>IF(ISNUMBER(AVERAGEIFS(Observed!AQ$2:AQ$2369,Observed!$A$2:$A$2369,$A140,Observed!$C$2:$C$2369,$C140)),AVERAGEIFS(Observed!AQ$2:AQ$2369,Observed!$A$2:$A$2369,$A140,Observed!$C$2:$C$2369,$C140),"")</f>
        <v/>
      </c>
      <c r="AR140" s="40" t="str">
        <f>IF(ISNUMBER(AVERAGEIFS(Observed!AR$2:AR$2369,Observed!$A$2:$A$2369,$A140,Observed!$C$2:$C$2369,$C140)),AVERAGEIFS(Observed!AR$2:AR$2369,Observed!$A$2:$A$2369,$A140,Observed!$C$2:$C$2369,$C140),"")</f>
        <v/>
      </c>
      <c r="AS140" s="3">
        <f>COUNTIFS(Observed!$A$2:$A$2369,$A140,Observed!$C$2:$C$2369,$C140)</f>
        <v>3</v>
      </c>
      <c r="AT140" s="3">
        <f t="shared" si="2"/>
        <v>3</v>
      </c>
    </row>
    <row r="141" spans="1:46" x14ac:dyDescent="0.25">
      <c r="A141" t="s">
        <v>5</v>
      </c>
      <c r="B141" t="s">
        <v>21</v>
      </c>
      <c r="C141" s="7">
        <v>37201</v>
      </c>
      <c r="D141" t="s">
        <v>101</v>
      </c>
      <c r="E141" t="s">
        <v>83</v>
      </c>
      <c r="J141" t="s">
        <v>27</v>
      </c>
      <c r="K141" t="s">
        <v>27</v>
      </c>
      <c r="L141">
        <v>2</v>
      </c>
      <c r="M141" t="s">
        <v>23</v>
      </c>
      <c r="N141" s="39">
        <f>IF(ISNUMBER(AVERAGEIFS(Observed!N$2:N$2369,Observed!$A$2:$A$2369,$A141,Observed!$C$2:$C$2369,$C141)),AVERAGEIFS(Observed!N$2:N$2369,Observed!$A$2:$A$2369,$A141,Observed!$C$2:$C$2369,$C141),"")</f>
        <v>1676.6666666666667</v>
      </c>
      <c r="O141" s="40">
        <f>IF(ISNUMBER(AVERAGEIFS(Observed!O$2:O$2369,Observed!$A$2:$A$2369,$A141,Observed!$C$2:$C$2369,$C141)),AVERAGEIFS(Observed!O$2:O$2369,Observed!$A$2:$A$2369,$A141,Observed!$C$2:$C$2369,$C141),"")</f>
        <v>167.66666666666666</v>
      </c>
      <c r="P141" s="40" t="str">
        <f>IF(ISNUMBER(AVERAGEIFS(Observed!P$2:P$2369,Observed!$A$2:$A$2369,$A141,Observed!$C$2:$C$2369,$C141)),AVERAGEIFS(Observed!P$2:P$2369,Observed!$A$2:$A$2369,$A141,Observed!$C$2:$C$2369,$C141),"")</f>
        <v/>
      </c>
      <c r="Q141" s="40" t="str">
        <f>IF(ISNUMBER(AVERAGEIFS(Observed!Q$2:Q$2369,Observed!$A$2:$A$2369,$A141,Observed!$C$2:$C$2369,$C141)),AVERAGEIFS(Observed!Q$2:Q$2369,Observed!$A$2:$A$2369,$A141,Observed!$C$2:$C$2369,$C141),"")</f>
        <v/>
      </c>
      <c r="R141" s="40" t="str">
        <f>IF(ISNUMBER(AVERAGEIFS(Observed!R$2:R$2369,Observed!$A$2:$A$2369,$A141,Observed!$C$2:$C$2369,$C141)),AVERAGEIFS(Observed!R$2:R$2369,Observed!$A$2:$A$2369,$A141,Observed!$C$2:$C$2369,$C141),"")</f>
        <v/>
      </c>
      <c r="S141" s="41" t="str">
        <f>IF(ISNUMBER(AVERAGEIFS(Observed!S$2:S$2369,Observed!$A$2:$A$2369,$A141,Observed!$C$2:$C$2369,$C141)),AVERAGEIFS(Observed!S$2:S$2369,Observed!$A$2:$A$2369,$A141,Observed!$C$2:$C$2369,$C141),"")</f>
        <v/>
      </c>
      <c r="T141" s="41" t="str">
        <f>IF(ISNUMBER(AVERAGEIFS(Observed!T$2:T$2369,Observed!$A$2:$A$2369,$A141,Observed!$C$2:$C$2369,$C141)),AVERAGEIFS(Observed!T$2:T$2369,Observed!$A$2:$A$2369,$A141,Observed!$C$2:$C$2369,$C141),"")</f>
        <v/>
      </c>
      <c r="U141" s="41" t="str">
        <f>IF(ISNUMBER(AVERAGEIFS(Observed!U$2:U$2369,Observed!$A$2:$A$2369,$A141,Observed!$C$2:$C$2369,$C141)),AVERAGEIFS(Observed!U$2:U$2369,Observed!$A$2:$A$2369,$A141,Observed!$C$2:$C$2369,$C141),"")</f>
        <v/>
      </c>
      <c r="V141" s="40" t="str">
        <f>IF(ISNUMBER(AVERAGEIFS(Observed!V$2:V$2369,Observed!$A$2:$A$2369,$A141,Observed!$C$2:$C$2369,$C141)),AVERAGEIFS(Observed!V$2:V$2369,Observed!$A$2:$A$2369,$A141,Observed!$C$2:$C$2369,$C141),"")</f>
        <v/>
      </c>
      <c r="W141" s="8" t="str">
        <f>IF(ISNUMBER(AVERAGEIFS(Observed!W$2:W$2369,Observed!$A$2:$A$2369,$A141,Observed!$C$2:$C$2369,$C141)),AVERAGEIFS(Observed!W$2:W$2369,Observed!$A$2:$A$2369,$A141,Observed!$C$2:$C$2369,$C141),"")</f>
        <v/>
      </c>
      <c r="X141" s="8" t="str">
        <f>IF(ISNUMBER(AVERAGEIFS(Observed!X$2:X$2369,Observed!$A$2:$A$2369,$A141,Observed!$C$2:$C$2369,$C141)),AVERAGEIFS(Observed!X$2:X$2369,Observed!$A$2:$A$2369,$A141,Observed!$C$2:$C$2369,$C141),"")</f>
        <v/>
      </c>
      <c r="Y141" s="40" t="str">
        <f>IF(ISNUMBER(AVERAGEIFS(Observed!Y$2:Y$2369,Observed!$A$2:$A$2369,$A141,Observed!$C$2:$C$2369,$C141)),AVERAGEIFS(Observed!Y$2:Y$2369,Observed!$A$2:$A$2369,$A141,Observed!$C$2:$C$2369,$C141),"")</f>
        <v/>
      </c>
      <c r="Z141" s="40" t="str">
        <f>IF(ISNUMBER(AVERAGEIFS(Observed!Z$2:Z$2369,Observed!$A$2:$A$2369,$A141,Observed!$C$2:$C$2369,$C141)),AVERAGEIFS(Observed!Z$2:Z$2369,Observed!$A$2:$A$2369,$A141,Observed!$C$2:$C$2369,$C141),"")</f>
        <v/>
      </c>
      <c r="AA141" s="40" t="str">
        <f>IF(ISNUMBER(AVERAGEIFS(Observed!AA$2:AA$2369,Observed!$A$2:$A$2369,$A141,Observed!$C$2:$C$2369,$C141)),AVERAGEIFS(Observed!AA$2:AA$2369,Observed!$A$2:$A$2369,$A141,Observed!$C$2:$C$2369,$C141),"")</f>
        <v/>
      </c>
      <c r="AB141" s="40" t="str">
        <f>IF(ISNUMBER(AVERAGEIFS(Observed!AB$2:AB$2369,Observed!$A$2:$A$2369,$A141,Observed!$C$2:$C$2369,$C141)),AVERAGEIFS(Observed!AB$2:AB$2369,Observed!$A$2:$A$2369,$A141,Observed!$C$2:$C$2369,$C141),"")</f>
        <v/>
      </c>
      <c r="AC141" s="40" t="str">
        <f>IF(ISNUMBER(AVERAGEIFS(Observed!AC$2:AC$2369,Observed!$A$2:$A$2369,$A141,Observed!$C$2:$C$2369,$C141)),AVERAGEIFS(Observed!AC$2:AC$2369,Observed!$A$2:$A$2369,$A141,Observed!$C$2:$C$2369,$C141),"")</f>
        <v/>
      </c>
      <c r="AD141" s="40" t="str">
        <f>IF(ISNUMBER(AVERAGEIFS(Observed!AD$2:AD$2369,Observed!$A$2:$A$2369,$A141,Observed!$C$2:$C$2369,$C141)),AVERAGEIFS(Observed!AD$2:AD$2369,Observed!$A$2:$A$2369,$A141,Observed!$C$2:$C$2369,$C141),"")</f>
        <v/>
      </c>
      <c r="AE141" s="40" t="str">
        <f>IF(ISNUMBER(AVERAGEIFS(Observed!AE$2:AE$2369,Observed!$A$2:$A$2369,$A141,Observed!$C$2:$C$2369,$C141)),AVERAGEIFS(Observed!AE$2:AE$2369,Observed!$A$2:$A$2369,$A141,Observed!$C$2:$C$2369,$C141),"")</f>
        <v/>
      </c>
      <c r="AF141" s="40" t="str">
        <f>IF(ISNUMBER(AVERAGEIFS(Observed!AF$2:AF$2369,Observed!$A$2:$A$2369,$A141,Observed!$C$2:$C$2369,$C141)),AVERAGEIFS(Observed!AF$2:AF$2369,Observed!$A$2:$A$2369,$A141,Observed!$C$2:$C$2369,$C141),"")</f>
        <v/>
      </c>
      <c r="AG141" s="40" t="str">
        <f>IF(ISNUMBER(AVERAGEIFS(Observed!AG$2:AG$2369,Observed!$A$2:$A$2369,$A141,Observed!$C$2:$C$2369,$C141)),AVERAGEIFS(Observed!AG$2:AG$2369,Observed!$A$2:$A$2369,$A141,Observed!$C$2:$C$2369,$C141),"")</f>
        <v/>
      </c>
      <c r="AH141" s="41" t="str">
        <f>IF(ISNUMBER(AVERAGEIFS(Observed!AH$2:AH$2369,Observed!$A$2:$A$2369,$A141,Observed!$C$2:$C$2369,$C141)),AVERAGEIFS(Observed!AH$2:AH$2369,Observed!$A$2:$A$2369,$A141,Observed!$C$2:$C$2369,$C141),"")</f>
        <v/>
      </c>
      <c r="AI141" s="41" t="str">
        <f>IF(ISNUMBER(AVERAGEIFS(Observed!AI$2:AI$2369,Observed!$A$2:$A$2369,$A141,Observed!$C$2:$C$2369,$C141)),AVERAGEIFS(Observed!AI$2:AI$2369,Observed!$A$2:$A$2369,$A141,Observed!$C$2:$C$2369,$C141),"")</f>
        <v/>
      </c>
      <c r="AJ141" s="41" t="str">
        <f>IF(ISNUMBER(AVERAGEIFS(Observed!AJ$2:AJ$2369,Observed!$A$2:$A$2369,$A141,Observed!$C$2:$C$2369,$C141)),AVERAGEIFS(Observed!AJ$2:AJ$2369,Observed!$A$2:$A$2369,$A141,Observed!$C$2:$C$2369,$C141),"")</f>
        <v/>
      </c>
      <c r="AK141" s="40" t="str">
        <f>IF(ISNUMBER(AVERAGEIFS(Observed!AK$2:AK$2369,Observed!$A$2:$A$2369,$A141,Observed!$C$2:$C$2369,$C141)),AVERAGEIFS(Observed!AK$2:AK$2369,Observed!$A$2:$A$2369,$A141,Observed!$C$2:$C$2369,$C141),"")</f>
        <v/>
      </c>
      <c r="AL141" s="41" t="str">
        <f>IF(ISNUMBER(AVERAGEIFS(Observed!AL$2:AL$2369,Observed!$A$2:$A$2369,$A141,Observed!$C$2:$C$2369,$C141)),AVERAGEIFS(Observed!AL$2:AL$2369,Observed!$A$2:$A$2369,$A141,Observed!$C$2:$C$2369,$C141),"")</f>
        <v/>
      </c>
      <c r="AM141" s="40" t="str">
        <f>IF(ISNUMBER(AVERAGEIFS(Observed!AM$2:AM$2369,Observed!$A$2:$A$2369,$A141,Observed!$C$2:$C$2369,$C141)),AVERAGEIFS(Observed!AM$2:AM$2369,Observed!$A$2:$A$2369,$A141,Observed!$C$2:$C$2369,$C141),"")</f>
        <v/>
      </c>
      <c r="AN141" s="40" t="str">
        <f>IF(ISNUMBER(AVERAGEIFS(Observed!AN$2:AN$2369,Observed!$A$2:$A$2369,$A141,Observed!$C$2:$C$2369,$C141)),AVERAGEIFS(Observed!AN$2:AN$2369,Observed!$A$2:$A$2369,$A141,Observed!$C$2:$C$2369,$C141),"")</f>
        <v/>
      </c>
      <c r="AO141" s="40" t="str">
        <f>IF(ISNUMBER(AVERAGEIFS(Observed!AO$2:AO$2369,Observed!$A$2:$A$2369,$A141,Observed!$C$2:$C$2369,$C141)),AVERAGEIFS(Observed!AO$2:AO$2369,Observed!$A$2:$A$2369,$A141,Observed!$C$2:$C$2369,$C141),"")</f>
        <v/>
      </c>
      <c r="AP141" s="41" t="str">
        <f>IF(ISNUMBER(AVERAGEIFS(Observed!AP$2:AP$2369,Observed!$A$2:$A$2369,$A141,Observed!$C$2:$C$2369,$C141)),AVERAGEIFS(Observed!AP$2:AP$2369,Observed!$A$2:$A$2369,$A141,Observed!$C$2:$C$2369,$C141),"")</f>
        <v/>
      </c>
      <c r="AQ141" s="40" t="str">
        <f>IF(ISNUMBER(AVERAGEIFS(Observed!AQ$2:AQ$2369,Observed!$A$2:$A$2369,$A141,Observed!$C$2:$C$2369,$C141)),AVERAGEIFS(Observed!AQ$2:AQ$2369,Observed!$A$2:$A$2369,$A141,Observed!$C$2:$C$2369,$C141),"")</f>
        <v/>
      </c>
      <c r="AR141" s="40" t="str">
        <f>IF(ISNUMBER(AVERAGEIFS(Observed!AR$2:AR$2369,Observed!$A$2:$A$2369,$A141,Observed!$C$2:$C$2369,$C141)),AVERAGEIFS(Observed!AR$2:AR$2369,Observed!$A$2:$A$2369,$A141,Observed!$C$2:$C$2369,$C141),"")</f>
        <v/>
      </c>
      <c r="AS141" s="3">
        <f>COUNTIFS(Observed!$A$2:$A$2369,$A141,Observed!$C$2:$C$2369,$C141)</f>
        <v>3</v>
      </c>
      <c r="AT141" s="3">
        <f t="shared" si="2"/>
        <v>1</v>
      </c>
    </row>
    <row r="142" spans="1:46" x14ac:dyDescent="0.25">
      <c r="A142" t="s">
        <v>5</v>
      </c>
      <c r="B142" t="s">
        <v>21</v>
      </c>
      <c r="C142" s="7">
        <v>37208</v>
      </c>
      <c r="D142" t="s">
        <v>101</v>
      </c>
      <c r="E142" t="s">
        <v>83</v>
      </c>
      <c r="J142" t="s">
        <v>27</v>
      </c>
      <c r="K142" t="s">
        <v>27</v>
      </c>
      <c r="L142">
        <v>2</v>
      </c>
      <c r="M142" t="s">
        <v>23</v>
      </c>
      <c r="N142" s="39">
        <f>IF(ISNUMBER(AVERAGEIFS(Observed!N$2:N$2369,Observed!$A$2:$A$2369,$A142,Observed!$C$2:$C$2369,$C142)),AVERAGEIFS(Observed!N$2:N$2369,Observed!$A$2:$A$2369,$A142,Observed!$C$2:$C$2369,$C142),"")</f>
        <v>2997.6666666666665</v>
      </c>
      <c r="O142" s="40">
        <f>IF(ISNUMBER(AVERAGEIFS(Observed!O$2:O$2369,Observed!$A$2:$A$2369,$A142,Observed!$C$2:$C$2369,$C142)),AVERAGEIFS(Observed!O$2:O$2369,Observed!$A$2:$A$2369,$A142,Observed!$C$2:$C$2369,$C142),"")</f>
        <v>299.76666666666665</v>
      </c>
      <c r="P142" s="40" t="str">
        <f>IF(ISNUMBER(AVERAGEIFS(Observed!P$2:P$2369,Observed!$A$2:$A$2369,$A142,Observed!$C$2:$C$2369,$C142)),AVERAGEIFS(Observed!P$2:P$2369,Observed!$A$2:$A$2369,$A142,Observed!$C$2:$C$2369,$C142),"")</f>
        <v/>
      </c>
      <c r="Q142" s="40" t="str">
        <f>IF(ISNUMBER(AVERAGEIFS(Observed!Q$2:Q$2369,Observed!$A$2:$A$2369,$A142,Observed!$C$2:$C$2369,$C142)),AVERAGEIFS(Observed!Q$2:Q$2369,Observed!$A$2:$A$2369,$A142,Observed!$C$2:$C$2369,$C142),"")</f>
        <v/>
      </c>
      <c r="R142" s="40" t="str">
        <f>IF(ISNUMBER(AVERAGEIFS(Observed!R$2:R$2369,Observed!$A$2:$A$2369,$A142,Observed!$C$2:$C$2369,$C142)),AVERAGEIFS(Observed!R$2:R$2369,Observed!$A$2:$A$2369,$A142,Observed!$C$2:$C$2369,$C142),"")</f>
        <v/>
      </c>
      <c r="S142" s="41" t="str">
        <f>IF(ISNUMBER(AVERAGEIFS(Observed!S$2:S$2369,Observed!$A$2:$A$2369,$A142,Observed!$C$2:$C$2369,$C142)),AVERAGEIFS(Observed!S$2:S$2369,Observed!$A$2:$A$2369,$A142,Observed!$C$2:$C$2369,$C142),"")</f>
        <v/>
      </c>
      <c r="T142" s="41" t="str">
        <f>IF(ISNUMBER(AVERAGEIFS(Observed!T$2:T$2369,Observed!$A$2:$A$2369,$A142,Observed!$C$2:$C$2369,$C142)),AVERAGEIFS(Observed!T$2:T$2369,Observed!$A$2:$A$2369,$A142,Observed!$C$2:$C$2369,$C142),"")</f>
        <v/>
      </c>
      <c r="U142" s="41" t="str">
        <f>IF(ISNUMBER(AVERAGEIFS(Observed!U$2:U$2369,Observed!$A$2:$A$2369,$A142,Observed!$C$2:$C$2369,$C142)),AVERAGEIFS(Observed!U$2:U$2369,Observed!$A$2:$A$2369,$A142,Observed!$C$2:$C$2369,$C142),"")</f>
        <v/>
      </c>
      <c r="V142" s="40" t="str">
        <f>IF(ISNUMBER(AVERAGEIFS(Observed!V$2:V$2369,Observed!$A$2:$A$2369,$A142,Observed!$C$2:$C$2369,$C142)),AVERAGEIFS(Observed!V$2:V$2369,Observed!$A$2:$A$2369,$A142,Observed!$C$2:$C$2369,$C142),"")</f>
        <v/>
      </c>
      <c r="W142" s="8" t="str">
        <f>IF(ISNUMBER(AVERAGEIFS(Observed!W$2:W$2369,Observed!$A$2:$A$2369,$A142,Observed!$C$2:$C$2369,$C142)),AVERAGEIFS(Observed!W$2:W$2369,Observed!$A$2:$A$2369,$A142,Observed!$C$2:$C$2369,$C142),"")</f>
        <v/>
      </c>
      <c r="X142" s="8" t="str">
        <f>IF(ISNUMBER(AVERAGEIFS(Observed!X$2:X$2369,Observed!$A$2:$A$2369,$A142,Observed!$C$2:$C$2369,$C142)),AVERAGEIFS(Observed!X$2:X$2369,Observed!$A$2:$A$2369,$A142,Observed!$C$2:$C$2369,$C142),"")</f>
        <v/>
      </c>
      <c r="Y142" s="40" t="str">
        <f>IF(ISNUMBER(AVERAGEIFS(Observed!Y$2:Y$2369,Observed!$A$2:$A$2369,$A142,Observed!$C$2:$C$2369,$C142)),AVERAGEIFS(Observed!Y$2:Y$2369,Observed!$A$2:$A$2369,$A142,Observed!$C$2:$C$2369,$C142),"")</f>
        <v/>
      </c>
      <c r="Z142" s="40" t="str">
        <f>IF(ISNUMBER(AVERAGEIFS(Observed!Z$2:Z$2369,Observed!$A$2:$A$2369,$A142,Observed!$C$2:$C$2369,$C142)),AVERAGEIFS(Observed!Z$2:Z$2369,Observed!$A$2:$A$2369,$A142,Observed!$C$2:$C$2369,$C142),"")</f>
        <v/>
      </c>
      <c r="AA142" s="40" t="str">
        <f>IF(ISNUMBER(AVERAGEIFS(Observed!AA$2:AA$2369,Observed!$A$2:$A$2369,$A142,Observed!$C$2:$C$2369,$C142)),AVERAGEIFS(Observed!AA$2:AA$2369,Observed!$A$2:$A$2369,$A142,Observed!$C$2:$C$2369,$C142),"")</f>
        <v/>
      </c>
      <c r="AB142" s="40" t="str">
        <f>IF(ISNUMBER(AVERAGEIFS(Observed!AB$2:AB$2369,Observed!$A$2:$A$2369,$A142,Observed!$C$2:$C$2369,$C142)),AVERAGEIFS(Observed!AB$2:AB$2369,Observed!$A$2:$A$2369,$A142,Observed!$C$2:$C$2369,$C142),"")</f>
        <v/>
      </c>
      <c r="AC142" s="40" t="str">
        <f>IF(ISNUMBER(AVERAGEIFS(Observed!AC$2:AC$2369,Observed!$A$2:$A$2369,$A142,Observed!$C$2:$C$2369,$C142)),AVERAGEIFS(Observed!AC$2:AC$2369,Observed!$A$2:$A$2369,$A142,Observed!$C$2:$C$2369,$C142),"")</f>
        <v/>
      </c>
      <c r="AD142" s="40" t="str">
        <f>IF(ISNUMBER(AVERAGEIFS(Observed!AD$2:AD$2369,Observed!$A$2:$A$2369,$A142,Observed!$C$2:$C$2369,$C142)),AVERAGEIFS(Observed!AD$2:AD$2369,Observed!$A$2:$A$2369,$A142,Observed!$C$2:$C$2369,$C142),"")</f>
        <v/>
      </c>
      <c r="AE142" s="40" t="str">
        <f>IF(ISNUMBER(AVERAGEIFS(Observed!AE$2:AE$2369,Observed!$A$2:$A$2369,$A142,Observed!$C$2:$C$2369,$C142)),AVERAGEIFS(Observed!AE$2:AE$2369,Observed!$A$2:$A$2369,$A142,Observed!$C$2:$C$2369,$C142),"")</f>
        <v/>
      </c>
      <c r="AF142" s="40" t="str">
        <f>IF(ISNUMBER(AVERAGEIFS(Observed!AF$2:AF$2369,Observed!$A$2:$A$2369,$A142,Observed!$C$2:$C$2369,$C142)),AVERAGEIFS(Observed!AF$2:AF$2369,Observed!$A$2:$A$2369,$A142,Observed!$C$2:$C$2369,$C142),"")</f>
        <v/>
      </c>
      <c r="AG142" s="40" t="str">
        <f>IF(ISNUMBER(AVERAGEIFS(Observed!AG$2:AG$2369,Observed!$A$2:$A$2369,$A142,Observed!$C$2:$C$2369,$C142)),AVERAGEIFS(Observed!AG$2:AG$2369,Observed!$A$2:$A$2369,$A142,Observed!$C$2:$C$2369,$C142),"")</f>
        <v/>
      </c>
      <c r="AH142" s="41" t="str">
        <f>IF(ISNUMBER(AVERAGEIFS(Observed!AH$2:AH$2369,Observed!$A$2:$A$2369,$A142,Observed!$C$2:$C$2369,$C142)),AVERAGEIFS(Observed!AH$2:AH$2369,Observed!$A$2:$A$2369,$A142,Observed!$C$2:$C$2369,$C142),"")</f>
        <v/>
      </c>
      <c r="AI142" s="41" t="str">
        <f>IF(ISNUMBER(AVERAGEIFS(Observed!AI$2:AI$2369,Observed!$A$2:$A$2369,$A142,Observed!$C$2:$C$2369,$C142)),AVERAGEIFS(Observed!AI$2:AI$2369,Observed!$A$2:$A$2369,$A142,Observed!$C$2:$C$2369,$C142),"")</f>
        <v/>
      </c>
      <c r="AJ142" s="41" t="str">
        <f>IF(ISNUMBER(AVERAGEIFS(Observed!AJ$2:AJ$2369,Observed!$A$2:$A$2369,$A142,Observed!$C$2:$C$2369,$C142)),AVERAGEIFS(Observed!AJ$2:AJ$2369,Observed!$A$2:$A$2369,$A142,Observed!$C$2:$C$2369,$C142),"")</f>
        <v/>
      </c>
      <c r="AK142" s="40" t="str">
        <f>IF(ISNUMBER(AVERAGEIFS(Observed!AK$2:AK$2369,Observed!$A$2:$A$2369,$A142,Observed!$C$2:$C$2369,$C142)),AVERAGEIFS(Observed!AK$2:AK$2369,Observed!$A$2:$A$2369,$A142,Observed!$C$2:$C$2369,$C142),"")</f>
        <v/>
      </c>
      <c r="AL142" s="41" t="str">
        <f>IF(ISNUMBER(AVERAGEIFS(Observed!AL$2:AL$2369,Observed!$A$2:$A$2369,$A142,Observed!$C$2:$C$2369,$C142)),AVERAGEIFS(Observed!AL$2:AL$2369,Observed!$A$2:$A$2369,$A142,Observed!$C$2:$C$2369,$C142),"")</f>
        <v/>
      </c>
      <c r="AM142" s="40" t="str">
        <f>IF(ISNUMBER(AVERAGEIFS(Observed!AM$2:AM$2369,Observed!$A$2:$A$2369,$A142,Observed!$C$2:$C$2369,$C142)),AVERAGEIFS(Observed!AM$2:AM$2369,Observed!$A$2:$A$2369,$A142,Observed!$C$2:$C$2369,$C142),"")</f>
        <v/>
      </c>
      <c r="AN142" s="40" t="str">
        <f>IF(ISNUMBER(AVERAGEIFS(Observed!AN$2:AN$2369,Observed!$A$2:$A$2369,$A142,Observed!$C$2:$C$2369,$C142)),AVERAGEIFS(Observed!AN$2:AN$2369,Observed!$A$2:$A$2369,$A142,Observed!$C$2:$C$2369,$C142),"")</f>
        <v/>
      </c>
      <c r="AO142" s="40" t="str">
        <f>IF(ISNUMBER(AVERAGEIFS(Observed!AO$2:AO$2369,Observed!$A$2:$A$2369,$A142,Observed!$C$2:$C$2369,$C142)),AVERAGEIFS(Observed!AO$2:AO$2369,Observed!$A$2:$A$2369,$A142,Observed!$C$2:$C$2369,$C142),"")</f>
        <v/>
      </c>
      <c r="AP142" s="41" t="str">
        <f>IF(ISNUMBER(AVERAGEIFS(Observed!AP$2:AP$2369,Observed!$A$2:$A$2369,$A142,Observed!$C$2:$C$2369,$C142)),AVERAGEIFS(Observed!AP$2:AP$2369,Observed!$A$2:$A$2369,$A142,Observed!$C$2:$C$2369,$C142),"")</f>
        <v/>
      </c>
      <c r="AQ142" s="40" t="str">
        <f>IF(ISNUMBER(AVERAGEIFS(Observed!AQ$2:AQ$2369,Observed!$A$2:$A$2369,$A142,Observed!$C$2:$C$2369,$C142)),AVERAGEIFS(Observed!AQ$2:AQ$2369,Observed!$A$2:$A$2369,$A142,Observed!$C$2:$C$2369,$C142),"")</f>
        <v/>
      </c>
      <c r="AR142" s="40" t="str">
        <f>IF(ISNUMBER(AVERAGEIFS(Observed!AR$2:AR$2369,Observed!$A$2:$A$2369,$A142,Observed!$C$2:$C$2369,$C142)),AVERAGEIFS(Observed!AR$2:AR$2369,Observed!$A$2:$A$2369,$A142,Observed!$C$2:$C$2369,$C142),"")</f>
        <v/>
      </c>
      <c r="AS142" s="3">
        <f>COUNTIFS(Observed!$A$2:$A$2369,$A142,Observed!$C$2:$C$2369,$C142)</f>
        <v>3</v>
      </c>
      <c r="AT142" s="3">
        <f t="shared" si="2"/>
        <v>1</v>
      </c>
    </row>
    <row r="143" spans="1:46" x14ac:dyDescent="0.25">
      <c r="A143" t="s">
        <v>5</v>
      </c>
      <c r="B143" t="s">
        <v>21</v>
      </c>
      <c r="C143" s="7">
        <v>37216</v>
      </c>
      <c r="D143" t="s">
        <v>101</v>
      </c>
      <c r="E143" t="s">
        <v>83</v>
      </c>
      <c r="J143" t="s">
        <v>27</v>
      </c>
      <c r="K143" t="s">
        <v>27</v>
      </c>
      <c r="L143">
        <v>2</v>
      </c>
      <c r="M143" t="s">
        <v>24</v>
      </c>
      <c r="N143" s="39">
        <f>IF(ISNUMBER(AVERAGEIFS(Observed!N$2:N$2369,Observed!$A$2:$A$2369,$A143,Observed!$C$2:$C$2369,$C143)),AVERAGEIFS(Observed!N$2:N$2369,Observed!$A$2:$A$2369,$A143,Observed!$C$2:$C$2369,$C143),"")</f>
        <v>3056.6666666666665</v>
      </c>
      <c r="O143" s="40">
        <f>IF(ISNUMBER(AVERAGEIFS(Observed!O$2:O$2369,Observed!$A$2:$A$2369,$A143,Observed!$C$2:$C$2369,$C143)),AVERAGEIFS(Observed!O$2:O$2369,Observed!$A$2:$A$2369,$A143,Observed!$C$2:$C$2369,$C143),"")</f>
        <v>305.66666666666669</v>
      </c>
      <c r="P143" s="40" t="str">
        <f>IF(ISNUMBER(AVERAGEIFS(Observed!P$2:P$2369,Observed!$A$2:$A$2369,$A143,Observed!$C$2:$C$2369,$C143)),AVERAGEIFS(Observed!P$2:P$2369,Observed!$A$2:$A$2369,$A143,Observed!$C$2:$C$2369,$C143),"")</f>
        <v/>
      </c>
      <c r="Q143" s="40" t="str">
        <f>IF(ISNUMBER(AVERAGEIFS(Observed!Q$2:Q$2369,Observed!$A$2:$A$2369,$A143,Observed!$C$2:$C$2369,$C143)),AVERAGEIFS(Observed!Q$2:Q$2369,Observed!$A$2:$A$2369,$A143,Observed!$C$2:$C$2369,$C143),"")</f>
        <v/>
      </c>
      <c r="R143" s="40" t="str">
        <f>IF(ISNUMBER(AVERAGEIFS(Observed!R$2:R$2369,Observed!$A$2:$A$2369,$A143,Observed!$C$2:$C$2369,$C143)),AVERAGEIFS(Observed!R$2:R$2369,Observed!$A$2:$A$2369,$A143,Observed!$C$2:$C$2369,$C143),"")</f>
        <v/>
      </c>
      <c r="S143" s="41" t="str">
        <f>IF(ISNUMBER(AVERAGEIFS(Observed!S$2:S$2369,Observed!$A$2:$A$2369,$A143,Observed!$C$2:$C$2369,$C143)),AVERAGEIFS(Observed!S$2:S$2369,Observed!$A$2:$A$2369,$A143,Observed!$C$2:$C$2369,$C143),"")</f>
        <v/>
      </c>
      <c r="T143" s="41" t="str">
        <f>IF(ISNUMBER(AVERAGEIFS(Observed!T$2:T$2369,Observed!$A$2:$A$2369,$A143,Observed!$C$2:$C$2369,$C143)),AVERAGEIFS(Observed!T$2:T$2369,Observed!$A$2:$A$2369,$A143,Observed!$C$2:$C$2369,$C143),"")</f>
        <v/>
      </c>
      <c r="U143" s="41" t="str">
        <f>IF(ISNUMBER(AVERAGEIFS(Observed!U$2:U$2369,Observed!$A$2:$A$2369,$A143,Observed!$C$2:$C$2369,$C143)),AVERAGEIFS(Observed!U$2:U$2369,Observed!$A$2:$A$2369,$A143,Observed!$C$2:$C$2369,$C143),"")</f>
        <v/>
      </c>
      <c r="V143" s="40" t="str">
        <f>IF(ISNUMBER(AVERAGEIFS(Observed!V$2:V$2369,Observed!$A$2:$A$2369,$A143,Observed!$C$2:$C$2369,$C143)),AVERAGEIFS(Observed!V$2:V$2369,Observed!$A$2:$A$2369,$A143,Observed!$C$2:$C$2369,$C143),"")</f>
        <v/>
      </c>
      <c r="W143" s="8" t="str">
        <f>IF(ISNUMBER(AVERAGEIFS(Observed!W$2:W$2369,Observed!$A$2:$A$2369,$A143,Observed!$C$2:$C$2369,$C143)),AVERAGEIFS(Observed!W$2:W$2369,Observed!$A$2:$A$2369,$A143,Observed!$C$2:$C$2369,$C143),"")</f>
        <v/>
      </c>
      <c r="X143" s="8" t="str">
        <f>IF(ISNUMBER(AVERAGEIFS(Observed!X$2:X$2369,Observed!$A$2:$A$2369,$A143,Observed!$C$2:$C$2369,$C143)),AVERAGEIFS(Observed!X$2:X$2369,Observed!$A$2:$A$2369,$A143,Observed!$C$2:$C$2369,$C143),"")</f>
        <v/>
      </c>
      <c r="Y143" s="40" t="str">
        <f>IF(ISNUMBER(AVERAGEIFS(Observed!Y$2:Y$2369,Observed!$A$2:$A$2369,$A143,Observed!$C$2:$C$2369,$C143)),AVERAGEIFS(Observed!Y$2:Y$2369,Observed!$A$2:$A$2369,$A143,Observed!$C$2:$C$2369,$C143),"")</f>
        <v/>
      </c>
      <c r="Z143" s="40" t="str">
        <f>IF(ISNUMBER(AVERAGEIFS(Observed!Z$2:Z$2369,Observed!$A$2:$A$2369,$A143,Observed!$C$2:$C$2369,$C143)),AVERAGEIFS(Observed!Z$2:Z$2369,Observed!$A$2:$A$2369,$A143,Observed!$C$2:$C$2369,$C143),"")</f>
        <v/>
      </c>
      <c r="AA143" s="40" t="str">
        <f>IF(ISNUMBER(AVERAGEIFS(Observed!AA$2:AA$2369,Observed!$A$2:$A$2369,$A143,Observed!$C$2:$C$2369,$C143)),AVERAGEIFS(Observed!AA$2:AA$2369,Observed!$A$2:$A$2369,$A143,Observed!$C$2:$C$2369,$C143),"")</f>
        <v/>
      </c>
      <c r="AB143" s="40" t="str">
        <f>IF(ISNUMBER(AVERAGEIFS(Observed!AB$2:AB$2369,Observed!$A$2:$A$2369,$A143,Observed!$C$2:$C$2369,$C143)),AVERAGEIFS(Observed!AB$2:AB$2369,Observed!$A$2:$A$2369,$A143,Observed!$C$2:$C$2369,$C143),"")</f>
        <v/>
      </c>
      <c r="AC143" s="40" t="str">
        <f>IF(ISNUMBER(AVERAGEIFS(Observed!AC$2:AC$2369,Observed!$A$2:$A$2369,$A143,Observed!$C$2:$C$2369,$C143)),AVERAGEIFS(Observed!AC$2:AC$2369,Observed!$A$2:$A$2369,$A143,Observed!$C$2:$C$2369,$C143),"")</f>
        <v/>
      </c>
      <c r="AD143" s="40" t="str">
        <f>IF(ISNUMBER(AVERAGEIFS(Observed!AD$2:AD$2369,Observed!$A$2:$A$2369,$A143,Observed!$C$2:$C$2369,$C143)),AVERAGEIFS(Observed!AD$2:AD$2369,Observed!$A$2:$A$2369,$A143,Observed!$C$2:$C$2369,$C143),"")</f>
        <v/>
      </c>
      <c r="AE143" s="40" t="str">
        <f>IF(ISNUMBER(AVERAGEIFS(Observed!AE$2:AE$2369,Observed!$A$2:$A$2369,$A143,Observed!$C$2:$C$2369,$C143)),AVERAGEIFS(Observed!AE$2:AE$2369,Observed!$A$2:$A$2369,$A143,Observed!$C$2:$C$2369,$C143),"")</f>
        <v/>
      </c>
      <c r="AF143" s="40" t="str">
        <f>IF(ISNUMBER(AVERAGEIFS(Observed!AF$2:AF$2369,Observed!$A$2:$A$2369,$A143,Observed!$C$2:$C$2369,$C143)),AVERAGEIFS(Observed!AF$2:AF$2369,Observed!$A$2:$A$2369,$A143,Observed!$C$2:$C$2369,$C143),"")</f>
        <v/>
      </c>
      <c r="AG143" s="40" t="str">
        <f>IF(ISNUMBER(AVERAGEIFS(Observed!AG$2:AG$2369,Observed!$A$2:$A$2369,$A143,Observed!$C$2:$C$2369,$C143)),AVERAGEIFS(Observed!AG$2:AG$2369,Observed!$A$2:$A$2369,$A143,Observed!$C$2:$C$2369,$C143),"")</f>
        <v/>
      </c>
      <c r="AH143" s="41" t="str">
        <f>IF(ISNUMBER(AVERAGEIFS(Observed!AH$2:AH$2369,Observed!$A$2:$A$2369,$A143,Observed!$C$2:$C$2369,$C143)),AVERAGEIFS(Observed!AH$2:AH$2369,Observed!$A$2:$A$2369,$A143,Observed!$C$2:$C$2369,$C143),"")</f>
        <v/>
      </c>
      <c r="AI143" s="41" t="str">
        <f>IF(ISNUMBER(AVERAGEIFS(Observed!AI$2:AI$2369,Observed!$A$2:$A$2369,$A143,Observed!$C$2:$C$2369,$C143)),AVERAGEIFS(Observed!AI$2:AI$2369,Observed!$A$2:$A$2369,$A143,Observed!$C$2:$C$2369,$C143),"")</f>
        <v/>
      </c>
      <c r="AJ143" s="41" t="str">
        <f>IF(ISNUMBER(AVERAGEIFS(Observed!AJ$2:AJ$2369,Observed!$A$2:$A$2369,$A143,Observed!$C$2:$C$2369,$C143)),AVERAGEIFS(Observed!AJ$2:AJ$2369,Observed!$A$2:$A$2369,$A143,Observed!$C$2:$C$2369,$C143),"")</f>
        <v/>
      </c>
      <c r="AK143" s="40" t="str">
        <f>IF(ISNUMBER(AVERAGEIFS(Observed!AK$2:AK$2369,Observed!$A$2:$A$2369,$A143,Observed!$C$2:$C$2369,$C143)),AVERAGEIFS(Observed!AK$2:AK$2369,Observed!$A$2:$A$2369,$A143,Observed!$C$2:$C$2369,$C143),"")</f>
        <v/>
      </c>
      <c r="AL143" s="41" t="str">
        <f>IF(ISNUMBER(AVERAGEIFS(Observed!AL$2:AL$2369,Observed!$A$2:$A$2369,$A143,Observed!$C$2:$C$2369,$C143)),AVERAGEIFS(Observed!AL$2:AL$2369,Observed!$A$2:$A$2369,$A143,Observed!$C$2:$C$2369,$C143),"")</f>
        <v/>
      </c>
      <c r="AM143" s="40" t="str">
        <f>IF(ISNUMBER(AVERAGEIFS(Observed!AM$2:AM$2369,Observed!$A$2:$A$2369,$A143,Observed!$C$2:$C$2369,$C143)),AVERAGEIFS(Observed!AM$2:AM$2369,Observed!$A$2:$A$2369,$A143,Observed!$C$2:$C$2369,$C143),"")</f>
        <v/>
      </c>
      <c r="AN143" s="40" t="str">
        <f>IF(ISNUMBER(AVERAGEIFS(Observed!AN$2:AN$2369,Observed!$A$2:$A$2369,$A143,Observed!$C$2:$C$2369,$C143)),AVERAGEIFS(Observed!AN$2:AN$2369,Observed!$A$2:$A$2369,$A143,Observed!$C$2:$C$2369,$C143),"")</f>
        <v/>
      </c>
      <c r="AO143" s="40" t="str">
        <f>IF(ISNUMBER(AVERAGEIFS(Observed!AO$2:AO$2369,Observed!$A$2:$A$2369,$A143,Observed!$C$2:$C$2369,$C143)),AVERAGEIFS(Observed!AO$2:AO$2369,Observed!$A$2:$A$2369,$A143,Observed!$C$2:$C$2369,$C143),"")</f>
        <v/>
      </c>
      <c r="AP143" s="41" t="str">
        <f>IF(ISNUMBER(AVERAGEIFS(Observed!AP$2:AP$2369,Observed!$A$2:$A$2369,$A143,Observed!$C$2:$C$2369,$C143)),AVERAGEIFS(Observed!AP$2:AP$2369,Observed!$A$2:$A$2369,$A143,Observed!$C$2:$C$2369,$C143),"")</f>
        <v/>
      </c>
      <c r="AQ143" s="40" t="str">
        <f>IF(ISNUMBER(AVERAGEIFS(Observed!AQ$2:AQ$2369,Observed!$A$2:$A$2369,$A143,Observed!$C$2:$C$2369,$C143)),AVERAGEIFS(Observed!AQ$2:AQ$2369,Observed!$A$2:$A$2369,$A143,Observed!$C$2:$C$2369,$C143),"")</f>
        <v/>
      </c>
      <c r="AR143" s="40" t="str">
        <f>IF(ISNUMBER(AVERAGEIFS(Observed!AR$2:AR$2369,Observed!$A$2:$A$2369,$A143,Observed!$C$2:$C$2369,$C143)),AVERAGEIFS(Observed!AR$2:AR$2369,Observed!$A$2:$A$2369,$A143,Observed!$C$2:$C$2369,$C143),"")</f>
        <v/>
      </c>
      <c r="AS143" s="3">
        <f>COUNTIFS(Observed!$A$2:$A$2369,$A143,Observed!$C$2:$C$2369,$C143)</f>
        <v>3</v>
      </c>
      <c r="AT143" s="3">
        <f t="shared" si="2"/>
        <v>1</v>
      </c>
    </row>
    <row r="144" spans="1:46" x14ac:dyDescent="0.25">
      <c r="A144" t="s">
        <v>5</v>
      </c>
      <c r="B144" t="s">
        <v>21</v>
      </c>
      <c r="C144" s="7">
        <v>37221</v>
      </c>
      <c r="D144" t="s">
        <v>101</v>
      </c>
      <c r="E144" t="s">
        <v>83</v>
      </c>
      <c r="J144" t="s">
        <v>27</v>
      </c>
      <c r="K144" t="s">
        <v>27</v>
      </c>
      <c r="L144">
        <v>2</v>
      </c>
      <c r="M144" t="s">
        <v>25</v>
      </c>
      <c r="N144" s="39" t="str">
        <f>IF(ISNUMBER(AVERAGEIFS(Observed!N$2:N$2369,Observed!$A$2:$A$2369,$A144,Observed!$C$2:$C$2369,$C144)),AVERAGEIFS(Observed!N$2:N$2369,Observed!$A$2:$A$2369,$A144,Observed!$C$2:$C$2369,$C144),"")</f>
        <v/>
      </c>
      <c r="O144" s="40" t="str">
        <f>IF(ISNUMBER(AVERAGEIFS(Observed!O$2:O$2369,Observed!$A$2:$A$2369,$A144,Observed!$C$2:$C$2369,$C144)),AVERAGEIFS(Observed!O$2:O$2369,Observed!$A$2:$A$2369,$A144,Observed!$C$2:$C$2369,$C144),"")</f>
        <v/>
      </c>
      <c r="P144" s="40" t="str">
        <f>IF(ISNUMBER(AVERAGEIFS(Observed!P$2:P$2369,Observed!$A$2:$A$2369,$A144,Observed!$C$2:$C$2369,$C144)),AVERAGEIFS(Observed!P$2:P$2369,Observed!$A$2:$A$2369,$A144,Observed!$C$2:$C$2369,$C144),"")</f>
        <v/>
      </c>
      <c r="Q144" s="40">
        <f>IF(ISNUMBER(AVERAGEIFS(Observed!Q$2:Q$2369,Observed!$A$2:$A$2369,$A144,Observed!$C$2:$C$2369,$C144)),AVERAGEIFS(Observed!Q$2:Q$2369,Observed!$A$2:$A$2369,$A144,Observed!$C$2:$C$2369,$C144),"")</f>
        <v>211.31666666666669</v>
      </c>
      <c r="R144" s="40">
        <f>IF(ISNUMBER(AVERAGEIFS(Observed!R$2:R$2369,Observed!$A$2:$A$2369,$A144,Observed!$C$2:$C$2369,$C144)),AVERAGEIFS(Observed!R$2:R$2369,Observed!$A$2:$A$2369,$A144,Observed!$C$2:$C$2369,$C144),"")</f>
        <v>422.77333333333331</v>
      </c>
      <c r="S144" s="41" t="str">
        <f>IF(ISNUMBER(AVERAGEIFS(Observed!S$2:S$2369,Observed!$A$2:$A$2369,$A144,Observed!$C$2:$C$2369,$C144)),AVERAGEIFS(Observed!S$2:S$2369,Observed!$A$2:$A$2369,$A144,Observed!$C$2:$C$2369,$C144),"")</f>
        <v/>
      </c>
      <c r="T144" s="41" t="str">
        <f>IF(ISNUMBER(AVERAGEIFS(Observed!T$2:T$2369,Observed!$A$2:$A$2369,$A144,Observed!$C$2:$C$2369,$C144)),AVERAGEIFS(Observed!T$2:T$2369,Observed!$A$2:$A$2369,$A144,Observed!$C$2:$C$2369,$C144),"")</f>
        <v/>
      </c>
      <c r="U144" s="41" t="str">
        <f>IF(ISNUMBER(AVERAGEIFS(Observed!U$2:U$2369,Observed!$A$2:$A$2369,$A144,Observed!$C$2:$C$2369,$C144)),AVERAGEIFS(Observed!U$2:U$2369,Observed!$A$2:$A$2369,$A144,Observed!$C$2:$C$2369,$C144),"")</f>
        <v/>
      </c>
      <c r="V144" s="40" t="str">
        <f>IF(ISNUMBER(AVERAGEIFS(Observed!V$2:V$2369,Observed!$A$2:$A$2369,$A144,Observed!$C$2:$C$2369,$C144)),AVERAGEIFS(Observed!V$2:V$2369,Observed!$A$2:$A$2369,$A144,Observed!$C$2:$C$2369,$C144),"")</f>
        <v/>
      </c>
      <c r="W144" s="8" t="str">
        <f>IF(ISNUMBER(AVERAGEIFS(Observed!W$2:W$2369,Observed!$A$2:$A$2369,$A144,Observed!$C$2:$C$2369,$C144)),AVERAGEIFS(Observed!W$2:W$2369,Observed!$A$2:$A$2369,$A144,Observed!$C$2:$C$2369,$C144),"")</f>
        <v/>
      </c>
      <c r="X144" s="8" t="str">
        <f>IF(ISNUMBER(AVERAGEIFS(Observed!X$2:X$2369,Observed!$A$2:$A$2369,$A144,Observed!$C$2:$C$2369,$C144)),AVERAGEIFS(Observed!X$2:X$2369,Observed!$A$2:$A$2369,$A144,Observed!$C$2:$C$2369,$C144),"")</f>
        <v/>
      </c>
      <c r="Y144" s="40" t="str">
        <f>IF(ISNUMBER(AVERAGEIFS(Observed!Y$2:Y$2369,Observed!$A$2:$A$2369,$A144,Observed!$C$2:$C$2369,$C144)),AVERAGEIFS(Observed!Y$2:Y$2369,Observed!$A$2:$A$2369,$A144,Observed!$C$2:$C$2369,$C144),"")</f>
        <v/>
      </c>
      <c r="Z144" s="40" t="str">
        <f>IF(ISNUMBER(AVERAGEIFS(Observed!Z$2:Z$2369,Observed!$A$2:$A$2369,$A144,Observed!$C$2:$C$2369,$C144)),AVERAGEIFS(Observed!Z$2:Z$2369,Observed!$A$2:$A$2369,$A144,Observed!$C$2:$C$2369,$C144),"")</f>
        <v/>
      </c>
      <c r="AA144" s="40" t="str">
        <f>IF(ISNUMBER(AVERAGEIFS(Observed!AA$2:AA$2369,Observed!$A$2:$A$2369,$A144,Observed!$C$2:$C$2369,$C144)),AVERAGEIFS(Observed!AA$2:AA$2369,Observed!$A$2:$A$2369,$A144,Observed!$C$2:$C$2369,$C144),"")</f>
        <v/>
      </c>
      <c r="AB144" s="40" t="str">
        <f>IF(ISNUMBER(AVERAGEIFS(Observed!AB$2:AB$2369,Observed!$A$2:$A$2369,$A144,Observed!$C$2:$C$2369,$C144)),AVERAGEIFS(Observed!AB$2:AB$2369,Observed!$A$2:$A$2369,$A144,Observed!$C$2:$C$2369,$C144),"")</f>
        <v/>
      </c>
      <c r="AC144" s="40" t="str">
        <f>IF(ISNUMBER(AVERAGEIFS(Observed!AC$2:AC$2369,Observed!$A$2:$A$2369,$A144,Observed!$C$2:$C$2369,$C144)),AVERAGEIFS(Observed!AC$2:AC$2369,Observed!$A$2:$A$2369,$A144,Observed!$C$2:$C$2369,$C144),"")</f>
        <v/>
      </c>
      <c r="AD144" s="40" t="str">
        <f>IF(ISNUMBER(AVERAGEIFS(Observed!AD$2:AD$2369,Observed!$A$2:$A$2369,$A144,Observed!$C$2:$C$2369,$C144)),AVERAGEIFS(Observed!AD$2:AD$2369,Observed!$A$2:$A$2369,$A144,Observed!$C$2:$C$2369,$C144),"")</f>
        <v/>
      </c>
      <c r="AE144" s="40" t="str">
        <f>IF(ISNUMBER(AVERAGEIFS(Observed!AE$2:AE$2369,Observed!$A$2:$A$2369,$A144,Observed!$C$2:$C$2369,$C144)),AVERAGEIFS(Observed!AE$2:AE$2369,Observed!$A$2:$A$2369,$A144,Observed!$C$2:$C$2369,$C144),"")</f>
        <v/>
      </c>
      <c r="AF144" s="40" t="str">
        <f>IF(ISNUMBER(AVERAGEIFS(Observed!AF$2:AF$2369,Observed!$A$2:$A$2369,$A144,Observed!$C$2:$C$2369,$C144)),AVERAGEIFS(Observed!AF$2:AF$2369,Observed!$A$2:$A$2369,$A144,Observed!$C$2:$C$2369,$C144),"")</f>
        <v/>
      </c>
      <c r="AG144" s="40" t="str">
        <f>IF(ISNUMBER(AVERAGEIFS(Observed!AG$2:AG$2369,Observed!$A$2:$A$2369,$A144,Observed!$C$2:$C$2369,$C144)),AVERAGEIFS(Observed!AG$2:AG$2369,Observed!$A$2:$A$2369,$A144,Observed!$C$2:$C$2369,$C144),"")</f>
        <v/>
      </c>
      <c r="AH144" s="41" t="str">
        <f>IF(ISNUMBER(AVERAGEIFS(Observed!AH$2:AH$2369,Observed!$A$2:$A$2369,$A144,Observed!$C$2:$C$2369,$C144)),AVERAGEIFS(Observed!AH$2:AH$2369,Observed!$A$2:$A$2369,$A144,Observed!$C$2:$C$2369,$C144),"")</f>
        <v/>
      </c>
      <c r="AI144" s="41" t="str">
        <f>IF(ISNUMBER(AVERAGEIFS(Observed!AI$2:AI$2369,Observed!$A$2:$A$2369,$A144,Observed!$C$2:$C$2369,$C144)),AVERAGEIFS(Observed!AI$2:AI$2369,Observed!$A$2:$A$2369,$A144,Observed!$C$2:$C$2369,$C144),"")</f>
        <v/>
      </c>
      <c r="AJ144" s="41" t="str">
        <f>IF(ISNUMBER(AVERAGEIFS(Observed!AJ$2:AJ$2369,Observed!$A$2:$A$2369,$A144,Observed!$C$2:$C$2369,$C144)),AVERAGEIFS(Observed!AJ$2:AJ$2369,Observed!$A$2:$A$2369,$A144,Observed!$C$2:$C$2369,$C144),"")</f>
        <v/>
      </c>
      <c r="AK144" s="40" t="str">
        <f>IF(ISNUMBER(AVERAGEIFS(Observed!AK$2:AK$2369,Observed!$A$2:$A$2369,$A144,Observed!$C$2:$C$2369,$C144)),AVERAGEIFS(Observed!AK$2:AK$2369,Observed!$A$2:$A$2369,$A144,Observed!$C$2:$C$2369,$C144),"")</f>
        <v/>
      </c>
      <c r="AL144" s="41" t="str">
        <f>IF(ISNUMBER(AVERAGEIFS(Observed!AL$2:AL$2369,Observed!$A$2:$A$2369,$A144,Observed!$C$2:$C$2369,$C144)),AVERAGEIFS(Observed!AL$2:AL$2369,Observed!$A$2:$A$2369,$A144,Observed!$C$2:$C$2369,$C144),"")</f>
        <v/>
      </c>
      <c r="AM144" s="40" t="str">
        <f>IF(ISNUMBER(AVERAGEIFS(Observed!AM$2:AM$2369,Observed!$A$2:$A$2369,$A144,Observed!$C$2:$C$2369,$C144)),AVERAGEIFS(Observed!AM$2:AM$2369,Observed!$A$2:$A$2369,$A144,Observed!$C$2:$C$2369,$C144),"")</f>
        <v/>
      </c>
      <c r="AN144" s="40" t="str">
        <f>IF(ISNUMBER(AVERAGEIFS(Observed!AN$2:AN$2369,Observed!$A$2:$A$2369,$A144,Observed!$C$2:$C$2369,$C144)),AVERAGEIFS(Observed!AN$2:AN$2369,Observed!$A$2:$A$2369,$A144,Observed!$C$2:$C$2369,$C144),"")</f>
        <v/>
      </c>
      <c r="AO144" s="40" t="str">
        <f>IF(ISNUMBER(AVERAGEIFS(Observed!AO$2:AO$2369,Observed!$A$2:$A$2369,$A144,Observed!$C$2:$C$2369,$C144)),AVERAGEIFS(Observed!AO$2:AO$2369,Observed!$A$2:$A$2369,$A144,Observed!$C$2:$C$2369,$C144),"")</f>
        <v/>
      </c>
      <c r="AP144" s="41" t="str">
        <f>IF(ISNUMBER(AVERAGEIFS(Observed!AP$2:AP$2369,Observed!$A$2:$A$2369,$A144,Observed!$C$2:$C$2369,$C144)),AVERAGEIFS(Observed!AP$2:AP$2369,Observed!$A$2:$A$2369,$A144,Observed!$C$2:$C$2369,$C144),"")</f>
        <v/>
      </c>
      <c r="AQ144" s="40" t="str">
        <f>IF(ISNUMBER(AVERAGEIFS(Observed!AQ$2:AQ$2369,Observed!$A$2:$A$2369,$A144,Observed!$C$2:$C$2369,$C144)),AVERAGEIFS(Observed!AQ$2:AQ$2369,Observed!$A$2:$A$2369,$A144,Observed!$C$2:$C$2369,$C144),"")</f>
        <v/>
      </c>
      <c r="AR144" s="40" t="str">
        <f>IF(ISNUMBER(AVERAGEIFS(Observed!AR$2:AR$2369,Observed!$A$2:$A$2369,$A144,Observed!$C$2:$C$2369,$C144)),AVERAGEIFS(Observed!AR$2:AR$2369,Observed!$A$2:$A$2369,$A144,Observed!$C$2:$C$2369,$C144),"")</f>
        <v/>
      </c>
      <c r="AS144" s="3">
        <f>COUNTIFS(Observed!$A$2:$A$2369,$A144,Observed!$C$2:$C$2369,$C144)</f>
        <v>3</v>
      </c>
      <c r="AT144" s="3">
        <f t="shared" si="2"/>
        <v>2</v>
      </c>
    </row>
    <row r="145" spans="1:46" x14ac:dyDescent="0.25">
      <c r="A145" t="s">
        <v>5</v>
      </c>
      <c r="B145" t="s">
        <v>21</v>
      </c>
      <c r="C145" s="7">
        <v>37243</v>
      </c>
      <c r="D145" t="s">
        <v>101</v>
      </c>
      <c r="E145" t="s">
        <v>83</v>
      </c>
      <c r="J145" t="s">
        <v>27</v>
      </c>
      <c r="K145" t="s">
        <v>27</v>
      </c>
      <c r="L145">
        <v>3</v>
      </c>
      <c r="M145" t="s">
        <v>23</v>
      </c>
      <c r="N145" s="39">
        <f>IF(ISNUMBER(AVERAGEIFS(Observed!N$2:N$2369,Observed!$A$2:$A$2369,$A145,Observed!$C$2:$C$2369,$C145)),AVERAGEIFS(Observed!N$2:N$2369,Observed!$A$2:$A$2369,$A145,Observed!$C$2:$C$2369,$C145),"")</f>
        <v>1499</v>
      </c>
      <c r="O145" s="40">
        <f>IF(ISNUMBER(AVERAGEIFS(Observed!O$2:O$2369,Observed!$A$2:$A$2369,$A145,Observed!$C$2:$C$2369,$C145)),AVERAGEIFS(Observed!O$2:O$2369,Observed!$A$2:$A$2369,$A145,Observed!$C$2:$C$2369,$C145),"")</f>
        <v>149.9</v>
      </c>
      <c r="P145" s="40" t="str">
        <f>IF(ISNUMBER(AVERAGEIFS(Observed!P$2:P$2369,Observed!$A$2:$A$2369,$A145,Observed!$C$2:$C$2369,$C145)),AVERAGEIFS(Observed!P$2:P$2369,Observed!$A$2:$A$2369,$A145,Observed!$C$2:$C$2369,$C145),"")</f>
        <v/>
      </c>
      <c r="Q145" s="40" t="str">
        <f>IF(ISNUMBER(AVERAGEIFS(Observed!Q$2:Q$2369,Observed!$A$2:$A$2369,$A145,Observed!$C$2:$C$2369,$C145)),AVERAGEIFS(Observed!Q$2:Q$2369,Observed!$A$2:$A$2369,$A145,Observed!$C$2:$C$2369,$C145),"")</f>
        <v/>
      </c>
      <c r="R145" s="40" t="str">
        <f>IF(ISNUMBER(AVERAGEIFS(Observed!R$2:R$2369,Observed!$A$2:$A$2369,$A145,Observed!$C$2:$C$2369,$C145)),AVERAGEIFS(Observed!R$2:R$2369,Observed!$A$2:$A$2369,$A145,Observed!$C$2:$C$2369,$C145),"")</f>
        <v/>
      </c>
      <c r="S145" s="41" t="str">
        <f>IF(ISNUMBER(AVERAGEIFS(Observed!S$2:S$2369,Observed!$A$2:$A$2369,$A145,Observed!$C$2:$C$2369,$C145)),AVERAGEIFS(Observed!S$2:S$2369,Observed!$A$2:$A$2369,$A145,Observed!$C$2:$C$2369,$C145),"")</f>
        <v/>
      </c>
      <c r="T145" s="41" t="str">
        <f>IF(ISNUMBER(AVERAGEIFS(Observed!T$2:T$2369,Observed!$A$2:$A$2369,$A145,Observed!$C$2:$C$2369,$C145)),AVERAGEIFS(Observed!T$2:T$2369,Observed!$A$2:$A$2369,$A145,Observed!$C$2:$C$2369,$C145),"")</f>
        <v/>
      </c>
      <c r="U145" s="41" t="str">
        <f>IF(ISNUMBER(AVERAGEIFS(Observed!U$2:U$2369,Observed!$A$2:$A$2369,$A145,Observed!$C$2:$C$2369,$C145)),AVERAGEIFS(Observed!U$2:U$2369,Observed!$A$2:$A$2369,$A145,Observed!$C$2:$C$2369,$C145),"")</f>
        <v/>
      </c>
      <c r="V145" s="40" t="str">
        <f>IF(ISNUMBER(AVERAGEIFS(Observed!V$2:V$2369,Observed!$A$2:$A$2369,$A145,Observed!$C$2:$C$2369,$C145)),AVERAGEIFS(Observed!V$2:V$2369,Observed!$A$2:$A$2369,$A145,Observed!$C$2:$C$2369,$C145),"")</f>
        <v/>
      </c>
      <c r="W145" s="8" t="str">
        <f>IF(ISNUMBER(AVERAGEIFS(Observed!W$2:W$2369,Observed!$A$2:$A$2369,$A145,Observed!$C$2:$C$2369,$C145)),AVERAGEIFS(Observed!W$2:W$2369,Observed!$A$2:$A$2369,$A145,Observed!$C$2:$C$2369,$C145),"")</f>
        <v/>
      </c>
      <c r="X145" s="8" t="str">
        <f>IF(ISNUMBER(AVERAGEIFS(Observed!X$2:X$2369,Observed!$A$2:$A$2369,$A145,Observed!$C$2:$C$2369,$C145)),AVERAGEIFS(Observed!X$2:X$2369,Observed!$A$2:$A$2369,$A145,Observed!$C$2:$C$2369,$C145),"")</f>
        <v/>
      </c>
      <c r="Y145" s="40" t="str">
        <f>IF(ISNUMBER(AVERAGEIFS(Observed!Y$2:Y$2369,Observed!$A$2:$A$2369,$A145,Observed!$C$2:$C$2369,$C145)),AVERAGEIFS(Observed!Y$2:Y$2369,Observed!$A$2:$A$2369,$A145,Observed!$C$2:$C$2369,$C145),"")</f>
        <v/>
      </c>
      <c r="Z145" s="40" t="str">
        <f>IF(ISNUMBER(AVERAGEIFS(Observed!Z$2:Z$2369,Observed!$A$2:$A$2369,$A145,Observed!$C$2:$C$2369,$C145)),AVERAGEIFS(Observed!Z$2:Z$2369,Observed!$A$2:$A$2369,$A145,Observed!$C$2:$C$2369,$C145),"")</f>
        <v/>
      </c>
      <c r="AA145" s="40" t="str">
        <f>IF(ISNUMBER(AVERAGEIFS(Observed!AA$2:AA$2369,Observed!$A$2:$A$2369,$A145,Observed!$C$2:$C$2369,$C145)),AVERAGEIFS(Observed!AA$2:AA$2369,Observed!$A$2:$A$2369,$A145,Observed!$C$2:$C$2369,$C145),"")</f>
        <v/>
      </c>
      <c r="AB145" s="40" t="str">
        <f>IF(ISNUMBER(AVERAGEIFS(Observed!AB$2:AB$2369,Observed!$A$2:$A$2369,$A145,Observed!$C$2:$C$2369,$C145)),AVERAGEIFS(Observed!AB$2:AB$2369,Observed!$A$2:$A$2369,$A145,Observed!$C$2:$C$2369,$C145),"")</f>
        <v/>
      </c>
      <c r="AC145" s="40" t="str">
        <f>IF(ISNUMBER(AVERAGEIFS(Observed!AC$2:AC$2369,Observed!$A$2:$A$2369,$A145,Observed!$C$2:$C$2369,$C145)),AVERAGEIFS(Observed!AC$2:AC$2369,Observed!$A$2:$A$2369,$A145,Observed!$C$2:$C$2369,$C145),"")</f>
        <v/>
      </c>
      <c r="AD145" s="40" t="str">
        <f>IF(ISNUMBER(AVERAGEIFS(Observed!AD$2:AD$2369,Observed!$A$2:$A$2369,$A145,Observed!$C$2:$C$2369,$C145)),AVERAGEIFS(Observed!AD$2:AD$2369,Observed!$A$2:$A$2369,$A145,Observed!$C$2:$C$2369,$C145),"")</f>
        <v/>
      </c>
      <c r="AE145" s="40" t="str">
        <f>IF(ISNUMBER(AVERAGEIFS(Observed!AE$2:AE$2369,Observed!$A$2:$A$2369,$A145,Observed!$C$2:$C$2369,$C145)),AVERAGEIFS(Observed!AE$2:AE$2369,Observed!$A$2:$A$2369,$A145,Observed!$C$2:$C$2369,$C145),"")</f>
        <v/>
      </c>
      <c r="AF145" s="40" t="str">
        <f>IF(ISNUMBER(AVERAGEIFS(Observed!AF$2:AF$2369,Observed!$A$2:$A$2369,$A145,Observed!$C$2:$C$2369,$C145)),AVERAGEIFS(Observed!AF$2:AF$2369,Observed!$A$2:$A$2369,$A145,Observed!$C$2:$C$2369,$C145),"")</f>
        <v/>
      </c>
      <c r="AG145" s="40" t="str">
        <f>IF(ISNUMBER(AVERAGEIFS(Observed!AG$2:AG$2369,Observed!$A$2:$A$2369,$A145,Observed!$C$2:$C$2369,$C145)),AVERAGEIFS(Observed!AG$2:AG$2369,Observed!$A$2:$A$2369,$A145,Observed!$C$2:$C$2369,$C145),"")</f>
        <v/>
      </c>
      <c r="AH145" s="41" t="str">
        <f>IF(ISNUMBER(AVERAGEIFS(Observed!AH$2:AH$2369,Observed!$A$2:$A$2369,$A145,Observed!$C$2:$C$2369,$C145)),AVERAGEIFS(Observed!AH$2:AH$2369,Observed!$A$2:$A$2369,$A145,Observed!$C$2:$C$2369,$C145),"")</f>
        <v/>
      </c>
      <c r="AI145" s="41" t="str">
        <f>IF(ISNUMBER(AVERAGEIFS(Observed!AI$2:AI$2369,Observed!$A$2:$A$2369,$A145,Observed!$C$2:$C$2369,$C145)),AVERAGEIFS(Observed!AI$2:AI$2369,Observed!$A$2:$A$2369,$A145,Observed!$C$2:$C$2369,$C145),"")</f>
        <v/>
      </c>
      <c r="AJ145" s="41" t="str">
        <f>IF(ISNUMBER(AVERAGEIFS(Observed!AJ$2:AJ$2369,Observed!$A$2:$A$2369,$A145,Observed!$C$2:$C$2369,$C145)),AVERAGEIFS(Observed!AJ$2:AJ$2369,Observed!$A$2:$A$2369,$A145,Observed!$C$2:$C$2369,$C145),"")</f>
        <v/>
      </c>
      <c r="AK145" s="40" t="str">
        <f>IF(ISNUMBER(AVERAGEIFS(Observed!AK$2:AK$2369,Observed!$A$2:$A$2369,$A145,Observed!$C$2:$C$2369,$C145)),AVERAGEIFS(Observed!AK$2:AK$2369,Observed!$A$2:$A$2369,$A145,Observed!$C$2:$C$2369,$C145),"")</f>
        <v/>
      </c>
      <c r="AL145" s="41" t="str">
        <f>IF(ISNUMBER(AVERAGEIFS(Observed!AL$2:AL$2369,Observed!$A$2:$A$2369,$A145,Observed!$C$2:$C$2369,$C145)),AVERAGEIFS(Observed!AL$2:AL$2369,Observed!$A$2:$A$2369,$A145,Observed!$C$2:$C$2369,$C145),"")</f>
        <v/>
      </c>
      <c r="AM145" s="40" t="str">
        <f>IF(ISNUMBER(AVERAGEIFS(Observed!AM$2:AM$2369,Observed!$A$2:$A$2369,$A145,Observed!$C$2:$C$2369,$C145)),AVERAGEIFS(Observed!AM$2:AM$2369,Observed!$A$2:$A$2369,$A145,Observed!$C$2:$C$2369,$C145),"")</f>
        <v/>
      </c>
      <c r="AN145" s="40" t="str">
        <f>IF(ISNUMBER(AVERAGEIFS(Observed!AN$2:AN$2369,Observed!$A$2:$A$2369,$A145,Observed!$C$2:$C$2369,$C145)),AVERAGEIFS(Observed!AN$2:AN$2369,Observed!$A$2:$A$2369,$A145,Observed!$C$2:$C$2369,$C145),"")</f>
        <v/>
      </c>
      <c r="AO145" s="40" t="str">
        <f>IF(ISNUMBER(AVERAGEIFS(Observed!AO$2:AO$2369,Observed!$A$2:$A$2369,$A145,Observed!$C$2:$C$2369,$C145)),AVERAGEIFS(Observed!AO$2:AO$2369,Observed!$A$2:$A$2369,$A145,Observed!$C$2:$C$2369,$C145),"")</f>
        <v/>
      </c>
      <c r="AP145" s="41" t="str">
        <f>IF(ISNUMBER(AVERAGEIFS(Observed!AP$2:AP$2369,Observed!$A$2:$A$2369,$A145,Observed!$C$2:$C$2369,$C145)),AVERAGEIFS(Observed!AP$2:AP$2369,Observed!$A$2:$A$2369,$A145,Observed!$C$2:$C$2369,$C145),"")</f>
        <v/>
      </c>
      <c r="AQ145" s="40" t="str">
        <f>IF(ISNUMBER(AVERAGEIFS(Observed!AQ$2:AQ$2369,Observed!$A$2:$A$2369,$A145,Observed!$C$2:$C$2369,$C145)),AVERAGEIFS(Observed!AQ$2:AQ$2369,Observed!$A$2:$A$2369,$A145,Observed!$C$2:$C$2369,$C145),"")</f>
        <v/>
      </c>
      <c r="AR145" s="40" t="str">
        <f>IF(ISNUMBER(AVERAGEIFS(Observed!AR$2:AR$2369,Observed!$A$2:$A$2369,$A145,Observed!$C$2:$C$2369,$C145)),AVERAGEIFS(Observed!AR$2:AR$2369,Observed!$A$2:$A$2369,$A145,Observed!$C$2:$C$2369,$C145),"")</f>
        <v/>
      </c>
      <c r="AS145" s="3">
        <f>COUNTIFS(Observed!$A$2:$A$2369,$A145,Observed!$C$2:$C$2369,$C145)</f>
        <v>3</v>
      </c>
      <c r="AT145" s="3">
        <f t="shared" si="2"/>
        <v>1</v>
      </c>
    </row>
    <row r="146" spans="1:46" x14ac:dyDescent="0.25">
      <c r="A146" t="s">
        <v>5</v>
      </c>
      <c r="B146" t="s">
        <v>21</v>
      </c>
      <c r="C146" s="7">
        <v>37247</v>
      </c>
      <c r="D146" t="s">
        <v>101</v>
      </c>
      <c r="E146" t="s">
        <v>83</v>
      </c>
      <c r="J146" t="s">
        <v>27</v>
      </c>
      <c r="K146" t="s">
        <v>27</v>
      </c>
      <c r="L146">
        <v>3</v>
      </c>
      <c r="M146" t="s">
        <v>24</v>
      </c>
      <c r="N146" s="39">
        <f>IF(ISNUMBER(AVERAGEIFS(Observed!N$2:N$2369,Observed!$A$2:$A$2369,$A146,Observed!$C$2:$C$2369,$C146)),AVERAGEIFS(Observed!N$2:N$2369,Observed!$A$2:$A$2369,$A146,Observed!$C$2:$C$2369,$C146),"")</f>
        <v>1833.3333333333333</v>
      </c>
      <c r="O146" s="40">
        <f>IF(ISNUMBER(AVERAGEIFS(Observed!O$2:O$2369,Observed!$A$2:$A$2369,$A146,Observed!$C$2:$C$2369,$C146)),AVERAGEIFS(Observed!O$2:O$2369,Observed!$A$2:$A$2369,$A146,Observed!$C$2:$C$2369,$C146),"")</f>
        <v>183.33333333333334</v>
      </c>
      <c r="P146" s="40" t="str">
        <f>IF(ISNUMBER(AVERAGEIFS(Observed!P$2:P$2369,Observed!$A$2:$A$2369,$A146,Observed!$C$2:$C$2369,$C146)),AVERAGEIFS(Observed!P$2:P$2369,Observed!$A$2:$A$2369,$A146,Observed!$C$2:$C$2369,$C146),"")</f>
        <v/>
      </c>
      <c r="Q146" s="40" t="str">
        <f>IF(ISNUMBER(AVERAGEIFS(Observed!Q$2:Q$2369,Observed!$A$2:$A$2369,$A146,Observed!$C$2:$C$2369,$C146)),AVERAGEIFS(Observed!Q$2:Q$2369,Observed!$A$2:$A$2369,$A146,Observed!$C$2:$C$2369,$C146),"")</f>
        <v/>
      </c>
      <c r="R146" s="40" t="str">
        <f>IF(ISNUMBER(AVERAGEIFS(Observed!R$2:R$2369,Observed!$A$2:$A$2369,$A146,Observed!$C$2:$C$2369,$C146)),AVERAGEIFS(Observed!R$2:R$2369,Observed!$A$2:$A$2369,$A146,Observed!$C$2:$C$2369,$C146),"")</f>
        <v/>
      </c>
      <c r="S146" s="41" t="str">
        <f>IF(ISNUMBER(AVERAGEIFS(Observed!S$2:S$2369,Observed!$A$2:$A$2369,$A146,Observed!$C$2:$C$2369,$C146)),AVERAGEIFS(Observed!S$2:S$2369,Observed!$A$2:$A$2369,$A146,Observed!$C$2:$C$2369,$C146),"")</f>
        <v/>
      </c>
      <c r="T146" s="41" t="str">
        <f>IF(ISNUMBER(AVERAGEIFS(Observed!T$2:T$2369,Observed!$A$2:$A$2369,$A146,Observed!$C$2:$C$2369,$C146)),AVERAGEIFS(Observed!T$2:T$2369,Observed!$A$2:$A$2369,$A146,Observed!$C$2:$C$2369,$C146),"")</f>
        <v/>
      </c>
      <c r="U146" s="41" t="str">
        <f>IF(ISNUMBER(AVERAGEIFS(Observed!U$2:U$2369,Observed!$A$2:$A$2369,$A146,Observed!$C$2:$C$2369,$C146)),AVERAGEIFS(Observed!U$2:U$2369,Observed!$A$2:$A$2369,$A146,Observed!$C$2:$C$2369,$C146),"")</f>
        <v/>
      </c>
      <c r="V146" s="40" t="str">
        <f>IF(ISNUMBER(AVERAGEIFS(Observed!V$2:V$2369,Observed!$A$2:$A$2369,$A146,Observed!$C$2:$C$2369,$C146)),AVERAGEIFS(Observed!V$2:V$2369,Observed!$A$2:$A$2369,$A146,Observed!$C$2:$C$2369,$C146),"")</f>
        <v/>
      </c>
      <c r="W146" s="8" t="str">
        <f>IF(ISNUMBER(AVERAGEIFS(Observed!W$2:W$2369,Observed!$A$2:$A$2369,$A146,Observed!$C$2:$C$2369,$C146)),AVERAGEIFS(Observed!W$2:W$2369,Observed!$A$2:$A$2369,$A146,Observed!$C$2:$C$2369,$C146),"")</f>
        <v/>
      </c>
      <c r="X146" s="8" t="str">
        <f>IF(ISNUMBER(AVERAGEIFS(Observed!X$2:X$2369,Observed!$A$2:$A$2369,$A146,Observed!$C$2:$C$2369,$C146)),AVERAGEIFS(Observed!X$2:X$2369,Observed!$A$2:$A$2369,$A146,Observed!$C$2:$C$2369,$C146),"")</f>
        <v/>
      </c>
      <c r="Y146" s="40" t="str">
        <f>IF(ISNUMBER(AVERAGEIFS(Observed!Y$2:Y$2369,Observed!$A$2:$A$2369,$A146,Observed!$C$2:$C$2369,$C146)),AVERAGEIFS(Observed!Y$2:Y$2369,Observed!$A$2:$A$2369,$A146,Observed!$C$2:$C$2369,$C146),"")</f>
        <v/>
      </c>
      <c r="Z146" s="40" t="str">
        <f>IF(ISNUMBER(AVERAGEIFS(Observed!Z$2:Z$2369,Observed!$A$2:$A$2369,$A146,Observed!$C$2:$C$2369,$C146)),AVERAGEIFS(Observed!Z$2:Z$2369,Observed!$A$2:$A$2369,$A146,Observed!$C$2:$C$2369,$C146),"")</f>
        <v/>
      </c>
      <c r="AA146" s="40" t="str">
        <f>IF(ISNUMBER(AVERAGEIFS(Observed!AA$2:AA$2369,Observed!$A$2:$A$2369,$A146,Observed!$C$2:$C$2369,$C146)),AVERAGEIFS(Observed!AA$2:AA$2369,Observed!$A$2:$A$2369,$A146,Observed!$C$2:$C$2369,$C146),"")</f>
        <v/>
      </c>
      <c r="AB146" s="40" t="str">
        <f>IF(ISNUMBER(AVERAGEIFS(Observed!AB$2:AB$2369,Observed!$A$2:$A$2369,$A146,Observed!$C$2:$C$2369,$C146)),AVERAGEIFS(Observed!AB$2:AB$2369,Observed!$A$2:$A$2369,$A146,Observed!$C$2:$C$2369,$C146),"")</f>
        <v/>
      </c>
      <c r="AC146" s="40" t="str">
        <f>IF(ISNUMBER(AVERAGEIFS(Observed!AC$2:AC$2369,Observed!$A$2:$A$2369,$A146,Observed!$C$2:$C$2369,$C146)),AVERAGEIFS(Observed!AC$2:AC$2369,Observed!$A$2:$A$2369,$A146,Observed!$C$2:$C$2369,$C146),"")</f>
        <v/>
      </c>
      <c r="AD146" s="40" t="str">
        <f>IF(ISNUMBER(AVERAGEIFS(Observed!AD$2:AD$2369,Observed!$A$2:$A$2369,$A146,Observed!$C$2:$C$2369,$C146)),AVERAGEIFS(Observed!AD$2:AD$2369,Observed!$A$2:$A$2369,$A146,Observed!$C$2:$C$2369,$C146),"")</f>
        <v/>
      </c>
      <c r="AE146" s="40" t="str">
        <f>IF(ISNUMBER(AVERAGEIFS(Observed!AE$2:AE$2369,Observed!$A$2:$A$2369,$A146,Observed!$C$2:$C$2369,$C146)),AVERAGEIFS(Observed!AE$2:AE$2369,Observed!$A$2:$A$2369,$A146,Observed!$C$2:$C$2369,$C146),"")</f>
        <v/>
      </c>
      <c r="AF146" s="40" t="str">
        <f>IF(ISNUMBER(AVERAGEIFS(Observed!AF$2:AF$2369,Observed!$A$2:$A$2369,$A146,Observed!$C$2:$C$2369,$C146)),AVERAGEIFS(Observed!AF$2:AF$2369,Observed!$A$2:$A$2369,$A146,Observed!$C$2:$C$2369,$C146),"")</f>
        <v/>
      </c>
      <c r="AG146" s="40" t="str">
        <f>IF(ISNUMBER(AVERAGEIFS(Observed!AG$2:AG$2369,Observed!$A$2:$A$2369,$A146,Observed!$C$2:$C$2369,$C146)),AVERAGEIFS(Observed!AG$2:AG$2369,Observed!$A$2:$A$2369,$A146,Observed!$C$2:$C$2369,$C146),"")</f>
        <v/>
      </c>
      <c r="AH146" s="41" t="str">
        <f>IF(ISNUMBER(AVERAGEIFS(Observed!AH$2:AH$2369,Observed!$A$2:$A$2369,$A146,Observed!$C$2:$C$2369,$C146)),AVERAGEIFS(Observed!AH$2:AH$2369,Observed!$A$2:$A$2369,$A146,Observed!$C$2:$C$2369,$C146),"")</f>
        <v/>
      </c>
      <c r="AI146" s="41" t="str">
        <f>IF(ISNUMBER(AVERAGEIFS(Observed!AI$2:AI$2369,Observed!$A$2:$A$2369,$A146,Observed!$C$2:$C$2369,$C146)),AVERAGEIFS(Observed!AI$2:AI$2369,Observed!$A$2:$A$2369,$A146,Observed!$C$2:$C$2369,$C146),"")</f>
        <v/>
      </c>
      <c r="AJ146" s="41" t="str">
        <f>IF(ISNUMBER(AVERAGEIFS(Observed!AJ$2:AJ$2369,Observed!$A$2:$A$2369,$A146,Observed!$C$2:$C$2369,$C146)),AVERAGEIFS(Observed!AJ$2:AJ$2369,Observed!$A$2:$A$2369,$A146,Observed!$C$2:$C$2369,$C146),"")</f>
        <v/>
      </c>
      <c r="AK146" s="40" t="str">
        <f>IF(ISNUMBER(AVERAGEIFS(Observed!AK$2:AK$2369,Observed!$A$2:$A$2369,$A146,Observed!$C$2:$C$2369,$C146)),AVERAGEIFS(Observed!AK$2:AK$2369,Observed!$A$2:$A$2369,$A146,Observed!$C$2:$C$2369,$C146),"")</f>
        <v/>
      </c>
      <c r="AL146" s="41" t="str">
        <f>IF(ISNUMBER(AVERAGEIFS(Observed!AL$2:AL$2369,Observed!$A$2:$A$2369,$A146,Observed!$C$2:$C$2369,$C146)),AVERAGEIFS(Observed!AL$2:AL$2369,Observed!$A$2:$A$2369,$A146,Observed!$C$2:$C$2369,$C146),"")</f>
        <v/>
      </c>
      <c r="AM146" s="40" t="str">
        <f>IF(ISNUMBER(AVERAGEIFS(Observed!AM$2:AM$2369,Observed!$A$2:$A$2369,$A146,Observed!$C$2:$C$2369,$C146)),AVERAGEIFS(Observed!AM$2:AM$2369,Observed!$A$2:$A$2369,$A146,Observed!$C$2:$C$2369,$C146),"")</f>
        <v/>
      </c>
      <c r="AN146" s="40" t="str">
        <f>IF(ISNUMBER(AVERAGEIFS(Observed!AN$2:AN$2369,Observed!$A$2:$A$2369,$A146,Observed!$C$2:$C$2369,$C146)),AVERAGEIFS(Observed!AN$2:AN$2369,Observed!$A$2:$A$2369,$A146,Observed!$C$2:$C$2369,$C146),"")</f>
        <v/>
      </c>
      <c r="AO146" s="40" t="str">
        <f>IF(ISNUMBER(AVERAGEIFS(Observed!AO$2:AO$2369,Observed!$A$2:$A$2369,$A146,Observed!$C$2:$C$2369,$C146)),AVERAGEIFS(Observed!AO$2:AO$2369,Observed!$A$2:$A$2369,$A146,Observed!$C$2:$C$2369,$C146),"")</f>
        <v/>
      </c>
      <c r="AP146" s="41" t="str">
        <f>IF(ISNUMBER(AVERAGEIFS(Observed!AP$2:AP$2369,Observed!$A$2:$A$2369,$A146,Observed!$C$2:$C$2369,$C146)),AVERAGEIFS(Observed!AP$2:AP$2369,Observed!$A$2:$A$2369,$A146,Observed!$C$2:$C$2369,$C146),"")</f>
        <v/>
      </c>
      <c r="AQ146" s="40" t="str">
        <f>IF(ISNUMBER(AVERAGEIFS(Observed!AQ$2:AQ$2369,Observed!$A$2:$A$2369,$A146,Observed!$C$2:$C$2369,$C146)),AVERAGEIFS(Observed!AQ$2:AQ$2369,Observed!$A$2:$A$2369,$A146,Observed!$C$2:$C$2369,$C146),"")</f>
        <v/>
      </c>
      <c r="AR146" s="40" t="str">
        <f>IF(ISNUMBER(AVERAGEIFS(Observed!AR$2:AR$2369,Observed!$A$2:$A$2369,$A146,Observed!$C$2:$C$2369,$C146)),AVERAGEIFS(Observed!AR$2:AR$2369,Observed!$A$2:$A$2369,$A146,Observed!$C$2:$C$2369,$C146),"")</f>
        <v/>
      </c>
      <c r="AS146" s="3">
        <f>COUNTIFS(Observed!$A$2:$A$2369,$A146,Observed!$C$2:$C$2369,$C146)</f>
        <v>3</v>
      </c>
      <c r="AT146" s="3">
        <f t="shared" si="2"/>
        <v>1</v>
      </c>
    </row>
    <row r="147" spans="1:46" x14ac:dyDescent="0.25">
      <c r="A147" t="s">
        <v>5</v>
      </c>
      <c r="B147" t="s">
        <v>21</v>
      </c>
      <c r="C147" s="7">
        <v>37255</v>
      </c>
      <c r="D147" t="s">
        <v>101</v>
      </c>
      <c r="E147" t="s">
        <v>83</v>
      </c>
      <c r="J147" t="s">
        <v>27</v>
      </c>
      <c r="K147" t="s">
        <v>27</v>
      </c>
      <c r="L147">
        <v>3</v>
      </c>
      <c r="M147" t="s">
        <v>25</v>
      </c>
      <c r="N147" s="39" t="str">
        <f>IF(ISNUMBER(AVERAGEIFS(Observed!N$2:N$2369,Observed!$A$2:$A$2369,$A147,Observed!$C$2:$C$2369,$C147)),AVERAGEIFS(Observed!N$2:N$2369,Observed!$A$2:$A$2369,$A147,Observed!$C$2:$C$2369,$C147),"")</f>
        <v/>
      </c>
      <c r="O147" s="40" t="str">
        <f>IF(ISNUMBER(AVERAGEIFS(Observed!O$2:O$2369,Observed!$A$2:$A$2369,$A147,Observed!$C$2:$C$2369,$C147)),AVERAGEIFS(Observed!O$2:O$2369,Observed!$A$2:$A$2369,$A147,Observed!$C$2:$C$2369,$C147),"")</f>
        <v/>
      </c>
      <c r="P147" s="40" t="str">
        <f>IF(ISNUMBER(AVERAGEIFS(Observed!P$2:P$2369,Observed!$A$2:$A$2369,$A147,Observed!$C$2:$C$2369,$C147)),AVERAGEIFS(Observed!P$2:P$2369,Observed!$A$2:$A$2369,$A147,Observed!$C$2:$C$2369,$C147),"")</f>
        <v/>
      </c>
      <c r="Q147" s="40">
        <f>IF(ISNUMBER(AVERAGEIFS(Observed!Q$2:Q$2369,Observed!$A$2:$A$2369,$A147,Observed!$C$2:$C$2369,$C147)),AVERAGEIFS(Observed!Q$2:Q$2369,Observed!$A$2:$A$2369,$A147,Observed!$C$2:$C$2369,$C147),"")</f>
        <v>78.453333333333333</v>
      </c>
      <c r="R147" s="40">
        <f>IF(ISNUMBER(AVERAGEIFS(Observed!R$2:R$2369,Observed!$A$2:$A$2369,$A147,Observed!$C$2:$C$2369,$C147)),AVERAGEIFS(Observed!R$2:R$2369,Observed!$A$2:$A$2369,$A147,Observed!$C$2:$C$2369,$C147),"")</f>
        <v>501.22666666666663</v>
      </c>
      <c r="S147" s="41" t="str">
        <f>IF(ISNUMBER(AVERAGEIFS(Observed!S$2:S$2369,Observed!$A$2:$A$2369,$A147,Observed!$C$2:$C$2369,$C147)),AVERAGEIFS(Observed!S$2:S$2369,Observed!$A$2:$A$2369,$A147,Observed!$C$2:$C$2369,$C147),"")</f>
        <v/>
      </c>
      <c r="T147" s="41" t="str">
        <f>IF(ISNUMBER(AVERAGEIFS(Observed!T$2:T$2369,Observed!$A$2:$A$2369,$A147,Observed!$C$2:$C$2369,$C147)),AVERAGEIFS(Observed!T$2:T$2369,Observed!$A$2:$A$2369,$A147,Observed!$C$2:$C$2369,$C147),"")</f>
        <v/>
      </c>
      <c r="U147" s="41" t="str">
        <f>IF(ISNUMBER(AVERAGEIFS(Observed!U$2:U$2369,Observed!$A$2:$A$2369,$A147,Observed!$C$2:$C$2369,$C147)),AVERAGEIFS(Observed!U$2:U$2369,Observed!$A$2:$A$2369,$A147,Observed!$C$2:$C$2369,$C147),"")</f>
        <v/>
      </c>
      <c r="V147" s="40" t="str">
        <f>IF(ISNUMBER(AVERAGEIFS(Observed!V$2:V$2369,Observed!$A$2:$A$2369,$A147,Observed!$C$2:$C$2369,$C147)),AVERAGEIFS(Observed!V$2:V$2369,Observed!$A$2:$A$2369,$A147,Observed!$C$2:$C$2369,$C147),"")</f>
        <v/>
      </c>
      <c r="W147" s="8" t="str">
        <f>IF(ISNUMBER(AVERAGEIFS(Observed!W$2:W$2369,Observed!$A$2:$A$2369,$A147,Observed!$C$2:$C$2369,$C147)),AVERAGEIFS(Observed!W$2:W$2369,Observed!$A$2:$A$2369,$A147,Observed!$C$2:$C$2369,$C147),"")</f>
        <v/>
      </c>
      <c r="X147" s="8" t="str">
        <f>IF(ISNUMBER(AVERAGEIFS(Observed!X$2:X$2369,Observed!$A$2:$A$2369,$A147,Observed!$C$2:$C$2369,$C147)),AVERAGEIFS(Observed!X$2:X$2369,Observed!$A$2:$A$2369,$A147,Observed!$C$2:$C$2369,$C147),"")</f>
        <v/>
      </c>
      <c r="Y147" s="40" t="str">
        <f>IF(ISNUMBER(AVERAGEIFS(Observed!Y$2:Y$2369,Observed!$A$2:$A$2369,$A147,Observed!$C$2:$C$2369,$C147)),AVERAGEIFS(Observed!Y$2:Y$2369,Observed!$A$2:$A$2369,$A147,Observed!$C$2:$C$2369,$C147),"")</f>
        <v/>
      </c>
      <c r="Z147" s="40" t="str">
        <f>IF(ISNUMBER(AVERAGEIFS(Observed!Z$2:Z$2369,Observed!$A$2:$A$2369,$A147,Observed!$C$2:$C$2369,$C147)),AVERAGEIFS(Observed!Z$2:Z$2369,Observed!$A$2:$A$2369,$A147,Observed!$C$2:$C$2369,$C147),"")</f>
        <v/>
      </c>
      <c r="AA147" s="40" t="str">
        <f>IF(ISNUMBER(AVERAGEIFS(Observed!AA$2:AA$2369,Observed!$A$2:$A$2369,$A147,Observed!$C$2:$C$2369,$C147)),AVERAGEIFS(Observed!AA$2:AA$2369,Observed!$A$2:$A$2369,$A147,Observed!$C$2:$C$2369,$C147),"")</f>
        <v/>
      </c>
      <c r="AB147" s="40" t="str">
        <f>IF(ISNUMBER(AVERAGEIFS(Observed!AB$2:AB$2369,Observed!$A$2:$A$2369,$A147,Observed!$C$2:$C$2369,$C147)),AVERAGEIFS(Observed!AB$2:AB$2369,Observed!$A$2:$A$2369,$A147,Observed!$C$2:$C$2369,$C147),"")</f>
        <v/>
      </c>
      <c r="AC147" s="40" t="str">
        <f>IF(ISNUMBER(AVERAGEIFS(Observed!AC$2:AC$2369,Observed!$A$2:$A$2369,$A147,Observed!$C$2:$C$2369,$C147)),AVERAGEIFS(Observed!AC$2:AC$2369,Observed!$A$2:$A$2369,$A147,Observed!$C$2:$C$2369,$C147),"")</f>
        <v/>
      </c>
      <c r="AD147" s="40" t="str">
        <f>IF(ISNUMBER(AVERAGEIFS(Observed!AD$2:AD$2369,Observed!$A$2:$A$2369,$A147,Observed!$C$2:$C$2369,$C147)),AVERAGEIFS(Observed!AD$2:AD$2369,Observed!$A$2:$A$2369,$A147,Observed!$C$2:$C$2369,$C147),"")</f>
        <v/>
      </c>
      <c r="AE147" s="40" t="str">
        <f>IF(ISNUMBER(AVERAGEIFS(Observed!AE$2:AE$2369,Observed!$A$2:$A$2369,$A147,Observed!$C$2:$C$2369,$C147)),AVERAGEIFS(Observed!AE$2:AE$2369,Observed!$A$2:$A$2369,$A147,Observed!$C$2:$C$2369,$C147),"")</f>
        <v/>
      </c>
      <c r="AF147" s="40" t="str">
        <f>IF(ISNUMBER(AVERAGEIFS(Observed!AF$2:AF$2369,Observed!$A$2:$A$2369,$A147,Observed!$C$2:$C$2369,$C147)),AVERAGEIFS(Observed!AF$2:AF$2369,Observed!$A$2:$A$2369,$A147,Observed!$C$2:$C$2369,$C147),"")</f>
        <v/>
      </c>
      <c r="AG147" s="40" t="str">
        <f>IF(ISNUMBER(AVERAGEIFS(Observed!AG$2:AG$2369,Observed!$A$2:$A$2369,$A147,Observed!$C$2:$C$2369,$C147)),AVERAGEIFS(Observed!AG$2:AG$2369,Observed!$A$2:$A$2369,$A147,Observed!$C$2:$C$2369,$C147),"")</f>
        <v/>
      </c>
      <c r="AH147" s="41" t="str">
        <f>IF(ISNUMBER(AVERAGEIFS(Observed!AH$2:AH$2369,Observed!$A$2:$A$2369,$A147,Observed!$C$2:$C$2369,$C147)),AVERAGEIFS(Observed!AH$2:AH$2369,Observed!$A$2:$A$2369,$A147,Observed!$C$2:$C$2369,$C147),"")</f>
        <v/>
      </c>
      <c r="AI147" s="41" t="str">
        <f>IF(ISNUMBER(AVERAGEIFS(Observed!AI$2:AI$2369,Observed!$A$2:$A$2369,$A147,Observed!$C$2:$C$2369,$C147)),AVERAGEIFS(Observed!AI$2:AI$2369,Observed!$A$2:$A$2369,$A147,Observed!$C$2:$C$2369,$C147),"")</f>
        <v/>
      </c>
      <c r="AJ147" s="41" t="str">
        <f>IF(ISNUMBER(AVERAGEIFS(Observed!AJ$2:AJ$2369,Observed!$A$2:$A$2369,$A147,Observed!$C$2:$C$2369,$C147)),AVERAGEIFS(Observed!AJ$2:AJ$2369,Observed!$A$2:$A$2369,$A147,Observed!$C$2:$C$2369,$C147),"")</f>
        <v/>
      </c>
      <c r="AK147" s="40" t="str">
        <f>IF(ISNUMBER(AVERAGEIFS(Observed!AK$2:AK$2369,Observed!$A$2:$A$2369,$A147,Observed!$C$2:$C$2369,$C147)),AVERAGEIFS(Observed!AK$2:AK$2369,Observed!$A$2:$A$2369,$A147,Observed!$C$2:$C$2369,$C147),"")</f>
        <v/>
      </c>
      <c r="AL147" s="41" t="str">
        <f>IF(ISNUMBER(AVERAGEIFS(Observed!AL$2:AL$2369,Observed!$A$2:$A$2369,$A147,Observed!$C$2:$C$2369,$C147)),AVERAGEIFS(Observed!AL$2:AL$2369,Observed!$A$2:$A$2369,$A147,Observed!$C$2:$C$2369,$C147),"")</f>
        <v/>
      </c>
      <c r="AM147" s="40" t="str">
        <f>IF(ISNUMBER(AVERAGEIFS(Observed!AM$2:AM$2369,Observed!$A$2:$A$2369,$A147,Observed!$C$2:$C$2369,$C147)),AVERAGEIFS(Observed!AM$2:AM$2369,Observed!$A$2:$A$2369,$A147,Observed!$C$2:$C$2369,$C147),"")</f>
        <v/>
      </c>
      <c r="AN147" s="40" t="str">
        <f>IF(ISNUMBER(AVERAGEIFS(Observed!AN$2:AN$2369,Observed!$A$2:$A$2369,$A147,Observed!$C$2:$C$2369,$C147)),AVERAGEIFS(Observed!AN$2:AN$2369,Observed!$A$2:$A$2369,$A147,Observed!$C$2:$C$2369,$C147),"")</f>
        <v/>
      </c>
      <c r="AO147" s="40" t="str">
        <f>IF(ISNUMBER(AVERAGEIFS(Observed!AO$2:AO$2369,Observed!$A$2:$A$2369,$A147,Observed!$C$2:$C$2369,$C147)),AVERAGEIFS(Observed!AO$2:AO$2369,Observed!$A$2:$A$2369,$A147,Observed!$C$2:$C$2369,$C147),"")</f>
        <v/>
      </c>
      <c r="AP147" s="41" t="str">
        <f>IF(ISNUMBER(AVERAGEIFS(Observed!AP$2:AP$2369,Observed!$A$2:$A$2369,$A147,Observed!$C$2:$C$2369,$C147)),AVERAGEIFS(Observed!AP$2:AP$2369,Observed!$A$2:$A$2369,$A147,Observed!$C$2:$C$2369,$C147),"")</f>
        <v/>
      </c>
      <c r="AQ147" s="40" t="str">
        <f>IF(ISNUMBER(AVERAGEIFS(Observed!AQ$2:AQ$2369,Observed!$A$2:$A$2369,$A147,Observed!$C$2:$C$2369,$C147)),AVERAGEIFS(Observed!AQ$2:AQ$2369,Observed!$A$2:$A$2369,$A147,Observed!$C$2:$C$2369,$C147),"")</f>
        <v/>
      </c>
      <c r="AR147" s="40" t="str">
        <f>IF(ISNUMBER(AVERAGEIFS(Observed!AR$2:AR$2369,Observed!$A$2:$A$2369,$A147,Observed!$C$2:$C$2369,$C147)),AVERAGEIFS(Observed!AR$2:AR$2369,Observed!$A$2:$A$2369,$A147,Observed!$C$2:$C$2369,$C147),"")</f>
        <v/>
      </c>
      <c r="AS147" s="3">
        <f>COUNTIFS(Observed!$A$2:$A$2369,$A147,Observed!$C$2:$C$2369,$C147)</f>
        <v>3</v>
      </c>
      <c r="AT147" s="3">
        <f t="shared" si="2"/>
        <v>2</v>
      </c>
    </row>
    <row r="148" spans="1:46" x14ac:dyDescent="0.25">
      <c r="A148" t="s">
        <v>5</v>
      </c>
      <c r="B148" t="s">
        <v>21</v>
      </c>
      <c r="C148" s="7">
        <v>37293</v>
      </c>
      <c r="D148" t="s">
        <v>101</v>
      </c>
      <c r="E148" t="s">
        <v>83</v>
      </c>
      <c r="J148" t="s">
        <v>27</v>
      </c>
      <c r="K148" t="s">
        <v>27</v>
      </c>
      <c r="L148">
        <v>4</v>
      </c>
      <c r="M148" t="s">
        <v>24</v>
      </c>
      <c r="N148" s="39">
        <f>IF(ISNUMBER(AVERAGEIFS(Observed!N$2:N$2369,Observed!$A$2:$A$2369,$A148,Observed!$C$2:$C$2369,$C148)),AVERAGEIFS(Observed!N$2:N$2369,Observed!$A$2:$A$2369,$A148,Observed!$C$2:$C$2369,$C148),"")</f>
        <v>1833.3333333333333</v>
      </c>
      <c r="O148" s="40">
        <f>IF(ISNUMBER(AVERAGEIFS(Observed!O$2:O$2369,Observed!$A$2:$A$2369,$A148,Observed!$C$2:$C$2369,$C148)),AVERAGEIFS(Observed!O$2:O$2369,Observed!$A$2:$A$2369,$A148,Observed!$C$2:$C$2369,$C148),"")</f>
        <v>183.33333333333334</v>
      </c>
      <c r="P148" s="40" t="str">
        <f>IF(ISNUMBER(AVERAGEIFS(Observed!P$2:P$2369,Observed!$A$2:$A$2369,$A148,Observed!$C$2:$C$2369,$C148)),AVERAGEIFS(Observed!P$2:P$2369,Observed!$A$2:$A$2369,$A148,Observed!$C$2:$C$2369,$C148),"")</f>
        <v/>
      </c>
      <c r="Q148" s="40" t="str">
        <f>IF(ISNUMBER(AVERAGEIFS(Observed!Q$2:Q$2369,Observed!$A$2:$A$2369,$A148,Observed!$C$2:$C$2369,$C148)),AVERAGEIFS(Observed!Q$2:Q$2369,Observed!$A$2:$A$2369,$A148,Observed!$C$2:$C$2369,$C148),"")</f>
        <v/>
      </c>
      <c r="R148" s="40" t="str">
        <f>IF(ISNUMBER(AVERAGEIFS(Observed!R$2:R$2369,Observed!$A$2:$A$2369,$A148,Observed!$C$2:$C$2369,$C148)),AVERAGEIFS(Observed!R$2:R$2369,Observed!$A$2:$A$2369,$A148,Observed!$C$2:$C$2369,$C148),"")</f>
        <v/>
      </c>
      <c r="S148" s="41" t="str">
        <f>IF(ISNUMBER(AVERAGEIFS(Observed!S$2:S$2369,Observed!$A$2:$A$2369,$A148,Observed!$C$2:$C$2369,$C148)),AVERAGEIFS(Observed!S$2:S$2369,Observed!$A$2:$A$2369,$A148,Observed!$C$2:$C$2369,$C148),"")</f>
        <v/>
      </c>
      <c r="T148" s="41" t="str">
        <f>IF(ISNUMBER(AVERAGEIFS(Observed!T$2:T$2369,Observed!$A$2:$A$2369,$A148,Observed!$C$2:$C$2369,$C148)),AVERAGEIFS(Observed!T$2:T$2369,Observed!$A$2:$A$2369,$A148,Observed!$C$2:$C$2369,$C148),"")</f>
        <v/>
      </c>
      <c r="U148" s="41" t="str">
        <f>IF(ISNUMBER(AVERAGEIFS(Observed!U$2:U$2369,Observed!$A$2:$A$2369,$A148,Observed!$C$2:$C$2369,$C148)),AVERAGEIFS(Observed!U$2:U$2369,Observed!$A$2:$A$2369,$A148,Observed!$C$2:$C$2369,$C148),"")</f>
        <v/>
      </c>
      <c r="V148" s="40" t="str">
        <f>IF(ISNUMBER(AVERAGEIFS(Observed!V$2:V$2369,Observed!$A$2:$A$2369,$A148,Observed!$C$2:$C$2369,$C148)),AVERAGEIFS(Observed!V$2:V$2369,Observed!$A$2:$A$2369,$A148,Observed!$C$2:$C$2369,$C148),"")</f>
        <v/>
      </c>
      <c r="W148" s="8" t="str">
        <f>IF(ISNUMBER(AVERAGEIFS(Observed!W$2:W$2369,Observed!$A$2:$A$2369,$A148,Observed!$C$2:$C$2369,$C148)),AVERAGEIFS(Observed!W$2:W$2369,Observed!$A$2:$A$2369,$A148,Observed!$C$2:$C$2369,$C148),"")</f>
        <v/>
      </c>
      <c r="X148" s="8" t="str">
        <f>IF(ISNUMBER(AVERAGEIFS(Observed!X$2:X$2369,Observed!$A$2:$A$2369,$A148,Observed!$C$2:$C$2369,$C148)),AVERAGEIFS(Observed!X$2:X$2369,Observed!$A$2:$A$2369,$A148,Observed!$C$2:$C$2369,$C148),"")</f>
        <v/>
      </c>
      <c r="Y148" s="40" t="str">
        <f>IF(ISNUMBER(AVERAGEIFS(Observed!Y$2:Y$2369,Observed!$A$2:$A$2369,$A148,Observed!$C$2:$C$2369,$C148)),AVERAGEIFS(Observed!Y$2:Y$2369,Observed!$A$2:$A$2369,$A148,Observed!$C$2:$C$2369,$C148),"")</f>
        <v/>
      </c>
      <c r="Z148" s="40" t="str">
        <f>IF(ISNUMBER(AVERAGEIFS(Observed!Z$2:Z$2369,Observed!$A$2:$A$2369,$A148,Observed!$C$2:$C$2369,$C148)),AVERAGEIFS(Observed!Z$2:Z$2369,Observed!$A$2:$A$2369,$A148,Observed!$C$2:$C$2369,$C148),"")</f>
        <v/>
      </c>
      <c r="AA148" s="40" t="str">
        <f>IF(ISNUMBER(AVERAGEIFS(Observed!AA$2:AA$2369,Observed!$A$2:$A$2369,$A148,Observed!$C$2:$C$2369,$C148)),AVERAGEIFS(Observed!AA$2:AA$2369,Observed!$A$2:$A$2369,$A148,Observed!$C$2:$C$2369,$C148),"")</f>
        <v/>
      </c>
      <c r="AB148" s="40" t="str">
        <f>IF(ISNUMBER(AVERAGEIFS(Observed!AB$2:AB$2369,Observed!$A$2:$A$2369,$A148,Observed!$C$2:$C$2369,$C148)),AVERAGEIFS(Observed!AB$2:AB$2369,Observed!$A$2:$A$2369,$A148,Observed!$C$2:$C$2369,$C148),"")</f>
        <v/>
      </c>
      <c r="AC148" s="40" t="str">
        <f>IF(ISNUMBER(AVERAGEIFS(Observed!AC$2:AC$2369,Observed!$A$2:$A$2369,$A148,Observed!$C$2:$C$2369,$C148)),AVERAGEIFS(Observed!AC$2:AC$2369,Observed!$A$2:$A$2369,$A148,Observed!$C$2:$C$2369,$C148),"")</f>
        <v/>
      </c>
      <c r="AD148" s="40" t="str">
        <f>IF(ISNUMBER(AVERAGEIFS(Observed!AD$2:AD$2369,Observed!$A$2:$A$2369,$A148,Observed!$C$2:$C$2369,$C148)),AVERAGEIFS(Observed!AD$2:AD$2369,Observed!$A$2:$A$2369,$A148,Observed!$C$2:$C$2369,$C148),"")</f>
        <v/>
      </c>
      <c r="AE148" s="40" t="str">
        <f>IF(ISNUMBER(AVERAGEIFS(Observed!AE$2:AE$2369,Observed!$A$2:$A$2369,$A148,Observed!$C$2:$C$2369,$C148)),AVERAGEIFS(Observed!AE$2:AE$2369,Observed!$A$2:$A$2369,$A148,Observed!$C$2:$C$2369,$C148),"")</f>
        <v/>
      </c>
      <c r="AF148" s="40" t="str">
        <f>IF(ISNUMBER(AVERAGEIFS(Observed!AF$2:AF$2369,Observed!$A$2:$A$2369,$A148,Observed!$C$2:$C$2369,$C148)),AVERAGEIFS(Observed!AF$2:AF$2369,Observed!$A$2:$A$2369,$A148,Observed!$C$2:$C$2369,$C148),"")</f>
        <v/>
      </c>
      <c r="AG148" s="40" t="str">
        <f>IF(ISNUMBER(AVERAGEIFS(Observed!AG$2:AG$2369,Observed!$A$2:$A$2369,$A148,Observed!$C$2:$C$2369,$C148)),AVERAGEIFS(Observed!AG$2:AG$2369,Observed!$A$2:$A$2369,$A148,Observed!$C$2:$C$2369,$C148),"")</f>
        <v/>
      </c>
      <c r="AH148" s="41" t="str">
        <f>IF(ISNUMBER(AVERAGEIFS(Observed!AH$2:AH$2369,Observed!$A$2:$A$2369,$A148,Observed!$C$2:$C$2369,$C148)),AVERAGEIFS(Observed!AH$2:AH$2369,Observed!$A$2:$A$2369,$A148,Observed!$C$2:$C$2369,$C148),"")</f>
        <v/>
      </c>
      <c r="AI148" s="41" t="str">
        <f>IF(ISNUMBER(AVERAGEIFS(Observed!AI$2:AI$2369,Observed!$A$2:$A$2369,$A148,Observed!$C$2:$C$2369,$C148)),AVERAGEIFS(Observed!AI$2:AI$2369,Observed!$A$2:$A$2369,$A148,Observed!$C$2:$C$2369,$C148),"")</f>
        <v/>
      </c>
      <c r="AJ148" s="41" t="str">
        <f>IF(ISNUMBER(AVERAGEIFS(Observed!AJ$2:AJ$2369,Observed!$A$2:$A$2369,$A148,Observed!$C$2:$C$2369,$C148)),AVERAGEIFS(Observed!AJ$2:AJ$2369,Observed!$A$2:$A$2369,$A148,Observed!$C$2:$C$2369,$C148),"")</f>
        <v/>
      </c>
      <c r="AK148" s="40" t="str">
        <f>IF(ISNUMBER(AVERAGEIFS(Observed!AK$2:AK$2369,Observed!$A$2:$A$2369,$A148,Observed!$C$2:$C$2369,$C148)),AVERAGEIFS(Observed!AK$2:AK$2369,Observed!$A$2:$A$2369,$A148,Observed!$C$2:$C$2369,$C148),"")</f>
        <v/>
      </c>
      <c r="AL148" s="41" t="str">
        <f>IF(ISNUMBER(AVERAGEIFS(Observed!AL$2:AL$2369,Observed!$A$2:$A$2369,$A148,Observed!$C$2:$C$2369,$C148)),AVERAGEIFS(Observed!AL$2:AL$2369,Observed!$A$2:$A$2369,$A148,Observed!$C$2:$C$2369,$C148),"")</f>
        <v/>
      </c>
      <c r="AM148" s="40" t="str">
        <f>IF(ISNUMBER(AVERAGEIFS(Observed!AM$2:AM$2369,Observed!$A$2:$A$2369,$A148,Observed!$C$2:$C$2369,$C148)),AVERAGEIFS(Observed!AM$2:AM$2369,Observed!$A$2:$A$2369,$A148,Observed!$C$2:$C$2369,$C148),"")</f>
        <v/>
      </c>
      <c r="AN148" s="40" t="str">
        <f>IF(ISNUMBER(AVERAGEIFS(Observed!AN$2:AN$2369,Observed!$A$2:$A$2369,$A148,Observed!$C$2:$C$2369,$C148)),AVERAGEIFS(Observed!AN$2:AN$2369,Observed!$A$2:$A$2369,$A148,Observed!$C$2:$C$2369,$C148),"")</f>
        <v/>
      </c>
      <c r="AO148" s="40" t="str">
        <f>IF(ISNUMBER(AVERAGEIFS(Observed!AO$2:AO$2369,Observed!$A$2:$A$2369,$A148,Observed!$C$2:$C$2369,$C148)),AVERAGEIFS(Observed!AO$2:AO$2369,Observed!$A$2:$A$2369,$A148,Observed!$C$2:$C$2369,$C148),"")</f>
        <v/>
      </c>
      <c r="AP148" s="41" t="str">
        <f>IF(ISNUMBER(AVERAGEIFS(Observed!AP$2:AP$2369,Observed!$A$2:$A$2369,$A148,Observed!$C$2:$C$2369,$C148)),AVERAGEIFS(Observed!AP$2:AP$2369,Observed!$A$2:$A$2369,$A148,Observed!$C$2:$C$2369,$C148),"")</f>
        <v/>
      </c>
      <c r="AQ148" s="40" t="str">
        <f>IF(ISNUMBER(AVERAGEIFS(Observed!AQ$2:AQ$2369,Observed!$A$2:$A$2369,$A148,Observed!$C$2:$C$2369,$C148)),AVERAGEIFS(Observed!AQ$2:AQ$2369,Observed!$A$2:$A$2369,$A148,Observed!$C$2:$C$2369,$C148),"")</f>
        <v/>
      </c>
      <c r="AR148" s="40" t="str">
        <f>IF(ISNUMBER(AVERAGEIFS(Observed!AR$2:AR$2369,Observed!$A$2:$A$2369,$A148,Observed!$C$2:$C$2369,$C148)),AVERAGEIFS(Observed!AR$2:AR$2369,Observed!$A$2:$A$2369,$A148,Observed!$C$2:$C$2369,$C148),"")</f>
        <v/>
      </c>
      <c r="AS148" s="3">
        <f>COUNTIFS(Observed!$A$2:$A$2369,$A148,Observed!$C$2:$C$2369,$C148)</f>
        <v>3</v>
      </c>
      <c r="AT148" s="3">
        <f t="shared" si="2"/>
        <v>1</v>
      </c>
    </row>
    <row r="149" spans="1:46" x14ac:dyDescent="0.25">
      <c r="A149" t="s">
        <v>5</v>
      </c>
      <c r="B149" t="s">
        <v>21</v>
      </c>
      <c r="C149" s="7">
        <v>37302</v>
      </c>
      <c r="D149" t="s">
        <v>101</v>
      </c>
      <c r="E149" t="s">
        <v>83</v>
      </c>
      <c r="J149" t="s">
        <v>27</v>
      </c>
      <c r="K149" t="s">
        <v>27</v>
      </c>
      <c r="L149">
        <v>4</v>
      </c>
      <c r="M149" t="s">
        <v>25</v>
      </c>
      <c r="N149" s="39" t="str">
        <f>IF(ISNUMBER(AVERAGEIFS(Observed!N$2:N$2369,Observed!$A$2:$A$2369,$A149,Observed!$C$2:$C$2369,$C149)),AVERAGEIFS(Observed!N$2:N$2369,Observed!$A$2:$A$2369,$A149,Observed!$C$2:$C$2369,$C149),"")</f>
        <v/>
      </c>
      <c r="O149" s="40" t="str">
        <f>IF(ISNUMBER(AVERAGEIFS(Observed!O$2:O$2369,Observed!$A$2:$A$2369,$A149,Observed!$C$2:$C$2369,$C149)),AVERAGEIFS(Observed!O$2:O$2369,Observed!$A$2:$A$2369,$A149,Observed!$C$2:$C$2369,$C149),"")</f>
        <v/>
      </c>
      <c r="P149" s="40" t="str">
        <f>IF(ISNUMBER(AVERAGEIFS(Observed!P$2:P$2369,Observed!$A$2:$A$2369,$A149,Observed!$C$2:$C$2369,$C149)),AVERAGEIFS(Observed!P$2:P$2369,Observed!$A$2:$A$2369,$A149,Observed!$C$2:$C$2369,$C149),"")</f>
        <v/>
      </c>
      <c r="Q149" s="40">
        <f>IF(ISNUMBER(AVERAGEIFS(Observed!Q$2:Q$2369,Observed!$A$2:$A$2369,$A149,Observed!$C$2:$C$2369,$C149)),AVERAGEIFS(Observed!Q$2:Q$2369,Observed!$A$2:$A$2369,$A149,Observed!$C$2:$C$2369,$C149),"")</f>
        <v>117.24333333333334</v>
      </c>
      <c r="R149" s="40">
        <f>IF(ISNUMBER(AVERAGEIFS(Observed!R$2:R$2369,Observed!$A$2:$A$2369,$A149,Observed!$C$2:$C$2369,$C149)),AVERAGEIFS(Observed!R$2:R$2369,Observed!$A$2:$A$2369,$A149,Observed!$C$2:$C$2369,$C149),"")</f>
        <v>618.46999999999991</v>
      </c>
      <c r="S149" s="41" t="str">
        <f>IF(ISNUMBER(AVERAGEIFS(Observed!S$2:S$2369,Observed!$A$2:$A$2369,$A149,Observed!$C$2:$C$2369,$C149)),AVERAGEIFS(Observed!S$2:S$2369,Observed!$A$2:$A$2369,$A149,Observed!$C$2:$C$2369,$C149),"")</f>
        <v/>
      </c>
      <c r="T149" s="41" t="str">
        <f>IF(ISNUMBER(AVERAGEIFS(Observed!T$2:T$2369,Observed!$A$2:$A$2369,$A149,Observed!$C$2:$C$2369,$C149)),AVERAGEIFS(Observed!T$2:T$2369,Observed!$A$2:$A$2369,$A149,Observed!$C$2:$C$2369,$C149),"")</f>
        <v/>
      </c>
      <c r="U149" s="41" t="str">
        <f>IF(ISNUMBER(AVERAGEIFS(Observed!U$2:U$2369,Observed!$A$2:$A$2369,$A149,Observed!$C$2:$C$2369,$C149)),AVERAGEIFS(Observed!U$2:U$2369,Observed!$A$2:$A$2369,$A149,Observed!$C$2:$C$2369,$C149),"")</f>
        <v/>
      </c>
      <c r="V149" s="40" t="str">
        <f>IF(ISNUMBER(AVERAGEIFS(Observed!V$2:V$2369,Observed!$A$2:$A$2369,$A149,Observed!$C$2:$C$2369,$C149)),AVERAGEIFS(Observed!V$2:V$2369,Observed!$A$2:$A$2369,$A149,Observed!$C$2:$C$2369,$C149),"")</f>
        <v/>
      </c>
      <c r="W149" s="8" t="str">
        <f>IF(ISNUMBER(AVERAGEIFS(Observed!W$2:W$2369,Observed!$A$2:$A$2369,$A149,Observed!$C$2:$C$2369,$C149)),AVERAGEIFS(Observed!W$2:W$2369,Observed!$A$2:$A$2369,$A149,Observed!$C$2:$C$2369,$C149),"")</f>
        <v/>
      </c>
      <c r="X149" s="8" t="str">
        <f>IF(ISNUMBER(AVERAGEIFS(Observed!X$2:X$2369,Observed!$A$2:$A$2369,$A149,Observed!$C$2:$C$2369,$C149)),AVERAGEIFS(Observed!X$2:X$2369,Observed!$A$2:$A$2369,$A149,Observed!$C$2:$C$2369,$C149),"")</f>
        <v/>
      </c>
      <c r="Y149" s="40" t="str">
        <f>IF(ISNUMBER(AVERAGEIFS(Observed!Y$2:Y$2369,Observed!$A$2:$A$2369,$A149,Observed!$C$2:$C$2369,$C149)),AVERAGEIFS(Observed!Y$2:Y$2369,Observed!$A$2:$A$2369,$A149,Observed!$C$2:$C$2369,$C149),"")</f>
        <v/>
      </c>
      <c r="Z149" s="40" t="str">
        <f>IF(ISNUMBER(AVERAGEIFS(Observed!Z$2:Z$2369,Observed!$A$2:$A$2369,$A149,Observed!$C$2:$C$2369,$C149)),AVERAGEIFS(Observed!Z$2:Z$2369,Observed!$A$2:$A$2369,$A149,Observed!$C$2:$C$2369,$C149),"")</f>
        <v/>
      </c>
      <c r="AA149" s="40" t="str">
        <f>IF(ISNUMBER(AVERAGEIFS(Observed!AA$2:AA$2369,Observed!$A$2:$A$2369,$A149,Observed!$C$2:$C$2369,$C149)),AVERAGEIFS(Observed!AA$2:AA$2369,Observed!$A$2:$A$2369,$A149,Observed!$C$2:$C$2369,$C149),"")</f>
        <v/>
      </c>
      <c r="AB149" s="40" t="str">
        <f>IF(ISNUMBER(AVERAGEIFS(Observed!AB$2:AB$2369,Observed!$A$2:$A$2369,$A149,Observed!$C$2:$C$2369,$C149)),AVERAGEIFS(Observed!AB$2:AB$2369,Observed!$A$2:$A$2369,$A149,Observed!$C$2:$C$2369,$C149),"")</f>
        <v/>
      </c>
      <c r="AC149" s="40" t="str">
        <f>IF(ISNUMBER(AVERAGEIFS(Observed!AC$2:AC$2369,Observed!$A$2:$A$2369,$A149,Observed!$C$2:$C$2369,$C149)),AVERAGEIFS(Observed!AC$2:AC$2369,Observed!$A$2:$A$2369,$A149,Observed!$C$2:$C$2369,$C149),"")</f>
        <v/>
      </c>
      <c r="AD149" s="40" t="str">
        <f>IF(ISNUMBER(AVERAGEIFS(Observed!AD$2:AD$2369,Observed!$A$2:$A$2369,$A149,Observed!$C$2:$C$2369,$C149)),AVERAGEIFS(Observed!AD$2:AD$2369,Observed!$A$2:$A$2369,$A149,Observed!$C$2:$C$2369,$C149),"")</f>
        <v/>
      </c>
      <c r="AE149" s="40" t="str">
        <f>IF(ISNUMBER(AVERAGEIFS(Observed!AE$2:AE$2369,Observed!$A$2:$A$2369,$A149,Observed!$C$2:$C$2369,$C149)),AVERAGEIFS(Observed!AE$2:AE$2369,Observed!$A$2:$A$2369,$A149,Observed!$C$2:$C$2369,$C149),"")</f>
        <v/>
      </c>
      <c r="AF149" s="40" t="str">
        <f>IF(ISNUMBER(AVERAGEIFS(Observed!AF$2:AF$2369,Observed!$A$2:$A$2369,$A149,Observed!$C$2:$C$2369,$C149)),AVERAGEIFS(Observed!AF$2:AF$2369,Observed!$A$2:$A$2369,$A149,Observed!$C$2:$C$2369,$C149),"")</f>
        <v/>
      </c>
      <c r="AG149" s="40" t="str">
        <f>IF(ISNUMBER(AVERAGEIFS(Observed!AG$2:AG$2369,Observed!$A$2:$A$2369,$A149,Observed!$C$2:$C$2369,$C149)),AVERAGEIFS(Observed!AG$2:AG$2369,Observed!$A$2:$A$2369,$A149,Observed!$C$2:$C$2369,$C149),"")</f>
        <v/>
      </c>
      <c r="AH149" s="41" t="str">
        <f>IF(ISNUMBER(AVERAGEIFS(Observed!AH$2:AH$2369,Observed!$A$2:$A$2369,$A149,Observed!$C$2:$C$2369,$C149)),AVERAGEIFS(Observed!AH$2:AH$2369,Observed!$A$2:$A$2369,$A149,Observed!$C$2:$C$2369,$C149),"")</f>
        <v/>
      </c>
      <c r="AI149" s="41" t="str">
        <f>IF(ISNUMBER(AVERAGEIFS(Observed!AI$2:AI$2369,Observed!$A$2:$A$2369,$A149,Observed!$C$2:$C$2369,$C149)),AVERAGEIFS(Observed!AI$2:AI$2369,Observed!$A$2:$A$2369,$A149,Observed!$C$2:$C$2369,$C149),"")</f>
        <v/>
      </c>
      <c r="AJ149" s="41" t="str">
        <f>IF(ISNUMBER(AVERAGEIFS(Observed!AJ$2:AJ$2369,Observed!$A$2:$A$2369,$A149,Observed!$C$2:$C$2369,$C149)),AVERAGEIFS(Observed!AJ$2:AJ$2369,Observed!$A$2:$A$2369,$A149,Observed!$C$2:$C$2369,$C149),"")</f>
        <v/>
      </c>
      <c r="AK149" s="40" t="str">
        <f>IF(ISNUMBER(AVERAGEIFS(Observed!AK$2:AK$2369,Observed!$A$2:$A$2369,$A149,Observed!$C$2:$C$2369,$C149)),AVERAGEIFS(Observed!AK$2:AK$2369,Observed!$A$2:$A$2369,$A149,Observed!$C$2:$C$2369,$C149),"")</f>
        <v/>
      </c>
      <c r="AL149" s="41" t="str">
        <f>IF(ISNUMBER(AVERAGEIFS(Observed!AL$2:AL$2369,Observed!$A$2:$A$2369,$A149,Observed!$C$2:$C$2369,$C149)),AVERAGEIFS(Observed!AL$2:AL$2369,Observed!$A$2:$A$2369,$A149,Observed!$C$2:$C$2369,$C149),"")</f>
        <v/>
      </c>
      <c r="AM149" s="40" t="str">
        <f>IF(ISNUMBER(AVERAGEIFS(Observed!AM$2:AM$2369,Observed!$A$2:$A$2369,$A149,Observed!$C$2:$C$2369,$C149)),AVERAGEIFS(Observed!AM$2:AM$2369,Observed!$A$2:$A$2369,$A149,Observed!$C$2:$C$2369,$C149),"")</f>
        <v/>
      </c>
      <c r="AN149" s="40" t="str">
        <f>IF(ISNUMBER(AVERAGEIFS(Observed!AN$2:AN$2369,Observed!$A$2:$A$2369,$A149,Observed!$C$2:$C$2369,$C149)),AVERAGEIFS(Observed!AN$2:AN$2369,Observed!$A$2:$A$2369,$A149,Observed!$C$2:$C$2369,$C149),"")</f>
        <v/>
      </c>
      <c r="AO149" s="40" t="str">
        <f>IF(ISNUMBER(AVERAGEIFS(Observed!AO$2:AO$2369,Observed!$A$2:$A$2369,$A149,Observed!$C$2:$C$2369,$C149)),AVERAGEIFS(Observed!AO$2:AO$2369,Observed!$A$2:$A$2369,$A149,Observed!$C$2:$C$2369,$C149),"")</f>
        <v/>
      </c>
      <c r="AP149" s="41" t="str">
        <f>IF(ISNUMBER(AVERAGEIFS(Observed!AP$2:AP$2369,Observed!$A$2:$A$2369,$A149,Observed!$C$2:$C$2369,$C149)),AVERAGEIFS(Observed!AP$2:AP$2369,Observed!$A$2:$A$2369,$A149,Observed!$C$2:$C$2369,$C149),"")</f>
        <v/>
      </c>
      <c r="AQ149" s="40" t="str">
        <f>IF(ISNUMBER(AVERAGEIFS(Observed!AQ$2:AQ$2369,Observed!$A$2:$A$2369,$A149,Observed!$C$2:$C$2369,$C149)),AVERAGEIFS(Observed!AQ$2:AQ$2369,Observed!$A$2:$A$2369,$A149,Observed!$C$2:$C$2369,$C149),"")</f>
        <v/>
      </c>
      <c r="AR149" s="40" t="str">
        <f>IF(ISNUMBER(AVERAGEIFS(Observed!AR$2:AR$2369,Observed!$A$2:$A$2369,$A149,Observed!$C$2:$C$2369,$C149)),AVERAGEIFS(Observed!AR$2:AR$2369,Observed!$A$2:$A$2369,$A149,Observed!$C$2:$C$2369,$C149),"")</f>
        <v/>
      </c>
      <c r="AS149" s="3">
        <f>COUNTIFS(Observed!$A$2:$A$2369,$A149,Observed!$C$2:$C$2369,$C149)</f>
        <v>3</v>
      </c>
      <c r="AT149" s="3">
        <f t="shared" si="2"/>
        <v>2</v>
      </c>
    </row>
    <row r="150" spans="1:46" x14ac:dyDescent="0.25">
      <c r="A150" t="s">
        <v>5</v>
      </c>
      <c r="B150" t="s">
        <v>21</v>
      </c>
      <c r="C150" s="7">
        <v>37349</v>
      </c>
      <c r="D150" t="s">
        <v>101</v>
      </c>
      <c r="E150" t="s">
        <v>83</v>
      </c>
      <c r="J150" t="s">
        <v>27</v>
      </c>
      <c r="K150" t="s">
        <v>27</v>
      </c>
      <c r="L150">
        <v>5</v>
      </c>
      <c r="M150" t="s">
        <v>24</v>
      </c>
      <c r="N150" s="39">
        <f>IF(ISNUMBER(AVERAGEIFS(Observed!N$2:N$2369,Observed!$A$2:$A$2369,$A150,Observed!$C$2:$C$2369,$C150)),AVERAGEIFS(Observed!N$2:N$2369,Observed!$A$2:$A$2369,$A150,Observed!$C$2:$C$2369,$C150),"")</f>
        <v>816.66666666666663</v>
      </c>
      <c r="O150" s="40">
        <f>IF(ISNUMBER(AVERAGEIFS(Observed!O$2:O$2369,Observed!$A$2:$A$2369,$A150,Observed!$C$2:$C$2369,$C150)),AVERAGEIFS(Observed!O$2:O$2369,Observed!$A$2:$A$2369,$A150,Observed!$C$2:$C$2369,$C150),"")</f>
        <v>81.666666666666671</v>
      </c>
      <c r="P150" s="40" t="str">
        <f>IF(ISNUMBER(AVERAGEIFS(Observed!P$2:P$2369,Observed!$A$2:$A$2369,$A150,Observed!$C$2:$C$2369,$C150)),AVERAGEIFS(Observed!P$2:P$2369,Observed!$A$2:$A$2369,$A150,Observed!$C$2:$C$2369,$C150),"")</f>
        <v/>
      </c>
      <c r="Q150" s="40" t="str">
        <f>IF(ISNUMBER(AVERAGEIFS(Observed!Q$2:Q$2369,Observed!$A$2:$A$2369,$A150,Observed!$C$2:$C$2369,$C150)),AVERAGEIFS(Observed!Q$2:Q$2369,Observed!$A$2:$A$2369,$A150,Observed!$C$2:$C$2369,$C150),"")</f>
        <v/>
      </c>
      <c r="R150" s="40" t="str">
        <f>IF(ISNUMBER(AVERAGEIFS(Observed!R$2:R$2369,Observed!$A$2:$A$2369,$A150,Observed!$C$2:$C$2369,$C150)),AVERAGEIFS(Observed!R$2:R$2369,Observed!$A$2:$A$2369,$A150,Observed!$C$2:$C$2369,$C150),"")</f>
        <v/>
      </c>
      <c r="S150" s="41" t="str">
        <f>IF(ISNUMBER(AVERAGEIFS(Observed!S$2:S$2369,Observed!$A$2:$A$2369,$A150,Observed!$C$2:$C$2369,$C150)),AVERAGEIFS(Observed!S$2:S$2369,Observed!$A$2:$A$2369,$A150,Observed!$C$2:$C$2369,$C150),"")</f>
        <v/>
      </c>
      <c r="T150" s="41" t="str">
        <f>IF(ISNUMBER(AVERAGEIFS(Observed!T$2:T$2369,Observed!$A$2:$A$2369,$A150,Observed!$C$2:$C$2369,$C150)),AVERAGEIFS(Observed!T$2:T$2369,Observed!$A$2:$A$2369,$A150,Observed!$C$2:$C$2369,$C150),"")</f>
        <v/>
      </c>
      <c r="U150" s="41" t="str">
        <f>IF(ISNUMBER(AVERAGEIFS(Observed!U$2:U$2369,Observed!$A$2:$A$2369,$A150,Observed!$C$2:$C$2369,$C150)),AVERAGEIFS(Observed!U$2:U$2369,Observed!$A$2:$A$2369,$A150,Observed!$C$2:$C$2369,$C150),"")</f>
        <v/>
      </c>
      <c r="V150" s="40" t="str">
        <f>IF(ISNUMBER(AVERAGEIFS(Observed!V$2:V$2369,Observed!$A$2:$A$2369,$A150,Observed!$C$2:$C$2369,$C150)),AVERAGEIFS(Observed!V$2:V$2369,Observed!$A$2:$A$2369,$A150,Observed!$C$2:$C$2369,$C150),"")</f>
        <v/>
      </c>
      <c r="W150" s="8" t="str">
        <f>IF(ISNUMBER(AVERAGEIFS(Observed!W$2:W$2369,Observed!$A$2:$A$2369,$A150,Observed!$C$2:$C$2369,$C150)),AVERAGEIFS(Observed!W$2:W$2369,Observed!$A$2:$A$2369,$A150,Observed!$C$2:$C$2369,$C150),"")</f>
        <v/>
      </c>
      <c r="X150" s="8" t="str">
        <f>IF(ISNUMBER(AVERAGEIFS(Observed!X$2:X$2369,Observed!$A$2:$A$2369,$A150,Observed!$C$2:$C$2369,$C150)),AVERAGEIFS(Observed!X$2:X$2369,Observed!$A$2:$A$2369,$A150,Observed!$C$2:$C$2369,$C150),"")</f>
        <v/>
      </c>
      <c r="Y150" s="40" t="str">
        <f>IF(ISNUMBER(AVERAGEIFS(Observed!Y$2:Y$2369,Observed!$A$2:$A$2369,$A150,Observed!$C$2:$C$2369,$C150)),AVERAGEIFS(Observed!Y$2:Y$2369,Observed!$A$2:$A$2369,$A150,Observed!$C$2:$C$2369,$C150),"")</f>
        <v/>
      </c>
      <c r="Z150" s="40" t="str">
        <f>IF(ISNUMBER(AVERAGEIFS(Observed!Z$2:Z$2369,Observed!$A$2:$A$2369,$A150,Observed!$C$2:$C$2369,$C150)),AVERAGEIFS(Observed!Z$2:Z$2369,Observed!$A$2:$A$2369,$A150,Observed!$C$2:$C$2369,$C150),"")</f>
        <v/>
      </c>
      <c r="AA150" s="40" t="str">
        <f>IF(ISNUMBER(AVERAGEIFS(Observed!AA$2:AA$2369,Observed!$A$2:$A$2369,$A150,Observed!$C$2:$C$2369,$C150)),AVERAGEIFS(Observed!AA$2:AA$2369,Observed!$A$2:$A$2369,$A150,Observed!$C$2:$C$2369,$C150),"")</f>
        <v/>
      </c>
      <c r="AB150" s="40" t="str">
        <f>IF(ISNUMBER(AVERAGEIFS(Observed!AB$2:AB$2369,Observed!$A$2:$A$2369,$A150,Observed!$C$2:$C$2369,$C150)),AVERAGEIFS(Observed!AB$2:AB$2369,Observed!$A$2:$A$2369,$A150,Observed!$C$2:$C$2369,$C150),"")</f>
        <v/>
      </c>
      <c r="AC150" s="40" t="str">
        <f>IF(ISNUMBER(AVERAGEIFS(Observed!AC$2:AC$2369,Observed!$A$2:$A$2369,$A150,Observed!$C$2:$C$2369,$C150)),AVERAGEIFS(Observed!AC$2:AC$2369,Observed!$A$2:$A$2369,$A150,Observed!$C$2:$C$2369,$C150),"")</f>
        <v/>
      </c>
      <c r="AD150" s="40" t="str">
        <f>IF(ISNUMBER(AVERAGEIFS(Observed!AD$2:AD$2369,Observed!$A$2:$A$2369,$A150,Observed!$C$2:$C$2369,$C150)),AVERAGEIFS(Observed!AD$2:AD$2369,Observed!$A$2:$A$2369,$A150,Observed!$C$2:$C$2369,$C150),"")</f>
        <v/>
      </c>
      <c r="AE150" s="40" t="str">
        <f>IF(ISNUMBER(AVERAGEIFS(Observed!AE$2:AE$2369,Observed!$A$2:$A$2369,$A150,Observed!$C$2:$C$2369,$C150)),AVERAGEIFS(Observed!AE$2:AE$2369,Observed!$A$2:$A$2369,$A150,Observed!$C$2:$C$2369,$C150),"")</f>
        <v/>
      </c>
      <c r="AF150" s="40" t="str">
        <f>IF(ISNUMBER(AVERAGEIFS(Observed!AF$2:AF$2369,Observed!$A$2:$A$2369,$A150,Observed!$C$2:$C$2369,$C150)),AVERAGEIFS(Observed!AF$2:AF$2369,Observed!$A$2:$A$2369,$A150,Observed!$C$2:$C$2369,$C150),"")</f>
        <v/>
      </c>
      <c r="AG150" s="40" t="str">
        <f>IF(ISNUMBER(AVERAGEIFS(Observed!AG$2:AG$2369,Observed!$A$2:$A$2369,$A150,Observed!$C$2:$C$2369,$C150)),AVERAGEIFS(Observed!AG$2:AG$2369,Observed!$A$2:$A$2369,$A150,Observed!$C$2:$C$2369,$C150),"")</f>
        <v/>
      </c>
      <c r="AH150" s="41" t="str">
        <f>IF(ISNUMBER(AVERAGEIFS(Observed!AH$2:AH$2369,Observed!$A$2:$A$2369,$A150,Observed!$C$2:$C$2369,$C150)),AVERAGEIFS(Observed!AH$2:AH$2369,Observed!$A$2:$A$2369,$A150,Observed!$C$2:$C$2369,$C150),"")</f>
        <v/>
      </c>
      <c r="AI150" s="41" t="str">
        <f>IF(ISNUMBER(AVERAGEIFS(Observed!AI$2:AI$2369,Observed!$A$2:$A$2369,$A150,Observed!$C$2:$C$2369,$C150)),AVERAGEIFS(Observed!AI$2:AI$2369,Observed!$A$2:$A$2369,$A150,Observed!$C$2:$C$2369,$C150),"")</f>
        <v/>
      </c>
      <c r="AJ150" s="41" t="str">
        <f>IF(ISNUMBER(AVERAGEIFS(Observed!AJ$2:AJ$2369,Observed!$A$2:$A$2369,$A150,Observed!$C$2:$C$2369,$C150)),AVERAGEIFS(Observed!AJ$2:AJ$2369,Observed!$A$2:$A$2369,$A150,Observed!$C$2:$C$2369,$C150),"")</f>
        <v/>
      </c>
      <c r="AK150" s="40" t="str">
        <f>IF(ISNUMBER(AVERAGEIFS(Observed!AK$2:AK$2369,Observed!$A$2:$A$2369,$A150,Observed!$C$2:$C$2369,$C150)),AVERAGEIFS(Observed!AK$2:AK$2369,Observed!$A$2:$A$2369,$A150,Observed!$C$2:$C$2369,$C150),"")</f>
        <v/>
      </c>
      <c r="AL150" s="41" t="str">
        <f>IF(ISNUMBER(AVERAGEIFS(Observed!AL$2:AL$2369,Observed!$A$2:$A$2369,$A150,Observed!$C$2:$C$2369,$C150)),AVERAGEIFS(Observed!AL$2:AL$2369,Observed!$A$2:$A$2369,$A150,Observed!$C$2:$C$2369,$C150),"")</f>
        <v/>
      </c>
      <c r="AM150" s="40" t="str">
        <f>IF(ISNUMBER(AVERAGEIFS(Observed!AM$2:AM$2369,Observed!$A$2:$A$2369,$A150,Observed!$C$2:$C$2369,$C150)),AVERAGEIFS(Observed!AM$2:AM$2369,Observed!$A$2:$A$2369,$A150,Observed!$C$2:$C$2369,$C150),"")</f>
        <v/>
      </c>
      <c r="AN150" s="40" t="str">
        <f>IF(ISNUMBER(AVERAGEIFS(Observed!AN$2:AN$2369,Observed!$A$2:$A$2369,$A150,Observed!$C$2:$C$2369,$C150)),AVERAGEIFS(Observed!AN$2:AN$2369,Observed!$A$2:$A$2369,$A150,Observed!$C$2:$C$2369,$C150),"")</f>
        <v/>
      </c>
      <c r="AO150" s="40" t="str">
        <f>IF(ISNUMBER(AVERAGEIFS(Observed!AO$2:AO$2369,Observed!$A$2:$A$2369,$A150,Observed!$C$2:$C$2369,$C150)),AVERAGEIFS(Observed!AO$2:AO$2369,Observed!$A$2:$A$2369,$A150,Observed!$C$2:$C$2369,$C150),"")</f>
        <v/>
      </c>
      <c r="AP150" s="41" t="str">
        <f>IF(ISNUMBER(AVERAGEIFS(Observed!AP$2:AP$2369,Observed!$A$2:$A$2369,$A150,Observed!$C$2:$C$2369,$C150)),AVERAGEIFS(Observed!AP$2:AP$2369,Observed!$A$2:$A$2369,$A150,Observed!$C$2:$C$2369,$C150),"")</f>
        <v/>
      </c>
      <c r="AQ150" s="40" t="str">
        <f>IF(ISNUMBER(AVERAGEIFS(Observed!AQ$2:AQ$2369,Observed!$A$2:$A$2369,$A150,Observed!$C$2:$C$2369,$C150)),AVERAGEIFS(Observed!AQ$2:AQ$2369,Observed!$A$2:$A$2369,$A150,Observed!$C$2:$C$2369,$C150),"")</f>
        <v/>
      </c>
      <c r="AR150" s="40" t="str">
        <f>IF(ISNUMBER(AVERAGEIFS(Observed!AR$2:AR$2369,Observed!$A$2:$A$2369,$A150,Observed!$C$2:$C$2369,$C150)),AVERAGEIFS(Observed!AR$2:AR$2369,Observed!$A$2:$A$2369,$A150,Observed!$C$2:$C$2369,$C150),"")</f>
        <v/>
      </c>
      <c r="AS150" s="3">
        <f>COUNTIFS(Observed!$A$2:$A$2369,$A150,Observed!$C$2:$C$2369,$C150)</f>
        <v>3</v>
      </c>
      <c r="AT150" s="3">
        <f t="shared" si="2"/>
        <v>1</v>
      </c>
    </row>
    <row r="151" spans="1:46" x14ac:dyDescent="0.25">
      <c r="A151" t="s">
        <v>5</v>
      </c>
      <c r="B151" t="s">
        <v>21</v>
      </c>
      <c r="C151" s="7">
        <v>37363</v>
      </c>
      <c r="D151" t="s">
        <v>101</v>
      </c>
      <c r="E151" t="s">
        <v>83</v>
      </c>
      <c r="J151" t="s">
        <v>27</v>
      </c>
      <c r="K151" t="s">
        <v>27</v>
      </c>
      <c r="L151">
        <v>5</v>
      </c>
      <c r="M151" t="s">
        <v>25</v>
      </c>
      <c r="N151" s="39" t="str">
        <f>IF(ISNUMBER(AVERAGEIFS(Observed!N$2:N$2369,Observed!$A$2:$A$2369,$A151,Observed!$C$2:$C$2369,$C151)),AVERAGEIFS(Observed!N$2:N$2369,Observed!$A$2:$A$2369,$A151,Observed!$C$2:$C$2369,$C151),"")</f>
        <v/>
      </c>
      <c r="O151" s="40" t="str">
        <f>IF(ISNUMBER(AVERAGEIFS(Observed!O$2:O$2369,Observed!$A$2:$A$2369,$A151,Observed!$C$2:$C$2369,$C151)),AVERAGEIFS(Observed!O$2:O$2369,Observed!$A$2:$A$2369,$A151,Observed!$C$2:$C$2369,$C151),"")</f>
        <v/>
      </c>
      <c r="P151" s="40" t="str">
        <f>IF(ISNUMBER(AVERAGEIFS(Observed!P$2:P$2369,Observed!$A$2:$A$2369,$A151,Observed!$C$2:$C$2369,$C151)),AVERAGEIFS(Observed!P$2:P$2369,Observed!$A$2:$A$2369,$A151,Observed!$C$2:$C$2369,$C151),"")</f>
        <v/>
      </c>
      <c r="Q151" s="40">
        <f>IF(ISNUMBER(AVERAGEIFS(Observed!Q$2:Q$2369,Observed!$A$2:$A$2369,$A151,Observed!$C$2:$C$2369,$C151)),AVERAGEIFS(Observed!Q$2:Q$2369,Observed!$A$2:$A$2369,$A151,Observed!$C$2:$C$2369,$C151),"")</f>
        <v>43.586666666666666</v>
      </c>
      <c r="R151" s="40">
        <f>IF(ISNUMBER(AVERAGEIFS(Observed!R$2:R$2369,Observed!$A$2:$A$2369,$A151,Observed!$C$2:$C$2369,$C151)),AVERAGEIFS(Observed!R$2:R$2369,Observed!$A$2:$A$2369,$A151,Observed!$C$2:$C$2369,$C151),"")</f>
        <v>662.0566666666665</v>
      </c>
      <c r="S151" s="41" t="str">
        <f>IF(ISNUMBER(AVERAGEIFS(Observed!S$2:S$2369,Observed!$A$2:$A$2369,$A151,Observed!$C$2:$C$2369,$C151)),AVERAGEIFS(Observed!S$2:S$2369,Observed!$A$2:$A$2369,$A151,Observed!$C$2:$C$2369,$C151),"")</f>
        <v/>
      </c>
      <c r="T151" s="41" t="str">
        <f>IF(ISNUMBER(AVERAGEIFS(Observed!T$2:T$2369,Observed!$A$2:$A$2369,$A151,Observed!$C$2:$C$2369,$C151)),AVERAGEIFS(Observed!T$2:T$2369,Observed!$A$2:$A$2369,$A151,Observed!$C$2:$C$2369,$C151),"")</f>
        <v/>
      </c>
      <c r="U151" s="41" t="str">
        <f>IF(ISNUMBER(AVERAGEIFS(Observed!U$2:U$2369,Observed!$A$2:$A$2369,$A151,Observed!$C$2:$C$2369,$C151)),AVERAGEIFS(Observed!U$2:U$2369,Observed!$A$2:$A$2369,$A151,Observed!$C$2:$C$2369,$C151),"")</f>
        <v/>
      </c>
      <c r="V151" s="40" t="str">
        <f>IF(ISNUMBER(AVERAGEIFS(Observed!V$2:V$2369,Observed!$A$2:$A$2369,$A151,Observed!$C$2:$C$2369,$C151)),AVERAGEIFS(Observed!V$2:V$2369,Observed!$A$2:$A$2369,$A151,Observed!$C$2:$C$2369,$C151),"")</f>
        <v/>
      </c>
      <c r="W151" s="8" t="str">
        <f>IF(ISNUMBER(AVERAGEIFS(Observed!W$2:W$2369,Observed!$A$2:$A$2369,$A151,Observed!$C$2:$C$2369,$C151)),AVERAGEIFS(Observed!W$2:W$2369,Observed!$A$2:$A$2369,$A151,Observed!$C$2:$C$2369,$C151),"")</f>
        <v/>
      </c>
      <c r="X151" s="8" t="str">
        <f>IF(ISNUMBER(AVERAGEIFS(Observed!X$2:X$2369,Observed!$A$2:$A$2369,$A151,Observed!$C$2:$C$2369,$C151)),AVERAGEIFS(Observed!X$2:X$2369,Observed!$A$2:$A$2369,$A151,Observed!$C$2:$C$2369,$C151),"")</f>
        <v/>
      </c>
      <c r="Y151" s="40" t="str">
        <f>IF(ISNUMBER(AVERAGEIFS(Observed!Y$2:Y$2369,Observed!$A$2:$A$2369,$A151,Observed!$C$2:$C$2369,$C151)),AVERAGEIFS(Observed!Y$2:Y$2369,Observed!$A$2:$A$2369,$A151,Observed!$C$2:$C$2369,$C151),"")</f>
        <v/>
      </c>
      <c r="Z151" s="40" t="str">
        <f>IF(ISNUMBER(AVERAGEIFS(Observed!Z$2:Z$2369,Observed!$A$2:$A$2369,$A151,Observed!$C$2:$C$2369,$C151)),AVERAGEIFS(Observed!Z$2:Z$2369,Observed!$A$2:$A$2369,$A151,Observed!$C$2:$C$2369,$C151),"")</f>
        <v/>
      </c>
      <c r="AA151" s="40" t="str">
        <f>IF(ISNUMBER(AVERAGEIFS(Observed!AA$2:AA$2369,Observed!$A$2:$A$2369,$A151,Observed!$C$2:$C$2369,$C151)),AVERAGEIFS(Observed!AA$2:AA$2369,Observed!$A$2:$A$2369,$A151,Observed!$C$2:$C$2369,$C151),"")</f>
        <v/>
      </c>
      <c r="AB151" s="40" t="str">
        <f>IF(ISNUMBER(AVERAGEIFS(Observed!AB$2:AB$2369,Observed!$A$2:$A$2369,$A151,Observed!$C$2:$C$2369,$C151)),AVERAGEIFS(Observed!AB$2:AB$2369,Observed!$A$2:$A$2369,$A151,Observed!$C$2:$C$2369,$C151),"")</f>
        <v/>
      </c>
      <c r="AC151" s="40" t="str">
        <f>IF(ISNUMBER(AVERAGEIFS(Observed!AC$2:AC$2369,Observed!$A$2:$A$2369,$A151,Observed!$C$2:$C$2369,$C151)),AVERAGEIFS(Observed!AC$2:AC$2369,Observed!$A$2:$A$2369,$A151,Observed!$C$2:$C$2369,$C151),"")</f>
        <v/>
      </c>
      <c r="AD151" s="40" t="str">
        <f>IF(ISNUMBER(AVERAGEIFS(Observed!AD$2:AD$2369,Observed!$A$2:$A$2369,$A151,Observed!$C$2:$C$2369,$C151)),AVERAGEIFS(Observed!AD$2:AD$2369,Observed!$A$2:$A$2369,$A151,Observed!$C$2:$C$2369,$C151),"")</f>
        <v/>
      </c>
      <c r="AE151" s="40" t="str">
        <f>IF(ISNUMBER(AVERAGEIFS(Observed!AE$2:AE$2369,Observed!$A$2:$A$2369,$A151,Observed!$C$2:$C$2369,$C151)),AVERAGEIFS(Observed!AE$2:AE$2369,Observed!$A$2:$A$2369,$A151,Observed!$C$2:$C$2369,$C151),"")</f>
        <v/>
      </c>
      <c r="AF151" s="40" t="str">
        <f>IF(ISNUMBER(AVERAGEIFS(Observed!AF$2:AF$2369,Observed!$A$2:$A$2369,$A151,Observed!$C$2:$C$2369,$C151)),AVERAGEIFS(Observed!AF$2:AF$2369,Observed!$A$2:$A$2369,$A151,Observed!$C$2:$C$2369,$C151),"")</f>
        <v/>
      </c>
      <c r="AG151" s="40" t="str">
        <f>IF(ISNUMBER(AVERAGEIFS(Observed!AG$2:AG$2369,Observed!$A$2:$A$2369,$A151,Observed!$C$2:$C$2369,$C151)),AVERAGEIFS(Observed!AG$2:AG$2369,Observed!$A$2:$A$2369,$A151,Observed!$C$2:$C$2369,$C151),"")</f>
        <v/>
      </c>
      <c r="AH151" s="41" t="str">
        <f>IF(ISNUMBER(AVERAGEIFS(Observed!AH$2:AH$2369,Observed!$A$2:$A$2369,$A151,Observed!$C$2:$C$2369,$C151)),AVERAGEIFS(Observed!AH$2:AH$2369,Observed!$A$2:$A$2369,$A151,Observed!$C$2:$C$2369,$C151),"")</f>
        <v/>
      </c>
      <c r="AI151" s="41" t="str">
        <f>IF(ISNUMBER(AVERAGEIFS(Observed!AI$2:AI$2369,Observed!$A$2:$A$2369,$A151,Observed!$C$2:$C$2369,$C151)),AVERAGEIFS(Observed!AI$2:AI$2369,Observed!$A$2:$A$2369,$A151,Observed!$C$2:$C$2369,$C151),"")</f>
        <v/>
      </c>
      <c r="AJ151" s="41" t="str">
        <f>IF(ISNUMBER(AVERAGEIFS(Observed!AJ$2:AJ$2369,Observed!$A$2:$A$2369,$A151,Observed!$C$2:$C$2369,$C151)),AVERAGEIFS(Observed!AJ$2:AJ$2369,Observed!$A$2:$A$2369,$A151,Observed!$C$2:$C$2369,$C151),"")</f>
        <v/>
      </c>
      <c r="AK151" s="40" t="str">
        <f>IF(ISNUMBER(AVERAGEIFS(Observed!AK$2:AK$2369,Observed!$A$2:$A$2369,$A151,Observed!$C$2:$C$2369,$C151)),AVERAGEIFS(Observed!AK$2:AK$2369,Observed!$A$2:$A$2369,$A151,Observed!$C$2:$C$2369,$C151),"")</f>
        <v/>
      </c>
      <c r="AL151" s="41" t="str">
        <f>IF(ISNUMBER(AVERAGEIFS(Observed!AL$2:AL$2369,Observed!$A$2:$A$2369,$A151,Observed!$C$2:$C$2369,$C151)),AVERAGEIFS(Observed!AL$2:AL$2369,Observed!$A$2:$A$2369,$A151,Observed!$C$2:$C$2369,$C151),"")</f>
        <v/>
      </c>
      <c r="AM151" s="40" t="str">
        <f>IF(ISNUMBER(AVERAGEIFS(Observed!AM$2:AM$2369,Observed!$A$2:$A$2369,$A151,Observed!$C$2:$C$2369,$C151)),AVERAGEIFS(Observed!AM$2:AM$2369,Observed!$A$2:$A$2369,$A151,Observed!$C$2:$C$2369,$C151),"")</f>
        <v/>
      </c>
      <c r="AN151" s="40" t="str">
        <f>IF(ISNUMBER(AVERAGEIFS(Observed!AN$2:AN$2369,Observed!$A$2:$A$2369,$A151,Observed!$C$2:$C$2369,$C151)),AVERAGEIFS(Observed!AN$2:AN$2369,Observed!$A$2:$A$2369,$A151,Observed!$C$2:$C$2369,$C151),"")</f>
        <v/>
      </c>
      <c r="AO151" s="40" t="str">
        <f>IF(ISNUMBER(AVERAGEIFS(Observed!AO$2:AO$2369,Observed!$A$2:$A$2369,$A151,Observed!$C$2:$C$2369,$C151)),AVERAGEIFS(Observed!AO$2:AO$2369,Observed!$A$2:$A$2369,$A151,Observed!$C$2:$C$2369,$C151),"")</f>
        <v/>
      </c>
      <c r="AP151" s="41" t="str">
        <f>IF(ISNUMBER(AVERAGEIFS(Observed!AP$2:AP$2369,Observed!$A$2:$A$2369,$A151,Observed!$C$2:$C$2369,$C151)),AVERAGEIFS(Observed!AP$2:AP$2369,Observed!$A$2:$A$2369,$A151,Observed!$C$2:$C$2369,$C151),"")</f>
        <v/>
      </c>
      <c r="AQ151" s="40" t="str">
        <f>IF(ISNUMBER(AVERAGEIFS(Observed!AQ$2:AQ$2369,Observed!$A$2:$A$2369,$A151,Observed!$C$2:$C$2369,$C151)),AVERAGEIFS(Observed!AQ$2:AQ$2369,Observed!$A$2:$A$2369,$A151,Observed!$C$2:$C$2369,$C151),"")</f>
        <v/>
      </c>
      <c r="AR151" s="40" t="str">
        <f>IF(ISNUMBER(AVERAGEIFS(Observed!AR$2:AR$2369,Observed!$A$2:$A$2369,$A151,Observed!$C$2:$C$2369,$C151)),AVERAGEIFS(Observed!AR$2:AR$2369,Observed!$A$2:$A$2369,$A151,Observed!$C$2:$C$2369,$C151),"")</f>
        <v/>
      </c>
      <c r="AS151" s="3">
        <f>COUNTIFS(Observed!$A$2:$A$2369,$A151,Observed!$C$2:$C$2369,$C151)</f>
        <v>3</v>
      </c>
      <c r="AT151" s="3">
        <f t="shared" si="2"/>
        <v>2</v>
      </c>
    </row>
    <row r="152" spans="1:46" x14ac:dyDescent="0.25">
      <c r="A152" t="s">
        <v>5</v>
      </c>
      <c r="B152" t="s">
        <v>21</v>
      </c>
      <c r="C152" s="7">
        <v>37431</v>
      </c>
      <c r="D152" t="s">
        <v>101</v>
      </c>
      <c r="E152" t="s">
        <v>83</v>
      </c>
      <c r="J152" t="s">
        <v>27</v>
      </c>
      <c r="K152" t="s">
        <v>27</v>
      </c>
      <c r="L152">
        <v>6</v>
      </c>
      <c r="M152" t="s">
        <v>24</v>
      </c>
      <c r="N152" s="39">
        <f>IF(ISNUMBER(AVERAGEIFS(Observed!N$2:N$2369,Observed!$A$2:$A$2369,$A152,Observed!$C$2:$C$2369,$C152)),AVERAGEIFS(Observed!N$2:N$2369,Observed!$A$2:$A$2369,$A152,Observed!$C$2:$C$2369,$C152),"")</f>
        <v>800</v>
      </c>
      <c r="O152" s="40">
        <f>IF(ISNUMBER(AVERAGEIFS(Observed!O$2:O$2369,Observed!$A$2:$A$2369,$A152,Observed!$C$2:$C$2369,$C152)),AVERAGEIFS(Observed!O$2:O$2369,Observed!$A$2:$A$2369,$A152,Observed!$C$2:$C$2369,$C152),"")</f>
        <v>80</v>
      </c>
      <c r="P152" s="40" t="str">
        <f>IF(ISNUMBER(AVERAGEIFS(Observed!P$2:P$2369,Observed!$A$2:$A$2369,$A152,Observed!$C$2:$C$2369,$C152)),AVERAGEIFS(Observed!P$2:P$2369,Observed!$A$2:$A$2369,$A152,Observed!$C$2:$C$2369,$C152),"")</f>
        <v/>
      </c>
      <c r="Q152" s="40" t="str">
        <f>IF(ISNUMBER(AVERAGEIFS(Observed!Q$2:Q$2369,Observed!$A$2:$A$2369,$A152,Observed!$C$2:$C$2369,$C152)),AVERAGEIFS(Observed!Q$2:Q$2369,Observed!$A$2:$A$2369,$A152,Observed!$C$2:$C$2369,$C152),"")</f>
        <v/>
      </c>
      <c r="R152" s="40" t="str">
        <f>IF(ISNUMBER(AVERAGEIFS(Observed!R$2:R$2369,Observed!$A$2:$A$2369,$A152,Observed!$C$2:$C$2369,$C152)),AVERAGEIFS(Observed!R$2:R$2369,Observed!$A$2:$A$2369,$A152,Observed!$C$2:$C$2369,$C152),"")</f>
        <v/>
      </c>
      <c r="S152" s="41" t="str">
        <f>IF(ISNUMBER(AVERAGEIFS(Observed!S$2:S$2369,Observed!$A$2:$A$2369,$A152,Observed!$C$2:$C$2369,$C152)),AVERAGEIFS(Observed!S$2:S$2369,Observed!$A$2:$A$2369,$A152,Observed!$C$2:$C$2369,$C152),"")</f>
        <v/>
      </c>
      <c r="T152" s="41" t="str">
        <f>IF(ISNUMBER(AVERAGEIFS(Observed!T$2:T$2369,Observed!$A$2:$A$2369,$A152,Observed!$C$2:$C$2369,$C152)),AVERAGEIFS(Observed!T$2:T$2369,Observed!$A$2:$A$2369,$A152,Observed!$C$2:$C$2369,$C152),"")</f>
        <v/>
      </c>
      <c r="U152" s="41" t="str">
        <f>IF(ISNUMBER(AVERAGEIFS(Observed!U$2:U$2369,Observed!$A$2:$A$2369,$A152,Observed!$C$2:$C$2369,$C152)),AVERAGEIFS(Observed!U$2:U$2369,Observed!$A$2:$A$2369,$A152,Observed!$C$2:$C$2369,$C152),"")</f>
        <v/>
      </c>
      <c r="V152" s="40" t="str">
        <f>IF(ISNUMBER(AVERAGEIFS(Observed!V$2:V$2369,Observed!$A$2:$A$2369,$A152,Observed!$C$2:$C$2369,$C152)),AVERAGEIFS(Observed!V$2:V$2369,Observed!$A$2:$A$2369,$A152,Observed!$C$2:$C$2369,$C152),"")</f>
        <v/>
      </c>
      <c r="W152" s="8" t="str">
        <f>IF(ISNUMBER(AVERAGEIFS(Observed!W$2:W$2369,Observed!$A$2:$A$2369,$A152,Observed!$C$2:$C$2369,$C152)),AVERAGEIFS(Observed!W$2:W$2369,Observed!$A$2:$A$2369,$A152,Observed!$C$2:$C$2369,$C152),"")</f>
        <v/>
      </c>
      <c r="X152" s="8" t="str">
        <f>IF(ISNUMBER(AVERAGEIFS(Observed!X$2:X$2369,Observed!$A$2:$A$2369,$A152,Observed!$C$2:$C$2369,$C152)),AVERAGEIFS(Observed!X$2:X$2369,Observed!$A$2:$A$2369,$A152,Observed!$C$2:$C$2369,$C152),"")</f>
        <v/>
      </c>
      <c r="Y152" s="40" t="str">
        <f>IF(ISNUMBER(AVERAGEIFS(Observed!Y$2:Y$2369,Observed!$A$2:$A$2369,$A152,Observed!$C$2:$C$2369,$C152)),AVERAGEIFS(Observed!Y$2:Y$2369,Observed!$A$2:$A$2369,$A152,Observed!$C$2:$C$2369,$C152),"")</f>
        <v/>
      </c>
      <c r="Z152" s="40" t="str">
        <f>IF(ISNUMBER(AVERAGEIFS(Observed!Z$2:Z$2369,Observed!$A$2:$A$2369,$A152,Observed!$C$2:$C$2369,$C152)),AVERAGEIFS(Observed!Z$2:Z$2369,Observed!$A$2:$A$2369,$A152,Observed!$C$2:$C$2369,$C152),"")</f>
        <v/>
      </c>
      <c r="AA152" s="40" t="str">
        <f>IF(ISNUMBER(AVERAGEIFS(Observed!AA$2:AA$2369,Observed!$A$2:$A$2369,$A152,Observed!$C$2:$C$2369,$C152)),AVERAGEIFS(Observed!AA$2:AA$2369,Observed!$A$2:$A$2369,$A152,Observed!$C$2:$C$2369,$C152),"")</f>
        <v/>
      </c>
      <c r="AB152" s="40" t="str">
        <f>IF(ISNUMBER(AVERAGEIFS(Observed!AB$2:AB$2369,Observed!$A$2:$A$2369,$A152,Observed!$C$2:$C$2369,$C152)),AVERAGEIFS(Observed!AB$2:AB$2369,Observed!$A$2:$A$2369,$A152,Observed!$C$2:$C$2369,$C152),"")</f>
        <v/>
      </c>
      <c r="AC152" s="40" t="str">
        <f>IF(ISNUMBER(AVERAGEIFS(Observed!AC$2:AC$2369,Observed!$A$2:$A$2369,$A152,Observed!$C$2:$C$2369,$C152)),AVERAGEIFS(Observed!AC$2:AC$2369,Observed!$A$2:$A$2369,$A152,Observed!$C$2:$C$2369,$C152),"")</f>
        <v/>
      </c>
      <c r="AD152" s="40" t="str">
        <f>IF(ISNUMBER(AVERAGEIFS(Observed!AD$2:AD$2369,Observed!$A$2:$A$2369,$A152,Observed!$C$2:$C$2369,$C152)),AVERAGEIFS(Observed!AD$2:AD$2369,Observed!$A$2:$A$2369,$A152,Observed!$C$2:$C$2369,$C152),"")</f>
        <v/>
      </c>
      <c r="AE152" s="40" t="str">
        <f>IF(ISNUMBER(AVERAGEIFS(Observed!AE$2:AE$2369,Observed!$A$2:$A$2369,$A152,Observed!$C$2:$C$2369,$C152)),AVERAGEIFS(Observed!AE$2:AE$2369,Observed!$A$2:$A$2369,$A152,Observed!$C$2:$C$2369,$C152),"")</f>
        <v/>
      </c>
      <c r="AF152" s="40" t="str">
        <f>IF(ISNUMBER(AVERAGEIFS(Observed!AF$2:AF$2369,Observed!$A$2:$A$2369,$A152,Observed!$C$2:$C$2369,$C152)),AVERAGEIFS(Observed!AF$2:AF$2369,Observed!$A$2:$A$2369,$A152,Observed!$C$2:$C$2369,$C152),"")</f>
        <v/>
      </c>
      <c r="AG152" s="40" t="str">
        <f>IF(ISNUMBER(AVERAGEIFS(Observed!AG$2:AG$2369,Observed!$A$2:$A$2369,$A152,Observed!$C$2:$C$2369,$C152)),AVERAGEIFS(Observed!AG$2:AG$2369,Observed!$A$2:$A$2369,$A152,Observed!$C$2:$C$2369,$C152),"")</f>
        <v/>
      </c>
      <c r="AH152" s="41" t="str">
        <f>IF(ISNUMBER(AVERAGEIFS(Observed!AH$2:AH$2369,Observed!$A$2:$A$2369,$A152,Observed!$C$2:$C$2369,$C152)),AVERAGEIFS(Observed!AH$2:AH$2369,Observed!$A$2:$A$2369,$A152,Observed!$C$2:$C$2369,$C152),"")</f>
        <v/>
      </c>
      <c r="AI152" s="41" t="str">
        <f>IF(ISNUMBER(AVERAGEIFS(Observed!AI$2:AI$2369,Observed!$A$2:$A$2369,$A152,Observed!$C$2:$C$2369,$C152)),AVERAGEIFS(Observed!AI$2:AI$2369,Observed!$A$2:$A$2369,$A152,Observed!$C$2:$C$2369,$C152),"")</f>
        <v/>
      </c>
      <c r="AJ152" s="41" t="str">
        <f>IF(ISNUMBER(AVERAGEIFS(Observed!AJ$2:AJ$2369,Observed!$A$2:$A$2369,$A152,Observed!$C$2:$C$2369,$C152)),AVERAGEIFS(Observed!AJ$2:AJ$2369,Observed!$A$2:$A$2369,$A152,Observed!$C$2:$C$2369,$C152),"")</f>
        <v/>
      </c>
      <c r="AK152" s="40" t="str">
        <f>IF(ISNUMBER(AVERAGEIFS(Observed!AK$2:AK$2369,Observed!$A$2:$A$2369,$A152,Observed!$C$2:$C$2369,$C152)),AVERAGEIFS(Observed!AK$2:AK$2369,Observed!$A$2:$A$2369,$A152,Observed!$C$2:$C$2369,$C152),"")</f>
        <v/>
      </c>
      <c r="AL152" s="41" t="str">
        <f>IF(ISNUMBER(AVERAGEIFS(Observed!AL$2:AL$2369,Observed!$A$2:$A$2369,$A152,Observed!$C$2:$C$2369,$C152)),AVERAGEIFS(Observed!AL$2:AL$2369,Observed!$A$2:$A$2369,$A152,Observed!$C$2:$C$2369,$C152),"")</f>
        <v/>
      </c>
      <c r="AM152" s="40" t="str">
        <f>IF(ISNUMBER(AVERAGEIFS(Observed!AM$2:AM$2369,Observed!$A$2:$A$2369,$A152,Observed!$C$2:$C$2369,$C152)),AVERAGEIFS(Observed!AM$2:AM$2369,Observed!$A$2:$A$2369,$A152,Observed!$C$2:$C$2369,$C152),"")</f>
        <v/>
      </c>
      <c r="AN152" s="40" t="str">
        <f>IF(ISNUMBER(AVERAGEIFS(Observed!AN$2:AN$2369,Observed!$A$2:$A$2369,$A152,Observed!$C$2:$C$2369,$C152)),AVERAGEIFS(Observed!AN$2:AN$2369,Observed!$A$2:$A$2369,$A152,Observed!$C$2:$C$2369,$C152),"")</f>
        <v/>
      </c>
      <c r="AO152" s="40" t="str">
        <f>IF(ISNUMBER(AVERAGEIFS(Observed!AO$2:AO$2369,Observed!$A$2:$A$2369,$A152,Observed!$C$2:$C$2369,$C152)),AVERAGEIFS(Observed!AO$2:AO$2369,Observed!$A$2:$A$2369,$A152,Observed!$C$2:$C$2369,$C152),"")</f>
        <v/>
      </c>
      <c r="AP152" s="41" t="str">
        <f>IF(ISNUMBER(AVERAGEIFS(Observed!AP$2:AP$2369,Observed!$A$2:$A$2369,$A152,Observed!$C$2:$C$2369,$C152)),AVERAGEIFS(Observed!AP$2:AP$2369,Observed!$A$2:$A$2369,$A152,Observed!$C$2:$C$2369,$C152),"")</f>
        <v/>
      </c>
      <c r="AQ152" s="40" t="str">
        <f>IF(ISNUMBER(AVERAGEIFS(Observed!AQ$2:AQ$2369,Observed!$A$2:$A$2369,$A152,Observed!$C$2:$C$2369,$C152)),AVERAGEIFS(Observed!AQ$2:AQ$2369,Observed!$A$2:$A$2369,$A152,Observed!$C$2:$C$2369,$C152),"")</f>
        <v/>
      </c>
      <c r="AR152" s="40" t="str">
        <f>IF(ISNUMBER(AVERAGEIFS(Observed!AR$2:AR$2369,Observed!$A$2:$A$2369,$A152,Observed!$C$2:$C$2369,$C152)),AVERAGEIFS(Observed!AR$2:AR$2369,Observed!$A$2:$A$2369,$A152,Observed!$C$2:$C$2369,$C152),"")</f>
        <v/>
      </c>
      <c r="AS152" s="3">
        <f>COUNTIFS(Observed!$A$2:$A$2369,$A152,Observed!$C$2:$C$2369,$C152)</f>
        <v>3</v>
      </c>
      <c r="AT152" s="3">
        <f t="shared" si="2"/>
        <v>1</v>
      </c>
    </row>
    <row r="153" spans="1:46" x14ac:dyDescent="0.25">
      <c r="A153" t="s">
        <v>5</v>
      </c>
      <c r="B153" t="s">
        <v>21</v>
      </c>
      <c r="C153" s="7">
        <v>37442</v>
      </c>
      <c r="D153" t="s">
        <v>101</v>
      </c>
      <c r="E153" t="s">
        <v>83</v>
      </c>
      <c r="J153" t="s">
        <v>54</v>
      </c>
      <c r="K153" t="s">
        <v>54</v>
      </c>
      <c r="L153">
        <v>6</v>
      </c>
      <c r="M153" t="s">
        <v>25</v>
      </c>
      <c r="N153" s="39" t="str">
        <f>IF(ISNUMBER(AVERAGEIFS(Observed!N$2:N$2369,Observed!$A$2:$A$2369,$A153,Observed!$C$2:$C$2369,$C153)),AVERAGEIFS(Observed!N$2:N$2369,Observed!$A$2:$A$2369,$A153,Observed!$C$2:$C$2369,$C153),"")</f>
        <v/>
      </c>
      <c r="O153" s="40" t="str">
        <f>IF(ISNUMBER(AVERAGEIFS(Observed!O$2:O$2369,Observed!$A$2:$A$2369,$A153,Observed!$C$2:$C$2369,$C153)),AVERAGEIFS(Observed!O$2:O$2369,Observed!$A$2:$A$2369,$A153,Observed!$C$2:$C$2369,$C153),"")</f>
        <v/>
      </c>
      <c r="P153" s="40" t="str">
        <f>IF(ISNUMBER(AVERAGEIFS(Observed!P$2:P$2369,Observed!$A$2:$A$2369,$A153,Observed!$C$2:$C$2369,$C153)),AVERAGEIFS(Observed!P$2:P$2369,Observed!$A$2:$A$2369,$A153,Observed!$C$2:$C$2369,$C153),"")</f>
        <v/>
      </c>
      <c r="Q153" s="40">
        <f>IF(ISNUMBER(AVERAGEIFS(Observed!Q$2:Q$2369,Observed!$A$2:$A$2369,$A153,Observed!$C$2:$C$2369,$C153)),AVERAGEIFS(Observed!Q$2:Q$2369,Observed!$A$2:$A$2369,$A153,Observed!$C$2:$C$2369,$C153),"")</f>
        <v>68.88</v>
      </c>
      <c r="R153" s="40">
        <f>IF(ISNUMBER(AVERAGEIFS(Observed!R$2:R$2369,Observed!$A$2:$A$2369,$A153,Observed!$C$2:$C$2369,$C153)),AVERAGEIFS(Observed!R$2:R$2369,Observed!$A$2:$A$2369,$A153,Observed!$C$2:$C$2369,$C153),"")</f>
        <v>68.88</v>
      </c>
      <c r="S153" s="41" t="str">
        <f>IF(ISNUMBER(AVERAGEIFS(Observed!S$2:S$2369,Observed!$A$2:$A$2369,$A153,Observed!$C$2:$C$2369,$C153)),AVERAGEIFS(Observed!S$2:S$2369,Observed!$A$2:$A$2369,$A153,Observed!$C$2:$C$2369,$C153),"")</f>
        <v/>
      </c>
      <c r="T153" s="41" t="str">
        <f>IF(ISNUMBER(AVERAGEIFS(Observed!T$2:T$2369,Observed!$A$2:$A$2369,$A153,Observed!$C$2:$C$2369,$C153)),AVERAGEIFS(Observed!T$2:T$2369,Observed!$A$2:$A$2369,$A153,Observed!$C$2:$C$2369,$C153),"")</f>
        <v/>
      </c>
      <c r="U153" s="41" t="str">
        <f>IF(ISNUMBER(AVERAGEIFS(Observed!U$2:U$2369,Observed!$A$2:$A$2369,$A153,Observed!$C$2:$C$2369,$C153)),AVERAGEIFS(Observed!U$2:U$2369,Observed!$A$2:$A$2369,$A153,Observed!$C$2:$C$2369,$C153),"")</f>
        <v/>
      </c>
      <c r="V153" s="40" t="str">
        <f>IF(ISNUMBER(AVERAGEIFS(Observed!V$2:V$2369,Observed!$A$2:$A$2369,$A153,Observed!$C$2:$C$2369,$C153)),AVERAGEIFS(Observed!V$2:V$2369,Observed!$A$2:$A$2369,$A153,Observed!$C$2:$C$2369,$C153),"")</f>
        <v/>
      </c>
      <c r="W153" s="8" t="str">
        <f>IF(ISNUMBER(AVERAGEIFS(Observed!W$2:W$2369,Observed!$A$2:$A$2369,$A153,Observed!$C$2:$C$2369,$C153)),AVERAGEIFS(Observed!W$2:W$2369,Observed!$A$2:$A$2369,$A153,Observed!$C$2:$C$2369,$C153),"")</f>
        <v/>
      </c>
      <c r="X153" s="8" t="str">
        <f>IF(ISNUMBER(AVERAGEIFS(Observed!X$2:X$2369,Observed!$A$2:$A$2369,$A153,Observed!$C$2:$C$2369,$C153)),AVERAGEIFS(Observed!X$2:X$2369,Observed!$A$2:$A$2369,$A153,Observed!$C$2:$C$2369,$C153),"")</f>
        <v/>
      </c>
      <c r="Y153" s="40" t="str">
        <f>IF(ISNUMBER(AVERAGEIFS(Observed!Y$2:Y$2369,Observed!$A$2:$A$2369,$A153,Observed!$C$2:$C$2369,$C153)),AVERAGEIFS(Observed!Y$2:Y$2369,Observed!$A$2:$A$2369,$A153,Observed!$C$2:$C$2369,$C153),"")</f>
        <v/>
      </c>
      <c r="Z153" s="40" t="str">
        <f>IF(ISNUMBER(AVERAGEIFS(Observed!Z$2:Z$2369,Observed!$A$2:$A$2369,$A153,Observed!$C$2:$C$2369,$C153)),AVERAGEIFS(Observed!Z$2:Z$2369,Observed!$A$2:$A$2369,$A153,Observed!$C$2:$C$2369,$C153),"")</f>
        <v/>
      </c>
      <c r="AA153" s="40" t="str">
        <f>IF(ISNUMBER(AVERAGEIFS(Observed!AA$2:AA$2369,Observed!$A$2:$A$2369,$A153,Observed!$C$2:$C$2369,$C153)),AVERAGEIFS(Observed!AA$2:AA$2369,Observed!$A$2:$A$2369,$A153,Observed!$C$2:$C$2369,$C153),"")</f>
        <v/>
      </c>
      <c r="AB153" s="40" t="str">
        <f>IF(ISNUMBER(AVERAGEIFS(Observed!AB$2:AB$2369,Observed!$A$2:$A$2369,$A153,Observed!$C$2:$C$2369,$C153)),AVERAGEIFS(Observed!AB$2:AB$2369,Observed!$A$2:$A$2369,$A153,Observed!$C$2:$C$2369,$C153),"")</f>
        <v/>
      </c>
      <c r="AC153" s="40" t="str">
        <f>IF(ISNUMBER(AVERAGEIFS(Observed!AC$2:AC$2369,Observed!$A$2:$A$2369,$A153,Observed!$C$2:$C$2369,$C153)),AVERAGEIFS(Observed!AC$2:AC$2369,Observed!$A$2:$A$2369,$A153,Observed!$C$2:$C$2369,$C153),"")</f>
        <v/>
      </c>
      <c r="AD153" s="40" t="str">
        <f>IF(ISNUMBER(AVERAGEIFS(Observed!AD$2:AD$2369,Observed!$A$2:$A$2369,$A153,Observed!$C$2:$C$2369,$C153)),AVERAGEIFS(Observed!AD$2:AD$2369,Observed!$A$2:$A$2369,$A153,Observed!$C$2:$C$2369,$C153),"")</f>
        <v/>
      </c>
      <c r="AE153" s="40" t="str">
        <f>IF(ISNUMBER(AVERAGEIFS(Observed!AE$2:AE$2369,Observed!$A$2:$A$2369,$A153,Observed!$C$2:$C$2369,$C153)),AVERAGEIFS(Observed!AE$2:AE$2369,Observed!$A$2:$A$2369,$A153,Observed!$C$2:$C$2369,$C153),"")</f>
        <v/>
      </c>
      <c r="AF153" s="40" t="str">
        <f>IF(ISNUMBER(AVERAGEIFS(Observed!AF$2:AF$2369,Observed!$A$2:$A$2369,$A153,Observed!$C$2:$C$2369,$C153)),AVERAGEIFS(Observed!AF$2:AF$2369,Observed!$A$2:$A$2369,$A153,Observed!$C$2:$C$2369,$C153),"")</f>
        <v/>
      </c>
      <c r="AG153" s="40" t="str">
        <f>IF(ISNUMBER(AVERAGEIFS(Observed!AG$2:AG$2369,Observed!$A$2:$A$2369,$A153,Observed!$C$2:$C$2369,$C153)),AVERAGEIFS(Observed!AG$2:AG$2369,Observed!$A$2:$A$2369,$A153,Observed!$C$2:$C$2369,$C153),"")</f>
        <v/>
      </c>
      <c r="AH153" s="41" t="str">
        <f>IF(ISNUMBER(AVERAGEIFS(Observed!AH$2:AH$2369,Observed!$A$2:$A$2369,$A153,Observed!$C$2:$C$2369,$C153)),AVERAGEIFS(Observed!AH$2:AH$2369,Observed!$A$2:$A$2369,$A153,Observed!$C$2:$C$2369,$C153),"")</f>
        <v/>
      </c>
      <c r="AI153" s="41" t="str">
        <f>IF(ISNUMBER(AVERAGEIFS(Observed!AI$2:AI$2369,Observed!$A$2:$A$2369,$A153,Observed!$C$2:$C$2369,$C153)),AVERAGEIFS(Observed!AI$2:AI$2369,Observed!$A$2:$A$2369,$A153,Observed!$C$2:$C$2369,$C153),"")</f>
        <v/>
      </c>
      <c r="AJ153" s="41" t="str">
        <f>IF(ISNUMBER(AVERAGEIFS(Observed!AJ$2:AJ$2369,Observed!$A$2:$A$2369,$A153,Observed!$C$2:$C$2369,$C153)),AVERAGEIFS(Observed!AJ$2:AJ$2369,Observed!$A$2:$A$2369,$A153,Observed!$C$2:$C$2369,$C153),"")</f>
        <v/>
      </c>
      <c r="AK153" s="40" t="str">
        <f>IF(ISNUMBER(AVERAGEIFS(Observed!AK$2:AK$2369,Observed!$A$2:$A$2369,$A153,Observed!$C$2:$C$2369,$C153)),AVERAGEIFS(Observed!AK$2:AK$2369,Observed!$A$2:$A$2369,$A153,Observed!$C$2:$C$2369,$C153),"")</f>
        <v/>
      </c>
      <c r="AL153" s="41" t="str">
        <f>IF(ISNUMBER(AVERAGEIFS(Observed!AL$2:AL$2369,Observed!$A$2:$A$2369,$A153,Observed!$C$2:$C$2369,$C153)),AVERAGEIFS(Observed!AL$2:AL$2369,Observed!$A$2:$A$2369,$A153,Observed!$C$2:$C$2369,$C153),"")</f>
        <v/>
      </c>
      <c r="AM153" s="40" t="str">
        <f>IF(ISNUMBER(AVERAGEIFS(Observed!AM$2:AM$2369,Observed!$A$2:$A$2369,$A153,Observed!$C$2:$C$2369,$C153)),AVERAGEIFS(Observed!AM$2:AM$2369,Observed!$A$2:$A$2369,$A153,Observed!$C$2:$C$2369,$C153),"")</f>
        <v/>
      </c>
      <c r="AN153" s="40" t="str">
        <f>IF(ISNUMBER(AVERAGEIFS(Observed!AN$2:AN$2369,Observed!$A$2:$A$2369,$A153,Observed!$C$2:$C$2369,$C153)),AVERAGEIFS(Observed!AN$2:AN$2369,Observed!$A$2:$A$2369,$A153,Observed!$C$2:$C$2369,$C153),"")</f>
        <v/>
      </c>
      <c r="AO153" s="40" t="str">
        <f>IF(ISNUMBER(AVERAGEIFS(Observed!AO$2:AO$2369,Observed!$A$2:$A$2369,$A153,Observed!$C$2:$C$2369,$C153)),AVERAGEIFS(Observed!AO$2:AO$2369,Observed!$A$2:$A$2369,$A153,Observed!$C$2:$C$2369,$C153),"")</f>
        <v/>
      </c>
      <c r="AP153" s="41" t="str">
        <f>IF(ISNUMBER(AVERAGEIFS(Observed!AP$2:AP$2369,Observed!$A$2:$A$2369,$A153,Observed!$C$2:$C$2369,$C153)),AVERAGEIFS(Observed!AP$2:AP$2369,Observed!$A$2:$A$2369,$A153,Observed!$C$2:$C$2369,$C153),"")</f>
        <v/>
      </c>
      <c r="AQ153" s="40" t="str">
        <f>IF(ISNUMBER(AVERAGEIFS(Observed!AQ$2:AQ$2369,Observed!$A$2:$A$2369,$A153,Observed!$C$2:$C$2369,$C153)),AVERAGEIFS(Observed!AQ$2:AQ$2369,Observed!$A$2:$A$2369,$A153,Observed!$C$2:$C$2369,$C153),"")</f>
        <v/>
      </c>
      <c r="AR153" s="40" t="str">
        <f>IF(ISNUMBER(AVERAGEIFS(Observed!AR$2:AR$2369,Observed!$A$2:$A$2369,$A153,Observed!$C$2:$C$2369,$C153)),AVERAGEIFS(Observed!AR$2:AR$2369,Observed!$A$2:$A$2369,$A153,Observed!$C$2:$C$2369,$C153),"")</f>
        <v/>
      </c>
      <c r="AS153" s="3">
        <f>COUNTIFS(Observed!$A$2:$A$2369,$A153,Observed!$C$2:$C$2369,$C153)</f>
        <v>3</v>
      </c>
      <c r="AT153" s="3">
        <f t="shared" si="2"/>
        <v>2</v>
      </c>
    </row>
    <row r="154" spans="1:46" x14ac:dyDescent="0.25">
      <c r="A154" t="s">
        <v>6</v>
      </c>
      <c r="B154" t="s">
        <v>21</v>
      </c>
      <c r="C154" s="7">
        <v>35458</v>
      </c>
      <c r="D154" t="s">
        <v>101</v>
      </c>
      <c r="E154" t="s">
        <v>84</v>
      </c>
      <c r="J154" t="s">
        <v>22</v>
      </c>
      <c r="K154" t="s">
        <v>22</v>
      </c>
      <c r="L154">
        <v>1</v>
      </c>
      <c r="M154" t="s">
        <v>23</v>
      </c>
      <c r="N154" s="39">
        <f>IF(ISNUMBER(AVERAGEIFS(Observed!N$2:N$2369,Observed!$A$2:$A$2369,$A154,Observed!$C$2:$C$2369,$C154)),AVERAGEIFS(Observed!N$2:N$2369,Observed!$A$2:$A$2369,$A154,Observed!$C$2:$C$2369,$C154),"")</f>
        <v>2940</v>
      </c>
      <c r="O154" s="40">
        <f>IF(ISNUMBER(AVERAGEIFS(Observed!O$2:O$2369,Observed!$A$2:$A$2369,$A154,Observed!$C$2:$C$2369,$C154)),AVERAGEIFS(Observed!O$2:O$2369,Observed!$A$2:$A$2369,$A154,Observed!$C$2:$C$2369,$C154),"")</f>
        <v>294</v>
      </c>
      <c r="P154" s="40" t="str">
        <f>IF(ISNUMBER(AVERAGEIFS(Observed!P$2:P$2369,Observed!$A$2:$A$2369,$A154,Observed!$C$2:$C$2369,$C154)),AVERAGEIFS(Observed!P$2:P$2369,Observed!$A$2:$A$2369,$A154,Observed!$C$2:$C$2369,$C154),"")</f>
        <v/>
      </c>
      <c r="Q154" s="40" t="str">
        <f>IF(ISNUMBER(AVERAGEIFS(Observed!Q$2:Q$2369,Observed!$A$2:$A$2369,$A154,Observed!$C$2:$C$2369,$C154)),AVERAGEIFS(Observed!Q$2:Q$2369,Observed!$A$2:$A$2369,$A154,Observed!$C$2:$C$2369,$C154),"")</f>
        <v/>
      </c>
      <c r="R154" s="40" t="str">
        <f>IF(ISNUMBER(AVERAGEIFS(Observed!R$2:R$2369,Observed!$A$2:$A$2369,$A154,Observed!$C$2:$C$2369,$C154)),AVERAGEIFS(Observed!R$2:R$2369,Observed!$A$2:$A$2369,$A154,Observed!$C$2:$C$2369,$C154),"")</f>
        <v/>
      </c>
      <c r="S154" s="41" t="str">
        <f>IF(ISNUMBER(AVERAGEIFS(Observed!S$2:S$2369,Observed!$A$2:$A$2369,$A154,Observed!$C$2:$C$2369,$C154)),AVERAGEIFS(Observed!S$2:S$2369,Observed!$A$2:$A$2369,$A154,Observed!$C$2:$C$2369,$C154),"")</f>
        <v/>
      </c>
      <c r="T154" s="41" t="str">
        <f>IF(ISNUMBER(AVERAGEIFS(Observed!T$2:T$2369,Observed!$A$2:$A$2369,$A154,Observed!$C$2:$C$2369,$C154)),AVERAGEIFS(Observed!T$2:T$2369,Observed!$A$2:$A$2369,$A154,Observed!$C$2:$C$2369,$C154),"")</f>
        <v/>
      </c>
      <c r="U154" s="41" t="str">
        <f>IF(ISNUMBER(AVERAGEIFS(Observed!U$2:U$2369,Observed!$A$2:$A$2369,$A154,Observed!$C$2:$C$2369,$C154)),AVERAGEIFS(Observed!U$2:U$2369,Observed!$A$2:$A$2369,$A154,Observed!$C$2:$C$2369,$C154),"")</f>
        <v/>
      </c>
      <c r="V154" s="40" t="str">
        <f>IF(ISNUMBER(AVERAGEIFS(Observed!V$2:V$2369,Observed!$A$2:$A$2369,$A154,Observed!$C$2:$C$2369,$C154)),AVERAGEIFS(Observed!V$2:V$2369,Observed!$A$2:$A$2369,$A154,Observed!$C$2:$C$2369,$C154),"")</f>
        <v/>
      </c>
      <c r="W154" s="8" t="str">
        <f>IF(ISNUMBER(AVERAGEIFS(Observed!W$2:W$2369,Observed!$A$2:$A$2369,$A154,Observed!$C$2:$C$2369,$C154)),AVERAGEIFS(Observed!W$2:W$2369,Observed!$A$2:$A$2369,$A154,Observed!$C$2:$C$2369,$C154),"")</f>
        <v/>
      </c>
      <c r="X154" s="8" t="str">
        <f>IF(ISNUMBER(AVERAGEIFS(Observed!X$2:X$2369,Observed!$A$2:$A$2369,$A154,Observed!$C$2:$C$2369,$C154)),AVERAGEIFS(Observed!X$2:X$2369,Observed!$A$2:$A$2369,$A154,Observed!$C$2:$C$2369,$C154),"")</f>
        <v/>
      </c>
      <c r="Y154" s="40" t="str">
        <f>IF(ISNUMBER(AVERAGEIFS(Observed!Y$2:Y$2369,Observed!$A$2:$A$2369,$A154,Observed!$C$2:$C$2369,$C154)),AVERAGEIFS(Observed!Y$2:Y$2369,Observed!$A$2:$A$2369,$A154,Observed!$C$2:$C$2369,$C154),"")</f>
        <v/>
      </c>
      <c r="Z154" s="40" t="str">
        <f>IF(ISNUMBER(AVERAGEIFS(Observed!Z$2:Z$2369,Observed!$A$2:$A$2369,$A154,Observed!$C$2:$C$2369,$C154)),AVERAGEIFS(Observed!Z$2:Z$2369,Observed!$A$2:$A$2369,$A154,Observed!$C$2:$C$2369,$C154),"")</f>
        <v/>
      </c>
      <c r="AA154" s="40" t="str">
        <f>IF(ISNUMBER(AVERAGEIFS(Observed!AA$2:AA$2369,Observed!$A$2:$A$2369,$A154,Observed!$C$2:$C$2369,$C154)),AVERAGEIFS(Observed!AA$2:AA$2369,Observed!$A$2:$A$2369,$A154,Observed!$C$2:$C$2369,$C154),"")</f>
        <v/>
      </c>
      <c r="AB154" s="40" t="str">
        <f>IF(ISNUMBER(AVERAGEIFS(Observed!AB$2:AB$2369,Observed!$A$2:$A$2369,$A154,Observed!$C$2:$C$2369,$C154)),AVERAGEIFS(Observed!AB$2:AB$2369,Observed!$A$2:$A$2369,$A154,Observed!$C$2:$C$2369,$C154),"")</f>
        <v/>
      </c>
      <c r="AC154" s="40" t="str">
        <f>IF(ISNUMBER(AVERAGEIFS(Observed!AC$2:AC$2369,Observed!$A$2:$A$2369,$A154,Observed!$C$2:$C$2369,$C154)),AVERAGEIFS(Observed!AC$2:AC$2369,Observed!$A$2:$A$2369,$A154,Observed!$C$2:$C$2369,$C154),"")</f>
        <v/>
      </c>
      <c r="AD154" s="40" t="str">
        <f>IF(ISNUMBER(AVERAGEIFS(Observed!AD$2:AD$2369,Observed!$A$2:$A$2369,$A154,Observed!$C$2:$C$2369,$C154)),AVERAGEIFS(Observed!AD$2:AD$2369,Observed!$A$2:$A$2369,$A154,Observed!$C$2:$C$2369,$C154),"")</f>
        <v/>
      </c>
      <c r="AE154" s="40" t="str">
        <f>IF(ISNUMBER(AVERAGEIFS(Observed!AE$2:AE$2369,Observed!$A$2:$A$2369,$A154,Observed!$C$2:$C$2369,$C154)),AVERAGEIFS(Observed!AE$2:AE$2369,Observed!$A$2:$A$2369,$A154,Observed!$C$2:$C$2369,$C154),"")</f>
        <v/>
      </c>
      <c r="AF154" s="40" t="str">
        <f>IF(ISNUMBER(AVERAGEIFS(Observed!AF$2:AF$2369,Observed!$A$2:$A$2369,$A154,Observed!$C$2:$C$2369,$C154)),AVERAGEIFS(Observed!AF$2:AF$2369,Observed!$A$2:$A$2369,$A154,Observed!$C$2:$C$2369,$C154),"")</f>
        <v/>
      </c>
      <c r="AG154" s="40" t="str">
        <f>IF(ISNUMBER(AVERAGEIFS(Observed!AG$2:AG$2369,Observed!$A$2:$A$2369,$A154,Observed!$C$2:$C$2369,$C154)),AVERAGEIFS(Observed!AG$2:AG$2369,Observed!$A$2:$A$2369,$A154,Observed!$C$2:$C$2369,$C154),"")</f>
        <v/>
      </c>
      <c r="AH154" s="41" t="str">
        <f>IF(ISNUMBER(AVERAGEIFS(Observed!AH$2:AH$2369,Observed!$A$2:$A$2369,$A154,Observed!$C$2:$C$2369,$C154)),AVERAGEIFS(Observed!AH$2:AH$2369,Observed!$A$2:$A$2369,$A154,Observed!$C$2:$C$2369,$C154),"")</f>
        <v/>
      </c>
      <c r="AI154" s="41" t="str">
        <f>IF(ISNUMBER(AVERAGEIFS(Observed!AI$2:AI$2369,Observed!$A$2:$A$2369,$A154,Observed!$C$2:$C$2369,$C154)),AVERAGEIFS(Observed!AI$2:AI$2369,Observed!$A$2:$A$2369,$A154,Observed!$C$2:$C$2369,$C154),"")</f>
        <v/>
      </c>
      <c r="AJ154" s="41" t="str">
        <f>IF(ISNUMBER(AVERAGEIFS(Observed!AJ$2:AJ$2369,Observed!$A$2:$A$2369,$A154,Observed!$C$2:$C$2369,$C154)),AVERAGEIFS(Observed!AJ$2:AJ$2369,Observed!$A$2:$A$2369,$A154,Observed!$C$2:$C$2369,$C154),"")</f>
        <v/>
      </c>
      <c r="AK154" s="40" t="str">
        <f>IF(ISNUMBER(AVERAGEIFS(Observed!AK$2:AK$2369,Observed!$A$2:$A$2369,$A154,Observed!$C$2:$C$2369,$C154)),AVERAGEIFS(Observed!AK$2:AK$2369,Observed!$A$2:$A$2369,$A154,Observed!$C$2:$C$2369,$C154),"")</f>
        <v/>
      </c>
      <c r="AL154" s="41" t="str">
        <f>IF(ISNUMBER(AVERAGEIFS(Observed!AL$2:AL$2369,Observed!$A$2:$A$2369,$A154,Observed!$C$2:$C$2369,$C154)),AVERAGEIFS(Observed!AL$2:AL$2369,Observed!$A$2:$A$2369,$A154,Observed!$C$2:$C$2369,$C154),"")</f>
        <v/>
      </c>
      <c r="AM154" s="40" t="str">
        <f>IF(ISNUMBER(AVERAGEIFS(Observed!AM$2:AM$2369,Observed!$A$2:$A$2369,$A154,Observed!$C$2:$C$2369,$C154)),AVERAGEIFS(Observed!AM$2:AM$2369,Observed!$A$2:$A$2369,$A154,Observed!$C$2:$C$2369,$C154),"")</f>
        <v/>
      </c>
      <c r="AN154" s="40" t="str">
        <f>IF(ISNUMBER(AVERAGEIFS(Observed!AN$2:AN$2369,Observed!$A$2:$A$2369,$A154,Observed!$C$2:$C$2369,$C154)),AVERAGEIFS(Observed!AN$2:AN$2369,Observed!$A$2:$A$2369,$A154,Observed!$C$2:$C$2369,$C154),"")</f>
        <v/>
      </c>
      <c r="AO154" s="40" t="str">
        <f>IF(ISNUMBER(AVERAGEIFS(Observed!AO$2:AO$2369,Observed!$A$2:$A$2369,$A154,Observed!$C$2:$C$2369,$C154)),AVERAGEIFS(Observed!AO$2:AO$2369,Observed!$A$2:$A$2369,$A154,Observed!$C$2:$C$2369,$C154),"")</f>
        <v/>
      </c>
      <c r="AP154" s="41" t="str">
        <f>IF(ISNUMBER(AVERAGEIFS(Observed!AP$2:AP$2369,Observed!$A$2:$A$2369,$A154,Observed!$C$2:$C$2369,$C154)),AVERAGEIFS(Observed!AP$2:AP$2369,Observed!$A$2:$A$2369,$A154,Observed!$C$2:$C$2369,$C154),"")</f>
        <v/>
      </c>
      <c r="AQ154" s="40" t="str">
        <f>IF(ISNUMBER(AVERAGEIFS(Observed!AQ$2:AQ$2369,Observed!$A$2:$A$2369,$A154,Observed!$C$2:$C$2369,$C154)),AVERAGEIFS(Observed!AQ$2:AQ$2369,Observed!$A$2:$A$2369,$A154,Observed!$C$2:$C$2369,$C154),"")</f>
        <v/>
      </c>
      <c r="AR154" s="40" t="str">
        <f>IF(ISNUMBER(AVERAGEIFS(Observed!AR$2:AR$2369,Observed!$A$2:$A$2369,$A154,Observed!$C$2:$C$2369,$C154)),AVERAGEIFS(Observed!AR$2:AR$2369,Observed!$A$2:$A$2369,$A154,Observed!$C$2:$C$2369,$C154),"")</f>
        <v/>
      </c>
      <c r="AS154" s="3">
        <f>COUNTIFS(Observed!$A$2:$A$2369,$A154,Observed!$C$2:$C$2369,$C154)</f>
        <v>3</v>
      </c>
      <c r="AT154" s="3">
        <f t="shared" si="2"/>
        <v>1</v>
      </c>
    </row>
    <row r="155" spans="1:46" x14ac:dyDescent="0.25">
      <c r="A155" t="s">
        <v>6</v>
      </c>
      <c r="B155" t="s">
        <v>21</v>
      </c>
      <c r="C155" s="7">
        <v>35482</v>
      </c>
      <c r="D155" t="s">
        <v>101</v>
      </c>
      <c r="E155" t="s">
        <v>84</v>
      </c>
      <c r="J155" t="s">
        <v>22</v>
      </c>
      <c r="K155" t="s">
        <v>22</v>
      </c>
      <c r="L155">
        <v>1</v>
      </c>
      <c r="M155" t="s">
        <v>24</v>
      </c>
      <c r="N155" s="39">
        <f>IF(ISNUMBER(AVERAGEIFS(Observed!N$2:N$2369,Observed!$A$2:$A$2369,$A155,Observed!$C$2:$C$2369,$C155)),AVERAGEIFS(Observed!N$2:N$2369,Observed!$A$2:$A$2369,$A155,Observed!$C$2:$C$2369,$C155),"")</f>
        <v>4266.666666666667</v>
      </c>
      <c r="O155" s="40">
        <f>IF(ISNUMBER(AVERAGEIFS(Observed!O$2:O$2369,Observed!$A$2:$A$2369,$A155,Observed!$C$2:$C$2369,$C155)),AVERAGEIFS(Observed!O$2:O$2369,Observed!$A$2:$A$2369,$A155,Observed!$C$2:$C$2369,$C155),"")</f>
        <v>426.66666666666669</v>
      </c>
      <c r="P155" s="40" t="str">
        <f>IF(ISNUMBER(AVERAGEIFS(Observed!P$2:P$2369,Observed!$A$2:$A$2369,$A155,Observed!$C$2:$C$2369,$C155)),AVERAGEIFS(Observed!P$2:P$2369,Observed!$A$2:$A$2369,$A155,Observed!$C$2:$C$2369,$C155),"")</f>
        <v/>
      </c>
      <c r="Q155" s="40" t="str">
        <f>IF(ISNUMBER(AVERAGEIFS(Observed!Q$2:Q$2369,Observed!$A$2:$A$2369,$A155,Observed!$C$2:$C$2369,$C155)),AVERAGEIFS(Observed!Q$2:Q$2369,Observed!$A$2:$A$2369,$A155,Observed!$C$2:$C$2369,$C155),"")</f>
        <v/>
      </c>
      <c r="R155" s="40" t="str">
        <f>IF(ISNUMBER(AVERAGEIFS(Observed!R$2:R$2369,Observed!$A$2:$A$2369,$A155,Observed!$C$2:$C$2369,$C155)),AVERAGEIFS(Observed!R$2:R$2369,Observed!$A$2:$A$2369,$A155,Observed!$C$2:$C$2369,$C155),"")</f>
        <v/>
      </c>
      <c r="S155" s="41" t="str">
        <f>IF(ISNUMBER(AVERAGEIFS(Observed!S$2:S$2369,Observed!$A$2:$A$2369,$A155,Observed!$C$2:$C$2369,$C155)),AVERAGEIFS(Observed!S$2:S$2369,Observed!$A$2:$A$2369,$A155,Observed!$C$2:$C$2369,$C155),"")</f>
        <v/>
      </c>
      <c r="T155" s="41" t="str">
        <f>IF(ISNUMBER(AVERAGEIFS(Observed!T$2:T$2369,Observed!$A$2:$A$2369,$A155,Observed!$C$2:$C$2369,$C155)),AVERAGEIFS(Observed!T$2:T$2369,Observed!$A$2:$A$2369,$A155,Observed!$C$2:$C$2369,$C155),"")</f>
        <v/>
      </c>
      <c r="U155" s="41" t="str">
        <f>IF(ISNUMBER(AVERAGEIFS(Observed!U$2:U$2369,Observed!$A$2:$A$2369,$A155,Observed!$C$2:$C$2369,$C155)),AVERAGEIFS(Observed!U$2:U$2369,Observed!$A$2:$A$2369,$A155,Observed!$C$2:$C$2369,$C155),"")</f>
        <v/>
      </c>
      <c r="V155" s="40" t="str">
        <f>IF(ISNUMBER(AVERAGEIFS(Observed!V$2:V$2369,Observed!$A$2:$A$2369,$A155,Observed!$C$2:$C$2369,$C155)),AVERAGEIFS(Observed!V$2:V$2369,Observed!$A$2:$A$2369,$A155,Observed!$C$2:$C$2369,$C155),"")</f>
        <v/>
      </c>
      <c r="W155" s="8" t="str">
        <f>IF(ISNUMBER(AVERAGEIFS(Observed!W$2:W$2369,Observed!$A$2:$A$2369,$A155,Observed!$C$2:$C$2369,$C155)),AVERAGEIFS(Observed!W$2:W$2369,Observed!$A$2:$A$2369,$A155,Observed!$C$2:$C$2369,$C155),"")</f>
        <v/>
      </c>
      <c r="X155" s="8" t="str">
        <f>IF(ISNUMBER(AVERAGEIFS(Observed!X$2:X$2369,Observed!$A$2:$A$2369,$A155,Observed!$C$2:$C$2369,$C155)),AVERAGEIFS(Observed!X$2:X$2369,Observed!$A$2:$A$2369,$A155,Observed!$C$2:$C$2369,$C155),"")</f>
        <v/>
      </c>
      <c r="Y155" s="40" t="str">
        <f>IF(ISNUMBER(AVERAGEIFS(Observed!Y$2:Y$2369,Observed!$A$2:$A$2369,$A155,Observed!$C$2:$C$2369,$C155)),AVERAGEIFS(Observed!Y$2:Y$2369,Observed!$A$2:$A$2369,$A155,Observed!$C$2:$C$2369,$C155),"")</f>
        <v/>
      </c>
      <c r="Z155" s="40" t="str">
        <f>IF(ISNUMBER(AVERAGEIFS(Observed!Z$2:Z$2369,Observed!$A$2:$A$2369,$A155,Observed!$C$2:$C$2369,$C155)),AVERAGEIFS(Observed!Z$2:Z$2369,Observed!$A$2:$A$2369,$A155,Observed!$C$2:$C$2369,$C155),"")</f>
        <v/>
      </c>
      <c r="AA155" s="40" t="str">
        <f>IF(ISNUMBER(AVERAGEIFS(Observed!AA$2:AA$2369,Observed!$A$2:$A$2369,$A155,Observed!$C$2:$C$2369,$C155)),AVERAGEIFS(Observed!AA$2:AA$2369,Observed!$A$2:$A$2369,$A155,Observed!$C$2:$C$2369,$C155),"")</f>
        <v/>
      </c>
      <c r="AB155" s="40" t="str">
        <f>IF(ISNUMBER(AVERAGEIFS(Observed!AB$2:AB$2369,Observed!$A$2:$A$2369,$A155,Observed!$C$2:$C$2369,$C155)),AVERAGEIFS(Observed!AB$2:AB$2369,Observed!$A$2:$A$2369,$A155,Observed!$C$2:$C$2369,$C155),"")</f>
        <v/>
      </c>
      <c r="AC155" s="40" t="str">
        <f>IF(ISNUMBER(AVERAGEIFS(Observed!AC$2:AC$2369,Observed!$A$2:$A$2369,$A155,Observed!$C$2:$C$2369,$C155)),AVERAGEIFS(Observed!AC$2:AC$2369,Observed!$A$2:$A$2369,$A155,Observed!$C$2:$C$2369,$C155),"")</f>
        <v/>
      </c>
      <c r="AD155" s="40" t="str">
        <f>IF(ISNUMBER(AVERAGEIFS(Observed!AD$2:AD$2369,Observed!$A$2:$A$2369,$A155,Observed!$C$2:$C$2369,$C155)),AVERAGEIFS(Observed!AD$2:AD$2369,Observed!$A$2:$A$2369,$A155,Observed!$C$2:$C$2369,$C155),"")</f>
        <v/>
      </c>
      <c r="AE155" s="40" t="str">
        <f>IF(ISNUMBER(AVERAGEIFS(Observed!AE$2:AE$2369,Observed!$A$2:$A$2369,$A155,Observed!$C$2:$C$2369,$C155)),AVERAGEIFS(Observed!AE$2:AE$2369,Observed!$A$2:$A$2369,$A155,Observed!$C$2:$C$2369,$C155),"")</f>
        <v/>
      </c>
      <c r="AF155" s="40" t="str">
        <f>IF(ISNUMBER(AVERAGEIFS(Observed!AF$2:AF$2369,Observed!$A$2:$A$2369,$A155,Observed!$C$2:$C$2369,$C155)),AVERAGEIFS(Observed!AF$2:AF$2369,Observed!$A$2:$A$2369,$A155,Observed!$C$2:$C$2369,$C155),"")</f>
        <v/>
      </c>
      <c r="AG155" s="40" t="str">
        <f>IF(ISNUMBER(AVERAGEIFS(Observed!AG$2:AG$2369,Observed!$A$2:$A$2369,$A155,Observed!$C$2:$C$2369,$C155)),AVERAGEIFS(Observed!AG$2:AG$2369,Observed!$A$2:$A$2369,$A155,Observed!$C$2:$C$2369,$C155),"")</f>
        <v/>
      </c>
      <c r="AH155" s="41" t="str">
        <f>IF(ISNUMBER(AVERAGEIFS(Observed!AH$2:AH$2369,Observed!$A$2:$A$2369,$A155,Observed!$C$2:$C$2369,$C155)),AVERAGEIFS(Observed!AH$2:AH$2369,Observed!$A$2:$A$2369,$A155,Observed!$C$2:$C$2369,$C155),"")</f>
        <v/>
      </c>
      <c r="AI155" s="41" t="str">
        <f>IF(ISNUMBER(AVERAGEIFS(Observed!AI$2:AI$2369,Observed!$A$2:$A$2369,$A155,Observed!$C$2:$C$2369,$C155)),AVERAGEIFS(Observed!AI$2:AI$2369,Observed!$A$2:$A$2369,$A155,Observed!$C$2:$C$2369,$C155),"")</f>
        <v/>
      </c>
      <c r="AJ155" s="41" t="str">
        <f>IF(ISNUMBER(AVERAGEIFS(Observed!AJ$2:AJ$2369,Observed!$A$2:$A$2369,$A155,Observed!$C$2:$C$2369,$C155)),AVERAGEIFS(Observed!AJ$2:AJ$2369,Observed!$A$2:$A$2369,$A155,Observed!$C$2:$C$2369,$C155),"")</f>
        <v/>
      </c>
      <c r="AK155" s="40" t="str">
        <f>IF(ISNUMBER(AVERAGEIFS(Observed!AK$2:AK$2369,Observed!$A$2:$A$2369,$A155,Observed!$C$2:$C$2369,$C155)),AVERAGEIFS(Observed!AK$2:AK$2369,Observed!$A$2:$A$2369,$A155,Observed!$C$2:$C$2369,$C155),"")</f>
        <v/>
      </c>
      <c r="AL155" s="41" t="str">
        <f>IF(ISNUMBER(AVERAGEIFS(Observed!AL$2:AL$2369,Observed!$A$2:$A$2369,$A155,Observed!$C$2:$C$2369,$C155)),AVERAGEIFS(Observed!AL$2:AL$2369,Observed!$A$2:$A$2369,$A155,Observed!$C$2:$C$2369,$C155),"")</f>
        <v/>
      </c>
      <c r="AM155" s="40" t="str">
        <f>IF(ISNUMBER(AVERAGEIFS(Observed!AM$2:AM$2369,Observed!$A$2:$A$2369,$A155,Observed!$C$2:$C$2369,$C155)),AVERAGEIFS(Observed!AM$2:AM$2369,Observed!$A$2:$A$2369,$A155,Observed!$C$2:$C$2369,$C155),"")</f>
        <v/>
      </c>
      <c r="AN155" s="40" t="str">
        <f>IF(ISNUMBER(AVERAGEIFS(Observed!AN$2:AN$2369,Observed!$A$2:$A$2369,$A155,Observed!$C$2:$C$2369,$C155)),AVERAGEIFS(Observed!AN$2:AN$2369,Observed!$A$2:$A$2369,$A155,Observed!$C$2:$C$2369,$C155),"")</f>
        <v/>
      </c>
      <c r="AO155" s="40" t="str">
        <f>IF(ISNUMBER(AVERAGEIFS(Observed!AO$2:AO$2369,Observed!$A$2:$A$2369,$A155,Observed!$C$2:$C$2369,$C155)),AVERAGEIFS(Observed!AO$2:AO$2369,Observed!$A$2:$A$2369,$A155,Observed!$C$2:$C$2369,$C155),"")</f>
        <v/>
      </c>
      <c r="AP155" s="41" t="str">
        <f>IF(ISNUMBER(AVERAGEIFS(Observed!AP$2:AP$2369,Observed!$A$2:$A$2369,$A155,Observed!$C$2:$C$2369,$C155)),AVERAGEIFS(Observed!AP$2:AP$2369,Observed!$A$2:$A$2369,$A155,Observed!$C$2:$C$2369,$C155),"")</f>
        <v/>
      </c>
      <c r="AQ155" s="40" t="str">
        <f>IF(ISNUMBER(AVERAGEIFS(Observed!AQ$2:AQ$2369,Observed!$A$2:$A$2369,$A155,Observed!$C$2:$C$2369,$C155)),AVERAGEIFS(Observed!AQ$2:AQ$2369,Observed!$A$2:$A$2369,$A155,Observed!$C$2:$C$2369,$C155),"")</f>
        <v/>
      </c>
      <c r="AR155" s="40" t="str">
        <f>IF(ISNUMBER(AVERAGEIFS(Observed!AR$2:AR$2369,Observed!$A$2:$A$2369,$A155,Observed!$C$2:$C$2369,$C155)),AVERAGEIFS(Observed!AR$2:AR$2369,Observed!$A$2:$A$2369,$A155,Observed!$C$2:$C$2369,$C155),"")</f>
        <v/>
      </c>
      <c r="AS155" s="3">
        <f>COUNTIFS(Observed!$A$2:$A$2369,$A155,Observed!$C$2:$C$2369,$C155)</f>
        <v>3</v>
      </c>
      <c r="AT155" s="3">
        <f t="shared" si="2"/>
        <v>1</v>
      </c>
    </row>
    <row r="156" spans="1:46" x14ac:dyDescent="0.25">
      <c r="A156" t="s">
        <v>6</v>
      </c>
      <c r="B156" t="s">
        <v>21</v>
      </c>
      <c r="C156" s="7">
        <v>35491</v>
      </c>
      <c r="D156" t="s">
        <v>101</v>
      </c>
      <c r="E156" t="s">
        <v>84</v>
      </c>
      <c r="J156" t="s">
        <v>22</v>
      </c>
      <c r="K156" t="s">
        <v>22</v>
      </c>
      <c r="L156">
        <v>2</v>
      </c>
      <c r="M156" t="s">
        <v>25</v>
      </c>
      <c r="N156" s="39" t="str">
        <f>IF(ISNUMBER(AVERAGEIFS(Observed!N$2:N$2369,Observed!$A$2:$A$2369,$A156,Observed!$C$2:$C$2369,$C156)),AVERAGEIFS(Observed!N$2:N$2369,Observed!$A$2:$A$2369,$A156,Observed!$C$2:$C$2369,$C156),"")</f>
        <v/>
      </c>
      <c r="O156" s="40" t="str">
        <f>IF(ISNUMBER(AVERAGEIFS(Observed!O$2:O$2369,Observed!$A$2:$A$2369,$A156,Observed!$C$2:$C$2369,$C156)),AVERAGEIFS(Observed!O$2:O$2369,Observed!$A$2:$A$2369,$A156,Observed!$C$2:$C$2369,$C156),"")</f>
        <v/>
      </c>
      <c r="P156" s="40" t="str">
        <f>IF(ISNUMBER(AVERAGEIFS(Observed!P$2:P$2369,Observed!$A$2:$A$2369,$A156,Observed!$C$2:$C$2369,$C156)),AVERAGEIFS(Observed!P$2:P$2369,Observed!$A$2:$A$2369,$A156,Observed!$C$2:$C$2369,$C156),"")</f>
        <v/>
      </c>
      <c r="Q156" s="40">
        <f>IF(ISNUMBER(AVERAGEIFS(Observed!Q$2:Q$2369,Observed!$A$2:$A$2369,$A156,Observed!$C$2:$C$2369,$C156)),AVERAGEIFS(Observed!Q$2:Q$2369,Observed!$A$2:$A$2369,$A156,Observed!$C$2:$C$2369,$C156),"")</f>
        <v>366.60666666666663</v>
      </c>
      <c r="R156" s="40">
        <f>IF(ISNUMBER(AVERAGEIFS(Observed!R$2:R$2369,Observed!$A$2:$A$2369,$A156,Observed!$C$2:$C$2369,$C156)),AVERAGEIFS(Observed!R$2:R$2369,Observed!$A$2:$A$2369,$A156,Observed!$C$2:$C$2369,$C156),"")</f>
        <v>366.60666666666663</v>
      </c>
      <c r="S156" s="41" t="str">
        <f>IF(ISNUMBER(AVERAGEIFS(Observed!S$2:S$2369,Observed!$A$2:$A$2369,$A156,Observed!$C$2:$C$2369,$C156)),AVERAGEIFS(Observed!S$2:S$2369,Observed!$A$2:$A$2369,$A156,Observed!$C$2:$C$2369,$C156),"")</f>
        <v/>
      </c>
      <c r="T156" s="41" t="str">
        <f>IF(ISNUMBER(AVERAGEIFS(Observed!T$2:T$2369,Observed!$A$2:$A$2369,$A156,Observed!$C$2:$C$2369,$C156)),AVERAGEIFS(Observed!T$2:T$2369,Observed!$A$2:$A$2369,$A156,Observed!$C$2:$C$2369,$C156),"")</f>
        <v/>
      </c>
      <c r="U156" s="41" t="str">
        <f>IF(ISNUMBER(AVERAGEIFS(Observed!U$2:U$2369,Observed!$A$2:$A$2369,$A156,Observed!$C$2:$C$2369,$C156)),AVERAGEIFS(Observed!U$2:U$2369,Observed!$A$2:$A$2369,$A156,Observed!$C$2:$C$2369,$C156),"")</f>
        <v/>
      </c>
      <c r="V156" s="40" t="str">
        <f>IF(ISNUMBER(AVERAGEIFS(Observed!V$2:V$2369,Observed!$A$2:$A$2369,$A156,Observed!$C$2:$C$2369,$C156)),AVERAGEIFS(Observed!V$2:V$2369,Observed!$A$2:$A$2369,$A156,Observed!$C$2:$C$2369,$C156),"")</f>
        <v/>
      </c>
      <c r="W156" s="8" t="str">
        <f>IF(ISNUMBER(AVERAGEIFS(Observed!W$2:W$2369,Observed!$A$2:$A$2369,$A156,Observed!$C$2:$C$2369,$C156)),AVERAGEIFS(Observed!W$2:W$2369,Observed!$A$2:$A$2369,$A156,Observed!$C$2:$C$2369,$C156),"")</f>
        <v/>
      </c>
      <c r="X156" s="8" t="str">
        <f>IF(ISNUMBER(AVERAGEIFS(Observed!X$2:X$2369,Observed!$A$2:$A$2369,$A156,Observed!$C$2:$C$2369,$C156)),AVERAGEIFS(Observed!X$2:X$2369,Observed!$A$2:$A$2369,$A156,Observed!$C$2:$C$2369,$C156),"")</f>
        <v/>
      </c>
      <c r="Y156" s="40" t="str">
        <f>IF(ISNUMBER(AVERAGEIFS(Observed!Y$2:Y$2369,Observed!$A$2:$A$2369,$A156,Observed!$C$2:$C$2369,$C156)),AVERAGEIFS(Observed!Y$2:Y$2369,Observed!$A$2:$A$2369,$A156,Observed!$C$2:$C$2369,$C156),"")</f>
        <v/>
      </c>
      <c r="Z156" s="40" t="str">
        <f>IF(ISNUMBER(AVERAGEIFS(Observed!Z$2:Z$2369,Observed!$A$2:$A$2369,$A156,Observed!$C$2:$C$2369,$C156)),AVERAGEIFS(Observed!Z$2:Z$2369,Observed!$A$2:$A$2369,$A156,Observed!$C$2:$C$2369,$C156),"")</f>
        <v/>
      </c>
      <c r="AA156" s="40" t="str">
        <f>IF(ISNUMBER(AVERAGEIFS(Observed!AA$2:AA$2369,Observed!$A$2:$A$2369,$A156,Observed!$C$2:$C$2369,$C156)),AVERAGEIFS(Observed!AA$2:AA$2369,Observed!$A$2:$A$2369,$A156,Observed!$C$2:$C$2369,$C156),"")</f>
        <v/>
      </c>
      <c r="AB156" s="40" t="str">
        <f>IF(ISNUMBER(AVERAGEIFS(Observed!AB$2:AB$2369,Observed!$A$2:$A$2369,$A156,Observed!$C$2:$C$2369,$C156)),AVERAGEIFS(Observed!AB$2:AB$2369,Observed!$A$2:$A$2369,$A156,Observed!$C$2:$C$2369,$C156),"")</f>
        <v/>
      </c>
      <c r="AC156" s="40" t="str">
        <f>IF(ISNUMBER(AVERAGEIFS(Observed!AC$2:AC$2369,Observed!$A$2:$A$2369,$A156,Observed!$C$2:$C$2369,$C156)),AVERAGEIFS(Observed!AC$2:AC$2369,Observed!$A$2:$A$2369,$A156,Observed!$C$2:$C$2369,$C156),"")</f>
        <v/>
      </c>
      <c r="AD156" s="40" t="str">
        <f>IF(ISNUMBER(AVERAGEIFS(Observed!AD$2:AD$2369,Observed!$A$2:$A$2369,$A156,Observed!$C$2:$C$2369,$C156)),AVERAGEIFS(Observed!AD$2:AD$2369,Observed!$A$2:$A$2369,$A156,Observed!$C$2:$C$2369,$C156),"")</f>
        <v/>
      </c>
      <c r="AE156" s="40" t="str">
        <f>IF(ISNUMBER(AVERAGEIFS(Observed!AE$2:AE$2369,Observed!$A$2:$A$2369,$A156,Observed!$C$2:$C$2369,$C156)),AVERAGEIFS(Observed!AE$2:AE$2369,Observed!$A$2:$A$2369,$A156,Observed!$C$2:$C$2369,$C156),"")</f>
        <v/>
      </c>
      <c r="AF156" s="40" t="str">
        <f>IF(ISNUMBER(AVERAGEIFS(Observed!AF$2:AF$2369,Observed!$A$2:$A$2369,$A156,Observed!$C$2:$C$2369,$C156)),AVERAGEIFS(Observed!AF$2:AF$2369,Observed!$A$2:$A$2369,$A156,Observed!$C$2:$C$2369,$C156),"")</f>
        <v/>
      </c>
      <c r="AG156" s="40" t="str">
        <f>IF(ISNUMBER(AVERAGEIFS(Observed!AG$2:AG$2369,Observed!$A$2:$A$2369,$A156,Observed!$C$2:$C$2369,$C156)),AVERAGEIFS(Observed!AG$2:AG$2369,Observed!$A$2:$A$2369,$A156,Observed!$C$2:$C$2369,$C156),"")</f>
        <v/>
      </c>
      <c r="AH156" s="41" t="str">
        <f>IF(ISNUMBER(AVERAGEIFS(Observed!AH$2:AH$2369,Observed!$A$2:$A$2369,$A156,Observed!$C$2:$C$2369,$C156)),AVERAGEIFS(Observed!AH$2:AH$2369,Observed!$A$2:$A$2369,$A156,Observed!$C$2:$C$2369,$C156),"")</f>
        <v/>
      </c>
      <c r="AI156" s="41" t="str">
        <f>IF(ISNUMBER(AVERAGEIFS(Observed!AI$2:AI$2369,Observed!$A$2:$A$2369,$A156,Observed!$C$2:$C$2369,$C156)),AVERAGEIFS(Observed!AI$2:AI$2369,Observed!$A$2:$A$2369,$A156,Observed!$C$2:$C$2369,$C156),"")</f>
        <v/>
      </c>
      <c r="AJ156" s="41" t="str">
        <f>IF(ISNUMBER(AVERAGEIFS(Observed!AJ$2:AJ$2369,Observed!$A$2:$A$2369,$A156,Observed!$C$2:$C$2369,$C156)),AVERAGEIFS(Observed!AJ$2:AJ$2369,Observed!$A$2:$A$2369,$A156,Observed!$C$2:$C$2369,$C156),"")</f>
        <v/>
      </c>
      <c r="AK156" s="40" t="str">
        <f>IF(ISNUMBER(AVERAGEIFS(Observed!AK$2:AK$2369,Observed!$A$2:$A$2369,$A156,Observed!$C$2:$C$2369,$C156)),AVERAGEIFS(Observed!AK$2:AK$2369,Observed!$A$2:$A$2369,$A156,Observed!$C$2:$C$2369,$C156),"")</f>
        <v/>
      </c>
      <c r="AL156" s="41" t="str">
        <f>IF(ISNUMBER(AVERAGEIFS(Observed!AL$2:AL$2369,Observed!$A$2:$A$2369,$A156,Observed!$C$2:$C$2369,$C156)),AVERAGEIFS(Observed!AL$2:AL$2369,Observed!$A$2:$A$2369,$A156,Observed!$C$2:$C$2369,$C156),"")</f>
        <v/>
      </c>
      <c r="AM156" s="40" t="str">
        <f>IF(ISNUMBER(AVERAGEIFS(Observed!AM$2:AM$2369,Observed!$A$2:$A$2369,$A156,Observed!$C$2:$C$2369,$C156)),AVERAGEIFS(Observed!AM$2:AM$2369,Observed!$A$2:$A$2369,$A156,Observed!$C$2:$C$2369,$C156),"")</f>
        <v/>
      </c>
      <c r="AN156" s="40" t="str">
        <f>IF(ISNUMBER(AVERAGEIFS(Observed!AN$2:AN$2369,Observed!$A$2:$A$2369,$A156,Observed!$C$2:$C$2369,$C156)),AVERAGEIFS(Observed!AN$2:AN$2369,Observed!$A$2:$A$2369,$A156,Observed!$C$2:$C$2369,$C156),"")</f>
        <v/>
      </c>
      <c r="AO156" s="40" t="str">
        <f>IF(ISNUMBER(AVERAGEIFS(Observed!AO$2:AO$2369,Observed!$A$2:$A$2369,$A156,Observed!$C$2:$C$2369,$C156)),AVERAGEIFS(Observed!AO$2:AO$2369,Observed!$A$2:$A$2369,$A156,Observed!$C$2:$C$2369,$C156),"")</f>
        <v/>
      </c>
      <c r="AP156" s="41" t="str">
        <f>IF(ISNUMBER(AVERAGEIFS(Observed!AP$2:AP$2369,Observed!$A$2:$A$2369,$A156,Observed!$C$2:$C$2369,$C156)),AVERAGEIFS(Observed!AP$2:AP$2369,Observed!$A$2:$A$2369,$A156,Observed!$C$2:$C$2369,$C156),"")</f>
        <v/>
      </c>
      <c r="AQ156" s="40" t="str">
        <f>IF(ISNUMBER(AVERAGEIFS(Observed!AQ$2:AQ$2369,Observed!$A$2:$A$2369,$A156,Observed!$C$2:$C$2369,$C156)),AVERAGEIFS(Observed!AQ$2:AQ$2369,Observed!$A$2:$A$2369,$A156,Observed!$C$2:$C$2369,$C156),"")</f>
        <v/>
      </c>
      <c r="AR156" s="40" t="str">
        <f>IF(ISNUMBER(AVERAGEIFS(Observed!AR$2:AR$2369,Observed!$A$2:$A$2369,$A156,Observed!$C$2:$C$2369,$C156)),AVERAGEIFS(Observed!AR$2:AR$2369,Observed!$A$2:$A$2369,$A156,Observed!$C$2:$C$2369,$C156),"")</f>
        <v/>
      </c>
      <c r="AS156" s="3">
        <f>COUNTIFS(Observed!$A$2:$A$2369,$A156,Observed!$C$2:$C$2369,$C156)</f>
        <v>3</v>
      </c>
      <c r="AT156" s="3">
        <f t="shared" si="2"/>
        <v>2</v>
      </c>
    </row>
    <row r="157" spans="1:46" x14ac:dyDescent="0.25">
      <c r="A157" t="s">
        <v>6</v>
      </c>
      <c r="B157" t="s">
        <v>21</v>
      </c>
      <c r="C157" s="7">
        <v>35586</v>
      </c>
      <c r="D157" t="s">
        <v>101</v>
      </c>
      <c r="E157" t="s">
        <v>84</v>
      </c>
      <c r="J157" t="s">
        <v>22</v>
      </c>
      <c r="K157" t="s">
        <v>22</v>
      </c>
      <c r="L157">
        <v>2</v>
      </c>
      <c r="M157" t="s">
        <v>24</v>
      </c>
      <c r="N157" s="39">
        <f>IF(ISNUMBER(AVERAGEIFS(Observed!N$2:N$2369,Observed!$A$2:$A$2369,$A157,Observed!$C$2:$C$2369,$C157)),AVERAGEIFS(Observed!N$2:N$2369,Observed!$A$2:$A$2369,$A157,Observed!$C$2:$C$2369,$C157),"")</f>
        <v>4000</v>
      </c>
      <c r="O157" s="40">
        <f>IF(ISNUMBER(AVERAGEIFS(Observed!O$2:O$2369,Observed!$A$2:$A$2369,$A157,Observed!$C$2:$C$2369,$C157)),AVERAGEIFS(Observed!O$2:O$2369,Observed!$A$2:$A$2369,$A157,Observed!$C$2:$C$2369,$C157),"")</f>
        <v>400</v>
      </c>
      <c r="P157" s="40" t="str">
        <f>IF(ISNUMBER(AVERAGEIFS(Observed!P$2:P$2369,Observed!$A$2:$A$2369,$A157,Observed!$C$2:$C$2369,$C157)),AVERAGEIFS(Observed!P$2:P$2369,Observed!$A$2:$A$2369,$A157,Observed!$C$2:$C$2369,$C157),"")</f>
        <v/>
      </c>
      <c r="Q157" s="40" t="str">
        <f>IF(ISNUMBER(AVERAGEIFS(Observed!Q$2:Q$2369,Observed!$A$2:$A$2369,$A157,Observed!$C$2:$C$2369,$C157)),AVERAGEIFS(Observed!Q$2:Q$2369,Observed!$A$2:$A$2369,$A157,Observed!$C$2:$C$2369,$C157),"")</f>
        <v/>
      </c>
      <c r="R157" s="40" t="str">
        <f>IF(ISNUMBER(AVERAGEIFS(Observed!R$2:R$2369,Observed!$A$2:$A$2369,$A157,Observed!$C$2:$C$2369,$C157)),AVERAGEIFS(Observed!R$2:R$2369,Observed!$A$2:$A$2369,$A157,Observed!$C$2:$C$2369,$C157),"")</f>
        <v/>
      </c>
      <c r="S157" s="41" t="str">
        <f>IF(ISNUMBER(AVERAGEIFS(Observed!S$2:S$2369,Observed!$A$2:$A$2369,$A157,Observed!$C$2:$C$2369,$C157)),AVERAGEIFS(Observed!S$2:S$2369,Observed!$A$2:$A$2369,$A157,Observed!$C$2:$C$2369,$C157),"")</f>
        <v/>
      </c>
      <c r="T157" s="41" t="str">
        <f>IF(ISNUMBER(AVERAGEIFS(Observed!T$2:T$2369,Observed!$A$2:$A$2369,$A157,Observed!$C$2:$C$2369,$C157)),AVERAGEIFS(Observed!T$2:T$2369,Observed!$A$2:$A$2369,$A157,Observed!$C$2:$C$2369,$C157),"")</f>
        <v/>
      </c>
      <c r="U157" s="41" t="str">
        <f>IF(ISNUMBER(AVERAGEIFS(Observed!U$2:U$2369,Observed!$A$2:$A$2369,$A157,Observed!$C$2:$C$2369,$C157)),AVERAGEIFS(Observed!U$2:U$2369,Observed!$A$2:$A$2369,$A157,Observed!$C$2:$C$2369,$C157),"")</f>
        <v/>
      </c>
      <c r="V157" s="40" t="str">
        <f>IF(ISNUMBER(AVERAGEIFS(Observed!V$2:V$2369,Observed!$A$2:$A$2369,$A157,Observed!$C$2:$C$2369,$C157)),AVERAGEIFS(Observed!V$2:V$2369,Observed!$A$2:$A$2369,$A157,Observed!$C$2:$C$2369,$C157),"")</f>
        <v/>
      </c>
      <c r="W157" s="8" t="str">
        <f>IF(ISNUMBER(AVERAGEIFS(Observed!W$2:W$2369,Observed!$A$2:$A$2369,$A157,Observed!$C$2:$C$2369,$C157)),AVERAGEIFS(Observed!W$2:W$2369,Observed!$A$2:$A$2369,$A157,Observed!$C$2:$C$2369,$C157),"")</f>
        <v/>
      </c>
      <c r="X157" s="8" t="str">
        <f>IF(ISNUMBER(AVERAGEIFS(Observed!X$2:X$2369,Observed!$A$2:$A$2369,$A157,Observed!$C$2:$C$2369,$C157)),AVERAGEIFS(Observed!X$2:X$2369,Observed!$A$2:$A$2369,$A157,Observed!$C$2:$C$2369,$C157),"")</f>
        <v/>
      </c>
      <c r="Y157" s="40" t="str">
        <f>IF(ISNUMBER(AVERAGEIFS(Observed!Y$2:Y$2369,Observed!$A$2:$A$2369,$A157,Observed!$C$2:$C$2369,$C157)),AVERAGEIFS(Observed!Y$2:Y$2369,Observed!$A$2:$A$2369,$A157,Observed!$C$2:$C$2369,$C157),"")</f>
        <v/>
      </c>
      <c r="Z157" s="40" t="str">
        <f>IF(ISNUMBER(AVERAGEIFS(Observed!Z$2:Z$2369,Observed!$A$2:$A$2369,$A157,Observed!$C$2:$C$2369,$C157)),AVERAGEIFS(Observed!Z$2:Z$2369,Observed!$A$2:$A$2369,$A157,Observed!$C$2:$C$2369,$C157),"")</f>
        <v/>
      </c>
      <c r="AA157" s="40" t="str">
        <f>IF(ISNUMBER(AVERAGEIFS(Observed!AA$2:AA$2369,Observed!$A$2:$A$2369,$A157,Observed!$C$2:$C$2369,$C157)),AVERAGEIFS(Observed!AA$2:AA$2369,Observed!$A$2:$A$2369,$A157,Observed!$C$2:$C$2369,$C157),"")</f>
        <v/>
      </c>
      <c r="AB157" s="40" t="str">
        <f>IF(ISNUMBER(AVERAGEIFS(Observed!AB$2:AB$2369,Observed!$A$2:$A$2369,$A157,Observed!$C$2:$C$2369,$C157)),AVERAGEIFS(Observed!AB$2:AB$2369,Observed!$A$2:$A$2369,$A157,Observed!$C$2:$C$2369,$C157),"")</f>
        <v/>
      </c>
      <c r="AC157" s="40" t="str">
        <f>IF(ISNUMBER(AVERAGEIFS(Observed!AC$2:AC$2369,Observed!$A$2:$A$2369,$A157,Observed!$C$2:$C$2369,$C157)),AVERAGEIFS(Observed!AC$2:AC$2369,Observed!$A$2:$A$2369,$A157,Observed!$C$2:$C$2369,$C157),"")</f>
        <v/>
      </c>
      <c r="AD157" s="40" t="str">
        <f>IF(ISNUMBER(AVERAGEIFS(Observed!AD$2:AD$2369,Observed!$A$2:$A$2369,$A157,Observed!$C$2:$C$2369,$C157)),AVERAGEIFS(Observed!AD$2:AD$2369,Observed!$A$2:$A$2369,$A157,Observed!$C$2:$C$2369,$C157),"")</f>
        <v/>
      </c>
      <c r="AE157" s="40" t="str">
        <f>IF(ISNUMBER(AVERAGEIFS(Observed!AE$2:AE$2369,Observed!$A$2:$A$2369,$A157,Observed!$C$2:$C$2369,$C157)),AVERAGEIFS(Observed!AE$2:AE$2369,Observed!$A$2:$A$2369,$A157,Observed!$C$2:$C$2369,$C157),"")</f>
        <v/>
      </c>
      <c r="AF157" s="40" t="str">
        <f>IF(ISNUMBER(AVERAGEIFS(Observed!AF$2:AF$2369,Observed!$A$2:$A$2369,$A157,Observed!$C$2:$C$2369,$C157)),AVERAGEIFS(Observed!AF$2:AF$2369,Observed!$A$2:$A$2369,$A157,Observed!$C$2:$C$2369,$C157),"")</f>
        <v/>
      </c>
      <c r="AG157" s="40" t="str">
        <f>IF(ISNUMBER(AVERAGEIFS(Observed!AG$2:AG$2369,Observed!$A$2:$A$2369,$A157,Observed!$C$2:$C$2369,$C157)),AVERAGEIFS(Observed!AG$2:AG$2369,Observed!$A$2:$A$2369,$A157,Observed!$C$2:$C$2369,$C157),"")</f>
        <v/>
      </c>
      <c r="AH157" s="41" t="str">
        <f>IF(ISNUMBER(AVERAGEIFS(Observed!AH$2:AH$2369,Observed!$A$2:$A$2369,$A157,Observed!$C$2:$C$2369,$C157)),AVERAGEIFS(Observed!AH$2:AH$2369,Observed!$A$2:$A$2369,$A157,Observed!$C$2:$C$2369,$C157),"")</f>
        <v/>
      </c>
      <c r="AI157" s="41" t="str">
        <f>IF(ISNUMBER(AVERAGEIFS(Observed!AI$2:AI$2369,Observed!$A$2:$A$2369,$A157,Observed!$C$2:$C$2369,$C157)),AVERAGEIFS(Observed!AI$2:AI$2369,Observed!$A$2:$A$2369,$A157,Observed!$C$2:$C$2369,$C157),"")</f>
        <v/>
      </c>
      <c r="AJ157" s="41" t="str">
        <f>IF(ISNUMBER(AVERAGEIFS(Observed!AJ$2:AJ$2369,Observed!$A$2:$A$2369,$A157,Observed!$C$2:$C$2369,$C157)),AVERAGEIFS(Observed!AJ$2:AJ$2369,Observed!$A$2:$A$2369,$A157,Observed!$C$2:$C$2369,$C157),"")</f>
        <v/>
      </c>
      <c r="AK157" s="40" t="str">
        <f>IF(ISNUMBER(AVERAGEIFS(Observed!AK$2:AK$2369,Observed!$A$2:$A$2369,$A157,Observed!$C$2:$C$2369,$C157)),AVERAGEIFS(Observed!AK$2:AK$2369,Observed!$A$2:$A$2369,$A157,Observed!$C$2:$C$2369,$C157),"")</f>
        <v/>
      </c>
      <c r="AL157" s="41" t="str">
        <f>IF(ISNUMBER(AVERAGEIFS(Observed!AL$2:AL$2369,Observed!$A$2:$A$2369,$A157,Observed!$C$2:$C$2369,$C157)),AVERAGEIFS(Observed!AL$2:AL$2369,Observed!$A$2:$A$2369,$A157,Observed!$C$2:$C$2369,$C157),"")</f>
        <v/>
      </c>
      <c r="AM157" s="40" t="str">
        <f>IF(ISNUMBER(AVERAGEIFS(Observed!AM$2:AM$2369,Observed!$A$2:$A$2369,$A157,Observed!$C$2:$C$2369,$C157)),AVERAGEIFS(Observed!AM$2:AM$2369,Observed!$A$2:$A$2369,$A157,Observed!$C$2:$C$2369,$C157),"")</f>
        <v/>
      </c>
      <c r="AN157" s="40" t="str">
        <f>IF(ISNUMBER(AVERAGEIFS(Observed!AN$2:AN$2369,Observed!$A$2:$A$2369,$A157,Observed!$C$2:$C$2369,$C157)),AVERAGEIFS(Observed!AN$2:AN$2369,Observed!$A$2:$A$2369,$A157,Observed!$C$2:$C$2369,$C157),"")</f>
        <v/>
      </c>
      <c r="AO157" s="40" t="str">
        <f>IF(ISNUMBER(AVERAGEIFS(Observed!AO$2:AO$2369,Observed!$A$2:$A$2369,$A157,Observed!$C$2:$C$2369,$C157)),AVERAGEIFS(Observed!AO$2:AO$2369,Observed!$A$2:$A$2369,$A157,Observed!$C$2:$C$2369,$C157),"")</f>
        <v/>
      </c>
      <c r="AP157" s="41" t="str">
        <f>IF(ISNUMBER(AVERAGEIFS(Observed!AP$2:AP$2369,Observed!$A$2:$A$2369,$A157,Observed!$C$2:$C$2369,$C157)),AVERAGEIFS(Observed!AP$2:AP$2369,Observed!$A$2:$A$2369,$A157,Observed!$C$2:$C$2369,$C157),"")</f>
        <v/>
      </c>
      <c r="AQ157" s="40" t="str">
        <f>IF(ISNUMBER(AVERAGEIFS(Observed!AQ$2:AQ$2369,Observed!$A$2:$A$2369,$A157,Observed!$C$2:$C$2369,$C157)),AVERAGEIFS(Observed!AQ$2:AQ$2369,Observed!$A$2:$A$2369,$A157,Observed!$C$2:$C$2369,$C157),"")</f>
        <v/>
      </c>
      <c r="AR157" s="40" t="str">
        <f>IF(ISNUMBER(AVERAGEIFS(Observed!AR$2:AR$2369,Observed!$A$2:$A$2369,$A157,Observed!$C$2:$C$2369,$C157)),AVERAGEIFS(Observed!AR$2:AR$2369,Observed!$A$2:$A$2369,$A157,Observed!$C$2:$C$2369,$C157),"")</f>
        <v/>
      </c>
      <c r="AS157" s="3">
        <f>COUNTIFS(Observed!$A$2:$A$2369,$A157,Observed!$C$2:$C$2369,$C157)</f>
        <v>3</v>
      </c>
      <c r="AT157" s="3">
        <f t="shared" si="2"/>
        <v>1</v>
      </c>
    </row>
    <row r="158" spans="1:46" x14ac:dyDescent="0.25">
      <c r="A158" t="s">
        <v>6</v>
      </c>
      <c r="B158" t="s">
        <v>21</v>
      </c>
      <c r="C158" s="7">
        <v>35591</v>
      </c>
      <c r="D158" t="s">
        <v>101</v>
      </c>
      <c r="E158" t="s">
        <v>84</v>
      </c>
      <c r="J158" t="s">
        <v>22</v>
      </c>
      <c r="K158" t="s">
        <v>22</v>
      </c>
      <c r="L158">
        <v>2</v>
      </c>
      <c r="M158" t="s">
        <v>25</v>
      </c>
      <c r="N158" s="39" t="str">
        <f>IF(ISNUMBER(AVERAGEIFS(Observed!N$2:N$2369,Observed!$A$2:$A$2369,$A158,Observed!$C$2:$C$2369,$C158)),AVERAGEIFS(Observed!N$2:N$2369,Observed!$A$2:$A$2369,$A158,Observed!$C$2:$C$2369,$C158),"")</f>
        <v/>
      </c>
      <c r="O158" s="40" t="str">
        <f>IF(ISNUMBER(AVERAGEIFS(Observed!O$2:O$2369,Observed!$A$2:$A$2369,$A158,Observed!$C$2:$C$2369,$C158)),AVERAGEIFS(Observed!O$2:O$2369,Observed!$A$2:$A$2369,$A158,Observed!$C$2:$C$2369,$C158),"")</f>
        <v/>
      </c>
      <c r="P158" s="40" t="str">
        <f>IF(ISNUMBER(AVERAGEIFS(Observed!P$2:P$2369,Observed!$A$2:$A$2369,$A158,Observed!$C$2:$C$2369,$C158)),AVERAGEIFS(Observed!P$2:P$2369,Observed!$A$2:$A$2369,$A158,Observed!$C$2:$C$2369,$C158),"")</f>
        <v/>
      </c>
      <c r="Q158" s="40">
        <f>IF(ISNUMBER(AVERAGEIFS(Observed!Q$2:Q$2369,Observed!$A$2:$A$2369,$A158,Observed!$C$2:$C$2369,$C158)),AVERAGEIFS(Observed!Q$2:Q$2369,Observed!$A$2:$A$2369,$A158,Observed!$C$2:$C$2369,$C158),"")</f>
        <v>389.48</v>
      </c>
      <c r="R158" s="40">
        <f>IF(ISNUMBER(AVERAGEIFS(Observed!R$2:R$2369,Observed!$A$2:$A$2369,$A158,Observed!$C$2:$C$2369,$C158)),AVERAGEIFS(Observed!R$2:R$2369,Observed!$A$2:$A$2369,$A158,Observed!$C$2:$C$2369,$C158),"")</f>
        <v>756.0866666666667</v>
      </c>
      <c r="S158" s="41" t="str">
        <f>IF(ISNUMBER(AVERAGEIFS(Observed!S$2:S$2369,Observed!$A$2:$A$2369,$A158,Observed!$C$2:$C$2369,$C158)),AVERAGEIFS(Observed!S$2:S$2369,Observed!$A$2:$A$2369,$A158,Observed!$C$2:$C$2369,$C158),"")</f>
        <v/>
      </c>
      <c r="T158" s="41" t="str">
        <f>IF(ISNUMBER(AVERAGEIFS(Observed!T$2:T$2369,Observed!$A$2:$A$2369,$A158,Observed!$C$2:$C$2369,$C158)),AVERAGEIFS(Observed!T$2:T$2369,Observed!$A$2:$A$2369,$A158,Observed!$C$2:$C$2369,$C158),"")</f>
        <v/>
      </c>
      <c r="U158" s="41" t="str">
        <f>IF(ISNUMBER(AVERAGEIFS(Observed!U$2:U$2369,Observed!$A$2:$A$2369,$A158,Observed!$C$2:$C$2369,$C158)),AVERAGEIFS(Observed!U$2:U$2369,Observed!$A$2:$A$2369,$A158,Observed!$C$2:$C$2369,$C158),"")</f>
        <v/>
      </c>
      <c r="V158" s="40" t="str">
        <f>IF(ISNUMBER(AVERAGEIFS(Observed!V$2:V$2369,Observed!$A$2:$A$2369,$A158,Observed!$C$2:$C$2369,$C158)),AVERAGEIFS(Observed!V$2:V$2369,Observed!$A$2:$A$2369,$A158,Observed!$C$2:$C$2369,$C158),"")</f>
        <v/>
      </c>
      <c r="W158" s="8" t="str">
        <f>IF(ISNUMBER(AVERAGEIFS(Observed!W$2:W$2369,Observed!$A$2:$A$2369,$A158,Observed!$C$2:$C$2369,$C158)),AVERAGEIFS(Observed!W$2:W$2369,Observed!$A$2:$A$2369,$A158,Observed!$C$2:$C$2369,$C158),"")</f>
        <v/>
      </c>
      <c r="X158" s="8" t="str">
        <f>IF(ISNUMBER(AVERAGEIFS(Observed!X$2:X$2369,Observed!$A$2:$A$2369,$A158,Observed!$C$2:$C$2369,$C158)),AVERAGEIFS(Observed!X$2:X$2369,Observed!$A$2:$A$2369,$A158,Observed!$C$2:$C$2369,$C158),"")</f>
        <v/>
      </c>
      <c r="Y158" s="40" t="str">
        <f>IF(ISNUMBER(AVERAGEIFS(Observed!Y$2:Y$2369,Observed!$A$2:$A$2369,$A158,Observed!$C$2:$C$2369,$C158)),AVERAGEIFS(Observed!Y$2:Y$2369,Observed!$A$2:$A$2369,$A158,Observed!$C$2:$C$2369,$C158),"")</f>
        <v/>
      </c>
      <c r="Z158" s="40" t="str">
        <f>IF(ISNUMBER(AVERAGEIFS(Observed!Z$2:Z$2369,Observed!$A$2:$A$2369,$A158,Observed!$C$2:$C$2369,$C158)),AVERAGEIFS(Observed!Z$2:Z$2369,Observed!$A$2:$A$2369,$A158,Observed!$C$2:$C$2369,$C158),"")</f>
        <v/>
      </c>
      <c r="AA158" s="40" t="str">
        <f>IF(ISNUMBER(AVERAGEIFS(Observed!AA$2:AA$2369,Observed!$A$2:$A$2369,$A158,Observed!$C$2:$C$2369,$C158)),AVERAGEIFS(Observed!AA$2:AA$2369,Observed!$A$2:$A$2369,$A158,Observed!$C$2:$C$2369,$C158),"")</f>
        <v/>
      </c>
      <c r="AB158" s="40" t="str">
        <f>IF(ISNUMBER(AVERAGEIFS(Observed!AB$2:AB$2369,Observed!$A$2:$A$2369,$A158,Observed!$C$2:$C$2369,$C158)),AVERAGEIFS(Observed!AB$2:AB$2369,Observed!$A$2:$A$2369,$A158,Observed!$C$2:$C$2369,$C158),"")</f>
        <v/>
      </c>
      <c r="AC158" s="40" t="str">
        <f>IF(ISNUMBER(AVERAGEIFS(Observed!AC$2:AC$2369,Observed!$A$2:$A$2369,$A158,Observed!$C$2:$C$2369,$C158)),AVERAGEIFS(Observed!AC$2:AC$2369,Observed!$A$2:$A$2369,$A158,Observed!$C$2:$C$2369,$C158),"")</f>
        <v/>
      </c>
      <c r="AD158" s="40" t="str">
        <f>IF(ISNUMBER(AVERAGEIFS(Observed!AD$2:AD$2369,Observed!$A$2:$A$2369,$A158,Observed!$C$2:$C$2369,$C158)),AVERAGEIFS(Observed!AD$2:AD$2369,Observed!$A$2:$A$2369,$A158,Observed!$C$2:$C$2369,$C158),"")</f>
        <v/>
      </c>
      <c r="AE158" s="40" t="str">
        <f>IF(ISNUMBER(AVERAGEIFS(Observed!AE$2:AE$2369,Observed!$A$2:$A$2369,$A158,Observed!$C$2:$C$2369,$C158)),AVERAGEIFS(Observed!AE$2:AE$2369,Observed!$A$2:$A$2369,$A158,Observed!$C$2:$C$2369,$C158),"")</f>
        <v/>
      </c>
      <c r="AF158" s="40" t="str">
        <f>IF(ISNUMBER(AVERAGEIFS(Observed!AF$2:AF$2369,Observed!$A$2:$A$2369,$A158,Observed!$C$2:$C$2369,$C158)),AVERAGEIFS(Observed!AF$2:AF$2369,Observed!$A$2:$A$2369,$A158,Observed!$C$2:$C$2369,$C158),"")</f>
        <v/>
      </c>
      <c r="AG158" s="40" t="str">
        <f>IF(ISNUMBER(AVERAGEIFS(Observed!AG$2:AG$2369,Observed!$A$2:$A$2369,$A158,Observed!$C$2:$C$2369,$C158)),AVERAGEIFS(Observed!AG$2:AG$2369,Observed!$A$2:$A$2369,$A158,Observed!$C$2:$C$2369,$C158),"")</f>
        <v/>
      </c>
      <c r="AH158" s="41" t="str">
        <f>IF(ISNUMBER(AVERAGEIFS(Observed!AH$2:AH$2369,Observed!$A$2:$A$2369,$A158,Observed!$C$2:$C$2369,$C158)),AVERAGEIFS(Observed!AH$2:AH$2369,Observed!$A$2:$A$2369,$A158,Observed!$C$2:$C$2369,$C158),"")</f>
        <v/>
      </c>
      <c r="AI158" s="41" t="str">
        <f>IF(ISNUMBER(AVERAGEIFS(Observed!AI$2:AI$2369,Observed!$A$2:$A$2369,$A158,Observed!$C$2:$C$2369,$C158)),AVERAGEIFS(Observed!AI$2:AI$2369,Observed!$A$2:$A$2369,$A158,Observed!$C$2:$C$2369,$C158),"")</f>
        <v/>
      </c>
      <c r="AJ158" s="41" t="str">
        <f>IF(ISNUMBER(AVERAGEIFS(Observed!AJ$2:AJ$2369,Observed!$A$2:$A$2369,$A158,Observed!$C$2:$C$2369,$C158)),AVERAGEIFS(Observed!AJ$2:AJ$2369,Observed!$A$2:$A$2369,$A158,Observed!$C$2:$C$2369,$C158),"")</f>
        <v/>
      </c>
      <c r="AK158" s="40" t="str">
        <f>IF(ISNUMBER(AVERAGEIFS(Observed!AK$2:AK$2369,Observed!$A$2:$A$2369,$A158,Observed!$C$2:$C$2369,$C158)),AVERAGEIFS(Observed!AK$2:AK$2369,Observed!$A$2:$A$2369,$A158,Observed!$C$2:$C$2369,$C158),"")</f>
        <v/>
      </c>
      <c r="AL158" s="41" t="str">
        <f>IF(ISNUMBER(AVERAGEIFS(Observed!AL$2:AL$2369,Observed!$A$2:$A$2369,$A158,Observed!$C$2:$C$2369,$C158)),AVERAGEIFS(Observed!AL$2:AL$2369,Observed!$A$2:$A$2369,$A158,Observed!$C$2:$C$2369,$C158),"")</f>
        <v/>
      </c>
      <c r="AM158" s="40" t="str">
        <f>IF(ISNUMBER(AVERAGEIFS(Observed!AM$2:AM$2369,Observed!$A$2:$A$2369,$A158,Observed!$C$2:$C$2369,$C158)),AVERAGEIFS(Observed!AM$2:AM$2369,Observed!$A$2:$A$2369,$A158,Observed!$C$2:$C$2369,$C158),"")</f>
        <v/>
      </c>
      <c r="AN158" s="40" t="str">
        <f>IF(ISNUMBER(AVERAGEIFS(Observed!AN$2:AN$2369,Observed!$A$2:$A$2369,$A158,Observed!$C$2:$C$2369,$C158)),AVERAGEIFS(Observed!AN$2:AN$2369,Observed!$A$2:$A$2369,$A158,Observed!$C$2:$C$2369,$C158),"")</f>
        <v/>
      </c>
      <c r="AO158" s="40" t="str">
        <f>IF(ISNUMBER(AVERAGEIFS(Observed!AO$2:AO$2369,Observed!$A$2:$A$2369,$A158,Observed!$C$2:$C$2369,$C158)),AVERAGEIFS(Observed!AO$2:AO$2369,Observed!$A$2:$A$2369,$A158,Observed!$C$2:$C$2369,$C158),"")</f>
        <v/>
      </c>
      <c r="AP158" s="41" t="str">
        <f>IF(ISNUMBER(AVERAGEIFS(Observed!AP$2:AP$2369,Observed!$A$2:$A$2369,$A158,Observed!$C$2:$C$2369,$C158)),AVERAGEIFS(Observed!AP$2:AP$2369,Observed!$A$2:$A$2369,$A158,Observed!$C$2:$C$2369,$C158),"")</f>
        <v/>
      </c>
      <c r="AQ158" s="40" t="str">
        <f>IF(ISNUMBER(AVERAGEIFS(Observed!AQ$2:AQ$2369,Observed!$A$2:$A$2369,$A158,Observed!$C$2:$C$2369,$C158)),AVERAGEIFS(Observed!AQ$2:AQ$2369,Observed!$A$2:$A$2369,$A158,Observed!$C$2:$C$2369,$C158),"")</f>
        <v/>
      </c>
      <c r="AR158" s="40" t="str">
        <f>IF(ISNUMBER(AVERAGEIFS(Observed!AR$2:AR$2369,Observed!$A$2:$A$2369,$A158,Observed!$C$2:$C$2369,$C158)),AVERAGEIFS(Observed!AR$2:AR$2369,Observed!$A$2:$A$2369,$A158,Observed!$C$2:$C$2369,$C158),"")</f>
        <v/>
      </c>
      <c r="AS158" s="3">
        <f>COUNTIFS(Observed!$A$2:$A$2369,$A158,Observed!$C$2:$C$2369,$C158)</f>
        <v>3</v>
      </c>
      <c r="AT158" s="3">
        <f t="shared" si="2"/>
        <v>2</v>
      </c>
    </row>
    <row r="159" spans="1:46" x14ac:dyDescent="0.25">
      <c r="A159" t="s">
        <v>6</v>
      </c>
      <c r="B159" t="s">
        <v>21</v>
      </c>
      <c r="C159" s="7">
        <v>35709</v>
      </c>
      <c r="D159" t="s">
        <v>101</v>
      </c>
      <c r="E159" t="s">
        <v>84</v>
      </c>
      <c r="J159" t="s">
        <v>0</v>
      </c>
      <c r="K159" t="s">
        <v>0</v>
      </c>
      <c r="L159">
        <v>1</v>
      </c>
      <c r="M159" t="s">
        <v>24</v>
      </c>
      <c r="N159" s="39">
        <f>IF(ISNUMBER(AVERAGEIFS(Observed!N$2:N$2369,Observed!$A$2:$A$2369,$A159,Observed!$C$2:$C$2369,$C159)),AVERAGEIFS(Observed!N$2:N$2369,Observed!$A$2:$A$2369,$A159,Observed!$C$2:$C$2369,$C159),"")</f>
        <v>2471</v>
      </c>
      <c r="O159" s="40">
        <f>IF(ISNUMBER(AVERAGEIFS(Observed!O$2:O$2369,Observed!$A$2:$A$2369,$A159,Observed!$C$2:$C$2369,$C159)),AVERAGEIFS(Observed!O$2:O$2369,Observed!$A$2:$A$2369,$A159,Observed!$C$2:$C$2369,$C159),"")</f>
        <v>247.1</v>
      </c>
      <c r="P159" s="40" t="str">
        <f>IF(ISNUMBER(AVERAGEIFS(Observed!P$2:P$2369,Observed!$A$2:$A$2369,$A159,Observed!$C$2:$C$2369,$C159)),AVERAGEIFS(Observed!P$2:P$2369,Observed!$A$2:$A$2369,$A159,Observed!$C$2:$C$2369,$C159),"")</f>
        <v/>
      </c>
      <c r="Q159" s="40" t="str">
        <f>IF(ISNUMBER(AVERAGEIFS(Observed!Q$2:Q$2369,Observed!$A$2:$A$2369,$A159,Observed!$C$2:$C$2369,$C159)),AVERAGEIFS(Observed!Q$2:Q$2369,Observed!$A$2:$A$2369,$A159,Observed!$C$2:$C$2369,$C159),"")</f>
        <v/>
      </c>
      <c r="R159" s="40" t="str">
        <f>IF(ISNUMBER(AVERAGEIFS(Observed!R$2:R$2369,Observed!$A$2:$A$2369,$A159,Observed!$C$2:$C$2369,$C159)),AVERAGEIFS(Observed!R$2:R$2369,Observed!$A$2:$A$2369,$A159,Observed!$C$2:$C$2369,$C159),"")</f>
        <v/>
      </c>
      <c r="S159" s="41" t="str">
        <f>IF(ISNUMBER(AVERAGEIFS(Observed!S$2:S$2369,Observed!$A$2:$A$2369,$A159,Observed!$C$2:$C$2369,$C159)),AVERAGEIFS(Observed!S$2:S$2369,Observed!$A$2:$A$2369,$A159,Observed!$C$2:$C$2369,$C159),"")</f>
        <v/>
      </c>
      <c r="T159" s="41" t="str">
        <f>IF(ISNUMBER(AVERAGEIFS(Observed!T$2:T$2369,Observed!$A$2:$A$2369,$A159,Observed!$C$2:$C$2369,$C159)),AVERAGEIFS(Observed!T$2:T$2369,Observed!$A$2:$A$2369,$A159,Observed!$C$2:$C$2369,$C159),"")</f>
        <v/>
      </c>
      <c r="U159" s="41" t="str">
        <f>IF(ISNUMBER(AVERAGEIFS(Observed!U$2:U$2369,Observed!$A$2:$A$2369,$A159,Observed!$C$2:$C$2369,$C159)),AVERAGEIFS(Observed!U$2:U$2369,Observed!$A$2:$A$2369,$A159,Observed!$C$2:$C$2369,$C159),"")</f>
        <v/>
      </c>
      <c r="V159" s="40" t="str">
        <f>IF(ISNUMBER(AVERAGEIFS(Observed!V$2:V$2369,Observed!$A$2:$A$2369,$A159,Observed!$C$2:$C$2369,$C159)),AVERAGEIFS(Observed!V$2:V$2369,Observed!$A$2:$A$2369,$A159,Observed!$C$2:$C$2369,$C159),"")</f>
        <v/>
      </c>
      <c r="W159" s="8" t="str">
        <f>IF(ISNUMBER(AVERAGEIFS(Observed!W$2:W$2369,Observed!$A$2:$A$2369,$A159,Observed!$C$2:$C$2369,$C159)),AVERAGEIFS(Observed!W$2:W$2369,Observed!$A$2:$A$2369,$A159,Observed!$C$2:$C$2369,$C159),"")</f>
        <v/>
      </c>
      <c r="X159" s="8" t="str">
        <f>IF(ISNUMBER(AVERAGEIFS(Observed!X$2:X$2369,Observed!$A$2:$A$2369,$A159,Observed!$C$2:$C$2369,$C159)),AVERAGEIFS(Observed!X$2:X$2369,Observed!$A$2:$A$2369,$A159,Observed!$C$2:$C$2369,$C159),"")</f>
        <v/>
      </c>
      <c r="Y159" s="40" t="str">
        <f>IF(ISNUMBER(AVERAGEIFS(Observed!Y$2:Y$2369,Observed!$A$2:$A$2369,$A159,Observed!$C$2:$C$2369,$C159)),AVERAGEIFS(Observed!Y$2:Y$2369,Observed!$A$2:$A$2369,$A159,Observed!$C$2:$C$2369,$C159),"")</f>
        <v/>
      </c>
      <c r="Z159" s="40" t="str">
        <f>IF(ISNUMBER(AVERAGEIFS(Observed!Z$2:Z$2369,Observed!$A$2:$A$2369,$A159,Observed!$C$2:$C$2369,$C159)),AVERAGEIFS(Observed!Z$2:Z$2369,Observed!$A$2:$A$2369,$A159,Observed!$C$2:$C$2369,$C159),"")</f>
        <v/>
      </c>
      <c r="AA159" s="40" t="str">
        <f>IF(ISNUMBER(AVERAGEIFS(Observed!AA$2:AA$2369,Observed!$A$2:$A$2369,$A159,Observed!$C$2:$C$2369,$C159)),AVERAGEIFS(Observed!AA$2:AA$2369,Observed!$A$2:$A$2369,$A159,Observed!$C$2:$C$2369,$C159),"")</f>
        <v/>
      </c>
      <c r="AB159" s="40" t="str">
        <f>IF(ISNUMBER(AVERAGEIFS(Observed!AB$2:AB$2369,Observed!$A$2:$A$2369,$A159,Observed!$C$2:$C$2369,$C159)),AVERAGEIFS(Observed!AB$2:AB$2369,Observed!$A$2:$A$2369,$A159,Observed!$C$2:$C$2369,$C159),"")</f>
        <v/>
      </c>
      <c r="AC159" s="40" t="str">
        <f>IF(ISNUMBER(AVERAGEIFS(Observed!AC$2:AC$2369,Observed!$A$2:$A$2369,$A159,Observed!$C$2:$C$2369,$C159)),AVERAGEIFS(Observed!AC$2:AC$2369,Observed!$A$2:$A$2369,$A159,Observed!$C$2:$C$2369,$C159),"")</f>
        <v/>
      </c>
      <c r="AD159" s="40" t="str">
        <f>IF(ISNUMBER(AVERAGEIFS(Observed!AD$2:AD$2369,Observed!$A$2:$A$2369,$A159,Observed!$C$2:$C$2369,$C159)),AVERAGEIFS(Observed!AD$2:AD$2369,Observed!$A$2:$A$2369,$A159,Observed!$C$2:$C$2369,$C159),"")</f>
        <v/>
      </c>
      <c r="AE159" s="40" t="str">
        <f>IF(ISNUMBER(AVERAGEIFS(Observed!AE$2:AE$2369,Observed!$A$2:$A$2369,$A159,Observed!$C$2:$C$2369,$C159)),AVERAGEIFS(Observed!AE$2:AE$2369,Observed!$A$2:$A$2369,$A159,Observed!$C$2:$C$2369,$C159),"")</f>
        <v/>
      </c>
      <c r="AF159" s="40" t="str">
        <f>IF(ISNUMBER(AVERAGEIFS(Observed!AF$2:AF$2369,Observed!$A$2:$A$2369,$A159,Observed!$C$2:$C$2369,$C159)),AVERAGEIFS(Observed!AF$2:AF$2369,Observed!$A$2:$A$2369,$A159,Observed!$C$2:$C$2369,$C159),"")</f>
        <v/>
      </c>
      <c r="AG159" s="40" t="str">
        <f>IF(ISNUMBER(AVERAGEIFS(Observed!AG$2:AG$2369,Observed!$A$2:$A$2369,$A159,Observed!$C$2:$C$2369,$C159)),AVERAGEIFS(Observed!AG$2:AG$2369,Observed!$A$2:$A$2369,$A159,Observed!$C$2:$C$2369,$C159),"")</f>
        <v/>
      </c>
      <c r="AH159" s="41" t="str">
        <f>IF(ISNUMBER(AVERAGEIFS(Observed!AH$2:AH$2369,Observed!$A$2:$A$2369,$A159,Observed!$C$2:$C$2369,$C159)),AVERAGEIFS(Observed!AH$2:AH$2369,Observed!$A$2:$A$2369,$A159,Observed!$C$2:$C$2369,$C159),"")</f>
        <v/>
      </c>
      <c r="AI159" s="41" t="str">
        <f>IF(ISNUMBER(AVERAGEIFS(Observed!AI$2:AI$2369,Observed!$A$2:$A$2369,$A159,Observed!$C$2:$C$2369,$C159)),AVERAGEIFS(Observed!AI$2:AI$2369,Observed!$A$2:$A$2369,$A159,Observed!$C$2:$C$2369,$C159),"")</f>
        <v/>
      </c>
      <c r="AJ159" s="41" t="str">
        <f>IF(ISNUMBER(AVERAGEIFS(Observed!AJ$2:AJ$2369,Observed!$A$2:$A$2369,$A159,Observed!$C$2:$C$2369,$C159)),AVERAGEIFS(Observed!AJ$2:AJ$2369,Observed!$A$2:$A$2369,$A159,Observed!$C$2:$C$2369,$C159),"")</f>
        <v/>
      </c>
      <c r="AK159" s="40" t="str">
        <f>IF(ISNUMBER(AVERAGEIFS(Observed!AK$2:AK$2369,Observed!$A$2:$A$2369,$A159,Observed!$C$2:$C$2369,$C159)),AVERAGEIFS(Observed!AK$2:AK$2369,Observed!$A$2:$A$2369,$A159,Observed!$C$2:$C$2369,$C159),"")</f>
        <v/>
      </c>
      <c r="AL159" s="41" t="str">
        <f>IF(ISNUMBER(AVERAGEIFS(Observed!AL$2:AL$2369,Observed!$A$2:$A$2369,$A159,Observed!$C$2:$C$2369,$C159)),AVERAGEIFS(Observed!AL$2:AL$2369,Observed!$A$2:$A$2369,$A159,Observed!$C$2:$C$2369,$C159),"")</f>
        <v/>
      </c>
      <c r="AM159" s="40" t="str">
        <f>IF(ISNUMBER(AVERAGEIFS(Observed!AM$2:AM$2369,Observed!$A$2:$A$2369,$A159,Observed!$C$2:$C$2369,$C159)),AVERAGEIFS(Observed!AM$2:AM$2369,Observed!$A$2:$A$2369,$A159,Observed!$C$2:$C$2369,$C159),"")</f>
        <v/>
      </c>
      <c r="AN159" s="40" t="str">
        <f>IF(ISNUMBER(AVERAGEIFS(Observed!AN$2:AN$2369,Observed!$A$2:$A$2369,$A159,Observed!$C$2:$C$2369,$C159)),AVERAGEIFS(Observed!AN$2:AN$2369,Observed!$A$2:$A$2369,$A159,Observed!$C$2:$C$2369,$C159),"")</f>
        <v/>
      </c>
      <c r="AO159" s="40" t="str">
        <f>IF(ISNUMBER(AVERAGEIFS(Observed!AO$2:AO$2369,Observed!$A$2:$A$2369,$A159,Observed!$C$2:$C$2369,$C159)),AVERAGEIFS(Observed!AO$2:AO$2369,Observed!$A$2:$A$2369,$A159,Observed!$C$2:$C$2369,$C159),"")</f>
        <v/>
      </c>
      <c r="AP159" s="41" t="str">
        <f>IF(ISNUMBER(AVERAGEIFS(Observed!AP$2:AP$2369,Observed!$A$2:$A$2369,$A159,Observed!$C$2:$C$2369,$C159)),AVERAGEIFS(Observed!AP$2:AP$2369,Observed!$A$2:$A$2369,$A159,Observed!$C$2:$C$2369,$C159),"")</f>
        <v/>
      </c>
      <c r="AQ159" s="40" t="str">
        <f>IF(ISNUMBER(AVERAGEIFS(Observed!AQ$2:AQ$2369,Observed!$A$2:$A$2369,$A159,Observed!$C$2:$C$2369,$C159)),AVERAGEIFS(Observed!AQ$2:AQ$2369,Observed!$A$2:$A$2369,$A159,Observed!$C$2:$C$2369,$C159),"")</f>
        <v/>
      </c>
      <c r="AR159" s="40" t="str">
        <f>IF(ISNUMBER(AVERAGEIFS(Observed!AR$2:AR$2369,Observed!$A$2:$A$2369,$A159,Observed!$C$2:$C$2369,$C159)),AVERAGEIFS(Observed!AR$2:AR$2369,Observed!$A$2:$A$2369,$A159,Observed!$C$2:$C$2369,$C159),"")</f>
        <v/>
      </c>
      <c r="AS159" s="3">
        <f>COUNTIFS(Observed!$A$2:$A$2369,$A159,Observed!$C$2:$C$2369,$C159)</f>
        <v>3</v>
      </c>
      <c r="AT159" s="3">
        <f t="shared" si="2"/>
        <v>1</v>
      </c>
    </row>
    <row r="160" spans="1:46" x14ac:dyDescent="0.25">
      <c r="A160" t="s">
        <v>6</v>
      </c>
      <c r="B160" t="s">
        <v>21</v>
      </c>
      <c r="C160" s="7">
        <v>35715</v>
      </c>
      <c r="D160" t="s">
        <v>101</v>
      </c>
      <c r="E160" t="s">
        <v>84</v>
      </c>
      <c r="J160" t="s">
        <v>0</v>
      </c>
      <c r="K160" t="s">
        <v>0</v>
      </c>
      <c r="L160">
        <v>1</v>
      </c>
      <c r="M160" t="s">
        <v>25</v>
      </c>
      <c r="N160" s="39" t="str">
        <f>IF(ISNUMBER(AVERAGEIFS(Observed!N$2:N$2369,Observed!$A$2:$A$2369,$A160,Observed!$C$2:$C$2369,$C160)),AVERAGEIFS(Observed!N$2:N$2369,Observed!$A$2:$A$2369,$A160,Observed!$C$2:$C$2369,$C160),"")</f>
        <v/>
      </c>
      <c r="O160" s="40" t="str">
        <f>IF(ISNUMBER(AVERAGEIFS(Observed!O$2:O$2369,Observed!$A$2:$A$2369,$A160,Observed!$C$2:$C$2369,$C160)),AVERAGEIFS(Observed!O$2:O$2369,Observed!$A$2:$A$2369,$A160,Observed!$C$2:$C$2369,$C160),"")</f>
        <v/>
      </c>
      <c r="P160" s="40" t="str">
        <f>IF(ISNUMBER(AVERAGEIFS(Observed!P$2:P$2369,Observed!$A$2:$A$2369,$A160,Observed!$C$2:$C$2369,$C160)),AVERAGEIFS(Observed!P$2:P$2369,Observed!$A$2:$A$2369,$A160,Observed!$C$2:$C$2369,$C160),"")</f>
        <v/>
      </c>
      <c r="Q160" s="40">
        <f>IF(ISNUMBER(AVERAGEIFS(Observed!Q$2:Q$2369,Observed!$A$2:$A$2369,$A160,Observed!$C$2:$C$2369,$C160)),AVERAGEIFS(Observed!Q$2:Q$2369,Observed!$A$2:$A$2369,$A160,Observed!$C$2:$C$2369,$C160),"")</f>
        <v>192.48000000000002</v>
      </c>
      <c r="R160" s="40">
        <f>IF(ISNUMBER(AVERAGEIFS(Observed!R$2:R$2369,Observed!$A$2:$A$2369,$A160,Observed!$C$2:$C$2369,$C160)),AVERAGEIFS(Observed!R$2:R$2369,Observed!$A$2:$A$2369,$A160,Observed!$C$2:$C$2369,$C160),"")</f>
        <v>192.48000000000002</v>
      </c>
      <c r="S160" s="41" t="str">
        <f>IF(ISNUMBER(AVERAGEIFS(Observed!S$2:S$2369,Observed!$A$2:$A$2369,$A160,Observed!$C$2:$C$2369,$C160)),AVERAGEIFS(Observed!S$2:S$2369,Observed!$A$2:$A$2369,$A160,Observed!$C$2:$C$2369,$C160),"")</f>
        <v/>
      </c>
      <c r="T160" s="41" t="str">
        <f>IF(ISNUMBER(AVERAGEIFS(Observed!T$2:T$2369,Observed!$A$2:$A$2369,$A160,Observed!$C$2:$C$2369,$C160)),AVERAGEIFS(Observed!T$2:T$2369,Observed!$A$2:$A$2369,$A160,Observed!$C$2:$C$2369,$C160),"")</f>
        <v/>
      </c>
      <c r="U160" s="41" t="str">
        <f>IF(ISNUMBER(AVERAGEIFS(Observed!U$2:U$2369,Observed!$A$2:$A$2369,$A160,Observed!$C$2:$C$2369,$C160)),AVERAGEIFS(Observed!U$2:U$2369,Observed!$A$2:$A$2369,$A160,Observed!$C$2:$C$2369,$C160),"")</f>
        <v/>
      </c>
      <c r="V160" s="40" t="str">
        <f>IF(ISNUMBER(AVERAGEIFS(Observed!V$2:V$2369,Observed!$A$2:$A$2369,$A160,Observed!$C$2:$C$2369,$C160)),AVERAGEIFS(Observed!V$2:V$2369,Observed!$A$2:$A$2369,$A160,Observed!$C$2:$C$2369,$C160),"")</f>
        <v/>
      </c>
      <c r="W160" s="8" t="str">
        <f>IF(ISNUMBER(AVERAGEIFS(Observed!W$2:W$2369,Observed!$A$2:$A$2369,$A160,Observed!$C$2:$C$2369,$C160)),AVERAGEIFS(Observed!W$2:W$2369,Observed!$A$2:$A$2369,$A160,Observed!$C$2:$C$2369,$C160),"")</f>
        <v/>
      </c>
      <c r="X160" s="8" t="str">
        <f>IF(ISNUMBER(AVERAGEIFS(Observed!X$2:X$2369,Observed!$A$2:$A$2369,$A160,Observed!$C$2:$C$2369,$C160)),AVERAGEIFS(Observed!X$2:X$2369,Observed!$A$2:$A$2369,$A160,Observed!$C$2:$C$2369,$C160),"")</f>
        <v/>
      </c>
      <c r="Y160" s="40" t="str">
        <f>IF(ISNUMBER(AVERAGEIFS(Observed!Y$2:Y$2369,Observed!$A$2:$A$2369,$A160,Observed!$C$2:$C$2369,$C160)),AVERAGEIFS(Observed!Y$2:Y$2369,Observed!$A$2:$A$2369,$A160,Observed!$C$2:$C$2369,$C160),"")</f>
        <v/>
      </c>
      <c r="Z160" s="40" t="str">
        <f>IF(ISNUMBER(AVERAGEIFS(Observed!Z$2:Z$2369,Observed!$A$2:$A$2369,$A160,Observed!$C$2:$C$2369,$C160)),AVERAGEIFS(Observed!Z$2:Z$2369,Observed!$A$2:$A$2369,$A160,Observed!$C$2:$C$2369,$C160),"")</f>
        <v/>
      </c>
      <c r="AA160" s="40" t="str">
        <f>IF(ISNUMBER(AVERAGEIFS(Observed!AA$2:AA$2369,Observed!$A$2:$A$2369,$A160,Observed!$C$2:$C$2369,$C160)),AVERAGEIFS(Observed!AA$2:AA$2369,Observed!$A$2:$A$2369,$A160,Observed!$C$2:$C$2369,$C160),"")</f>
        <v/>
      </c>
      <c r="AB160" s="40" t="str">
        <f>IF(ISNUMBER(AVERAGEIFS(Observed!AB$2:AB$2369,Observed!$A$2:$A$2369,$A160,Observed!$C$2:$C$2369,$C160)),AVERAGEIFS(Observed!AB$2:AB$2369,Observed!$A$2:$A$2369,$A160,Observed!$C$2:$C$2369,$C160),"")</f>
        <v/>
      </c>
      <c r="AC160" s="40" t="str">
        <f>IF(ISNUMBER(AVERAGEIFS(Observed!AC$2:AC$2369,Observed!$A$2:$A$2369,$A160,Observed!$C$2:$C$2369,$C160)),AVERAGEIFS(Observed!AC$2:AC$2369,Observed!$A$2:$A$2369,$A160,Observed!$C$2:$C$2369,$C160),"")</f>
        <v/>
      </c>
      <c r="AD160" s="40" t="str">
        <f>IF(ISNUMBER(AVERAGEIFS(Observed!AD$2:AD$2369,Observed!$A$2:$A$2369,$A160,Observed!$C$2:$C$2369,$C160)),AVERAGEIFS(Observed!AD$2:AD$2369,Observed!$A$2:$A$2369,$A160,Observed!$C$2:$C$2369,$C160),"")</f>
        <v/>
      </c>
      <c r="AE160" s="40" t="str">
        <f>IF(ISNUMBER(AVERAGEIFS(Observed!AE$2:AE$2369,Observed!$A$2:$A$2369,$A160,Observed!$C$2:$C$2369,$C160)),AVERAGEIFS(Observed!AE$2:AE$2369,Observed!$A$2:$A$2369,$A160,Observed!$C$2:$C$2369,$C160),"")</f>
        <v/>
      </c>
      <c r="AF160" s="40" t="str">
        <f>IF(ISNUMBER(AVERAGEIFS(Observed!AF$2:AF$2369,Observed!$A$2:$A$2369,$A160,Observed!$C$2:$C$2369,$C160)),AVERAGEIFS(Observed!AF$2:AF$2369,Observed!$A$2:$A$2369,$A160,Observed!$C$2:$C$2369,$C160),"")</f>
        <v/>
      </c>
      <c r="AG160" s="40" t="str">
        <f>IF(ISNUMBER(AVERAGEIFS(Observed!AG$2:AG$2369,Observed!$A$2:$A$2369,$A160,Observed!$C$2:$C$2369,$C160)),AVERAGEIFS(Observed!AG$2:AG$2369,Observed!$A$2:$A$2369,$A160,Observed!$C$2:$C$2369,$C160),"")</f>
        <v/>
      </c>
      <c r="AH160" s="41" t="str">
        <f>IF(ISNUMBER(AVERAGEIFS(Observed!AH$2:AH$2369,Observed!$A$2:$A$2369,$A160,Observed!$C$2:$C$2369,$C160)),AVERAGEIFS(Observed!AH$2:AH$2369,Observed!$A$2:$A$2369,$A160,Observed!$C$2:$C$2369,$C160),"")</f>
        <v/>
      </c>
      <c r="AI160" s="41" t="str">
        <f>IF(ISNUMBER(AVERAGEIFS(Observed!AI$2:AI$2369,Observed!$A$2:$A$2369,$A160,Observed!$C$2:$C$2369,$C160)),AVERAGEIFS(Observed!AI$2:AI$2369,Observed!$A$2:$A$2369,$A160,Observed!$C$2:$C$2369,$C160),"")</f>
        <v/>
      </c>
      <c r="AJ160" s="41" t="str">
        <f>IF(ISNUMBER(AVERAGEIFS(Observed!AJ$2:AJ$2369,Observed!$A$2:$A$2369,$A160,Observed!$C$2:$C$2369,$C160)),AVERAGEIFS(Observed!AJ$2:AJ$2369,Observed!$A$2:$A$2369,$A160,Observed!$C$2:$C$2369,$C160),"")</f>
        <v/>
      </c>
      <c r="AK160" s="40" t="str">
        <f>IF(ISNUMBER(AVERAGEIFS(Observed!AK$2:AK$2369,Observed!$A$2:$A$2369,$A160,Observed!$C$2:$C$2369,$C160)),AVERAGEIFS(Observed!AK$2:AK$2369,Observed!$A$2:$A$2369,$A160,Observed!$C$2:$C$2369,$C160),"")</f>
        <v/>
      </c>
      <c r="AL160" s="41" t="str">
        <f>IF(ISNUMBER(AVERAGEIFS(Observed!AL$2:AL$2369,Observed!$A$2:$A$2369,$A160,Observed!$C$2:$C$2369,$C160)),AVERAGEIFS(Observed!AL$2:AL$2369,Observed!$A$2:$A$2369,$A160,Observed!$C$2:$C$2369,$C160),"")</f>
        <v/>
      </c>
      <c r="AM160" s="40" t="str">
        <f>IF(ISNUMBER(AVERAGEIFS(Observed!AM$2:AM$2369,Observed!$A$2:$A$2369,$A160,Observed!$C$2:$C$2369,$C160)),AVERAGEIFS(Observed!AM$2:AM$2369,Observed!$A$2:$A$2369,$A160,Observed!$C$2:$C$2369,$C160),"")</f>
        <v/>
      </c>
      <c r="AN160" s="40" t="str">
        <f>IF(ISNUMBER(AVERAGEIFS(Observed!AN$2:AN$2369,Observed!$A$2:$A$2369,$A160,Observed!$C$2:$C$2369,$C160)),AVERAGEIFS(Observed!AN$2:AN$2369,Observed!$A$2:$A$2369,$A160,Observed!$C$2:$C$2369,$C160),"")</f>
        <v/>
      </c>
      <c r="AO160" s="40" t="str">
        <f>IF(ISNUMBER(AVERAGEIFS(Observed!AO$2:AO$2369,Observed!$A$2:$A$2369,$A160,Observed!$C$2:$C$2369,$C160)),AVERAGEIFS(Observed!AO$2:AO$2369,Observed!$A$2:$A$2369,$A160,Observed!$C$2:$C$2369,$C160),"")</f>
        <v/>
      </c>
      <c r="AP160" s="41" t="str">
        <f>IF(ISNUMBER(AVERAGEIFS(Observed!AP$2:AP$2369,Observed!$A$2:$A$2369,$A160,Observed!$C$2:$C$2369,$C160)),AVERAGEIFS(Observed!AP$2:AP$2369,Observed!$A$2:$A$2369,$A160,Observed!$C$2:$C$2369,$C160),"")</f>
        <v/>
      </c>
      <c r="AQ160" s="40" t="str">
        <f>IF(ISNUMBER(AVERAGEIFS(Observed!AQ$2:AQ$2369,Observed!$A$2:$A$2369,$A160,Observed!$C$2:$C$2369,$C160)),AVERAGEIFS(Observed!AQ$2:AQ$2369,Observed!$A$2:$A$2369,$A160,Observed!$C$2:$C$2369,$C160),"")</f>
        <v/>
      </c>
      <c r="AR160" s="40" t="str">
        <f>IF(ISNUMBER(AVERAGEIFS(Observed!AR$2:AR$2369,Observed!$A$2:$A$2369,$A160,Observed!$C$2:$C$2369,$C160)),AVERAGEIFS(Observed!AR$2:AR$2369,Observed!$A$2:$A$2369,$A160,Observed!$C$2:$C$2369,$C160),"")</f>
        <v/>
      </c>
      <c r="AS160" s="3">
        <f>COUNTIFS(Observed!$A$2:$A$2369,$A160,Observed!$C$2:$C$2369,$C160)</f>
        <v>3</v>
      </c>
      <c r="AT160" s="3">
        <f t="shared" si="2"/>
        <v>2</v>
      </c>
    </row>
    <row r="161" spans="1:46" x14ac:dyDescent="0.25">
      <c r="A161" t="s">
        <v>6</v>
      </c>
      <c r="B161" t="s">
        <v>21</v>
      </c>
      <c r="C161" s="7">
        <v>35731</v>
      </c>
      <c r="D161" t="s">
        <v>101</v>
      </c>
      <c r="E161" t="s">
        <v>84</v>
      </c>
      <c r="J161" t="s">
        <v>0</v>
      </c>
      <c r="K161" t="s">
        <v>0</v>
      </c>
      <c r="L161">
        <v>2</v>
      </c>
      <c r="M161" t="s">
        <v>23</v>
      </c>
      <c r="N161" s="39">
        <f>IF(ISNUMBER(AVERAGEIFS(Observed!N$2:N$2369,Observed!$A$2:$A$2369,$A161,Observed!$C$2:$C$2369,$C161)),AVERAGEIFS(Observed!N$2:N$2369,Observed!$A$2:$A$2369,$A161,Observed!$C$2:$C$2369,$C161),"")</f>
        <v>1655</v>
      </c>
      <c r="O161" s="40">
        <f>IF(ISNUMBER(AVERAGEIFS(Observed!O$2:O$2369,Observed!$A$2:$A$2369,$A161,Observed!$C$2:$C$2369,$C161)),AVERAGEIFS(Observed!O$2:O$2369,Observed!$A$2:$A$2369,$A161,Observed!$C$2:$C$2369,$C161),"")</f>
        <v>165.5</v>
      </c>
      <c r="P161" s="40" t="str">
        <f>IF(ISNUMBER(AVERAGEIFS(Observed!P$2:P$2369,Observed!$A$2:$A$2369,$A161,Observed!$C$2:$C$2369,$C161)),AVERAGEIFS(Observed!P$2:P$2369,Observed!$A$2:$A$2369,$A161,Observed!$C$2:$C$2369,$C161),"")</f>
        <v/>
      </c>
      <c r="Q161" s="40" t="str">
        <f>IF(ISNUMBER(AVERAGEIFS(Observed!Q$2:Q$2369,Observed!$A$2:$A$2369,$A161,Observed!$C$2:$C$2369,$C161)),AVERAGEIFS(Observed!Q$2:Q$2369,Observed!$A$2:$A$2369,$A161,Observed!$C$2:$C$2369,$C161),"")</f>
        <v/>
      </c>
      <c r="R161" s="40" t="str">
        <f>IF(ISNUMBER(AVERAGEIFS(Observed!R$2:R$2369,Observed!$A$2:$A$2369,$A161,Observed!$C$2:$C$2369,$C161)),AVERAGEIFS(Observed!R$2:R$2369,Observed!$A$2:$A$2369,$A161,Observed!$C$2:$C$2369,$C161),"")</f>
        <v/>
      </c>
      <c r="S161" s="41" t="str">
        <f>IF(ISNUMBER(AVERAGEIFS(Observed!S$2:S$2369,Observed!$A$2:$A$2369,$A161,Observed!$C$2:$C$2369,$C161)),AVERAGEIFS(Observed!S$2:S$2369,Observed!$A$2:$A$2369,$A161,Observed!$C$2:$C$2369,$C161),"")</f>
        <v/>
      </c>
      <c r="T161" s="41" t="str">
        <f>IF(ISNUMBER(AVERAGEIFS(Observed!T$2:T$2369,Observed!$A$2:$A$2369,$A161,Observed!$C$2:$C$2369,$C161)),AVERAGEIFS(Observed!T$2:T$2369,Observed!$A$2:$A$2369,$A161,Observed!$C$2:$C$2369,$C161),"")</f>
        <v/>
      </c>
      <c r="U161" s="41" t="str">
        <f>IF(ISNUMBER(AVERAGEIFS(Observed!U$2:U$2369,Observed!$A$2:$A$2369,$A161,Observed!$C$2:$C$2369,$C161)),AVERAGEIFS(Observed!U$2:U$2369,Observed!$A$2:$A$2369,$A161,Observed!$C$2:$C$2369,$C161),"")</f>
        <v/>
      </c>
      <c r="V161" s="40" t="str">
        <f>IF(ISNUMBER(AVERAGEIFS(Observed!V$2:V$2369,Observed!$A$2:$A$2369,$A161,Observed!$C$2:$C$2369,$C161)),AVERAGEIFS(Observed!V$2:V$2369,Observed!$A$2:$A$2369,$A161,Observed!$C$2:$C$2369,$C161),"")</f>
        <v/>
      </c>
      <c r="W161" s="8" t="str">
        <f>IF(ISNUMBER(AVERAGEIFS(Observed!W$2:W$2369,Observed!$A$2:$A$2369,$A161,Observed!$C$2:$C$2369,$C161)),AVERAGEIFS(Observed!W$2:W$2369,Observed!$A$2:$A$2369,$A161,Observed!$C$2:$C$2369,$C161),"")</f>
        <v/>
      </c>
      <c r="X161" s="8" t="str">
        <f>IF(ISNUMBER(AVERAGEIFS(Observed!X$2:X$2369,Observed!$A$2:$A$2369,$A161,Observed!$C$2:$C$2369,$C161)),AVERAGEIFS(Observed!X$2:X$2369,Observed!$A$2:$A$2369,$A161,Observed!$C$2:$C$2369,$C161),"")</f>
        <v/>
      </c>
      <c r="Y161" s="40" t="str">
        <f>IF(ISNUMBER(AVERAGEIFS(Observed!Y$2:Y$2369,Observed!$A$2:$A$2369,$A161,Observed!$C$2:$C$2369,$C161)),AVERAGEIFS(Observed!Y$2:Y$2369,Observed!$A$2:$A$2369,$A161,Observed!$C$2:$C$2369,$C161),"")</f>
        <v/>
      </c>
      <c r="Z161" s="40" t="str">
        <f>IF(ISNUMBER(AVERAGEIFS(Observed!Z$2:Z$2369,Observed!$A$2:$A$2369,$A161,Observed!$C$2:$C$2369,$C161)),AVERAGEIFS(Observed!Z$2:Z$2369,Observed!$A$2:$A$2369,$A161,Observed!$C$2:$C$2369,$C161),"")</f>
        <v/>
      </c>
      <c r="AA161" s="40" t="str">
        <f>IF(ISNUMBER(AVERAGEIFS(Observed!AA$2:AA$2369,Observed!$A$2:$A$2369,$A161,Observed!$C$2:$C$2369,$C161)),AVERAGEIFS(Observed!AA$2:AA$2369,Observed!$A$2:$A$2369,$A161,Observed!$C$2:$C$2369,$C161),"")</f>
        <v/>
      </c>
      <c r="AB161" s="40" t="str">
        <f>IF(ISNUMBER(AVERAGEIFS(Observed!AB$2:AB$2369,Observed!$A$2:$A$2369,$A161,Observed!$C$2:$C$2369,$C161)),AVERAGEIFS(Observed!AB$2:AB$2369,Observed!$A$2:$A$2369,$A161,Observed!$C$2:$C$2369,$C161),"")</f>
        <v/>
      </c>
      <c r="AC161" s="40" t="str">
        <f>IF(ISNUMBER(AVERAGEIFS(Observed!AC$2:AC$2369,Observed!$A$2:$A$2369,$A161,Observed!$C$2:$C$2369,$C161)),AVERAGEIFS(Observed!AC$2:AC$2369,Observed!$A$2:$A$2369,$A161,Observed!$C$2:$C$2369,$C161),"")</f>
        <v/>
      </c>
      <c r="AD161" s="40" t="str">
        <f>IF(ISNUMBER(AVERAGEIFS(Observed!AD$2:AD$2369,Observed!$A$2:$A$2369,$A161,Observed!$C$2:$C$2369,$C161)),AVERAGEIFS(Observed!AD$2:AD$2369,Observed!$A$2:$A$2369,$A161,Observed!$C$2:$C$2369,$C161),"")</f>
        <v/>
      </c>
      <c r="AE161" s="40" t="str">
        <f>IF(ISNUMBER(AVERAGEIFS(Observed!AE$2:AE$2369,Observed!$A$2:$A$2369,$A161,Observed!$C$2:$C$2369,$C161)),AVERAGEIFS(Observed!AE$2:AE$2369,Observed!$A$2:$A$2369,$A161,Observed!$C$2:$C$2369,$C161),"")</f>
        <v/>
      </c>
      <c r="AF161" s="40" t="str">
        <f>IF(ISNUMBER(AVERAGEIFS(Observed!AF$2:AF$2369,Observed!$A$2:$A$2369,$A161,Observed!$C$2:$C$2369,$C161)),AVERAGEIFS(Observed!AF$2:AF$2369,Observed!$A$2:$A$2369,$A161,Observed!$C$2:$C$2369,$C161),"")</f>
        <v/>
      </c>
      <c r="AG161" s="40" t="str">
        <f>IF(ISNUMBER(AVERAGEIFS(Observed!AG$2:AG$2369,Observed!$A$2:$A$2369,$A161,Observed!$C$2:$C$2369,$C161)),AVERAGEIFS(Observed!AG$2:AG$2369,Observed!$A$2:$A$2369,$A161,Observed!$C$2:$C$2369,$C161),"")</f>
        <v/>
      </c>
      <c r="AH161" s="41" t="str">
        <f>IF(ISNUMBER(AVERAGEIFS(Observed!AH$2:AH$2369,Observed!$A$2:$A$2369,$A161,Observed!$C$2:$C$2369,$C161)),AVERAGEIFS(Observed!AH$2:AH$2369,Observed!$A$2:$A$2369,$A161,Observed!$C$2:$C$2369,$C161),"")</f>
        <v/>
      </c>
      <c r="AI161" s="41" t="str">
        <f>IF(ISNUMBER(AVERAGEIFS(Observed!AI$2:AI$2369,Observed!$A$2:$A$2369,$A161,Observed!$C$2:$C$2369,$C161)),AVERAGEIFS(Observed!AI$2:AI$2369,Observed!$A$2:$A$2369,$A161,Observed!$C$2:$C$2369,$C161),"")</f>
        <v/>
      </c>
      <c r="AJ161" s="41" t="str">
        <f>IF(ISNUMBER(AVERAGEIFS(Observed!AJ$2:AJ$2369,Observed!$A$2:$A$2369,$A161,Observed!$C$2:$C$2369,$C161)),AVERAGEIFS(Observed!AJ$2:AJ$2369,Observed!$A$2:$A$2369,$A161,Observed!$C$2:$C$2369,$C161),"")</f>
        <v/>
      </c>
      <c r="AK161" s="40" t="str">
        <f>IF(ISNUMBER(AVERAGEIFS(Observed!AK$2:AK$2369,Observed!$A$2:$A$2369,$A161,Observed!$C$2:$C$2369,$C161)),AVERAGEIFS(Observed!AK$2:AK$2369,Observed!$A$2:$A$2369,$A161,Observed!$C$2:$C$2369,$C161),"")</f>
        <v/>
      </c>
      <c r="AL161" s="41" t="str">
        <f>IF(ISNUMBER(AVERAGEIFS(Observed!AL$2:AL$2369,Observed!$A$2:$A$2369,$A161,Observed!$C$2:$C$2369,$C161)),AVERAGEIFS(Observed!AL$2:AL$2369,Observed!$A$2:$A$2369,$A161,Observed!$C$2:$C$2369,$C161),"")</f>
        <v/>
      </c>
      <c r="AM161" s="40" t="str">
        <f>IF(ISNUMBER(AVERAGEIFS(Observed!AM$2:AM$2369,Observed!$A$2:$A$2369,$A161,Observed!$C$2:$C$2369,$C161)),AVERAGEIFS(Observed!AM$2:AM$2369,Observed!$A$2:$A$2369,$A161,Observed!$C$2:$C$2369,$C161),"")</f>
        <v/>
      </c>
      <c r="AN161" s="40" t="str">
        <f>IF(ISNUMBER(AVERAGEIFS(Observed!AN$2:AN$2369,Observed!$A$2:$A$2369,$A161,Observed!$C$2:$C$2369,$C161)),AVERAGEIFS(Observed!AN$2:AN$2369,Observed!$A$2:$A$2369,$A161,Observed!$C$2:$C$2369,$C161),"")</f>
        <v/>
      </c>
      <c r="AO161" s="40" t="str">
        <f>IF(ISNUMBER(AVERAGEIFS(Observed!AO$2:AO$2369,Observed!$A$2:$A$2369,$A161,Observed!$C$2:$C$2369,$C161)),AVERAGEIFS(Observed!AO$2:AO$2369,Observed!$A$2:$A$2369,$A161,Observed!$C$2:$C$2369,$C161),"")</f>
        <v/>
      </c>
      <c r="AP161" s="41" t="str">
        <f>IF(ISNUMBER(AVERAGEIFS(Observed!AP$2:AP$2369,Observed!$A$2:$A$2369,$A161,Observed!$C$2:$C$2369,$C161)),AVERAGEIFS(Observed!AP$2:AP$2369,Observed!$A$2:$A$2369,$A161,Observed!$C$2:$C$2369,$C161),"")</f>
        <v/>
      </c>
      <c r="AQ161" s="40" t="str">
        <f>IF(ISNUMBER(AVERAGEIFS(Observed!AQ$2:AQ$2369,Observed!$A$2:$A$2369,$A161,Observed!$C$2:$C$2369,$C161)),AVERAGEIFS(Observed!AQ$2:AQ$2369,Observed!$A$2:$A$2369,$A161,Observed!$C$2:$C$2369,$C161),"")</f>
        <v/>
      </c>
      <c r="AR161" s="40" t="str">
        <f>IF(ISNUMBER(AVERAGEIFS(Observed!AR$2:AR$2369,Observed!$A$2:$A$2369,$A161,Observed!$C$2:$C$2369,$C161)),AVERAGEIFS(Observed!AR$2:AR$2369,Observed!$A$2:$A$2369,$A161,Observed!$C$2:$C$2369,$C161),"")</f>
        <v/>
      </c>
      <c r="AS161" s="3">
        <f>COUNTIFS(Observed!$A$2:$A$2369,$A161,Observed!$C$2:$C$2369,$C161)</f>
        <v>3</v>
      </c>
      <c r="AT161" s="3">
        <f t="shared" si="2"/>
        <v>1</v>
      </c>
    </row>
    <row r="162" spans="1:46" x14ac:dyDescent="0.25">
      <c r="A162" t="s">
        <v>6</v>
      </c>
      <c r="B162" t="s">
        <v>21</v>
      </c>
      <c r="C162" s="7">
        <v>35737</v>
      </c>
      <c r="D162" t="s">
        <v>101</v>
      </c>
      <c r="E162" t="s">
        <v>84</v>
      </c>
      <c r="J162" t="s">
        <v>0</v>
      </c>
      <c r="K162" t="s">
        <v>0</v>
      </c>
      <c r="L162">
        <v>2</v>
      </c>
      <c r="M162" t="s">
        <v>23</v>
      </c>
      <c r="N162" s="39">
        <f>IF(ISNUMBER(AVERAGEIFS(Observed!N$2:N$2369,Observed!$A$2:$A$2369,$A162,Observed!$C$2:$C$2369,$C162)),AVERAGEIFS(Observed!N$2:N$2369,Observed!$A$2:$A$2369,$A162,Observed!$C$2:$C$2369,$C162),"")</f>
        <v>2988.3333333333335</v>
      </c>
      <c r="O162" s="40">
        <f>IF(ISNUMBER(AVERAGEIFS(Observed!O$2:O$2369,Observed!$A$2:$A$2369,$A162,Observed!$C$2:$C$2369,$C162)),AVERAGEIFS(Observed!O$2:O$2369,Observed!$A$2:$A$2369,$A162,Observed!$C$2:$C$2369,$C162),"")</f>
        <v>298.83333333333331</v>
      </c>
      <c r="P162" s="40" t="str">
        <f>IF(ISNUMBER(AVERAGEIFS(Observed!P$2:P$2369,Observed!$A$2:$A$2369,$A162,Observed!$C$2:$C$2369,$C162)),AVERAGEIFS(Observed!P$2:P$2369,Observed!$A$2:$A$2369,$A162,Observed!$C$2:$C$2369,$C162),"")</f>
        <v/>
      </c>
      <c r="Q162" s="40" t="str">
        <f>IF(ISNUMBER(AVERAGEIFS(Observed!Q$2:Q$2369,Observed!$A$2:$A$2369,$A162,Observed!$C$2:$C$2369,$C162)),AVERAGEIFS(Observed!Q$2:Q$2369,Observed!$A$2:$A$2369,$A162,Observed!$C$2:$C$2369,$C162),"")</f>
        <v/>
      </c>
      <c r="R162" s="40" t="str">
        <f>IF(ISNUMBER(AVERAGEIFS(Observed!R$2:R$2369,Observed!$A$2:$A$2369,$A162,Observed!$C$2:$C$2369,$C162)),AVERAGEIFS(Observed!R$2:R$2369,Observed!$A$2:$A$2369,$A162,Observed!$C$2:$C$2369,$C162),"")</f>
        <v/>
      </c>
      <c r="S162" s="41" t="str">
        <f>IF(ISNUMBER(AVERAGEIFS(Observed!S$2:S$2369,Observed!$A$2:$A$2369,$A162,Observed!$C$2:$C$2369,$C162)),AVERAGEIFS(Observed!S$2:S$2369,Observed!$A$2:$A$2369,$A162,Observed!$C$2:$C$2369,$C162),"")</f>
        <v/>
      </c>
      <c r="T162" s="41" t="str">
        <f>IF(ISNUMBER(AVERAGEIFS(Observed!T$2:T$2369,Observed!$A$2:$A$2369,$A162,Observed!$C$2:$C$2369,$C162)),AVERAGEIFS(Observed!T$2:T$2369,Observed!$A$2:$A$2369,$A162,Observed!$C$2:$C$2369,$C162),"")</f>
        <v/>
      </c>
      <c r="U162" s="41" t="str">
        <f>IF(ISNUMBER(AVERAGEIFS(Observed!U$2:U$2369,Observed!$A$2:$A$2369,$A162,Observed!$C$2:$C$2369,$C162)),AVERAGEIFS(Observed!U$2:U$2369,Observed!$A$2:$A$2369,$A162,Observed!$C$2:$C$2369,$C162),"")</f>
        <v/>
      </c>
      <c r="V162" s="40" t="str">
        <f>IF(ISNUMBER(AVERAGEIFS(Observed!V$2:V$2369,Observed!$A$2:$A$2369,$A162,Observed!$C$2:$C$2369,$C162)),AVERAGEIFS(Observed!V$2:V$2369,Observed!$A$2:$A$2369,$A162,Observed!$C$2:$C$2369,$C162),"")</f>
        <v/>
      </c>
      <c r="W162" s="8" t="str">
        <f>IF(ISNUMBER(AVERAGEIFS(Observed!W$2:W$2369,Observed!$A$2:$A$2369,$A162,Observed!$C$2:$C$2369,$C162)),AVERAGEIFS(Observed!W$2:W$2369,Observed!$A$2:$A$2369,$A162,Observed!$C$2:$C$2369,$C162),"")</f>
        <v/>
      </c>
      <c r="X162" s="8" t="str">
        <f>IF(ISNUMBER(AVERAGEIFS(Observed!X$2:X$2369,Observed!$A$2:$A$2369,$A162,Observed!$C$2:$C$2369,$C162)),AVERAGEIFS(Observed!X$2:X$2369,Observed!$A$2:$A$2369,$A162,Observed!$C$2:$C$2369,$C162),"")</f>
        <v/>
      </c>
      <c r="Y162" s="40" t="str">
        <f>IF(ISNUMBER(AVERAGEIFS(Observed!Y$2:Y$2369,Observed!$A$2:$A$2369,$A162,Observed!$C$2:$C$2369,$C162)),AVERAGEIFS(Observed!Y$2:Y$2369,Observed!$A$2:$A$2369,$A162,Observed!$C$2:$C$2369,$C162),"")</f>
        <v/>
      </c>
      <c r="Z162" s="40" t="str">
        <f>IF(ISNUMBER(AVERAGEIFS(Observed!Z$2:Z$2369,Observed!$A$2:$A$2369,$A162,Observed!$C$2:$C$2369,$C162)),AVERAGEIFS(Observed!Z$2:Z$2369,Observed!$A$2:$A$2369,$A162,Observed!$C$2:$C$2369,$C162),"")</f>
        <v/>
      </c>
      <c r="AA162" s="40" t="str">
        <f>IF(ISNUMBER(AVERAGEIFS(Observed!AA$2:AA$2369,Observed!$A$2:$A$2369,$A162,Observed!$C$2:$C$2369,$C162)),AVERAGEIFS(Observed!AA$2:AA$2369,Observed!$A$2:$A$2369,$A162,Observed!$C$2:$C$2369,$C162),"")</f>
        <v/>
      </c>
      <c r="AB162" s="40" t="str">
        <f>IF(ISNUMBER(AVERAGEIFS(Observed!AB$2:AB$2369,Observed!$A$2:$A$2369,$A162,Observed!$C$2:$C$2369,$C162)),AVERAGEIFS(Observed!AB$2:AB$2369,Observed!$A$2:$A$2369,$A162,Observed!$C$2:$C$2369,$C162),"")</f>
        <v/>
      </c>
      <c r="AC162" s="40" t="str">
        <f>IF(ISNUMBER(AVERAGEIFS(Observed!AC$2:AC$2369,Observed!$A$2:$A$2369,$A162,Observed!$C$2:$C$2369,$C162)),AVERAGEIFS(Observed!AC$2:AC$2369,Observed!$A$2:$A$2369,$A162,Observed!$C$2:$C$2369,$C162),"")</f>
        <v/>
      </c>
      <c r="AD162" s="40" t="str">
        <f>IF(ISNUMBER(AVERAGEIFS(Observed!AD$2:AD$2369,Observed!$A$2:$A$2369,$A162,Observed!$C$2:$C$2369,$C162)),AVERAGEIFS(Observed!AD$2:AD$2369,Observed!$A$2:$A$2369,$A162,Observed!$C$2:$C$2369,$C162),"")</f>
        <v/>
      </c>
      <c r="AE162" s="40" t="str">
        <f>IF(ISNUMBER(AVERAGEIFS(Observed!AE$2:AE$2369,Observed!$A$2:$A$2369,$A162,Observed!$C$2:$C$2369,$C162)),AVERAGEIFS(Observed!AE$2:AE$2369,Observed!$A$2:$A$2369,$A162,Observed!$C$2:$C$2369,$C162),"")</f>
        <v/>
      </c>
      <c r="AF162" s="40" t="str">
        <f>IF(ISNUMBER(AVERAGEIFS(Observed!AF$2:AF$2369,Observed!$A$2:$A$2369,$A162,Observed!$C$2:$C$2369,$C162)),AVERAGEIFS(Observed!AF$2:AF$2369,Observed!$A$2:$A$2369,$A162,Observed!$C$2:$C$2369,$C162),"")</f>
        <v/>
      </c>
      <c r="AG162" s="40" t="str">
        <f>IF(ISNUMBER(AVERAGEIFS(Observed!AG$2:AG$2369,Observed!$A$2:$A$2369,$A162,Observed!$C$2:$C$2369,$C162)),AVERAGEIFS(Observed!AG$2:AG$2369,Observed!$A$2:$A$2369,$A162,Observed!$C$2:$C$2369,$C162),"")</f>
        <v/>
      </c>
      <c r="AH162" s="41" t="str">
        <f>IF(ISNUMBER(AVERAGEIFS(Observed!AH$2:AH$2369,Observed!$A$2:$A$2369,$A162,Observed!$C$2:$C$2369,$C162)),AVERAGEIFS(Observed!AH$2:AH$2369,Observed!$A$2:$A$2369,$A162,Observed!$C$2:$C$2369,$C162),"")</f>
        <v/>
      </c>
      <c r="AI162" s="41" t="str">
        <f>IF(ISNUMBER(AVERAGEIFS(Observed!AI$2:AI$2369,Observed!$A$2:$A$2369,$A162,Observed!$C$2:$C$2369,$C162)),AVERAGEIFS(Observed!AI$2:AI$2369,Observed!$A$2:$A$2369,$A162,Observed!$C$2:$C$2369,$C162),"")</f>
        <v/>
      </c>
      <c r="AJ162" s="41" t="str">
        <f>IF(ISNUMBER(AVERAGEIFS(Observed!AJ$2:AJ$2369,Observed!$A$2:$A$2369,$A162,Observed!$C$2:$C$2369,$C162)),AVERAGEIFS(Observed!AJ$2:AJ$2369,Observed!$A$2:$A$2369,$A162,Observed!$C$2:$C$2369,$C162),"")</f>
        <v/>
      </c>
      <c r="AK162" s="40" t="str">
        <f>IF(ISNUMBER(AVERAGEIFS(Observed!AK$2:AK$2369,Observed!$A$2:$A$2369,$A162,Observed!$C$2:$C$2369,$C162)),AVERAGEIFS(Observed!AK$2:AK$2369,Observed!$A$2:$A$2369,$A162,Observed!$C$2:$C$2369,$C162),"")</f>
        <v/>
      </c>
      <c r="AL162" s="41" t="str">
        <f>IF(ISNUMBER(AVERAGEIFS(Observed!AL$2:AL$2369,Observed!$A$2:$A$2369,$A162,Observed!$C$2:$C$2369,$C162)),AVERAGEIFS(Observed!AL$2:AL$2369,Observed!$A$2:$A$2369,$A162,Observed!$C$2:$C$2369,$C162),"")</f>
        <v/>
      </c>
      <c r="AM162" s="40" t="str">
        <f>IF(ISNUMBER(AVERAGEIFS(Observed!AM$2:AM$2369,Observed!$A$2:$A$2369,$A162,Observed!$C$2:$C$2369,$C162)),AVERAGEIFS(Observed!AM$2:AM$2369,Observed!$A$2:$A$2369,$A162,Observed!$C$2:$C$2369,$C162),"")</f>
        <v/>
      </c>
      <c r="AN162" s="40" t="str">
        <f>IF(ISNUMBER(AVERAGEIFS(Observed!AN$2:AN$2369,Observed!$A$2:$A$2369,$A162,Observed!$C$2:$C$2369,$C162)),AVERAGEIFS(Observed!AN$2:AN$2369,Observed!$A$2:$A$2369,$A162,Observed!$C$2:$C$2369,$C162),"")</f>
        <v/>
      </c>
      <c r="AO162" s="40" t="str">
        <f>IF(ISNUMBER(AVERAGEIFS(Observed!AO$2:AO$2369,Observed!$A$2:$A$2369,$A162,Observed!$C$2:$C$2369,$C162)),AVERAGEIFS(Observed!AO$2:AO$2369,Observed!$A$2:$A$2369,$A162,Observed!$C$2:$C$2369,$C162),"")</f>
        <v/>
      </c>
      <c r="AP162" s="41" t="str">
        <f>IF(ISNUMBER(AVERAGEIFS(Observed!AP$2:AP$2369,Observed!$A$2:$A$2369,$A162,Observed!$C$2:$C$2369,$C162)),AVERAGEIFS(Observed!AP$2:AP$2369,Observed!$A$2:$A$2369,$A162,Observed!$C$2:$C$2369,$C162),"")</f>
        <v/>
      </c>
      <c r="AQ162" s="40" t="str">
        <f>IF(ISNUMBER(AVERAGEIFS(Observed!AQ$2:AQ$2369,Observed!$A$2:$A$2369,$A162,Observed!$C$2:$C$2369,$C162)),AVERAGEIFS(Observed!AQ$2:AQ$2369,Observed!$A$2:$A$2369,$A162,Observed!$C$2:$C$2369,$C162),"")</f>
        <v/>
      </c>
      <c r="AR162" s="40" t="str">
        <f>IF(ISNUMBER(AVERAGEIFS(Observed!AR$2:AR$2369,Observed!$A$2:$A$2369,$A162,Observed!$C$2:$C$2369,$C162)),AVERAGEIFS(Observed!AR$2:AR$2369,Observed!$A$2:$A$2369,$A162,Observed!$C$2:$C$2369,$C162),"")</f>
        <v/>
      </c>
      <c r="AS162" s="3">
        <f>COUNTIFS(Observed!$A$2:$A$2369,$A162,Observed!$C$2:$C$2369,$C162)</f>
        <v>3</v>
      </c>
      <c r="AT162" s="3">
        <f t="shared" si="2"/>
        <v>1</v>
      </c>
    </row>
    <row r="163" spans="1:46" x14ac:dyDescent="0.25">
      <c r="A163" t="s">
        <v>6</v>
      </c>
      <c r="B163" t="s">
        <v>21</v>
      </c>
      <c r="C163" s="7">
        <v>35744</v>
      </c>
      <c r="D163" t="s">
        <v>101</v>
      </c>
      <c r="E163" t="s">
        <v>84</v>
      </c>
      <c r="J163" t="s">
        <v>0</v>
      </c>
      <c r="K163" t="s">
        <v>0</v>
      </c>
      <c r="L163">
        <v>2</v>
      </c>
      <c r="M163" t="s">
        <v>23</v>
      </c>
      <c r="N163" s="39">
        <f>IF(ISNUMBER(AVERAGEIFS(Observed!N$2:N$2369,Observed!$A$2:$A$2369,$A163,Observed!$C$2:$C$2369,$C163)),AVERAGEIFS(Observed!N$2:N$2369,Observed!$A$2:$A$2369,$A163,Observed!$C$2:$C$2369,$C163),"")</f>
        <v>4150</v>
      </c>
      <c r="O163" s="40">
        <f>IF(ISNUMBER(AVERAGEIFS(Observed!O$2:O$2369,Observed!$A$2:$A$2369,$A163,Observed!$C$2:$C$2369,$C163)),AVERAGEIFS(Observed!O$2:O$2369,Observed!$A$2:$A$2369,$A163,Observed!$C$2:$C$2369,$C163),"")</f>
        <v>415</v>
      </c>
      <c r="P163" s="40" t="str">
        <f>IF(ISNUMBER(AVERAGEIFS(Observed!P$2:P$2369,Observed!$A$2:$A$2369,$A163,Observed!$C$2:$C$2369,$C163)),AVERAGEIFS(Observed!P$2:P$2369,Observed!$A$2:$A$2369,$A163,Observed!$C$2:$C$2369,$C163),"")</f>
        <v/>
      </c>
      <c r="Q163" s="40" t="str">
        <f>IF(ISNUMBER(AVERAGEIFS(Observed!Q$2:Q$2369,Observed!$A$2:$A$2369,$A163,Observed!$C$2:$C$2369,$C163)),AVERAGEIFS(Observed!Q$2:Q$2369,Observed!$A$2:$A$2369,$A163,Observed!$C$2:$C$2369,$C163),"")</f>
        <v/>
      </c>
      <c r="R163" s="40" t="str">
        <f>IF(ISNUMBER(AVERAGEIFS(Observed!R$2:R$2369,Observed!$A$2:$A$2369,$A163,Observed!$C$2:$C$2369,$C163)),AVERAGEIFS(Observed!R$2:R$2369,Observed!$A$2:$A$2369,$A163,Observed!$C$2:$C$2369,$C163),"")</f>
        <v/>
      </c>
      <c r="S163" s="41" t="str">
        <f>IF(ISNUMBER(AVERAGEIFS(Observed!S$2:S$2369,Observed!$A$2:$A$2369,$A163,Observed!$C$2:$C$2369,$C163)),AVERAGEIFS(Observed!S$2:S$2369,Observed!$A$2:$A$2369,$A163,Observed!$C$2:$C$2369,$C163),"")</f>
        <v/>
      </c>
      <c r="T163" s="41" t="str">
        <f>IF(ISNUMBER(AVERAGEIFS(Observed!T$2:T$2369,Observed!$A$2:$A$2369,$A163,Observed!$C$2:$C$2369,$C163)),AVERAGEIFS(Observed!T$2:T$2369,Observed!$A$2:$A$2369,$A163,Observed!$C$2:$C$2369,$C163),"")</f>
        <v/>
      </c>
      <c r="U163" s="41" t="str">
        <f>IF(ISNUMBER(AVERAGEIFS(Observed!U$2:U$2369,Observed!$A$2:$A$2369,$A163,Observed!$C$2:$C$2369,$C163)),AVERAGEIFS(Observed!U$2:U$2369,Observed!$A$2:$A$2369,$A163,Observed!$C$2:$C$2369,$C163),"")</f>
        <v/>
      </c>
      <c r="V163" s="40" t="str">
        <f>IF(ISNUMBER(AVERAGEIFS(Observed!V$2:V$2369,Observed!$A$2:$A$2369,$A163,Observed!$C$2:$C$2369,$C163)),AVERAGEIFS(Observed!V$2:V$2369,Observed!$A$2:$A$2369,$A163,Observed!$C$2:$C$2369,$C163),"")</f>
        <v/>
      </c>
      <c r="W163" s="8" t="str">
        <f>IF(ISNUMBER(AVERAGEIFS(Observed!W$2:W$2369,Observed!$A$2:$A$2369,$A163,Observed!$C$2:$C$2369,$C163)),AVERAGEIFS(Observed!W$2:W$2369,Observed!$A$2:$A$2369,$A163,Observed!$C$2:$C$2369,$C163),"")</f>
        <v/>
      </c>
      <c r="X163" s="8" t="str">
        <f>IF(ISNUMBER(AVERAGEIFS(Observed!X$2:X$2369,Observed!$A$2:$A$2369,$A163,Observed!$C$2:$C$2369,$C163)),AVERAGEIFS(Observed!X$2:X$2369,Observed!$A$2:$A$2369,$A163,Observed!$C$2:$C$2369,$C163),"")</f>
        <v/>
      </c>
      <c r="Y163" s="40" t="str">
        <f>IF(ISNUMBER(AVERAGEIFS(Observed!Y$2:Y$2369,Observed!$A$2:$A$2369,$A163,Observed!$C$2:$C$2369,$C163)),AVERAGEIFS(Observed!Y$2:Y$2369,Observed!$A$2:$A$2369,$A163,Observed!$C$2:$C$2369,$C163),"")</f>
        <v/>
      </c>
      <c r="Z163" s="40" t="str">
        <f>IF(ISNUMBER(AVERAGEIFS(Observed!Z$2:Z$2369,Observed!$A$2:$A$2369,$A163,Observed!$C$2:$C$2369,$C163)),AVERAGEIFS(Observed!Z$2:Z$2369,Observed!$A$2:$A$2369,$A163,Observed!$C$2:$C$2369,$C163),"")</f>
        <v/>
      </c>
      <c r="AA163" s="40" t="str">
        <f>IF(ISNUMBER(AVERAGEIFS(Observed!AA$2:AA$2369,Observed!$A$2:$A$2369,$A163,Observed!$C$2:$C$2369,$C163)),AVERAGEIFS(Observed!AA$2:AA$2369,Observed!$A$2:$A$2369,$A163,Observed!$C$2:$C$2369,$C163),"")</f>
        <v/>
      </c>
      <c r="AB163" s="40" t="str">
        <f>IF(ISNUMBER(AVERAGEIFS(Observed!AB$2:AB$2369,Observed!$A$2:$A$2369,$A163,Observed!$C$2:$C$2369,$C163)),AVERAGEIFS(Observed!AB$2:AB$2369,Observed!$A$2:$A$2369,$A163,Observed!$C$2:$C$2369,$C163),"")</f>
        <v/>
      </c>
      <c r="AC163" s="40" t="str">
        <f>IF(ISNUMBER(AVERAGEIFS(Observed!AC$2:AC$2369,Observed!$A$2:$A$2369,$A163,Observed!$C$2:$C$2369,$C163)),AVERAGEIFS(Observed!AC$2:AC$2369,Observed!$A$2:$A$2369,$A163,Observed!$C$2:$C$2369,$C163),"")</f>
        <v/>
      </c>
      <c r="AD163" s="40" t="str">
        <f>IF(ISNUMBER(AVERAGEIFS(Observed!AD$2:AD$2369,Observed!$A$2:$A$2369,$A163,Observed!$C$2:$C$2369,$C163)),AVERAGEIFS(Observed!AD$2:AD$2369,Observed!$A$2:$A$2369,$A163,Observed!$C$2:$C$2369,$C163),"")</f>
        <v/>
      </c>
      <c r="AE163" s="40" t="str">
        <f>IF(ISNUMBER(AVERAGEIFS(Observed!AE$2:AE$2369,Observed!$A$2:$A$2369,$A163,Observed!$C$2:$C$2369,$C163)),AVERAGEIFS(Observed!AE$2:AE$2369,Observed!$A$2:$A$2369,$A163,Observed!$C$2:$C$2369,$C163),"")</f>
        <v/>
      </c>
      <c r="AF163" s="40" t="str">
        <f>IF(ISNUMBER(AVERAGEIFS(Observed!AF$2:AF$2369,Observed!$A$2:$A$2369,$A163,Observed!$C$2:$C$2369,$C163)),AVERAGEIFS(Observed!AF$2:AF$2369,Observed!$A$2:$A$2369,$A163,Observed!$C$2:$C$2369,$C163),"")</f>
        <v/>
      </c>
      <c r="AG163" s="40" t="str">
        <f>IF(ISNUMBER(AVERAGEIFS(Observed!AG$2:AG$2369,Observed!$A$2:$A$2369,$A163,Observed!$C$2:$C$2369,$C163)),AVERAGEIFS(Observed!AG$2:AG$2369,Observed!$A$2:$A$2369,$A163,Observed!$C$2:$C$2369,$C163),"")</f>
        <v/>
      </c>
      <c r="AH163" s="41" t="str">
        <f>IF(ISNUMBER(AVERAGEIFS(Observed!AH$2:AH$2369,Observed!$A$2:$A$2369,$A163,Observed!$C$2:$C$2369,$C163)),AVERAGEIFS(Observed!AH$2:AH$2369,Observed!$A$2:$A$2369,$A163,Observed!$C$2:$C$2369,$C163),"")</f>
        <v/>
      </c>
      <c r="AI163" s="41" t="str">
        <f>IF(ISNUMBER(AVERAGEIFS(Observed!AI$2:AI$2369,Observed!$A$2:$A$2369,$A163,Observed!$C$2:$C$2369,$C163)),AVERAGEIFS(Observed!AI$2:AI$2369,Observed!$A$2:$A$2369,$A163,Observed!$C$2:$C$2369,$C163),"")</f>
        <v/>
      </c>
      <c r="AJ163" s="41" t="str">
        <f>IF(ISNUMBER(AVERAGEIFS(Observed!AJ$2:AJ$2369,Observed!$A$2:$A$2369,$A163,Observed!$C$2:$C$2369,$C163)),AVERAGEIFS(Observed!AJ$2:AJ$2369,Observed!$A$2:$A$2369,$A163,Observed!$C$2:$C$2369,$C163),"")</f>
        <v/>
      </c>
      <c r="AK163" s="40" t="str">
        <f>IF(ISNUMBER(AVERAGEIFS(Observed!AK$2:AK$2369,Observed!$A$2:$A$2369,$A163,Observed!$C$2:$C$2369,$C163)),AVERAGEIFS(Observed!AK$2:AK$2369,Observed!$A$2:$A$2369,$A163,Observed!$C$2:$C$2369,$C163),"")</f>
        <v/>
      </c>
      <c r="AL163" s="41" t="str">
        <f>IF(ISNUMBER(AVERAGEIFS(Observed!AL$2:AL$2369,Observed!$A$2:$A$2369,$A163,Observed!$C$2:$C$2369,$C163)),AVERAGEIFS(Observed!AL$2:AL$2369,Observed!$A$2:$A$2369,$A163,Observed!$C$2:$C$2369,$C163),"")</f>
        <v/>
      </c>
      <c r="AM163" s="40" t="str">
        <f>IF(ISNUMBER(AVERAGEIFS(Observed!AM$2:AM$2369,Observed!$A$2:$A$2369,$A163,Observed!$C$2:$C$2369,$C163)),AVERAGEIFS(Observed!AM$2:AM$2369,Observed!$A$2:$A$2369,$A163,Observed!$C$2:$C$2369,$C163),"")</f>
        <v/>
      </c>
      <c r="AN163" s="40" t="str">
        <f>IF(ISNUMBER(AVERAGEIFS(Observed!AN$2:AN$2369,Observed!$A$2:$A$2369,$A163,Observed!$C$2:$C$2369,$C163)),AVERAGEIFS(Observed!AN$2:AN$2369,Observed!$A$2:$A$2369,$A163,Observed!$C$2:$C$2369,$C163),"")</f>
        <v/>
      </c>
      <c r="AO163" s="40" t="str">
        <f>IF(ISNUMBER(AVERAGEIFS(Observed!AO$2:AO$2369,Observed!$A$2:$A$2369,$A163,Observed!$C$2:$C$2369,$C163)),AVERAGEIFS(Observed!AO$2:AO$2369,Observed!$A$2:$A$2369,$A163,Observed!$C$2:$C$2369,$C163),"")</f>
        <v/>
      </c>
      <c r="AP163" s="41" t="str">
        <f>IF(ISNUMBER(AVERAGEIFS(Observed!AP$2:AP$2369,Observed!$A$2:$A$2369,$A163,Observed!$C$2:$C$2369,$C163)),AVERAGEIFS(Observed!AP$2:AP$2369,Observed!$A$2:$A$2369,$A163,Observed!$C$2:$C$2369,$C163),"")</f>
        <v/>
      </c>
      <c r="AQ163" s="40" t="str">
        <f>IF(ISNUMBER(AVERAGEIFS(Observed!AQ$2:AQ$2369,Observed!$A$2:$A$2369,$A163,Observed!$C$2:$C$2369,$C163)),AVERAGEIFS(Observed!AQ$2:AQ$2369,Observed!$A$2:$A$2369,$A163,Observed!$C$2:$C$2369,$C163),"")</f>
        <v/>
      </c>
      <c r="AR163" s="40" t="str">
        <f>IF(ISNUMBER(AVERAGEIFS(Observed!AR$2:AR$2369,Observed!$A$2:$A$2369,$A163,Observed!$C$2:$C$2369,$C163)),AVERAGEIFS(Observed!AR$2:AR$2369,Observed!$A$2:$A$2369,$A163,Observed!$C$2:$C$2369,$C163),"")</f>
        <v/>
      </c>
      <c r="AS163" s="3">
        <f>COUNTIFS(Observed!$A$2:$A$2369,$A163,Observed!$C$2:$C$2369,$C163)</f>
        <v>3</v>
      </c>
      <c r="AT163" s="3">
        <f t="shared" si="2"/>
        <v>1</v>
      </c>
    </row>
    <row r="164" spans="1:46" x14ac:dyDescent="0.25">
      <c r="A164" t="s">
        <v>6</v>
      </c>
      <c r="B164" t="s">
        <v>21</v>
      </c>
      <c r="C164" s="7">
        <v>35753</v>
      </c>
      <c r="D164" t="s">
        <v>101</v>
      </c>
      <c r="E164" t="s">
        <v>84</v>
      </c>
      <c r="J164" t="s">
        <v>0</v>
      </c>
      <c r="K164" t="s">
        <v>0</v>
      </c>
      <c r="L164">
        <v>2</v>
      </c>
      <c r="M164" t="s">
        <v>24</v>
      </c>
      <c r="N164" s="39">
        <f>IF(ISNUMBER(AVERAGEIFS(Observed!N$2:N$2369,Observed!$A$2:$A$2369,$A164,Observed!$C$2:$C$2369,$C164)),AVERAGEIFS(Observed!N$2:N$2369,Observed!$A$2:$A$2369,$A164,Observed!$C$2:$C$2369,$C164),"")</f>
        <v>4693.333333333333</v>
      </c>
      <c r="O164" s="40">
        <f>IF(ISNUMBER(AVERAGEIFS(Observed!O$2:O$2369,Observed!$A$2:$A$2369,$A164,Observed!$C$2:$C$2369,$C164)),AVERAGEIFS(Observed!O$2:O$2369,Observed!$A$2:$A$2369,$A164,Observed!$C$2:$C$2369,$C164),"")</f>
        <v>469.33333333333331</v>
      </c>
      <c r="P164" s="40" t="str">
        <f>IF(ISNUMBER(AVERAGEIFS(Observed!P$2:P$2369,Observed!$A$2:$A$2369,$A164,Observed!$C$2:$C$2369,$C164)),AVERAGEIFS(Observed!P$2:P$2369,Observed!$A$2:$A$2369,$A164,Observed!$C$2:$C$2369,$C164),"")</f>
        <v/>
      </c>
      <c r="Q164" s="40" t="str">
        <f>IF(ISNUMBER(AVERAGEIFS(Observed!Q$2:Q$2369,Observed!$A$2:$A$2369,$A164,Observed!$C$2:$C$2369,$C164)),AVERAGEIFS(Observed!Q$2:Q$2369,Observed!$A$2:$A$2369,$A164,Observed!$C$2:$C$2369,$C164),"")</f>
        <v/>
      </c>
      <c r="R164" s="40" t="str">
        <f>IF(ISNUMBER(AVERAGEIFS(Observed!R$2:R$2369,Observed!$A$2:$A$2369,$A164,Observed!$C$2:$C$2369,$C164)),AVERAGEIFS(Observed!R$2:R$2369,Observed!$A$2:$A$2369,$A164,Observed!$C$2:$C$2369,$C164),"")</f>
        <v/>
      </c>
      <c r="S164" s="41" t="str">
        <f>IF(ISNUMBER(AVERAGEIFS(Observed!S$2:S$2369,Observed!$A$2:$A$2369,$A164,Observed!$C$2:$C$2369,$C164)),AVERAGEIFS(Observed!S$2:S$2369,Observed!$A$2:$A$2369,$A164,Observed!$C$2:$C$2369,$C164),"")</f>
        <v/>
      </c>
      <c r="T164" s="41" t="str">
        <f>IF(ISNUMBER(AVERAGEIFS(Observed!T$2:T$2369,Observed!$A$2:$A$2369,$A164,Observed!$C$2:$C$2369,$C164)),AVERAGEIFS(Observed!T$2:T$2369,Observed!$A$2:$A$2369,$A164,Observed!$C$2:$C$2369,$C164),"")</f>
        <v/>
      </c>
      <c r="U164" s="41" t="str">
        <f>IF(ISNUMBER(AVERAGEIFS(Observed!U$2:U$2369,Observed!$A$2:$A$2369,$A164,Observed!$C$2:$C$2369,$C164)),AVERAGEIFS(Observed!U$2:U$2369,Observed!$A$2:$A$2369,$A164,Observed!$C$2:$C$2369,$C164),"")</f>
        <v/>
      </c>
      <c r="V164" s="40" t="str">
        <f>IF(ISNUMBER(AVERAGEIFS(Observed!V$2:V$2369,Observed!$A$2:$A$2369,$A164,Observed!$C$2:$C$2369,$C164)),AVERAGEIFS(Observed!V$2:V$2369,Observed!$A$2:$A$2369,$A164,Observed!$C$2:$C$2369,$C164),"")</f>
        <v/>
      </c>
      <c r="W164" s="8" t="str">
        <f>IF(ISNUMBER(AVERAGEIFS(Observed!W$2:W$2369,Observed!$A$2:$A$2369,$A164,Observed!$C$2:$C$2369,$C164)),AVERAGEIFS(Observed!W$2:W$2369,Observed!$A$2:$A$2369,$A164,Observed!$C$2:$C$2369,$C164),"")</f>
        <v/>
      </c>
      <c r="X164" s="8" t="str">
        <f>IF(ISNUMBER(AVERAGEIFS(Observed!X$2:X$2369,Observed!$A$2:$A$2369,$A164,Observed!$C$2:$C$2369,$C164)),AVERAGEIFS(Observed!X$2:X$2369,Observed!$A$2:$A$2369,$A164,Observed!$C$2:$C$2369,$C164),"")</f>
        <v/>
      </c>
      <c r="Y164" s="40" t="str">
        <f>IF(ISNUMBER(AVERAGEIFS(Observed!Y$2:Y$2369,Observed!$A$2:$A$2369,$A164,Observed!$C$2:$C$2369,$C164)),AVERAGEIFS(Observed!Y$2:Y$2369,Observed!$A$2:$A$2369,$A164,Observed!$C$2:$C$2369,$C164),"")</f>
        <v/>
      </c>
      <c r="Z164" s="40" t="str">
        <f>IF(ISNUMBER(AVERAGEIFS(Observed!Z$2:Z$2369,Observed!$A$2:$A$2369,$A164,Observed!$C$2:$C$2369,$C164)),AVERAGEIFS(Observed!Z$2:Z$2369,Observed!$A$2:$A$2369,$A164,Observed!$C$2:$C$2369,$C164),"")</f>
        <v/>
      </c>
      <c r="AA164" s="40" t="str">
        <f>IF(ISNUMBER(AVERAGEIFS(Observed!AA$2:AA$2369,Observed!$A$2:$A$2369,$A164,Observed!$C$2:$C$2369,$C164)),AVERAGEIFS(Observed!AA$2:AA$2369,Observed!$A$2:$A$2369,$A164,Observed!$C$2:$C$2369,$C164),"")</f>
        <v/>
      </c>
      <c r="AB164" s="40" t="str">
        <f>IF(ISNUMBER(AVERAGEIFS(Observed!AB$2:AB$2369,Observed!$A$2:$A$2369,$A164,Observed!$C$2:$C$2369,$C164)),AVERAGEIFS(Observed!AB$2:AB$2369,Observed!$A$2:$A$2369,$A164,Observed!$C$2:$C$2369,$C164),"")</f>
        <v/>
      </c>
      <c r="AC164" s="40" t="str">
        <f>IF(ISNUMBER(AVERAGEIFS(Observed!AC$2:AC$2369,Observed!$A$2:$A$2369,$A164,Observed!$C$2:$C$2369,$C164)),AVERAGEIFS(Observed!AC$2:AC$2369,Observed!$A$2:$A$2369,$A164,Observed!$C$2:$C$2369,$C164),"")</f>
        <v/>
      </c>
      <c r="AD164" s="40" t="str">
        <f>IF(ISNUMBER(AVERAGEIFS(Observed!AD$2:AD$2369,Observed!$A$2:$A$2369,$A164,Observed!$C$2:$C$2369,$C164)),AVERAGEIFS(Observed!AD$2:AD$2369,Observed!$A$2:$A$2369,$A164,Observed!$C$2:$C$2369,$C164),"")</f>
        <v/>
      </c>
      <c r="AE164" s="40" t="str">
        <f>IF(ISNUMBER(AVERAGEIFS(Observed!AE$2:AE$2369,Observed!$A$2:$A$2369,$A164,Observed!$C$2:$C$2369,$C164)),AVERAGEIFS(Observed!AE$2:AE$2369,Observed!$A$2:$A$2369,$A164,Observed!$C$2:$C$2369,$C164),"")</f>
        <v/>
      </c>
      <c r="AF164" s="40" t="str">
        <f>IF(ISNUMBER(AVERAGEIFS(Observed!AF$2:AF$2369,Observed!$A$2:$A$2369,$A164,Observed!$C$2:$C$2369,$C164)),AVERAGEIFS(Observed!AF$2:AF$2369,Observed!$A$2:$A$2369,$A164,Observed!$C$2:$C$2369,$C164),"")</f>
        <v/>
      </c>
      <c r="AG164" s="40" t="str">
        <f>IF(ISNUMBER(AVERAGEIFS(Observed!AG$2:AG$2369,Observed!$A$2:$A$2369,$A164,Observed!$C$2:$C$2369,$C164)),AVERAGEIFS(Observed!AG$2:AG$2369,Observed!$A$2:$A$2369,$A164,Observed!$C$2:$C$2369,$C164),"")</f>
        <v/>
      </c>
      <c r="AH164" s="41" t="str">
        <f>IF(ISNUMBER(AVERAGEIFS(Observed!AH$2:AH$2369,Observed!$A$2:$A$2369,$A164,Observed!$C$2:$C$2369,$C164)),AVERAGEIFS(Observed!AH$2:AH$2369,Observed!$A$2:$A$2369,$A164,Observed!$C$2:$C$2369,$C164),"")</f>
        <v/>
      </c>
      <c r="AI164" s="41" t="str">
        <f>IF(ISNUMBER(AVERAGEIFS(Observed!AI$2:AI$2369,Observed!$A$2:$A$2369,$A164,Observed!$C$2:$C$2369,$C164)),AVERAGEIFS(Observed!AI$2:AI$2369,Observed!$A$2:$A$2369,$A164,Observed!$C$2:$C$2369,$C164),"")</f>
        <v/>
      </c>
      <c r="AJ164" s="41" t="str">
        <f>IF(ISNUMBER(AVERAGEIFS(Observed!AJ$2:AJ$2369,Observed!$A$2:$A$2369,$A164,Observed!$C$2:$C$2369,$C164)),AVERAGEIFS(Observed!AJ$2:AJ$2369,Observed!$A$2:$A$2369,$A164,Observed!$C$2:$C$2369,$C164),"")</f>
        <v/>
      </c>
      <c r="AK164" s="40" t="str">
        <f>IF(ISNUMBER(AVERAGEIFS(Observed!AK$2:AK$2369,Observed!$A$2:$A$2369,$A164,Observed!$C$2:$C$2369,$C164)),AVERAGEIFS(Observed!AK$2:AK$2369,Observed!$A$2:$A$2369,$A164,Observed!$C$2:$C$2369,$C164),"")</f>
        <v/>
      </c>
      <c r="AL164" s="41" t="str">
        <f>IF(ISNUMBER(AVERAGEIFS(Observed!AL$2:AL$2369,Observed!$A$2:$A$2369,$A164,Observed!$C$2:$C$2369,$C164)),AVERAGEIFS(Observed!AL$2:AL$2369,Observed!$A$2:$A$2369,$A164,Observed!$C$2:$C$2369,$C164),"")</f>
        <v/>
      </c>
      <c r="AM164" s="40" t="str">
        <f>IF(ISNUMBER(AVERAGEIFS(Observed!AM$2:AM$2369,Observed!$A$2:$A$2369,$A164,Observed!$C$2:$C$2369,$C164)),AVERAGEIFS(Observed!AM$2:AM$2369,Observed!$A$2:$A$2369,$A164,Observed!$C$2:$C$2369,$C164),"")</f>
        <v/>
      </c>
      <c r="AN164" s="40" t="str">
        <f>IF(ISNUMBER(AVERAGEIFS(Observed!AN$2:AN$2369,Observed!$A$2:$A$2369,$A164,Observed!$C$2:$C$2369,$C164)),AVERAGEIFS(Observed!AN$2:AN$2369,Observed!$A$2:$A$2369,$A164,Observed!$C$2:$C$2369,$C164),"")</f>
        <v/>
      </c>
      <c r="AO164" s="40" t="str">
        <f>IF(ISNUMBER(AVERAGEIFS(Observed!AO$2:AO$2369,Observed!$A$2:$A$2369,$A164,Observed!$C$2:$C$2369,$C164)),AVERAGEIFS(Observed!AO$2:AO$2369,Observed!$A$2:$A$2369,$A164,Observed!$C$2:$C$2369,$C164),"")</f>
        <v/>
      </c>
      <c r="AP164" s="41" t="str">
        <f>IF(ISNUMBER(AVERAGEIFS(Observed!AP$2:AP$2369,Observed!$A$2:$A$2369,$A164,Observed!$C$2:$C$2369,$C164)),AVERAGEIFS(Observed!AP$2:AP$2369,Observed!$A$2:$A$2369,$A164,Observed!$C$2:$C$2369,$C164),"")</f>
        <v/>
      </c>
      <c r="AQ164" s="40" t="str">
        <f>IF(ISNUMBER(AVERAGEIFS(Observed!AQ$2:AQ$2369,Observed!$A$2:$A$2369,$A164,Observed!$C$2:$C$2369,$C164)),AVERAGEIFS(Observed!AQ$2:AQ$2369,Observed!$A$2:$A$2369,$A164,Observed!$C$2:$C$2369,$C164),"")</f>
        <v/>
      </c>
      <c r="AR164" s="40" t="str">
        <f>IF(ISNUMBER(AVERAGEIFS(Observed!AR$2:AR$2369,Observed!$A$2:$A$2369,$A164,Observed!$C$2:$C$2369,$C164)),AVERAGEIFS(Observed!AR$2:AR$2369,Observed!$A$2:$A$2369,$A164,Observed!$C$2:$C$2369,$C164),"")</f>
        <v/>
      </c>
      <c r="AS164" s="3">
        <f>COUNTIFS(Observed!$A$2:$A$2369,$A164,Observed!$C$2:$C$2369,$C164)</f>
        <v>3</v>
      </c>
      <c r="AT164" s="3">
        <f t="shared" si="2"/>
        <v>1</v>
      </c>
    </row>
    <row r="165" spans="1:46" x14ac:dyDescent="0.25">
      <c r="A165" t="s">
        <v>6</v>
      </c>
      <c r="B165" t="s">
        <v>21</v>
      </c>
      <c r="C165" s="7">
        <v>35759</v>
      </c>
      <c r="D165" t="s">
        <v>101</v>
      </c>
      <c r="E165" t="s">
        <v>84</v>
      </c>
      <c r="J165" t="s">
        <v>0</v>
      </c>
      <c r="K165" t="s">
        <v>0</v>
      </c>
      <c r="L165">
        <v>2</v>
      </c>
      <c r="M165" t="s">
        <v>25</v>
      </c>
      <c r="N165" s="39">
        <f>IF(ISNUMBER(AVERAGEIFS(Observed!N$2:N$2369,Observed!$A$2:$A$2369,$A165,Observed!$C$2:$C$2369,$C165)),AVERAGEIFS(Observed!N$2:N$2369,Observed!$A$2:$A$2369,$A165,Observed!$C$2:$C$2369,$C165),"")</f>
        <v>1651.6666666666667</v>
      </c>
      <c r="O165" s="40">
        <f>IF(ISNUMBER(AVERAGEIFS(Observed!O$2:O$2369,Observed!$A$2:$A$2369,$A165,Observed!$C$2:$C$2369,$C165)),AVERAGEIFS(Observed!O$2:O$2369,Observed!$A$2:$A$2369,$A165,Observed!$C$2:$C$2369,$C165),"")</f>
        <v>165.16666666666666</v>
      </c>
      <c r="P165" s="40" t="str">
        <f>IF(ISNUMBER(AVERAGEIFS(Observed!P$2:P$2369,Observed!$A$2:$A$2369,$A165,Observed!$C$2:$C$2369,$C165)),AVERAGEIFS(Observed!P$2:P$2369,Observed!$A$2:$A$2369,$A165,Observed!$C$2:$C$2369,$C165),"")</f>
        <v/>
      </c>
      <c r="Q165" s="40">
        <f>IF(ISNUMBER(AVERAGEIFS(Observed!Q$2:Q$2369,Observed!$A$2:$A$2369,$A165,Observed!$C$2:$C$2369,$C165)),AVERAGEIFS(Observed!Q$2:Q$2369,Observed!$A$2:$A$2369,$A165,Observed!$C$2:$C$2369,$C165),"")</f>
        <v>316.62333333333328</v>
      </c>
      <c r="R165" s="40">
        <f>IF(ISNUMBER(AVERAGEIFS(Observed!R$2:R$2369,Observed!$A$2:$A$2369,$A165,Observed!$C$2:$C$2369,$C165)),AVERAGEIFS(Observed!R$2:R$2369,Observed!$A$2:$A$2369,$A165,Observed!$C$2:$C$2369,$C165),"")</f>
        <v>509.1033333333333</v>
      </c>
      <c r="S165" s="41" t="str">
        <f>IF(ISNUMBER(AVERAGEIFS(Observed!S$2:S$2369,Observed!$A$2:$A$2369,$A165,Observed!$C$2:$C$2369,$C165)),AVERAGEIFS(Observed!S$2:S$2369,Observed!$A$2:$A$2369,$A165,Observed!$C$2:$C$2369,$C165),"")</f>
        <v/>
      </c>
      <c r="T165" s="41" t="str">
        <f>IF(ISNUMBER(AVERAGEIFS(Observed!T$2:T$2369,Observed!$A$2:$A$2369,$A165,Observed!$C$2:$C$2369,$C165)),AVERAGEIFS(Observed!T$2:T$2369,Observed!$A$2:$A$2369,$A165,Observed!$C$2:$C$2369,$C165),"")</f>
        <v/>
      </c>
      <c r="U165" s="41" t="str">
        <f>IF(ISNUMBER(AVERAGEIFS(Observed!U$2:U$2369,Observed!$A$2:$A$2369,$A165,Observed!$C$2:$C$2369,$C165)),AVERAGEIFS(Observed!U$2:U$2369,Observed!$A$2:$A$2369,$A165,Observed!$C$2:$C$2369,$C165),"")</f>
        <v/>
      </c>
      <c r="V165" s="40" t="str">
        <f>IF(ISNUMBER(AVERAGEIFS(Observed!V$2:V$2369,Observed!$A$2:$A$2369,$A165,Observed!$C$2:$C$2369,$C165)),AVERAGEIFS(Observed!V$2:V$2369,Observed!$A$2:$A$2369,$A165,Observed!$C$2:$C$2369,$C165),"")</f>
        <v/>
      </c>
      <c r="W165" s="8" t="str">
        <f>IF(ISNUMBER(AVERAGEIFS(Observed!W$2:W$2369,Observed!$A$2:$A$2369,$A165,Observed!$C$2:$C$2369,$C165)),AVERAGEIFS(Observed!W$2:W$2369,Observed!$A$2:$A$2369,$A165,Observed!$C$2:$C$2369,$C165),"")</f>
        <v/>
      </c>
      <c r="X165" s="8" t="str">
        <f>IF(ISNUMBER(AVERAGEIFS(Observed!X$2:X$2369,Observed!$A$2:$A$2369,$A165,Observed!$C$2:$C$2369,$C165)),AVERAGEIFS(Observed!X$2:X$2369,Observed!$A$2:$A$2369,$A165,Observed!$C$2:$C$2369,$C165),"")</f>
        <v/>
      </c>
      <c r="Y165" s="40" t="str">
        <f>IF(ISNUMBER(AVERAGEIFS(Observed!Y$2:Y$2369,Observed!$A$2:$A$2369,$A165,Observed!$C$2:$C$2369,$C165)),AVERAGEIFS(Observed!Y$2:Y$2369,Observed!$A$2:$A$2369,$A165,Observed!$C$2:$C$2369,$C165),"")</f>
        <v/>
      </c>
      <c r="Z165" s="40" t="str">
        <f>IF(ISNUMBER(AVERAGEIFS(Observed!Z$2:Z$2369,Observed!$A$2:$A$2369,$A165,Observed!$C$2:$C$2369,$C165)),AVERAGEIFS(Observed!Z$2:Z$2369,Observed!$A$2:$A$2369,$A165,Observed!$C$2:$C$2369,$C165),"")</f>
        <v/>
      </c>
      <c r="AA165" s="40" t="str">
        <f>IF(ISNUMBER(AVERAGEIFS(Observed!AA$2:AA$2369,Observed!$A$2:$A$2369,$A165,Observed!$C$2:$C$2369,$C165)),AVERAGEIFS(Observed!AA$2:AA$2369,Observed!$A$2:$A$2369,$A165,Observed!$C$2:$C$2369,$C165),"")</f>
        <v/>
      </c>
      <c r="AB165" s="40" t="str">
        <f>IF(ISNUMBER(AVERAGEIFS(Observed!AB$2:AB$2369,Observed!$A$2:$A$2369,$A165,Observed!$C$2:$C$2369,$C165)),AVERAGEIFS(Observed!AB$2:AB$2369,Observed!$A$2:$A$2369,$A165,Observed!$C$2:$C$2369,$C165),"")</f>
        <v/>
      </c>
      <c r="AC165" s="40" t="str">
        <f>IF(ISNUMBER(AVERAGEIFS(Observed!AC$2:AC$2369,Observed!$A$2:$A$2369,$A165,Observed!$C$2:$C$2369,$C165)),AVERAGEIFS(Observed!AC$2:AC$2369,Observed!$A$2:$A$2369,$A165,Observed!$C$2:$C$2369,$C165),"")</f>
        <v/>
      </c>
      <c r="AD165" s="40" t="str">
        <f>IF(ISNUMBER(AVERAGEIFS(Observed!AD$2:AD$2369,Observed!$A$2:$A$2369,$A165,Observed!$C$2:$C$2369,$C165)),AVERAGEIFS(Observed!AD$2:AD$2369,Observed!$A$2:$A$2369,$A165,Observed!$C$2:$C$2369,$C165),"")</f>
        <v/>
      </c>
      <c r="AE165" s="40" t="str">
        <f>IF(ISNUMBER(AVERAGEIFS(Observed!AE$2:AE$2369,Observed!$A$2:$A$2369,$A165,Observed!$C$2:$C$2369,$C165)),AVERAGEIFS(Observed!AE$2:AE$2369,Observed!$A$2:$A$2369,$A165,Observed!$C$2:$C$2369,$C165),"")</f>
        <v/>
      </c>
      <c r="AF165" s="40" t="str">
        <f>IF(ISNUMBER(AVERAGEIFS(Observed!AF$2:AF$2369,Observed!$A$2:$A$2369,$A165,Observed!$C$2:$C$2369,$C165)),AVERAGEIFS(Observed!AF$2:AF$2369,Observed!$A$2:$A$2369,$A165,Observed!$C$2:$C$2369,$C165),"")</f>
        <v/>
      </c>
      <c r="AG165" s="40" t="str">
        <f>IF(ISNUMBER(AVERAGEIFS(Observed!AG$2:AG$2369,Observed!$A$2:$A$2369,$A165,Observed!$C$2:$C$2369,$C165)),AVERAGEIFS(Observed!AG$2:AG$2369,Observed!$A$2:$A$2369,$A165,Observed!$C$2:$C$2369,$C165),"")</f>
        <v/>
      </c>
      <c r="AH165" s="41" t="str">
        <f>IF(ISNUMBER(AVERAGEIFS(Observed!AH$2:AH$2369,Observed!$A$2:$A$2369,$A165,Observed!$C$2:$C$2369,$C165)),AVERAGEIFS(Observed!AH$2:AH$2369,Observed!$A$2:$A$2369,$A165,Observed!$C$2:$C$2369,$C165),"")</f>
        <v/>
      </c>
      <c r="AI165" s="41" t="str">
        <f>IF(ISNUMBER(AVERAGEIFS(Observed!AI$2:AI$2369,Observed!$A$2:$A$2369,$A165,Observed!$C$2:$C$2369,$C165)),AVERAGEIFS(Observed!AI$2:AI$2369,Observed!$A$2:$A$2369,$A165,Observed!$C$2:$C$2369,$C165),"")</f>
        <v/>
      </c>
      <c r="AJ165" s="41" t="str">
        <f>IF(ISNUMBER(AVERAGEIFS(Observed!AJ$2:AJ$2369,Observed!$A$2:$A$2369,$A165,Observed!$C$2:$C$2369,$C165)),AVERAGEIFS(Observed!AJ$2:AJ$2369,Observed!$A$2:$A$2369,$A165,Observed!$C$2:$C$2369,$C165),"")</f>
        <v/>
      </c>
      <c r="AK165" s="40" t="str">
        <f>IF(ISNUMBER(AVERAGEIFS(Observed!AK$2:AK$2369,Observed!$A$2:$A$2369,$A165,Observed!$C$2:$C$2369,$C165)),AVERAGEIFS(Observed!AK$2:AK$2369,Observed!$A$2:$A$2369,$A165,Observed!$C$2:$C$2369,$C165),"")</f>
        <v/>
      </c>
      <c r="AL165" s="41" t="str">
        <f>IF(ISNUMBER(AVERAGEIFS(Observed!AL$2:AL$2369,Observed!$A$2:$A$2369,$A165,Observed!$C$2:$C$2369,$C165)),AVERAGEIFS(Observed!AL$2:AL$2369,Observed!$A$2:$A$2369,$A165,Observed!$C$2:$C$2369,$C165),"")</f>
        <v/>
      </c>
      <c r="AM165" s="40" t="str">
        <f>IF(ISNUMBER(AVERAGEIFS(Observed!AM$2:AM$2369,Observed!$A$2:$A$2369,$A165,Observed!$C$2:$C$2369,$C165)),AVERAGEIFS(Observed!AM$2:AM$2369,Observed!$A$2:$A$2369,$A165,Observed!$C$2:$C$2369,$C165),"")</f>
        <v/>
      </c>
      <c r="AN165" s="40" t="str">
        <f>IF(ISNUMBER(AVERAGEIFS(Observed!AN$2:AN$2369,Observed!$A$2:$A$2369,$A165,Observed!$C$2:$C$2369,$C165)),AVERAGEIFS(Observed!AN$2:AN$2369,Observed!$A$2:$A$2369,$A165,Observed!$C$2:$C$2369,$C165),"")</f>
        <v/>
      </c>
      <c r="AO165" s="40" t="str">
        <f>IF(ISNUMBER(AVERAGEIFS(Observed!AO$2:AO$2369,Observed!$A$2:$A$2369,$A165,Observed!$C$2:$C$2369,$C165)),AVERAGEIFS(Observed!AO$2:AO$2369,Observed!$A$2:$A$2369,$A165,Observed!$C$2:$C$2369,$C165),"")</f>
        <v/>
      </c>
      <c r="AP165" s="41" t="str">
        <f>IF(ISNUMBER(AVERAGEIFS(Observed!AP$2:AP$2369,Observed!$A$2:$A$2369,$A165,Observed!$C$2:$C$2369,$C165)),AVERAGEIFS(Observed!AP$2:AP$2369,Observed!$A$2:$A$2369,$A165,Observed!$C$2:$C$2369,$C165),"")</f>
        <v/>
      </c>
      <c r="AQ165" s="40" t="str">
        <f>IF(ISNUMBER(AVERAGEIFS(Observed!AQ$2:AQ$2369,Observed!$A$2:$A$2369,$A165,Observed!$C$2:$C$2369,$C165)),AVERAGEIFS(Observed!AQ$2:AQ$2369,Observed!$A$2:$A$2369,$A165,Observed!$C$2:$C$2369,$C165),"")</f>
        <v/>
      </c>
      <c r="AR165" s="40" t="str">
        <f>IF(ISNUMBER(AVERAGEIFS(Observed!AR$2:AR$2369,Observed!$A$2:$A$2369,$A165,Observed!$C$2:$C$2369,$C165)),AVERAGEIFS(Observed!AR$2:AR$2369,Observed!$A$2:$A$2369,$A165,Observed!$C$2:$C$2369,$C165),"")</f>
        <v/>
      </c>
      <c r="AS165" s="3">
        <f>COUNTIFS(Observed!$A$2:$A$2369,$A165,Observed!$C$2:$C$2369,$C165)</f>
        <v>3</v>
      </c>
      <c r="AT165" s="3">
        <f t="shared" si="2"/>
        <v>3</v>
      </c>
    </row>
    <row r="166" spans="1:46" x14ac:dyDescent="0.25">
      <c r="A166" t="s">
        <v>6</v>
      </c>
      <c r="B166" t="s">
        <v>21</v>
      </c>
      <c r="C166" s="7">
        <v>35766</v>
      </c>
      <c r="D166" t="s">
        <v>101</v>
      </c>
      <c r="E166" t="s">
        <v>84</v>
      </c>
      <c r="J166" t="s">
        <v>0</v>
      </c>
      <c r="K166" t="s">
        <v>0</v>
      </c>
      <c r="L166">
        <v>3</v>
      </c>
      <c r="M166" t="s">
        <v>23</v>
      </c>
      <c r="N166" s="39">
        <f>IF(ISNUMBER(AVERAGEIFS(Observed!N$2:N$2369,Observed!$A$2:$A$2369,$A166,Observed!$C$2:$C$2369,$C166)),AVERAGEIFS(Observed!N$2:N$2369,Observed!$A$2:$A$2369,$A166,Observed!$C$2:$C$2369,$C166),"")</f>
        <v>693.16666666666663</v>
      </c>
      <c r="O166" s="40">
        <f>IF(ISNUMBER(AVERAGEIFS(Observed!O$2:O$2369,Observed!$A$2:$A$2369,$A166,Observed!$C$2:$C$2369,$C166)),AVERAGEIFS(Observed!O$2:O$2369,Observed!$A$2:$A$2369,$A166,Observed!$C$2:$C$2369,$C166),"")</f>
        <v>69.316666666666663</v>
      </c>
      <c r="P166" s="40" t="str">
        <f>IF(ISNUMBER(AVERAGEIFS(Observed!P$2:P$2369,Observed!$A$2:$A$2369,$A166,Observed!$C$2:$C$2369,$C166)),AVERAGEIFS(Observed!P$2:P$2369,Observed!$A$2:$A$2369,$A166,Observed!$C$2:$C$2369,$C166),"")</f>
        <v/>
      </c>
      <c r="Q166" s="40" t="str">
        <f>IF(ISNUMBER(AVERAGEIFS(Observed!Q$2:Q$2369,Observed!$A$2:$A$2369,$A166,Observed!$C$2:$C$2369,$C166)),AVERAGEIFS(Observed!Q$2:Q$2369,Observed!$A$2:$A$2369,$A166,Observed!$C$2:$C$2369,$C166),"")</f>
        <v/>
      </c>
      <c r="R166" s="40" t="str">
        <f>IF(ISNUMBER(AVERAGEIFS(Observed!R$2:R$2369,Observed!$A$2:$A$2369,$A166,Observed!$C$2:$C$2369,$C166)),AVERAGEIFS(Observed!R$2:R$2369,Observed!$A$2:$A$2369,$A166,Observed!$C$2:$C$2369,$C166),"")</f>
        <v/>
      </c>
      <c r="S166" s="41" t="str">
        <f>IF(ISNUMBER(AVERAGEIFS(Observed!S$2:S$2369,Observed!$A$2:$A$2369,$A166,Observed!$C$2:$C$2369,$C166)),AVERAGEIFS(Observed!S$2:S$2369,Observed!$A$2:$A$2369,$A166,Observed!$C$2:$C$2369,$C166),"")</f>
        <v/>
      </c>
      <c r="T166" s="41" t="str">
        <f>IF(ISNUMBER(AVERAGEIFS(Observed!T$2:T$2369,Observed!$A$2:$A$2369,$A166,Observed!$C$2:$C$2369,$C166)),AVERAGEIFS(Observed!T$2:T$2369,Observed!$A$2:$A$2369,$A166,Observed!$C$2:$C$2369,$C166),"")</f>
        <v/>
      </c>
      <c r="U166" s="41" t="str">
        <f>IF(ISNUMBER(AVERAGEIFS(Observed!U$2:U$2369,Observed!$A$2:$A$2369,$A166,Observed!$C$2:$C$2369,$C166)),AVERAGEIFS(Observed!U$2:U$2369,Observed!$A$2:$A$2369,$A166,Observed!$C$2:$C$2369,$C166),"")</f>
        <v/>
      </c>
      <c r="V166" s="40" t="str">
        <f>IF(ISNUMBER(AVERAGEIFS(Observed!V$2:V$2369,Observed!$A$2:$A$2369,$A166,Observed!$C$2:$C$2369,$C166)),AVERAGEIFS(Observed!V$2:V$2369,Observed!$A$2:$A$2369,$A166,Observed!$C$2:$C$2369,$C166),"")</f>
        <v/>
      </c>
      <c r="W166" s="8" t="str">
        <f>IF(ISNUMBER(AVERAGEIFS(Observed!W$2:W$2369,Observed!$A$2:$A$2369,$A166,Observed!$C$2:$C$2369,$C166)),AVERAGEIFS(Observed!W$2:W$2369,Observed!$A$2:$A$2369,$A166,Observed!$C$2:$C$2369,$C166),"")</f>
        <v/>
      </c>
      <c r="X166" s="8" t="str">
        <f>IF(ISNUMBER(AVERAGEIFS(Observed!X$2:X$2369,Observed!$A$2:$A$2369,$A166,Observed!$C$2:$C$2369,$C166)),AVERAGEIFS(Observed!X$2:X$2369,Observed!$A$2:$A$2369,$A166,Observed!$C$2:$C$2369,$C166),"")</f>
        <v/>
      </c>
      <c r="Y166" s="40" t="str">
        <f>IF(ISNUMBER(AVERAGEIFS(Observed!Y$2:Y$2369,Observed!$A$2:$A$2369,$A166,Observed!$C$2:$C$2369,$C166)),AVERAGEIFS(Observed!Y$2:Y$2369,Observed!$A$2:$A$2369,$A166,Observed!$C$2:$C$2369,$C166),"")</f>
        <v/>
      </c>
      <c r="Z166" s="40" t="str">
        <f>IF(ISNUMBER(AVERAGEIFS(Observed!Z$2:Z$2369,Observed!$A$2:$A$2369,$A166,Observed!$C$2:$C$2369,$C166)),AVERAGEIFS(Observed!Z$2:Z$2369,Observed!$A$2:$A$2369,$A166,Observed!$C$2:$C$2369,$C166),"")</f>
        <v/>
      </c>
      <c r="AA166" s="40" t="str">
        <f>IF(ISNUMBER(AVERAGEIFS(Observed!AA$2:AA$2369,Observed!$A$2:$A$2369,$A166,Observed!$C$2:$C$2369,$C166)),AVERAGEIFS(Observed!AA$2:AA$2369,Observed!$A$2:$A$2369,$A166,Observed!$C$2:$C$2369,$C166),"")</f>
        <v/>
      </c>
      <c r="AB166" s="40" t="str">
        <f>IF(ISNUMBER(AVERAGEIFS(Observed!AB$2:AB$2369,Observed!$A$2:$A$2369,$A166,Observed!$C$2:$C$2369,$C166)),AVERAGEIFS(Observed!AB$2:AB$2369,Observed!$A$2:$A$2369,$A166,Observed!$C$2:$C$2369,$C166),"")</f>
        <v/>
      </c>
      <c r="AC166" s="40" t="str">
        <f>IF(ISNUMBER(AVERAGEIFS(Observed!AC$2:AC$2369,Observed!$A$2:$A$2369,$A166,Observed!$C$2:$C$2369,$C166)),AVERAGEIFS(Observed!AC$2:AC$2369,Observed!$A$2:$A$2369,$A166,Observed!$C$2:$C$2369,$C166),"")</f>
        <v/>
      </c>
      <c r="AD166" s="40" t="str">
        <f>IF(ISNUMBER(AVERAGEIFS(Observed!AD$2:AD$2369,Observed!$A$2:$A$2369,$A166,Observed!$C$2:$C$2369,$C166)),AVERAGEIFS(Observed!AD$2:AD$2369,Observed!$A$2:$A$2369,$A166,Observed!$C$2:$C$2369,$C166),"")</f>
        <v/>
      </c>
      <c r="AE166" s="40" t="str">
        <f>IF(ISNUMBER(AVERAGEIFS(Observed!AE$2:AE$2369,Observed!$A$2:$A$2369,$A166,Observed!$C$2:$C$2369,$C166)),AVERAGEIFS(Observed!AE$2:AE$2369,Observed!$A$2:$A$2369,$A166,Observed!$C$2:$C$2369,$C166),"")</f>
        <v/>
      </c>
      <c r="AF166" s="40" t="str">
        <f>IF(ISNUMBER(AVERAGEIFS(Observed!AF$2:AF$2369,Observed!$A$2:$A$2369,$A166,Observed!$C$2:$C$2369,$C166)),AVERAGEIFS(Observed!AF$2:AF$2369,Observed!$A$2:$A$2369,$A166,Observed!$C$2:$C$2369,$C166),"")</f>
        <v/>
      </c>
      <c r="AG166" s="40" t="str">
        <f>IF(ISNUMBER(AVERAGEIFS(Observed!AG$2:AG$2369,Observed!$A$2:$A$2369,$A166,Observed!$C$2:$C$2369,$C166)),AVERAGEIFS(Observed!AG$2:AG$2369,Observed!$A$2:$A$2369,$A166,Observed!$C$2:$C$2369,$C166),"")</f>
        <v/>
      </c>
      <c r="AH166" s="41" t="str">
        <f>IF(ISNUMBER(AVERAGEIFS(Observed!AH$2:AH$2369,Observed!$A$2:$A$2369,$A166,Observed!$C$2:$C$2369,$C166)),AVERAGEIFS(Observed!AH$2:AH$2369,Observed!$A$2:$A$2369,$A166,Observed!$C$2:$C$2369,$C166),"")</f>
        <v/>
      </c>
      <c r="AI166" s="41" t="str">
        <f>IF(ISNUMBER(AVERAGEIFS(Observed!AI$2:AI$2369,Observed!$A$2:$A$2369,$A166,Observed!$C$2:$C$2369,$C166)),AVERAGEIFS(Observed!AI$2:AI$2369,Observed!$A$2:$A$2369,$A166,Observed!$C$2:$C$2369,$C166),"")</f>
        <v/>
      </c>
      <c r="AJ166" s="41" t="str">
        <f>IF(ISNUMBER(AVERAGEIFS(Observed!AJ$2:AJ$2369,Observed!$A$2:$A$2369,$A166,Observed!$C$2:$C$2369,$C166)),AVERAGEIFS(Observed!AJ$2:AJ$2369,Observed!$A$2:$A$2369,$A166,Observed!$C$2:$C$2369,$C166),"")</f>
        <v/>
      </c>
      <c r="AK166" s="40" t="str">
        <f>IF(ISNUMBER(AVERAGEIFS(Observed!AK$2:AK$2369,Observed!$A$2:$A$2369,$A166,Observed!$C$2:$C$2369,$C166)),AVERAGEIFS(Observed!AK$2:AK$2369,Observed!$A$2:$A$2369,$A166,Observed!$C$2:$C$2369,$C166),"")</f>
        <v/>
      </c>
      <c r="AL166" s="41" t="str">
        <f>IF(ISNUMBER(AVERAGEIFS(Observed!AL$2:AL$2369,Observed!$A$2:$A$2369,$A166,Observed!$C$2:$C$2369,$C166)),AVERAGEIFS(Observed!AL$2:AL$2369,Observed!$A$2:$A$2369,$A166,Observed!$C$2:$C$2369,$C166),"")</f>
        <v/>
      </c>
      <c r="AM166" s="40" t="str">
        <f>IF(ISNUMBER(AVERAGEIFS(Observed!AM$2:AM$2369,Observed!$A$2:$A$2369,$A166,Observed!$C$2:$C$2369,$C166)),AVERAGEIFS(Observed!AM$2:AM$2369,Observed!$A$2:$A$2369,$A166,Observed!$C$2:$C$2369,$C166),"")</f>
        <v/>
      </c>
      <c r="AN166" s="40" t="str">
        <f>IF(ISNUMBER(AVERAGEIFS(Observed!AN$2:AN$2369,Observed!$A$2:$A$2369,$A166,Observed!$C$2:$C$2369,$C166)),AVERAGEIFS(Observed!AN$2:AN$2369,Observed!$A$2:$A$2369,$A166,Observed!$C$2:$C$2369,$C166),"")</f>
        <v/>
      </c>
      <c r="AO166" s="40" t="str">
        <f>IF(ISNUMBER(AVERAGEIFS(Observed!AO$2:AO$2369,Observed!$A$2:$A$2369,$A166,Observed!$C$2:$C$2369,$C166)),AVERAGEIFS(Observed!AO$2:AO$2369,Observed!$A$2:$A$2369,$A166,Observed!$C$2:$C$2369,$C166),"")</f>
        <v/>
      </c>
      <c r="AP166" s="41" t="str">
        <f>IF(ISNUMBER(AVERAGEIFS(Observed!AP$2:AP$2369,Observed!$A$2:$A$2369,$A166,Observed!$C$2:$C$2369,$C166)),AVERAGEIFS(Observed!AP$2:AP$2369,Observed!$A$2:$A$2369,$A166,Observed!$C$2:$C$2369,$C166),"")</f>
        <v/>
      </c>
      <c r="AQ166" s="40" t="str">
        <f>IF(ISNUMBER(AVERAGEIFS(Observed!AQ$2:AQ$2369,Observed!$A$2:$A$2369,$A166,Observed!$C$2:$C$2369,$C166)),AVERAGEIFS(Observed!AQ$2:AQ$2369,Observed!$A$2:$A$2369,$A166,Observed!$C$2:$C$2369,$C166),"")</f>
        <v/>
      </c>
      <c r="AR166" s="40" t="str">
        <f>IF(ISNUMBER(AVERAGEIFS(Observed!AR$2:AR$2369,Observed!$A$2:$A$2369,$A166,Observed!$C$2:$C$2369,$C166)),AVERAGEIFS(Observed!AR$2:AR$2369,Observed!$A$2:$A$2369,$A166,Observed!$C$2:$C$2369,$C166),"")</f>
        <v/>
      </c>
      <c r="AS166" s="3">
        <f>COUNTIFS(Observed!$A$2:$A$2369,$A166,Observed!$C$2:$C$2369,$C166)</f>
        <v>3</v>
      </c>
      <c r="AT166" s="3">
        <f t="shared" si="2"/>
        <v>1</v>
      </c>
    </row>
    <row r="167" spans="1:46" x14ac:dyDescent="0.25">
      <c r="A167" t="s">
        <v>6</v>
      </c>
      <c r="B167" t="s">
        <v>21</v>
      </c>
      <c r="C167" s="7">
        <v>35773</v>
      </c>
      <c r="D167" t="s">
        <v>101</v>
      </c>
      <c r="E167" t="s">
        <v>84</v>
      </c>
      <c r="J167" t="s">
        <v>0</v>
      </c>
      <c r="K167" t="s">
        <v>0</v>
      </c>
      <c r="L167">
        <v>3</v>
      </c>
      <c r="M167" t="s">
        <v>23</v>
      </c>
      <c r="N167" s="39">
        <f>IF(ISNUMBER(AVERAGEIFS(Observed!N$2:N$2369,Observed!$A$2:$A$2369,$A167,Observed!$C$2:$C$2369,$C167)),AVERAGEIFS(Observed!N$2:N$2369,Observed!$A$2:$A$2369,$A167,Observed!$C$2:$C$2369,$C167),"")</f>
        <v>1430</v>
      </c>
      <c r="O167" s="40">
        <f>IF(ISNUMBER(AVERAGEIFS(Observed!O$2:O$2369,Observed!$A$2:$A$2369,$A167,Observed!$C$2:$C$2369,$C167)),AVERAGEIFS(Observed!O$2:O$2369,Observed!$A$2:$A$2369,$A167,Observed!$C$2:$C$2369,$C167),"")</f>
        <v>143</v>
      </c>
      <c r="P167" s="40" t="str">
        <f>IF(ISNUMBER(AVERAGEIFS(Observed!P$2:P$2369,Observed!$A$2:$A$2369,$A167,Observed!$C$2:$C$2369,$C167)),AVERAGEIFS(Observed!P$2:P$2369,Observed!$A$2:$A$2369,$A167,Observed!$C$2:$C$2369,$C167),"")</f>
        <v/>
      </c>
      <c r="Q167" s="40" t="str">
        <f>IF(ISNUMBER(AVERAGEIFS(Observed!Q$2:Q$2369,Observed!$A$2:$A$2369,$A167,Observed!$C$2:$C$2369,$C167)),AVERAGEIFS(Observed!Q$2:Q$2369,Observed!$A$2:$A$2369,$A167,Observed!$C$2:$C$2369,$C167),"")</f>
        <v/>
      </c>
      <c r="R167" s="40" t="str">
        <f>IF(ISNUMBER(AVERAGEIFS(Observed!R$2:R$2369,Observed!$A$2:$A$2369,$A167,Observed!$C$2:$C$2369,$C167)),AVERAGEIFS(Observed!R$2:R$2369,Observed!$A$2:$A$2369,$A167,Observed!$C$2:$C$2369,$C167),"")</f>
        <v/>
      </c>
      <c r="S167" s="41" t="str">
        <f>IF(ISNUMBER(AVERAGEIFS(Observed!S$2:S$2369,Observed!$A$2:$A$2369,$A167,Observed!$C$2:$C$2369,$C167)),AVERAGEIFS(Observed!S$2:S$2369,Observed!$A$2:$A$2369,$A167,Observed!$C$2:$C$2369,$C167),"")</f>
        <v/>
      </c>
      <c r="T167" s="41" t="str">
        <f>IF(ISNUMBER(AVERAGEIFS(Observed!T$2:T$2369,Observed!$A$2:$A$2369,$A167,Observed!$C$2:$C$2369,$C167)),AVERAGEIFS(Observed!T$2:T$2369,Observed!$A$2:$A$2369,$A167,Observed!$C$2:$C$2369,$C167),"")</f>
        <v/>
      </c>
      <c r="U167" s="41" t="str">
        <f>IF(ISNUMBER(AVERAGEIFS(Observed!U$2:U$2369,Observed!$A$2:$A$2369,$A167,Observed!$C$2:$C$2369,$C167)),AVERAGEIFS(Observed!U$2:U$2369,Observed!$A$2:$A$2369,$A167,Observed!$C$2:$C$2369,$C167),"")</f>
        <v/>
      </c>
      <c r="V167" s="40" t="str">
        <f>IF(ISNUMBER(AVERAGEIFS(Observed!V$2:V$2369,Observed!$A$2:$A$2369,$A167,Observed!$C$2:$C$2369,$C167)),AVERAGEIFS(Observed!V$2:V$2369,Observed!$A$2:$A$2369,$A167,Observed!$C$2:$C$2369,$C167),"")</f>
        <v/>
      </c>
      <c r="W167" s="8" t="str">
        <f>IF(ISNUMBER(AVERAGEIFS(Observed!W$2:W$2369,Observed!$A$2:$A$2369,$A167,Observed!$C$2:$C$2369,$C167)),AVERAGEIFS(Observed!W$2:W$2369,Observed!$A$2:$A$2369,$A167,Observed!$C$2:$C$2369,$C167),"")</f>
        <v/>
      </c>
      <c r="X167" s="8" t="str">
        <f>IF(ISNUMBER(AVERAGEIFS(Observed!X$2:X$2369,Observed!$A$2:$A$2369,$A167,Observed!$C$2:$C$2369,$C167)),AVERAGEIFS(Observed!X$2:X$2369,Observed!$A$2:$A$2369,$A167,Observed!$C$2:$C$2369,$C167),"")</f>
        <v/>
      </c>
      <c r="Y167" s="40" t="str">
        <f>IF(ISNUMBER(AVERAGEIFS(Observed!Y$2:Y$2369,Observed!$A$2:$A$2369,$A167,Observed!$C$2:$C$2369,$C167)),AVERAGEIFS(Observed!Y$2:Y$2369,Observed!$A$2:$A$2369,$A167,Observed!$C$2:$C$2369,$C167),"")</f>
        <v/>
      </c>
      <c r="Z167" s="40" t="str">
        <f>IF(ISNUMBER(AVERAGEIFS(Observed!Z$2:Z$2369,Observed!$A$2:$A$2369,$A167,Observed!$C$2:$C$2369,$C167)),AVERAGEIFS(Observed!Z$2:Z$2369,Observed!$A$2:$A$2369,$A167,Observed!$C$2:$C$2369,$C167),"")</f>
        <v/>
      </c>
      <c r="AA167" s="40" t="str">
        <f>IF(ISNUMBER(AVERAGEIFS(Observed!AA$2:AA$2369,Observed!$A$2:$A$2369,$A167,Observed!$C$2:$C$2369,$C167)),AVERAGEIFS(Observed!AA$2:AA$2369,Observed!$A$2:$A$2369,$A167,Observed!$C$2:$C$2369,$C167),"")</f>
        <v/>
      </c>
      <c r="AB167" s="40" t="str">
        <f>IF(ISNUMBER(AVERAGEIFS(Observed!AB$2:AB$2369,Observed!$A$2:$A$2369,$A167,Observed!$C$2:$C$2369,$C167)),AVERAGEIFS(Observed!AB$2:AB$2369,Observed!$A$2:$A$2369,$A167,Observed!$C$2:$C$2369,$C167),"")</f>
        <v/>
      </c>
      <c r="AC167" s="40" t="str">
        <f>IF(ISNUMBER(AVERAGEIFS(Observed!AC$2:AC$2369,Observed!$A$2:$A$2369,$A167,Observed!$C$2:$C$2369,$C167)),AVERAGEIFS(Observed!AC$2:AC$2369,Observed!$A$2:$A$2369,$A167,Observed!$C$2:$C$2369,$C167),"")</f>
        <v/>
      </c>
      <c r="AD167" s="40" t="str">
        <f>IF(ISNUMBER(AVERAGEIFS(Observed!AD$2:AD$2369,Observed!$A$2:$A$2369,$A167,Observed!$C$2:$C$2369,$C167)),AVERAGEIFS(Observed!AD$2:AD$2369,Observed!$A$2:$A$2369,$A167,Observed!$C$2:$C$2369,$C167),"")</f>
        <v/>
      </c>
      <c r="AE167" s="40" t="str">
        <f>IF(ISNUMBER(AVERAGEIFS(Observed!AE$2:AE$2369,Observed!$A$2:$A$2369,$A167,Observed!$C$2:$C$2369,$C167)),AVERAGEIFS(Observed!AE$2:AE$2369,Observed!$A$2:$A$2369,$A167,Observed!$C$2:$C$2369,$C167),"")</f>
        <v/>
      </c>
      <c r="AF167" s="40" t="str">
        <f>IF(ISNUMBER(AVERAGEIFS(Observed!AF$2:AF$2369,Observed!$A$2:$A$2369,$A167,Observed!$C$2:$C$2369,$C167)),AVERAGEIFS(Observed!AF$2:AF$2369,Observed!$A$2:$A$2369,$A167,Observed!$C$2:$C$2369,$C167),"")</f>
        <v/>
      </c>
      <c r="AG167" s="40" t="str">
        <f>IF(ISNUMBER(AVERAGEIFS(Observed!AG$2:AG$2369,Observed!$A$2:$A$2369,$A167,Observed!$C$2:$C$2369,$C167)),AVERAGEIFS(Observed!AG$2:AG$2369,Observed!$A$2:$A$2369,$A167,Observed!$C$2:$C$2369,$C167),"")</f>
        <v/>
      </c>
      <c r="AH167" s="41" t="str">
        <f>IF(ISNUMBER(AVERAGEIFS(Observed!AH$2:AH$2369,Observed!$A$2:$A$2369,$A167,Observed!$C$2:$C$2369,$C167)),AVERAGEIFS(Observed!AH$2:AH$2369,Observed!$A$2:$A$2369,$A167,Observed!$C$2:$C$2369,$C167),"")</f>
        <v/>
      </c>
      <c r="AI167" s="41" t="str">
        <f>IF(ISNUMBER(AVERAGEIFS(Observed!AI$2:AI$2369,Observed!$A$2:$A$2369,$A167,Observed!$C$2:$C$2369,$C167)),AVERAGEIFS(Observed!AI$2:AI$2369,Observed!$A$2:$A$2369,$A167,Observed!$C$2:$C$2369,$C167),"")</f>
        <v/>
      </c>
      <c r="AJ167" s="41" t="str">
        <f>IF(ISNUMBER(AVERAGEIFS(Observed!AJ$2:AJ$2369,Observed!$A$2:$A$2369,$A167,Observed!$C$2:$C$2369,$C167)),AVERAGEIFS(Observed!AJ$2:AJ$2369,Observed!$A$2:$A$2369,$A167,Observed!$C$2:$C$2369,$C167),"")</f>
        <v/>
      </c>
      <c r="AK167" s="40" t="str">
        <f>IF(ISNUMBER(AVERAGEIFS(Observed!AK$2:AK$2369,Observed!$A$2:$A$2369,$A167,Observed!$C$2:$C$2369,$C167)),AVERAGEIFS(Observed!AK$2:AK$2369,Observed!$A$2:$A$2369,$A167,Observed!$C$2:$C$2369,$C167),"")</f>
        <v/>
      </c>
      <c r="AL167" s="41" t="str">
        <f>IF(ISNUMBER(AVERAGEIFS(Observed!AL$2:AL$2369,Observed!$A$2:$A$2369,$A167,Observed!$C$2:$C$2369,$C167)),AVERAGEIFS(Observed!AL$2:AL$2369,Observed!$A$2:$A$2369,$A167,Observed!$C$2:$C$2369,$C167),"")</f>
        <v/>
      </c>
      <c r="AM167" s="40" t="str">
        <f>IF(ISNUMBER(AVERAGEIFS(Observed!AM$2:AM$2369,Observed!$A$2:$A$2369,$A167,Observed!$C$2:$C$2369,$C167)),AVERAGEIFS(Observed!AM$2:AM$2369,Observed!$A$2:$A$2369,$A167,Observed!$C$2:$C$2369,$C167),"")</f>
        <v/>
      </c>
      <c r="AN167" s="40" t="str">
        <f>IF(ISNUMBER(AVERAGEIFS(Observed!AN$2:AN$2369,Observed!$A$2:$A$2369,$A167,Observed!$C$2:$C$2369,$C167)),AVERAGEIFS(Observed!AN$2:AN$2369,Observed!$A$2:$A$2369,$A167,Observed!$C$2:$C$2369,$C167),"")</f>
        <v/>
      </c>
      <c r="AO167" s="40" t="str">
        <f>IF(ISNUMBER(AVERAGEIFS(Observed!AO$2:AO$2369,Observed!$A$2:$A$2369,$A167,Observed!$C$2:$C$2369,$C167)),AVERAGEIFS(Observed!AO$2:AO$2369,Observed!$A$2:$A$2369,$A167,Observed!$C$2:$C$2369,$C167),"")</f>
        <v/>
      </c>
      <c r="AP167" s="41" t="str">
        <f>IF(ISNUMBER(AVERAGEIFS(Observed!AP$2:AP$2369,Observed!$A$2:$A$2369,$A167,Observed!$C$2:$C$2369,$C167)),AVERAGEIFS(Observed!AP$2:AP$2369,Observed!$A$2:$A$2369,$A167,Observed!$C$2:$C$2369,$C167),"")</f>
        <v/>
      </c>
      <c r="AQ167" s="40" t="str">
        <f>IF(ISNUMBER(AVERAGEIFS(Observed!AQ$2:AQ$2369,Observed!$A$2:$A$2369,$A167,Observed!$C$2:$C$2369,$C167)),AVERAGEIFS(Observed!AQ$2:AQ$2369,Observed!$A$2:$A$2369,$A167,Observed!$C$2:$C$2369,$C167),"")</f>
        <v/>
      </c>
      <c r="AR167" s="40" t="str">
        <f>IF(ISNUMBER(AVERAGEIFS(Observed!AR$2:AR$2369,Observed!$A$2:$A$2369,$A167,Observed!$C$2:$C$2369,$C167)),AVERAGEIFS(Observed!AR$2:AR$2369,Observed!$A$2:$A$2369,$A167,Observed!$C$2:$C$2369,$C167),"")</f>
        <v/>
      </c>
      <c r="AS167" s="3">
        <f>COUNTIFS(Observed!$A$2:$A$2369,$A167,Observed!$C$2:$C$2369,$C167)</f>
        <v>3</v>
      </c>
      <c r="AT167" s="3">
        <f t="shared" si="2"/>
        <v>1</v>
      </c>
    </row>
    <row r="168" spans="1:46" x14ac:dyDescent="0.25">
      <c r="A168" t="s">
        <v>6</v>
      </c>
      <c r="B168" t="s">
        <v>21</v>
      </c>
      <c r="C168" s="7">
        <v>35781</v>
      </c>
      <c r="D168" t="s">
        <v>101</v>
      </c>
      <c r="E168" t="s">
        <v>84</v>
      </c>
      <c r="J168" t="s">
        <v>0</v>
      </c>
      <c r="K168" t="s">
        <v>0</v>
      </c>
      <c r="L168">
        <v>3</v>
      </c>
      <c r="M168" t="s">
        <v>23</v>
      </c>
      <c r="N168" s="39">
        <f>IF(ISNUMBER(AVERAGEIFS(Observed!N$2:N$2369,Observed!$A$2:$A$2369,$A168,Observed!$C$2:$C$2369,$C168)),AVERAGEIFS(Observed!N$2:N$2369,Observed!$A$2:$A$2369,$A168,Observed!$C$2:$C$2369,$C168),"")</f>
        <v>2240</v>
      </c>
      <c r="O168" s="40">
        <f>IF(ISNUMBER(AVERAGEIFS(Observed!O$2:O$2369,Observed!$A$2:$A$2369,$A168,Observed!$C$2:$C$2369,$C168)),AVERAGEIFS(Observed!O$2:O$2369,Observed!$A$2:$A$2369,$A168,Observed!$C$2:$C$2369,$C168),"")</f>
        <v>224</v>
      </c>
      <c r="P168" s="40" t="str">
        <f>IF(ISNUMBER(AVERAGEIFS(Observed!P$2:P$2369,Observed!$A$2:$A$2369,$A168,Observed!$C$2:$C$2369,$C168)),AVERAGEIFS(Observed!P$2:P$2369,Observed!$A$2:$A$2369,$A168,Observed!$C$2:$C$2369,$C168),"")</f>
        <v/>
      </c>
      <c r="Q168" s="40" t="str">
        <f>IF(ISNUMBER(AVERAGEIFS(Observed!Q$2:Q$2369,Observed!$A$2:$A$2369,$A168,Observed!$C$2:$C$2369,$C168)),AVERAGEIFS(Observed!Q$2:Q$2369,Observed!$A$2:$A$2369,$A168,Observed!$C$2:$C$2369,$C168),"")</f>
        <v/>
      </c>
      <c r="R168" s="40" t="str">
        <f>IF(ISNUMBER(AVERAGEIFS(Observed!R$2:R$2369,Observed!$A$2:$A$2369,$A168,Observed!$C$2:$C$2369,$C168)),AVERAGEIFS(Observed!R$2:R$2369,Observed!$A$2:$A$2369,$A168,Observed!$C$2:$C$2369,$C168),"")</f>
        <v/>
      </c>
      <c r="S168" s="41" t="str">
        <f>IF(ISNUMBER(AVERAGEIFS(Observed!S$2:S$2369,Observed!$A$2:$A$2369,$A168,Observed!$C$2:$C$2369,$C168)),AVERAGEIFS(Observed!S$2:S$2369,Observed!$A$2:$A$2369,$A168,Observed!$C$2:$C$2369,$C168),"")</f>
        <v/>
      </c>
      <c r="T168" s="41" t="str">
        <f>IF(ISNUMBER(AVERAGEIFS(Observed!T$2:T$2369,Observed!$A$2:$A$2369,$A168,Observed!$C$2:$C$2369,$C168)),AVERAGEIFS(Observed!T$2:T$2369,Observed!$A$2:$A$2369,$A168,Observed!$C$2:$C$2369,$C168),"")</f>
        <v/>
      </c>
      <c r="U168" s="41" t="str">
        <f>IF(ISNUMBER(AVERAGEIFS(Observed!U$2:U$2369,Observed!$A$2:$A$2369,$A168,Observed!$C$2:$C$2369,$C168)),AVERAGEIFS(Observed!U$2:U$2369,Observed!$A$2:$A$2369,$A168,Observed!$C$2:$C$2369,$C168),"")</f>
        <v/>
      </c>
      <c r="V168" s="40" t="str">
        <f>IF(ISNUMBER(AVERAGEIFS(Observed!V$2:V$2369,Observed!$A$2:$A$2369,$A168,Observed!$C$2:$C$2369,$C168)),AVERAGEIFS(Observed!V$2:V$2369,Observed!$A$2:$A$2369,$A168,Observed!$C$2:$C$2369,$C168),"")</f>
        <v/>
      </c>
      <c r="W168" s="8" t="str">
        <f>IF(ISNUMBER(AVERAGEIFS(Observed!W$2:W$2369,Observed!$A$2:$A$2369,$A168,Observed!$C$2:$C$2369,$C168)),AVERAGEIFS(Observed!W$2:W$2369,Observed!$A$2:$A$2369,$A168,Observed!$C$2:$C$2369,$C168),"")</f>
        <v/>
      </c>
      <c r="X168" s="8" t="str">
        <f>IF(ISNUMBER(AVERAGEIFS(Observed!X$2:X$2369,Observed!$A$2:$A$2369,$A168,Observed!$C$2:$C$2369,$C168)),AVERAGEIFS(Observed!X$2:X$2369,Observed!$A$2:$A$2369,$A168,Observed!$C$2:$C$2369,$C168),"")</f>
        <v/>
      </c>
      <c r="Y168" s="40" t="str">
        <f>IF(ISNUMBER(AVERAGEIFS(Observed!Y$2:Y$2369,Observed!$A$2:$A$2369,$A168,Observed!$C$2:$C$2369,$C168)),AVERAGEIFS(Observed!Y$2:Y$2369,Observed!$A$2:$A$2369,$A168,Observed!$C$2:$C$2369,$C168),"")</f>
        <v/>
      </c>
      <c r="Z168" s="40" t="str">
        <f>IF(ISNUMBER(AVERAGEIFS(Observed!Z$2:Z$2369,Observed!$A$2:$A$2369,$A168,Observed!$C$2:$C$2369,$C168)),AVERAGEIFS(Observed!Z$2:Z$2369,Observed!$A$2:$A$2369,$A168,Observed!$C$2:$C$2369,$C168),"")</f>
        <v/>
      </c>
      <c r="AA168" s="40" t="str">
        <f>IF(ISNUMBER(AVERAGEIFS(Observed!AA$2:AA$2369,Observed!$A$2:$A$2369,$A168,Observed!$C$2:$C$2369,$C168)),AVERAGEIFS(Observed!AA$2:AA$2369,Observed!$A$2:$A$2369,$A168,Observed!$C$2:$C$2369,$C168),"")</f>
        <v/>
      </c>
      <c r="AB168" s="40" t="str">
        <f>IF(ISNUMBER(AVERAGEIFS(Observed!AB$2:AB$2369,Observed!$A$2:$A$2369,$A168,Observed!$C$2:$C$2369,$C168)),AVERAGEIFS(Observed!AB$2:AB$2369,Observed!$A$2:$A$2369,$A168,Observed!$C$2:$C$2369,$C168),"")</f>
        <v/>
      </c>
      <c r="AC168" s="40" t="str">
        <f>IF(ISNUMBER(AVERAGEIFS(Observed!AC$2:AC$2369,Observed!$A$2:$A$2369,$A168,Observed!$C$2:$C$2369,$C168)),AVERAGEIFS(Observed!AC$2:AC$2369,Observed!$A$2:$A$2369,$A168,Observed!$C$2:$C$2369,$C168),"")</f>
        <v/>
      </c>
      <c r="AD168" s="40" t="str">
        <f>IF(ISNUMBER(AVERAGEIFS(Observed!AD$2:AD$2369,Observed!$A$2:$A$2369,$A168,Observed!$C$2:$C$2369,$C168)),AVERAGEIFS(Observed!AD$2:AD$2369,Observed!$A$2:$A$2369,$A168,Observed!$C$2:$C$2369,$C168),"")</f>
        <v/>
      </c>
      <c r="AE168" s="40" t="str">
        <f>IF(ISNUMBER(AVERAGEIFS(Observed!AE$2:AE$2369,Observed!$A$2:$A$2369,$A168,Observed!$C$2:$C$2369,$C168)),AVERAGEIFS(Observed!AE$2:AE$2369,Observed!$A$2:$A$2369,$A168,Observed!$C$2:$C$2369,$C168),"")</f>
        <v/>
      </c>
      <c r="AF168" s="40" t="str">
        <f>IF(ISNUMBER(AVERAGEIFS(Observed!AF$2:AF$2369,Observed!$A$2:$A$2369,$A168,Observed!$C$2:$C$2369,$C168)),AVERAGEIFS(Observed!AF$2:AF$2369,Observed!$A$2:$A$2369,$A168,Observed!$C$2:$C$2369,$C168),"")</f>
        <v/>
      </c>
      <c r="AG168" s="40" t="str">
        <f>IF(ISNUMBER(AVERAGEIFS(Observed!AG$2:AG$2369,Observed!$A$2:$A$2369,$A168,Observed!$C$2:$C$2369,$C168)),AVERAGEIFS(Observed!AG$2:AG$2369,Observed!$A$2:$A$2369,$A168,Observed!$C$2:$C$2369,$C168),"")</f>
        <v/>
      </c>
      <c r="AH168" s="41" t="str">
        <f>IF(ISNUMBER(AVERAGEIFS(Observed!AH$2:AH$2369,Observed!$A$2:$A$2369,$A168,Observed!$C$2:$C$2369,$C168)),AVERAGEIFS(Observed!AH$2:AH$2369,Observed!$A$2:$A$2369,$A168,Observed!$C$2:$C$2369,$C168),"")</f>
        <v/>
      </c>
      <c r="AI168" s="41" t="str">
        <f>IF(ISNUMBER(AVERAGEIFS(Observed!AI$2:AI$2369,Observed!$A$2:$A$2369,$A168,Observed!$C$2:$C$2369,$C168)),AVERAGEIFS(Observed!AI$2:AI$2369,Observed!$A$2:$A$2369,$A168,Observed!$C$2:$C$2369,$C168),"")</f>
        <v/>
      </c>
      <c r="AJ168" s="41" t="str">
        <f>IF(ISNUMBER(AVERAGEIFS(Observed!AJ$2:AJ$2369,Observed!$A$2:$A$2369,$A168,Observed!$C$2:$C$2369,$C168)),AVERAGEIFS(Observed!AJ$2:AJ$2369,Observed!$A$2:$A$2369,$A168,Observed!$C$2:$C$2369,$C168),"")</f>
        <v/>
      </c>
      <c r="AK168" s="40" t="str">
        <f>IF(ISNUMBER(AVERAGEIFS(Observed!AK$2:AK$2369,Observed!$A$2:$A$2369,$A168,Observed!$C$2:$C$2369,$C168)),AVERAGEIFS(Observed!AK$2:AK$2369,Observed!$A$2:$A$2369,$A168,Observed!$C$2:$C$2369,$C168),"")</f>
        <v/>
      </c>
      <c r="AL168" s="41" t="str">
        <f>IF(ISNUMBER(AVERAGEIFS(Observed!AL$2:AL$2369,Observed!$A$2:$A$2369,$A168,Observed!$C$2:$C$2369,$C168)),AVERAGEIFS(Observed!AL$2:AL$2369,Observed!$A$2:$A$2369,$A168,Observed!$C$2:$C$2369,$C168),"")</f>
        <v/>
      </c>
      <c r="AM168" s="40" t="str">
        <f>IF(ISNUMBER(AVERAGEIFS(Observed!AM$2:AM$2369,Observed!$A$2:$A$2369,$A168,Observed!$C$2:$C$2369,$C168)),AVERAGEIFS(Observed!AM$2:AM$2369,Observed!$A$2:$A$2369,$A168,Observed!$C$2:$C$2369,$C168),"")</f>
        <v/>
      </c>
      <c r="AN168" s="40" t="str">
        <f>IF(ISNUMBER(AVERAGEIFS(Observed!AN$2:AN$2369,Observed!$A$2:$A$2369,$A168,Observed!$C$2:$C$2369,$C168)),AVERAGEIFS(Observed!AN$2:AN$2369,Observed!$A$2:$A$2369,$A168,Observed!$C$2:$C$2369,$C168),"")</f>
        <v/>
      </c>
      <c r="AO168" s="40" t="str">
        <f>IF(ISNUMBER(AVERAGEIFS(Observed!AO$2:AO$2369,Observed!$A$2:$A$2369,$A168,Observed!$C$2:$C$2369,$C168)),AVERAGEIFS(Observed!AO$2:AO$2369,Observed!$A$2:$A$2369,$A168,Observed!$C$2:$C$2369,$C168),"")</f>
        <v/>
      </c>
      <c r="AP168" s="41" t="str">
        <f>IF(ISNUMBER(AVERAGEIFS(Observed!AP$2:AP$2369,Observed!$A$2:$A$2369,$A168,Observed!$C$2:$C$2369,$C168)),AVERAGEIFS(Observed!AP$2:AP$2369,Observed!$A$2:$A$2369,$A168,Observed!$C$2:$C$2369,$C168),"")</f>
        <v/>
      </c>
      <c r="AQ168" s="40" t="str">
        <f>IF(ISNUMBER(AVERAGEIFS(Observed!AQ$2:AQ$2369,Observed!$A$2:$A$2369,$A168,Observed!$C$2:$C$2369,$C168)),AVERAGEIFS(Observed!AQ$2:AQ$2369,Observed!$A$2:$A$2369,$A168,Observed!$C$2:$C$2369,$C168),"")</f>
        <v/>
      </c>
      <c r="AR168" s="40" t="str">
        <f>IF(ISNUMBER(AVERAGEIFS(Observed!AR$2:AR$2369,Observed!$A$2:$A$2369,$A168,Observed!$C$2:$C$2369,$C168)),AVERAGEIFS(Observed!AR$2:AR$2369,Observed!$A$2:$A$2369,$A168,Observed!$C$2:$C$2369,$C168),"")</f>
        <v/>
      </c>
      <c r="AS168" s="3">
        <f>COUNTIFS(Observed!$A$2:$A$2369,$A168,Observed!$C$2:$C$2369,$C168)</f>
        <v>3</v>
      </c>
      <c r="AT168" s="3">
        <f t="shared" si="2"/>
        <v>1</v>
      </c>
    </row>
    <row r="169" spans="1:46" x14ac:dyDescent="0.25">
      <c r="A169" t="s">
        <v>6</v>
      </c>
      <c r="B169" t="s">
        <v>21</v>
      </c>
      <c r="C169" s="7">
        <v>35787</v>
      </c>
      <c r="D169" t="s">
        <v>101</v>
      </c>
      <c r="E169" t="s">
        <v>84</v>
      </c>
      <c r="J169" t="s">
        <v>0</v>
      </c>
      <c r="K169" t="s">
        <v>0</v>
      </c>
      <c r="L169">
        <v>3</v>
      </c>
      <c r="M169" t="s">
        <v>24</v>
      </c>
      <c r="N169" s="39">
        <f>IF(ISNUMBER(AVERAGEIFS(Observed!N$2:N$2369,Observed!$A$2:$A$2369,$A169,Observed!$C$2:$C$2369,$C169)),AVERAGEIFS(Observed!N$2:N$2369,Observed!$A$2:$A$2369,$A169,Observed!$C$2:$C$2369,$C169),"")</f>
        <v>3433.3333333333335</v>
      </c>
      <c r="O169" s="40">
        <f>IF(ISNUMBER(AVERAGEIFS(Observed!O$2:O$2369,Observed!$A$2:$A$2369,$A169,Observed!$C$2:$C$2369,$C169)),AVERAGEIFS(Observed!O$2:O$2369,Observed!$A$2:$A$2369,$A169,Observed!$C$2:$C$2369,$C169),"")</f>
        <v>343.33333333333331</v>
      </c>
      <c r="P169" s="40" t="str">
        <f>IF(ISNUMBER(AVERAGEIFS(Observed!P$2:P$2369,Observed!$A$2:$A$2369,$A169,Observed!$C$2:$C$2369,$C169)),AVERAGEIFS(Observed!P$2:P$2369,Observed!$A$2:$A$2369,$A169,Observed!$C$2:$C$2369,$C169),"")</f>
        <v/>
      </c>
      <c r="Q169" s="40" t="str">
        <f>IF(ISNUMBER(AVERAGEIFS(Observed!Q$2:Q$2369,Observed!$A$2:$A$2369,$A169,Observed!$C$2:$C$2369,$C169)),AVERAGEIFS(Observed!Q$2:Q$2369,Observed!$A$2:$A$2369,$A169,Observed!$C$2:$C$2369,$C169),"")</f>
        <v/>
      </c>
      <c r="R169" s="40" t="str">
        <f>IF(ISNUMBER(AVERAGEIFS(Observed!R$2:R$2369,Observed!$A$2:$A$2369,$A169,Observed!$C$2:$C$2369,$C169)),AVERAGEIFS(Observed!R$2:R$2369,Observed!$A$2:$A$2369,$A169,Observed!$C$2:$C$2369,$C169),"")</f>
        <v/>
      </c>
      <c r="S169" s="41" t="str">
        <f>IF(ISNUMBER(AVERAGEIFS(Observed!S$2:S$2369,Observed!$A$2:$A$2369,$A169,Observed!$C$2:$C$2369,$C169)),AVERAGEIFS(Observed!S$2:S$2369,Observed!$A$2:$A$2369,$A169,Observed!$C$2:$C$2369,$C169),"")</f>
        <v/>
      </c>
      <c r="T169" s="41" t="str">
        <f>IF(ISNUMBER(AVERAGEIFS(Observed!T$2:T$2369,Observed!$A$2:$A$2369,$A169,Observed!$C$2:$C$2369,$C169)),AVERAGEIFS(Observed!T$2:T$2369,Observed!$A$2:$A$2369,$A169,Observed!$C$2:$C$2369,$C169),"")</f>
        <v/>
      </c>
      <c r="U169" s="41" t="str">
        <f>IF(ISNUMBER(AVERAGEIFS(Observed!U$2:U$2369,Observed!$A$2:$A$2369,$A169,Observed!$C$2:$C$2369,$C169)),AVERAGEIFS(Observed!U$2:U$2369,Observed!$A$2:$A$2369,$A169,Observed!$C$2:$C$2369,$C169),"")</f>
        <v/>
      </c>
      <c r="V169" s="40" t="str">
        <f>IF(ISNUMBER(AVERAGEIFS(Observed!V$2:V$2369,Observed!$A$2:$A$2369,$A169,Observed!$C$2:$C$2369,$C169)),AVERAGEIFS(Observed!V$2:V$2369,Observed!$A$2:$A$2369,$A169,Observed!$C$2:$C$2369,$C169),"")</f>
        <v/>
      </c>
      <c r="W169" s="8" t="str">
        <f>IF(ISNUMBER(AVERAGEIFS(Observed!W$2:W$2369,Observed!$A$2:$A$2369,$A169,Observed!$C$2:$C$2369,$C169)),AVERAGEIFS(Observed!W$2:W$2369,Observed!$A$2:$A$2369,$A169,Observed!$C$2:$C$2369,$C169),"")</f>
        <v/>
      </c>
      <c r="X169" s="8" t="str">
        <f>IF(ISNUMBER(AVERAGEIFS(Observed!X$2:X$2369,Observed!$A$2:$A$2369,$A169,Observed!$C$2:$C$2369,$C169)),AVERAGEIFS(Observed!X$2:X$2369,Observed!$A$2:$A$2369,$A169,Observed!$C$2:$C$2369,$C169),"")</f>
        <v/>
      </c>
      <c r="Y169" s="40" t="str">
        <f>IF(ISNUMBER(AVERAGEIFS(Observed!Y$2:Y$2369,Observed!$A$2:$A$2369,$A169,Observed!$C$2:$C$2369,$C169)),AVERAGEIFS(Observed!Y$2:Y$2369,Observed!$A$2:$A$2369,$A169,Observed!$C$2:$C$2369,$C169),"")</f>
        <v/>
      </c>
      <c r="Z169" s="40" t="str">
        <f>IF(ISNUMBER(AVERAGEIFS(Observed!Z$2:Z$2369,Observed!$A$2:$A$2369,$A169,Observed!$C$2:$C$2369,$C169)),AVERAGEIFS(Observed!Z$2:Z$2369,Observed!$A$2:$A$2369,$A169,Observed!$C$2:$C$2369,$C169),"")</f>
        <v/>
      </c>
      <c r="AA169" s="40" t="str">
        <f>IF(ISNUMBER(AVERAGEIFS(Observed!AA$2:AA$2369,Observed!$A$2:$A$2369,$A169,Observed!$C$2:$C$2369,$C169)),AVERAGEIFS(Observed!AA$2:AA$2369,Observed!$A$2:$A$2369,$A169,Observed!$C$2:$C$2369,$C169),"")</f>
        <v/>
      </c>
      <c r="AB169" s="40" t="str">
        <f>IF(ISNUMBER(AVERAGEIFS(Observed!AB$2:AB$2369,Observed!$A$2:$A$2369,$A169,Observed!$C$2:$C$2369,$C169)),AVERAGEIFS(Observed!AB$2:AB$2369,Observed!$A$2:$A$2369,$A169,Observed!$C$2:$C$2369,$C169),"")</f>
        <v/>
      </c>
      <c r="AC169" s="40" t="str">
        <f>IF(ISNUMBER(AVERAGEIFS(Observed!AC$2:AC$2369,Observed!$A$2:$A$2369,$A169,Observed!$C$2:$C$2369,$C169)),AVERAGEIFS(Observed!AC$2:AC$2369,Observed!$A$2:$A$2369,$A169,Observed!$C$2:$C$2369,$C169),"")</f>
        <v/>
      </c>
      <c r="AD169" s="40" t="str">
        <f>IF(ISNUMBER(AVERAGEIFS(Observed!AD$2:AD$2369,Observed!$A$2:$A$2369,$A169,Observed!$C$2:$C$2369,$C169)),AVERAGEIFS(Observed!AD$2:AD$2369,Observed!$A$2:$A$2369,$A169,Observed!$C$2:$C$2369,$C169),"")</f>
        <v/>
      </c>
      <c r="AE169" s="40" t="str">
        <f>IF(ISNUMBER(AVERAGEIFS(Observed!AE$2:AE$2369,Observed!$A$2:$A$2369,$A169,Observed!$C$2:$C$2369,$C169)),AVERAGEIFS(Observed!AE$2:AE$2369,Observed!$A$2:$A$2369,$A169,Observed!$C$2:$C$2369,$C169),"")</f>
        <v/>
      </c>
      <c r="AF169" s="40" t="str">
        <f>IF(ISNUMBER(AVERAGEIFS(Observed!AF$2:AF$2369,Observed!$A$2:$A$2369,$A169,Observed!$C$2:$C$2369,$C169)),AVERAGEIFS(Observed!AF$2:AF$2369,Observed!$A$2:$A$2369,$A169,Observed!$C$2:$C$2369,$C169),"")</f>
        <v/>
      </c>
      <c r="AG169" s="40" t="str">
        <f>IF(ISNUMBER(AVERAGEIFS(Observed!AG$2:AG$2369,Observed!$A$2:$A$2369,$A169,Observed!$C$2:$C$2369,$C169)),AVERAGEIFS(Observed!AG$2:AG$2369,Observed!$A$2:$A$2369,$A169,Observed!$C$2:$C$2369,$C169),"")</f>
        <v/>
      </c>
      <c r="AH169" s="41" t="str">
        <f>IF(ISNUMBER(AVERAGEIFS(Observed!AH$2:AH$2369,Observed!$A$2:$A$2369,$A169,Observed!$C$2:$C$2369,$C169)),AVERAGEIFS(Observed!AH$2:AH$2369,Observed!$A$2:$A$2369,$A169,Observed!$C$2:$C$2369,$C169),"")</f>
        <v/>
      </c>
      <c r="AI169" s="41" t="str">
        <f>IF(ISNUMBER(AVERAGEIFS(Observed!AI$2:AI$2369,Observed!$A$2:$A$2369,$A169,Observed!$C$2:$C$2369,$C169)),AVERAGEIFS(Observed!AI$2:AI$2369,Observed!$A$2:$A$2369,$A169,Observed!$C$2:$C$2369,$C169),"")</f>
        <v/>
      </c>
      <c r="AJ169" s="41" t="str">
        <f>IF(ISNUMBER(AVERAGEIFS(Observed!AJ$2:AJ$2369,Observed!$A$2:$A$2369,$A169,Observed!$C$2:$C$2369,$C169)),AVERAGEIFS(Observed!AJ$2:AJ$2369,Observed!$A$2:$A$2369,$A169,Observed!$C$2:$C$2369,$C169),"")</f>
        <v/>
      </c>
      <c r="AK169" s="40" t="str">
        <f>IF(ISNUMBER(AVERAGEIFS(Observed!AK$2:AK$2369,Observed!$A$2:$A$2369,$A169,Observed!$C$2:$C$2369,$C169)),AVERAGEIFS(Observed!AK$2:AK$2369,Observed!$A$2:$A$2369,$A169,Observed!$C$2:$C$2369,$C169),"")</f>
        <v/>
      </c>
      <c r="AL169" s="41" t="str">
        <f>IF(ISNUMBER(AVERAGEIFS(Observed!AL$2:AL$2369,Observed!$A$2:$A$2369,$A169,Observed!$C$2:$C$2369,$C169)),AVERAGEIFS(Observed!AL$2:AL$2369,Observed!$A$2:$A$2369,$A169,Observed!$C$2:$C$2369,$C169),"")</f>
        <v/>
      </c>
      <c r="AM169" s="40" t="str">
        <f>IF(ISNUMBER(AVERAGEIFS(Observed!AM$2:AM$2369,Observed!$A$2:$A$2369,$A169,Observed!$C$2:$C$2369,$C169)),AVERAGEIFS(Observed!AM$2:AM$2369,Observed!$A$2:$A$2369,$A169,Observed!$C$2:$C$2369,$C169),"")</f>
        <v/>
      </c>
      <c r="AN169" s="40" t="str">
        <f>IF(ISNUMBER(AVERAGEIFS(Observed!AN$2:AN$2369,Observed!$A$2:$A$2369,$A169,Observed!$C$2:$C$2369,$C169)),AVERAGEIFS(Observed!AN$2:AN$2369,Observed!$A$2:$A$2369,$A169,Observed!$C$2:$C$2369,$C169),"")</f>
        <v/>
      </c>
      <c r="AO169" s="40" t="str">
        <f>IF(ISNUMBER(AVERAGEIFS(Observed!AO$2:AO$2369,Observed!$A$2:$A$2369,$A169,Observed!$C$2:$C$2369,$C169)),AVERAGEIFS(Observed!AO$2:AO$2369,Observed!$A$2:$A$2369,$A169,Observed!$C$2:$C$2369,$C169),"")</f>
        <v/>
      </c>
      <c r="AP169" s="41" t="str">
        <f>IF(ISNUMBER(AVERAGEIFS(Observed!AP$2:AP$2369,Observed!$A$2:$A$2369,$A169,Observed!$C$2:$C$2369,$C169)),AVERAGEIFS(Observed!AP$2:AP$2369,Observed!$A$2:$A$2369,$A169,Observed!$C$2:$C$2369,$C169),"")</f>
        <v/>
      </c>
      <c r="AQ169" s="40" t="str">
        <f>IF(ISNUMBER(AVERAGEIFS(Observed!AQ$2:AQ$2369,Observed!$A$2:$A$2369,$A169,Observed!$C$2:$C$2369,$C169)),AVERAGEIFS(Observed!AQ$2:AQ$2369,Observed!$A$2:$A$2369,$A169,Observed!$C$2:$C$2369,$C169),"")</f>
        <v/>
      </c>
      <c r="AR169" s="40" t="str">
        <f>IF(ISNUMBER(AVERAGEIFS(Observed!AR$2:AR$2369,Observed!$A$2:$A$2369,$A169,Observed!$C$2:$C$2369,$C169)),AVERAGEIFS(Observed!AR$2:AR$2369,Observed!$A$2:$A$2369,$A169,Observed!$C$2:$C$2369,$C169),"")</f>
        <v/>
      </c>
      <c r="AS169" s="3">
        <f>COUNTIFS(Observed!$A$2:$A$2369,$A169,Observed!$C$2:$C$2369,$C169)</f>
        <v>3</v>
      </c>
      <c r="AT169" s="3">
        <f t="shared" si="2"/>
        <v>1</v>
      </c>
    </row>
    <row r="170" spans="1:46" x14ac:dyDescent="0.25">
      <c r="A170" t="s">
        <v>6</v>
      </c>
      <c r="B170" t="s">
        <v>21</v>
      </c>
      <c r="C170" s="7">
        <v>35793</v>
      </c>
      <c r="D170" t="s">
        <v>101</v>
      </c>
      <c r="E170" t="s">
        <v>84</v>
      </c>
      <c r="J170" t="s">
        <v>0</v>
      </c>
      <c r="K170" t="s">
        <v>0</v>
      </c>
      <c r="L170">
        <v>3</v>
      </c>
      <c r="M170" t="s">
        <v>25</v>
      </c>
      <c r="N170" s="39">
        <f>IF(ISNUMBER(AVERAGEIFS(Observed!N$2:N$2369,Observed!$A$2:$A$2369,$A170,Observed!$C$2:$C$2369,$C170)),AVERAGEIFS(Observed!N$2:N$2369,Observed!$A$2:$A$2369,$A170,Observed!$C$2:$C$2369,$C170),"")</f>
        <v>1346.6666666666667</v>
      </c>
      <c r="O170" s="40">
        <f>IF(ISNUMBER(AVERAGEIFS(Observed!O$2:O$2369,Observed!$A$2:$A$2369,$A170,Observed!$C$2:$C$2369,$C170)),AVERAGEIFS(Observed!O$2:O$2369,Observed!$A$2:$A$2369,$A170,Observed!$C$2:$C$2369,$C170),"")</f>
        <v>134.66666666666666</v>
      </c>
      <c r="P170" s="40" t="str">
        <f>IF(ISNUMBER(AVERAGEIFS(Observed!P$2:P$2369,Observed!$A$2:$A$2369,$A170,Observed!$C$2:$C$2369,$C170)),AVERAGEIFS(Observed!P$2:P$2369,Observed!$A$2:$A$2369,$A170,Observed!$C$2:$C$2369,$C170),"")</f>
        <v/>
      </c>
      <c r="Q170" s="40">
        <f>IF(ISNUMBER(AVERAGEIFS(Observed!Q$2:Q$2369,Observed!$A$2:$A$2369,$A170,Observed!$C$2:$C$2369,$C170)),AVERAGEIFS(Observed!Q$2:Q$2369,Observed!$A$2:$A$2369,$A170,Observed!$C$2:$C$2369,$C170),"")</f>
        <v>209.46333333333334</v>
      </c>
      <c r="R170" s="40">
        <f>IF(ISNUMBER(AVERAGEIFS(Observed!R$2:R$2369,Observed!$A$2:$A$2369,$A170,Observed!$C$2:$C$2369,$C170)),AVERAGEIFS(Observed!R$2:R$2369,Observed!$A$2:$A$2369,$A170,Observed!$C$2:$C$2369,$C170),"")</f>
        <v>718.56666666666661</v>
      </c>
      <c r="S170" s="41" t="str">
        <f>IF(ISNUMBER(AVERAGEIFS(Observed!S$2:S$2369,Observed!$A$2:$A$2369,$A170,Observed!$C$2:$C$2369,$C170)),AVERAGEIFS(Observed!S$2:S$2369,Observed!$A$2:$A$2369,$A170,Observed!$C$2:$C$2369,$C170),"")</f>
        <v/>
      </c>
      <c r="T170" s="41" t="str">
        <f>IF(ISNUMBER(AVERAGEIFS(Observed!T$2:T$2369,Observed!$A$2:$A$2369,$A170,Observed!$C$2:$C$2369,$C170)),AVERAGEIFS(Observed!T$2:T$2369,Observed!$A$2:$A$2369,$A170,Observed!$C$2:$C$2369,$C170),"")</f>
        <v/>
      </c>
      <c r="U170" s="41" t="str">
        <f>IF(ISNUMBER(AVERAGEIFS(Observed!U$2:U$2369,Observed!$A$2:$A$2369,$A170,Observed!$C$2:$C$2369,$C170)),AVERAGEIFS(Observed!U$2:U$2369,Observed!$A$2:$A$2369,$A170,Observed!$C$2:$C$2369,$C170),"")</f>
        <v/>
      </c>
      <c r="V170" s="40" t="str">
        <f>IF(ISNUMBER(AVERAGEIFS(Observed!V$2:V$2369,Observed!$A$2:$A$2369,$A170,Observed!$C$2:$C$2369,$C170)),AVERAGEIFS(Observed!V$2:V$2369,Observed!$A$2:$A$2369,$A170,Observed!$C$2:$C$2369,$C170),"")</f>
        <v/>
      </c>
      <c r="W170" s="8" t="str">
        <f>IF(ISNUMBER(AVERAGEIFS(Observed!W$2:W$2369,Observed!$A$2:$A$2369,$A170,Observed!$C$2:$C$2369,$C170)),AVERAGEIFS(Observed!W$2:W$2369,Observed!$A$2:$A$2369,$A170,Observed!$C$2:$C$2369,$C170),"")</f>
        <v/>
      </c>
      <c r="X170" s="8" t="str">
        <f>IF(ISNUMBER(AVERAGEIFS(Observed!X$2:X$2369,Observed!$A$2:$A$2369,$A170,Observed!$C$2:$C$2369,$C170)),AVERAGEIFS(Observed!X$2:X$2369,Observed!$A$2:$A$2369,$A170,Observed!$C$2:$C$2369,$C170),"")</f>
        <v/>
      </c>
      <c r="Y170" s="40" t="str">
        <f>IF(ISNUMBER(AVERAGEIFS(Observed!Y$2:Y$2369,Observed!$A$2:$A$2369,$A170,Observed!$C$2:$C$2369,$C170)),AVERAGEIFS(Observed!Y$2:Y$2369,Observed!$A$2:$A$2369,$A170,Observed!$C$2:$C$2369,$C170),"")</f>
        <v/>
      </c>
      <c r="Z170" s="40" t="str">
        <f>IF(ISNUMBER(AVERAGEIFS(Observed!Z$2:Z$2369,Observed!$A$2:$A$2369,$A170,Observed!$C$2:$C$2369,$C170)),AVERAGEIFS(Observed!Z$2:Z$2369,Observed!$A$2:$A$2369,$A170,Observed!$C$2:$C$2369,$C170),"")</f>
        <v/>
      </c>
      <c r="AA170" s="40" t="str">
        <f>IF(ISNUMBER(AVERAGEIFS(Observed!AA$2:AA$2369,Observed!$A$2:$A$2369,$A170,Observed!$C$2:$C$2369,$C170)),AVERAGEIFS(Observed!AA$2:AA$2369,Observed!$A$2:$A$2369,$A170,Observed!$C$2:$C$2369,$C170),"")</f>
        <v/>
      </c>
      <c r="AB170" s="40" t="str">
        <f>IF(ISNUMBER(AVERAGEIFS(Observed!AB$2:AB$2369,Observed!$A$2:$A$2369,$A170,Observed!$C$2:$C$2369,$C170)),AVERAGEIFS(Observed!AB$2:AB$2369,Observed!$A$2:$A$2369,$A170,Observed!$C$2:$C$2369,$C170),"")</f>
        <v/>
      </c>
      <c r="AC170" s="40" t="str">
        <f>IF(ISNUMBER(AVERAGEIFS(Observed!AC$2:AC$2369,Observed!$A$2:$A$2369,$A170,Observed!$C$2:$C$2369,$C170)),AVERAGEIFS(Observed!AC$2:AC$2369,Observed!$A$2:$A$2369,$A170,Observed!$C$2:$C$2369,$C170),"")</f>
        <v/>
      </c>
      <c r="AD170" s="40" t="str">
        <f>IF(ISNUMBER(AVERAGEIFS(Observed!AD$2:AD$2369,Observed!$A$2:$A$2369,$A170,Observed!$C$2:$C$2369,$C170)),AVERAGEIFS(Observed!AD$2:AD$2369,Observed!$A$2:$A$2369,$A170,Observed!$C$2:$C$2369,$C170),"")</f>
        <v/>
      </c>
      <c r="AE170" s="40" t="str">
        <f>IF(ISNUMBER(AVERAGEIFS(Observed!AE$2:AE$2369,Observed!$A$2:$A$2369,$A170,Observed!$C$2:$C$2369,$C170)),AVERAGEIFS(Observed!AE$2:AE$2369,Observed!$A$2:$A$2369,$A170,Observed!$C$2:$C$2369,$C170),"")</f>
        <v/>
      </c>
      <c r="AF170" s="40" t="str">
        <f>IF(ISNUMBER(AVERAGEIFS(Observed!AF$2:AF$2369,Observed!$A$2:$A$2369,$A170,Observed!$C$2:$C$2369,$C170)),AVERAGEIFS(Observed!AF$2:AF$2369,Observed!$A$2:$A$2369,$A170,Observed!$C$2:$C$2369,$C170),"")</f>
        <v/>
      </c>
      <c r="AG170" s="40" t="str">
        <f>IF(ISNUMBER(AVERAGEIFS(Observed!AG$2:AG$2369,Observed!$A$2:$A$2369,$A170,Observed!$C$2:$C$2369,$C170)),AVERAGEIFS(Observed!AG$2:AG$2369,Observed!$A$2:$A$2369,$A170,Observed!$C$2:$C$2369,$C170),"")</f>
        <v/>
      </c>
      <c r="AH170" s="41" t="str">
        <f>IF(ISNUMBER(AVERAGEIFS(Observed!AH$2:AH$2369,Observed!$A$2:$A$2369,$A170,Observed!$C$2:$C$2369,$C170)),AVERAGEIFS(Observed!AH$2:AH$2369,Observed!$A$2:$A$2369,$A170,Observed!$C$2:$C$2369,$C170),"")</f>
        <v/>
      </c>
      <c r="AI170" s="41" t="str">
        <f>IF(ISNUMBER(AVERAGEIFS(Observed!AI$2:AI$2369,Observed!$A$2:$A$2369,$A170,Observed!$C$2:$C$2369,$C170)),AVERAGEIFS(Observed!AI$2:AI$2369,Observed!$A$2:$A$2369,$A170,Observed!$C$2:$C$2369,$C170),"")</f>
        <v/>
      </c>
      <c r="AJ170" s="41" t="str">
        <f>IF(ISNUMBER(AVERAGEIFS(Observed!AJ$2:AJ$2369,Observed!$A$2:$A$2369,$A170,Observed!$C$2:$C$2369,$C170)),AVERAGEIFS(Observed!AJ$2:AJ$2369,Observed!$A$2:$A$2369,$A170,Observed!$C$2:$C$2369,$C170),"")</f>
        <v/>
      </c>
      <c r="AK170" s="40" t="str">
        <f>IF(ISNUMBER(AVERAGEIFS(Observed!AK$2:AK$2369,Observed!$A$2:$A$2369,$A170,Observed!$C$2:$C$2369,$C170)),AVERAGEIFS(Observed!AK$2:AK$2369,Observed!$A$2:$A$2369,$A170,Observed!$C$2:$C$2369,$C170),"")</f>
        <v/>
      </c>
      <c r="AL170" s="41" t="str">
        <f>IF(ISNUMBER(AVERAGEIFS(Observed!AL$2:AL$2369,Observed!$A$2:$A$2369,$A170,Observed!$C$2:$C$2369,$C170)),AVERAGEIFS(Observed!AL$2:AL$2369,Observed!$A$2:$A$2369,$A170,Observed!$C$2:$C$2369,$C170),"")</f>
        <v/>
      </c>
      <c r="AM170" s="40" t="str">
        <f>IF(ISNUMBER(AVERAGEIFS(Observed!AM$2:AM$2369,Observed!$A$2:$A$2369,$A170,Observed!$C$2:$C$2369,$C170)),AVERAGEIFS(Observed!AM$2:AM$2369,Observed!$A$2:$A$2369,$A170,Observed!$C$2:$C$2369,$C170),"")</f>
        <v/>
      </c>
      <c r="AN170" s="40" t="str">
        <f>IF(ISNUMBER(AVERAGEIFS(Observed!AN$2:AN$2369,Observed!$A$2:$A$2369,$A170,Observed!$C$2:$C$2369,$C170)),AVERAGEIFS(Observed!AN$2:AN$2369,Observed!$A$2:$A$2369,$A170,Observed!$C$2:$C$2369,$C170),"")</f>
        <v/>
      </c>
      <c r="AO170" s="40" t="str">
        <f>IF(ISNUMBER(AVERAGEIFS(Observed!AO$2:AO$2369,Observed!$A$2:$A$2369,$A170,Observed!$C$2:$C$2369,$C170)),AVERAGEIFS(Observed!AO$2:AO$2369,Observed!$A$2:$A$2369,$A170,Observed!$C$2:$C$2369,$C170),"")</f>
        <v/>
      </c>
      <c r="AP170" s="41" t="str">
        <f>IF(ISNUMBER(AVERAGEIFS(Observed!AP$2:AP$2369,Observed!$A$2:$A$2369,$A170,Observed!$C$2:$C$2369,$C170)),AVERAGEIFS(Observed!AP$2:AP$2369,Observed!$A$2:$A$2369,$A170,Observed!$C$2:$C$2369,$C170),"")</f>
        <v/>
      </c>
      <c r="AQ170" s="40" t="str">
        <f>IF(ISNUMBER(AVERAGEIFS(Observed!AQ$2:AQ$2369,Observed!$A$2:$A$2369,$A170,Observed!$C$2:$C$2369,$C170)),AVERAGEIFS(Observed!AQ$2:AQ$2369,Observed!$A$2:$A$2369,$A170,Observed!$C$2:$C$2369,$C170),"")</f>
        <v/>
      </c>
      <c r="AR170" s="40" t="str">
        <f>IF(ISNUMBER(AVERAGEIFS(Observed!AR$2:AR$2369,Observed!$A$2:$A$2369,$A170,Observed!$C$2:$C$2369,$C170)),AVERAGEIFS(Observed!AR$2:AR$2369,Observed!$A$2:$A$2369,$A170,Observed!$C$2:$C$2369,$C170),"")</f>
        <v/>
      </c>
      <c r="AS170" s="3">
        <f>COUNTIFS(Observed!$A$2:$A$2369,$A170,Observed!$C$2:$C$2369,$C170)</f>
        <v>3</v>
      </c>
      <c r="AT170" s="3">
        <f t="shared" si="2"/>
        <v>3</v>
      </c>
    </row>
    <row r="171" spans="1:46" x14ac:dyDescent="0.25">
      <c r="A171" t="s">
        <v>6</v>
      </c>
      <c r="B171" t="s">
        <v>21</v>
      </c>
      <c r="C171" s="7">
        <v>35803</v>
      </c>
      <c r="D171" t="s">
        <v>101</v>
      </c>
      <c r="E171" t="s">
        <v>84</v>
      </c>
      <c r="J171" t="s">
        <v>0</v>
      </c>
      <c r="K171" t="s">
        <v>0</v>
      </c>
      <c r="L171">
        <v>4</v>
      </c>
      <c r="M171" t="s">
        <v>23</v>
      </c>
      <c r="N171" s="39">
        <f>IF(ISNUMBER(AVERAGEIFS(Observed!N$2:N$2369,Observed!$A$2:$A$2369,$A171,Observed!$C$2:$C$2369,$C171)),AVERAGEIFS(Observed!N$2:N$2369,Observed!$A$2:$A$2369,$A171,Observed!$C$2:$C$2369,$C171),"")</f>
        <v>860</v>
      </c>
      <c r="O171" s="40">
        <f>IF(ISNUMBER(AVERAGEIFS(Observed!O$2:O$2369,Observed!$A$2:$A$2369,$A171,Observed!$C$2:$C$2369,$C171)),AVERAGEIFS(Observed!O$2:O$2369,Observed!$A$2:$A$2369,$A171,Observed!$C$2:$C$2369,$C171),"")</f>
        <v>86</v>
      </c>
      <c r="P171" s="40" t="str">
        <f>IF(ISNUMBER(AVERAGEIFS(Observed!P$2:P$2369,Observed!$A$2:$A$2369,$A171,Observed!$C$2:$C$2369,$C171)),AVERAGEIFS(Observed!P$2:P$2369,Observed!$A$2:$A$2369,$A171,Observed!$C$2:$C$2369,$C171),"")</f>
        <v/>
      </c>
      <c r="Q171" s="40" t="str">
        <f>IF(ISNUMBER(AVERAGEIFS(Observed!Q$2:Q$2369,Observed!$A$2:$A$2369,$A171,Observed!$C$2:$C$2369,$C171)),AVERAGEIFS(Observed!Q$2:Q$2369,Observed!$A$2:$A$2369,$A171,Observed!$C$2:$C$2369,$C171),"")</f>
        <v/>
      </c>
      <c r="R171" s="40" t="str">
        <f>IF(ISNUMBER(AVERAGEIFS(Observed!R$2:R$2369,Observed!$A$2:$A$2369,$A171,Observed!$C$2:$C$2369,$C171)),AVERAGEIFS(Observed!R$2:R$2369,Observed!$A$2:$A$2369,$A171,Observed!$C$2:$C$2369,$C171),"")</f>
        <v/>
      </c>
      <c r="S171" s="41" t="str">
        <f>IF(ISNUMBER(AVERAGEIFS(Observed!S$2:S$2369,Observed!$A$2:$A$2369,$A171,Observed!$C$2:$C$2369,$C171)),AVERAGEIFS(Observed!S$2:S$2369,Observed!$A$2:$A$2369,$A171,Observed!$C$2:$C$2369,$C171),"")</f>
        <v/>
      </c>
      <c r="T171" s="41" t="str">
        <f>IF(ISNUMBER(AVERAGEIFS(Observed!T$2:T$2369,Observed!$A$2:$A$2369,$A171,Observed!$C$2:$C$2369,$C171)),AVERAGEIFS(Observed!T$2:T$2369,Observed!$A$2:$A$2369,$A171,Observed!$C$2:$C$2369,$C171),"")</f>
        <v/>
      </c>
      <c r="U171" s="41" t="str">
        <f>IF(ISNUMBER(AVERAGEIFS(Observed!U$2:U$2369,Observed!$A$2:$A$2369,$A171,Observed!$C$2:$C$2369,$C171)),AVERAGEIFS(Observed!U$2:U$2369,Observed!$A$2:$A$2369,$A171,Observed!$C$2:$C$2369,$C171),"")</f>
        <v/>
      </c>
      <c r="V171" s="40" t="str">
        <f>IF(ISNUMBER(AVERAGEIFS(Observed!V$2:V$2369,Observed!$A$2:$A$2369,$A171,Observed!$C$2:$C$2369,$C171)),AVERAGEIFS(Observed!V$2:V$2369,Observed!$A$2:$A$2369,$A171,Observed!$C$2:$C$2369,$C171),"")</f>
        <v/>
      </c>
      <c r="W171" s="8" t="str">
        <f>IF(ISNUMBER(AVERAGEIFS(Observed!W$2:W$2369,Observed!$A$2:$A$2369,$A171,Observed!$C$2:$C$2369,$C171)),AVERAGEIFS(Observed!W$2:W$2369,Observed!$A$2:$A$2369,$A171,Observed!$C$2:$C$2369,$C171),"")</f>
        <v/>
      </c>
      <c r="X171" s="8" t="str">
        <f>IF(ISNUMBER(AVERAGEIFS(Observed!X$2:X$2369,Observed!$A$2:$A$2369,$A171,Observed!$C$2:$C$2369,$C171)),AVERAGEIFS(Observed!X$2:X$2369,Observed!$A$2:$A$2369,$A171,Observed!$C$2:$C$2369,$C171),"")</f>
        <v/>
      </c>
      <c r="Y171" s="40" t="str">
        <f>IF(ISNUMBER(AVERAGEIFS(Observed!Y$2:Y$2369,Observed!$A$2:$A$2369,$A171,Observed!$C$2:$C$2369,$C171)),AVERAGEIFS(Observed!Y$2:Y$2369,Observed!$A$2:$A$2369,$A171,Observed!$C$2:$C$2369,$C171),"")</f>
        <v/>
      </c>
      <c r="Z171" s="40" t="str">
        <f>IF(ISNUMBER(AVERAGEIFS(Observed!Z$2:Z$2369,Observed!$A$2:$A$2369,$A171,Observed!$C$2:$C$2369,$C171)),AVERAGEIFS(Observed!Z$2:Z$2369,Observed!$A$2:$A$2369,$A171,Observed!$C$2:$C$2369,$C171),"")</f>
        <v/>
      </c>
      <c r="AA171" s="40" t="str">
        <f>IF(ISNUMBER(AVERAGEIFS(Observed!AA$2:AA$2369,Observed!$A$2:$A$2369,$A171,Observed!$C$2:$C$2369,$C171)),AVERAGEIFS(Observed!AA$2:AA$2369,Observed!$A$2:$A$2369,$A171,Observed!$C$2:$C$2369,$C171),"")</f>
        <v/>
      </c>
      <c r="AB171" s="40" t="str">
        <f>IF(ISNUMBER(AVERAGEIFS(Observed!AB$2:AB$2369,Observed!$A$2:$A$2369,$A171,Observed!$C$2:$C$2369,$C171)),AVERAGEIFS(Observed!AB$2:AB$2369,Observed!$A$2:$A$2369,$A171,Observed!$C$2:$C$2369,$C171),"")</f>
        <v/>
      </c>
      <c r="AC171" s="40" t="str">
        <f>IF(ISNUMBER(AVERAGEIFS(Observed!AC$2:AC$2369,Observed!$A$2:$A$2369,$A171,Observed!$C$2:$C$2369,$C171)),AVERAGEIFS(Observed!AC$2:AC$2369,Observed!$A$2:$A$2369,$A171,Observed!$C$2:$C$2369,$C171),"")</f>
        <v/>
      </c>
      <c r="AD171" s="40" t="str">
        <f>IF(ISNUMBER(AVERAGEIFS(Observed!AD$2:AD$2369,Observed!$A$2:$A$2369,$A171,Observed!$C$2:$C$2369,$C171)),AVERAGEIFS(Observed!AD$2:AD$2369,Observed!$A$2:$A$2369,$A171,Observed!$C$2:$C$2369,$C171),"")</f>
        <v/>
      </c>
      <c r="AE171" s="40" t="str">
        <f>IF(ISNUMBER(AVERAGEIFS(Observed!AE$2:AE$2369,Observed!$A$2:$A$2369,$A171,Observed!$C$2:$C$2369,$C171)),AVERAGEIFS(Observed!AE$2:AE$2369,Observed!$A$2:$A$2369,$A171,Observed!$C$2:$C$2369,$C171),"")</f>
        <v/>
      </c>
      <c r="AF171" s="40" t="str">
        <f>IF(ISNUMBER(AVERAGEIFS(Observed!AF$2:AF$2369,Observed!$A$2:$A$2369,$A171,Observed!$C$2:$C$2369,$C171)),AVERAGEIFS(Observed!AF$2:AF$2369,Observed!$A$2:$A$2369,$A171,Observed!$C$2:$C$2369,$C171),"")</f>
        <v/>
      </c>
      <c r="AG171" s="40" t="str">
        <f>IF(ISNUMBER(AVERAGEIFS(Observed!AG$2:AG$2369,Observed!$A$2:$A$2369,$A171,Observed!$C$2:$C$2369,$C171)),AVERAGEIFS(Observed!AG$2:AG$2369,Observed!$A$2:$A$2369,$A171,Observed!$C$2:$C$2369,$C171),"")</f>
        <v/>
      </c>
      <c r="AH171" s="41" t="str">
        <f>IF(ISNUMBER(AVERAGEIFS(Observed!AH$2:AH$2369,Observed!$A$2:$A$2369,$A171,Observed!$C$2:$C$2369,$C171)),AVERAGEIFS(Observed!AH$2:AH$2369,Observed!$A$2:$A$2369,$A171,Observed!$C$2:$C$2369,$C171),"")</f>
        <v/>
      </c>
      <c r="AI171" s="41" t="str">
        <f>IF(ISNUMBER(AVERAGEIFS(Observed!AI$2:AI$2369,Observed!$A$2:$A$2369,$A171,Observed!$C$2:$C$2369,$C171)),AVERAGEIFS(Observed!AI$2:AI$2369,Observed!$A$2:$A$2369,$A171,Observed!$C$2:$C$2369,$C171),"")</f>
        <v/>
      </c>
      <c r="AJ171" s="41" t="str">
        <f>IF(ISNUMBER(AVERAGEIFS(Observed!AJ$2:AJ$2369,Observed!$A$2:$A$2369,$A171,Observed!$C$2:$C$2369,$C171)),AVERAGEIFS(Observed!AJ$2:AJ$2369,Observed!$A$2:$A$2369,$A171,Observed!$C$2:$C$2369,$C171),"")</f>
        <v/>
      </c>
      <c r="AK171" s="40" t="str">
        <f>IF(ISNUMBER(AVERAGEIFS(Observed!AK$2:AK$2369,Observed!$A$2:$A$2369,$A171,Observed!$C$2:$C$2369,$C171)),AVERAGEIFS(Observed!AK$2:AK$2369,Observed!$A$2:$A$2369,$A171,Observed!$C$2:$C$2369,$C171),"")</f>
        <v/>
      </c>
      <c r="AL171" s="41" t="str">
        <f>IF(ISNUMBER(AVERAGEIFS(Observed!AL$2:AL$2369,Observed!$A$2:$A$2369,$A171,Observed!$C$2:$C$2369,$C171)),AVERAGEIFS(Observed!AL$2:AL$2369,Observed!$A$2:$A$2369,$A171,Observed!$C$2:$C$2369,$C171),"")</f>
        <v/>
      </c>
      <c r="AM171" s="40" t="str">
        <f>IF(ISNUMBER(AVERAGEIFS(Observed!AM$2:AM$2369,Observed!$A$2:$A$2369,$A171,Observed!$C$2:$C$2369,$C171)),AVERAGEIFS(Observed!AM$2:AM$2369,Observed!$A$2:$A$2369,$A171,Observed!$C$2:$C$2369,$C171),"")</f>
        <v/>
      </c>
      <c r="AN171" s="40" t="str">
        <f>IF(ISNUMBER(AVERAGEIFS(Observed!AN$2:AN$2369,Observed!$A$2:$A$2369,$A171,Observed!$C$2:$C$2369,$C171)),AVERAGEIFS(Observed!AN$2:AN$2369,Observed!$A$2:$A$2369,$A171,Observed!$C$2:$C$2369,$C171),"")</f>
        <v/>
      </c>
      <c r="AO171" s="40" t="str">
        <f>IF(ISNUMBER(AVERAGEIFS(Observed!AO$2:AO$2369,Observed!$A$2:$A$2369,$A171,Observed!$C$2:$C$2369,$C171)),AVERAGEIFS(Observed!AO$2:AO$2369,Observed!$A$2:$A$2369,$A171,Observed!$C$2:$C$2369,$C171),"")</f>
        <v/>
      </c>
      <c r="AP171" s="41" t="str">
        <f>IF(ISNUMBER(AVERAGEIFS(Observed!AP$2:AP$2369,Observed!$A$2:$A$2369,$A171,Observed!$C$2:$C$2369,$C171)),AVERAGEIFS(Observed!AP$2:AP$2369,Observed!$A$2:$A$2369,$A171,Observed!$C$2:$C$2369,$C171),"")</f>
        <v/>
      </c>
      <c r="AQ171" s="40" t="str">
        <f>IF(ISNUMBER(AVERAGEIFS(Observed!AQ$2:AQ$2369,Observed!$A$2:$A$2369,$A171,Observed!$C$2:$C$2369,$C171)),AVERAGEIFS(Observed!AQ$2:AQ$2369,Observed!$A$2:$A$2369,$A171,Observed!$C$2:$C$2369,$C171),"")</f>
        <v/>
      </c>
      <c r="AR171" s="40" t="str">
        <f>IF(ISNUMBER(AVERAGEIFS(Observed!AR$2:AR$2369,Observed!$A$2:$A$2369,$A171,Observed!$C$2:$C$2369,$C171)),AVERAGEIFS(Observed!AR$2:AR$2369,Observed!$A$2:$A$2369,$A171,Observed!$C$2:$C$2369,$C171),"")</f>
        <v/>
      </c>
      <c r="AS171" s="3">
        <f>COUNTIFS(Observed!$A$2:$A$2369,$A171,Observed!$C$2:$C$2369,$C171)</f>
        <v>3</v>
      </c>
      <c r="AT171" s="3">
        <f t="shared" si="2"/>
        <v>1</v>
      </c>
    </row>
    <row r="172" spans="1:46" x14ac:dyDescent="0.25">
      <c r="A172" t="s">
        <v>6</v>
      </c>
      <c r="B172" t="s">
        <v>21</v>
      </c>
      <c r="C172" s="7">
        <v>35810</v>
      </c>
      <c r="D172" t="s">
        <v>101</v>
      </c>
      <c r="E172" t="s">
        <v>84</v>
      </c>
      <c r="J172" t="s">
        <v>0</v>
      </c>
      <c r="K172" t="s">
        <v>0</v>
      </c>
      <c r="L172">
        <v>4</v>
      </c>
      <c r="M172" t="s">
        <v>23</v>
      </c>
      <c r="N172" s="39">
        <f>IF(ISNUMBER(AVERAGEIFS(Observed!N$2:N$2369,Observed!$A$2:$A$2369,$A172,Observed!$C$2:$C$2369,$C172)),AVERAGEIFS(Observed!N$2:N$2369,Observed!$A$2:$A$2369,$A172,Observed!$C$2:$C$2369,$C172),"")</f>
        <v>1410</v>
      </c>
      <c r="O172" s="40">
        <f>IF(ISNUMBER(AVERAGEIFS(Observed!O$2:O$2369,Observed!$A$2:$A$2369,$A172,Observed!$C$2:$C$2369,$C172)),AVERAGEIFS(Observed!O$2:O$2369,Observed!$A$2:$A$2369,$A172,Observed!$C$2:$C$2369,$C172),"")</f>
        <v>141</v>
      </c>
      <c r="P172" s="40" t="str">
        <f>IF(ISNUMBER(AVERAGEIFS(Observed!P$2:P$2369,Observed!$A$2:$A$2369,$A172,Observed!$C$2:$C$2369,$C172)),AVERAGEIFS(Observed!P$2:P$2369,Observed!$A$2:$A$2369,$A172,Observed!$C$2:$C$2369,$C172),"")</f>
        <v/>
      </c>
      <c r="Q172" s="40" t="str">
        <f>IF(ISNUMBER(AVERAGEIFS(Observed!Q$2:Q$2369,Observed!$A$2:$A$2369,$A172,Observed!$C$2:$C$2369,$C172)),AVERAGEIFS(Observed!Q$2:Q$2369,Observed!$A$2:$A$2369,$A172,Observed!$C$2:$C$2369,$C172),"")</f>
        <v/>
      </c>
      <c r="R172" s="40" t="str">
        <f>IF(ISNUMBER(AVERAGEIFS(Observed!R$2:R$2369,Observed!$A$2:$A$2369,$A172,Observed!$C$2:$C$2369,$C172)),AVERAGEIFS(Observed!R$2:R$2369,Observed!$A$2:$A$2369,$A172,Observed!$C$2:$C$2369,$C172),"")</f>
        <v/>
      </c>
      <c r="S172" s="41" t="str">
        <f>IF(ISNUMBER(AVERAGEIFS(Observed!S$2:S$2369,Observed!$A$2:$A$2369,$A172,Observed!$C$2:$C$2369,$C172)),AVERAGEIFS(Observed!S$2:S$2369,Observed!$A$2:$A$2369,$A172,Observed!$C$2:$C$2369,$C172),"")</f>
        <v/>
      </c>
      <c r="T172" s="41" t="str">
        <f>IF(ISNUMBER(AVERAGEIFS(Observed!T$2:T$2369,Observed!$A$2:$A$2369,$A172,Observed!$C$2:$C$2369,$C172)),AVERAGEIFS(Observed!T$2:T$2369,Observed!$A$2:$A$2369,$A172,Observed!$C$2:$C$2369,$C172),"")</f>
        <v/>
      </c>
      <c r="U172" s="41" t="str">
        <f>IF(ISNUMBER(AVERAGEIFS(Observed!U$2:U$2369,Observed!$A$2:$A$2369,$A172,Observed!$C$2:$C$2369,$C172)),AVERAGEIFS(Observed!U$2:U$2369,Observed!$A$2:$A$2369,$A172,Observed!$C$2:$C$2369,$C172),"")</f>
        <v/>
      </c>
      <c r="V172" s="40" t="str">
        <f>IF(ISNUMBER(AVERAGEIFS(Observed!V$2:V$2369,Observed!$A$2:$A$2369,$A172,Observed!$C$2:$C$2369,$C172)),AVERAGEIFS(Observed!V$2:V$2369,Observed!$A$2:$A$2369,$A172,Observed!$C$2:$C$2369,$C172),"")</f>
        <v/>
      </c>
      <c r="W172" s="8" t="str">
        <f>IF(ISNUMBER(AVERAGEIFS(Observed!W$2:W$2369,Observed!$A$2:$A$2369,$A172,Observed!$C$2:$C$2369,$C172)),AVERAGEIFS(Observed!W$2:W$2369,Observed!$A$2:$A$2369,$A172,Observed!$C$2:$C$2369,$C172),"")</f>
        <v/>
      </c>
      <c r="X172" s="8" t="str">
        <f>IF(ISNUMBER(AVERAGEIFS(Observed!X$2:X$2369,Observed!$A$2:$A$2369,$A172,Observed!$C$2:$C$2369,$C172)),AVERAGEIFS(Observed!X$2:X$2369,Observed!$A$2:$A$2369,$A172,Observed!$C$2:$C$2369,$C172),"")</f>
        <v/>
      </c>
      <c r="Y172" s="40" t="str">
        <f>IF(ISNUMBER(AVERAGEIFS(Observed!Y$2:Y$2369,Observed!$A$2:$A$2369,$A172,Observed!$C$2:$C$2369,$C172)),AVERAGEIFS(Observed!Y$2:Y$2369,Observed!$A$2:$A$2369,$A172,Observed!$C$2:$C$2369,$C172),"")</f>
        <v/>
      </c>
      <c r="Z172" s="40" t="str">
        <f>IF(ISNUMBER(AVERAGEIFS(Observed!Z$2:Z$2369,Observed!$A$2:$A$2369,$A172,Observed!$C$2:$C$2369,$C172)),AVERAGEIFS(Observed!Z$2:Z$2369,Observed!$A$2:$A$2369,$A172,Observed!$C$2:$C$2369,$C172),"")</f>
        <v/>
      </c>
      <c r="AA172" s="40" t="str">
        <f>IF(ISNUMBER(AVERAGEIFS(Observed!AA$2:AA$2369,Observed!$A$2:$A$2369,$A172,Observed!$C$2:$C$2369,$C172)),AVERAGEIFS(Observed!AA$2:AA$2369,Observed!$A$2:$A$2369,$A172,Observed!$C$2:$C$2369,$C172),"")</f>
        <v/>
      </c>
      <c r="AB172" s="40" t="str">
        <f>IF(ISNUMBER(AVERAGEIFS(Observed!AB$2:AB$2369,Observed!$A$2:$A$2369,$A172,Observed!$C$2:$C$2369,$C172)),AVERAGEIFS(Observed!AB$2:AB$2369,Observed!$A$2:$A$2369,$A172,Observed!$C$2:$C$2369,$C172),"")</f>
        <v/>
      </c>
      <c r="AC172" s="40" t="str">
        <f>IF(ISNUMBER(AVERAGEIFS(Observed!AC$2:AC$2369,Observed!$A$2:$A$2369,$A172,Observed!$C$2:$C$2369,$C172)),AVERAGEIFS(Observed!AC$2:AC$2369,Observed!$A$2:$A$2369,$A172,Observed!$C$2:$C$2369,$C172),"")</f>
        <v/>
      </c>
      <c r="AD172" s="40" t="str">
        <f>IF(ISNUMBER(AVERAGEIFS(Observed!AD$2:AD$2369,Observed!$A$2:$A$2369,$A172,Observed!$C$2:$C$2369,$C172)),AVERAGEIFS(Observed!AD$2:AD$2369,Observed!$A$2:$A$2369,$A172,Observed!$C$2:$C$2369,$C172),"")</f>
        <v/>
      </c>
      <c r="AE172" s="40" t="str">
        <f>IF(ISNUMBER(AVERAGEIFS(Observed!AE$2:AE$2369,Observed!$A$2:$A$2369,$A172,Observed!$C$2:$C$2369,$C172)),AVERAGEIFS(Observed!AE$2:AE$2369,Observed!$A$2:$A$2369,$A172,Observed!$C$2:$C$2369,$C172),"")</f>
        <v/>
      </c>
      <c r="AF172" s="40" t="str">
        <f>IF(ISNUMBER(AVERAGEIFS(Observed!AF$2:AF$2369,Observed!$A$2:$A$2369,$A172,Observed!$C$2:$C$2369,$C172)),AVERAGEIFS(Observed!AF$2:AF$2369,Observed!$A$2:$A$2369,$A172,Observed!$C$2:$C$2369,$C172),"")</f>
        <v/>
      </c>
      <c r="AG172" s="40" t="str">
        <f>IF(ISNUMBER(AVERAGEIFS(Observed!AG$2:AG$2369,Observed!$A$2:$A$2369,$A172,Observed!$C$2:$C$2369,$C172)),AVERAGEIFS(Observed!AG$2:AG$2369,Observed!$A$2:$A$2369,$A172,Observed!$C$2:$C$2369,$C172),"")</f>
        <v/>
      </c>
      <c r="AH172" s="41" t="str">
        <f>IF(ISNUMBER(AVERAGEIFS(Observed!AH$2:AH$2369,Observed!$A$2:$A$2369,$A172,Observed!$C$2:$C$2369,$C172)),AVERAGEIFS(Observed!AH$2:AH$2369,Observed!$A$2:$A$2369,$A172,Observed!$C$2:$C$2369,$C172),"")</f>
        <v/>
      </c>
      <c r="AI172" s="41" t="str">
        <f>IF(ISNUMBER(AVERAGEIFS(Observed!AI$2:AI$2369,Observed!$A$2:$A$2369,$A172,Observed!$C$2:$C$2369,$C172)),AVERAGEIFS(Observed!AI$2:AI$2369,Observed!$A$2:$A$2369,$A172,Observed!$C$2:$C$2369,$C172),"")</f>
        <v/>
      </c>
      <c r="AJ172" s="41" t="str">
        <f>IF(ISNUMBER(AVERAGEIFS(Observed!AJ$2:AJ$2369,Observed!$A$2:$A$2369,$A172,Observed!$C$2:$C$2369,$C172)),AVERAGEIFS(Observed!AJ$2:AJ$2369,Observed!$A$2:$A$2369,$A172,Observed!$C$2:$C$2369,$C172),"")</f>
        <v/>
      </c>
      <c r="AK172" s="40" t="str">
        <f>IF(ISNUMBER(AVERAGEIFS(Observed!AK$2:AK$2369,Observed!$A$2:$A$2369,$A172,Observed!$C$2:$C$2369,$C172)),AVERAGEIFS(Observed!AK$2:AK$2369,Observed!$A$2:$A$2369,$A172,Observed!$C$2:$C$2369,$C172),"")</f>
        <v/>
      </c>
      <c r="AL172" s="41" t="str">
        <f>IF(ISNUMBER(AVERAGEIFS(Observed!AL$2:AL$2369,Observed!$A$2:$A$2369,$A172,Observed!$C$2:$C$2369,$C172)),AVERAGEIFS(Observed!AL$2:AL$2369,Observed!$A$2:$A$2369,$A172,Observed!$C$2:$C$2369,$C172),"")</f>
        <v/>
      </c>
      <c r="AM172" s="40" t="str">
        <f>IF(ISNUMBER(AVERAGEIFS(Observed!AM$2:AM$2369,Observed!$A$2:$A$2369,$A172,Observed!$C$2:$C$2369,$C172)),AVERAGEIFS(Observed!AM$2:AM$2369,Observed!$A$2:$A$2369,$A172,Observed!$C$2:$C$2369,$C172),"")</f>
        <v/>
      </c>
      <c r="AN172" s="40" t="str">
        <f>IF(ISNUMBER(AVERAGEIFS(Observed!AN$2:AN$2369,Observed!$A$2:$A$2369,$A172,Observed!$C$2:$C$2369,$C172)),AVERAGEIFS(Observed!AN$2:AN$2369,Observed!$A$2:$A$2369,$A172,Observed!$C$2:$C$2369,$C172),"")</f>
        <v/>
      </c>
      <c r="AO172" s="40" t="str">
        <f>IF(ISNUMBER(AVERAGEIFS(Observed!AO$2:AO$2369,Observed!$A$2:$A$2369,$A172,Observed!$C$2:$C$2369,$C172)),AVERAGEIFS(Observed!AO$2:AO$2369,Observed!$A$2:$A$2369,$A172,Observed!$C$2:$C$2369,$C172),"")</f>
        <v/>
      </c>
      <c r="AP172" s="41" t="str">
        <f>IF(ISNUMBER(AVERAGEIFS(Observed!AP$2:AP$2369,Observed!$A$2:$A$2369,$A172,Observed!$C$2:$C$2369,$C172)),AVERAGEIFS(Observed!AP$2:AP$2369,Observed!$A$2:$A$2369,$A172,Observed!$C$2:$C$2369,$C172),"")</f>
        <v/>
      </c>
      <c r="AQ172" s="40" t="str">
        <f>IF(ISNUMBER(AVERAGEIFS(Observed!AQ$2:AQ$2369,Observed!$A$2:$A$2369,$A172,Observed!$C$2:$C$2369,$C172)),AVERAGEIFS(Observed!AQ$2:AQ$2369,Observed!$A$2:$A$2369,$A172,Observed!$C$2:$C$2369,$C172),"")</f>
        <v/>
      </c>
      <c r="AR172" s="40" t="str">
        <f>IF(ISNUMBER(AVERAGEIFS(Observed!AR$2:AR$2369,Observed!$A$2:$A$2369,$A172,Observed!$C$2:$C$2369,$C172)),AVERAGEIFS(Observed!AR$2:AR$2369,Observed!$A$2:$A$2369,$A172,Observed!$C$2:$C$2369,$C172),"")</f>
        <v/>
      </c>
      <c r="AS172" s="3">
        <f>COUNTIFS(Observed!$A$2:$A$2369,$A172,Observed!$C$2:$C$2369,$C172)</f>
        <v>3</v>
      </c>
      <c r="AT172" s="3">
        <f t="shared" si="2"/>
        <v>1</v>
      </c>
    </row>
    <row r="173" spans="1:46" x14ac:dyDescent="0.25">
      <c r="A173" t="s">
        <v>6</v>
      </c>
      <c r="B173" t="s">
        <v>21</v>
      </c>
      <c r="C173" s="7">
        <v>35817</v>
      </c>
      <c r="D173" t="s">
        <v>101</v>
      </c>
      <c r="E173" t="s">
        <v>84</v>
      </c>
      <c r="J173" t="s">
        <v>0</v>
      </c>
      <c r="K173" t="s">
        <v>0</v>
      </c>
      <c r="L173">
        <v>4</v>
      </c>
      <c r="M173" t="s">
        <v>23</v>
      </c>
      <c r="N173" s="39">
        <f>IF(ISNUMBER(AVERAGEIFS(Observed!N$2:N$2369,Observed!$A$2:$A$2369,$A173,Observed!$C$2:$C$2369,$C173)),AVERAGEIFS(Observed!N$2:N$2369,Observed!$A$2:$A$2369,$A173,Observed!$C$2:$C$2369,$C173),"")</f>
        <v>2900</v>
      </c>
      <c r="O173" s="40">
        <f>IF(ISNUMBER(AVERAGEIFS(Observed!O$2:O$2369,Observed!$A$2:$A$2369,$A173,Observed!$C$2:$C$2369,$C173)),AVERAGEIFS(Observed!O$2:O$2369,Observed!$A$2:$A$2369,$A173,Observed!$C$2:$C$2369,$C173),"")</f>
        <v>290</v>
      </c>
      <c r="P173" s="40" t="str">
        <f>IF(ISNUMBER(AVERAGEIFS(Observed!P$2:P$2369,Observed!$A$2:$A$2369,$A173,Observed!$C$2:$C$2369,$C173)),AVERAGEIFS(Observed!P$2:P$2369,Observed!$A$2:$A$2369,$A173,Observed!$C$2:$C$2369,$C173),"")</f>
        <v/>
      </c>
      <c r="Q173" s="40" t="str">
        <f>IF(ISNUMBER(AVERAGEIFS(Observed!Q$2:Q$2369,Observed!$A$2:$A$2369,$A173,Observed!$C$2:$C$2369,$C173)),AVERAGEIFS(Observed!Q$2:Q$2369,Observed!$A$2:$A$2369,$A173,Observed!$C$2:$C$2369,$C173),"")</f>
        <v/>
      </c>
      <c r="R173" s="40" t="str">
        <f>IF(ISNUMBER(AVERAGEIFS(Observed!R$2:R$2369,Observed!$A$2:$A$2369,$A173,Observed!$C$2:$C$2369,$C173)),AVERAGEIFS(Observed!R$2:R$2369,Observed!$A$2:$A$2369,$A173,Observed!$C$2:$C$2369,$C173),"")</f>
        <v/>
      </c>
      <c r="S173" s="41" t="str">
        <f>IF(ISNUMBER(AVERAGEIFS(Observed!S$2:S$2369,Observed!$A$2:$A$2369,$A173,Observed!$C$2:$C$2369,$C173)),AVERAGEIFS(Observed!S$2:S$2369,Observed!$A$2:$A$2369,$A173,Observed!$C$2:$C$2369,$C173),"")</f>
        <v/>
      </c>
      <c r="T173" s="41" t="str">
        <f>IF(ISNUMBER(AVERAGEIFS(Observed!T$2:T$2369,Observed!$A$2:$A$2369,$A173,Observed!$C$2:$C$2369,$C173)),AVERAGEIFS(Observed!T$2:T$2369,Observed!$A$2:$A$2369,$A173,Observed!$C$2:$C$2369,$C173),"")</f>
        <v/>
      </c>
      <c r="U173" s="41" t="str">
        <f>IF(ISNUMBER(AVERAGEIFS(Observed!U$2:U$2369,Observed!$A$2:$A$2369,$A173,Observed!$C$2:$C$2369,$C173)),AVERAGEIFS(Observed!U$2:U$2369,Observed!$A$2:$A$2369,$A173,Observed!$C$2:$C$2369,$C173),"")</f>
        <v/>
      </c>
      <c r="V173" s="40" t="str">
        <f>IF(ISNUMBER(AVERAGEIFS(Observed!V$2:V$2369,Observed!$A$2:$A$2369,$A173,Observed!$C$2:$C$2369,$C173)),AVERAGEIFS(Observed!V$2:V$2369,Observed!$A$2:$A$2369,$A173,Observed!$C$2:$C$2369,$C173),"")</f>
        <v/>
      </c>
      <c r="W173" s="8" t="str">
        <f>IF(ISNUMBER(AVERAGEIFS(Observed!W$2:W$2369,Observed!$A$2:$A$2369,$A173,Observed!$C$2:$C$2369,$C173)),AVERAGEIFS(Observed!W$2:W$2369,Observed!$A$2:$A$2369,$A173,Observed!$C$2:$C$2369,$C173),"")</f>
        <v/>
      </c>
      <c r="X173" s="8" t="str">
        <f>IF(ISNUMBER(AVERAGEIFS(Observed!X$2:X$2369,Observed!$A$2:$A$2369,$A173,Observed!$C$2:$C$2369,$C173)),AVERAGEIFS(Observed!X$2:X$2369,Observed!$A$2:$A$2369,$A173,Observed!$C$2:$C$2369,$C173),"")</f>
        <v/>
      </c>
      <c r="Y173" s="40" t="str">
        <f>IF(ISNUMBER(AVERAGEIFS(Observed!Y$2:Y$2369,Observed!$A$2:$A$2369,$A173,Observed!$C$2:$C$2369,$C173)),AVERAGEIFS(Observed!Y$2:Y$2369,Observed!$A$2:$A$2369,$A173,Observed!$C$2:$C$2369,$C173),"")</f>
        <v/>
      </c>
      <c r="Z173" s="40" t="str">
        <f>IF(ISNUMBER(AVERAGEIFS(Observed!Z$2:Z$2369,Observed!$A$2:$A$2369,$A173,Observed!$C$2:$C$2369,$C173)),AVERAGEIFS(Observed!Z$2:Z$2369,Observed!$A$2:$A$2369,$A173,Observed!$C$2:$C$2369,$C173),"")</f>
        <v/>
      </c>
      <c r="AA173" s="40" t="str">
        <f>IF(ISNUMBER(AVERAGEIFS(Observed!AA$2:AA$2369,Observed!$A$2:$A$2369,$A173,Observed!$C$2:$C$2369,$C173)),AVERAGEIFS(Observed!AA$2:AA$2369,Observed!$A$2:$A$2369,$A173,Observed!$C$2:$C$2369,$C173),"")</f>
        <v/>
      </c>
      <c r="AB173" s="40" t="str">
        <f>IF(ISNUMBER(AVERAGEIFS(Observed!AB$2:AB$2369,Observed!$A$2:$A$2369,$A173,Observed!$C$2:$C$2369,$C173)),AVERAGEIFS(Observed!AB$2:AB$2369,Observed!$A$2:$A$2369,$A173,Observed!$C$2:$C$2369,$C173),"")</f>
        <v/>
      </c>
      <c r="AC173" s="40" t="str">
        <f>IF(ISNUMBER(AVERAGEIFS(Observed!AC$2:AC$2369,Observed!$A$2:$A$2369,$A173,Observed!$C$2:$C$2369,$C173)),AVERAGEIFS(Observed!AC$2:AC$2369,Observed!$A$2:$A$2369,$A173,Observed!$C$2:$C$2369,$C173),"")</f>
        <v/>
      </c>
      <c r="AD173" s="40" t="str">
        <f>IF(ISNUMBER(AVERAGEIFS(Observed!AD$2:AD$2369,Observed!$A$2:$A$2369,$A173,Observed!$C$2:$C$2369,$C173)),AVERAGEIFS(Observed!AD$2:AD$2369,Observed!$A$2:$A$2369,$A173,Observed!$C$2:$C$2369,$C173),"")</f>
        <v/>
      </c>
      <c r="AE173" s="40" t="str">
        <f>IF(ISNUMBER(AVERAGEIFS(Observed!AE$2:AE$2369,Observed!$A$2:$A$2369,$A173,Observed!$C$2:$C$2369,$C173)),AVERAGEIFS(Observed!AE$2:AE$2369,Observed!$A$2:$A$2369,$A173,Observed!$C$2:$C$2369,$C173),"")</f>
        <v/>
      </c>
      <c r="AF173" s="40" t="str">
        <f>IF(ISNUMBER(AVERAGEIFS(Observed!AF$2:AF$2369,Observed!$A$2:$A$2369,$A173,Observed!$C$2:$C$2369,$C173)),AVERAGEIFS(Observed!AF$2:AF$2369,Observed!$A$2:$A$2369,$A173,Observed!$C$2:$C$2369,$C173),"")</f>
        <v/>
      </c>
      <c r="AG173" s="40" t="str">
        <f>IF(ISNUMBER(AVERAGEIFS(Observed!AG$2:AG$2369,Observed!$A$2:$A$2369,$A173,Observed!$C$2:$C$2369,$C173)),AVERAGEIFS(Observed!AG$2:AG$2369,Observed!$A$2:$A$2369,$A173,Observed!$C$2:$C$2369,$C173),"")</f>
        <v/>
      </c>
      <c r="AH173" s="41" t="str">
        <f>IF(ISNUMBER(AVERAGEIFS(Observed!AH$2:AH$2369,Observed!$A$2:$A$2369,$A173,Observed!$C$2:$C$2369,$C173)),AVERAGEIFS(Observed!AH$2:AH$2369,Observed!$A$2:$A$2369,$A173,Observed!$C$2:$C$2369,$C173),"")</f>
        <v/>
      </c>
      <c r="AI173" s="41" t="str">
        <f>IF(ISNUMBER(AVERAGEIFS(Observed!AI$2:AI$2369,Observed!$A$2:$A$2369,$A173,Observed!$C$2:$C$2369,$C173)),AVERAGEIFS(Observed!AI$2:AI$2369,Observed!$A$2:$A$2369,$A173,Observed!$C$2:$C$2369,$C173),"")</f>
        <v/>
      </c>
      <c r="AJ173" s="41" t="str">
        <f>IF(ISNUMBER(AVERAGEIFS(Observed!AJ$2:AJ$2369,Observed!$A$2:$A$2369,$A173,Observed!$C$2:$C$2369,$C173)),AVERAGEIFS(Observed!AJ$2:AJ$2369,Observed!$A$2:$A$2369,$A173,Observed!$C$2:$C$2369,$C173),"")</f>
        <v/>
      </c>
      <c r="AK173" s="40" t="str">
        <f>IF(ISNUMBER(AVERAGEIFS(Observed!AK$2:AK$2369,Observed!$A$2:$A$2369,$A173,Observed!$C$2:$C$2369,$C173)),AVERAGEIFS(Observed!AK$2:AK$2369,Observed!$A$2:$A$2369,$A173,Observed!$C$2:$C$2369,$C173),"")</f>
        <v/>
      </c>
      <c r="AL173" s="41" t="str">
        <f>IF(ISNUMBER(AVERAGEIFS(Observed!AL$2:AL$2369,Observed!$A$2:$A$2369,$A173,Observed!$C$2:$C$2369,$C173)),AVERAGEIFS(Observed!AL$2:AL$2369,Observed!$A$2:$A$2369,$A173,Observed!$C$2:$C$2369,$C173),"")</f>
        <v/>
      </c>
      <c r="AM173" s="40" t="str">
        <f>IF(ISNUMBER(AVERAGEIFS(Observed!AM$2:AM$2369,Observed!$A$2:$A$2369,$A173,Observed!$C$2:$C$2369,$C173)),AVERAGEIFS(Observed!AM$2:AM$2369,Observed!$A$2:$A$2369,$A173,Observed!$C$2:$C$2369,$C173),"")</f>
        <v/>
      </c>
      <c r="AN173" s="40" t="str">
        <f>IF(ISNUMBER(AVERAGEIFS(Observed!AN$2:AN$2369,Observed!$A$2:$A$2369,$A173,Observed!$C$2:$C$2369,$C173)),AVERAGEIFS(Observed!AN$2:AN$2369,Observed!$A$2:$A$2369,$A173,Observed!$C$2:$C$2369,$C173),"")</f>
        <v/>
      </c>
      <c r="AO173" s="40" t="str">
        <f>IF(ISNUMBER(AVERAGEIFS(Observed!AO$2:AO$2369,Observed!$A$2:$A$2369,$A173,Observed!$C$2:$C$2369,$C173)),AVERAGEIFS(Observed!AO$2:AO$2369,Observed!$A$2:$A$2369,$A173,Observed!$C$2:$C$2369,$C173),"")</f>
        <v/>
      </c>
      <c r="AP173" s="41" t="str">
        <f>IF(ISNUMBER(AVERAGEIFS(Observed!AP$2:AP$2369,Observed!$A$2:$A$2369,$A173,Observed!$C$2:$C$2369,$C173)),AVERAGEIFS(Observed!AP$2:AP$2369,Observed!$A$2:$A$2369,$A173,Observed!$C$2:$C$2369,$C173),"")</f>
        <v/>
      </c>
      <c r="AQ173" s="40" t="str">
        <f>IF(ISNUMBER(AVERAGEIFS(Observed!AQ$2:AQ$2369,Observed!$A$2:$A$2369,$A173,Observed!$C$2:$C$2369,$C173)),AVERAGEIFS(Observed!AQ$2:AQ$2369,Observed!$A$2:$A$2369,$A173,Observed!$C$2:$C$2369,$C173),"")</f>
        <v/>
      </c>
      <c r="AR173" s="40" t="str">
        <f>IF(ISNUMBER(AVERAGEIFS(Observed!AR$2:AR$2369,Observed!$A$2:$A$2369,$A173,Observed!$C$2:$C$2369,$C173)),AVERAGEIFS(Observed!AR$2:AR$2369,Observed!$A$2:$A$2369,$A173,Observed!$C$2:$C$2369,$C173),"")</f>
        <v/>
      </c>
      <c r="AS173" s="3">
        <f>COUNTIFS(Observed!$A$2:$A$2369,$A173,Observed!$C$2:$C$2369,$C173)</f>
        <v>3</v>
      </c>
      <c r="AT173" s="3">
        <f t="shared" si="2"/>
        <v>1</v>
      </c>
    </row>
    <row r="174" spans="1:46" x14ac:dyDescent="0.25">
      <c r="A174" t="s">
        <v>6</v>
      </c>
      <c r="B174" t="s">
        <v>21</v>
      </c>
      <c r="C174" s="7">
        <v>35824</v>
      </c>
      <c r="D174" t="s">
        <v>101</v>
      </c>
      <c r="E174" t="s">
        <v>84</v>
      </c>
      <c r="J174" t="s">
        <v>0</v>
      </c>
      <c r="K174" t="s">
        <v>0</v>
      </c>
      <c r="L174">
        <v>4</v>
      </c>
      <c r="M174" t="s">
        <v>23</v>
      </c>
      <c r="N174" s="39">
        <f>IF(ISNUMBER(AVERAGEIFS(Observed!N$2:N$2369,Observed!$A$2:$A$2369,$A174,Observed!$C$2:$C$2369,$C174)),AVERAGEIFS(Observed!N$2:N$2369,Observed!$A$2:$A$2369,$A174,Observed!$C$2:$C$2369,$C174),"")</f>
        <v>3995</v>
      </c>
      <c r="O174" s="40">
        <f>IF(ISNUMBER(AVERAGEIFS(Observed!O$2:O$2369,Observed!$A$2:$A$2369,$A174,Observed!$C$2:$C$2369,$C174)),AVERAGEIFS(Observed!O$2:O$2369,Observed!$A$2:$A$2369,$A174,Observed!$C$2:$C$2369,$C174),"")</f>
        <v>399.5</v>
      </c>
      <c r="P174" s="40" t="str">
        <f>IF(ISNUMBER(AVERAGEIFS(Observed!P$2:P$2369,Observed!$A$2:$A$2369,$A174,Observed!$C$2:$C$2369,$C174)),AVERAGEIFS(Observed!P$2:P$2369,Observed!$A$2:$A$2369,$A174,Observed!$C$2:$C$2369,$C174),"")</f>
        <v/>
      </c>
      <c r="Q174" s="40" t="str">
        <f>IF(ISNUMBER(AVERAGEIFS(Observed!Q$2:Q$2369,Observed!$A$2:$A$2369,$A174,Observed!$C$2:$C$2369,$C174)),AVERAGEIFS(Observed!Q$2:Q$2369,Observed!$A$2:$A$2369,$A174,Observed!$C$2:$C$2369,$C174),"")</f>
        <v/>
      </c>
      <c r="R174" s="40" t="str">
        <f>IF(ISNUMBER(AVERAGEIFS(Observed!R$2:R$2369,Observed!$A$2:$A$2369,$A174,Observed!$C$2:$C$2369,$C174)),AVERAGEIFS(Observed!R$2:R$2369,Observed!$A$2:$A$2369,$A174,Observed!$C$2:$C$2369,$C174),"")</f>
        <v/>
      </c>
      <c r="S174" s="41" t="str">
        <f>IF(ISNUMBER(AVERAGEIFS(Observed!S$2:S$2369,Observed!$A$2:$A$2369,$A174,Observed!$C$2:$C$2369,$C174)),AVERAGEIFS(Observed!S$2:S$2369,Observed!$A$2:$A$2369,$A174,Observed!$C$2:$C$2369,$C174),"")</f>
        <v/>
      </c>
      <c r="T174" s="41" t="str">
        <f>IF(ISNUMBER(AVERAGEIFS(Observed!T$2:T$2369,Observed!$A$2:$A$2369,$A174,Observed!$C$2:$C$2369,$C174)),AVERAGEIFS(Observed!T$2:T$2369,Observed!$A$2:$A$2369,$A174,Observed!$C$2:$C$2369,$C174),"")</f>
        <v/>
      </c>
      <c r="U174" s="41" t="str">
        <f>IF(ISNUMBER(AVERAGEIFS(Observed!U$2:U$2369,Observed!$A$2:$A$2369,$A174,Observed!$C$2:$C$2369,$C174)),AVERAGEIFS(Observed!U$2:U$2369,Observed!$A$2:$A$2369,$A174,Observed!$C$2:$C$2369,$C174),"")</f>
        <v/>
      </c>
      <c r="V174" s="40" t="str">
        <f>IF(ISNUMBER(AVERAGEIFS(Observed!V$2:V$2369,Observed!$A$2:$A$2369,$A174,Observed!$C$2:$C$2369,$C174)),AVERAGEIFS(Observed!V$2:V$2369,Observed!$A$2:$A$2369,$A174,Observed!$C$2:$C$2369,$C174),"")</f>
        <v/>
      </c>
      <c r="W174" s="8" t="str">
        <f>IF(ISNUMBER(AVERAGEIFS(Observed!W$2:W$2369,Observed!$A$2:$A$2369,$A174,Observed!$C$2:$C$2369,$C174)),AVERAGEIFS(Observed!W$2:W$2369,Observed!$A$2:$A$2369,$A174,Observed!$C$2:$C$2369,$C174),"")</f>
        <v/>
      </c>
      <c r="X174" s="8" t="str">
        <f>IF(ISNUMBER(AVERAGEIFS(Observed!X$2:X$2369,Observed!$A$2:$A$2369,$A174,Observed!$C$2:$C$2369,$C174)),AVERAGEIFS(Observed!X$2:X$2369,Observed!$A$2:$A$2369,$A174,Observed!$C$2:$C$2369,$C174),"")</f>
        <v/>
      </c>
      <c r="Y174" s="40" t="str">
        <f>IF(ISNUMBER(AVERAGEIFS(Observed!Y$2:Y$2369,Observed!$A$2:$A$2369,$A174,Observed!$C$2:$C$2369,$C174)),AVERAGEIFS(Observed!Y$2:Y$2369,Observed!$A$2:$A$2369,$A174,Observed!$C$2:$C$2369,$C174),"")</f>
        <v/>
      </c>
      <c r="Z174" s="40" t="str">
        <f>IF(ISNUMBER(AVERAGEIFS(Observed!Z$2:Z$2369,Observed!$A$2:$A$2369,$A174,Observed!$C$2:$C$2369,$C174)),AVERAGEIFS(Observed!Z$2:Z$2369,Observed!$A$2:$A$2369,$A174,Observed!$C$2:$C$2369,$C174),"")</f>
        <v/>
      </c>
      <c r="AA174" s="40" t="str">
        <f>IF(ISNUMBER(AVERAGEIFS(Observed!AA$2:AA$2369,Observed!$A$2:$A$2369,$A174,Observed!$C$2:$C$2369,$C174)),AVERAGEIFS(Observed!AA$2:AA$2369,Observed!$A$2:$A$2369,$A174,Observed!$C$2:$C$2369,$C174),"")</f>
        <v/>
      </c>
      <c r="AB174" s="40" t="str">
        <f>IF(ISNUMBER(AVERAGEIFS(Observed!AB$2:AB$2369,Observed!$A$2:$A$2369,$A174,Observed!$C$2:$C$2369,$C174)),AVERAGEIFS(Observed!AB$2:AB$2369,Observed!$A$2:$A$2369,$A174,Observed!$C$2:$C$2369,$C174),"")</f>
        <v/>
      </c>
      <c r="AC174" s="40" t="str">
        <f>IF(ISNUMBER(AVERAGEIFS(Observed!AC$2:AC$2369,Observed!$A$2:$A$2369,$A174,Observed!$C$2:$C$2369,$C174)),AVERAGEIFS(Observed!AC$2:AC$2369,Observed!$A$2:$A$2369,$A174,Observed!$C$2:$C$2369,$C174),"")</f>
        <v/>
      </c>
      <c r="AD174" s="40" t="str">
        <f>IF(ISNUMBER(AVERAGEIFS(Observed!AD$2:AD$2369,Observed!$A$2:$A$2369,$A174,Observed!$C$2:$C$2369,$C174)),AVERAGEIFS(Observed!AD$2:AD$2369,Observed!$A$2:$A$2369,$A174,Observed!$C$2:$C$2369,$C174),"")</f>
        <v/>
      </c>
      <c r="AE174" s="40" t="str">
        <f>IF(ISNUMBER(AVERAGEIFS(Observed!AE$2:AE$2369,Observed!$A$2:$A$2369,$A174,Observed!$C$2:$C$2369,$C174)),AVERAGEIFS(Observed!AE$2:AE$2369,Observed!$A$2:$A$2369,$A174,Observed!$C$2:$C$2369,$C174),"")</f>
        <v/>
      </c>
      <c r="AF174" s="40" t="str">
        <f>IF(ISNUMBER(AVERAGEIFS(Observed!AF$2:AF$2369,Observed!$A$2:$A$2369,$A174,Observed!$C$2:$C$2369,$C174)),AVERAGEIFS(Observed!AF$2:AF$2369,Observed!$A$2:$A$2369,$A174,Observed!$C$2:$C$2369,$C174),"")</f>
        <v/>
      </c>
      <c r="AG174" s="40" t="str">
        <f>IF(ISNUMBER(AVERAGEIFS(Observed!AG$2:AG$2369,Observed!$A$2:$A$2369,$A174,Observed!$C$2:$C$2369,$C174)),AVERAGEIFS(Observed!AG$2:AG$2369,Observed!$A$2:$A$2369,$A174,Observed!$C$2:$C$2369,$C174),"")</f>
        <v/>
      </c>
      <c r="AH174" s="41" t="str">
        <f>IF(ISNUMBER(AVERAGEIFS(Observed!AH$2:AH$2369,Observed!$A$2:$A$2369,$A174,Observed!$C$2:$C$2369,$C174)),AVERAGEIFS(Observed!AH$2:AH$2369,Observed!$A$2:$A$2369,$A174,Observed!$C$2:$C$2369,$C174),"")</f>
        <v/>
      </c>
      <c r="AI174" s="41" t="str">
        <f>IF(ISNUMBER(AVERAGEIFS(Observed!AI$2:AI$2369,Observed!$A$2:$A$2369,$A174,Observed!$C$2:$C$2369,$C174)),AVERAGEIFS(Observed!AI$2:AI$2369,Observed!$A$2:$A$2369,$A174,Observed!$C$2:$C$2369,$C174),"")</f>
        <v/>
      </c>
      <c r="AJ174" s="41" t="str">
        <f>IF(ISNUMBER(AVERAGEIFS(Observed!AJ$2:AJ$2369,Observed!$A$2:$A$2369,$A174,Observed!$C$2:$C$2369,$C174)),AVERAGEIFS(Observed!AJ$2:AJ$2369,Observed!$A$2:$A$2369,$A174,Observed!$C$2:$C$2369,$C174),"")</f>
        <v/>
      </c>
      <c r="AK174" s="40" t="str">
        <f>IF(ISNUMBER(AVERAGEIFS(Observed!AK$2:AK$2369,Observed!$A$2:$A$2369,$A174,Observed!$C$2:$C$2369,$C174)),AVERAGEIFS(Observed!AK$2:AK$2369,Observed!$A$2:$A$2369,$A174,Observed!$C$2:$C$2369,$C174),"")</f>
        <v/>
      </c>
      <c r="AL174" s="41" t="str">
        <f>IF(ISNUMBER(AVERAGEIFS(Observed!AL$2:AL$2369,Observed!$A$2:$A$2369,$A174,Observed!$C$2:$C$2369,$C174)),AVERAGEIFS(Observed!AL$2:AL$2369,Observed!$A$2:$A$2369,$A174,Observed!$C$2:$C$2369,$C174),"")</f>
        <v/>
      </c>
      <c r="AM174" s="40" t="str">
        <f>IF(ISNUMBER(AVERAGEIFS(Observed!AM$2:AM$2369,Observed!$A$2:$A$2369,$A174,Observed!$C$2:$C$2369,$C174)),AVERAGEIFS(Observed!AM$2:AM$2369,Observed!$A$2:$A$2369,$A174,Observed!$C$2:$C$2369,$C174),"")</f>
        <v/>
      </c>
      <c r="AN174" s="40" t="str">
        <f>IF(ISNUMBER(AVERAGEIFS(Observed!AN$2:AN$2369,Observed!$A$2:$A$2369,$A174,Observed!$C$2:$C$2369,$C174)),AVERAGEIFS(Observed!AN$2:AN$2369,Observed!$A$2:$A$2369,$A174,Observed!$C$2:$C$2369,$C174),"")</f>
        <v/>
      </c>
      <c r="AO174" s="40" t="str">
        <f>IF(ISNUMBER(AVERAGEIFS(Observed!AO$2:AO$2369,Observed!$A$2:$A$2369,$A174,Observed!$C$2:$C$2369,$C174)),AVERAGEIFS(Observed!AO$2:AO$2369,Observed!$A$2:$A$2369,$A174,Observed!$C$2:$C$2369,$C174),"")</f>
        <v/>
      </c>
      <c r="AP174" s="41" t="str">
        <f>IF(ISNUMBER(AVERAGEIFS(Observed!AP$2:AP$2369,Observed!$A$2:$A$2369,$A174,Observed!$C$2:$C$2369,$C174)),AVERAGEIFS(Observed!AP$2:AP$2369,Observed!$A$2:$A$2369,$A174,Observed!$C$2:$C$2369,$C174),"")</f>
        <v/>
      </c>
      <c r="AQ174" s="40" t="str">
        <f>IF(ISNUMBER(AVERAGEIFS(Observed!AQ$2:AQ$2369,Observed!$A$2:$A$2369,$A174,Observed!$C$2:$C$2369,$C174)),AVERAGEIFS(Observed!AQ$2:AQ$2369,Observed!$A$2:$A$2369,$A174,Observed!$C$2:$C$2369,$C174),"")</f>
        <v/>
      </c>
      <c r="AR174" s="40" t="str">
        <f>IF(ISNUMBER(AVERAGEIFS(Observed!AR$2:AR$2369,Observed!$A$2:$A$2369,$A174,Observed!$C$2:$C$2369,$C174)),AVERAGEIFS(Observed!AR$2:AR$2369,Observed!$A$2:$A$2369,$A174,Observed!$C$2:$C$2369,$C174),"")</f>
        <v/>
      </c>
      <c r="AS174" s="3">
        <f>COUNTIFS(Observed!$A$2:$A$2369,$A174,Observed!$C$2:$C$2369,$C174)</f>
        <v>3</v>
      </c>
      <c r="AT174" s="3">
        <f t="shared" si="2"/>
        <v>1</v>
      </c>
    </row>
    <row r="175" spans="1:46" x14ac:dyDescent="0.25">
      <c r="A175" t="s">
        <v>6</v>
      </c>
      <c r="B175" t="s">
        <v>21</v>
      </c>
      <c r="C175" s="7">
        <v>35829</v>
      </c>
      <c r="D175" t="s">
        <v>101</v>
      </c>
      <c r="E175" t="s">
        <v>84</v>
      </c>
      <c r="J175" t="s">
        <v>0</v>
      </c>
      <c r="K175" t="s">
        <v>0</v>
      </c>
      <c r="L175">
        <v>4</v>
      </c>
      <c r="M175" t="s">
        <v>24</v>
      </c>
      <c r="N175" s="39">
        <f>IF(ISNUMBER(AVERAGEIFS(Observed!N$2:N$2369,Observed!$A$2:$A$2369,$A175,Observed!$C$2:$C$2369,$C175)),AVERAGEIFS(Observed!N$2:N$2369,Observed!$A$2:$A$2369,$A175,Observed!$C$2:$C$2369,$C175),"")</f>
        <v>4910</v>
      </c>
      <c r="O175" s="40">
        <f>IF(ISNUMBER(AVERAGEIFS(Observed!O$2:O$2369,Observed!$A$2:$A$2369,$A175,Observed!$C$2:$C$2369,$C175)),AVERAGEIFS(Observed!O$2:O$2369,Observed!$A$2:$A$2369,$A175,Observed!$C$2:$C$2369,$C175),"")</f>
        <v>491</v>
      </c>
      <c r="P175" s="40" t="str">
        <f>IF(ISNUMBER(AVERAGEIFS(Observed!P$2:P$2369,Observed!$A$2:$A$2369,$A175,Observed!$C$2:$C$2369,$C175)),AVERAGEIFS(Observed!P$2:P$2369,Observed!$A$2:$A$2369,$A175,Observed!$C$2:$C$2369,$C175),"")</f>
        <v/>
      </c>
      <c r="Q175" s="40" t="str">
        <f>IF(ISNUMBER(AVERAGEIFS(Observed!Q$2:Q$2369,Observed!$A$2:$A$2369,$A175,Observed!$C$2:$C$2369,$C175)),AVERAGEIFS(Observed!Q$2:Q$2369,Observed!$A$2:$A$2369,$A175,Observed!$C$2:$C$2369,$C175),"")</f>
        <v/>
      </c>
      <c r="R175" s="40" t="str">
        <f>IF(ISNUMBER(AVERAGEIFS(Observed!R$2:R$2369,Observed!$A$2:$A$2369,$A175,Observed!$C$2:$C$2369,$C175)),AVERAGEIFS(Observed!R$2:R$2369,Observed!$A$2:$A$2369,$A175,Observed!$C$2:$C$2369,$C175),"")</f>
        <v/>
      </c>
      <c r="S175" s="41">
        <f>IF(ISNUMBER(AVERAGEIFS(Observed!S$2:S$2369,Observed!$A$2:$A$2369,$A175,Observed!$C$2:$C$2369,$C175)),AVERAGEIFS(Observed!S$2:S$2369,Observed!$A$2:$A$2369,$A175,Observed!$C$2:$C$2369,$C175),"")</f>
        <v>2.9300000000000003E-2</v>
      </c>
      <c r="T175" s="41" t="str">
        <f>IF(ISNUMBER(AVERAGEIFS(Observed!T$2:T$2369,Observed!$A$2:$A$2369,$A175,Observed!$C$2:$C$2369,$C175)),AVERAGEIFS(Observed!T$2:T$2369,Observed!$A$2:$A$2369,$A175,Observed!$C$2:$C$2369,$C175),"")</f>
        <v/>
      </c>
      <c r="U175" s="41" t="str">
        <f>IF(ISNUMBER(AVERAGEIFS(Observed!U$2:U$2369,Observed!$A$2:$A$2369,$A175,Observed!$C$2:$C$2369,$C175)),AVERAGEIFS(Observed!U$2:U$2369,Observed!$A$2:$A$2369,$A175,Observed!$C$2:$C$2369,$C175),"")</f>
        <v/>
      </c>
      <c r="V175" s="40" t="str">
        <f>IF(ISNUMBER(AVERAGEIFS(Observed!V$2:V$2369,Observed!$A$2:$A$2369,$A175,Observed!$C$2:$C$2369,$C175)),AVERAGEIFS(Observed!V$2:V$2369,Observed!$A$2:$A$2369,$A175,Observed!$C$2:$C$2369,$C175),"")</f>
        <v/>
      </c>
      <c r="W175" s="8" t="str">
        <f>IF(ISNUMBER(AVERAGEIFS(Observed!W$2:W$2369,Observed!$A$2:$A$2369,$A175,Observed!$C$2:$C$2369,$C175)),AVERAGEIFS(Observed!W$2:W$2369,Observed!$A$2:$A$2369,$A175,Observed!$C$2:$C$2369,$C175),"")</f>
        <v/>
      </c>
      <c r="X175" s="8" t="str">
        <f>IF(ISNUMBER(AVERAGEIFS(Observed!X$2:X$2369,Observed!$A$2:$A$2369,$A175,Observed!$C$2:$C$2369,$C175)),AVERAGEIFS(Observed!X$2:X$2369,Observed!$A$2:$A$2369,$A175,Observed!$C$2:$C$2369,$C175),"")</f>
        <v/>
      </c>
      <c r="Y175" s="40" t="str">
        <f>IF(ISNUMBER(AVERAGEIFS(Observed!Y$2:Y$2369,Observed!$A$2:$A$2369,$A175,Observed!$C$2:$C$2369,$C175)),AVERAGEIFS(Observed!Y$2:Y$2369,Observed!$A$2:$A$2369,$A175,Observed!$C$2:$C$2369,$C175),"")</f>
        <v/>
      </c>
      <c r="Z175" s="40" t="str">
        <f>IF(ISNUMBER(AVERAGEIFS(Observed!Z$2:Z$2369,Observed!$A$2:$A$2369,$A175,Observed!$C$2:$C$2369,$C175)),AVERAGEIFS(Observed!Z$2:Z$2369,Observed!$A$2:$A$2369,$A175,Observed!$C$2:$C$2369,$C175),"")</f>
        <v/>
      </c>
      <c r="AA175" s="40" t="str">
        <f>IF(ISNUMBER(AVERAGEIFS(Observed!AA$2:AA$2369,Observed!$A$2:$A$2369,$A175,Observed!$C$2:$C$2369,$C175)),AVERAGEIFS(Observed!AA$2:AA$2369,Observed!$A$2:$A$2369,$A175,Observed!$C$2:$C$2369,$C175),"")</f>
        <v/>
      </c>
      <c r="AB175" s="40" t="str">
        <f>IF(ISNUMBER(AVERAGEIFS(Observed!AB$2:AB$2369,Observed!$A$2:$A$2369,$A175,Observed!$C$2:$C$2369,$C175)),AVERAGEIFS(Observed!AB$2:AB$2369,Observed!$A$2:$A$2369,$A175,Observed!$C$2:$C$2369,$C175),"")</f>
        <v/>
      </c>
      <c r="AC175" s="40" t="str">
        <f>IF(ISNUMBER(AVERAGEIFS(Observed!AC$2:AC$2369,Observed!$A$2:$A$2369,$A175,Observed!$C$2:$C$2369,$C175)),AVERAGEIFS(Observed!AC$2:AC$2369,Observed!$A$2:$A$2369,$A175,Observed!$C$2:$C$2369,$C175),"")</f>
        <v/>
      </c>
      <c r="AD175" s="40" t="str">
        <f>IF(ISNUMBER(AVERAGEIFS(Observed!AD$2:AD$2369,Observed!$A$2:$A$2369,$A175,Observed!$C$2:$C$2369,$C175)),AVERAGEIFS(Observed!AD$2:AD$2369,Observed!$A$2:$A$2369,$A175,Observed!$C$2:$C$2369,$C175),"")</f>
        <v/>
      </c>
      <c r="AE175" s="40" t="str">
        <f>IF(ISNUMBER(AVERAGEIFS(Observed!AE$2:AE$2369,Observed!$A$2:$A$2369,$A175,Observed!$C$2:$C$2369,$C175)),AVERAGEIFS(Observed!AE$2:AE$2369,Observed!$A$2:$A$2369,$A175,Observed!$C$2:$C$2369,$C175),"")</f>
        <v/>
      </c>
      <c r="AF175" s="40" t="str">
        <f>IF(ISNUMBER(AVERAGEIFS(Observed!AF$2:AF$2369,Observed!$A$2:$A$2369,$A175,Observed!$C$2:$C$2369,$C175)),AVERAGEIFS(Observed!AF$2:AF$2369,Observed!$A$2:$A$2369,$A175,Observed!$C$2:$C$2369,$C175),"")</f>
        <v/>
      </c>
      <c r="AG175" s="40" t="str">
        <f>IF(ISNUMBER(AVERAGEIFS(Observed!AG$2:AG$2369,Observed!$A$2:$A$2369,$A175,Observed!$C$2:$C$2369,$C175)),AVERAGEIFS(Observed!AG$2:AG$2369,Observed!$A$2:$A$2369,$A175,Observed!$C$2:$C$2369,$C175),"")</f>
        <v/>
      </c>
      <c r="AH175" s="41" t="str">
        <f>IF(ISNUMBER(AVERAGEIFS(Observed!AH$2:AH$2369,Observed!$A$2:$A$2369,$A175,Observed!$C$2:$C$2369,$C175)),AVERAGEIFS(Observed!AH$2:AH$2369,Observed!$A$2:$A$2369,$A175,Observed!$C$2:$C$2369,$C175),"")</f>
        <v/>
      </c>
      <c r="AI175" s="41" t="str">
        <f>IF(ISNUMBER(AVERAGEIFS(Observed!AI$2:AI$2369,Observed!$A$2:$A$2369,$A175,Observed!$C$2:$C$2369,$C175)),AVERAGEIFS(Observed!AI$2:AI$2369,Observed!$A$2:$A$2369,$A175,Observed!$C$2:$C$2369,$C175),"")</f>
        <v/>
      </c>
      <c r="AJ175" s="41" t="str">
        <f>IF(ISNUMBER(AVERAGEIFS(Observed!AJ$2:AJ$2369,Observed!$A$2:$A$2369,$A175,Observed!$C$2:$C$2369,$C175)),AVERAGEIFS(Observed!AJ$2:AJ$2369,Observed!$A$2:$A$2369,$A175,Observed!$C$2:$C$2369,$C175),"")</f>
        <v/>
      </c>
      <c r="AK175" s="40" t="str">
        <f>IF(ISNUMBER(AVERAGEIFS(Observed!AK$2:AK$2369,Observed!$A$2:$A$2369,$A175,Observed!$C$2:$C$2369,$C175)),AVERAGEIFS(Observed!AK$2:AK$2369,Observed!$A$2:$A$2369,$A175,Observed!$C$2:$C$2369,$C175),"")</f>
        <v/>
      </c>
      <c r="AL175" s="41" t="str">
        <f>IF(ISNUMBER(AVERAGEIFS(Observed!AL$2:AL$2369,Observed!$A$2:$A$2369,$A175,Observed!$C$2:$C$2369,$C175)),AVERAGEIFS(Observed!AL$2:AL$2369,Observed!$A$2:$A$2369,$A175,Observed!$C$2:$C$2369,$C175),"")</f>
        <v/>
      </c>
      <c r="AM175" s="40" t="str">
        <f>IF(ISNUMBER(AVERAGEIFS(Observed!AM$2:AM$2369,Observed!$A$2:$A$2369,$A175,Observed!$C$2:$C$2369,$C175)),AVERAGEIFS(Observed!AM$2:AM$2369,Observed!$A$2:$A$2369,$A175,Observed!$C$2:$C$2369,$C175),"")</f>
        <v/>
      </c>
      <c r="AN175" s="40" t="str">
        <f>IF(ISNUMBER(AVERAGEIFS(Observed!AN$2:AN$2369,Observed!$A$2:$A$2369,$A175,Observed!$C$2:$C$2369,$C175)),AVERAGEIFS(Observed!AN$2:AN$2369,Observed!$A$2:$A$2369,$A175,Observed!$C$2:$C$2369,$C175),"")</f>
        <v/>
      </c>
      <c r="AO175" s="40" t="str">
        <f>IF(ISNUMBER(AVERAGEIFS(Observed!AO$2:AO$2369,Observed!$A$2:$A$2369,$A175,Observed!$C$2:$C$2369,$C175)),AVERAGEIFS(Observed!AO$2:AO$2369,Observed!$A$2:$A$2369,$A175,Observed!$C$2:$C$2369,$C175),"")</f>
        <v/>
      </c>
      <c r="AP175" s="41" t="str">
        <f>IF(ISNUMBER(AVERAGEIFS(Observed!AP$2:AP$2369,Observed!$A$2:$A$2369,$A175,Observed!$C$2:$C$2369,$C175)),AVERAGEIFS(Observed!AP$2:AP$2369,Observed!$A$2:$A$2369,$A175,Observed!$C$2:$C$2369,$C175),"")</f>
        <v/>
      </c>
      <c r="AQ175" s="40" t="str">
        <f>IF(ISNUMBER(AVERAGEIFS(Observed!AQ$2:AQ$2369,Observed!$A$2:$A$2369,$A175,Observed!$C$2:$C$2369,$C175)),AVERAGEIFS(Observed!AQ$2:AQ$2369,Observed!$A$2:$A$2369,$A175,Observed!$C$2:$C$2369,$C175),"")</f>
        <v/>
      </c>
      <c r="AR175" s="40" t="str">
        <f>IF(ISNUMBER(AVERAGEIFS(Observed!AR$2:AR$2369,Observed!$A$2:$A$2369,$A175,Observed!$C$2:$C$2369,$C175)),AVERAGEIFS(Observed!AR$2:AR$2369,Observed!$A$2:$A$2369,$A175,Observed!$C$2:$C$2369,$C175),"")</f>
        <v/>
      </c>
      <c r="AS175" s="3">
        <f>COUNTIFS(Observed!$A$2:$A$2369,$A175,Observed!$C$2:$C$2369,$C175)</f>
        <v>3</v>
      </c>
      <c r="AT175" s="3">
        <f t="shared" si="2"/>
        <v>2</v>
      </c>
    </row>
    <row r="176" spans="1:46" x14ac:dyDescent="0.25">
      <c r="A176" t="s">
        <v>6</v>
      </c>
      <c r="B176" t="s">
        <v>21</v>
      </c>
      <c r="C176" s="7">
        <v>35834</v>
      </c>
      <c r="D176" t="s">
        <v>101</v>
      </c>
      <c r="E176" t="s">
        <v>84</v>
      </c>
      <c r="J176" t="s">
        <v>0</v>
      </c>
      <c r="K176" t="s">
        <v>0</v>
      </c>
      <c r="L176">
        <v>4</v>
      </c>
      <c r="M176" t="s">
        <v>25</v>
      </c>
      <c r="N176" s="39">
        <f>IF(ISNUMBER(AVERAGEIFS(Observed!N$2:N$2369,Observed!$A$2:$A$2369,$A176,Observed!$C$2:$C$2369,$C176)),AVERAGEIFS(Observed!N$2:N$2369,Observed!$A$2:$A$2369,$A176,Observed!$C$2:$C$2369,$C176),"")</f>
        <v>2305</v>
      </c>
      <c r="O176" s="40">
        <f>IF(ISNUMBER(AVERAGEIFS(Observed!O$2:O$2369,Observed!$A$2:$A$2369,$A176,Observed!$C$2:$C$2369,$C176)),AVERAGEIFS(Observed!O$2:O$2369,Observed!$A$2:$A$2369,$A176,Observed!$C$2:$C$2369,$C176),"")</f>
        <v>230.5</v>
      </c>
      <c r="P176" s="40" t="str">
        <f>IF(ISNUMBER(AVERAGEIFS(Observed!P$2:P$2369,Observed!$A$2:$A$2369,$A176,Observed!$C$2:$C$2369,$C176)),AVERAGEIFS(Observed!P$2:P$2369,Observed!$A$2:$A$2369,$A176,Observed!$C$2:$C$2369,$C176),"")</f>
        <v/>
      </c>
      <c r="Q176" s="40">
        <f>IF(ISNUMBER(AVERAGEIFS(Observed!Q$2:Q$2369,Observed!$A$2:$A$2369,$A176,Observed!$C$2:$C$2369,$C176)),AVERAGEIFS(Observed!Q$2:Q$2369,Observed!$A$2:$A$2369,$A176,Observed!$C$2:$C$2369,$C176),"")</f>
        <v>284.51333333333338</v>
      </c>
      <c r="R176" s="40">
        <f>IF(ISNUMBER(AVERAGEIFS(Observed!R$2:R$2369,Observed!$A$2:$A$2369,$A176,Observed!$C$2:$C$2369,$C176)),AVERAGEIFS(Observed!R$2:R$2369,Observed!$A$2:$A$2369,$A176,Observed!$C$2:$C$2369,$C176),"")</f>
        <v>1003.0799999999999</v>
      </c>
      <c r="S176" s="41" t="str">
        <f>IF(ISNUMBER(AVERAGEIFS(Observed!S$2:S$2369,Observed!$A$2:$A$2369,$A176,Observed!$C$2:$C$2369,$C176)),AVERAGEIFS(Observed!S$2:S$2369,Observed!$A$2:$A$2369,$A176,Observed!$C$2:$C$2369,$C176),"")</f>
        <v/>
      </c>
      <c r="T176" s="41" t="str">
        <f>IF(ISNUMBER(AVERAGEIFS(Observed!T$2:T$2369,Observed!$A$2:$A$2369,$A176,Observed!$C$2:$C$2369,$C176)),AVERAGEIFS(Observed!T$2:T$2369,Observed!$A$2:$A$2369,$A176,Observed!$C$2:$C$2369,$C176),"")</f>
        <v/>
      </c>
      <c r="U176" s="41" t="str">
        <f>IF(ISNUMBER(AVERAGEIFS(Observed!U$2:U$2369,Observed!$A$2:$A$2369,$A176,Observed!$C$2:$C$2369,$C176)),AVERAGEIFS(Observed!U$2:U$2369,Observed!$A$2:$A$2369,$A176,Observed!$C$2:$C$2369,$C176),"")</f>
        <v/>
      </c>
      <c r="V176" s="40" t="str">
        <f>IF(ISNUMBER(AVERAGEIFS(Observed!V$2:V$2369,Observed!$A$2:$A$2369,$A176,Observed!$C$2:$C$2369,$C176)),AVERAGEIFS(Observed!V$2:V$2369,Observed!$A$2:$A$2369,$A176,Observed!$C$2:$C$2369,$C176),"")</f>
        <v/>
      </c>
      <c r="W176" s="8" t="str">
        <f>IF(ISNUMBER(AVERAGEIFS(Observed!W$2:W$2369,Observed!$A$2:$A$2369,$A176,Observed!$C$2:$C$2369,$C176)),AVERAGEIFS(Observed!W$2:W$2369,Observed!$A$2:$A$2369,$A176,Observed!$C$2:$C$2369,$C176),"")</f>
        <v/>
      </c>
      <c r="X176" s="8" t="str">
        <f>IF(ISNUMBER(AVERAGEIFS(Observed!X$2:X$2369,Observed!$A$2:$A$2369,$A176,Observed!$C$2:$C$2369,$C176)),AVERAGEIFS(Observed!X$2:X$2369,Observed!$A$2:$A$2369,$A176,Observed!$C$2:$C$2369,$C176),"")</f>
        <v/>
      </c>
      <c r="Y176" s="40" t="str">
        <f>IF(ISNUMBER(AVERAGEIFS(Observed!Y$2:Y$2369,Observed!$A$2:$A$2369,$A176,Observed!$C$2:$C$2369,$C176)),AVERAGEIFS(Observed!Y$2:Y$2369,Observed!$A$2:$A$2369,$A176,Observed!$C$2:$C$2369,$C176),"")</f>
        <v/>
      </c>
      <c r="Z176" s="40" t="str">
        <f>IF(ISNUMBER(AVERAGEIFS(Observed!Z$2:Z$2369,Observed!$A$2:$A$2369,$A176,Observed!$C$2:$C$2369,$C176)),AVERAGEIFS(Observed!Z$2:Z$2369,Observed!$A$2:$A$2369,$A176,Observed!$C$2:$C$2369,$C176),"")</f>
        <v/>
      </c>
      <c r="AA176" s="40" t="str">
        <f>IF(ISNUMBER(AVERAGEIFS(Observed!AA$2:AA$2369,Observed!$A$2:$A$2369,$A176,Observed!$C$2:$C$2369,$C176)),AVERAGEIFS(Observed!AA$2:AA$2369,Observed!$A$2:$A$2369,$A176,Observed!$C$2:$C$2369,$C176),"")</f>
        <v/>
      </c>
      <c r="AB176" s="40" t="str">
        <f>IF(ISNUMBER(AVERAGEIFS(Observed!AB$2:AB$2369,Observed!$A$2:$A$2369,$A176,Observed!$C$2:$C$2369,$C176)),AVERAGEIFS(Observed!AB$2:AB$2369,Observed!$A$2:$A$2369,$A176,Observed!$C$2:$C$2369,$C176),"")</f>
        <v/>
      </c>
      <c r="AC176" s="40" t="str">
        <f>IF(ISNUMBER(AVERAGEIFS(Observed!AC$2:AC$2369,Observed!$A$2:$A$2369,$A176,Observed!$C$2:$C$2369,$C176)),AVERAGEIFS(Observed!AC$2:AC$2369,Observed!$A$2:$A$2369,$A176,Observed!$C$2:$C$2369,$C176),"")</f>
        <v/>
      </c>
      <c r="AD176" s="40" t="str">
        <f>IF(ISNUMBER(AVERAGEIFS(Observed!AD$2:AD$2369,Observed!$A$2:$A$2369,$A176,Observed!$C$2:$C$2369,$C176)),AVERAGEIFS(Observed!AD$2:AD$2369,Observed!$A$2:$A$2369,$A176,Observed!$C$2:$C$2369,$C176),"")</f>
        <v/>
      </c>
      <c r="AE176" s="40" t="str">
        <f>IF(ISNUMBER(AVERAGEIFS(Observed!AE$2:AE$2369,Observed!$A$2:$A$2369,$A176,Observed!$C$2:$C$2369,$C176)),AVERAGEIFS(Observed!AE$2:AE$2369,Observed!$A$2:$A$2369,$A176,Observed!$C$2:$C$2369,$C176),"")</f>
        <v/>
      </c>
      <c r="AF176" s="40" t="str">
        <f>IF(ISNUMBER(AVERAGEIFS(Observed!AF$2:AF$2369,Observed!$A$2:$A$2369,$A176,Observed!$C$2:$C$2369,$C176)),AVERAGEIFS(Observed!AF$2:AF$2369,Observed!$A$2:$A$2369,$A176,Observed!$C$2:$C$2369,$C176),"")</f>
        <v/>
      </c>
      <c r="AG176" s="40" t="str">
        <f>IF(ISNUMBER(AVERAGEIFS(Observed!AG$2:AG$2369,Observed!$A$2:$A$2369,$A176,Observed!$C$2:$C$2369,$C176)),AVERAGEIFS(Observed!AG$2:AG$2369,Observed!$A$2:$A$2369,$A176,Observed!$C$2:$C$2369,$C176),"")</f>
        <v/>
      </c>
      <c r="AH176" s="41" t="str">
        <f>IF(ISNUMBER(AVERAGEIFS(Observed!AH$2:AH$2369,Observed!$A$2:$A$2369,$A176,Observed!$C$2:$C$2369,$C176)),AVERAGEIFS(Observed!AH$2:AH$2369,Observed!$A$2:$A$2369,$A176,Observed!$C$2:$C$2369,$C176),"")</f>
        <v/>
      </c>
      <c r="AI176" s="41" t="str">
        <f>IF(ISNUMBER(AVERAGEIFS(Observed!AI$2:AI$2369,Observed!$A$2:$A$2369,$A176,Observed!$C$2:$C$2369,$C176)),AVERAGEIFS(Observed!AI$2:AI$2369,Observed!$A$2:$A$2369,$A176,Observed!$C$2:$C$2369,$C176),"")</f>
        <v/>
      </c>
      <c r="AJ176" s="41" t="str">
        <f>IF(ISNUMBER(AVERAGEIFS(Observed!AJ$2:AJ$2369,Observed!$A$2:$A$2369,$A176,Observed!$C$2:$C$2369,$C176)),AVERAGEIFS(Observed!AJ$2:AJ$2369,Observed!$A$2:$A$2369,$A176,Observed!$C$2:$C$2369,$C176),"")</f>
        <v/>
      </c>
      <c r="AK176" s="40" t="str">
        <f>IF(ISNUMBER(AVERAGEIFS(Observed!AK$2:AK$2369,Observed!$A$2:$A$2369,$A176,Observed!$C$2:$C$2369,$C176)),AVERAGEIFS(Observed!AK$2:AK$2369,Observed!$A$2:$A$2369,$A176,Observed!$C$2:$C$2369,$C176),"")</f>
        <v/>
      </c>
      <c r="AL176" s="41" t="str">
        <f>IF(ISNUMBER(AVERAGEIFS(Observed!AL$2:AL$2369,Observed!$A$2:$A$2369,$A176,Observed!$C$2:$C$2369,$C176)),AVERAGEIFS(Observed!AL$2:AL$2369,Observed!$A$2:$A$2369,$A176,Observed!$C$2:$C$2369,$C176),"")</f>
        <v/>
      </c>
      <c r="AM176" s="40" t="str">
        <f>IF(ISNUMBER(AVERAGEIFS(Observed!AM$2:AM$2369,Observed!$A$2:$A$2369,$A176,Observed!$C$2:$C$2369,$C176)),AVERAGEIFS(Observed!AM$2:AM$2369,Observed!$A$2:$A$2369,$A176,Observed!$C$2:$C$2369,$C176),"")</f>
        <v/>
      </c>
      <c r="AN176" s="40" t="str">
        <f>IF(ISNUMBER(AVERAGEIFS(Observed!AN$2:AN$2369,Observed!$A$2:$A$2369,$A176,Observed!$C$2:$C$2369,$C176)),AVERAGEIFS(Observed!AN$2:AN$2369,Observed!$A$2:$A$2369,$A176,Observed!$C$2:$C$2369,$C176),"")</f>
        <v/>
      </c>
      <c r="AO176" s="40" t="str">
        <f>IF(ISNUMBER(AVERAGEIFS(Observed!AO$2:AO$2369,Observed!$A$2:$A$2369,$A176,Observed!$C$2:$C$2369,$C176)),AVERAGEIFS(Observed!AO$2:AO$2369,Observed!$A$2:$A$2369,$A176,Observed!$C$2:$C$2369,$C176),"")</f>
        <v/>
      </c>
      <c r="AP176" s="41" t="str">
        <f>IF(ISNUMBER(AVERAGEIFS(Observed!AP$2:AP$2369,Observed!$A$2:$A$2369,$A176,Observed!$C$2:$C$2369,$C176)),AVERAGEIFS(Observed!AP$2:AP$2369,Observed!$A$2:$A$2369,$A176,Observed!$C$2:$C$2369,$C176),"")</f>
        <v/>
      </c>
      <c r="AQ176" s="40" t="str">
        <f>IF(ISNUMBER(AVERAGEIFS(Observed!AQ$2:AQ$2369,Observed!$A$2:$A$2369,$A176,Observed!$C$2:$C$2369,$C176)),AVERAGEIFS(Observed!AQ$2:AQ$2369,Observed!$A$2:$A$2369,$A176,Observed!$C$2:$C$2369,$C176),"")</f>
        <v/>
      </c>
      <c r="AR176" s="40" t="str">
        <f>IF(ISNUMBER(AVERAGEIFS(Observed!AR$2:AR$2369,Observed!$A$2:$A$2369,$A176,Observed!$C$2:$C$2369,$C176)),AVERAGEIFS(Observed!AR$2:AR$2369,Observed!$A$2:$A$2369,$A176,Observed!$C$2:$C$2369,$C176),"")</f>
        <v/>
      </c>
      <c r="AS176" s="3">
        <f>COUNTIFS(Observed!$A$2:$A$2369,$A176,Observed!$C$2:$C$2369,$C176)</f>
        <v>3</v>
      </c>
      <c r="AT176" s="3">
        <f t="shared" si="2"/>
        <v>3</v>
      </c>
    </row>
    <row r="177" spans="1:46" x14ac:dyDescent="0.25">
      <c r="A177" t="s">
        <v>6</v>
      </c>
      <c r="B177" t="s">
        <v>21</v>
      </c>
      <c r="C177" s="7">
        <v>35845</v>
      </c>
      <c r="D177" t="s">
        <v>101</v>
      </c>
      <c r="E177" t="s">
        <v>84</v>
      </c>
      <c r="J177" t="s">
        <v>0</v>
      </c>
      <c r="K177" t="s">
        <v>0</v>
      </c>
      <c r="L177">
        <v>5</v>
      </c>
      <c r="M177" t="s">
        <v>23</v>
      </c>
      <c r="N177" s="39">
        <f>IF(ISNUMBER(AVERAGEIFS(Observed!N$2:N$2369,Observed!$A$2:$A$2369,$A177,Observed!$C$2:$C$2369,$C177)),AVERAGEIFS(Observed!N$2:N$2369,Observed!$A$2:$A$2369,$A177,Observed!$C$2:$C$2369,$C177),"")</f>
        <v>291.33333333333331</v>
      </c>
      <c r="O177" s="40">
        <f>IF(ISNUMBER(AVERAGEIFS(Observed!O$2:O$2369,Observed!$A$2:$A$2369,$A177,Observed!$C$2:$C$2369,$C177)),AVERAGEIFS(Observed!O$2:O$2369,Observed!$A$2:$A$2369,$A177,Observed!$C$2:$C$2369,$C177),"")</f>
        <v>29.133333333333336</v>
      </c>
      <c r="P177" s="40" t="str">
        <f>IF(ISNUMBER(AVERAGEIFS(Observed!P$2:P$2369,Observed!$A$2:$A$2369,$A177,Observed!$C$2:$C$2369,$C177)),AVERAGEIFS(Observed!P$2:P$2369,Observed!$A$2:$A$2369,$A177,Observed!$C$2:$C$2369,$C177),"")</f>
        <v/>
      </c>
      <c r="Q177" s="40" t="str">
        <f>IF(ISNUMBER(AVERAGEIFS(Observed!Q$2:Q$2369,Observed!$A$2:$A$2369,$A177,Observed!$C$2:$C$2369,$C177)),AVERAGEIFS(Observed!Q$2:Q$2369,Observed!$A$2:$A$2369,$A177,Observed!$C$2:$C$2369,$C177),"")</f>
        <v/>
      </c>
      <c r="R177" s="40" t="str">
        <f>IF(ISNUMBER(AVERAGEIFS(Observed!R$2:R$2369,Observed!$A$2:$A$2369,$A177,Observed!$C$2:$C$2369,$C177)),AVERAGEIFS(Observed!R$2:R$2369,Observed!$A$2:$A$2369,$A177,Observed!$C$2:$C$2369,$C177),"")</f>
        <v/>
      </c>
      <c r="S177" s="41" t="str">
        <f>IF(ISNUMBER(AVERAGEIFS(Observed!S$2:S$2369,Observed!$A$2:$A$2369,$A177,Observed!$C$2:$C$2369,$C177)),AVERAGEIFS(Observed!S$2:S$2369,Observed!$A$2:$A$2369,$A177,Observed!$C$2:$C$2369,$C177),"")</f>
        <v/>
      </c>
      <c r="T177" s="41" t="str">
        <f>IF(ISNUMBER(AVERAGEIFS(Observed!T$2:T$2369,Observed!$A$2:$A$2369,$A177,Observed!$C$2:$C$2369,$C177)),AVERAGEIFS(Observed!T$2:T$2369,Observed!$A$2:$A$2369,$A177,Observed!$C$2:$C$2369,$C177),"")</f>
        <v/>
      </c>
      <c r="U177" s="41" t="str">
        <f>IF(ISNUMBER(AVERAGEIFS(Observed!U$2:U$2369,Observed!$A$2:$A$2369,$A177,Observed!$C$2:$C$2369,$C177)),AVERAGEIFS(Observed!U$2:U$2369,Observed!$A$2:$A$2369,$A177,Observed!$C$2:$C$2369,$C177),"")</f>
        <v/>
      </c>
      <c r="V177" s="40" t="str">
        <f>IF(ISNUMBER(AVERAGEIFS(Observed!V$2:V$2369,Observed!$A$2:$A$2369,$A177,Observed!$C$2:$C$2369,$C177)),AVERAGEIFS(Observed!V$2:V$2369,Observed!$A$2:$A$2369,$A177,Observed!$C$2:$C$2369,$C177),"")</f>
        <v/>
      </c>
      <c r="W177" s="8" t="str">
        <f>IF(ISNUMBER(AVERAGEIFS(Observed!W$2:W$2369,Observed!$A$2:$A$2369,$A177,Observed!$C$2:$C$2369,$C177)),AVERAGEIFS(Observed!W$2:W$2369,Observed!$A$2:$A$2369,$A177,Observed!$C$2:$C$2369,$C177),"")</f>
        <v/>
      </c>
      <c r="X177" s="8" t="str">
        <f>IF(ISNUMBER(AVERAGEIFS(Observed!X$2:X$2369,Observed!$A$2:$A$2369,$A177,Observed!$C$2:$C$2369,$C177)),AVERAGEIFS(Observed!X$2:X$2369,Observed!$A$2:$A$2369,$A177,Observed!$C$2:$C$2369,$C177),"")</f>
        <v/>
      </c>
      <c r="Y177" s="40" t="str">
        <f>IF(ISNUMBER(AVERAGEIFS(Observed!Y$2:Y$2369,Observed!$A$2:$A$2369,$A177,Observed!$C$2:$C$2369,$C177)),AVERAGEIFS(Observed!Y$2:Y$2369,Observed!$A$2:$A$2369,$A177,Observed!$C$2:$C$2369,$C177),"")</f>
        <v/>
      </c>
      <c r="Z177" s="40" t="str">
        <f>IF(ISNUMBER(AVERAGEIFS(Observed!Z$2:Z$2369,Observed!$A$2:$A$2369,$A177,Observed!$C$2:$C$2369,$C177)),AVERAGEIFS(Observed!Z$2:Z$2369,Observed!$A$2:$A$2369,$A177,Observed!$C$2:$C$2369,$C177),"")</f>
        <v/>
      </c>
      <c r="AA177" s="40" t="str">
        <f>IF(ISNUMBER(AVERAGEIFS(Observed!AA$2:AA$2369,Observed!$A$2:$A$2369,$A177,Observed!$C$2:$C$2369,$C177)),AVERAGEIFS(Observed!AA$2:AA$2369,Observed!$A$2:$A$2369,$A177,Observed!$C$2:$C$2369,$C177),"")</f>
        <v/>
      </c>
      <c r="AB177" s="40" t="str">
        <f>IF(ISNUMBER(AVERAGEIFS(Observed!AB$2:AB$2369,Observed!$A$2:$A$2369,$A177,Observed!$C$2:$C$2369,$C177)),AVERAGEIFS(Observed!AB$2:AB$2369,Observed!$A$2:$A$2369,$A177,Observed!$C$2:$C$2369,$C177),"")</f>
        <v/>
      </c>
      <c r="AC177" s="40" t="str">
        <f>IF(ISNUMBER(AVERAGEIFS(Observed!AC$2:AC$2369,Observed!$A$2:$A$2369,$A177,Observed!$C$2:$C$2369,$C177)),AVERAGEIFS(Observed!AC$2:AC$2369,Observed!$A$2:$A$2369,$A177,Observed!$C$2:$C$2369,$C177),"")</f>
        <v/>
      </c>
      <c r="AD177" s="40" t="str">
        <f>IF(ISNUMBER(AVERAGEIFS(Observed!AD$2:AD$2369,Observed!$A$2:$A$2369,$A177,Observed!$C$2:$C$2369,$C177)),AVERAGEIFS(Observed!AD$2:AD$2369,Observed!$A$2:$A$2369,$A177,Observed!$C$2:$C$2369,$C177),"")</f>
        <v/>
      </c>
      <c r="AE177" s="40" t="str">
        <f>IF(ISNUMBER(AVERAGEIFS(Observed!AE$2:AE$2369,Observed!$A$2:$A$2369,$A177,Observed!$C$2:$C$2369,$C177)),AVERAGEIFS(Observed!AE$2:AE$2369,Observed!$A$2:$A$2369,$A177,Observed!$C$2:$C$2369,$C177),"")</f>
        <v/>
      </c>
      <c r="AF177" s="40" t="str">
        <f>IF(ISNUMBER(AVERAGEIFS(Observed!AF$2:AF$2369,Observed!$A$2:$A$2369,$A177,Observed!$C$2:$C$2369,$C177)),AVERAGEIFS(Observed!AF$2:AF$2369,Observed!$A$2:$A$2369,$A177,Observed!$C$2:$C$2369,$C177),"")</f>
        <v/>
      </c>
      <c r="AG177" s="40" t="str">
        <f>IF(ISNUMBER(AVERAGEIFS(Observed!AG$2:AG$2369,Observed!$A$2:$A$2369,$A177,Observed!$C$2:$C$2369,$C177)),AVERAGEIFS(Observed!AG$2:AG$2369,Observed!$A$2:$A$2369,$A177,Observed!$C$2:$C$2369,$C177),"")</f>
        <v/>
      </c>
      <c r="AH177" s="41" t="str">
        <f>IF(ISNUMBER(AVERAGEIFS(Observed!AH$2:AH$2369,Observed!$A$2:$A$2369,$A177,Observed!$C$2:$C$2369,$C177)),AVERAGEIFS(Observed!AH$2:AH$2369,Observed!$A$2:$A$2369,$A177,Observed!$C$2:$C$2369,$C177),"")</f>
        <v/>
      </c>
      <c r="AI177" s="41" t="str">
        <f>IF(ISNUMBER(AVERAGEIFS(Observed!AI$2:AI$2369,Observed!$A$2:$A$2369,$A177,Observed!$C$2:$C$2369,$C177)),AVERAGEIFS(Observed!AI$2:AI$2369,Observed!$A$2:$A$2369,$A177,Observed!$C$2:$C$2369,$C177),"")</f>
        <v/>
      </c>
      <c r="AJ177" s="41" t="str">
        <f>IF(ISNUMBER(AVERAGEIFS(Observed!AJ$2:AJ$2369,Observed!$A$2:$A$2369,$A177,Observed!$C$2:$C$2369,$C177)),AVERAGEIFS(Observed!AJ$2:AJ$2369,Observed!$A$2:$A$2369,$A177,Observed!$C$2:$C$2369,$C177),"")</f>
        <v/>
      </c>
      <c r="AK177" s="40" t="str">
        <f>IF(ISNUMBER(AVERAGEIFS(Observed!AK$2:AK$2369,Observed!$A$2:$A$2369,$A177,Observed!$C$2:$C$2369,$C177)),AVERAGEIFS(Observed!AK$2:AK$2369,Observed!$A$2:$A$2369,$A177,Observed!$C$2:$C$2369,$C177),"")</f>
        <v/>
      </c>
      <c r="AL177" s="41" t="str">
        <f>IF(ISNUMBER(AVERAGEIFS(Observed!AL$2:AL$2369,Observed!$A$2:$A$2369,$A177,Observed!$C$2:$C$2369,$C177)),AVERAGEIFS(Observed!AL$2:AL$2369,Observed!$A$2:$A$2369,$A177,Observed!$C$2:$C$2369,$C177),"")</f>
        <v/>
      </c>
      <c r="AM177" s="40" t="str">
        <f>IF(ISNUMBER(AVERAGEIFS(Observed!AM$2:AM$2369,Observed!$A$2:$A$2369,$A177,Observed!$C$2:$C$2369,$C177)),AVERAGEIFS(Observed!AM$2:AM$2369,Observed!$A$2:$A$2369,$A177,Observed!$C$2:$C$2369,$C177),"")</f>
        <v/>
      </c>
      <c r="AN177" s="40" t="str">
        <f>IF(ISNUMBER(AVERAGEIFS(Observed!AN$2:AN$2369,Observed!$A$2:$A$2369,$A177,Observed!$C$2:$C$2369,$C177)),AVERAGEIFS(Observed!AN$2:AN$2369,Observed!$A$2:$A$2369,$A177,Observed!$C$2:$C$2369,$C177),"")</f>
        <v/>
      </c>
      <c r="AO177" s="40" t="str">
        <f>IF(ISNUMBER(AVERAGEIFS(Observed!AO$2:AO$2369,Observed!$A$2:$A$2369,$A177,Observed!$C$2:$C$2369,$C177)),AVERAGEIFS(Observed!AO$2:AO$2369,Observed!$A$2:$A$2369,$A177,Observed!$C$2:$C$2369,$C177),"")</f>
        <v/>
      </c>
      <c r="AP177" s="41" t="str">
        <f>IF(ISNUMBER(AVERAGEIFS(Observed!AP$2:AP$2369,Observed!$A$2:$A$2369,$A177,Observed!$C$2:$C$2369,$C177)),AVERAGEIFS(Observed!AP$2:AP$2369,Observed!$A$2:$A$2369,$A177,Observed!$C$2:$C$2369,$C177),"")</f>
        <v/>
      </c>
      <c r="AQ177" s="40" t="str">
        <f>IF(ISNUMBER(AVERAGEIFS(Observed!AQ$2:AQ$2369,Observed!$A$2:$A$2369,$A177,Observed!$C$2:$C$2369,$C177)),AVERAGEIFS(Observed!AQ$2:AQ$2369,Observed!$A$2:$A$2369,$A177,Observed!$C$2:$C$2369,$C177),"")</f>
        <v/>
      </c>
      <c r="AR177" s="40" t="str">
        <f>IF(ISNUMBER(AVERAGEIFS(Observed!AR$2:AR$2369,Observed!$A$2:$A$2369,$A177,Observed!$C$2:$C$2369,$C177)),AVERAGEIFS(Observed!AR$2:AR$2369,Observed!$A$2:$A$2369,$A177,Observed!$C$2:$C$2369,$C177),"")</f>
        <v/>
      </c>
      <c r="AS177" s="3">
        <f>COUNTIFS(Observed!$A$2:$A$2369,$A177,Observed!$C$2:$C$2369,$C177)</f>
        <v>3</v>
      </c>
      <c r="AT177" s="3">
        <f t="shared" si="2"/>
        <v>1</v>
      </c>
    </row>
    <row r="178" spans="1:46" x14ac:dyDescent="0.25">
      <c r="A178" t="s">
        <v>6</v>
      </c>
      <c r="B178" t="s">
        <v>21</v>
      </c>
      <c r="C178" s="7">
        <v>35852</v>
      </c>
      <c r="D178" t="s">
        <v>101</v>
      </c>
      <c r="E178" t="s">
        <v>84</v>
      </c>
      <c r="J178" t="s">
        <v>0</v>
      </c>
      <c r="K178" t="s">
        <v>0</v>
      </c>
      <c r="L178">
        <v>5</v>
      </c>
      <c r="M178" t="s">
        <v>23</v>
      </c>
      <c r="N178" s="39">
        <f>IF(ISNUMBER(AVERAGEIFS(Observed!N$2:N$2369,Observed!$A$2:$A$2369,$A178,Observed!$C$2:$C$2369,$C178)),AVERAGEIFS(Observed!N$2:N$2369,Observed!$A$2:$A$2369,$A178,Observed!$C$2:$C$2369,$C178),"")</f>
        <v>896.66666666666663</v>
      </c>
      <c r="O178" s="40">
        <f>IF(ISNUMBER(AVERAGEIFS(Observed!O$2:O$2369,Observed!$A$2:$A$2369,$A178,Observed!$C$2:$C$2369,$C178)),AVERAGEIFS(Observed!O$2:O$2369,Observed!$A$2:$A$2369,$A178,Observed!$C$2:$C$2369,$C178),"")</f>
        <v>89.666666666666671</v>
      </c>
      <c r="P178" s="40" t="str">
        <f>IF(ISNUMBER(AVERAGEIFS(Observed!P$2:P$2369,Observed!$A$2:$A$2369,$A178,Observed!$C$2:$C$2369,$C178)),AVERAGEIFS(Observed!P$2:P$2369,Observed!$A$2:$A$2369,$A178,Observed!$C$2:$C$2369,$C178),"")</f>
        <v/>
      </c>
      <c r="Q178" s="40" t="str">
        <f>IF(ISNUMBER(AVERAGEIFS(Observed!Q$2:Q$2369,Observed!$A$2:$A$2369,$A178,Observed!$C$2:$C$2369,$C178)),AVERAGEIFS(Observed!Q$2:Q$2369,Observed!$A$2:$A$2369,$A178,Observed!$C$2:$C$2369,$C178),"")</f>
        <v/>
      </c>
      <c r="R178" s="40" t="str">
        <f>IF(ISNUMBER(AVERAGEIFS(Observed!R$2:R$2369,Observed!$A$2:$A$2369,$A178,Observed!$C$2:$C$2369,$C178)),AVERAGEIFS(Observed!R$2:R$2369,Observed!$A$2:$A$2369,$A178,Observed!$C$2:$C$2369,$C178),"")</f>
        <v/>
      </c>
      <c r="S178" s="41" t="str">
        <f>IF(ISNUMBER(AVERAGEIFS(Observed!S$2:S$2369,Observed!$A$2:$A$2369,$A178,Observed!$C$2:$C$2369,$C178)),AVERAGEIFS(Observed!S$2:S$2369,Observed!$A$2:$A$2369,$A178,Observed!$C$2:$C$2369,$C178),"")</f>
        <v/>
      </c>
      <c r="T178" s="41" t="str">
        <f>IF(ISNUMBER(AVERAGEIFS(Observed!T$2:T$2369,Observed!$A$2:$A$2369,$A178,Observed!$C$2:$C$2369,$C178)),AVERAGEIFS(Observed!T$2:T$2369,Observed!$A$2:$A$2369,$A178,Observed!$C$2:$C$2369,$C178),"")</f>
        <v/>
      </c>
      <c r="U178" s="41" t="str">
        <f>IF(ISNUMBER(AVERAGEIFS(Observed!U$2:U$2369,Observed!$A$2:$A$2369,$A178,Observed!$C$2:$C$2369,$C178)),AVERAGEIFS(Observed!U$2:U$2369,Observed!$A$2:$A$2369,$A178,Observed!$C$2:$C$2369,$C178),"")</f>
        <v/>
      </c>
      <c r="V178" s="40" t="str">
        <f>IF(ISNUMBER(AVERAGEIFS(Observed!V$2:V$2369,Observed!$A$2:$A$2369,$A178,Observed!$C$2:$C$2369,$C178)),AVERAGEIFS(Observed!V$2:V$2369,Observed!$A$2:$A$2369,$A178,Observed!$C$2:$C$2369,$C178),"")</f>
        <v/>
      </c>
      <c r="W178" s="8" t="str">
        <f>IF(ISNUMBER(AVERAGEIFS(Observed!W$2:W$2369,Observed!$A$2:$A$2369,$A178,Observed!$C$2:$C$2369,$C178)),AVERAGEIFS(Observed!W$2:W$2369,Observed!$A$2:$A$2369,$A178,Observed!$C$2:$C$2369,$C178),"")</f>
        <v/>
      </c>
      <c r="X178" s="8" t="str">
        <f>IF(ISNUMBER(AVERAGEIFS(Observed!X$2:X$2369,Observed!$A$2:$A$2369,$A178,Observed!$C$2:$C$2369,$C178)),AVERAGEIFS(Observed!X$2:X$2369,Observed!$A$2:$A$2369,$A178,Observed!$C$2:$C$2369,$C178),"")</f>
        <v/>
      </c>
      <c r="Y178" s="40" t="str">
        <f>IF(ISNUMBER(AVERAGEIFS(Observed!Y$2:Y$2369,Observed!$A$2:$A$2369,$A178,Observed!$C$2:$C$2369,$C178)),AVERAGEIFS(Observed!Y$2:Y$2369,Observed!$A$2:$A$2369,$A178,Observed!$C$2:$C$2369,$C178),"")</f>
        <v/>
      </c>
      <c r="Z178" s="40" t="str">
        <f>IF(ISNUMBER(AVERAGEIFS(Observed!Z$2:Z$2369,Observed!$A$2:$A$2369,$A178,Observed!$C$2:$C$2369,$C178)),AVERAGEIFS(Observed!Z$2:Z$2369,Observed!$A$2:$A$2369,$A178,Observed!$C$2:$C$2369,$C178),"")</f>
        <v/>
      </c>
      <c r="AA178" s="40" t="str">
        <f>IF(ISNUMBER(AVERAGEIFS(Observed!AA$2:AA$2369,Observed!$A$2:$A$2369,$A178,Observed!$C$2:$C$2369,$C178)),AVERAGEIFS(Observed!AA$2:AA$2369,Observed!$A$2:$A$2369,$A178,Observed!$C$2:$C$2369,$C178),"")</f>
        <v/>
      </c>
      <c r="AB178" s="40" t="str">
        <f>IF(ISNUMBER(AVERAGEIFS(Observed!AB$2:AB$2369,Observed!$A$2:$A$2369,$A178,Observed!$C$2:$C$2369,$C178)),AVERAGEIFS(Observed!AB$2:AB$2369,Observed!$A$2:$A$2369,$A178,Observed!$C$2:$C$2369,$C178),"")</f>
        <v/>
      </c>
      <c r="AC178" s="40" t="str">
        <f>IF(ISNUMBER(AVERAGEIFS(Observed!AC$2:AC$2369,Observed!$A$2:$A$2369,$A178,Observed!$C$2:$C$2369,$C178)),AVERAGEIFS(Observed!AC$2:AC$2369,Observed!$A$2:$A$2369,$A178,Observed!$C$2:$C$2369,$C178),"")</f>
        <v/>
      </c>
      <c r="AD178" s="40" t="str">
        <f>IF(ISNUMBER(AVERAGEIFS(Observed!AD$2:AD$2369,Observed!$A$2:$A$2369,$A178,Observed!$C$2:$C$2369,$C178)),AVERAGEIFS(Observed!AD$2:AD$2369,Observed!$A$2:$A$2369,$A178,Observed!$C$2:$C$2369,$C178),"")</f>
        <v/>
      </c>
      <c r="AE178" s="40" t="str">
        <f>IF(ISNUMBER(AVERAGEIFS(Observed!AE$2:AE$2369,Observed!$A$2:$A$2369,$A178,Observed!$C$2:$C$2369,$C178)),AVERAGEIFS(Observed!AE$2:AE$2369,Observed!$A$2:$A$2369,$A178,Observed!$C$2:$C$2369,$C178),"")</f>
        <v/>
      </c>
      <c r="AF178" s="40" t="str">
        <f>IF(ISNUMBER(AVERAGEIFS(Observed!AF$2:AF$2369,Observed!$A$2:$A$2369,$A178,Observed!$C$2:$C$2369,$C178)),AVERAGEIFS(Observed!AF$2:AF$2369,Observed!$A$2:$A$2369,$A178,Observed!$C$2:$C$2369,$C178),"")</f>
        <v/>
      </c>
      <c r="AG178" s="40" t="str">
        <f>IF(ISNUMBER(AVERAGEIFS(Observed!AG$2:AG$2369,Observed!$A$2:$A$2369,$A178,Observed!$C$2:$C$2369,$C178)),AVERAGEIFS(Observed!AG$2:AG$2369,Observed!$A$2:$A$2369,$A178,Observed!$C$2:$C$2369,$C178),"")</f>
        <v/>
      </c>
      <c r="AH178" s="41" t="str">
        <f>IF(ISNUMBER(AVERAGEIFS(Observed!AH$2:AH$2369,Observed!$A$2:$A$2369,$A178,Observed!$C$2:$C$2369,$C178)),AVERAGEIFS(Observed!AH$2:AH$2369,Observed!$A$2:$A$2369,$A178,Observed!$C$2:$C$2369,$C178),"")</f>
        <v/>
      </c>
      <c r="AI178" s="41" t="str">
        <f>IF(ISNUMBER(AVERAGEIFS(Observed!AI$2:AI$2369,Observed!$A$2:$A$2369,$A178,Observed!$C$2:$C$2369,$C178)),AVERAGEIFS(Observed!AI$2:AI$2369,Observed!$A$2:$A$2369,$A178,Observed!$C$2:$C$2369,$C178),"")</f>
        <v/>
      </c>
      <c r="AJ178" s="41" t="str">
        <f>IF(ISNUMBER(AVERAGEIFS(Observed!AJ$2:AJ$2369,Observed!$A$2:$A$2369,$A178,Observed!$C$2:$C$2369,$C178)),AVERAGEIFS(Observed!AJ$2:AJ$2369,Observed!$A$2:$A$2369,$A178,Observed!$C$2:$C$2369,$C178),"")</f>
        <v/>
      </c>
      <c r="AK178" s="40" t="str">
        <f>IF(ISNUMBER(AVERAGEIFS(Observed!AK$2:AK$2369,Observed!$A$2:$A$2369,$A178,Observed!$C$2:$C$2369,$C178)),AVERAGEIFS(Observed!AK$2:AK$2369,Observed!$A$2:$A$2369,$A178,Observed!$C$2:$C$2369,$C178),"")</f>
        <v/>
      </c>
      <c r="AL178" s="41" t="str">
        <f>IF(ISNUMBER(AVERAGEIFS(Observed!AL$2:AL$2369,Observed!$A$2:$A$2369,$A178,Observed!$C$2:$C$2369,$C178)),AVERAGEIFS(Observed!AL$2:AL$2369,Observed!$A$2:$A$2369,$A178,Observed!$C$2:$C$2369,$C178),"")</f>
        <v/>
      </c>
      <c r="AM178" s="40" t="str">
        <f>IF(ISNUMBER(AVERAGEIFS(Observed!AM$2:AM$2369,Observed!$A$2:$A$2369,$A178,Observed!$C$2:$C$2369,$C178)),AVERAGEIFS(Observed!AM$2:AM$2369,Observed!$A$2:$A$2369,$A178,Observed!$C$2:$C$2369,$C178),"")</f>
        <v/>
      </c>
      <c r="AN178" s="40" t="str">
        <f>IF(ISNUMBER(AVERAGEIFS(Observed!AN$2:AN$2369,Observed!$A$2:$A$2369,$A178,Observed!$C$2:$C$2369,$C178)),AVERAGEIFS(Observed!AN$2:AN$2369,Observed!$A$2:$A$2369,$A178,Observed!$C$2:$C$2369,$C178),"")</f>
        <v/>
      </c>
      <c r="AO178" s="40" t="str">
        <f>IF(ISNUMBER(AVERAGEIFS(Observed!AO$2:AO$2369,Observed!$A$2:$A$2369,$A178,Observed!$C$2:$C$2369,$C178)),AVERAGEIFS(Observed!AO$2:AO$2369,Observed!$A$2:$A$2369,$A178,Observed!$C$2:$C$2369,$C178),"")</f>
        <v/>
      </c>
      <c r="AP178" s="41" t="str">
        <f>IF(ISNUMBER(AVERAGEIFS(Observed!AP$2:AP$2369,Observed!$A$2:$A$2369,$A178,Observed!$C$2:$C$2369,$C178)),AVERAGEIFS(Observed!AP$2:AP$2369,Observed!$A$2:$A$2369,$A178,Observed!$C$2:$C$2369,$C178),"")</f>
        <v/>
      </c>
      <c r="AQ178" s="40" t="str">
        <f>IF(ISNUMBER(AVERAGEIFS(Observed!AQ$2:AQ$2369,Observed!$A$2:$A$2369,$A178,Observed!$C$2:$C$2369,$C178)),AVERAGEIFS(Observed!AQ$2:AQ$2369,Observed!$A$2:$A$2369,$A178,Observed!$C$2:$C$2369,$C178),"")</f>
        <v/>
      </c>
      <c r="AR178" s="40" t="str">
        <f>IF(ISNUMBER(AVERAGEIFS(Observed!AR$2:AR$2369,Observed!$A$2:$A$2369,$A178,Observed!$C$2:$C$2369,$C178)),AVERAGEIFS(Observed!AR$2:AR$2369,Observed!$A$2:$A$2369,$A178,Observed!$C$2:$C$2369,$C178),"")</f>
        <v/>
      </c>
      <c r="AS178" s="3">
        <f>COUNTIFS(Observed!$A$2:$A$2369,$A178,Observed!$C$2:$C$2369,$C178)</f>
        <v>3</v>
      </c>
      <c r="AT178" s="3">
        <f t="shared" si="2"/>
        <v>1</v>
      </c>
    </row>
    <row r="179" spans="1:46" x14ac:dyDescent="0.25">
      <c r="A179" t="s">
        <v>6</v>
      </c>
      <c r="B179" t="s">
        <v>21</v>
      </c>
      <c r="C179" s="7">
        <v>35859</v>
      </c>
      <c r="D179" t="s">
        <v>101</v>
      </c>
      <c r="E179" t="s">
        <v>84</v>
      </c>
      <c r="J179" t="s">
        <v>0</v>
      </c>
      <c r="K179" t="s">
        <v>0</v>
      </c>
      <c r="L179">
        <v>5</v>
      </c>
      <c r="M179" t="s">
        <v>23</v>
      </c>
      <c r="N179" s="39">
        <f>IF(ISNUMBER(AVERAGEIFS(Observed!N$2:N$2369,Observed!$A$2:$A$2369,$A179,Observed!$C$2:$C$2369,$C179)),AVERAGEIFS(Observed!N$2:N$2369,Observed!$A$2:$A$2369,$A179,Observed!$C$2:$C$2369,$C179),"")</f>
        <v>1665</v>
      </c>
      <c r="O179" s="40">
        <f>IF(ISNUMBER(AVERAGEIFS(Observed!O$2:O$2369,Observed!$A$2:$A$2369,$A179,Observed!$C$2:$C$2369,$C179)),AVERAGEIFS(Observed!O$2:O$2369,Observed!$A$2:$A$2369,$A179,Observed!$C$2:$C$2369,$C179),"")</f>
        <v>166.5</v>
      </c>
      <c r="P179" s="40" t="str">
        <f>IF(ISNUMBER(AVERAGEIFS(Observed!P$2:P$2369,Observed!$A$2:$A$2369,$A179,Observed!$C$2:$C$2369,$C179)),AVERAGEIFS(Observed!P$2:P$2369,Observed!$A$2:$A$2369,$A179,Observed!$C$2:$C$2369,$C179),"")</f>
        <v/>
      </c>
      <c r="Q179" s="40" t="str">
        <f>IF(ISNUMBER(AVERAGEIFS(Observed!Q$2:Q$2369,Observed!$A$2:$A$2369,$A179,Observed!$C$2:$C$2369,$C179)),AVERAGEIFS(Observed!Q$2:Q$2369,Observed!$A$2:$A$2369,$A179,Observed!$C$2:$C$2369,$C179),"")</f>
        <v/>
      </c>
      <c r="R179" s="40" t="str">
        <f>IF(ISNUMBER(AVERAGEIFS(Observed!R$2:R$2369,Observed!$A$2:$A$2369,$A179,Observed!$C$2:$C$2369,$C179)),AVERAGEIFS(Observed!R$2:R$2369,Observed!$A$2:$A$2369,$A179,Observed!$C$2:$C$2369,$C179),"")</f>
        <v/>
      </c>
      <c r="S179" s="41" t="str">
        <f>IF(ISNUMBER(AVERAGEIFS(Observed!S$2:S$2369,Observed!$A$2:$A$2369,$A179,Observed!$C$2:$C$2369,$C179)),AVERAGEIFS(Observed!S$2:S$2369,Observed!$A$2:$A$2369,$A179,Observed!$C$2:$C$2369,$C179),"")</f>
        <v/>
      </c>
      <c r="T179" s="41" t="str">
        <f>IF(ISNUMBER(AVERAGEIFS(Observed!T$2:T$2369,Observed!$A$2:$A$2369,$A179,Observed!$C$2:$C$2369,$C179)),AVERAGEIFS(Observed!T$2:T$2369,Observed!$A$2:$A$2369,$A179,Observed!$C$2:$C$2369,$C179),"")</f>
        <v/>
      </c>
      <c r="U179" s="41" t="str">
        <f>IF(ISNUMBER(AVERAGEIFS(Observed!U$2:U$2369,Observed!$A$2:$A$2369,$A179,Observed!$C$2:$C$2369,$C179)),AVERAGEIFS(Observed!U$2:U$2369,Observed!$A$2:$A$2369,$A179,Observed!$C$2:$C$2369,$C179),"")</f>
        <v/>
      </c>
      <c r="V179" s="40" t="str">
        <f>IF(ISNUMBER(AVERAGEIFS(Observed!V$2:V$2369,Observed!$A$2:$A$2369,$A179,Observed!$C$2:$C$2369,$C179)),AVERAGEIFS(Observed!V$2:V$2369,Observed!$A$2:$A$2369,$A179,Observed!$C$2:$C$2369,$C179),"")</f>
        <v/>
      </c>
      <c r="W179" s="8" t="str">
        <f>IF(ISNUMBER(AVERAGEIFS(Observed!W$2:W$2369,Observed!$A$2:$A$2369,$A179,Observed!$C$2:$C$2369,$C179)),AVERAGEIFS(Observed!W$2:W$2369,Observed!$A$2:$A$2369,$A179,Observed!$C$2:$C$2369,$C179),"")</f>
        <v/>
      </c>
      <c r="X179" s="8" t="str">
        <f>IF(ISNUMBER(AVERAGEIFS(Observed!X$2:X$2369,Observed!$A$2:$A$2369,$A179,Observed!$C$2:$C$2369,$C179)),AVERAGEIFS(Observed!X$2:X$2369,Observed!$A$2:$A$2369,$A179,Observed!$C$2:$C$2369,$C179),"")</f>
        <v/>
      </c>
      <c r="Y179" s="40" t="str">
        <f>IF(ISNUMBER(AVERAGEIFS(Observed!Y$2:Y$2369,Observed!$A$2:$A$2369,$A179,Observed!$C$2:$C$2369,$C179)),AVERAGEIFS(Observed!Y$2:Y$2369,Observed!$A$2:$A$2369,$A179,Observed!$C$2:$C$2369,$C179),"")</f>
        <v/>
      </c>
      <c r="Z179" s="40" t="str">
        <f>IF(ISNUMBER(AVERAGEIFS(Observed!Z$2:Z$2369,Observed!$A$2:$A$2369,$A179,Observed!$C$2:$C$2369,$C179)),AVERAGEIFS(Observed!Z$2:Z$2369,Observed!$A$2:$A$2369,$A179,Observed!$C$2:$C$2369,$C179),"")</f>
        <v/>
      </c>
      <c r="AA179" s="40" t="str">
        <f>IF(ISNUMBER(AVERAGEIFS(Observed!AA$2:AA$2369,Observed!$A$2:$A$2369,$A179,Observed!$C$2:$C$2369,$C179)),AVERAGEIFS(Observed!AA$2:AA$2369,Observed!$A$2:$A$2369,$A179,Observed!$C$2:$C$2369,$C179),"")</f>
        <v/>
      </c>
      <c r="AB179" s="40" t="str">
        <f>IF(ISNUMBER(AVERAGEIFS(Observed!AB$2:AB$2369,Observed!$A$2:$A$2369,$A179,Observed!$C$2:$C$2369,$C179)),AVERAGEIFS(Observed!AB$2:AB$2369,Observed!$A$2:$A$2369,$A179,Observed!$C$2:$C$2369,$C179),"")</f>
        <v/>
      </c>
      <c r="AC179" s="40" t="str">
        <f>IF(ISNUMBER(AVERAGEIFS(Observed!AC$2:AC$2369,Observed!$A$2:$A$2369,$A179,Observed!$C$2:$C$2369,$C179)),AVERAGEIFS(Observed!AC$2:AC$2369,Observed!$A$2:$A$2369,$A179,Observed!$C$2:$C$2369,$C179),"")</f>
        <v/>
      </c>
      <c r="AD179" s="40" t="str">
        <f>IF(ISNUMBER(AVERAGEIFS(Observed!AD$2:AD$2369,Observed!$A$2:$A$2369,$A179,Observed!$C$2:$C$2369,$C179)),AVERAGEIFS(Observed!AD$2:AD$2369,Observed!$A$2:$A$2369,$A179,Observed!$C$2:$C$2369,$C179),"")</f>
        <v/>
      </c>
      <c r="AE179" s="40" t="str">
        <f>IF(ISNUMBER(AVERAGEIFS(Observed!AE$2:AE$2369,Observed!$A$2:$A$2369,$A179,Observed!$C$2:$C$2369,$C179)),AVERAGEIFS(Observed!AE$2:AE$2369,Observed!$A$2:$A$2369,$A179,Observed!$C$2:$C$2369,$C179),"")</f>
        <v/>
      </c>
      <c r="AF179" s="40" t="str">
        <f>IF(ISNUMBER(AVERAGEIFS(Observed!AF$2:AF$2369,Observed!$A$2:$A$2369,$A179,Observed!$C$2:$C$2369,$C179)),AVERAGEIFS(Observed!AF$2:AF$2369,Observed!$A$2:$A$2369,$A179,Observed!$C$2:$C$2369,$C179),"")</f>
        <v/>
      </c>
      <c r="AG179" s="40" t="str">
        <f>IF(ISNUMBER(AVERAGEIFS(Observed!AG$2:AG$2369,Observed!$A$2:$A$2369,$A179,Observed!$C$2:$C$2369,$C179)),AVERAGEIFS(Observed!AG$2:AG$2369,Observed!$A$2:$A$2369,$A179,Observed!$C$2:$C$2369,$C179),"")</f>
        <v/>
      </c>
      <c r="AH179" s="41" t="str">
        <f>IF(ISNUMBER(AVERAGEIFS(Observed!AH$2:AH$2369,Observed!$A$2:$A$2369,$A179,Observed!$C$2:$C$2369,$C179)),AVERAGEIFS(Observed!AH$2:AH$2369,Observed!$A$2:$A$2369,$A179,Observed!$C$2:$C$2369,$C179),"")</f>
        <v/>
      </c>
      <c r="AI179" s="41" t="str">
        <f>IF(ISNUMBER(AVERAGEIFS(Observed!AI$2:AI$2369,Observed!$A$2:$A$2369,$A179,Observed!$C$2:$C$2369,$C179)),AVERAGEIFS(Observed!AI$2:AI$2369,Observed!$A$2:$A$2369,$A179,Observed!$C$2:$C$2369,$C179),"")</f>
        <v/>
      </c>
      <c r="AJ179" s="41" t="str">
        <f>IF(ISNUMBER(AVERAGEIFS(Observed!AJ$2:AJ$2369,Observed!$A$2:$A$2369,$A179,Observed!$C$2:$C$2369,$C179)),AVERAGEIFS(Observed!AJ$2:AJ$2369,Observed!$A$2:$A$2369,$A179,Observed!$C$2:$C$2369,$C179),"")</f>
        <v/>
      </c>
      <c r="AK179" s="40" t="str">
        <f>IF(ISNUMBER(AVERAGEIFS(Observed!AK$2:AK$2369,Observed!$A$2:$A$2369,$A179,Observed!$C$2:$C$2369,$C179)),AVERAGEIFS(Observed!AK$2:AK$2369,Observed!$A$2:$A$2369,$A179,Observed!$C$2:$C$2369,$C179),"")</f>
        <v/>
      </c>
      <c r="AL179" s="41" t="str">
        <f>IF(ISNUMBER(AVERAGEIFS(Observed!AL$2:AL$2369,Observed!$A$2:$A$2369,$A179,Observed!$C$2:$C$2369,$C179)),AVERAGEIFS(Observed!AL$2:AL$2369,Observed!$A$2:$A$2369,$A179,Observed!$C$2:$C$2369,$C179),"")</f>
        <v/>
      </c>
      <c r="AM179" s="40" t="str">
        <f>IF(ISNUMBER(AVERAGEIFS(Observed!AM$2:AM$2369,Observed!$A$2:$A$2369,$A179,Observed!$C$2:$C$2369,$C179)),AVERAGEIFS(Observed!AM$2:AM$2369,Observed!$A$2:$A$2369,$A179,Observed!$C$2:$C$2369,$C179),"")</f>
        <v/>
      </c>
      <c r="AN179" s="40" t="str">
        <f>IF(ISNUMBER(AVERAGEIFS(Observed!AN$2:AN$2369,Observed!$A$2:$A$2369,$A179,Observed!$C$2:$C$2369,$C179)),AVERAGEIFS(Observed!AN$2:AN$2369,Observed!$A$2:$A$2369,$A179,Observed!$C$2:$C$2369,$C179),"")</f>
        <v/>
      </c>
      <c r="AO179" s="40" t="str">
        <f>IF(ISNUMBER(AVERAGEIFS(Observed!AO$2:AO$2369,Observed!$A$2:$A$2369,$A179,Observed!$C$2:$C$2369,$C179)),AVERAGEIFS(Observed!AO$2:AO$2369,Observed!$A$2:$A$2369,$A179,Observed!$C$2:$C$2369,$C179),"")</f>
        <v/>
      </c>
      <c r="AP179" s="41" t="str">
        <f>IF(ISNUMBER(AVERAGEIFS(Observed!AP$2:AP$2369,Observed!$A$2:$A$2369,$A179,Observed!$C$2:$C$2369,$C179)),AVERAGEIFS(Observed!AP$2:AP$2369,Observed!$A$2:$A$2369,$A179,Observed!$C$2:$C$2369,$C179),"")</f>
        <v/>
      </c>
      <c r="AQ179" s="40" t="str">
        <f>IF(ISNUMBER(AVERAGEIFS(Observed!AQ$2:AQ$2369,Observed!$A$2:$A$2369,$A179,Observed!$C$2:$C$2369,$C179)),AVERAGEIFS(Observed!AQ$2:AQ$2369,Observed!$A$2:$A$2369,$A179,Observed!$C$2:$C$2369,$C179),"")</f>
        <v/>
      </c>
      <c r="AR179" s="40" t="str">
        <f>IF(ISNUMBER(AVERAGEIFS(Observed!AR$2:AR$2369,Observed!$A$2:$A$2369,$A179,Observed!$C$2:$C$2369,$C179)),AVERAGEIFS(Observed!AR$2:AR$2369,Observed!$A$2:$A$2369,$A179,Observed!$C$2:$C$2369,$C179),"")</f>
        <v/>
      </c>
      <c r="AS179" s="3">
        <f>COUNTIFS(Observed!$A$2:$A$2369,$A179,Observed!$C$2:$C$2369,$C179)</f>
        <v>3</v>
      </c>
      <c r="AT179" s="3">
        <f t="shared" si="2"/>
        <v>1</v>
      </c>
    </row>
    <row r="180" spans="1:46" x14ac:dyDescent="0.25">
      <c r="A180" t="s">
        <v>6</v>
      </c>
      <c r="B180" t="s">
        <v>21</v>
      </c>
      <c r="C180" s="7">
        <v>35866</v>
      </c>
      <c r="D180" t="s">
        <v>101</v>
      </c>
      <c r="E180" t="s">
        <v>84</v>
      </c>
      <c r="J180" t="s">
        <v>0</v>
      </c>
      <c r="K180" t="s">
        <v>0</v>
      </c>
      <c r="L180">
        <v>5</v>
      </c>
      <c r="M180" t="s">
        <v>24</v>
      </c>
      <c r="N180" s="39">
        <f>IF(ISNUMBER(AVERAGEIFS(Observed!N$2:N$2369,Observed!$A$2:$A$2369,$A180,Observed!$C$2:$C$2369,$C180)),AVERAGEIFS(Observed!N$2:N$2369,Observed!$A$2:$A$2369,$A180,Observed!$C$2:$C$2369,$C180),"")</f>
        <v>1675</v>
      </c>
      <c r="O180" s="40">
        <f>IF(ISNUMBER(AVERAGEIFS(Observed!O$2:O$2369,Observed!$A$2:$A$2369,$A180,Observed!$C$2:$C$2369,$C180)),AVERAGEIFS(Observed!O$2:O$2369,Observed!$A$2:$A$2369,$A180,Observed!$C$2:$C$2369,$C180),"")</f>
        <v>167.5</v>
      </c>
      <c r="P180" s="40" t="str">
        <f>IF(ISNUMBER(AVERAGEIFS(Observed!P$2:P$2369,Observed!$A$2:$A$2369,$A180,Observed!$C$2:$C$2369,$C180)),AVERAGEIFS(Observed!P$2:P$2369,Observed!$A$2:$A$2369,$A180,Observed!$C$2:$C$2369,$C180),"")</f>
        <v/>
      </c>
      <c r="Q180" s="40" t="str">
        <f>IF(ISNUMBER(AVERAGEIFS(Observed!Q$2:Q$2369,Observed!$A$2:$A$2369,$A180,Observed!$C$2:$C$2369,$C180)),AVERAGEIFS(Observed!Q$2:Q$2369,Observed!$A$2:$A$2369,$A180,Observed!$C$2:$C$2369,$C180),"")</f>
        <v/>
      </c>
      <c r="R180" s="40" t="str">
        <f>IF(ISNUMBER(AVERAGEIFS(Observed!R$2:R$2369,Observed!$A$2:$A$2369,$A180,Observed!$C$2:$C$2369,$C180)),AVERAGEIFS(Observed!R$2:R$2369,Observed!$A$2:$A$2369,$A180,Observed!$C$2:$C$2369,$C180),"")</f>
        <v/>
      </c>
      <c r="S180" s="41">
        <f>IF(ISNUMBER(AVERAGEIFS(Observed!S$2:S$2369,Observed!$A$2:$A$2369,$A180,Observed!$C$2:$C$2369,$C180)),AVERAGEIFS(Observed!S$2:S$2369,Observed!$A$2:$A$2369,$A180,Observed!$C$2:$C$2369,$C180),"")</f>
        <v>2.8800000000000003E-2</v>
      </c>
      <c r="T180" s="41" t="str">
        <f>IF(ISNUMBER(AVERAGEIFS(Observed!T$2:T$2369,Observed!$A$2:$A$2369,$A180,Observed!$C$2:$C$2369,$C180)),AVERAGEIFS(Observed!T$2:T$2369,Observed!$A$2:$A$2369,$A180,Observed!$C$2:$C$2369,$C180),"")</f>
        <v/>
      </c>
      <c r="U180" s="41" t="str">
        <f>IF(ISNUMBER(AVERAGEIFS(Observed!U$2:U$2369,Observed!$A$2:$A$2369,$A180,Observed!$C$2:$C$2369,$C180)),AVERAGEIFS(Observed!U$2:U$2369,Observed!$A$2:$A$2369,$A180,Observed!$C$2:$C$2369,$C180),"")</f>
        <v/>
      </c>
      <c r="V180" s="40" t="str">
        <f>IF(ISNUMBER(AVERAGEIFS(Observed!V$2:V$2369,Observed!$A$2:$A$2369,$A180,Observed!$C$2:$C$2369,$C180)),AVERAGEIFS(Observed!V$2:V$2369,Observed!$A$2:$A$2369,$A180,Observed!$C$2:$C$2369,$C180),"")</f>
        <v/>
      </c>
      <c r="W180" s="8" t="str">
        <f>IF(ISNUMBER(AVERAGEIFS(Observed!W$2:W$2369,Observed!$A$2:$A$2369,$A180,Observed!$C$2:$C$2369,$C180)),AVERAGEIFS(Observed!W$2:W$2369,Observed!$A$2:$A$2369,$A180,Observed!$C$2:$C$2369,$C180),"")</f>
        <v/>
      </c>
      <c r="X180" s="8" t="str">
        <f>IF(ISNUMBER(AVERAGEIFS(Observed!X$2:X$2369,Observed!$A$2:$A$2369,$A180,Observed!$C$2:$C$2369,$C180)),AVERAGEIFS(Observed!X$2:X$2369,Observed!$A$2:$A$2369,$A180,Observed!$C$2:$C$2369,$C180),"")</f>
        <v/>
      </c>
      <c r="Y180" s="40" t="str">
        <f>IF(ISNUMBER(AVERAGEIFS(Observed!Y$2:Y$2369,Observed!$A$2:$A$2369,$A180,Observed!$C$2:$C$2369,$C180)),AVERAGEIFS(Observed!Y$2:Y$2369,Observed!$A$2:$A$2369,$A180,Observed!$C$2:$C$2369,$C180),"")</f>
        <v/>
      </c>
      <c r="Z180" s="40" t="str">
        <f>IF(ISNUMBER(AVERAGEIFS(Observed!Z$2:Z$2369,Observed!$A$2:$A$2369,$A180,Observed!$C$2:$C$2369,$C180)),AVERAGEIFS(Observed!Z$2:Z$2369,Observed!$A$2:$A$2369,$A180,Observed!$C$2:$C$2369,$C180),"")</f>
        <v/>
      </c>
      <c r="AA180" s="40" t="str">
        <f>IF(ISNUMBER(AVERAGEIFS(Observed!AA$2:AA$2369,Observed!$A$2:$A$2369,$A180,Observed!$C$2:$C$2369,$C180)),AVERAGEIFS(Observed!AA$2:AA$2369,Observed!$A$2:$A$2369,$A180,Observed!$C$2:$C$2369,$C180),"")</f>
        <v/>
      </c>
      <c r="AB180" s="40" t="str">
        <f>IF(ISNUMBER(AVERAGEIFS(Observed!AB$2:AB$2369,Observed!$A$2:$A$2369,$A180,Observed!$C$2:$C$2369,$C180)),AVERAGEIFS(Observed!AB$2:AB$2369,Observed!$A$2:$A$2369,$A180,Observed!$C$2:$C$2369,$C180),"")</f>
        <v/>
      </c>
      <c r="AC180" s="40" t="str">
        <f>IF(ISNUMBER(AVERAGEIFS(Observed!AC$2:AC$2369,Observed!$A$2:$A$2369,$A180,Observed!$C$2:$C$2369,$C180)),AVERAGEIFS(Observed!AC$2:AC$2369,Observed!$A$2:$A$2369,$A180,Observed!$C$2:$C$2369,$C180),"")</f>
        <v/>
      </c>
      <c r="AD180" s="40" t="str">
        <f>IF(ISNUMBER(AVERAGEIFS(Observed!AD$2:AD$2369,Observed!$A$2:$A$2369,$A180,Observed!$C$2:$C$2369,$C180)),AVERAGEIFS(Observed!AD$2:AD$2369,Observed!$A$2:$A$2369,$A180,Observed!$C$2:$C$2369,$C180),"")</f>
        <v/>
      </c>
      <c r="AE180" s="40" t="str">
        <f>IF(ISNUMBER(AVERAGEIFS(Observed!AE$2:AE$2369,Observed!$A$2:$A$2369,$A180,Observed!$C$2:$C$2369,$C180)),AVERAGEIFS(Observed!AE$2:AE$2369,Observed!$A$2:$A$2369,$A180,Observed!$C$2:$C$2369,$C180),"")</f>
        <v/>
      </c>
      <c r="AF180" s="40" t="str">
        <f>IF(ISNUMBER(AVERAGEIFS(Observed!AF$2:AF$2369,Observed!$A$2:$A$2369,$A180,Observed!$C$2:$C$2369,$C180)),AVERAGEIFS(Observed!AF$2:AF$2369,Observed!$A$2:$A$2369,$A180,Observed!$C$2:$C$2369,$C180),"")</f>
        <v/>
      </c>
      <c r="AG180" s="40" t="str">
        <f>IF(ISNUMBER(AVERAGEIFS(Observed!AG$2:AG$2369,Observed!$A$2:$A$2369,$A180,Observed!$C$2:$C$2369,$C180)),AVERAGEIFS(Observed!AG$2:AG$2369,Observed!$A$2:$A$2369,$A180,Observed!$C$2:$C$2369,$C180),"")</f>
        <v/>
      </c>
      <c r="AH180" s="41" t="str">
        <f>IF(ISNUMBER(AVERAGEIFS(Observed!AH$2:AH$2369,Observed!$A$2:$A$2369,$A180,Observed!$C$2:$C$2369,$C180)),AVERAGEIFS(Observed!AH$2:AH$2369,Observed!$A$2:$A$2369,$A180,Observed!$C$2:$C$2369,$C180),"")</f>
        <v/>
      </c>
      <c r="AI180" s="41" t="str">
        <f>IF(ISNUMBER(AVERAGEIFS(Observed!AI$2:AI$2369,Observed!$A$2:$A$2369,$A180,Observed!$C$2:$C$2369,$C180)),AVERAGEIFS(Observed!AI$2:AI$2369,Observed!$A$2:$A$2369,$A180,Observed!$C$2:$C$2369,$C180),"")</f>
        <v/>
      </c>
      <c r="AJ180" s="41" t="str">
        <f>IF(ISNUMBER(AVERAGEIFS(Observed!AJ$2:AJ$2369,Observed!$A$2:$A$2369,$A180,Observed!$C$2:$C$2369,$C180)),AVERAGEIFS(Observed!AJ$2:AJ$2369,Observed!$A$2:$A$2369,$A180,Observed!$C$2:$C$2369,$C180),"")</f>
        <v/>
      </c>
      <c r="AK180" s="40" t="str">
        <f>IF(ISNUMBER(AVERAGEIFS(Observed!AK$2:AK$2369,Observed!$A$2:$A$2369,$A180,Observed!$C$2:$C$2369,$C180)),AVERAGEIFS(Observed!AK$2:AK$2369,Observed!$A$2:$A$2369,$A180,Observed!$C$2:$C$2369,$C180),"")</f>
        <v/>
      </c>
      <c r="AL180" s="41" t="str">
        <f>IF(ISNUMBER(AVERAGEIFS(Observed!AL$2:AL$2369,Observed!$A$2:$A$2369,$A180,Observed!$C$2:$C$2369,$C180)),AVERAGEIFS(Observed!AL$2:AL$2369,Observed!$A$2:$A$2369,$A180,Observed!$C$2:$C$2369,$C180),"")</f>
        <v/>
      </c>
      <c r="AM180" s="40" t="str">
        <f>IF(ISNUMBER(AVERAGEIFS(Observed!AM$2:AM$2369,Observed!$A$2:$A$2369,$A180,Observed!$C$2:$C$2369,$C180)),AVERAGEIFS(Observed!AM$2:AM$2369,Observed!$A$2:$A$2369,$A180,Observed!$C$2:$C$2369,$C180),"")</f>
        <v/>
      </c>
      <c r="AN180" s="40" t="str">
        <f>IF(ISNUMBER(AVERAGEIFS(Observed!AN$2:AN$2369,Observed!$A$2:$A$2369,$A180,Observed!$C$2:$C$2369,$C180)),AVERAGEIFS(Observed!AN$2:AN$2369,Observed!$A$2:$A$2369,$A180,Observed!$C$2:$C$2369,$C180),"")</f>
        <v/>
      </c>
      <c r="AO180" s="40" t="str">
        <f>IF(ISNUMBER(AVERAGEIFS(Observed!AO$2:AO$2369,Observed!$A$2:$A$2369,$A180,Observed!$C$2:$C$2369,$C180)),AVERAGEIFS(Observed!AO$2:AO$2369,Observed!$A$2:$A$2369,$A180,Observed!$C$2:$C$2369,$C180),"")</f>
        <v/>
      </c>
      <c r="AP180" s="41" t="str">
        <f>IF(ISNUMBER(AVERAGEIFS(Observed!AP$2:AP$2369,Observed!$A$2:$A$2369,$A180,Observed!$C$2:$C$2369,$C180)),AVERAGEIFS(Observed!AP$2:AP$2369,Observed!$A$2:$A$2369,$A180,Observed!$C$2:$C$2369,$C180),"")</f>
        <v/>
      </c>
      <c r="AQ180" s="40" t="str">
        <f>IF(ISNUMBER(AVERAGEIFS(Observed!AQ$2:AQ$2369,Observed!$A$2:$A$2369,$A180,Observed!$C$2:$C$2369,$C180)),AVERAGEIFS(Observed!AQ$2:AQ$2369,Observed!$A$2:$A$2369,$A180,Observed!$C$2:$C$2369,$C180),"")</f>
        <v/>
      </c>
      <c r="AR180" s="40" t="str">
        <f>IF(ISNUMBER(AVERAGEIFS(Observed!AR$2:AR$2369,Observed!$A$2:$A$2369,$A180,Observed!$C$2:$C$2369,$C180)),AVERAGEIFS(Observed!AR$2:AR$2369,Observed!$A$2:$A$2369,$A180,Observed!$C$2:$C$2369,$C180),"")</f>
        <v/>
      </c>
      <c r="AS180" s="3">
        <f>COUNTIFS(Observed!$A$2:$A$2369,$A180,Observed!$C$2:$C$2369,$C180)</f>
        <v>3</v>
      </c>
      <c r="AT180" s="3">
        <f t="shared" si="2"/>
        <v>2</v>
      </c>
    </row>
    <row r="181" spans="1:46" x14ac:dyDescent="0.25">
      <c r="A181" t="s">
        <v>6</v>
      </c>
      <c r="B181" t="s">
        <v>21</v>
      </c>
      <c r="C181" s="7">
        <v>35871</v>
      </c>
      <c r="D181" t="s">
        <v>101</v>
      </c>
      <c r="E181" t="s">
        <v>84</v>
      </c>
      <c r="J181" t="s">
        <v>0</v>
      </c>
      <c r="K181" t="s">
        <v>0</v>
      </c>
      <c r="L181">
        <v>5</v>
      </c>
      <c r="M181" t="s">
        <v>25</v>
      </c>
      <c r="N181" s="39">
        <f>IF(ISNUMBER(AVERAGEIFS(Observed!N$2:N$2369,Observed!$A$2:$A$2369,$A181,Observed!$C$2:$C$2369,$C181)),AVERAGEIFS(Observed!N$2:N$2369,Observed!$A$2:$A$2369,$A181,Observed!$C$2:$C$2369,$C181),"")</f>
        <v>0</v>
      </c>
      <c r="O181" s="40">
        <f>IF(ISNUMBER(AVERAGEIFS(Observed!O$2:O$2369,Observed!$A$2:$A$2369,$A181,Observed!$C$2:$C$2369,$C181)),AVERAGEIFS(Observed!O$2:O$2369,Observed!$A$2:$A$2369,$A181,Observed!$C$2:$C$2369,$C181),"")</f>
        <v>0</v>
      </c>
      <c r="P181" s="40" t="str">
        <f>IF(ISNUMBER(AVERAGEIFS(Observed!P$2:P$2369,Observed!$A$2:$A$2369,$A181,Observed!$C$2:$C$2369,$C181)),AVERAGEIFS(Observed!P$2:P$2369,Observed!$A$2:$A$2369,$A181,Observed!$C$2:$C$2369,$C181),"")</f>
        <v/>
      </c>
      <c r="Q181" s="40">
        <f>IF(ISNUMBER(AVERAGEIFS(Observed!Q$2:Q$2369,Observed!$A$2:$A$2369,$A181,Observed!$C$2:$C$2369,$C181)),AVERAGEIFS(Observed!Q$2:Q$2369,Observed!$A$2:$A$2369,$A181,Observed!$C$2:$C$2369,$C181),"")</f>
        <v>158.53</v>
      </c>
      <c r="R181" s="40">
        <f>IF(ISNUMBER(AVERAGEIFS(Observed!R$2:R$2369,Observed!$A$2:$A$2369,$A181,Observed!$C$2:$C$2369,$C181)),AVERAGEIFS(Observed!R$2:R$2369,Observed!$A$2:$A$2369,$A181,Observed!$C$2:$C$2369,$C181),"")</f>
        <v>1161.6099999999999</v>
      </c>
      <c r="S181" s="41" t="str">
        <f>IF(ISNUMBER(AVERAGEIFS(Observed!S$2:S$2369,Observed!$A$2:$A$2369,$A181,Observed!$C$2:$C$2369,$C181)),AVERAGEIFS(Observed!S$2:S$2369,Observed!$A$2:$A$2369,$A181,Observed!$C$2:$C$2369,$C181),"")</f>
        <v/>
      </c>
      <c r="T181" s="41" t="str">
        <f>IF(ISNUMBER(AVERAGEIFS(Observed!T$2:T$2369,Observed!$A$2:$A$2369,$A181,Observed!$C$2:$C$2369,$C181)),AVERAGEIFS(Observed!T$2:T$2369,Observed!$A$2:$A$2369,$A181,Observed!$C$2:$C$2369,$C181),"")</f>
        <v/>
      </c>
      <c r="U181" s="41" t="str">
        <f>IF(ISNUMBER(AVERAGEIFS(Observed!U$2:U$2369,Observed!$A$2:$A$2369,$A181,Observed!$C$2:$C$2369,$C181)),AVERAGEIFS(Observed!U$2:U$2369,Observed!$A$2:$A$2369,$A181,Observed!$C$2:$C$2369,$C181),"")</f>
        <v/>
      </c>
      <c r="V181" s="40" t="str">
        <f>IF(ISNUMBER(AVERAGEIFS(Observed!V$2:V$2369,Observed!$A$2:$A$2369,$A181,Observed!$C$2:$C$2369,$C181)),AVERAGEIFS(Observed!V$2:V$2369,Observed!$A$2:$A$2369,$A181,Observed!$C$2:$C$2369,$C181),"")</f>
        <v/>
      </c>
      <c r="W181" s="8" t="str">
        <f>IF(ISNUMBER(AVERAGEIFS(Observed!W$2:W$2369,Observed!$A$2:$A$2369,$A181,Observed!$C$2:$C$2369,$C181)),AVERAGEIFS(Observed!W$2:W$2369,Observed!$A$2:$A$2369,$A181,Observed!$C$2:$C$2369,$C181),"")</f>
        <v/>
      </c>
      <c r="X181" s="8" t="str">
        <f>IF(ISNUMBER(AVERAGEIFS(Observed!X$2:X$2369,Observed!$A$2:$A$2369,$A181,Observed!$C$2:$C$2369,$C181)),AVERAGEIFS(Observed!X$2:X$2369,Observed!$A$2:$A$2369,$A181,Observed!$C$2:$C$2369,$C181),"")</f>
        <v/>
      </c>
      <c r="Y181" s="40" t="str">
        <f>IF(ISNUMBER(AVERAGEIFS(Observed!Y$2:Y$2369,Observed!$A$2:$A$2369,$A181,Observed!$C$2:$C$2369,$C181)),AVERAGEIFS(Observed!Y$2:Y$2369,Observed!$A$2:$A$2369,$A181,Observed!$C$2:$C$2369,$C181),"")</f>
        <v/>
      </c>
      <c r="Z181" s="40" t="str">
        <f>IF(ISNUMBER(AVERAGEIFS(Observed!Z$2:Z$2369,Observed!$A$2:$A$2369,$A181,Observed!$C$2:$C$2369,$C181)),AVERAGEIFS(Observed!Z$2:Z$2369,Observed!$A$2:$A$2369,$A181,Observed!$C$2:$C$2369,$C181),"")</f>
        <v/>
      </c>
      <c r="AA181" s="40" t="str">
        <f>IF(ISNUMBER(AVERAGEIFS(Observed!AA$2:AA$2369,Observed!$A$2:$A$2369,$A181,Observed!$C$2:$C$2369,$C181)),AVERAGEIFS(Observed!AA$2:AA$2369,Observed!$A$2:$A$2369,$A181,Observed!$C$2:$C$2369,$C181),"")</f>
        <v/>
      </c>
      <c r="AB181" s="40" t="str">
        <f>IF(ISNUMBER(AVERAGEIFS(Observed!AB$2:AB$2369,Observed!$A$2:$A$2369,$A181,Observed!$C$2:$C$2369,$C181)),AVERAGEIFS(Observed!AB$2:AB$2369,Observed!$A$2:$A$2369,$A181,Observed!$C$2:$C$2369,$C181),"")</f>
        <v/>
      </c>
      <c r="AC181" s="40" t="str">
        <f>IF(ISNUMBER(AVERAGEIFS(Observed!AC$2:AC$2369,Observed!$A$2:$A$2369,$A181,Observed!$C$2:$C$2369,$C181)),AVERAGEIFS(Observed!AC$2:AC$2369,Observed!$A$2:$A$2369,$A181,Observed!$C$2:$C$2369,$C181),"")</f>
        <v/>
      </c>
      <c r="AD181" s="40" t="str">
        <f>IF(ISNUMBER(AVERAGEIFS(Observed!AD$2:AD$2369,Observed!$A$2:$A$2369,$A181,Observed!$C$2:$C$2369,$C181)),AVERAGEIFS(Observed!AD$2:AD$2369,Observed!$A$2:$A$2369,$A181,Observed!$C$2:$C$2369,$C181),"")</f>
        <v/>
      </c>
      <c r="AE181" s="40" t="str">
        <f>IF(ISNUMBER(AVERAGEIFS(Observed!AE$2:AE$2369,Observed!$A$2:$A$2369,$A181,Observed!$C$2:$C$2369,$C181)),AVERAGEIFS(Observed!AE$2:AE$2369,Observed!$A$2:$A$2369,$A181,Observed!$C$2:$C$2369,$C181),"")</f>
        <v/>
      </c>
      <c r="AF181" s="40" t="str">
        <f>IF(ISNUMBER(AVERAGEIFS(Observed!AF$2:AF$2369,Observed!$A$2:$A$2369,$A181,Observed!$C$2:$C$2369,$C181)),AVERAGEIFS(Observed!AF$2:AF$2369,Observed!$A$2:$A$2369,$A181,Observed!$C$2:$C$2369,$C181),"")</f>
        <v/>
      </c>
      <c r="AG181" s="40" t="str">
        <f>IF(ISNUMBER(AVERAGEIFS(Observed!AG$2:AG$2369,Observed!$A$2:$A$2369,$A181,Observed!$C$2:$C$2369,$C181)),AVERAGEIFS(Observed!AG$2:AG$2369,Observed!$A$2:$A$2369,$A181,Observed!$C$2:$C$2369,$C181),"")</f>
        <v/>
      </c>
      <c r="AH181" s="41" t="str">
        <f>IF(ISNUMBER(AVERAGEIFS(Observed!AH$2:AH$2369,Observed!$A$2:$A$2369,$A181,Observed!$C$2:$C$2369,$C181)),AVERAGEIFS(Observed!AH$2:AH$2369,Observed!$A$2:$A$2369,$A181,Observed!$C$2:$C$2369,$C181),"")</f>
        <v/>
      </c>
      <c r="AI181" s="41" t="str">
        <f>IF(ISNUMBER(AVERAGEIFS(Observed!AI$2:AI$2369,Observed!$A$2:$A$2369,$A181,Observed!$C$2:$C$2369,$C181)),AVERAGEIFS(Observed!AI$2:AI$2369,Observed!$A$2:$A$2369,$A181,Observed!$C$2:$C$2369,$C181),"")</f>
        <v/>
      </c>
      <c r="AJ181" s="41" t="str">
        <f>IF(ISNUMBER(AVERAGEIFS(Observed!AJ$2:AJ$2369,Observed!$A$2:$A$2369,$A181,Observed!$C$2:$C$2369,$C181)),AVERAGEIFS(Observed!AJ$2:AJ$2369,Observed!$A$2:$A$2369,$A181,Observed!$C$2:$C$2369,$C181),"")</f>
        <v/>
      </c>
      <c r="AK181" s="40" t="str">
        <f>IF(ISNUMBER(AVERAGEIFS(Observed!AK$2:AK$2369,Observed!$A$2:$A$2369,$A181,Observed!$C$2:$C$2369,$C181)),AVERAGEIFS(Observed!AK$2:AK$2369,Observed!$A$2:$A$2369,$A181,Observed!$C$2:$C$2369,$C181),"")</f>
        <v/>
      </c>
      <c r="AL181" s="41" t="str">
        <f>IF(ISNUMBER(AVERAGEIFS(Observed!AL$2:AL$2369,Observed!$A$2:$A$2369,$A181,Observed!$C$2:$C$2369,$C181)),AVERAGEIFS(Observed!AL$2:AL$2369,Observed!$A$2:$A$2369,$A181,Observed!$C$2:$C$2369,$C181),"")</f>
        <v/>
      </c>
      <c r="AM181" s="40" t="str">
        <f>IF(ISNUMBER(AVERAGEIFS(Observed!AM$2:AM$2369,Observed!$A$2:$A$2369,$A181,Observed!$C$2:$C$2369,$C181)),AVERAGEIFS(Observed!AM$2:AM$2369,Observed!$A$2:$A$2369,$A181,Observed!$C$2:$C$2369,$C181),"")</f>
        <v/>
      </c>
      <c r="AN181" s="40" t="str">
        <f>IF(ISNUMBER(AVERAGEIFS(Observed!AN$2:AN$2369,Observed!$A$2:$A$2369,$A181,Observed!$C$2:$C$2369,$C181)),AVERAGEIFS(Observed!AN$2:AN$2369,Observed!$A$2:$A$2369,$A181,Observed!$C$2:$C$2369,$C181),"")</f>
        <v/>
      </c>
      <c r="AO181" s="40" t="str">
        <f>IF(ISNUMBER(AVERAGEIFS(Observed!AO$2:AO$2369,Observed!$A$2:$A$2369,$A181,Observed!$C$2:$C$2369,$C181)),AVERAGEIFS(Observed!AO$2:AO$2369,Observed!$A$2:$A$2369,$A181,Observed!$C$2:$C$2369,$C181),"")</f>
        <v/>
      </c>
      <c r="AP181" s="41" t="str">
        <f>IF(ISNUMBER(AVERAGEIFS(Observed!AP$2:AP$2369,Observed!$A$2:$A$2369,$A181,Observed!$C$2:$C$2369,$C181)),AVERAGEIFS(Observed!AP$2:AP$2369,Observed!$A$2:$A$2369,$A181,Observed!$C$2:$C$2369,$C181),"")</f>
        <v/>
      </c>
      <c r="AQ181" s="40" t="str">
        <f>IF(ISNUMBER(AVERAGEIFS(Observed!AQ$2:AQ$2369,Observed!$A$2:$A$2369,$A181,Observed!$C$2:$C$2369,$C181)),AVERAGEIFS(Observed!AQ$2:AQ$2369,Observed!$A$2:$A$2369,$A181,Observed!$C$2:$C$2369,$C181),"")</f>
        <v/>
      </c>
      <c r="AR181" s="40" t="str">
        <f>IF(ISNUMBER(AVERAGEIFS(Observed!AR$2:AR$2369,Observed!$A$2:$A$2369,$A181,Observed!$C$2:$C$2369,$C181)),AVERAGEIFS(Observed!AR$2:AR$2369,Observed!$A$2:$A$2369,$A181,Observed!$C$2:$C$2369,$C181),"")</f>
        <v/>
      </c>
      <c r="AS181" s="3">
        <f>COUNTIFS(Observed!$A$2:$A$2369,$A181,Observed!$C$2:$C$2369,$C181)</f>
        <v>3</v>
      </c>
      <c r="AT181" s="3">
        <f t="shared" si="2"/>
        <v>3</v>
      </c>
    </row>
    <row r="182" spans="1:46" x14ac:dyDescent="0.25">
      <c r="A182" t="s">
        <v>6</v>
      </c>
      <c r="B182" t="s">
        <v>21</v>
      </c>
      <c r="C182" s="7">
        <v>35882</v>
      </c>
      <c r="D182" t="s">
        <v>101</v>
      </c>
      <c r="E182" t="s">
        <v>84</v>
      </c>
      <c r="J182" t="s">
        <v>0</v>
      </c>
      <c r="K182" t="s">
        <v>0</v>
      </c>
      <c r="L182">
        <v>6</v>
      </c>
      <c r="M182" t="s">
        <v>23</v>
      </c>
      <c r="N182" s="39">
        <f>IF(ISNUMBER(AVERAGEIFS(Observed!N$2:N$2369,Observed!$A$2:$A$2369,$A182,Observed!$C$2:$C$2369,$C182)),AVERAGEIFS(Observed!N$2:N$2369,Observed!$A$2:$A$2369,$A182,Observed!$C$2:$C$2369,$C182),"")</f>
        <v>486.5</v>
      </c>
      <c r="O182" s="40">
        <f>IF(ISNUMBER(AVERAGEIFS(Observed!O$2:O$2369,Observed!$A$2:$A$2369,$A182,Observed!$C$2:$C$2369,$C182)),AVERAGEIFS(Observed!O$2:O$2369,Observed!$A$2:$A$2369,$A182,Observed!$C$2:$C$2369,$C182),"")</f>
        <v>48.65</v>
      </c>
      <c r="P182" s="40" t="str">
        <f>IF(ISNUMBER(AVERAGEIFS(Observed!P$2:P$2369,Observed!$A$2:$A$2369,$A182,Observed!$C$2:$C$2369,$C182)),AVERAGEIFS(Observed!P$2:P$2369,Observed!$A$2:$A$2369,$A182,Observed!$C$2:$C$2369,$C182),"")</f>
        <v/>
      </c>
      <c r="Q182" s="40" t="str">
        <f>IF(ISNUMBER(AVERAGEIFS(Observed!Q$2:Q$2369,Observed!$A$2:$A$2369,$A182,Observed!$C$2:$C$2369,$C182)),AVERAGEIFS(Observed!Q$2:Q$2369,Observed!$A$2:$A$2369,$A182,Observed!$C$2:$C$2369,$C182),"")</f>
        <v/>
      </c>
      <c r="R182" s="40" t="str">
        <f>IF(ISNUMBER(AVERAGEIFS(Observed!R$2:R$2369,Observed!$A$2:$A$2369,$A182,Observed!$C$2:$C$2369,$C182)),AVERAGEIFS(Observed!R$2:R$2369,Observed!$A$2:$A$2369,$A182,Observed!$C$2:$C$2369,$C182),"")</f>
        <v/>
      </c>
      <c r="S182" s="41" t="str">
        <f>IF(ISNUMBER(AVERAGEIFS(Observed!S$2:S$2369,Observed!$A$2:$A$2369,$A182,Observed!$C$2:$C$2369,$C182)),AVERAGEIFS(Observed!S$2:S$2369,Observed!$A$2:$A$2369,$A182,Observed!$C$2:$C$2369,$C182),"")</f>
        <v/>
      </c>
      <c r="T182" s="41" t="str">
        <f>IF(ISNUMBER(AVERAGEIFS(Observed!T$2:T$2369,Observed!$A$2:$A$2369,$A182,Observed!$C$2:$C$2369,$C182)),AVERAGEIFS(Observed!T$2:T$2369,Observed!$A$2:$A$2369,$A182,Observed!$C$2:$C$2369,$C182),"")</f>
        <v/>
      </c>
      <c r="U182" s="41" t="str">
        <f>IF(ISNUMBER(AVERAGEIFS(Observed!U$2:U$2369,Observed!$A$2:$A$2369,$A182,Observed!$C$2:$C$2369,$C182)),AVERAGEIFS(Observed!U$2:U$2369,Observed!$A$2:$A$2369,$A182,Observed!$C$2:$C$2369,$C182),"")</f>
        <v/>
      </c>
      <c r="V182" s="40" t="str">
        <f>IF(ISNUMBER(AVERAGEIFS(Observed!V$2:V$2369,Observed!$A$2:$A$2369,$A182,Observed!$C$2:$C$2369,$C182)),AVERAGEIFS(Observed!V$2:V$2369,Observed!$A$2:$A$2369,$A182,Observed!$C$2:$C$2369,$C182),"")</f>
        <v/>
      </c>
      <c r="W182" s="8" t="str">
        <f>IF(ISNUMBER(AVERAGEIFS(Observed!W$2:W$2369,Observed!$A$2:$A$2369,$A182,Observed!$C$2:$C$2369,$C182)),AVERAGEIFS(Observed!W$2:W$2369,Observed!$A$2:$A$2369,$A182,Observed!$C$2:$C$2369,$C182),"")</f>
        <v/>
      </c>
      <c r="X182" s="8" t="str">
        <f>IF(ISNUMBER(AVERAGEIFS(Observed!X$2:X$2369,Observed!$A$2:$A$2369,$A182,Observed!$C$2:$C$2369,$C182)),AVERAGEIFS(Observed!X$2:X$2369,Observed!$A$2:$A$2369,$A182,Observed!$C$2:$C$2369,$C182),"")</f>
        <v/>
      </c>
      <c r="Y182" s="40" t="str">
        <f>IF(ISNUMBER(AVERAGEIFS(Observed!Y$2:Y$2369,Observed!$A$2:$A$2369,$A182,Observed!$C$2:$C$2369,$C182)),AVERAGEIFS(Observed!Y$2:Y$2369,Observed!$A$2:$A$2369,$A182,Observed!$C$2:$C$2369,$C182),"")</f>
        <v/>
      </c>
      <c r="Z182" s="40" t="str">
        <f>IF(ISNUMBER(AVERAGEIFS(Observed!Z$2:Z$2369,Observed!$A$2:$A$2369,$A182,Observed!$C$2:$C$2369,$C182)),AVERAGEIFS(Observed!Z$2:Z$2369,Observed!$A$2:$A$2369,$A182,Observed!$C$2:$C$2369,$C182),"")</f>
        <v/>
      </c>
      <c r="AA182" s="40" t="str">
        <f>IF(ISNUMBER(AVERAGEIFS(Observed!AA$2:AA$2369,Observed!$A$2:$A$2369,$A182,Observed!$C$2:$C$2369,$C182)),AVERAGEIFS(Observed!AA$2:AA$2369,Observed!$A$2:$A$2369,$A182,Observed!$C$2:$C$2369,$C182),"")</f>
        <v/>
      </c>
      <c r="AB182" s="40" t="str">
        <f>IF(ISNUMBER(AVERAGEIFS(Observed!AB$2:AB$2369,Observed!$A$2:$A$2369,$A182,Observed!$C$2:$C$2369,$C182)),AVERAGEIFS(Observed!AB$2:AB$2369,Observed!$A$2:$A$2369,$A182,Observed!$C$2:$C$2369,$C182),"")</f>
        <v/>
      </c>
      <c r="AC182" s="40" t="str">
        <f>IF(ISNUMBER(AVERAGEIFS(Observed!AC$2:AC$2369,Observed!$A$2:$A$2369,$A182,Observed!$C$2:$C$2369,$C182)),AVERAGEIFS(Observed!AC$2:AC$2369,Observed!$A$2:$A$2369,$A182,Observed!$C$2:$C$2369,$C182),"")</f>
        <v/>
      </c>
      <c r="AD182" s="40" t="str">
        <f>IF(ISNUMBER(AVERAGEIFS(Observed!AD$2:AD$2369,Observed!$A$2:$A$2369,$A182,Observed!$C$2:$C$2369,$C182)),AVERAGEIFS(Observed!AD$2:AD$2369,Observed!$A$2:$A$2369,$A182,Observed!$C$2:$C$2369,$C182),"")</f>
        <v/>
      </c>
      <c r="AE182" s="40" t="str">
        <f>IF(ISNUMBER(AVERAGEIFS(Observed!AE$2:AE$2369,Observed!$A$2:$A$2369,$A182,Observed!$C$2:$C$2369,$C182)),AVERAGEIFS(Observed!AE$2:AE$2369,Observed!$A$2:$A$2369,$A182,Observed!$C$2:$C$2369,$C182),"")</f>
        <v/>
      </c>
      <c r="AF182" s="40" t="str">
        <f>IF(ISNUMBER(AVERAGEIFS(Observed!AF$2:AF$2369,Observed!$A$2:$A$2369,$A182,Observed!$C$2:$C$2369,$C182)),AVERAGEIFS(Observed!AF$2:AF$2369,Observed!$A$2:$A$2369,$A182,Observed!$C$2:$C$2369,$C182),"")</f>
        <v/>
      </c>
      <c r="AG182" s="40" t="str">
        <f>IF(ISNUMBER(AVERAGEIFS(Observed!AG$2:AG$2369,Observed!$A$2:$A$2369,$A182,Observed!$C$2:$C$2369,$C182)),AVERAGEIFS(Observed!AG$2:AG$2369,Observed!$A$2:$A$2369,$A182,Observed!$C$2:$C$2369,$C182),"")</f>
        <v/>
      </c>
      <c r="AH182" s="41" t="str">
        <f>IF(ISNUMBER(AVERAGEIFS(Observed!AH$2:AH$2369,Observed!$A$2:$A$2369,$A182,Observed!$C$2:$C$2369,$C182)),AVERAGEIFS(Observed!AH$2:AH$2369,Observed!$A$2:$A$2369,$A182,Observed!$C$2:$C$2369,$C182),"")</f>
        <v/>
      </c>
      <c r="AI182" s="41" t="str">
        <f>IF(ISNUMBER(AVERAGEIFS(Observed!AI$2:AI$2369,Observed!$A$2:$A$2369,$A182,Observed!$C$2:$C$2369,$C182)),AVERAGEIFS(Observed!AI$2:AI$2369,Observed!$A$2:$A$2369,$A182,Observed!$C$2:$C$2369,$C182),"")</f>
        <v/>
      </c>
      <c r="AJ182" s="41" t="str">
        <f>IF(ISNUMBER(AVERAGEIFS(Observed!AJ$2:AJ$2369,Observed!$A$2:$A$2369,$A182,Observed!$C$2:$C$2369,$C182)),AVERAGEIFS(Observed!AJ$2:AJ$2369,Observed!$A$2:$A$2369,$A182,Observed!$C$2:$C$2369,$C182),"")</f>
        <v/>
      </c>
      <c r="AK182" s="40" t="str">
        <f>IF(ISNUMBER(AVERAGEIFS(Observed!AK$2:AK$2369,Observed!$A$2:$A$2369,$A182,Observed!$C$2:$C$2369,$C182)),AVERAGEIFS(Observed!AK$2:AK$2369,Observed!$A$2:$A$2369,$A182,Observed!$C$2:$C$2369,$C182),"")</f>
        <v/>
      </c>
      <c r="AL182" s="41" t="str">
        <f>IF(ISNUMBER(AVERAGEIFS(Observed!AL$2:AL$2369,Observed!$A$2:$A$2369,$A182,Observed!$C$2:$C$2369,$C182)),AVERAGEIFS(Observed!AL$2:AL$2369,Observed!$A$2:$A$2369,$A182,Observed!$C$2:$C$2369,$C182),"")</f>
        <v/>
      </c>
      <c r="AM182" s="40" t="str">
        <f>IF(ISNUMBER(AVERAGEIFS(Observed!AM$2:AM$2369,Observed!$A$2:$A$2369,$A182,Observed!$C$2:$C$2369,$C182)),AVERAGEIFS(Observed!AM$2:AM$2369,Observed!$A$2:$A$2369,$A182,Observed!$C$2:$C$2369,$C182),"")</f>
        <v/>
      </c>
      <c r="AN182" s="40" t="str">
        <f>IF(ISNUMBER(AVERAGEIFS(Observed!AN$2:AN$2369,Observed!$A$2:$A$2369,$A182,Observed!$C$2:$C$2369,$C182)),AVERAGEIFS(Observed!AN$2:AN$2369,Observed!$A$2:$A$2369,$A182,Observed!$C$2:$C$2369,$C182),"")</f>
        <v/>
      </c>
      <c r="AO182" s="40" t="str">
        <f>IF(ISNUMBER(AVERAGEIFS(Observed!AO$2:AO$2369,Observed!$A$2:$A$2369,$A182,Observed!$C$2:$C$2369,$C182)),AVERAGEIFS(Observed!AO$2:AO$2369,Observed!$A$2:$A$2369,$A182,Observed!$C$2:$C$2369,$C182),"")</f>
        <v/>
      </c>
      <c r="AP182" s="41" t="str">
        <f>IF(ISNUMBER(AVERAGEIFS(Observed!AP$2:AP$2369,Observed!$A$2:$A$2369,$A182,Observed!$C$2:$C$2369,$C182)),AVERAGEIFS(Observed!AP$2:AP$2369,Observed!$A$2:$A$2369,$A182,Observed!$C$2:$C$2369,$C182),"")</f>
        <v/>
      </c>
      <c r="AQ182" s="40" t="str">
        <f>IF(ISNUMBER(AVERAGEIFS(Observed!AQ$2:AQ$2369,Observed!$A$2:$A$2369,$A182,Observed!$C$2:$C$2369,$C182)),AVERAGEIFS(Observed!AQ$2:AQ$2369,Observed!$A$2:$A$2369,$A182,Observed!$C$2:$C$2369,$C182),"")</f>
        <v/>
      </c>
      <c r="AR182" s="40" t="str">
        <f>IF(ISNUMBER(AVERAGEIFS(Observed!AR$2:AR$2369,Observed!$A$2:$A$2369,$A182,Observed!$C$2:$C$2369,$C182)),AVERAGEIFS(Observed!AR$2:AR$2369,Observed!$A$2:$A$2369,$A182,Observed!$C$2:$C$2369,$C182),"")</f>
        <v/>
      </c>
      <c r="AS182" s="3">
        <f>COUNTIFS(Observed!$A$2:$A$2369,$A182,Observed!$C$2:$C$2369,$C182)</f>
        <v>3</v>
      </c>
      <c r="AT182" s="3">
        <f t="shared" si="2"/>
        <v>1</v>
      </c>
    </row>
    <row r="183" spans="1:46" x14ac:dyDescent="0.25">
      <c r="A183" t="s">
        <v>6</v>
      </c>
      <c r="B183" t="s">
        <v>21</v>
      </c>
      <c r="C183" s="7">
        <v>35894</v>
      </c>
      <c r="D183" t="s">
        <v>101</v>
      </c>
      <c r="E183" t="s">
        <v>84</v>
      </c>
      <c r="J183" t="s">
        <v>0</v>
      </c>
      <c r="K183" t="s">
        <v>0</v>
      </c>
      <c r="L183">
        <v>6</v>
      </c>
      <c r="M183" t="s">
        <v>23</v>
      </c>
      <c r="N183" s="39">
        <f>IF(ISNUMBER(AVERAGEIFS(Observed!N$2:N$2369,Observed!$A$2:$A$2369,$A183,Observed!$C$2:$C$2369,$C183)),AVERAGEIFS(Observed!N$2:N$2369,Observed!$A$2:$A$2369,$A183,Observed!$C$2:$C$2369,$C183),"")</f>
        <v>643</v>
      </c>
      <c r="O183" s="40">
        <f>IF(ISNUMBER(AVERAGEIFS(Observed!O$2:O$2369,Observed!$A$2:$A$2369,$A183,Observed!$C$2:$C$2369,$C183)),AVERAGEIFS(Observed!O$2:O$2369,Observed!$A$2:$A$2369,$A183,Observed!$C$2:$C$2369,$C183),"")</f>
        <v>64.3</v>
      </c>
      <c r="P183" s="40" t="str">
        <f>IF(ISNUMBER(AVERAGEIFS(Observed!P$2:P$2369,Observed!$A$2:$A$2369,$A183,Observed!$C$2:$C$2369,$C183)),AVERAGEIFS(Observed!P$2:P$2369,Observed!$A$2:$A$2369,$A183,Observed!$C$2:$C$2369,$C183),"")</f>
        <v/>
      </c>
      <c r="Q183" s="40" t="str">
        <f>IF(ISNUMBER(AVERAGEIFS(Observed!Q$2:Q$2369,Observed!$A$2:$A$2369,$A183,Observed!$C$2:$C$2369,$C183)),AVERAGEIFS(Observed!Q$2:Q$2369,Observed!$A$2:$A$2369,$A183,Observed!$C$2:$C$2369,$C183),"")</f>
        <v/>
      </c>
      <c r="R183" s="40" t="str">
        <f>IF(ISNUMBER(AVERAGEIFS(Observed!R$2:R$2369,Observed!$A$2:$A$2369,$A183,Observed!$C$2:$C$2369,$C183)),AVERAGEIFS(Observed!R$2:R$2369,Observed!$A$2:$A$2369,$A183,Observed!$C$2:$C$2369,$C183),"")</f>
        <v/>
      </c>
      <c r="S183" s="41" t="str">
        <f>IF(ISNUMBER(AVERAGEIFS(Observed!S$2:S$2369,Observed!$A$2:$A$2369,$A183,Observed!$C$2:$C$2369,$C183)),AVERAGEIFS(Observed!S$2:S$2369,Observed!$A$2:$A$2369,$A183,Observed!$C$2:$C$2369,$C183),"")</f>
        <v/>
      </c>
      <c r="T183" s="41" t="str">
        <f>IF(ISNUMBER(AVERAGEIFS(Observed!T$2:T$2369,Observed!$A$2:$A$2369,$A183,Observed!$C$2:$C$2369,$C183)),AVERAGEIFS(Observed!T$2:T$2369,Observed!$A$2:$A$2369,$A183,Observed!$C$2:$C$2369,$C183),"")</f>
        <v/>
      </c>
      <c r="U183" s="41" t="str">
        <f>IF(ISNUMBER(AVERAGEIFS(Observed!U$2:U$2369,Observed!$A$2:$A$2369,$A183,Observed!$C$2:$C$2369,$C183)),AVERAGEIFS(Observed!U$2:U$2369,Observed!$A$2:$A$2369,$A183,Observed!$C$2:$C$2369,$C183),"")</f>
        <v/>
      </c>
      <c r="V183" s="40" t="str">
        <f>IF(ISNUMBER(AVERAGEIFS(Observed!V$2:V$2369,Observed!$A$2:$A$2369,$A183,Observed!$C$2:$C$2369,$C183)),AVERAGEIFS(Observed!V$2:V$2369,Observed!$A$2:$A$2369,$A183,Observed!$C$2:$C$2369,$C183),"")</f>
        <v/>
      </c>
      <c r="W183" s="8" t="str">
        <f>IF(ISNUMBER(AVERAGEIFS(Observed!W$2:W$2369,Observed!$A$2:$A$2369,$A183,Observed!$C$2:$C$2369,$C183)),AVERAGEIFS(Observed!W$2:W$2369,Observed!$A$2:$A$2369,$A183,Observed!$C$2:$C$2369,$C183),"")</f>
        <v/>
      </c>
      <c r="X183" s="8" t="str">
        <f>IF(ISNUMBER(AVERAGEIFS(Observed!X$2:X$2369,Observed!$A$2:$A$2369,$A183,Observed!$C$2:$C$2369,$C183)),AVERAGEIFS(Observed!X$2:X$2369,Observed!$A$2:$A$2369,$A183,Observed!$C$2:$C$2369,$C183),"")</f>
        <v/>
      </c>
      <c r="Y183" s="40" t="str">
        <f>IF(ISNUMBER(AVERAGEIFS(Observed!Y$2:Y$2369,Observed!$A$2:$A$2369,$A183,Observed!$C$2:$C$2369,$C183)),AVERAGEIFS(Observed!Y$2:Y$2369,Observed!$A$2:$A$2369,$A183,Observed!$C$2:$C$2369,$C183),"")</f>
        <v/>
      </c>
      <c r="Z183" s="40" t="str">
        <f>IF(ISNUMBER(AVERAGEIFS(Observed!Z$2:Z$2369,Observed!$A$2:$A$2369,$A183,Observed!$C$2:$C$2369,$C183)),AVERAGEIFS(Observed!Z$2:Z$2369,Observed!$A$2:$A$2369,$A183,Observed!$C$2:$C$2369,$C183),"")</f>
        <v/>
      </c>
      <c r="AA183" s="40" t="str">
        <f>IF(ISNUMBER(AVERAGEIFS(Observed!AA$2:AA$2369,Observed!$A$2:$A$2369,$A183,Observed!$C$2:$C$2369,$C183)),AVERAGEIFS(Observed!AA$2:AA$2369,Observed!$A$2:$A$2369,$A183,Observed!$C$2:$C$2369,$C183),"")</f>
        <v/>
      </c>
      <c r="AB183" s="40" t="str">
        <f>IF(ISNUMBER(AVERAGEIFS(Observed!AB$2:AB$2369,Observed!$A$2:$A$2369,$A183,Observed!$C$2:$C$2369,$C183)),AVERAGEIFS(Observed!AB$2:AB$2369,Observed!$A$2:$A$2369,$A183,Observed!$C$2:$C$2369,$C183),"")</f>
        <v/>
      </c>
      <c r="AC183" s="40" t="str">
        <f>IF(ISNUMBER(AVERAGEIFS(Observed!AC$2:AC$2369,Observed!$A$2:$A$2369,$A183,Observed!$C$2:$C$2369,$C183)),AVERAGEIFS(Observed!AC$2:AC$2369,Observed!$A$2:$A$2369,$A183,Observed!$C$2:$C$2369,$C183),"")</f>
        <v/>
      </c>
      <c r="AD183" s="40" t="str">
        <f>IF(ISNUMBER(AVERAGEIFS(Observed!AD$2:AD$2369,Observed!$A$2:$A$2369,$A183,Observed!$C$2:$C$2369,$C183)),AVERAGEIFS(Observed!AD$2:AD$2369,Observed!$A$2:$A$2369,$A183,Observed!$C$2:$C$2369,$C183),"")</f>
        <v/>
      </c>
      <c r="AE183" s="40" t="str">
        <f>IF(ISNUMBER(AVERAGEIFS(Observed!AE$2:AE$2369,Observed!$A$2:$A$2369,$A183,Observed!$C$2:$C$2369,$C183)),AVERAGEIFS(Observed!AE$2:AE$2369,Observed!$A$2:$A$2369,$A183,Observed!$C$2:$C$2369,$C183),"")</f>
        <v/>
      </c>
      <c r="AF183" s="40" t="str">
        <f>IF(ISNUMBER(AVERAGEIFS(Observed!AF$2:AF$2369,Observed!$A$2:$A$2369,$A183,Observed!$C$2:$C$2369,$C183)),AVERAGEIFS(Observed!AF$2:AF$2369,Observed!$A$2:$A$2369,$A183,Observed!$C$2:$C$2369,$C183),"")</f>
        <v/>
      </c>
      <c r="AG183" s="40" t="str">
        <f>IF(ISNUMBER(AVERAGEIFS(Observed!AG$2:AG$2369,Observed!$A$2:$A$2369,$A183,Observed!$C$2:$C$2369,$C183)),AVERAGEIFS(Observed!AG$2:AG$2369,Observed!$A$2:$A$2369,$A183,Observed!$C$2:$C$2369,$C183),"")</f>
        <v/>
      </c>
      <c r="AH183" s="41" t="str">
        <f>IF(ISNUMBER(AVERAGEIFS(Observed!AH$2:AH$2369,Observed!$A$2:$A$2369,$A183,Observed!$C$2:$C$2369,$C183)),AVERAGEIFS(Observed!AH$2:AH$2369,Observed!$A$2:$A$2369,$A183,Observed!$C$2:$C$2369,$C183),"")</f>
        <v/>
      </c>
      <c r="AI183" s="41" t="str">
        <f>IF(ISNUMBER(AVERAGEIFS(Observed!AI$2:AI$2369,Observed!$A$2:$A$2369,$A183,Observed!$C$2:$C$2369,$C183)),AVERAGEIFS(Observed!AI$2:AI$2369,Observed!$A$2:$A$2369,$A183,Observed!$C$2:$C$2369,$C183),"")</f>
        <v/>
      </c>
      <c r="AJ183" s="41" t="str">
        <f>IF(ISNUMBER(AVERAGEIFS(Observed!AJ$2:AJ$2369,Observed!$A$2:$A$2369,$A183,Observed!$C$2:$C$2369,$C183)),AVERAGEIFS(Observed!AJ$2:AJ$2369,Observed!$A$2:$A$2369,$A183,Observed!$C$2:$C$2369,$C183),"")</f>
        <v/>
      </c>
      <c r="AK183" s="40" t="str">
        <f>IF(ISNUMBER(AVERAGEIFS(Observed!AK$2:AK$2369,Observed!$A$2:$A$2369,$A183,Observed!$C$2:$C$2369,$C183)),AVERAGEIFS(Observed!AK$2:AK$2369,Observed!$A$2:$A$2369,$A183,Observed!$C$2:$C$2369,$C183),"")</f>
        <v/>
      </c>
      <c r="AL183" s="41" t="str">
        <f>IF(ISNUMBER(AVERAGEIFS(Observed!AL$2:AL$2369,Observed!$A$2:$A$2369,$A183,Observed!$C$2:$C$2369,$C183)),AVERAGEIFS(Observed!AL$2:AL$2369,Observed!$A$2:$A$2369,$A183,Observed!$C$2:$C$2369,$C183),"")</f>
        <v/>
      </c>
      <c r="AM183" s="40" t="str">
        <f>IF(ISNUMBER(AVERAGEIFS(Observed!AM$2:AM$2369,Observed!$A$2:$A$2369,$A183,Observed!$C$2:$C$2369,$C183)),AVERAGEIFS(Observed!AM$2:AM$2369,Observed!$A$2:$A$2369,$A183,Observed!$C$2:$C$2369,$C183),"")</f>
        <v/>
      </c>
      <c r="AN183" s="40" t="str">
        <f>IF(ISNUMBER(AVERAGEIFS(Observed!AN$2:AN$2369,Observed!$A$2:$A$2369,$A183,Observed!$C$2:$C$2369,$C183)),AVERAGEIFS(Observed!AN$2:AN$2369,Observed!$A$2:$A$2369,$A183,Observed!$C$2:$C$2369,$C183),"")</f>
        <v/>
      </c>
      <c r="AO183" s="40" t="str">
        <f>IF(ISNUMBER(AVERAGEIFS(Observed!AO$2:AO$2369,Observed!$A$2:$A$2369,$A183,Observed!$C$2:$C$2369,$C183)),AVERAGEIFS(Observed!AO$2:AO$2369,Observed!$A$2:$A$2369,$A183,Observed!$C$2:$C$2369,$C183),"")</f>
        <v/>
      </c>
      <c r="AP183" s="41" t="str">
        <f>IF(ISNUMBER(AVERAGEIFS(Observed!AP$2:AP$2369,Observed!$A$2:$A$2369,$A183,Observed!$C$2:$C$2369,$C183)),AVERAGEIFS(Observed!AP$2:AP$2369,Observed!$A$2:$A$2369,$A183,Observed!$C$2:$C$2369,$C183),"")</f>
        <v/>
      </c>
      <c r="AQ183" s="40" t="str">
        <f>IF(ISNUMBER(AVERAGEIFS(Observed!AQ$2:AQ$2369,Observed!$A$2:$A$2369,$A183,Observed!$C$2:$C$2369,$C183)),AVERAGEIFS(Observed!AQ$2:AQ$2369,Observed!$A$2:$A$2369,$A183,Observed!$C$2:$C$2369,$C183),"")</f>
        <v/>
      </c>
      <c r="AR183" s="40" t="str">
        <f>IF(ISNUMBER(AVERAGEIFS(Observed!AR$2:AR$2369,Observed!$A$2:$A$2369,$A183,Observed!$C$2:$C$2369,$C183)),AVERAGEIFS(Observed!AR$2:AR$2369,Observed!$A$2:$A$2369,$A183,Observed!$C$2:$C$2369,$C183),"")</f>
        <v/>
      </c>
      <c r="AS183" s="3">
        <f>COUNTIFS(Observed!$A$2:$A$2369,$A183,Observed!$C$2:$C$2369,$C183)</f>
        <v>3</v>
      </c>
      <c r="AT183" s="3">
        <f t="shared" si="2"/>
        <v>1</v>
      </c>
    </row>
    <row r="184" spans="1:46" x14ac:dyDescent="0.25">
      <c r="A184" t="s">
        <v>6</v>
      </c>
      <c r="B184" t="s">
        <v>21</v>
      </c>
      <c r="C184" s="7">
        <v>35912</v>
      </c>
      <c r="D184" t="s">
        <v>101</v>
      </c>
      <c r="E184" t="s">
        <v>84</v>
      </c>
      <c r="J184" t="s">
        <v>0</v>
      </c>
      <c r="K184" t="s">
        <v>0</v>
      </c>
      <c r="L184">
        <v>6</v>
      </c>
      <c r="M184" t="s">
        <v>23</v>
      </c>
      <c r="N184" s="39">
        <f>IF(ISNUMBER(AVERAGEIFS(Observed!N$2:N$2369,Observed!$A$2:$A$2369,$A184,Observed!$C$2:$C$2369,$C184)),AVERAGEIFS(Observed!N$2:N$2369,Observed!$A$2:$A$2369,$A184,Observed!$C$2:$C$2369,$C184),"")</f>
        <v>1893.3333333333333</v>
      </c>
      <c r="O184" s="40">
        <f>IF(ISNUMBER(AVERAGEIFS(Observed!O$2:O$2369,Observed!$A$2:$A$2369,$A184,Observed!$C$2:$C$2369,$C184)),AVERAGEIFS(Observed!O$2:O$2369,Observed!$A$2:$A$2369,$A184,Observed!$C$2:$C$2369,$C184),"")</f>
        <v>189.33333333333334</v>
      </c>
      <c r="P184" s="40" t="str">
        <f>IF(ISNUMBER(AVERAGEIFS(Observed!P$2:P$2369,Observed!$A$2:$A$2369,$A184,Observed!$C$2:$C$2369,$C184)),AVERAGEIFS(Observed!P$2:P$2369,Observed!$A$2:$A$2369,$A184,Observed!$C$2:$C$2369,$C184),"")</f>
        <v/>
      </c>
      <c r="Q184" s="40" t="str">
        <f>IF(ISNUMBER(AVERAGEIFS(Observed!Q$2:Q$2369,Observed!$A$2:$A$2369,$A184,Observed!$C$2:$C$2369,$C184)),AVERAGEIFS(Observed!Q$2:Q$2369,Observed!$A$2:$A$2369,$A184,Observed!$C$2:$C$2369,$C184),"")</f>
        <v/>
      </c>
      <c r="R184" s="40" t="str">
        <f>IF(ISNUMBER(AVERAGEIFS(Observed!R$2:R$2369,Observed!$A$2:$A$2369,$A184,Observed!$C$2:$C$2369,$C184)),AVERAGEIFS(Observed!R$2:R$2369,Observed!$A$2:$A$2369,$A184,Observed!$C$2:$C$2369,$C184),"")</f>
        <v/>
      </c>
      <c r="S184" s="41" t="str">
        <f>IF(ISNUMBER(AVERAGEIFS(Observed!S$2:S$2369,Observed!$A$2:$A$2369,$A184,Observed!$C$2:$C$2369,$C184)),AVERAGEIFS(Observed!S$2:S$2369,Observed!$A$2:$A$2369,$A184,Observed!$C$2:$C$2369,$C184),"")</f>
        <v/>
      </c>
      <c r="T184" s="41" t="str">
        <f>IF(ISNUMBER(AVERAGEIFS(Observed!T$2:T$2369,Observed!$A$2:$A$2369,$A184,Observed!$C$2:$C$2369,$C184)),AVERAGEIFS(Observed!T$2:T$2369,Observed!$A$2:$A$2369,$A184,Observed!$C$2:$C$2369,$C184),"")</f>
        <v/>
      </c>
      <c r="U184" s="41" t="str">
        <f>IF(ISNUMBER(AVERAGEIFS(Observed!U$2:U$2369,Observed!$A$2:$A$2369,$A184,Observed!$C$2:$C$2369,$C184)),AVERAGEIFS(Observed!U$2:U$2369,Observed!$A$2:$A$2369,$A184,Observed!$C$2:$C$2369,$C184),"")</f>
        <v/>
      </c>
      <c r="V184" s="40" t="str">
        <f>IF(ISNUMBER(AVERAGEIFS(Observed!V$2:V$2369,Observed!$A$2:$A$2369,$A184,Observed!$C$2:$C$2369,$C184)),AVERAGEIFS(Observed!V$2:V$2369,Observed!$A$2:$A$2369,$A184,Observed!$C$2:$C$2369,$C184),"")</f>
        <v/>
      </c>
      <c r="W184" s="8" t="str">
        <f>IF(ISNUMBER(AVERAGEIFS(Observed!W$2:W$2369,Observed!$A$2:$A$2369,$A184,Observed!$C$2:$C$2369,$C184)),AVERAGEIFS(Observed!W$2:W$2369,Observed!$A$2:$A$2369,$A184,Observed!$C$2:$C$2369,$C184),"")</f>
        <v/>
      </c>
      <c r="X184" s="8" t="str">
        <f>IF(ISNUMBER(AVERAGEIFS(Observed!X$2:X$2369,Observed!$A$2:$A$2369,$A184,Observed!$C$2:$C$2369,$C184)),AVERAGEIFS(Observed!X$2:X$2369,Observed!$A$2:$A$2369,$A184,Observed!$C$2:$C$2369,$C184),"")</f>
        <v/>
      </c>
      <c r="Y184" s="40" t="str">
        <f>IF(ISNUMBER(AVERAGEIFS(Observed!Y$2:Y$2369,Observed!$A$2:$A$2369,$A184,Observed!$C$2:$C$2369,$C184)),AVERAGEIFS(Observed!Y$2:Y$2369,Observed!$A$2:$A$2369,$A184,Observed!$C$2:$C$2369,$C184),"")</f>
        <v/>
      </c>
      <c r="Z184" s="40" t="str">
        <f>IF(ISNUMBER(AVERAGEIFS(Observed!Z$2:Z$2369,Observed!$A$2:$A$2369,$A184,Observed!$C$2:$C$2369,$C184)),AVERAGEIFS(Observed!Z$2:Z$2369,Observed!$A$2:$A$2369,$A184,Observed!$C$2:$C$2369,$C184),"")</f>
        <v/>
      </c>
      <c r="AA184" s="40" t="str">
        <f>IF(ISNUMBER(AVERAGEIFS(Observed!AA$2:AA$2369,Observed!$A$2:$A$2369,$A184,Observed!$C$2:$C$2369,$C184)),AVERAGEIFS(Observed!AA$2:AA$2369,Observed!$A$2:$A$2369,$A184,Observed!$C$2:$C$2369,$C184),"")</f>
        <v/>
      </c>
      <c r="AB184" s="40" t="str">
        <f>IF(ISNUMBER(AVERAGEIFS(Observed!AB$2:AB$2369,Observed!$A$2:$A$2369,$A184,Observed!$C$2:$C$2369,$C184)),AVERAGEIFS(Observed!AB$2:AB$2369,Observed!$A$2:$A$2369,$A184,Observed!$C$2:$C$2369,$C184),"")</f>
        <v/>
      </c>
      <c r="AC184" s="40" t="str">
        <f>IF(ISNUMBER(AVERAGEIFS(Observed!AC$2:AC$2369,Observed!$A$2:$A$2369,$A184,Observed!$C$2:$C$2369,$C184)),AVERAGEIFS(Observed!AC$2:AC$2369,Observed!$A$2:$A$2369,$A184,Observed!$C$2:$C$2369,$C184),"")</f>
        <v/>
      </c>
      <c r="AD184" s="40" t="str">
        <f>IF(ISNUMBER(AVERAGEIFS(Observed!AD$2:AD$2369,Observed!$A$2:$A$2369,$A184,Observed!$C$2:$C$2369,$C184)),AVERAGEIFS(Observed!AD$2:AD$2369,Observed!$A$2:$A$2369,$A184,Observed!$C$2:$C$2369,$C184),"")</f>
        <v/>
      </c>
      <c r="AE184" s="40" t="str">
        <f>IF(ISNUMBER(AVERAGEIFS(Observed!AE$2:AE$2369,Observed!$A$2:$A$2369,$A184,Observed!$C$2:$C$2369,$C184)),AVERAGEIFS(Observed!AE$2:AE$2369,Observed!$A$2:$A$2369,$A184,Observed!$C$2:$C$2369,$C184),"")</f>
        <v/>
      </c>
      <c r="AF184" s="40" t="str">
        <f>IF(ISNUMBER(AVERAGEIFS(Observed!AF$2:AF$2369,Observed!$A$2:$A$2369,$A184,Observed!$C$2:$C$2369,$C184)),AVERAGEIFS(Observed!AF$2:AF$2369,Observed!$A$2:$A$2369,$A184,Observed!$C$2:$C$2369,$C184),"")</f>
        <v/>
      </c>
      <c r="AG184" s="40" t="str">
        <f>IF(ISNUMBER(AVERAGEIFS(Observed!AG$2:AG$2369,Observed!$A$2:$A$2369,$A184,Observed!$C$2:$C$2369,$C184)),AVERAGEIFS(Observed!AG$2:AG$2369,Observed!$A$2:$A$2369,$A184,Observed!$C$2:$C$2369,$C184),"")</f>
        <v/>
      </c>
      <c r="AH184" s="41" t="str">
        <f>IF(ISNUMBER(AVERAGEIFS(Observed!AH$2:AH$2369,Observed!$A$2:$A$2369,$A184,Observed!$C$2:$C$2369,$C184)),AVERAGEIFS(Observed!AH$2:AH$2369,Observed!$A$2:$A$2369,$A184,Observed!$C$2:$C$2369,$C184),"")</f>
        <v/>
      </c>
      <c r="AI184" s="41" t="str">
        <f>IF(ISNUMBER(AVERAGEIFS(Observed!AI$2:AI$2369,Observed!$A$2:$A$2369,$A184,Observed!$C$2:$C$2369,$C184)),AVERAGEIFS(Observed!AI$2:AI$2369,Observed!$A$2:$A$2369,$A184,Observed!$C$2:$C$2369,$C184),"")</f>
        <v/>
      </c>
      <c r="AJ184" s="41" t="str">
        <f>IF(ISNUMBER(AVERAGEIFS(Observed!AJ$2:AJ$2369,Observed!$A$2:$A$2369,$A184,Observed!$C$2:$C$2369,$C184)),AVERAGEIFS(Observed!AJ$2:AJ$2369,Observed!$A$2:$A$2369,$A184,Observed!$C$2:$C$2369,$C184),"")</f>
        <v/>
      </c>
      <c r="AK184" s="40" t="str">
        <f>IF(ISNUMBER(AVERAGEIFS(Observed!AK$2:AK$2369,Observed!$A$2:$A$2369,$A184,Observed!$C$2:$C$2369,$C184)),AVERAGEIFS(Observed!AK$2:AK$2369,Observed!$A$2:$A$2369,$A184,Observed!$C$2:$C$2369,$C184),"")</f>
        <v/>
      </c>
      <c r="AL184" s="41" t="str">
        <f>IF(ISNUMBER(AVERAGEIFS(Observed!AL$2:AL$2369,Observed!$A$2:$A$2369,$A184,Observed!$C$2:$C$2369,$C184)),AVERAGEIFS(Observed!AL$2:AL$2369,Observed!$A$2:$A$2369,$A184,Observed!$C$2:$C$2369,$C184),"")</f>
        <v/>
      </c>
      <c r="AM184" s="40" t="str">
        <f>IF(ISNUMBER(AVERAGEIFS(Observed!AM$2:AM$2369,Observed!$A$2:$A$2369,$A184,Observed!$C$2:$C$2369,$C184)),AVERAGEIFS(Observed!AM$2:AM$2369,Observed!$A$2:$A$2369,$A184,Observed!$C$2:$C$2369,$C184),"")</f>
        <v/>
      </c>
      <c r="AN184" s="40" t="str">
        <f>IF(ISNUMBER(AVERAGEIFS(Observed!AN$2:AN$2369,Observed!$A$2:$A$2369,$A184,Observed!$C$2:$C$2369,$C184)),AVERAGEIFS(Observed!AN$2:AN$2369,Observed!$A$2:$A$2369,$A184,Observed!$C$2:$C$2369,$C184),"")</f>
        <v/>
      </c>
      <c r="AO184" s="40" t="str">
        <f>IF(ISNUMBER(AVERAGEIFS(Observed!AO$2:AO$2369,Observed!$A$2:$A$2369,$A184,Observed!$C$2:$C$2369,$C184)),AVERAGEIFS(Observed!AO$2:AO$2369,Observed!$A$2:$A$2369,$A184,Observed!$C$2:$C$2369,$C184),"")</f>
        <v/>
      </c>
      <c r="AP184" s="41" t="str">
        <f>IF(ISNUMBER(AVERAGEIFS(Observed!AP$2:AP$2369,Observed!$A$2:$A$2369,$A184,Observed!$C$2:$C$2369,$C184)),AVERAGEIFS(Observed!AP$2:AP$2369,Observed!$A$2:$A$2369,$A184,Observed!$C$2:$C$2369,$C184),"")</f>
        <v/>
      </c>
      <c r="AQ184" s="40" t="str">
        <f>IF(ISNUMBER(AVERAGEIFS(Observed!AQ$2:AQ$2369,Observed!$A$2:$A$2369,$A184,Observed!$C$2:$C$2369,$C184)),AVERAGEIFS(Observed!AQ$2:AQ$2369,Observed!$A$2:$A$2369,$A184,Observed!$C$2:$C$2369,$C184),"")</f>
        <v/>
      </c>
      <c r="AR184" s="40" t="str">
        <f>IF(ISNUMBER(AVERAGEIFS(Observed!AR$2:AR$2369,Observed!$A$2:$A$2369,$A184,Observed!$C$2:$C$2369,$C184)),AVERAGEIFS(Observed!AR$2:AR$2369,Observed!$A$2:$A$2369,$A184,Observed!$C$2:$C$2369,$C184),"")</f>
        <v/>
      </c>
      <c r="AS184" s="3">
        <f>COUNTIFS(Observed!$A$2:$A$2369,$A184,Observed!$C$2:$C$2369,$C184)</f>
        <v>3</v>
      </c>
      <c r="AT184" s="3">
        <f t="shared" si="2"/>
        <v>1</v>
      </c>
    </row>
    <row r="185" spans="1:46" x14ac:dyDescent="0.25">
      <c r="A185" t="s">
        <v>6</v>
      </c>
      <c r="B185" t="s">
        <v>21</v>
      </c>
      <c r="C185" s="7">
        <v>35930</v>
      </c>
      <c r="D185" t="s">
        <v>101</v>
      </c>
      <c r="E185" t="s">
        <v>84</v>
      </c>
      <c r="J185" t="s">
        <v>0</v>
      </c>
      <c r="K185" t="s">
        <v>0</v>
      </c>
      <c r="L185">
        <v>6</v>
      </c>
      <c r="M185" t="s">
        <v>23</v>
      </c>
      <c r="N185" s="39">
        <f>IF(ISNUMBER(AVERAGEIFS(Observed!N$2:N$2369,Observed!$A$2:$A$2369,$A185,Observed!$C$2:$C$2369,$C185)),AVERAGEIFS(Observed!N$2:N$2369,Observed!$A$2:$A$2369,$A185,Observed!$C$2:$C$2369,$C185),"")</f>
        <v>1751.6666666666667</v>
      </c>
      <c r="O185" s="40">
        <f>IF(ISNUMBER(AVERAGEIFS(Observed!O$2:O$2369,Observed!$A$2:$A$2369,$A185,Observed!$C$2:$C$2369,$C185)),AVERAGEIFS(Observed!O$2:O$2369,Observed!$A$2:$A$2369,$A185,Observed!$C$2:$C$2369,$C185),"")</f>
        <v>175.16666666666666</v>
      </c>
      <c r="P185" s="40" t="str">
        <f>IF(ISNUMBER(AVERAGEIFS(Observed!P$2:P$2369,Observed!$A$2:$A$2369,$A185,Observed!$C$2:$C$2369,$C185)),AVERAGEIFS(Observed!P$2:P$2369,Observed!$A$2:$A$2369,$A185,Observed!$C$2:$C$2369,$C185),"")</f>
        <v/>
      </c>
      <c r="Q185" s="40" t="str">
        <f>IF(ISNUMBER(AVERAGEIFS(Observed!Q$2:Q$2369,Observed!$A$2:$A$2369,$A185,Observed!$C$2:$C$2369,$C185)),AVERAGEIFS(Observed!Q$2:Q$2369,Observed!$A$2:$A$2369,$A185,Observed!$C$2:$C$2369,$C185),"")</f>
        <v/>
      </c>
      <c r="R185" s="40" t="str">
        <f>IF(ISNUMBER(AVERAGEIFS(Observed!R$2:R$2369,Observed!$A$2:$A$2369,$A185,Observed!$C$2:$C$2369,$C185)),AVERAGEIFS(Observed!R$2:R$2369,Observed!$A$2:$A$2369,$A185,Observed!$C$2:$C$2369,$C185),"")</f>
        <v/>
      </c>
      <c r="S185" s="41" t="str">
        <f>IF(ISNUMBER(AVERAGEIFS(Observed!S$2:S$2369,Observed!$A$2:$A$2369,$A185,Observed!$C$2:$C$2369,$C185)),AVERAGEIFS(Observed!S$2:S$2369,Observed!$A$2:$A$2369,$A185,Observed!$C$2:$C$2369,$C185),"")</f>
        <v/>
      </c>
      <c r="T185" s="41" t="str">
        <f>IF(ISNUMBER(AVERAGEIFS(Observed!T$2:T$2369,Observed!$A$2:$A$2369,$A185,Observed!$C$2:$C$2369,$C185)),AVERAGEIFS(Observed!T$2:T$2369,Observed!$A$2:$A$2369,$A185,Observed!$C$2:$C$2369,$C185),"")</f>
        <v/>
      </c>
      <c r="U185" s="41" t="str">
        <f>IF(ISNUMBER(AVERAGEIFS(Observed!U$2:U$2369,Observed!$A$2:$A$2369,$A185,Observed!$C$2:$C$2369,$C185)),AVERAGEIFS(Observed!U$2:U$2369,Observed!$A$2:$A$2369,$A185,Observed!$C$2:$C$2369,$C185),"")</f>
        <v/>
      </c>
      <c r="V185" s="40" t="str">
        <f>IF(ISNUMBER(AVERAGEIFS(Observed!V$2:V$2369,Observed!$A$2:$A$2369,$A185,Observed!$C$2:$C$2369,$C185)),AVERAGEIFS(Observed!V$2:V$2369,Observed!$A$2:$A$2369,$A185,Observed!$C$2:$C$2369,$C185),"")</f>
        <v/>
      </c>
      <c r="W185" s="8" t="str">
        <f>IF(ISNUMBER(AVERAGEIFS(Observed!W$2:W$2369,Observed!$A$2:$A$2369,$A185,Observed!$C$2:$C$2369,$C185)),AVERAGEIFS(Observed!W$2:W$2369,Observed!$A$2:$A$2369,$A185,Observed!$C$2:$C$2369,$C185),"")</f>
        <v/>
      </c>
      <c r="X185" s="8" t="str">
        <f>IF(ISNUMBER(AVERAGEIFS(Observed!X$2:X$2369,Observed!$A$2:$A$2369,$A185,Observed!$C$2:$C$2369,$C185)),AVERAGEIFS(Observed!X$2:X$2369,Observed!$A$2:$A$2369,$A185,Observed!$C$2:$C$2369,$C185),"")</f>
        <v/>
      </c>
      <c r="Y185" s="40" t="str">
        <f>IF(ISNUMBER(AVERAGEIFS(Observed!Y$2:Y$2369,Observed!$A$2:$A$2369,$A185,Observed!$C$2:$C$2369,$C185)),AVERAGEIFS(Observed!Y$2:Y$2369,Observed!$A$2:$A$2369,$A185,Observed!$C$2:$C$2369,$C185),"")</f>
        <v/>
      </c>
      <c r="Z185" s="40" t="str">
        <f>IF(ISNUMBER(AVERAGEIFS(Observed!Z$2:Z$2369,Observed!$A$2:$A$2369,$A185,Observed!$C$2:$C$2369,$C185)),AVERAGEIFS(Observed!Z$2:Z$2369,Observed!$A$2:$A$2369,$A185,Observed!$C$2:$C$2369,$C185),"")</f>
        <v/>
      </c>
      <c r="AA185" s="40" t="str">
        <f>IF(ISNUMBER(AVERAGEIFS(Observed!AA$2:AA$2369,Observed!$A$2:$A$2369,$A185,Observed!$C$2:$C$2369,$C185)),AVERAGEIFS(Observed!AA$2:AA$2369,Observed!$A$2:$A$2369,$A185,Observed!$C$2:$C$2369,$C185),"")</f>
        <v/>
      </c>
      <c r="AB185" s="40" t="str">
        <f>IF(ISNUMBER(AVERAGEIFS(Observed!AB$2:AB$2369,Observed!$A$2:$A$2369,$A185,Observed!$C$2:$C$2369,$C185)),AVERAGEIFS(Observed!AB$2:AB$2369,Observed!$A$2:$A$2369,$A185,Observed!$C$2:$C$2369,$C185),"")</f>
        <v/>
      </c>
      <c r="AC185" s="40" t="str">
        <f>IF(ISNUMBER(AVERAGEIFS(Observed!AC$2:AC$2369,Observed!$A$2:$A$2369,$A185,Observed!$C$2:$C$2369,$C185)),AVERAGEIFS(Observed!AC$2:AC$2369,Observed!$A$2:$A$2369,$A185,Observed!$C$2:$C$2369,$C185),"")</f>
        <v/>
      </c>
      <c r="AD185" s="40" t="str">
        <f>IF(ISNUMBER(AVERAGEIFS(Observed!AD$2:AD$2369,Observed!$A$2:$A$2369,$A185,Observed!$C$2:$C$2369,$C185)),AVERAGEIFS(Observed!AD$2:AD$2369,Observed!$A$2:$A$2369,$A185,Observed!$C$2:$C$2369,$C185),"")</f>
        <v/>
      </c>
      <c r="AE185" s="40" t="str">
        <f>IF(ISNUMBER(AVERAGEIFS(Observed!AE$2:AE$2369,Observed!$A$2:$A$2369,$A185,Observed!$C$2:$C$2369,$C185)),AVERAGEIFS(Observed!AE$2:AE$2369,Observed!$A$2:$A$2369,$A185,Observed!$C$2:$C$2369,$C185),"")</f>
        <v/>
      </c>
      <c r="AF185" s="40" t="str">
        <f>IF(ISNUMBER(AVERAGEIFS(Observed!AF$2:AF$2369,Observed!$A$2:$A$2369,$A185,Observed!$C$2:$C$2369,$C185)),AVERAGEIFS(Observed!AF$2:AF$2369,Observed!$A$2:$A$2369,$A185,Observed!$C$2:$C$2369,$C185),"")</f>
        <v/>
      </c>
      <c r="AG185" s="40" t="str">
        <f>IF(ISNUMBER(AVERAGEIFS(Observed!AG$2:AG$2369,Observed!$A$2:$A$2369,$A185,Observed!$C$2:$C$2369,$C185)),AVERAGEIFS(Observed!AG$2:AG$2369,Observed!$A$2:$A$2369,$A185,Observed!$C$2:$C$2369,$C185),"")</f>
        <v/>
      </c>
      <c r="AH185" s="41" t="str">
        <f>IF(ISNUMBER(AVERAGEIFS(Observed!AH$2:AH$2369,Observed!$A$2:$A$2369,$A185,Observed!$C$2:$C$2369,$C185)),AVERAGEIFS(Observed!AH$2:AH$2369,Observed!$A$2:$A$2369,$A185,Observed!$C$2:$C$2369,$C185),"")</f>
        <v/>
      </c>
      <c r="AI185" s="41" t="str">
        <f>IF(ISNUMBER(AVERAGEIFS(Observed!AI$2:AI$2369,Observed!$A$2:$A$2369,$A185,Observed!$C$2:$C$2369,$C185)),AVERAGEIFS(Observed!AI$2:AI$2369,Observed!$A$2:$A$2369,$A185,Observed!$C$2:$C$2369,$C185),"")</f>
        <v/>
      </c>
      <c r="AJ185" s="41" t="str">
        <f>IF(ISNUMBER(AVERAGEIFS(Observed!AJ$2:AJ$2369,Observed!$A$2:$A$2369,$A185,Observed!$C$2:$C$2369,$C185)),AVERAGEIFS(Observed!AJ$2:AJ$2369,Observed!$A$2:$A$2369,$A185,Observed!$C$2:$C$2369,$C185),"")</f>
        <v/>
      </c>
      <c r="AK185" s="40" t="str">
        <f>IF(ISNUMBER(AVERAGEIFS(Observed!AK$2:AK$2369,Observed!$A$2:$A$2369,$A185,Observed!$C$2:$C$2369,$C185)),AVERAGEIFS(Observed!AK$2:AK$2369,Observed!$A$2:$A$2369,$A185,Observed!$C$2:$C$2369,$C185),"")</f>
        <v/>
      </c>
      <c r="AL185" s="41" t="str">
        <f>IF(ISNUMBER(AVERAGEIFS(Observed!AL$2:AL$2369,Observed!$A$2:$A$2369,$A185,Observed!$C$2:$C$2369,$C185)),AVERAGEIFS(Observed!AL$2:AL$2369,Observed!$A$2:$A$2369,$A185,Observed!$C$2:$C$2369,$C185),"")</f>
        <v/>
      </c>
      <c r="AM185" s="40" t="str">
        <f>IF(ISNUMBER(AVERAGEIFS(Observed!AM$2:AM$2369,Observed!$A$2:$A$2369,$A185,Observed!$C$2:$C$2369,$C185)),AVERAGEIFS(Observed!AM$2:AM$2369,Observed!$A$2:$A$2369,$A185,Observed!$C$2:$C$2369,$C185),"")</f>
        <v/>
      </c>
      <c r="AN185" s="40" t="str">
        <f>IF(ISNUMBER(AVERAGEIFS(Observed!AN$2:AN$2369,Observed!$A$2:$A$2369,$A185,Observed!$C$2:$C$2369,$C185)),AVERAGEIFS(Observed!AN$2:AN$2369,Observed!$A$2:$A$2369,$A185,Observed!$C$2:$C$2369,$C185),"")</f>
        <v/>
      </c>
      <c r="AO185" s="40" t="str">
        <f>IF(ISNUMBER(AVERAGEIFS(Observed!AO$2:AO$2369,Observed!$A$2:$A$2369,$A185,Observed!$C$2:$C$2369,$C185)),AVERAGEIFS(Observed!AO$2:AO$2369,Observed!$A$2:$A$2369,$A185,Observed!$C$2:$C$2369,$C185),"")</f>
        <v/>
      </c>
      <c r="AP185" s="41" t="str">
        <f>IF(ISNUMBER(AVERAGEIFS(Observed!AP$2:AP$2369,Observed!$A$2:$A$2369,$A185,Observed!$C$2:$C$2369,$C185)),AVERAGEIFS(Observed!AP$2:AP$2369,Observed!$A$2:$A$2369,$A185,Observed!$C$2:$C$2369,$C185),"")</f>
        <v/>
      </c>
      <c r="AQ185" s="40" t="str">
        <f>IF(ISNUMBER(AVERAGEIFS(Observed!AQ$2:AQ$2369,Observed!$A$2:$A$2369,$A185,Observed!$C$2:$C$2369,$C185)),AVERAGEIFS(Observed!AQ$2:AQ$2369,Observed!$A$2:$A$2369,$A185,Observed!$C$2:$C$2369,$C185),"")</f>
        <v/>
      </c>
      <c r="AR185" s="40" t="str">
        <f>IF(ISNUMBER(AVERAGEIFS(Observed!AR$2:AR$2369,Observed!$A$2:$A$2369,$A185,Observed!$C$2:$C$2369,$C185)),AVERAGEIFS(Observed!AR$2:AR$2369,Observed!$A$2:$A$2369,$A185,Observed!$C$2:$C$2369,$C185),"")</f>
        <v/>
      </c>
      <c r="AS185" s="3">
        <f>COUNTIFS(Observed!$A$2:$A$2369,$A185,Observed!$C$2:$C$2369,$C185)</f>
        <v>3</v>
      </c>
      <c r="AT185" s="3">
        <f t="shared" si="2"/>
        <v>1</v>
      </c>
    </row>
    <row r="186" spans="1:46" x14ac:dyDescent="0.25">
      <c r="A186" t="s">
        <v>6</v>
      </c>
      <c r="B186" t="s">
        <v>21</v>
      </c>
      <c r="C186" s="7">
        <v>35944</v>
      </c>
      <c r="D186" t="s">
        <v>101</v>
      </c>
      <c r="E186" t="s">
        <v>84</v>
      </c>
      <c r="J186" t="s">
        <v>0</v>
      </c>
      <c r="K186" t="s">
        <v>0</v>
      </c>
      <c r="L186">
        <v>6</v>
      </c>
      <c r="M186" t="s">
        <v>24</v>
      </c>
      <c r="N186" s="39">
        <f>IF(ISNUMBER(AVERAGEIFS(Observed!N$2:N$2369,Observed!$A$2:$A$2369,$A186,Observed!$C$2:$C$2369,$C186)),AVERAGEIFS(Observed!N$2:N$2369,Observed!$A$2:$A$2369,$A186,Observed!$C$2:$C$2369,$C186),"")</f>
        <v>1550</v>
      </c>
      <c r="O186" s="40">
        <f>IF(ISNUMBER(AVERAGEIFS(Observed!O$2:O$2369,Observed!$A$2:$A$2369,$A186,Observed!$C$2:$C$2369,$C186)),AVERAGEIFS(Observed!O$2:O$2369,Observed!$A$2:$A$2369,$A186,Observed!$C$2:$C$2369,$C186),"")</f>
        <v>155</v>
      </c>
      <c r="P186" s="40" t="str">
        <f>IF(ISNUMBER(AVERAGEIFS(Observed!P$2:P$2369,Observed!$A$2:$A$2369,$A186,Observed!$C$2:$C$2369,$C186)),AVERAGEIFS(Observed!P$2:P$2369,Observed!$A$2:$A$2369,$A186,Observed!$C$2:$C$2369,$C186),"")</f>
        <v/>
      </c>
      <c r="Q186" s="40" t="str">
        <f>IF(ISNUMBER(AVERAGEIFS(Observed!Q$2:Q$2369,Observed!$A$2:$A$2369,$A186,Observed!$C$2:$C$2369,$C186)),AVERAGEIFS(Observed!Q$2:Q$2369,Observed!$A$2:$A$2369,$A186,Observed!$C$2:$C$2369,$C186),"")</f>
        <v/>
      </c>
      <c r="R186" s="40" t="str">
        <f>IF(ISNUMBER(AVERAGEIFS(Observed!R$2:R$2369,Observed!$A$2:$A$2369,$A186,Observed!$C$2:$C$2369,$C186)),AVERAGEIFS(Observed!R$2:R$2369,Observed!$A$2:$A$2369,$A186,Observed!$C$2:$C$2369,$C186),"")</f>
        <v/>
      </c>
      <c r="S186" s="41" t="str">
        <f>IF(ISNUMBER(AVERAGEIFS(Observed!S$2:S$2369,Observed!$A$2:$A$2369,$A186,Observed!$C$2:$C$2369,$C186)),AVERAGEIFS(Observed!S$2:S$2369,Observed!$A$2:$A$2369,$A186,Observed!$C$2:$C$2369,$C186),"")</f>
        <v/>
      </c>
      <c r="T186" s="41" t="str">
        <f>IF(ISNUMBER(AVERAGEIFS(Observed!T$2:T$2369,Observed!$A$2:$A$2369,$A186,Observed!$C$2:$C$2369,$C186)),AVERAGEIFS(Observed!T$2:T$2369,Observed!$A$2:$A$2369,$A186,Observed!$C$2:$C$2369,$C186),"")</f>
        <v/>
      </c>
      <c r="U186" s="41" t="str">
        <f>IF(ISNUMBER(AVERAGEIFS(Observed!U$2:U$2369,Observed!$A$2:$A$2369,$A186,Observed!$C$2:$C$2369,$C186)),AVERAGEIFS(Observed!U$2:U$2369,Observed!$A$2:$A$2369,$A186,Observed!$C$2:$C$2369,$C186),"")</f>
        <v/>
      </c>
      <c r="V186" s="40" t="str">
        <f>IF(ISNUMBER(AVERAGEIFS(Observed!V$2:V$2369,Observed!$A$2:$A$2369,$A186,Observed!$C$2:$C$2369,$C186)),AVERAGEIFS(Observed!V$2:V$2369,Observed!$A$2:$A$2369,$A186,Observed!$C$2:$C$2369,$C186),"")</f>
        <v/>
      </c>
      <c r="W186" s="8" t="str">
        <f>IF(ISNUMBER(AVERAGEIFS(Observed!W$2:W$2369,Observed!$A$2:$A$2369,$A186,Observed!$C$2:$C$2369,$C186)),AVERAGEIFS(Observed!W$2:W$2369,Observed!$A$2:$A$2369,$A186,Observed!$C$2:$C$2369,$C186),"")</f>
        <v/>
      </c>
      <c r="X186" s="8" t="str">
        <f>IF(ISNUMBER(AVERAGEIFS(Observed!X$2:X$2369,Observed!$A$2:$A$2369,$A186,Observed!$C$2:$C$2369,$C186)),AVERAGEIFS(Observed!X$2:X$2369,Observed!$A$2:$A$2369,$A186,Observed!$C$2:$C$2369,$C186),"")</f>
        <v/>
      </c>
      <c r="Y186" s="40" t="str">
        <f>IF(ISNUMBER(AVERAGEIFS(Observed!Y$2:Y$2369,Observed!$A$2:$A$2369,$A186,Observed!$C$2:$C$2369,$C186)),AVERAGEIFS(Observed!Y$2:Y$2369,Observed!$A$2:$A$2369,$A186,Observed!$C$2:$C$2369,$C186),"")</f>
        <v/>
      </c>
      <c r="Z186" s="40" t="str">
        <f>IF(ISNUMBER(AVERAGEIFS(Observed!Z$2:Z$2369,Observed!$A$2:$A$2369,$A186,Observed!$C$2:$C$2369,$C186)),AVERAGEIFS(Observed!Z$2:Z$2369,Observed!$A$2:$A$2369,$A186,Observed!$C$2:$C$2369,$C186),"")</f>
        <v/>
      </c>
      <c r="AA186" s="40" t="str">
        <f>IF(ISNUMBER(AVERAGEIFS(Observed!AA$2:AA$2369,Observed!$A$2:$A$2369,$A186,Observed!$C$2:$C$2369,$C186)),AVERAGEIFS(Observed!AA$2:AA$2369,Observed!$A$2:$A$2369,$A186,Observed!$C$2:$C$2369,$C186),"")</f>
        <v/>
      </c>
      <c r="AB186" s="40" t="str">
        <f>IF(ISNUMBER(AVERAGEIFS(Observed!AB$2:AB$2369,Observed!$A$2:$A$2369,$A186,Observed!$C$2:$C$2369,$C186)),AVERAGEIFS(Observed!AB$2:AB$2369,Observed!$A$2:$A$2369,$A186,Observed!$C$2:$C$2369,$C186),"")</f>
        <v/>
      </c>
      <c r="AC186" s="40" t="str">
        <f>IF(ISNUMBER(AVERAGEIFS(Observed!AC$2:AC$2369,Observed!$A$2:$A$2369,$A186,Observed!$C$2:$C$2369,$C186)),AVERAGEIFS(Observed!AC$2:AC$2369,Observed!$A$2:$A$2369,$A186,Observed!$C$2:$C$2369,$C186),"")</f>
        <v/>
      </c>
      <c r="AD186" s="40" t="str">
        <f>IF(ISNUMBER(AVERAGEIFS(Observed!AD$2:AD$2369,Observed!$A$2:$A$2369,$A186,Observed!$C$2:$C$2369,$C186)),AVERAGEIFS(Observed!AD$2:AD$2369,Observed!$A$2:$A$2369,$A186,Observed!$C$2:$C$2369,$C186),"")</f>
        <v/>
      </c>
      <c r="AE186" s="40" t="str">
        <f>IF(ISNUMBER(AVERAGEIFS(Observed!AE$2:AE$2369,Observed!$A$2:$A$2369,$A186,Observed!$C$2:$C$2369,$C186)),AVERAGEIFS(Observed!AE$2:AE$2369,Observed!$A$2:$A$2369,$A186,Observed!$C$2:$C$2369,$C186),"")</f>
        <v/>
      </c>
      <c r="AF186" s="40" t="str">
        <f>IF(ISNUMBER(AVERAGEIFS(Observed!AF$2:AF$2369,Observed!$A$2:$A$2369,$A186,Observed!$C$2:$C$2369,$C186)),AVERAGEIFS(Observed!AF$2:AF$2369,Observed!$A$2:$A$2369,$A186,Observed!$C$2:$C$2369,$C186),"")</f>
        <v/>
      </c>
      <c r="AG186" s="40" t="str">
        <f>IF(ISNUMBER(AVERAGEIFS(Observed!AG$2:AG$2369,Observed!$A$2:$A$2369,$A186,Observed!$C$2:$C$2369,$C186)),AVERAGEIFS(Observed!AG$2:AG$2369,Observed!$A$2:$A$2369,$A186,Observed!$C$2:$C$2369,$C186),"")</f>
        <v/>
      </c>
      <c r="AH186" s="41" t="str">
        <f>IF(ISNUMBER(AVERAGEIFS(Observed!AH$2:AH$2369,Observed!$A$2:$A$2369,$A186,Observed!$C$2:$C$2369,$C186)),AVERAGEIFS(Observed!AH$2:AH$2369,Observed!$A$2:$A$2369,$A186,Observed!$C$2:$C$2369,$C186),"")</f>
        <v/>
      </c>
      <c r="AI186" s="41" t="str">
        <f>IF(ISNUMBER(AVERAGEIFS(Observed!AI$2:AI$2369,Observed!$A$2:$A$2369,$A186,Observed!$C$2:$C$2369,$C186)),AVERAGEIFS(Observed!AI$2:AI$2369,Observed!$A$2:$A$2369,$A186,Observed!$C$2:$C$2369,$C186),"")</f>
        <v/>
      </c>
      <c r="AJ186" s="41" t="str">
        <f>IF(ISNUMBER(AVERAGEIFS(Observed!AJ$2:AJ$2369,Observed!$A$2:$A$2369,$A186,Observed!$C$2:$C$2369,$C186)),AVERAGEIFS(Observed!AJ$2:AJ$2369,Observed!$A$2:$A$2369,$A186,Observed!$C$2:$C$2369,$C186),"")</f>
        <v/>
      </c>
      <c r="AK186" s="40" t="str">
        <f>IF(ISNUMBER(AVERAGEIFS(Observed!AK$2:AK$2369,Observed!$A$2:$A$2369,$A186,Observed!$C$2:$C$2369,$C186)),AVERAGEIFS(Observed!AK$2:AK$2369,Observed!$A$2:$A$2369,$A186,Observed!$C$2:$C$2369,$C186),"")</f>
        <v/>
      </c>
      <c r="AL186" s="41" t="str">
        <f>IF(ISNUMBER(AVERAGEIFS(Observed!AL$2:AL$2369,Observed!$A$2:$A$2369,$A186,Observed!$C$2:$C$2369,$C186)),AVERAGEIFS(Observed!AL$2:AL$2369,Observed!$A$2:$A$2369,$A186,Observed!$C$2:$C$2369,$C186),"")</f>
        <v/>
      </c>
      <c r="AM186" s="40" t="str">
        <f>IF(ISNUMBER(AVERAGEIFS(Observed!AM$2:AM$2369,Observed!$A$2:$A$2369,$A186,Observed!$C$2:$C$2369,$C186)),AVERAGEIFS(Observed!AM$2:AM$2369,Observed!$A$2:$A$2369,$A186,Observed!$C$2:$C$2369,$C186),"")</f>
        <v/>
      </c>
      <c r="AN186" s="40" t="str">
        <f>IF(ISNUMBER(AVERAGEIFS(Observed!AN$2:AN$2369,Observed!$A$2:$A$2369,$A186,Observed!$C$2:$C$2369,$C186)),AVERAGEIFS(Observed!AN$2:AN$2369,Observed!$A$2:$A$2369,$A186,Observed!$C$2:$C$2369,$C186),"")</f>
        <v/>
      </c>
      <c r="AO186" s="40" t="str">
        <f>IF(ISNUMBER(AVERAGEIFS(Observed!AO$2:AO$2369,Observed!$A$2:$A$2369,$A186,Observed!$C$2:$C$2369,$C186)),AVERAGEIFS(Observed!AO$2:AO$2369,Observed!$A$2:$A$2369,$A186,Observed!$C$2:$C$2369,$C186),"")</f>
        <v/>
      </c>
      <c r="AP186" s="41" t="str">
        <f>IF(ISNUMBER(AVERAGEIFS(Observed!AP$2:AP$2369,Observed!$A$2:$A$2369,$A186,Observed!$C$2:$C$2369,$C186)),AVERAGEIFS(Observed!AP$2:AP$2369,Observed!$A$2:$A$2369,$A186,Observed!$C$2:$C$2369,$C186),"")</f>
        <v/>
      </c>
      <c r="AQ186" s="40" t="str">
        <f>IF(ISNUMBER(AVERAGEIFS(Observed!AQ$2:AQ$2369,Observed!$A$2:$A$2369,$A186,Observed!$C$2:$C$2369,$C186)),AVERAGEIFS(Observed!AQ$2:AQ$2369,Observed!$A$2:$A$2369,$A186,Observed!$C$2:$C$2369,$C186),"")</f>
        <v/>
      </c>
      <c r="AR186" s="40" t="str">
        <f>IF(ISNUMBER(AVERAGEIFS(Observed!AR$2:AR$2369,Observed!$A$2:$A$2369,$A186,Observed!$C$2:$C$2369,$C186)),AVERAGEIFS(Observed!AR$2:AR$2369,Observed!$A$2:$A$2369,$A186,Observed!$C$2:$C$2369,$C186),"")</f>
        <v/>
      </c>
      <c r="AS186" s="3">
        <f>COUNTIFS(Observed!$A$2:$A$2369,$A186,Observed!$C$2:$C$2369,$C186)</f>
        <v>3</v>
      </c>
      <c r="AT186" s="3">
        <f t="shared" si="2"/>
        <v>1</v>
      </c>
    </row>
    <row r="187" spans="1:46" x14ac:dyDescent="0.25">
      <c r="A187" t="s">
        <v>6</v>
      </c>
      <c r="B187" t="s">
        <v>21</v>
      </c>
      <c r="C187" s="7">
        <v>35949</v>
      </c>
      <c r="D187" t="s">
        <v>101</v>
      </c>
      <c r="E187" t="s">
        <v>84</v>
      </c>
      <c r="J187" t="s">
        <v>0</v>
      </c>
      <c r="K187" t="s">
        <v>0</v>
      </c>
      <c r="L187">
        <v>6</v>
      </c>
      <c r="M187" t="s">
        <v>25</v>
      </c>
      <c r="N187" s="39" t="str">
        <f>IF(ISNUMBER(AVERAGEIFS(Observed!N$2:N$2369,Observed!$A$2:$A$2369,$A187,Observed!$C$2:$C$2369,$C187)),AVERAGEIFS(Observed!N$2:N$2369,Observed!$A$2:$A$2369,$A187,Observed!$C$2:$C$2369,$C187),"")</f>
        <v/>
      </c>
      <c r="O187" s="40" t="str">
        <f>IF(ISNUMBER(AVERAGEIFS(Observed!O$2:O$2369,Observed!$A$2:$A$2369,$A187,Observed!$C$2:$C$2369,$C187)),AVERAGEIFS(Observed!O$2:O$2369,Observed!$A$2:$A$2369,$A187,Observed!$C$2:$C$2369,$C187),"")</f>
        <v/>
      </c>
      <c r="P187" s="40" t="str">
        <f>IF(ISNUMBER(AVERAGEIFS(Observed!P$2:P$2369,Observed!$A$2:$A$2369,$A187,Observed!$C$2:$C$2369,$C187)),AVERAGEIFS(Observed!P$2:P$2369,Observed!$A$2:$A$2369,$A187,Observed!$C$2:$C$2369,$C187),"")</f>
        <v/>
      </c>
      <c r="Q187" s="40">
        <f>IF(ISNUMBER(AVERAGEIFS(Observed!Q$2:Q$2369,Observed!$A$2:$A$2369,$A187,Observed!$C$2:$C$2369,$C187)),AVERAGEIFS(Observed!Q$2:Q$2369,Observed!$A$2:$A$2369,$A187,Observed!$C$2:$C$2369,$C187),"")</f>
        <v>143.87</v>
      </c>
      <c r="R187" s="40">
        <f>IF(ISNUMBER(AVERAGEIFS(Observed!R$2:R$2369,Observed!$A$2:$A$2369,$A187,Observed!$C$2:$C$2369,$C187)),AVERAGEIFS(Observed!R$2:R$2369,Observed!$A$2:$A$2369,$A187,Observed!$C$2:$C$2369,$C187),"")</f>
        <v>1305.4799999999998</v>
      </c>
      <c r="S187" s="41" t="str">
        <f>IF(ISNUMBER(AVERAGEIFS(Observed!S$2:S$2369,Observed!$A$2:$A$2369,$A187,Observed!$C$2:$C$2369,$C187)),AVERAGEIFS(Observed!S$2:S$2369,Observed!$A$2:$A$2369,$A187,Observed!$C$2:$C$2369,$C187),"")</f>
        <v/>
      </c>
      <c r="T187" s="41" t="str">
        <f>IF(ISNUMBER(AVERAGEIFS(Observed!T$2:T$2369,Observed!$A$2:$A$2369,$A187,Observed!$C$2:$C$2369,$C187)),AVERAGEIFS(Observed!T$2:T$2369,Observed!$A$2:$A$2369,$A187,Observed!$C$2:$C$2369,$C187),"")</f>
        <v/>
      </c>
      <c r="U187" s="41" t="str">
        <f>IF(ISNUMBER(AVERAGEIFS(Observed!U$2:U$2369,Observed!$A$2:$A$2369,$A187,Observed!$C$2:$C$2369,$C187)),AVERAGEIFS(Observed!U$2:U$2369,Observed!$A$2:$A$2369,$A187,Observed!$C$2:$C$2369,$C187),"")</f>
        <v/>
      </c>
      <c r="V187" s="40" t="str">
        <f>IF(ISNUMBER(AVERAGEIFS(Observed!V$2:V$2369,Observed!$A$2:$A$2369,$A187,Observed!$C$2:$C$2369,$C187)),AVERAGEIFS(Observed!V$2:V$2369,Observed!$A$2:$A$2369,$A187,Observed!$C$2:$C$2369,$C187),"")</f>
        <v/>
      </c>
      <c r="W187" s="8" t="str">
        <f>IF(ISNUMBER(AVERAGEIFS(Observed!W$2:W$2369,Observed!$A$2:$A$2369,$A187,Observed!$C$2:$C$2369,$C187)),AVERAGEIFS(Observed!W$2:W$2369,Observed!$A$2:$A$2369,$A187,Observed!$C$2:$C$2369,$C187),"")</f>
        <v/>
      </c>
      <c r="X187" s="8" t="str">
        <f>IF(ISNUMBER(AVERAGEIFS(Observed!X$2:X$2369,Observed!$A$2:$A$2369,$A187,Observed!$C$2:$C$2369,$C187)),AVERAGEIFS(Observed!X$2:X$2369,Observed!$A$2:$A$2369,$A187,Observed!$C$2:$C$2369,$C187),"")</f>
        <v/>
      </c>
      <c r="Y187" s="40" t="str">
        <f>IF(ISNUMBER(AVERAGEIFS(Observed!Y$2:Y$2369,Observed!$A$2:$A$2369,$A187,Observed!$C$2:$C$2369,$C187)),AVERAGEIFS(Observed!Y$2:Y$2369,Observed!$A$2:$A$2369,$A187,Observed!$C$2:$C$2369,$C187),"")</f>
        <v/>
      </c>
      <c r="Z187" s="40" t="str">
        <f>IF(ISNUMBER(AVERAGEIFS(Observed!Z$2:Z$2369,Observed!$A$2:$A$2369,$A187,Observed!$C$2:$C$2369,$C187)),AVERAGEIFS(Observed!Z$2:Z$2369,Observed!$A$2:$A$2369,$A187,Observed!$C$2:$C$2369,$C187),"")</f>
        <v/>
      </c>
      <c r="AA187" s="40" t="str">
        <f>IF(ISNUMBER(AVERAGEIFS(Observed!AA$2:AA$2369,Observed!$A$2:$A$2369,$A187,Observed!$C$2:$C$2369,$C187)),AVERAGEIFS(Observed!AA$2:AA$2369,Observed!$A$2:$A$2369,$A187,Observed!$C$2:$C$2369,$C187),"")</f>
        <v/>
      </c>
      <c r="AB187" s="40" t="str">
        <f>IF(ISNUMBER(AVERAGEIFS(Observed!AB$2:AB$2369,Observed!$A$2:$A$2369,$A187,Observed!$C$2:$C$2369,$C187)),AVERAGEIFS(Observed!AB$2:AB$2369,Observed!$A$2:$A$2369,$A187,Observed!$C$2:$C$2369,$C187),"")</f>
        <v/>
      </c>
      <c r="AC187" s="40" t="str">
        <f>IF(ISNUMBER(AVERAGEIFS(Observed!AC$2:AC$2369,Observed!$A$2:$A$2369,$A187,Observed!$C$2:$C$2369,$C187)),AVERAGEIFS(Observed!AC$2:AC$2369,Observed!$A$2:$A$2369,$A187,Observed!$C$2:$C$2369,$C187),"")</f>
        <v/>
      </c>
      <c r="AD187" s="40" t="str">
        <f>IF(ISNUMBER(AVERAGEIFS(Observed!AD$2:AD$2369,Observed!$A$2:$A$2369,$A187,Observed!$C$2:$C$2369,$C187)),AVERAGEIFS(Observed!AD$2:AD$2369,Observed!$A$2:$A$2369,$A187,Observed!$C$2:$C$2369,$C187),"")</f>
        <v/>
      </c>
      <c r="AE187" s="40" t="str">
        <f>IF(ISNUMBER(AVERAGEIFS(Observed!AE$2:AE$2369,Observed!$A$2:$A$2369,$A187,Observed!$C$2:$C$2369,$C187)),AVERAGEIFS(Observed!AE$2:AE$2369,Observed!$A$2:$A$2369,$A187,Observed!$C$2:$C$2369,$C187),"")</f>
        <v/>
      </c>
      <c r="AF187" s="40" t="str">
        <f>IF(ISNUMBER(AVERAGEIFS(Observed!AF$2:AF$2369,Observed!$A$2:$A$2369,$A187,Observed!$C$2:$C$2369,$C187)),AVERAGEIFS(Observed!AF$2:AF$2369,Observed!$A$2:$A$2369,$A187,Observed!$C$2:$C$2369,$C187),"")</f>
        <v/>
      </c>
      <c r="AG187" s="40" t="str">
        <f>IF(ISNUMBER(AVERAGEIFS(Observed!AG$2:AG$2369,Observed!$A$2:$A$2369,$A187,Observed!$C$2:$C$2369,$C187)),AVERAGEIFS(Observed!AG$2:AG$2369,Observed!$A$2:$A$2369,$A187,Observed!$C$2:$C$2369,$C187),"")</f>
        <v/>
      </c>
      <c r="AH187" s="41" t="str">
        <f>IF(ISNUMBER(AVERAGEIFS(Observed!AH$2:AH$2369,Observed!$A$2:$A$2369,$A187,Observed!$C$2:$C$2369,$C187)),AVERAGEIFS(Observed!AH$2:AH$2369,Observed!$A$2:$A$2369,$A187,Observed!$C$2:$C$2369,$C187),"")</f>
        <v/>
      </c>
      <c r="AI187" s="41" t="str">
        <f>IF(ISNUMBER(AVERAGEIFS(Observed!AI$2:AI$2369,Observed!$A$2:$A$2369,$A187,Observed!$C$2:$C$2369,$C187)),AVERAGEIFS(Observed!AI$2:AI$2369,Observed!$A$2:$A$2369,$A187,Observed!$C$2:$C$2369,$C187),"")</f>
        <v/>
      </c>
      <c r="AJ187" s="41" t="str">
        <f>IF(ISNUMBER(AVERAGEIFS(Observed!AJ$2:AJ$2369,Observed!$A$2:$A$2369,$A187,Observed!$C$2:$C$2369,$C187)),AVERAGEIFS(Observed!AJ$2:AJ$2369,Observed!$A$2:$A$2369,$A187,Observed!$C$2:$C$2369,$C187),"")</f>
        <v/>
      </c>
      <c r="AK187" s="40" t="str">
        <f>IF(ISNUMBER(AVERAGEIFS(Observed!AK$2:AK$2369,Observed!$A$2:$A$2369,$A187,Observed!$C$2:$C$2369,$C187)),AVERAGEIFS(Observed!AK$2:AK$2369,Observed!$A$2:$A$2369,$A187,Observed!$C$2:$C$2369,$C187),"")</f>
        <v/>
      </c>
      <c r="AL187" s="41" t="str">
        <f>IF(ISNUMBER(AVERAGEIFS(Observed!AL$2:AL$2369,Observed!$A$2:$A$2369,$A187,Observed!$C$2:$C$2369,$C187)),AVERAGEIFS(Observed!AL$2:AL$2369,Observed!$A$2:$A$2369,$A187,Observed!$C$2:$C$2369,$C187),"")</f>
        <v/>
      </c>
      <c r="AM187" s="40" t="str">
        <f>IF(ISNUMBER(AVERAGEIFS(Observed!AM$2:AM$2369,Observed!$A$2:$A$2369,$A187,Observed!$C$2:$C$2369,$C187)),AVERAGEIFS(Observed!AM$2:AM$2369,Observed!$A$2:$A$2369,$A187,Observed!$C$2:$C$2369,$C187),"")</f>
        <v/>
      </c>
      <c r="AN187" s="40" t="str">
        <f>IF(ISNUMBER(AVERAGEIFS(Observed!AN$2:AN$2369,Observed!$A$2:$A$2369,$A187,Observed!$C$2:$C$2369,$C187)),AVERAGEIFS(Observed!AN$2:AN$2369,Observed!$A$2:$A$2369,$A187,Observed!$C$2:$C$2369,$C187),"")</f>
        <v/>
      </c>
      <c r="AO187" s="40" t="str">
        <f>IF(ISNUMBER(AVERAGEIFS(Observed!AO$2:AO$2369,Observed!$A$2:$A$2369,$A187,Observed!$C$2:$C$2369,$C187)),AVERAGEIFS(Observed!AO$2:AO$2369,Observed!$A$2:$A$2369,$A187,Observed!$C$2:$C$2369,$C187),"")</f>
        <v/>
      </c>
      <c r="AP187" s="41" t="str">
        <f>IF(ISNUMBER(AVERAGEIFS(Observed!AP$2:AP$2369,Observed!$A$2:$A$2369,$A187,Observed!$C$2:$C$2369,$C187)),AVERAGEIFS(Observed!AP$2:AP$2369,Observed!$A$2:$A$2369,$A187,Observed!$C$2:$C$2369,$C187),"")</f>
        <v/>
      </c>
      <c r="AQ187" s="40" t="str">
        <f>IF(ISNUMBER(AVERAGEIFS(Observed!AQ$2:AQ$2369,Observed!$A$2:$A$2369,$A187,Observed!$C$2:$C$2369,$C187)),AVERAGEIFS(Observed!AQ$2:AQ$2369,Observed!$A$2:$A$2369,$A187,Observed!$C$2:$C$2369,$C187),"")</f>
        <v/>
      </c>
      <c r="AR187" s="40" t="str">
        <f>IF(ISNUMBER(AVERAGEIFS(Observed!AR$2:AR$2369,Observed!$A$2:$A$2369,$A187,Observed!$C$2:$C$2369,$C187)),AVERAGEIFS(Observed!AR$2:AR$2369,Observed!$A$2:$A$2369,$A187,Observed!$C$2:$C$2369,$C187),"")</f>
        <v/>
      </c>
      <c r="AS187" s="3">
        <f>COUNTIFS(Observed!$A$2:$A$2369,$A187,Observed!$C$2:$C$2369,$C187)</f>
        <v>3</v>
      </c>
      <c r="AT187" s="3">
        <f t="shared" si="2"/>
        <v>2</v>
      </c>
    </row>
    <row r="188" spans="1:46" x14ac:dyDescent="0.25">
      <c r="A188" t="s">
        <v>6</v>
      </c>
      <c r="B188" t="s">
        <v>21</v>
      </c>
      <c r="C188" s="7">
        <v>36003</v>
      </c>
      <c r="D188" t="s">
        <v>101</v>
      </c>
      <c r="E188" t="s">
        <v>84</v>
      </c>
      <c r="J188" t="s">
        <v>2</v>
      </c>
      <c r="K188" t="s">
        <v>2</v>
      </c>
      <c r="L188">
        <v>1</v>
      </c>
      <c r="M188" t="s">
        <v>23</v>
      </c>
      <c r="N188" s="39">
        <f>IF(ISNUMBER(AVERAGEIFS(Observed!N$2:N$2369,Observed!$A$2:$A$2369,$A188,Observed!$C$2:$C$2369,$C188)),AVERAGEIFS(Observed!N$2:N$2369,Observed!$A$2:$A$2369,$A188,Observed!$C$2:$C$2369,$C188),"")</f>
        <v>64.166666666666671</v>
      </c>
      <c r="O188" s="40">
        <f>IF(ISNUMBER(AVERAGEIFS(Observed!O$2:O$2369,Observed!$A$2:$A$2369,$A188,Observed!$C$2:$C$2369,$C188)),AVERAGEIFS(Observed!O$2:O$2369,Observed!$A$2:$A$2369,$A188,Observed!$C$2:$C$2369,$C188),"")</f>
        <v>6.416666666666667</v>
      </c>
      <c r="P188" s="40" t="str">
        <f>IF(ISNUMBER(AVERAGEIFS(Observed!P$2:P$2369,Observed!$A$2:$A$2369,$A188,Observed!$C$2:$C$2369,$C188)),AVERAGEIFS(Observed!P$2:P$2369,Observed!$A$2:$A$2369,$A188,Observed!$C$2:$C$2369,$C188),"")</f>
        <v/>
      </c>
      <c r="Q188" s="40" t="str">
        <f>IF(ISNUMBER(AVERAGEIFS(Observed!Q$2:Q$2369,Observed!$A$2:$A$2369,$A188,Observed!$C$2:$C$2369,$C188)),AVERAGEIFS(Observed!Q$2:Q$2369,Observed!$A$2:$A$2369,$A188,Observed!$C$2:$C$2369,$C188),"")</f>
        <v/>
      </c>
      <c r="R188" s="40" t="str">
        <f>IF(ISNUMBER(AVERAGEIFS(Observed!R$2:R$2369,Observed!$A$2:$A$2369,$A188,Observed!$C$2:$C$2369,$C188)),AVERAGEIFS(Observed!R$2:R$2369,Observed!$A$2:$A$2369,$A188,Observed!$C$2:$C$2369,$C188),"")</f>
        <v/>
      </c>
      <c r="S188" s="41" t="str">
        <f>IF(ISNUMBER(AVERAGEIFS(Observed!S$2:S$2369,Observed!$A$2:$A$2369,$A188,Observed!$C$2:$C$2369,$C188)),AVERAGEIFS(Observed!S$2:S$2369,Observed!$A$2:$A$2369,$A188,Observed!$C$2:$C$2369,$C188),"")</f>
        <v/>
      </c>
      <c r="T188" s="41" t="str">
        <f>IF(ISNUMBER(AVERAGEIFS(Observed!T$2:T$2369,Observed!$A$2:$A$2369,$A188,Observed!$C$2:$C$2369,$C188)),AVERAGEIFS(Observed!T$2:T$2369,Observed!$A$2:$A$2369,$A188,Observed!$C$2:$C$2369,$C188),"")</f>
        <v/>
      </c>
      <c r="U188" s="41" t="str">
        <f>IF(ISNUMBER(AVERAGEIFS(Observed!U$2:U$2369,Observed!$A$2:$A$2369,$A188,Observed!$C$2:$C$2369,$C188)),AVERAGEIFS(Observed!U$2:U$2369,Observed!$A$2:$A$2369,$A188,Observed!$C$2:$C$2369,$C188),"")</f>
        <v/>
      </c>
      <c r="V188" s="40" t="str">
        <f>IF(ISNUMBER(AVERAGEIFS(Observed!V$2:V$2369,Observed!$A$2:$A$2369,$A188,Observed!$C$2:$C$2369,$C188)),AVERAGEIFS(Observed!V$2:V$2369,Observed!$A$2:$A$2369,$A188,Observed!$C$2:$C$2369,$C188),"")</f>
        <v/>
      </c>
      <c r="W188" s="8" t="str">
        <f>IF(ISNUMBER(AVERAGEIFS(Observed!W$2:W$2369,Observed!$A$2:$A$2369,$A188,Observed!$C$2:$C$2369,$C188)),AVERAGEIFS(Observed!W$2:W$2369,Observed!$A$2:$A$2369,$A188,Observed!$C$2:$C$2369,$C188),"")</f>
        <v/>
      </c>
      <c r="X188" s="8" t="str">
        <f>IF(ISNUMBER(AVERAGEIFS(Observed!X$2:X$2369,Observed!$A$2:$A$2369,$A188,Observed!$C$2:$C$2369,$C188)),AVERAGEIFS(Observed!X$2:X$2369,Observed!$A$2:$A$2369,$A188,Observed!$C$2:$C$2369,$C188),"")</f>
        <v/>
      </c>
      <c r="Y188" s="40" t="str">
        <f>IF(ISNUMBER(AVERAGEIFS(Observed!Y$2:Y$2369,Observed!$A$2:$A$2369,$A188,Observed!$C$2:$C$2369,$C188)),AVERAGEIFS(Observed!Y$2:Y$2369,Observed!$A$2:$A$2369,$A188,Observed!$C$2:$C$2369,$C188),"")</f>
        <v/>
      </c>
      <c r="Z188" s="40" t="str">
        <f>IF(ISNUMBER(AVERAGEIFS(Observed!Z$2:Z$2369,Observed!$A$2:$A$2369,$A188,Observed!$C$2:$C$2369,$C188)),AVERAGEIFS(Observed!Z$2:Z$2369,Observed!$A$2:$A$2369,$A188,Observed!$C$2:$C$2369,$C188),"")</f>
        <v/>
      </c>
      <c r="AA188" s="40" t="str">
        <f>IF(ISNUMBER(AVERAGEIFS(Observed!AA$2:AA$2369,Observed!$A$2:$A$2369,$A188,Observed!$C$2:$C$2369,$C188)),AVERAGEIFS(Observed!AA$2:AA$2369,Observed!$A$2:$A$2369,$A188,Observed!$C$2:$C$2369,$C188),"")</f>
        <v/>
      </c>
      <c r="AB188" s="40" t="str">
        <f>IF(ISNUMBER(AVERAGEIFS(Observed!AB$2:AB$2369,Observed!$A$2:$A$2369,$A188,Observed!$C$2:$C$2369,$C188)),AVERAGEIFS(Observed!AB$2:AB$2369,Observed!$A$2:$A$2369,$A188,Observed!$C$2:$C$2369,$C188),"")</f>
        <v/>
      </c>
      <c r="AC188" s="40" t="str">
        <f>IF(ISNUMBER(AVERAGEIFS(Observed!AC$2:AC$2369,Observed!$A$2:$A$2369,$A188,Observed!$C$2:$C$2369,$C188)),AVERAGEIFS(Observed!AC$2:AC$2369,Observed!$A$2:$A$2369,$A188,Observed!$C$2:$C$2369,$C188),"")</f>
        <v/>
      </c>
      <c r="AD188" s="40" t="str">
        <f>IF(ISNUMBER(AVERAGEIFS(Observed!AD$2:AD$2369,Observed!$A$2:$A$2369,$A188,Observed!$C$2:$C$2369,$C188)),AVERAGEIFS(Observed!AD$2:AD$2369,Observed!$A$2:$A$2369,$A188,Observed!$C$2:$C$2369,$C188),"")</f>
        <v/>
      </c>
      <c r="AE188" s="40" t="str">
        <f>IF(ISNUMBER(AVERAGEIFS(Observed!AE$2:AE$2369,Observed!$A$2:$A$2369,$A188,Observed!$C$2:$C$2369,$C188)),AVERAGEIFS(Observed!AE$2:AE$2369,Observed!$A$2:$A$2369,$A188,Observed!$C$2:$C$2369,$C188),"")</f>
        <v/>
      </c>
      <c r="AF188" s="40" t="str">
        <f>IF(ISNUMBER(AVERAGEIFS(Observed!AF$2:AF$2369,Observed!$A$2:$A$2369,$A188,Observed!$C$2:$C$2369,$C188)),AVERAGEIFS(Observed!AF$2:AF$2369,Observed!$A$2:$A$2369,$A188,Observed!$C$2:$C$2369,$C188),"")</f>
        <v/>
      </c>
      <c r="AG188" s="40" t="str">
        <f>IF(ISNUMBER(AVERAGEIFS(Observed!AG$2:AG$2369,Observed!$A$2:$A$2369,$A188,Observed!$C$2:$C$2369,$C188)),AVERAGEIFS(Observed!AG$2:AG$2369,Observed!$A$2:$A$2369,$A188,Observed!$C$2:$C$2369,$C188),"")</f>
        <v/>
      </c>
      <c r="AH188" s="41" t="str">
        <f>IF(ISNUMBER(AVERAGEIFS(Observed!AH$2:AH$2369,Observed!$A$2:$A$2369,$A188,Observed!$C$2:$C$2369,$C188)),AVERAGEIFS(Observed!AH$2:AH$2369,Observed!$A$2:$A$2369,$A188,Observed!$C$2:$C$2369,$C188),"")</f>
        <v/>
      </c>
      <c r="AI188" s="41" t="str">
        <f>IF(ISNUMBER(AVERAGEIFS(Observed!AI$2:AI$2369,Observed!$A$2:$A$2369,$A188,Observed!$C$2:$C$2369,$C188)),AVERAGEIFS(Observed!AI$2:AI$2369,Observed!$A$2:$A$2369,$A188,Observed!$C$2:$C$2369,$C188),"")</f>
        <v/>
      </c>
      <c r="AJ188" s="41" t="str">
        <f>IF(ISNUMBER(AVERAGEIFS(Observed!AJ$2:AJ$2369,Observed!$A$2:$A$2369,$A188,Observed!$C$2:$C$2369,$C188)),AVERAGEIFS(Observed!AJ$2:AJ$2369,Observed!$A$2:$A$2369,$A188,Observed!$C$2:$C$2369,$C188),"")</f>
        <v/>
      </c>
      <c r="AK188" s="40" t="str">
        <f>IF(ISNUMBER(AVERAGEIFS(Observed!AK$2:AK$2369,Observed!$A$2:$A$2369,$A188,Observed!$C$2:$C$2369,$C188)),AVERAGEIFS(Observed!AK$2:AK$2369,Observed!$A$2:$A$2369,$A188,Observed!$C$2:$C$2369,$C188),"")</f>
        <v/>
      </c>
      <c r="AL188" s="41" t="str">
        <f>IF(ISNUMBER(AVERAGEIFS(Observed!AL$2:AL$2369,Observed!$A$2:$A$2369,$A188,Observed!$C$2:$C$2369,$C188)),AVERAGEIFS(Observed!AL$2:AL$2369,Observed!$A$2:$A$2369,$A188,Observed!$C$2:$C$2369,$C188),"")</f>
        <v/>
      </c>
      <c r="AM188" s="40" t="str">
        <f>IF(ISNUMBER(AVERAGEIFS(Observed!AM$2:AM$2369,Observed!$A$2:$A$2369,$A188,Observed!$C$2:$C$2369,$C188)),AVERAGEIFS(Observed!AM$2:AM$2369,Observed!$A$2:$A$2369,$A188,Observed!$C$2:$C$2369,$C188),"")</f>
        <v/>
      </c>
      <c r="AN188" s="40" t="str">
        <f>IF(ISNUMBER(AVERAGEIFS(Observed!AN$2:AN$2369,Observed!$A$2:$A$2369,$A188,Observed!$C$2:$C$2369,$C188)),AVERAGEIFS(Observed!AN$2:AN$2369,Observed!$A$2:$A$2369,$A188,Observed!$C$2:$C$2369,$C188),"")</f>
        <v/>
      </c>
      <c r="AO188" s="40" t="str">
        <f>IF(ISNUMBER(AVERAGEIFS(Observed!AO$2:AO$2369,Observed!$A$2:$A$2369,$A188,Observed!$C$2:$C$2369,$C188)),AVERAGEIFS(Observed!AO$2:AO$2369,Observed!$A$2:$A$2369,$A188,Observed!$C$2:$C$2369,$C188),"")</f>
        <v/>
      </c>
      <c r="AP188" s="41" t="str">
        <f>IF(ISNUMBER(AVERAGEIFS(Observed!AP$2:AP$2369,Observed!$A$2:$A$2369,$A188,Observed!$C$2:$C$2369,$C188)),AVERAGEIFS(Observed!AP$2:AP$2369,Observed!$A$2:$A$2369,$A188,Observed!$C$2:$C$2369,$C188),"")</f>
        <v/>
      </c>
      <c r="AQ188" s="40" t="str">
        <f>IF(ISNUMBER(AVERAGEIFS(Observed!AQ$2:AQ$2369,Observed!$A$2:$A$2369,$A188,Observed!$C$2:$C$2369,$C188)),AVERAGEIFS(Observed!AQ$2:AQ$2369,Observed!$A$2:$A$2369,$A188,Observed!$C$2:$C$2369,$C188),"")</f>
        <v/>
      </c>
      <c r="AR188" s="40" t="str">
        <f>IF(ISNUMBER(AVERAGEIFS(Observed!AR$2:AR$2369,Observed!$A$2:$A$2369,$A188,Observed!$C$2:$C$2369,$C188)),AVERAGEIFS(Observed!AR$2:AR$2369,Observed!$A$2:$A$2369,$A188,Observed!$C$2:$C$2369,$C188),"")</f>
        <v/>
      </c>
      <c r="AS188" s="3">
        <f>COUNTIFS(Observed!$A$2:$A$2369,$A188,Observed!$C$2:$C$2369,$C188)</f>
        <v>3</v>
      </c>
      <c r="AT188" s="3">
        <f t="shared" si="2"/>
        <v>1</v>
      </c>
    </row>
    <row r="189" spans="1:46" x14ac:dyDescent="0.25">
      <c r="A189" t="s">
        <v>6</v>
      </c>
      <c r="B189" t="s">
        <v>21</v>
      </c>
      <c r="C189" s="7">
        <v>36022</v>
      </c>
      <c r="D189" t="s">
        <v>101</v>
      </c>
      <c r="E189" t="s">
        <v>84</v>
      </c>
      <c r="J189" t="s">
        <v>2</v>
      </c>
      <c r="K189" t="s">
        <v>2</v>
      </c>
      <c r="L189">
        <v>1</v>
      </c>
      <c r="M189" t="s">
        <v>23</v>
      </c>
      <c r="N189" s="39">
        <f>IF(ISNUMBER(AVERAGEIFS(Observed!N$2:N$2369,Observed!$A$2:$A$2369,$A189,Observed!$C$2:$C$2369,$C189)),AVERAGEIFS(Observed!N$2:N$2369,Observed!$A$2:$A$2369,$A189,Observed!$C$2:$C$2369,$C189),"")</f>
        <v>332.5</v>
      </c>
      <c r="O189" s="40">
        <f>IF(ISNUMBER(AVERAGEIFS(Observed!O$2:O$2369,Observed!$A$2:$A$2369,$A189,Observed!$C$2:$C$2369,$C189)),AVERAGEIFS(Observed!O$2:O$2369,Observed!$A$2:$A$2369,$A189,Observed!$C$2:$C$2369,$C189),"")</f>
        <v>33.25</v>
      </c>
      <c r="P189" s="40" t="str">
        <f>IF(ISNUMBER(AVERAGEIFS(Observed!P$2:P$2369,Observed!$A$2:$A$2369,$A189,Observed!$C$2:$C$2369,$C189)),AVERAGEIFS(Observed!P$2:P$2369,Observed!$A$2:$A$2369,$A189,Observed!$C$2:$C$2369,$C189),"")</f>
        <v/>
      </c>
      <c r="Q189" s="40" t="str">
        <f>IF(ISNUMBER(AVERAGEIFS(Observed!Q$2:Q$2369,Observed!$A$2:$A$2369,$A189,Observed!$C$2:$C$2369,$C189)),AVERAGEIFS(Observed!Q$2:Q$2369,Observed!$A$2:$A$2369,$A189,Observed!$C$2:$C$2369,$C189),"")</f>
        <v/>
      </c>
      <c r="R189" s="40" t="str">
        <f>IF(ISNUMBER(AVERAGEIFS(Observed!R$2:R$2369,Observed!$A$2:$A$2369,$A189,Observed!$C$2:$C$2369,$C189)),AVERAGEIFS(Observed!R$2:R$2369,Observed!$A$2:$A$2369,$A189,Observed!$C$2:$C$2369,$C189),"")</f>
        <v/>
      </c>
      <c r="S189" s="41" t="str">
        <f>IF(ISNUMBER(AVERAGEIFS(Observed!S$2:S$2369,Observed!$A$2:$A$2369,$A189,Observed!$C$2:$C$2369,$C189)),AVERAGEIFS(Observed!S$2:S$2369,Observed!$A$2:$A$2369,$A189,Observed!$C$2:$C$2369,$C189),"")</f>
        <v/>
      </c>
      <c r="T189" s="41" t="str">
        <f>IF(ISNUMBER(AVERAGEIFS(Observed!T$2:T$2369,Observed!$A$2:$A$2369,$A189,Observed!$C$2:$C$2369,$C189)),AVERAGEIFS(Observed!T$2:T$2369,Observed!$A$2:$A$2369,$A189,Observed!$C$2:$C$2369,$C189),"")</f>
        <v/>
      </c>
      <c r="U189" s="41" t="str">
        <f>IF(ISNUMBER(AVERAGEIFS(Observed!U$2:U$2369,Observed!$A$2:$A$2369,$A189,Observed!$C$2:$C$2369,$C189)),AVERAGEIFS(Observed!U$2:U$2369,Observed!$A$2:$A$2369,$A189,Observed!$C$2:$C$2369,$C189),"")</f>
        <v/>
      </c>
      <c r="V189" s="40" t="str">
        <f>IF(ISNUMBER(AVERAGEIFS(Observed!V$2:V$2369,Observed!$A$2:$A$2369,$A189,Observed!$C$2:$C$2369,$C189)),AVERAGEIFS(Observed!V$2:V$2369,Observed!$A$2:$A$2369,$A189,Observed!$C$2:$C$2369,$C189),"")</f>
        <v/>
      </c>
      <c r="W189" s="8" t="str">
        <f>IF(ISNUMBER(AVERAGEIFS(Observed!W$2:W$2369,Observed!$A$2:$A$2369,$A189,Observed!$C$2:$C$2369,$C189)),AVERAGEIFS(Observed!W$2:W$2369,Observed!$A$2:$A$2369,$A189,Observed!$C$2:$C$2369,$C189),"")</f>
        <v/>
      </c>
      <c r="X189" s="8" t="str">
        <f>IF(ISNUMBER(AVERAGEIFS(Observed!X$2:X$2369,Observed!$A$2:$A$2369,$A189,Observed!$C$2:$C$2369,$C189)),AVERAGEIFS(Observed!X$2:X$2369,Observed!$A$2:$A$2369,$A189,Observed!$C$2:$C$2369,$C189),"")</f>
        <v/>
      </c>
      <c r="Y189" s="40" t="str">
        <f>IF(ISNUMBER(AVERAGEIFS(Observed!Y$2:Y$2369,Observed!$A$2:$A$2369,$A189,Observed!$C$2:$C$2369,$C189)),AVERAGEIFS(Observed!Y$2:Y$2369,Observed!$A$2:$A$2369,$A189,Observed!$C$2:$C$2369,$C189),"")</f>
        <v/>
      </c>
      <c r="Z189" s="40" t="str">
        <f>IF(ISNUMBER(AVERAGEIFS(Observed!Z$2:Z$2369,Observed!$A$2:$A$2369,$A189,Observed!$C$2:$C$2369,$C189)),AVERAGEIFS(Observed!Z$2:Z$2369,Observed!$A$2:$A$2369,$A189,Observed!$C$2:$C$2369,$C189),"")</f>
        <v/>
      </c>
      <c r="AA189" s="40" t="str">
        <f>IF(ISNUMBER(AVERAGEIFS(Observed!AA$2:AA$2369,Observed!$A$2:$A$2369,$A189,Observed!$C$2:$C$2369,$C189)),AVERAGEIFS(Observed!AA$2:AA$2369,Observed!$A$2:$A$2369,$A189,Observed!$C$2:$C$2369,$C189),"")</f>
        <v/>
      </c>
      <c r="AB189" s="40" t="str">
        <f>IF(ISNUMBER(AVERAGEIFS(Observed!AB$2:AB$2369,Observed!$A$2:$A$2369,$A189,Observed!$C$2:$C$2369,$C189)),AVERAGEIFS(Observed!AB$2:AB$2369,Observed!$A$2:$A$2369,$A189,Observed!$C$2:$C$2369,$C189),"")</f>
        <v/>
      </c>
      <c r="AC189" s="40" t="str">
        <f>IF(ISNUMBER(AVERAGEIFS(Observed!AC$2:AC$2369,Observed!$A$2:$A$2369,$A189,Observed!$C$2:$C$2369,$C189)),AVERAGEIFS(Observed!AC$2:AC$2369,Observed!$A$2:$A$2369,$A189,Observed!$C$2:$C$2369,$C189),"")</f>
        <v/>
      </c>
      <c r="AD189" s="40" t="str">
        <f>IF(ISNUMBER(AVERAGEIFS(Observed!AD$2:AD$2369,Observed!$A$2:$A$2369,$A189,Observed!$C$2:$C$2369,$C189)),AVERAGEIFS(Observed!AD$2:AD$2369,Observed!$A$2:$A$2369,$A189,Observed!$C$2:$C$2369,$C189),"")</f>
        <v/>
      </c>
      <c r="AE189" s="40" t="str">
        <f>IF(ISNUMBER(AVERAGEIFS(Observed!AE$2:AE$2369,Observed!$A$2:$A$2369,$A189,Observed!$C$2:$C$2369,$C189)),AVERAGEIFS(Observed!AE$2:AE$2369,Observed!$A$2:$A$2369,$A189,Observed!$C$2:$C$2369,$C189),"")</f>
        <v/>
      </c>
      <c r="AF189" s="40" t="str">
        <f>IF(ISNUMBER(AVERAGEIFS(Observed!AF$2:AF$2369,Observed!$A$2:$A$2369,$A189,Observed!$C$2:$C$2369,$C189)),AVERAGEIFS(Observed!AF$2:AF$2369,Observed!$A$2:$A$2369,$A189,Observed!$C$2:$C$2369,$C189),"")</f>
        <v/>
      </c>
      <c r="AG189" s="40" t="str">
        <f>IF(ISNUMBER(AVERAGEIFS(Observed!AG$2:AG$2369,Observed!$A$2:$A$2369,$A189,Observed!$C$2:$C$2369,$C189)),AVERAGEIFS(Observed!AG$2:AG$2369,Observed!$A$2:$A$2369,$A189,Observed!$C$2:$C$2369,$C189),"")</f>
        <v/>
      </c>
      <c r="AH189" s="41" t="str">
        <f>IF(ISNUMBER(AVERAGEIFS(Observed!AH$2:AH$2369,Observed!$A$2:$A$2369,$A189,Observed!$C$2:$C$2369,$C189)),AVERAGEIFS(Observed!AH$2:AH$2369,Observed!$A$2:$A$2369,$A189,Observed!$C$2:$C$2369,$C189),"")</f>
        <v/>
      </c>
      <c r="AI189" s="41" t="str">
        <f>IF(ISNUMBER(AVERAGEIFS(Observed!AI$2:AI$2369,Observed!$A$2:$A$2369,$A189,Observed!$C$2:$C$2369,$C189)),AVERAGEIFS(Observed!AI$2:AI$2369,Observed!$A$2:$A$2369,$A189,Observed!$C$2:$C$2369,$C189),"")</f>
        <v/>
      </c>
      <c r="AJ189" s="41" t="str">
        <f>IF(ISNUMBER(AVERAGEIFS(Observed!AJ$2:AJ$2369,Observed!$A$2:$A$2369,$A189,Observed!$C$2:$C$2369,$C189)),AVERAGEIFS(Observed!AJ$2:AJ$2369,Observed!$A$2:$A$2369,$A189,Observed!$C$2:$C$2369,$C189),"")</f>
        <v/>
      </c>
      <c r="AK189" s="40" t="str">
        <f>IF(ISNUMBER(AVERAGEIFS(Observed!AK$2:AK$2369,Observed!$A$2:$A$2369,$A189,Observed!$C$2:$C$2369,$C189)),AVERAGEIFS(Observed!AK$2:AK$2369,Observed!$A$2:$A$2369,$A189,Observed!$C$2:$C$2369,$C189),"")</f>
        <v/>
      </c>
      <c r="AL189" s="41" t="str">
        <f>IF(ISNUMBER(AVERAGEIFS(Observed!AL$2:AL$2369,Observed!$A$2:$A$2369,$A189,Observed!$C$2:$C$2369,$C189)),AVERAGEIFS(Observed!AL$2:AL$2369,Observed!$A$2:$A$2369,$A189,Observed!$C$2:$C$2369,$C189),"")</f>
        <v/>
      </c>
      <c r="AM189" s="40" t="str">
        <f>IF(ISNUMBER(AVERAGEIFS(Observed!AM$2:AM$2369,Observed!$A$2:$A$2369,$A189,Observed!$C$2:$C$2369,$C189)),AVERAGEIFS(Observed!AM$2:AM$2369,Observed!$A$2:$A$2369,$A189,Observed!$C$2:$C$2369,$C189),"")</f>
        <v/>
      </c>
      <c r="AN189" s="40" t="str">
        <f>IF(ISNUMBER(AVERAGEIFS(Observed!AN$2:AN$2369,Observed!$A$2:$A$2369,$A189,Observed!$C$2:$C$2369,$C189)),AVERAGEIFS(Observed!AN$2:AN$2369,Observed!$A$2:$A$2369,$A189,Observed!$C$2:$C$2369,$C189),"")</f>
        <v/>
      </c>
      <c r="AO189" s="40" t="str">
        <f>IF(ISNUMBER(AVERAGEIFS(Observed!AO$2:AO$2369,Observed!$A$2:$A$2369,$A189,Observed!$C$2:$C$2369,$C189)),AVERAGEIFS(Observed!AO$2:AO$2369,Observed!$A$2:$A$2369,$A189,Observed!$C$2:$C$2369,$C189),"")</f>
        <v/>
      </c>
      <c r="AP189" s="41" t="str">
        <f>IF(ISNUMBER(AVERAGEIFS(Observed!AP$2:AP$2369,Observed!$A$2:$A$2369,$A189,Observed!$C$2:$C$2369,$C189)),AVERAGEIFS(Observed!AP$2:AP$2369,Observed!$A$2:$A$2369,$A189,Observed!$C$2:$C$2369,$C189),"")</f>
        <v/>
      </c>
      <c r="AQ189" s="40" t="str">
        <f>IF(ISNUMBER(AVERAGEIFS(Observed!AQ$2:AQ$2369,Observed!$A$2:$A$2369,$A189,Observed!$C$2:$C$2369,$C189)),AVERAGEIFS(Observed!AQ$2:AQ$2369,Observed!$A$2:$A$2369,$A189,Observed!$C$2:$C$2369,$C189),"")</f>
        <v/>
      </c>
      <c r="AR189" s="40" t="str">
        <f>IF(ISNUMBER(AVERAGEIFS(Observed!AR$2:AR$2369,Observed!$A$2:$A$2369,$A189,Observed!$C$2:$C$2369,$C189)),AVERAGEIFS(Observed!AR$2:AR$2369,Observed!$A$2:$A$2369,$A189,Observed!$C$2:$C$2369,$C189),"")</f>
        <v/>
      </c>
      <c r="AS189" s="3">
        <f>COUNTIFS(Observed!$A$2:$A$2369,$A189,Observed!$C$2:$C$2369,$C189)</f>
        <v>3</v>
      </c>
      <c r="AT189" s="3">
        <f t="shared" si="2"/>
        <v>1</v>
      </c>
    </row>
    <row r="190" spans="1:46" x14ac:dyDescent="0.25">
      <c r="A190" t="s">
        <v>6</v>
      </c>
      <c r="B190" t="s">
        <v>21</v>
      </c>
      <c r="C190" s="7">
        <v>36043</v>
      </c>
      <c r="D190" t="s">
        <v>101</v>
      </c>
      <c r="E190" t="s">
        <v>84</v>
      </c>
      <c r="J190" t="s">
        <v>2</v>
      </c>
      <c r="K190" t="s">
        <v>2</v>
      </c>
      <c r="L190">
        <v>1</v>
      </c>
      <c r="M190" t="s">
        <v>23</v>
      </c>
      <c r="N190" s="39">
        <f>IF(ISNUMBER(AVERAGEIFS(Observed!N$2:N$2369,Observed!$A$2:$A$2369,$A190,Observed!$C$2:$C$2369,$C190)),AVERAGEIFS(Observed!N$2:N$2369,Observed!$A$2:$A$2369,$A190,Observed!$C$2:$C$2369,$C190),"")</f>
        <v>617</v>
      </c>
      <c r="O190" s="40">
        <f>IF(ISNUMBER(AVERAGEIFS(Observed!O$2:O$2369,Observed!$A$2:$A$2369,$A190,Observed!$C$2:$C$2369,$C190)),AVERAGEIFS(Observed!O$2:O$2369,Observed!$A$2:$A$2369,$A190,Observed!$C$2:$C$2369,$C190),"")</f>
        <v>61.70000000000001</v>
      </c>
      <c r="P190" s="40" t="str">
        <f>IF(ISNUMBER(AVERAGEIFS(Observed!P$2:P$2369,Observed!$A$2:$A$2369,$A190,Observed!$C$2:$C$2369,$C190)),AVERAGEIFS(Observed!P$2:P$2369,Observed!$A$2:$A$2369,$A190,Observed!$C$2:$C$2369,$C190),"")</f>
        <v/>
      </c>
      <c r="Q190" s="40" t="str">
        <f>IF(ISNUMBER(AVERAGEIFS(Observed!Q$2:Q$2369,Observed!$A$2:$A$2369,$A190,Observed!$C$2:$C$2369,$C190)),AVERAGEIFS(Observed!Q$2:Q$2369,Observed!$A$2:$A$2369,$A190,Observed!$C$2:$C$2369,$C190),"")</f>
        <v/>
      </c>
      <c r="R190" s="40" t="str">
        <f>IF(ISNUMBER(AVERAGEIFS(Observed!R$2:R$2369,Observed!$A$2:$A$2369,$A190,Observed!$C$2:$C$2369,$C190)),AVERAGEIFS(Observed!R$2:R$2369,Observed!$A$2:$A$2369,$A190,Observed!$C$2:$C$2369,$C190),"")</f>
        <v/>
      </c>
      <c r="S190" s="41" t="str">
        <f>IF(ISNUMBER(AVERAGEIFS(Observed!S$2:S$2369,Observed!$A$2:$A$2369,$A190,Observed!$C$2:$C$2369,$C190)),AVERAGEIFS(Observed!S$2:S$2369,Observed!$A$2:$A$2369,$A190,Observed!$C$2:$C$2369,$C190),"")</f>
        <v/>
      </c>
      <c r="T190" s="41" t="str">
        <f>IF(ISNUMBER(AVERAGEIFS(Observed!T$2:T$2369,Observed!$A$2:$A$2369,$A190,Observed!$C$2:$C$2369,$C190)),AVERAGEIFS(Observed!T$2:T$2369,Observed!$A$2:$A$2369,$A190,Observed!$C$2:$C$2369,$C190),"")</f>
        <v/>
      </c>
      <c r="U190" s="41" t="str">
        <f>IF(ISNUMBER(AVERAGEIFS(Observed!U$2:U$2369,Observed!$A$2:$A$2369,$A190,Observed!$C$2:$C$2369,$C190)),AVERAGEIFS(Observed!U$2:U$2369,Observed!$A$2:$A$2369,$A190,Observed!$C$2:$C$2369,$C190),"")</f>
        <v/>
      </c>
      <c r="V190" s="40" t="str">
        <f>IF(ISNUMBER(AVERAGEIFS(Observed!V$2:V$2369,Observed!$A$2:$A$2369,$A190,Observed!$C$2:$C$2369,$C190)),AVERAGEIFS(Observed!V$2:V$2369,Observed!$A$2:$A$2369,$A190,Observed!$C$2:$C$2369,$C190),"")</f>
        <v/>
      </c>
      <c r="W190" s="8" t="str">
        <f>IF(ISNUMBER(AVERAGEIFS(Observed!W$2:W$2369,Observed!$A$2:$A$2369,$A190,Observed!$C$2:$C$2369,$C190)),AVERAGEIFS(Observed!W$2:W$2369,Observed!$A$2:$A$2369,$A190,Observed!$C$2:$C$2369,$C190),"")</f>
        <v/>
      </c>
      <c r="X190" s="8" t="str">
        <f>IF(ISNUMBER(AVERAGEIFS(Observed!X$2:X$2369,Observed!$A$2:$A$2369,$A190,Observed!$C$2:$C$2369,$C190)),AVERAGEIFS(Observed!X$2:X$2369,Observed!$A$2:$A$2369,$A190,Observed!$C$2:$C$2369,$C190),"")</f>
        <v/>
      </c>
      <c r="Y190" s="40" t="str">
        <f>IF(ISNUMBER(AVERAGEIFS(Observed!Y$2:Y$2369,Observed!$A$2:$A$2369,$A190,Observed!$C$2:$C$2369,$C190)),AVERAGEIFS(Observed!Y$2:Y$2369,Observed!$A$2:$A$2369,$A190,Observed!$C$2:$C$2369,$C190),"")</f>
        <v/>
      </c>
      <c r="Z190" s="40" t="str">
        <f>IF(ISNUMBER(AVERAGEIFS(Observed!Z$2:Z$2369,Observed!$A$2:$A$2369,$A190,Observed!$C$2:$C$2369,$C190)),AVERAGEIFS(Observed!Z$2:Z$2369,Observed!$A$2:$A$2369,$A190,Observed!$C$2:$C$2369,$C190),"")</f>
        <v/>
      </c>
      <c r="AA190" s="40" t="str">
        <f>IF(ISNUMBER(AVERAGEIFS(Observed!AA$2:AA$2369,Observed!$A$2:$A$2369,$A190,Observed!$C$2:$C$2369,$C190)),AVERAGEIFS(Observed!AA$2:AA$2369,Observed!$A$2:$A$2369,$A190,Observed!$C$2:$C$2369,$C190),"")</f>
        <v/>
      </c>
      <c r="AB190" s="40" t="str">
        <f>IF(ISNUMBER(AVERAGEIFS(Observed!AB$2:AB$2369,Observed!$A$2:$A$2369,$A190,Observed!$C$2:$C$2369,$C190)),AVERAGEIFS(Observed!AB$2:AB$2369,Observed!$A$2:$A$2369,$A190,Observed!$C$2:$C$2369,$C190),"")</f>
        <v/>
      </c>
      <c r="AC190" s="40" t="str">
        <f>IF(ISNUMBER(AVERAGEIFS(Observed!AC$2:AC$2369,Observed!$A$2:$A$2369,$A190,Observed!$C$2:$C$2369,$C190)),AVERAGEIFS(Observed!AC$2:AC$2369,Observed!$A$2:$A$2369,$A190,Observed!$C$2:$C$2369,$C190),"")</f>
        <v/>
      </c>
      <c r="AD190" s="40" t="str">
        <f>IF(ISNUMBER(AVERAGEIFS(Observed!AD$2:AD$2369,Observed!$A$2:$A$2369,$A190,Observed!$C$2:$C$2369,$C190)),AVERAGEIFS(Observed!AD$2:AD$2369,Observed!$A$2:$A$2369,$A190,Observed!$C$2:$C$2369,$C190),"")</f>
        <v/>
      </c>
      <c r="AE190" s="40" t="str">
        <f>IF(ISNUMBER(AVERAGEIFS(Observed!AE$2:AE$2369,Observed!$A$2:$A$2369,$A190,Observed!$C$2:$C$2369,$C190)),AVERAGEIFS(Observed!AE$2:AE$2369,Observed!$A$2:$A$2369,$A190,Observed!$C$2:$C$2369,$C190),"")</f>
        <v/>
      </c>
      <c r="AF190" s="40" t="str">
        <f>IF(ISNUMBER(AVERAGEIFS(Observed!AF$2:AF$2369,Observed!$A$2:$A$2369,$A190,Observed!$C$2:$C$2369,$C190)),AVERAGEIFS(Observed!AF$2:AF$2369,Observed!$A$2:$A$2369,$A190,Observed!$C$2:$C$2369,$C190),"")</f>
        <v/>
      </c>
      <c r="AG190" s="40" t="str">
        <f>IF(ISNUMBER(AVERAGEIFS(Observed!AG$2:AG$2369,Observed!$A$2:$A$2369,$A190,Observed!$C$2:$C$2369,$C190)),AVERAGEIFS(Observed!AG$2:AG$2369,Observed!$A$2:$A$2369,$A190,Observed!$C$2:$C$2369,$C190),"")</f>
        <v/>
      </c>
      <c r="AH190" s="41" t="str">
        <f>IF(ISNUMBER(AVERAGEIFS(Observed!AH$2:AH$2369,Observed!$A$2:$A$2369,$A190,Observed!$C$2:$C$2369,$C190)),AVERAGEIFS(Observed!AH$2:AH$2369,Observed!$A$2:$A$2369,$A190,Observed!$C$2:$C$2369,$C190),"")</f>
        <v/>
      </c>
      <c r="AI190" s="41" t="str">
        <f>IF(ISNUMBER(AVERAGEIFS(Observed!AI$2:AI$2369,Observed!$A$2:$A$2369,$A190,Observed!$C$2:$C$2369,$C190)),AVERAGEIFS(Observed!AI$2:AI$2369,Observed!$A$2:$A$2369,$A190,Observed!$C$2:$C$2369,$C190),"")</f>
        <v/>
      </c>
      <c r="AJ190" s="41" t="str">
        <f>IF(ISNUMBER(AVERAGEIFS(Observed!AJ$2:AJ$2369,Observed!$A$2:$A$2369,$A190,Observed!$C$2:$C$2369,$C190)),AVERAGEIFS(Observed!AJ$2:AJ$2369,Observed!$A$2:$A$2369,$A190,Observed!$C$2:$C$2369,$C190),"")</f>
        <v/>
      </c>
      <c r="AK190" s="40" t="str">
        <f>IF(ISNUMBER(AVERAGEIFS(Observed!AK$2:AK$2369,Observed!$A$2:$A$2369,$A190,Observed!$C$2:$C$2369,$C190)),AVERAGEIFS(Observed!AK$2:AK$2369,Observed!$A$2:$A$2369,$A190,Observed!$C$2:$C$2369,$C190),"")</f>
        <v/>
      </c>
      <c r="AL190" s="41" t="str">
        <f>IF(ISNUMBER(AVERAGEIFS(Observed!AL$2:AL$2369,Observed!$A$2:$A$2369,$A190,Observed!$C$2:$C$2369,$C190)),AVERAGEIFS(Observed!AL$2:AL$2369,Observed!$A$2:$A$2369,$A190,Observed!$C$2:$C$2369,$C190),"")</f>
        <v/>
      </c>
      <c r="AM190" s="40" t="str">
        <f>IF(ISNUMBER(AVERAGEIFS(Observed!AM$2:AM$2369,Observed!$A$2:$A$2369,$A190,Observed!$C$2:$C$2369,$C190)),AVERAGEIFS(Observed!AM$2:AM$2369,Observed!$A$2:$A$2369,$A190,Observed!$C$2:$C$2369,$C190),"")</f>
        <v/>
      </c>
      <c r="AN190" s="40" t="str">
        <f>IF(ISNUMBER(AVERAGEIFS(Observed!AN$2:AN$2369,Observed!$A$2:$A$2369,$A190,Observed!$C$2:$C$2369,$C190)),AVERAGEIFS(Observed!AN$2:AN$2369,Observed!$A$2:$A$2369,$A190,Observed!$C$2:$C$2369,$C190),"")</f>
        <v/>
      </c>
      <c r="AO190" s="40" t="str">
        <f>IF(ISNUMBER(AVERAGEIFS(Observed!AO$2:AO$2369,Observed!$A$2:$A$2369,$A190,Observed!$C$2:$C$2369,$C190)),AVERAGEIFS(Observed!AO$2:AO$2369,Observed!$A$2:$A$2369,$A190,Observed!$C$2:$C$2369,$C190),"")</f>
        <v/>
      </c>
      <c r="AP190" s="41" t="str">
        <f>IF(ISNUMBER(AVERAGEIFS(Observed!AP$2:AP$2369,Observed!$A$2:$A$2369,$A190,Observed!$C$2:$C$2369,$C190)),AVERAGEIFS(Observed!AP$2:AP$2369,Observed!$A$2:$A$2369,$A190,Observed!$C$2:$C$2369,$C190),"")</f>
        <v/>
      </c>
      <c r="AQ190" s="40" t="str">
        <f>IF(ISNUMBER(AVERAGEIFS(Observed!AQ$2:AQ$2369,Observed!$A$2:$A$2369,$A190,Observed!$C$2:$C$2369,$C190)),AVERAGEIFS(Observed!AQ$2:AQ$2369,Observed!$A$2:$A$2369,$A190,Observed!$C$2:$C$2369,$C190),"")</f>
        <v/>
      </c>
      <c r="AR190" s="40" t="str">
        <f>IF(ISNUMBER(AVERAGEIFS(Observed!AR$2:AR$2369,Observed!$A$2:$A$2369,$A190,Observed!$C$2:$C$2369,$C190)),AVERAGEIFS(Observed!AR$2:AR$2369,Observed!$A$2:$A$2369,$A190,Observed!$C$2:$C$2369,$C190),"")</f>
        <v/>
      </c>
      <c r="AS190" s="3">
        <f>COUNTIFS(Observed!$A$2:$A$2369,$A190,Observed!$C$2:$C$2369,$C190)</f>
        <v>3</v>
      </c>
      <c r="AT190" s="3">
        <f t="shared" si="2"/>
        <v>1</v>
      </c>
    </row>
    <row r="191" spans="1:46" x14ac:dyDescent="0.25">
      <c r="A191" t="s">
        <v>6</v>
      </c>
      <c r="B191" t="s">
        <v>21</v>
      </c>
      <c r="C191" s="7">
        <v>36057</v>
      </c>
      <c r="D191" t="s">
        <v>101</v>
      </c>
      <c r="E191" t="s">
        <v>84</v>
      </c>
      <c r="J191" t="s">
        <v>2</v>
      </c>
      <c r="K191" t="s">
        <v>2</v>
      </c>
      <c r="L191">
        <v>1</v>
      </c>
      <c r="M191" t="s">
        <v>23</v>
      </c>
      <c r="N191" s="39">
        <f>IF(ISNUMBER(AVERAGEIFS(Observed!N$2:N$2369,Observed!$A$2:$A$2369,$A191,Observed!$C$2:$C$2369,$C191)),AVERAGEIFS(Observed!N$2:N$2369,Observed!$A$2:$A$2369,$A191,Observed!$C$2:$C$2369,$C191),"")</f>
        <v>1255</v>
      </c>
      <c r="O191" s="40">
        <f>IF(ISNUMBER(AVERAGEIFS(Observed!O$2:O$2369,Observed!$A$2:$A$2369,$A191,Observed!$C$2:$C$2369,$C191)),AVERAGEIFS(Observed!O$2:O$2369,Observed!$A$2:$A$2369,$A191,Observed!$C$2:$C$2369,$C191),"")</f>
        <v>125.50000000000001</v>
      </c>
      <c r="P191" s="40" t="str">
        <f>IF(ISNUMBER(AVERAGEIFS(Observed!P$2:P$2369,Observed!$A$2:$A$2369,$A191,Observed!$C$2:$C$2369,$C191)),AVERAGEIFS(Observed!P$2:P$2369,Observed!$A$2:$A$2369,$A191,Observed!$C$2:$C$2369,$C191),"")</f>
        <v/>
      </c>
      <c r="Q191" s="40" t="str">
        <f>IF(ISNUMBER(AVERAGEIFS(Observed!Q$2:Q$2369,Observed!$A$2:$A$2369,$A191,Observed!$C$2:$C$2369,$C191)),AVERAGEIFS(Observed!Q$2:Q$2369,Observed!$A$2:$A$2369,$A191,Observed!$C$2:$C$2369,$C191),"")</f>
        <v/>
      </c>
      <c r="R191" s="40" t="str">
        <f>IF(ISNUMBER(AVERAGEIFS(Observed!R$2:R$2369,Observed!$A$2:$A$2369,$A191,Observed!$C$2:$C$2369,$C191)),AVERAGEIFS(Observed!R$2:R$2369,Observed!$A$2:$A$2369,$A191,Observed!$C$2:$C$2369,$C191),"")</f>
        <v/>
      </c>
      <c r="S191" s="41" t="str">
        <f>IF(ISNUMBER(AVERAGEIFS(Observed!S$2:S$2369,Observed!$A$2:$A$2369,$A191,Observed!$C$2:$C$2369,$C191)),AVERAGEIFS(Observed!S$2:S$2369,Observed!$A$2:$A$2369,$A191,Observed!$C$2:$C$2369,$C191),"")</f>
        <v/>
      </c>
      <c r="T191" s="41" t="str">
        <f>IF(ISNUMBER(AVERAGEIFS(Observed!T$2:T$2369,Observed!$A$2:$A$2369,$A191,Observed!$C$2:$C$2369,$C191)),AVERAGEIFS(Observed!T$2:T$2369,Observed!$A$2:$A$2369,$A191,Observed!$C$2:$C$2369,$C191),"")</f>
        <v/>
      </c>
      <c r="U191" s="41" t="str">
        <f>IF(ISNUMBER(AVERAGEIFS(Observed!U$2:U$2369,Observed!$A$2:$A$2369,$A191,Observed!$C$2:$C$2369,$C191)),AVERAGEIFS(Observed!U$2:U$2369,Observed!$A$2:$A$2369,$A191,Observed!$C$2:$C$2369,$C191),"")</f>
        <v/>
      </c>
      <c r="V191" s="40" t="str">
        <f>IF(ISNUMBER(AVERAGEIFS(Observed!V$2:V$2369,Observed!$A$2:$A$2369,$A191,Observed!$C$2:$C$2369,$C191)),AVERAGEIFS(Observed!V$2:V$2369,Observed!$A$2:$A$2369,$A191,Observed!$C$2:$C$2369,$C191),"")</f>
        <v/>
      </c>
      <c r="W191" s="8" t="str">
        <f>IF(ISNUMBER(AVERAGEIFS(Observed!W$2:W$2369,Observed!$A$2:$A$2369,$A191,Observed!$C$2:$C$2369,$C191)),AVERAGEIFS(Observed!W$2:W$2369,Observed!$A$2:$A$2369,$A191,Observed!$C$2:$C$2369,$C191),"")</f>
        <v/>
      </c>
      <c r="X191" s="8" t="str">
        <f>IF(ISNUMBER(AVERAGEIFS(Observed!X$2:X$2369,Observed!$A$2:$A$2369,$A191,Observed!$C$2:$C$2369,$C191)),AVERAGEIFS(Observed!X$2:X$2369,Observed!$A$2:$A$2369,$A191,Observed!$C$2:$C$2369,$C191),"")</f>
        <v/>
      </c>
      <c r="Y191" s="40" t="str">
        <f>IF(ISNUMBER(AVERAGEIFS(Observed!Y$2:Y$2369,Observed!$A$2:$A$2369,$A191,Observed!$C$2:$C$2369,$C191)),AVERAGEIFS(Observed!Y$2:Y$2369,Observed!$A$2:$A$2369,$A191,Observed!$C$2:$C$2369,$C191),"")</f>
        <v/>
      </c>
      <c r="Z191" s="40" t="str">
        <f>IF(ISNUMBER(AVERAGEIFS(Observed!Z$2:Z$2369,Observed!$A$2:$A$2369,$A191,Observed!$C$2:$C$2369,$C191)),AVERAGEIFS(Observed!Z$2:Z$2369,Observed!$A$2:$A$2369,$A191,Observed!$C$2:$C$2369,$C191),"")</f>
        <v/>
      </c>
      <c r="AA191" s="40" t="str">
        <f>IF(ISNUMBER(AVERAGEIFS(Observed!AA$2:AA$2369,Observed!$A$2:$A$2369,$A191,Observed!$C$2:$C$2369,$C191)),AVERAGEIFS(Observed!AA$2:AA$2369,Observed!$A$2:$A$2369,$A191,Observed!$C$2:$C$2369,$C191),"")</f>
        <v/>
      </c>
      <c r="AB191" s="40" t="str">
        <f>IF(ISNUMBER(AVERAGEIFS(Observed!AB$2:AB$2369,Observed!$A$2:$A$2369,$A191,Observed!$C$2:$C$2369,$C191)),AVERAGEIFS(Observed!AB$2:AB$2369,Observed!$A$2:$A$2369,$A191,Observed!$C$2:$C$2369,$C191),"")</f>
        <v/>
      </c>
      <c r="AC191" s="40" t="str">
        <f>IF(ISNUMBER(AVERAGEIFS(Observed!AC$2:AC$2369,Observed!$A$2:$A$2369,$A191,Observed!$C$2:$C$2369,$C191)),AVERAGEIFS(Observed!AC$2:AC$2369,Observed!$A$2:$A$2369,$A191,Observed!$C$2:$C$2369,$C191),"")</f>
        <v/>
      </c>
      <c r="AD191" s="40" t="str">
        <f>IF(ISNUMBER(AVERAGEIFS(Observed!AD$2:AD$2369,Observed!$A$2:$A$2369,$A191,Observed!$C$2:$C$2369,$C191)),AVERAGEIFS(Observed!AD$2:AD$2369,Observed!$A$2:$A$2369,$A191,Observed!$C$2:$C$2369,$C191),"")</f>
        <v/>
      </c>
      <c r="AE191" s="40" t="str">
        <f>IF(ISNUMBER(AVERAGEIFS(Observed!AE$2:AE$2369,Observed!$A$2:$A$2369,$A191,Observed!$C$2:$C$2369,$C191)),AVERAGEIFS(Observed!AE$2:AE$2369,Observed!$A$2:$A$2369,$A191,Observed!$C$2:$C$2369,$C191),"")</f>
        <v/>
      </c>
      <c r="AF191" s="40" t="str">
        <f>IF(ISNUMBER(AVERAGEIFS(Observed!AF$2:AF$2369,Observed!$A$2:$A$2369,$A191,Observed!$C$2:$C$2369,$C191)),AVERAGEIFS(Observed!AF$2:AF$2369,Observed!$A$2:$A$2369,$A191,Observed!$C$2:$C$2369,$C191),"")</f>
        <v/>
      </c>
      <c r="AG191" s="40" t="str">
        <f>IF(ISNUMBER(AVERAGEIFS(Observed!AG$2:AG$2369,Observed!$A$2:$A$2369,$A191,Observed!$C$2:$C$2369,$C191)),AVERAGEIFS(Observed!AG$2:AG$2369,Observed!$A$2:$A$2369,$A191,Observed!$C$2:$C$2369,$C191),"")</f>
        <v/>
      </c>
      <c r="AH191" s="41" t="str">
        <f>IF(ISNUMBER(AVERAGEIFS(Observed!AH$2:AH$2369,Observed!$A$2:$A$2369,$A191,Observed!$C$2:$C$2369,$C191)),AVERAGEIFS(Observed!AH$2:AH$2369,Observed!$A$2:$A$2369,$A191,Observed!$C$2:$C$2369,$C191),"")</f>
        <v/>
      </c>
      <c r="AI191" s="41" t="str">
        <f>IF(ISNUMBER(AVERAGEIFS(Observed!AI$2:AI$2369,Observed!$A$2:$A$2369,$A191,Observed!$C$2:$C$2369,$C191)),AVERAGEIFS(Observed!AI$2:AI$2369,Observed!$A$2:$A$2369,$A191,Observed!$C$2:$C$2369,$C191),"")</f>
        <v/>
      </c>
      <c r="AJ191" s="41" t="str">
        <f>IF(ISNUMBER(AVERAGEIFS(Observed!AJ$2:AJ$2369,Observed!$A$2:$A$2369,$A191,Observed!$C$2:$C$2369,$C191)),AVERAGEIFS(Observed!AJ$2:AJ$2369,Observed!$A$2:$A$2369,$A191,Observed!$C$2:$C$2369,$C191),"")</f>
        <v/>
      </c>
      <c r="AK191" s="40" t="str">
        <f>IF(ISNUMBER(AVERAGEIFS(Observed!AK$2:AK$2369,Observed!$A$2:$A$2369,$A191,Observed!$C$2:$C$2369,$C191)),AVERAGEIFS(Observed!AK$2:AK$2369,Observed!$A$2:$A$2369,$A191,Observed!$C$2:$C$2369,$C191),"")</f>
        <v/>
      </c>
      <c r="AL191" s="41" t="str">
        <f>IF(ISNUMBER(AVERAGEIFS(Observed!AL$2:AL$2369,Observed!$A$2:$A$2369,$A191,Observed!$C$2:$C$2369,$C191)),AVERAGEIFS(Observed!AL$2:AL$2369,Observed!$A$2:$A$2369,$A191,Observed!$C$2:$C$2369,$C191),"")</f>
        <v/>
      </c>
      <c r="AM191" s="40" t="str">
        <f>IF(ISNUMBER(AVERAGEIFS(Observed!AM$2:AM$2369,Observed!$A$2:$A$2369,$A191,Observed!$C$2:$C$2369,$C191)),AVERAGEIFS(Observed!AM$2:AM$2369,Observed!$A$2:$A$2369,$A191,Observed!$C$2:$C$2369,$C191),"")</f>
        <v/>
      </c>
      <c r="AN191" s="40" t="str">
        <f>IF(ISNUMBER(AVERAGEIFS(Observed!AN$2:AN$2369,Observed!$A$2:$A$2369,$A191,Observed!$C$2:$C$2369,$C191)),AVERAGEIFS(Observed!AN$2:AN$2369,Observed!$A$2:$A$2369,$A191,Observed!$C$2:$C$2369,$C191),"")</f>
        <v/>
      </c>
      <c r="AO191" s="40" t="str">
        <f>IF(ISNUMBER(AVERAGEIFS(Observed!AO$2:AO$2369,Observed!$A$2:$A$2369,$A191,Observed!$C$2:$C$2369,$C191)),AVERAGEIFS(Observed!AO$2:AO$2369,Observed!$A$2:$A$2369,$A191,Observed!$C$2:$C$2369,$C191),"")</f>
        <v/>
      </c>
      <c r="AP191" s="41" t="str">
        <f>IF(ISNUMBER(AVERAGEIFS(Observed!AP$2:AP$2369,Observed!$A$2:$A$2369,$A191,Observed!$C$2:$C$2369,$C191)),AVERAGEIFS(Observed!AP$2:AP$2369,Observed!$A$2:$A$2369,$A191,Observed!$C$2:$C$2369,$C191),"")</f>
        <v/>
      </c>
      <c r="AQ191" s="40" t="str">
        <f>IF(ISNUMBER(AVERAGEIFS(Observed!AQ$2:AQ$2369,Observed!$A$2:$A$2369,$A191,Observed!$C$2:$C$2369,$C191)),AVERAGEIFS(Observed!AQ$2:AQ$2369,Observed!$A$2:$A$2369,$A191,Observed!$C$2:$C$2369,$C191),"")</f>
        <v/>
      </c>
      <c r="AR191" s="40" t="str">
        <f>IF(ISNUMBER(AVERAGEIFS(Observed!AR$2:AR$2369,Observed!$A$2:$A$2369,$A191,Observed!$C$2:$C$2369,$C191)),AVERAGEIFS(Observed!AR$2:AR$2369,Observed!$A$2:$A$2369,$A191,Observed!$C$2:$C$2369,$C191),"")</f>
        <v/>
      </c>
      <c r="AS191" s="3">
        <f>COUNTIFS(Observed!$A$2:$A$2369,$A191,Observed!$C$2:$C$2369,$C191)</f>
        <v>3</v>
      </c>
      <c r="AT191" s="3">
        <f t="shared" si="2"/>
        <v>1</v>
      </c>
    </row>
    <row r="192" spans="1:46" x14ac:dyDescent="0.25">
      <c r="A192" t="s">
        <v>6</v>
      </c>
      <c r="B192" t="s">
        <v>21</v>
      </c>
      <c r="C192" s="7">
        <v>36067</v>
      </c>
      <c r="D192" t="s">
        <v>101</v>
      </c>
      <c r="E192" t="s">
        <v>84</v>
      </c>
      <c r="J192" t="s">
        <v>2</v>
      </c>
      <c r="K192" t="s">
        <v>2</v>
      </c>
      <c r="L192">
        <v>1</v>
      </c>
      <c r="M192" t="s">
        <v>24</v>
      </c>
      <c r="N192" s="39">
        <f>IF(ISNUMBER(AVERAGEIFS(Observed!N$2:N$2369,Observed!$A$2:$A$2369,$A192,Observed!$C$2:$C$2369,$C192)),AVERAGEIFS(Observed!N$2:N$2369,Observed!$A$2:$A$2369,$A192,Observed!$C$2:$C$2369,$C192),"")</f>
        <v>2200</v>
      </c>
      <c r="O192" s="40">
        <f>IF(ISNUMBER(AVERAGEIFS(Observed!O$2:O$2369,Observed!$A$2:$A$2369,$A192,Observed!$C$2:$C$2369,$C192)),AVERAGEIFS(Observed!O$2:O$2369,Observed!$A$2:$A$2369,$A192,Observed!$C$2:$C$2369,$C192),"")</f>
        <v>220</v>
      </c>
      <c r="P192" s="40" t="str">
        <f>IF(ISNUMBER(AVERAGEIFS(Observed!P$2:P$2369,Observed!$A$2:$A$2369,$A192,Observed!$C$2:$C$2369,$C192)),AVERAGEIFS(Observed!P$2:P$2369,Observed!$A$2:$A$2369,$A192,Observed!$C$2:$C$2369,$C192),"")</f>
        <v/>
      </c>
      <c r="Q192" s="40" t="str">
        <f>IF(ISNUMBER(AVERAGEIFS(Observed!Q$2:Q$2369,Observed!$A$2:$A$2369,$A192,Observed!$C$2:$C$2369,$C192)),AVERAGEIFS(Observed!Q$2:Q$2369,Observed!$A$2:$A$2369,$A192,Observed!$C$2:$C$2369,$C192),"")</f>
        <v/>
      </c>
      <c r="R192" s="40" t="str">
        <f>IF(ISNUMBER(AVERAGEIFS(Observed!R$2:R$2369,Observed!$A$2:$A$2369,$A192,Observed!$C$2:$C$2369,$C192)),AVERAGEIFS(Observed!R$2:R$2369,Observed!$A$2:$A$2369,$A192,Observed!$C$2:$C$2369,$C192),"")</f>
        <v/>
      </c>
      <c r="S192" s="41" t="str">
        <f>IF(ISNUMBER(AVERAGEIFS(Observed!S$2:S$2369,Observed!$A$2:$A$2369,$A192,Observed!$C$2:$C$2369,$C192)),AVERAGEIFS(Observed!S$2:S$2369,Observed!$A$2:$A$2369,$A192,Observed!$C$2:$C$2369,$C192),"")</f>
        <v/>
      </c>
      <c r="T192" s="41" t="str">
        <f>IF(ISNUMBER(AVERAGEIFS(Observed!T$2:T$2369,Observed!$A$2:$A$2369,$A192,Observed!$C$2:$C$2369,$C192)),AVERAGEIFS(Observed!T$2:T$2369,Observed!$A$2:$A$2369,$A192,Observed!$C$2:$C$2369,$C192),"")</f>
        <v/>
      </c>
      <c r="U192" s="41" t="str">
        <f>IF(ISNUMBER(AVERAGEIFS(Observed!U$2:U$2369,Observed!$A$2:$A$2369,$A192,Observed!$C$2:$C$2369,$C192)),AVERAGEIFS(Observed!U$2:U$2369,Observed!$A$2:$A$2369,$A192,Observed!$C$2:$C$2369,$C192),"")</f>
        <v/>
      </c>
      <c r="V192" s="40" t="str">
        <f>IF(ISNUMBER(AVERAGEIFS(Observed!V$2:V$2369,Observed!$A$2:$A$2369,$A192,Observed!$C$2:$C$2369,$C192)),AVERAGEIFS(Observed!V$2:V$2369,Observed!$A$2:$A$2369,$A192,Observed!$C$2:$C$2369,$C192),"")</f>
        <v/>
      </c>
      <c r="W192" s="8" t="str">
        <f>IF(ISNUMBER(AVERAGEIFS(Observed!W$2:W$2369,Observed!$A$2:$A$2369,$A192,Observed!$C$2:$C$2369,$C192)),AVERAGEIFS(Observed!W$2:W$2369,Observed!$A$2:$A$2369,$A192,Observed!$C$2:$C$2369,$C192),"")</f>
        <v/>
      </c>
      <c r="X192" s="8" t="str">
        <f>IF(ISNUMBER(AVERAGEIFS(Observed!X$2:X$2369,Observed!$A$2:$A$2369,$A192,Observed!$C$2:$C$2369,$C192)),AVERAGEIFS(Observed!X$2:X$2369,Observed!$A$2:$A$2369,$A192,Observed!$C$2:$C$2369,$C192),"")</f>
        <v/>
      </c>
      <c r="Y192" s="40" t="str">
        <f>IF(ISNUMBER(AVERAGEIFS(Observed!Y$2:Y$2369,Observed!$A$2:$A$2369,$A192,Observed!$C$2:$C$2369,$C192)),AVERAGEIFS(Observed!Y$2:Y$2369,Observed!$A$2:$A$2369,$A192,Observed!$C$2:$C$2369,$C192),"")</f>
        <v/>
      </c>
      <c r="Z192" s="40" t="str">
        <f>IF(ISNUMBER(AVERAGEIFS(Observed!Z$2:Z$2369,Observed!$A$2:$A$2369,$A192,Observed!$C$2:$C$2369,$C192)),AVERAGEIFS(Observed!Z$2:Z$2369,Observed!$A$2:$A$2369,$A192,Observed!$C$2:$C$2369,$C192),"")</f>
        <v/>
      </c>
      <c r="AA192" s="40" t="str">
        <f>IF(ISNUMBER(AVERAGEIFS(Observed!AA$2:AA$2369,Observed!$A$2:$A$2369,$A192,Observed!$C$2:$C$2369,$C192)),AVERAGEIFS(Observed!AA$2:AA$2369,Observed!$A$2:$A$2369,$A192,Observed!$C$2:$C$2369,$C192),"")</f>
        <v/>
      </c>
      <c r="AB192" s="40" t="str">
        <f>IF(ISNUMBER(AVERAGEIFS(Observed!AB$2:AB$2369,Observed!$A$2:$A$2369,$A192,Observed!$C$2:$C$2369,$C192)),AVERAGEIFS(Observed!AB$2:AB$2369,Observed!$A$2:$A$2369,$A192,Observed!$C$2:$C$2369,$C192),"")</f>
        <v/>
      </c>
      <c r="AC192" s="40" t="str">
        <f>IF(ISNUMBER(AVERAGEIFS(Observed!AC$2:AC$2369,Observed!$A$2:$A$2369,$A192,Observed!$C$2:$C$2369,$C192)),AVERAGEIFS(Observed!AC$2:AC$2369,Observed!$A$2:$A$2369,$A192,Observed!$C$2:$C$2369,$C192),"")</f>
        <v/>
      </c>
      <c r="AD192" s="40" t="str">
        <f>IF(ISNUMBER(AVERAGEIFS(Observed!AD$2:AD$2369,Observed!$A$2:$A$2369,$A192,Observed!$C$2:$C$2369,$C192)),AVERAGEIFS(Observed!AD$2:AD$2369,Observed!$A$2:$A$2369,$A192,Observed!$C$2:$C$2369,$C192),"")</f>
        <v/>
      </c>
      <c r="AE192" s="40" t="str">
        <f>IF(ISNUMBER(AVERAGEIFS(Observed!AE$2:AE$2369,Observed!$A$2:$A$2369,$A192,Observed!$C$2:$C$2369,$C192)),AVERAGEIFS(Observed!AE$2:AE$2369,Observed!$A$2:$A$2369,$A192,Observed!$C$2:$C$2369,$C192),"")</f>
        <v/>
      </c>
      <c r="AF192" s="40" t="str">
        <f>IF(ISNUMBER(AVERAGEIFS(Observed!AF$2:AF$2369,Observed!$A$2:$A$2369,$A192,Observed!$C$2:$C$2369,$C192)),AVERAGEIFS(Observed!AF$2:AF$2369,Observed!$A$2:$A$2369,$A192,Observed!$C$2:$C$2369,$C192),"")</f>
        <v/>
      </c>
      <c r="AG192" s="40" t="str">
        <f>IF(ISNUMBER(AVERAGEIFS(Observed!AG$2:AG$2369,Observed!$A$2:$A$2369,$A192,Observed!$C$2:$C$2369,$C192)),AVERAGEIFS(Observed!AG$2:AG$2369,Observed!$A$2:$A$2369,$A192,Observed!$C$2:$C$2369,$C192),"")</f>
        <v/>
      </c>
      <c r="AH192" s="41" t="str">
        <f>IF(ISNUMBER(AVERAGEIFS(Observed!AH$2:AH$2369,Observed!$A$2:$A$2369,$A192,Observed!$C$2:$C$2369,$C192)),AVERAGEIFS(Observed!AH$2:AH$2369,Observed!$A$2:$A$2369,$A192,Observed!$C$2:$C$2369,$C192),"")</f>
        <v/>
      </c>
      <c r="AI192" s="41" t="str">
        <f>IF(ISNUMBER(AVERAGEIFS(Observed!AI$2:AI$2369,Observed!$A$2:$A$2369,$A192,Observed!$C$2:$C$2369,$C192)),AVERAGEIFS(Observed!AI$2:AI$2369,Observed!$A$2:$A$2369,$A192,Observed!$C$2:$C$2369,$C192),"")</f>
        <v/>
      </c>
      <c r="AJ192" s="41" t="str">
        <f>IF(ISNUMBER(AVERAGEIFS(Observed!AJ$2:AJ$2369,Observed!$A$2:$A$2369,$A192,Observed!$C$2:$C$2369,$C192)),AVERAGEIFS(Observed!AJ$2:AJ$2369,Observed!$A$2:$A$2369,$A192,Observed!$C$2:$C$2369,$C192),"")</f>
        <v/>
      </c>
      <c r="AK192" s="40" t="str">
        <f>IF(ISNUMBER(AVERAGEIFS(Observed!AK$2:AK$2369,Observed!$A$2:$A$2369,$A192,Observed!$C$2:$C$2369,$C192)),AVERAGEIFS(Observed!AK$2:AK$2369,Observed!$A$2:$A$2369,$A192,Observed!$C$2:$C$2369,$C192),"")</f>
        <v/>
      </c>
      <c r="AL192" s="41" t="str">
        <f>IF(ISNUMBER(AVERAGEIFS(Observed!AL$2:AL$2369,Observed!$A$2:$A$2369,$A192,Observed!$C$2:$C$2369,$C192)),AVERAGEIFS(Observed!AL$2:AL$2369,Observed!$A$2:$A$2369,$A192,Observed!$C$2:$C$2369,$C192),"")</f>
        <v/>
      </c>
      <c r="AM192" s="40" t="str">
        <f>IF(ISNUMBER(AVERAGEIFS(Observed!AM$2:AM$2369,Observed!$A$2:$A$2369,$A192,Observed!$C$2:$C$2369,$C192)),AVERAGEIFS(Observed!AM$2:AM$2369,Observed!$A$2:$A$2369,$A192,Observed!$C$2:$C$2369,$C192),"")</f>
        <v/>
      </c>
      <c r="AN192" s="40" t="str">
        <f>IF(ISNUMBER(AVERAGEIFS(Observed!AN$2:AN$2369,Observed!$A$2:$A$2369,$A192,Observed!$C$2:$C$2369,$C192)),AVERAGEIFS(Observed!AN$2:AN$2369,Observed!$A$2:$A$2369,$A192,Observed!$C$2:$C$2369,$C192),"")</f>
        <v/>
      </c>
      <c r="AO192" s="40" t="str">
        <f>IF(ISNUMBER(AVERAGEIFS(Observed!AO$2:AO$2369,Observed!$A$2:$A$2369,$A192,Observed!$C$2:$C$2369,$C192)),AVERAGEIFS(Observed!AO$2:AO$2369,Observed!$A$2:$A$2369,$A192,Observed!$C$2:$C$2369,$C192),"")</f>
        <v/>
      </c>
      <c r="AP192" s="41" t="str">
        <f>IF(ISNUMBER(AVERAGEIFS(Observed!AP$2:AP$2369,Observed!$A$2:$A$2369,$A192,Observed!$C$2:$C$2369,$C192)),AVERAGEIFS(Observed!AP$2:AP$2369,Observed!$A$2:$A$2369,$A192,Observed!$C$2:$C$2369,$C192),"")</f>
        <v/>
      </c>
      <c r="AQ192" s="40" t="str">
        <f>IF(ISNUMBER(AVERAGEIFS(Observed!AQ$2:AQ$2369,Observed!$A$2:$A$2369,$A192,Observed!$C$2:$C$2369,$C192)),AVERAGEIFS(Observed!AQ$2:AQ$2369,Observed!$A$2:$A$2369,$A192,Observed!$C$2:$C$2369,$C192),"")</f>
        <v/>
      </c>
      <c r="AR192" s="40" t="str">
        <f>IF(ISNUMBER(AVERAGEIFS(Observed!AR$2:AR$2369,Observed!$A$2:$A$2369,$A192,Observed!$C$2:$C$2369,$C192)),AVERAGEIFS(Observed!AR$2:AR$2369,Observed!$A$2:$A$2369,$A192,Observed!$C$2:$C$2369,$C192),"")</f>
        <v/>
      </c>
      <c r="AS192" s="3">
        <f>COUNTIFS(Observed!$A$2:$A$2369,$A192,Observed!$C$2:$C$2369,$C192)</f>
        <v>3</v>
      </c>
      <c r="AT192" s="3">
        <f t="shared" si="2"/>
        <v>1</v>
      </c>
    </row>
    <row r="193" spans="1:46" x14ac:dyDescent="0.25">
      <c r="A193" t="s">
        <v>6</v>
      </c>
      <c r="B193" t="s">
        <v>21</v>
      </c>
      <c r="C193" s="7">
        <v>36077</v>
      </c>
      <c r="D193" t="s">
        <v>101</v>
      </c>
      <c r="E193" t="s">
        <v>84</v>
      </c>
      <c r="J193" t="s">
        <v>2</v>
      </c>
      <c r="K193" t="s">
        <v>2</v>
      </c>
      <c r="L193">
        <v>1</v>
      </c>
      <c r="M193" t="s">
        <v>25</v>
      </c>
      <c r="N193" s="39">
        <f>IF(ISNUMBER(AVERAGEIFS(Observed!N$2:N$2369,Observed!$A$2:$A$2369,$A193,Observed!$C$2:$C$2369,$C193)),AVERAGEIFS(Observed!N$2:N$2369,Observed!$A$2:$A$2369,$A193,Observed!$C$2:$C$2369,$C193),"")</f>
        <v>438.33333333333331</v>
      </c>
      <c r="O193" s="40">
        <f>IF(ISNUMBER(AVERAGEIFS(Observed!O$2:O$2369,Observed!$A$2:$A$2369,$A193,Observed!$C$2:$C$2369,$C193)),AVERAGEIFS(Observed!O$2:O$2369,Observed!$A$2:$A$2369,$A193,Observed!$C$2:$C$2369,$C193),"")</f>
        <v>43.833333333333336</v>
      </c>
      <c r="P193" s="40" t="str">
        <f>IF(ISNUMBER(AVERAGEIFS(Observed!P$2:P$2369,Observed!$A$2:$A$2369,$A193,Observed!$C$2:$C$2369,$C193)),AVERAGEIFS(Observed!P$2:P$2369,Observed!$A$2:$A$2369,$A193,Observed!$C$2:$C$2369,$C193),"")</f>
        <v/>
      </c>
      <c r="Q193" s="40">
        <f>IF(ISNUMBER(AVERAGEIFS(Observed!Q$2:Q$2369,Observed!$A$2:$A$2369,$A193,Observed!$C$2:$C$2369,$C193)),AVERAGEIFS(Observed!Q$2:Q$2369,Observed!$A$2:$A$2369,$A193,Observed!$C$2:$C$2369,$C193),"")</f>
        <v>175.24666666666667</v>
      </c>
      <c r="R193" s="40">
        <f>IF(ISNUMBER(AVERAGEIFS(Observed!R$2:R$2369,Observed!$A$2:$A$2369,$A193,Observed!$C$2:$C$2369,$C193)),AVERAGEIFS(Observed!R$2:R$2369,Observed!$A$2:$A$2369,$A193,Observed!$C$2:$C$2369,$C193),"")</f>
        <v>175.24666666666667</v>
      </c>
      <c r="S193" s="41" t="str">
        <f>IF(ISNUMBER(AVERAGEIFS(Observed!S$2:S$2369,Observed!$A$2:$A$2369,$A193,Observed!$C$2:$C$2369,$C193)),AVERAGEIFS(Observed!S$2:S$2369,Observed!$A$2:$A$2369,$A193,Observed!$C$2:$C$2369,$C193),"")</f>
        <v/>
      </c>
      <c r="T193" s="41" t="str">
        <f>IF(ISNUMBER(AVERAGEIFS(Observed!T$2:T$2369,Observed!$A$2:$A$2369,$A193,Observed!$C$2:$C$2369,$C193)),AVERAGEIFS(Observed!T$2:T$2369,Observed!$A$2:$A$2369,$A193,Observed!$C$2:$C$2369,$C193),"")</f>
        <v/>
      </c>
      <c r="U193" s="41" t="str">
        <f>IF(ISNUMBER(AVERAGEIFS(Observed!U$2:U$2369,Observed!$A$2:$A$2369,$A193,Observed!$C$2:$C$2369,$C193)),AVERAGEIFS(Observed!U$2:U$2369,Observed!$A$2:$A$2369,$A193,Observed!$C$2:$C$2369,$C193),"")</f>
        <v/>
      </c>
      <c r="V193" s="40" t="str">
        <f>IF(ISNUMBER(AVERAGEIFS(Observed!V$2:V$2369,Observed!$A$2:$A$2369,$A193,Observed!$C$2:$C$2369,$C193)),AVERAGEIFS(Observed!V$2:V$2369,Observed!$A$2:$A$2369,$A193,Observed!$C$2:$C$2369,$C193),"")</f>
        <v/>
      </c>
      <c r="W193" s="8" t="str">
        <f>IF(ISNUMBER(AVERAGEIFS(Observed!W$2:W$2369,Observed!$A$2:$A$2369,$A193,Observed!$C$2:$C$2369,$C193)),AVERAGEIFS(Observed!W$2:W$2369,Observed!$A$2:$A$2369,$A193,Observed!$C$2:$C$2369,$C193),"")</f>
        <v/>
      </c>
      <c r="X193" s="8" t="str">
        <f>IF(ISNUMBER(AVERAGEIFS(Observed!X$2:X$2369,Observed!$A$2:$A$2369,$A193,Observed!$C$2:$C$2369,$C193)),AVERAGEIFS(Observed!X$2:X$2369,Observed!$A$2:$A$2369,$A193,Observed!$C$2:$C$2369,$C193),"")</f>
        <v/>
      </c>
      <c r="Y193" s="40" t="str">
        <f>IF(ISNUMBER(AVERAGEIFS(Observed!Y$2:Y$2369,Observed!$A$2:$A$2369,$A193,Observed!$C$2:$C$2369,$C193)),AVERAGEIFS(Observed!Y$2:Y$2369,Observed!$A$2:$A$2369,$A193,Observed!$C$2:$C$2369,$C193),"")</f>
        <v/>
      </c>
      <c r="Z193" s="40" t="str">
        <f>IF(ISNUMBER(AVERAGEIFS(Observed!Z$2:Z$2369,Observed!$A$2:$A$2369,$A193,Observed!$C$2:$C$2369,$C193)),AVERAGEIFS(Observed!Z$2:Z$2369,Observed!$A$2:$A$2369,$A193,Observed!$C$2:$C$2369,$C193),"")</f>
        <v/>
      </c>
      <c r="AA193" s="40" t="str">
        <f>IF(ISNUMBER(AVERAGEIFS(Observed!AA$2:AA$2369,Observed!$A$2:$A$2369,$A193,Observed!$C$2:$C$2369,$C193)),AVERAGEIFS(Observed!AA$2:AA$2369,Observed!$A$2:$A$2369,$A193,Observed!$C$2:$C$2369,$C193),"")</f>
        <v/>
      </c>
      <c r="AB193" s="40" t="str">
        <f>IF(ISNUMBER(AVERAGEIFS(Observed!AB$2:AB$2369,Observed!$A$2:$A$2369,$A193,Observed!$C$2:$C$2369,$C193)),AVERAGEIFS(Observed!AB$2:AB$2369,Observed!$A$2:$A$2369,$A193,Observed!$C$2:$C$2369,$C193),"")</f>
        <v/>
      </c>
      <c r="AC193" s="40" t="str">
        <f>IF(ISNUMBER(AVERAGEIFS(Observed!AC$2:AC$2369,Observed!$A$2:$A$2369,$A193,Observed!$C$2:$C$2369,$C193)),AVERAGEIFS(Observed!AC$2:AC$2369,Observed!$A$2:$A$2369,$A193,Observed!$C$2:$C$2369,$C193),"")</f>
        <v/>
      </c>
      <c r="AD193" s="40" t="str">
        <f>IF(ISNUMBER(AVERAGEIFS(Observed!AD$2:AD$2369,Observed!$A$2:$A$2369,$A193,Observed!$C$2:$C$2369,$C193)),AVERAGEIFS(Observed!AD$2:AD$2369,Observed!$A$2:$A$2369,$A193,Observed!$C$2:$C$2369,$C193),"")</f>
        <v/>
      </c>
      <c r="AE193" s="40" t="str">
        <f>IF(ISNUMBER(AVERAGEIFS(Observed!AE$2:AE$2369,Observed!$A$2:$A$2369,$A193,Observed!$C$2:$C$2369,$C193)),AVERAGEIFS(Observed!AE$2:AE$2369,Observed!$A$2:$A$2369,$A193,Observed!$C$2:$C$2369,$C193),"")</f>
        <v/>
      </c>
      <c r="AF193" s="40" t="str">
        <f>IF(ISNUMBER(AVERAGEIFS(Observed!AF$2:AF$2369,Observed!$A$2:$A$2369,$A193,Observed!$C$2:$C$2369,$C193)),AVERAGEIFS(Observed!AF$2:AF$2369,Observed!$A$2:$A$2369,$A193,Observed!$C$2:$C$2369,$C193),"")</f>
        <v/>
      </c>
      <c r="AG193" s="40" t="str">
        <f>IF(ISNUMBER(AVERAGEIFS(Observed!AG$2:AG$2369,Observed!$A$2:$A$2369,$A193,Observed!$C$2:$C$2369,$C193)),AVERAGEIFS(Observed!AG$2:AG$2369,Observed!$A$2:$A$2369,$A193,Observed!$C$2:$C$2369,$C193),"")</f>
        <v/>
      </c>
      <c r="AH193" s="41" t="str">
        <f>IF(ISNUMBER(AVERAGEIFS(Observed!AH$2:AH$2369,Observed!$A$2:$A$2369,$A193,Observed!$C$2:$C$2369,$C193)),AVERAGEIFS(Observed!AH$2:AH$2369,Observed!$A$2:$A$2369,$A193,Observed!$C$2:$C$2369,$C193),"")</f>
        <v/>
      </c>
      <c r="AI193" s="41" t="str">
        <f>IF(ISNUMBER(AVERAGEIFS(Observed!AI$2:AI$2369,Observed!$A$2:$A$2369,$A193,Observed!$C$2:$C$2369,$C193)),AVERAGEIFS(Observed!AI$2:AI$2369,Observed!$A$2:$A$2369,$A193,Observed!$C$2:$C$2369,$C193),"")</f>
        <v/>
      </c>
      <c r="AJ193" s="41" t="str">
        <f>IF(ISNUMBER(AVERAGEIFS(Observed!AJ$2:AJ$2369,Observed!$A$2:$A$2369,$A193,Observed!$C$2:$C$2369,$C193)),AVERAGEIFS(Observed!AJ$2:AJ$2369,Observed!$A$2:$A$2369,$A193,Observed!$C$2:$C$2369,$C193),"")</f>
        <v/>
      </c>
      <c r="AK193" s="40" t="str">
        <f>IF(ISNUMBER(AVERAGEIFS(Observed!AK$2:AK$2369,Observed!$A$2:$A$2369,$A193,Observed!$C$2:$C$2369,$C193)),AVERAGEIFS(Observed!AK$2:AK$2369,Observed!$A$2:$A$2369,$A193,Observed!$C$2:$C$2369,$C193),"")</f>
        <v/>
      </c>
      <c r="AL193" s="41" t="str">
        <f>IF(ISNUMBER(AVERAGEIFS(Observed!AL$2:AL$2369,Observed!$A$2:$A$2369,$A193,Observed!$C$2:$C$2369,$C193)),AVERAGEIFS(Observed!AL$2:AL$2369,Observed!$A$2:$A$2369,$A193,Observed!$C$2:$C$2369,$C193),"")</f>
        <v/>
      </c>
      <c r="AM193" s="40" t="str">
        <f>IF(ISNUMBER(AVERAGEIFS(Observed!AM$2:AM$2369,Observed!$A$2:$A$2369,$A193,Observed!$C$2:$C$2369,$C193)),AVERAGEIFS(Observed!AM$2:AM$2369,Observed!$A$2:$A$2369,$A193,Observed!$C$2:$C$2369,$C193),"")</f>
        <v/>
      </c>
      <c r="AN193" s="40" t="str">
        <f>IF(ISNUMBER(AVERAGEIFS(Observed!AN$2:AN$2369,Observed!$A$2:$A$2369,$A193,Observed!$C$2:$C$2369,$C193)),AVERAGEIFS(Observed!AN$2:AN$2369,Observed!$A$2:$A$2369,$A193,Observed!$C$2:$C$2369,$C193),"")</f>
        <v/>
      </c>
      <c r="AO193" s="40" t="str">
        <f>IF(ISNUMBER(AVERAGEIFS(Observed!AO$2:AO$2369,Observed!$A$2:$A$2369,$A193,Observed!$C$2:$C$2369,$C193)),AVERAGEIFS(Observed!AO$2:AO$2369,Observed!$A$2:$A$2369,$A193,Observed!$C$2:$C$2369,$C193),"")</f>
        <v/>
      </c>
      <c r="AP193" s="41" t="str">
        <f>IF(ISNUMBER(AVERAGEIFS(Observed!AP$2:AP$2369,Observed!$A$2:$A$2369,$A193,Observed!$C$2:$C$2369,$C193)),AVERAGEIFS(Observed!AP$2:AP$2369,Observed!$A$2:$A$2369,$A193,Observed!$C$2:$C$2369,$C193),"")</f>
        <v/>
      </c>
      <c r="AQ193" s="40" t="str">
        <f>IF(ISNUMBER(AVERAGEIFS(Observed!AQ$2:AQ$2369,Observed!$A$2:$A$2369,$A193,Observed!$C$2:$C$2369,$C193)),AVERAGEIFS(Observed!AQ$2:AQ$2369,Observed!$A$2:$A$2369,$A193,Observed!$C$2:$C$2369,$C193),"")</f>
        <v/>
      </c>
      <c r="AR193" s="40" t="str">
        <f>IF(ISNUMBER(AVERAGEIFS(Observed!AR$2:AR$2369,Observed!$A$2:$A$2369,$A193,Observed!$C$2:$C$2369,$C193)),AVERAGEIFS(Observed!AR$2:AR$2369,Observed!$A$2:$A$2369,$A193,Observed!$C$2:$C$2369,$C193),"")</f>
        <v/>
      </c>
      <c r="AS193" s="3">
        <f>COUNTIFS(Observed!$A$2:$A$2369,$A193,Observed!$C$2:$C$2369,$C193)</f>
        <v>3</v>
      </c>
      <c r="AT193" s="3">
        <f t="shared" si="2"/>
        <v>3</v>
      </c>
    </row>
    <row r="194" spans="1:46" x14ac:dyDescent="0.25">
      <c r="A194" t="s">
        <v>6</v>
      </c>
      <c r="B194" t="s">
        <v>21</v>
      </c>
      <c r="C194" s="7">
        <v>36091</v>
      </c>
      <c r="D194" t="s">
        <v>101</v>
      </c>
      <c r="E194" t="s">
        <v>84</v>
      </c>
      <c r="J194" t="s">
        <v>2</v>
      </c>
      <c r="K194" t="s">
        <v>2</v>
      </c>
      <c r="L194">
        <v>2</v>
      </c>
      <c r="M194" t="s">
        <v>23</v>
      </c>
      <c r="N194" s="39">
        <f>IF(ISNUMBER(AVERAGEIFS(Observed!N$2:N$2369,Observed!$A$2:$A$2369,$A194,Observed!$C$2:$C$2369,$C194)),AVERAGEIFS(Observed!N$2:N$2369,Observed!$A$2:$A$2369,$A194,Observed!$C$2:$C$2369,$C194),"")</f>
        <v>1293.3333333333333</v>
      </c>
      <c r="O194" s="40">
        <f>IF(ISNUMBER(AVERAGEIFS(Observed!O$2:O$2369,Observed!$A$2:$A$2369,$A194,Observed!$C$2:$C$2369,$C194)),AVERAGEIFS(Observed!O$2:O$2369,Observed!$A$2:$A$2369,$A194,Observed!$C$2:$C$2369,$C194),"")</f>
        <v>129.33333333333334</v>
      </c>
      <c r="P194" s="40" t="str">
        <f>IF(ISNUMBER(AVERAGEIFS(Observed!P$2:P$2369,Observed!$A$2:$A$2369,$A194,Observed!$C$2:$C$2369,$C194)),AVERAGEIFS(Observed!P$2:P$2369,Observed!$A$2:$A$2369,$A194,Observed!$C$2:$C$2369,$C194),"")</f>
        <v/>
      </c>
      <c r="Q194" s="40" t="str">
        <f>IF(ISNUMBER(AVERAGEIFS(Observed!Q$2:Q$2369,Observed!$A$2:$A$2369,$A194,Observed!$C$2:$C$2369,$C194)),AVERAGEIFS(Observed!Q$2:Q$2369,Observed!$A$2:$A$2369,$A194,Observed!$C$2:$C$2369,$C194),"")</f>
        <v/>
      </c>
      <c r="R194" s="40" t="str">
        <f>IF(ISNUMBER(AVERAGEIFS(Observed!R$2:R$2369,Observed!$A$2:$A$2369,$A194,Observed!$C$2:$C$2369,$C194)),AVERAGEIFS(Observed!R$2:R$2369,Observed!$A$2:$A$2369,$A194,Observed!$C$2:$C$2369,$C194),"")</f>
        <v/>
      </c>
      <c r="S194" s="41" t="str">
        <f>IF(ISNUMBER(AVERAGEIFS(Observed!S$2:S$2369,Observed!$A$2:$A$2369,$A194,Observed!$C$2:$C$2369,$C194)),AVERAGEIFS(Observed!S$2:S$2369,Observed!$A$2:$A$2369,$A194,Observed!$C$2:$C$2369,$C194),"")</f>
        <v/>
      </c>
      <c r="T194" s="41" t="str">
        <f>IF(ISNUMBER(AVERAGEIFS(Observed!T$2:T$2369,Observed!$A$2:$A$2369,$A194,Observed!$C$2:$C$2369,$C194)),AVERAGEIFS(Observed!T$2:T$2369,Observed!$A$2:$A$2369,$A194,Observed!$C$2:$C$2369,$C194),"")</f>
        <v/>
      </c>
      <c r="U194" s="41" t="str">
        <f>IF(ISNUMBER(AVERAGEIFS(Observed!U$2:U$2369,Observed!$A$2:$A$2369,$A194,Observed!$C$2:$C$2369,$C194)),AVERAGEIFS(Observed!U$2:U$2369,Observed!$A$2:$A$2369,$A194,Observed!$C$2:$C$2369,$C194),"")</f>
        <v/>
      </c>
      <c r="V194" s="40" t="str">
        <f>IF(ISNUMBER(AVERAGEIFS(Observed!V$2:V$2369,Observed!$A$2:$A$2369,$A194,Observed!$C$2:$C$2369,$C194)),AVERAGEIFS(Observed!V$2:V$2369,Observed!$A$2:$A$2369,$A194,Observed!$C$2:$C$2369,$C194),"")</f>
        <v/>
      </c>
      <c r="W194" s="8" t="str">
        <f>IF(ISNUMBER(AVERAGEIFS(Observed!W$2:W$2369,Observed!$A$2:$A$2369,$A194,Observed!$C$2:$C$2369,$C194)),AVERAGEIFS(Observed!W$2:W$2369,Observed!$A$2:$A$2369,$A194,Observed!$C$2:$C$2369,$C194),"")</f>
        <v/>
      </c>
      <c r="X194" s="8" t="str">
        <f>IF(ISNUMBER(AVERAGEIFS(Observed!X$2:X$2369,Observed!$A$2:$A$2369,$A194,Observed!$C$2:$C$2369,$C194)),AVERAGEIFS(Observed!X$2:X$2369,Observed!$A$2:$A$2369,$A194,Observed!$C$2:$C$2369,$C194),"")</f>
        <v/>
      </c>
      <c r="Y194" s="40" t="str">
        <f>IF(ISNUMBER(AVERAGEIFS(Observed!Y$2:Y$2369,Observed!$A$2:$A$2369,$A194,Observed!$C$2:$C$2369,$C194)),AVERAGEIFS(Observed!Y$2:Y$2369,Observed!$A$2:$A$2369,$A194,Observed!$C$2:$C$2369,$C194),"")</f>
        <v/>
      </c>
      <c r="Z194" s="40" t="str">
        <f>IF(ISNUMBER(AVERAGEIFS(Observed!Z$2:Z$2369,Observed!$A$2:$A$2369,$A194,Observed!$C$2:$C$2369,$C194)),AVERAGEIFS(Observed!Z$2:Z$2369,Observed!$A$2:$A$2369,$A194,Observed!$C$2:$C$2369,$C194),"")</f>
        <v/>
      </c>
      <c r="AA194" s="40" t="str">
        <f>IF(ISNUMBER(AVERAGEIFS(Observed!AA$2:AA$2369,Observed!$A$2:$A$2369,$A194,Observed!$C$2:$C$2369,$C194)),AVERAGEIFS(Observed!AA$2:AA$2369,Observed!$A$2:$A$2369,$A194,Observed!$C$2:$C$2369,$C194),"")</f>
        <v/>
      </c>
      <c r="AB194" s="40" t="str">
        <f>IF(ISNUMBER(AVERAGEIFS(Observed!AB$2:AB$2369,Observed!$A$2:$A$2369,$A194,Observed!$C$2:$C$2369,$C194)),AVERAGEIFS(Observed!AB$2:AB$2369,Observed!$A$2:$A$2369,$A194,Observed!$C$2:$C$2369,$C194),"")</f>
        <v/>
      </c>
      <c r="AC194" s="40" t="str">
        <f>IF(ISNUMBER(AVERAGEIFS(Observed!AC$2:AC$2369,Observed!$A$2:$A$2369,$A194,Observed!$C$2:$C$2369,$C194)),AVERAGEIFS(Observed!AC$2:AC$2369,Observed!$A$2:$A$2369,$A194,Observed!$C$2:$C$2369,$C194),"")</f>
        <v/>
      </c>
      <c r="AD194" s="40" t="str">
        <f>IF(ISNUMBER(AVERAGEIFS(Observed!AD$2:AD$2369,Observed!$A$2:$A$2369,$A194,Observed!$C$2:$C$2369,$C194)),AVERAGEIFS(Observed!AD$2:AD$2369,Observed!$A$2:$A$2369,$A194,Observed!$C$2:$C$2369,$C194),"")</f>
        <v/>
      </c>
      <c r="AE194" s="40" t="str">
        <f>IF(ISNUMBER(AVERAGEIFS(Observed!AE$2:AE$2369,Observed!$A$2:$A$2369,$A194,Observed!$C$2:$C$2369,$C194)),AVERAGEIFS(Observed!AE$2:AE$2369,Observed!$A$2:$A$2369,$A194,Observed!$C$2:$C$2369,$C194),"")</f>
        <v/>
      </c>
      <c r="AF194" s="40" t="str">
        <f>IF(ISNUMBER(AVERAGEIFS(Observed!AF$2:AF$2369,Observed!$A$2:$A$2369,$A194,Observed!$C$2:$C$2369,$C194)),AVERAGEIFS(Observed!AF$2:AF$2369,Observed!$A$2:$A$2369,$A194,Observed!$C$2:$C$2369,$C194),"")</f>
        <v/>
      </c>
      <c r="AG194" s="40" t="str">
        <f>IF(ISNUMBER(AVERAGEIFS(Observed!AG$2:AG$2369,Observed!$A$2:$A$2369,$A194,Observed!$C$2:$C$2369,$C194)),AVERAGEIFS(Observed!AG$2:AG$2369,Observed!$A$2:$A$2369,$A194,Observed!$C$2:$C$2369,$C194),"")</f>
        <v/>
      </c>
      <c r="AH194" s="41" t="str">
        <f>IF(ISNUMBER(AVERAGEIFS(Observed!AH$2:AH$2369,Observed!$A$2:$A$2369,$A194,Observed!$C$2:$C$2369,$C194)),AVERAGEIFS(Observed!AH$2:AH$2369,Observed!$A$2:$A$2369,$A194,Observed!$C$2:$C$2369,$C194),"")</f>
        <v/>
      </c>
      <c r="AI194" s="41" t="str">
        <f>IF(ISNUMBER(AVERAGEIFS(Observed!AI$2:AI$2369,Observed!$A$2:$A$2369,$A194,Observed!$C$2:$C$2369,$C194)),AVERAGEIFS(Observed!AI$2:AI$2369,Observed!$A$2:$A$2369,$A194,Observed!$C$2:$C$2369,$C194),"")</f>
        <v/>
      </c>
      <c r="AJ194" s="41" t="str">
        <f>IF(ISNUMBER(AVERAGEIFS(Observed!AJ$2:AJ$2369,Observed!$A$2:$A$2369,$A194,Observed!$C$2:$C$2369,$C194)),AVERAGEIFS(Observed!AJ$2:AJ$2369,Observed!$A$2:$A$2369,$A194,Observed!$C$2:$C$2369,$C194),"")</f>
        <v/>
      </c>
      <c r="AK194" s="40" t="str">
        <f>IF(ISNUMBER(AVERAGEIFS(Observed!AK$2:AK$2369,Observed!$A$2:$A$2369,$A194,Observed!$C$2:$C$2369,$C194)),AVERAGEIFS(Observed!AK$2:AK$2369,Observed!$A$2:$A$2369,$A194,Observed!$C$2:$C$2369,$C194),"")</f>
        <v/>
      </c>
      <c r="AL194" s="41" t="str">
        <f>IF(ISNUMBER(AVERAGEIFS(Observed!AL$2:AL$2369,Observed!$A$2:$A$2369,$A194,Observed!$C$2:$C$2369,$C194)),AVERAGEIFS(Observed!AL$2:AL$2369,Observed!$A$2:$A$2369,$A194,Observed!$C$2:$C$2369,$C194),"")</f>
        <v/>
      </c>
      <c r="AM194" s="40" t="str">
        <f>IF(ISNUMBER(AVERAGEIFS(Observed!AM$2:AM$2369,Observed!$A$2:$A$2369,$A194,Observed!$C$2:$C$2369,$C194)),AVERAGEIFS(Observed!AM$2:AM$2369,Observed!$A$2:$A$2369,$A194,Observed!$C$2:$C$2369,$C194),"")</f>
        <v/>
      </c>
      <c r="AN194" s="40" t="str">
        <f>IF(ISNUMBER(AVERAGEIFS(Observed!AN$2:AN$2369,Observed!$A$2:$A$2369,$A194,Observed!$C$2:$C$2369,$C194)),AVERAGEIFS(Observed!AN$2:AN$2369,Observed!$A$2:$A$2369,$A194,Observed!$C$2:$C$2369,$C194),"")</f>
        <v/>
      </c>
      <c r="AO194" s="40" t="str">
        <f>IF(ISNUMBER(AVERAGEIFS(Observed!AO$2:AO$2369,Observed!$A$2:$A$2369,$A194,Observed!$C$2:$C$2369,$C194)),AVERAGEIFS(Observed!AO$2:AO$2369,Observed!$A$2:$A$2369,$A194,Observed!$C$2:$C$2369,$C194),"")</f>
        <v/>
      </c>
      <c r="AP194" s="41" t="str">
        <f>IF(ISNUMBER(AVERAGEIFS(Observed!AP$2:AP$2369,Observed!$A$2:$A$2369,$A194,Observed!$C$2:$C$2369,$C194)),AVERAGEIFS(Observed!AP$2:AP$2369,Observed!$A$2:$A$2369,$A194,Observed!$C$2:$C$2369,$C194),"")</f>
        <v/>
      </c>
      <c r="AQ194" s="40" t="str">
        <f>IF(ISNUMBER(AVERAGEIFS(Observed!AQ$2:AQ$2369,Observed!$A$2:$A$2369,$A194,Observed!$C$2:$C$2369,$C194)),AVERAGEIFS(Observed!AQ$2:AQ$2369,Observed!$A$2:$A$2369,$A194,Observed!$C$2:$C$2369,$C194),"")</f>
        <v/>
      </c>
      <c r="AR194" s="40" t="str">
        <f>IF(ISNUMBER(AVERAGEIFS(Observed!AR$2:AR$2369,Observed!$A$2:$A$2369,$A194,Observed!$C$2:$C$2369,$C194)),AVERAGEIFS(Observed!AR$2:AR$2369,Observed!$A$2:$A$2369,$A194,Observed!$C$2:$C$2369,$C194),"")</f>
        <v/>
      </c>
      <c r="AS194" s="3">
        <f>COUNTIFS(Observed!$A$2:$A$2369,$A194,Observed!$C$2:$C$2369,$C194)</f>
        <v>3</v>
      </c>
      <c r="AT194" s="3">
        <f t="shared" si="2"/>
        <v>1</v>
      </c>
    </row>
    <row r="195" spans="1:46" x14ac:dyDescent="0.25">
      <c r="A195" t="s">
        <v>6</v>
      </c>
      <c r="B195" t="s">
        <v>21</v>
      </c>
      <c r="C195" s="7">
        <v>36098</v>
      </c>
      <c r="D195" t="s">
        <v>101</v>
      </c>
      <c r="E195" t="s">
        <v>84</v>
      </c>
      <c r="J195" t="s">
        <v>2</v>
      </c>
      <c r="K195" t="s">
        <v>2</v>
      </c>
      <c r="L195">
        <v>2</v>
      </c>
      <c r="M195" t="s">
        <v>23</v>
      </c>
      <c r="N195" s="39">
        <f>IF(ISNUMBER(AVERAGEIFS(Observed!N$2:N$2369,Observed!$A$2:$A$2369,$A195,Observed!$C$2:$C$2369,$C195)),AVERAGEIFS(Observed!N$2:N$2369,Observed!$A$2:$A$2369,$A195,Observed!$C$2:$C$2369,$C195),"")</f>
        <v>2358.3333333333335</v>
      </c>
      <c r="O195" s="40">
        <f>IF(ISNUMBER(AVERAGEIFS(Observed!O$2:O$2369,Observed!$A$2:$A$2369,$A195,Observed!$C$2:$C$2369,$C195)),AVERAGEIFS(Observed!O$2:O$2369,Observed!$A$2:$A$2369,$A195,Observed!$C$2:$C$2369,$C195),"")</f>
        <v>235.83333333333334</v>
      </c>
      <c r="P195" s="40" t="str">
        <f>IF(ISNUMBER(AVERAGEIFS(Observed!P$2:P$2369,Observed!$A$2:$A$2369,$A195,Observed!$C$2:$C$2369,$C195)),AVERAGEIFS(Observed!P$2:P$2369,Observed!$A$2:$A$2369,$A195,Observed!$C$2:$C$2369,$C195),"")</f>
        <v/>
      </c>
      <c r="Q195" s="40" t="str">
        <f>IF(ISNUMBER(AVERAGEIFS(Observed!Q$2:Q$2369,Observed!$A$2:$A$2369,$A195,Observed!$C$2:$C$2369,$C195)),AVERAGEIFS(Observed!Q$2:Q$2369,Observed!$A$2:$A$2369,$A195,Observed!$C$2:$C$2369,$C195),"")</f>
        <v/>
      </c>
      <c r="R195" s="40" t="str">
        <f>IF(ISNUMBER(AVERAGEIFS(Observed!R$2:R$2369,Observed!$A$2:$A$2369,$A195,Observed!$C$2:$C$2369,$C195)),AVERAGEIFS(Observed!R$2:R$2369,Observed!$A$2:$A$2369,$A195,Observed!$C$2:$C$2369,$C195),"")</f>
        <v/>
      </c>
      <c r="S195" s="41" t="str">
        <f>IF(ISNUMBER(AVERAGEIFS(Observed!S$2:S$2369,Observed!$A$2:$A$2369,$A195,Observed!$C$2:$C$2369,$C195)),AVERAGEIFS(Observed!S$2:S$2369,Observed!$A$2:$A$2369,$A195,Observed!$C$2:$C$2369,$C195),"")</f>
        <v/>
      </c>
      <c r="T195" s="41" t="str">
        <f>IF(ISNUMBER(AVERAGEIFS(Observed!T$2:T$2369,Observed!$A$2:$A$2369,$A195,Observed!$C$2:$C$2369,$C195)),AVERAGEIFS(Observed!T$2:T$2369,Observed!$A$2:$A$2369,$A195,Observed!$C$2:$C$2369,$C195),"")</f>
        <v/>
      </c>
      <c r="U195" s="41" t="str">
        <f>IF(ISNUMBER(AVERAGEIFS(Observed!U$2:U$2369,Observed!$A$2:$A$2369,$A195,Observed!$C$2:$C$2369,$C195)),AVERAGEIFS(Observed!U$2:U$2369,Observed!$A$2:$A$2369,$A195,Observed!$C$2:$C$2369,$C195),"")</f>
        <v/>
      </c>
      <c r="V195" s="40" t="str">
        <f>IF(ISNUMBER(AVERAGEIFS(Observed!V$2:V$2369,Observed!$A$2:$A$2369,$A195,Observed!$C$2:$C$2369,$C195)),AVERAGEIFS(Observed!V$2:V$2369,Observed!$A$2:$A$2369,$A195,Observed!$C$2:$C$2369,$C195),"")</f>
        <v/>
      </c>
      <c r="W195" s="8" t="str">
        <f>IF(ISNUMBER(AVERAGEIFS(Observed!W$2:W$2369,Observed!$A$2:$A$2369,$A195,Observed!$C$2:$C$2369,$C195)),AVERAGEIFS(Observed!W$2:W$2369,Observed!$A$2:$A$2369,$A195,Observed!$C$2:$C$2369,$C195),"")</f>
        <v/>
      </c>
      <c r="X195" s="8" t="str">
        <f>IF(ISNUMBER(AVERAGEIFS(Observed!X$2:X$2369,Observed!$A$2:$A$2369,$A195,Observed!$C$2:$C$2369,$C195)),AVERAGEIFS(Observed!X$2:X$2369,Observed!$A$2:$A$2369,$A195,Observed!$C$2:$C$2369,$C195),"")</f>
        <v/>
      </c>
      <c r="Y195" s="40" t="str">
        <f>IF(ISNUMBER(AVERAGEIFS(Observed!Y$2:Y$2369,Observed!$A$2:$A$2369,$A195,Observed!$C$2:$C$2369,$C195)),AVERAGEIFS(Observed!Y$2:Y$2369,Observed!$A$2:$A$2369,$A195,Observed!$C$2:$C$2369,$C195),"")</f>
        <v/>
      </c>
      <c r="Z195" s="40" t="str">
        <f>IF(ISNUMBER(AVERAGEIFS(Observed!Z$2:Z$2369,Observed!$A$2:$A$2369,$A195,Observed!$C$2:$C$2369,$C195)),AVERAGEIFS(Observed!Z$2:Z$2369,Observed!$A$2:$A$2369,$A195,Observed!$C$2:$C$2369,$C195),"")</f>
        <v/>
      </c>
      <c r="AA195" s="40" t="str">
        <f>IF(ISNUMBER(AVERAGEIFS(Observed!AA$2:AA$2369,Observed!$A$2:$A$2369,$A195,Observed!$C$2:$C$2369,$C195)),AVERAGEIFS(Observed!AA$2:AA$2369,Observed!$A$2:$A$2369,$A195,Observed!$C$2:$C$2369,$C195),"")</f>
        <v/>
      </c>
      <c r="AB195" s="40" t="str">
        <f>IF(ISNUMBER(AVERAGEIFS(Observed!AB$2:AB$2369,Observed!$A$2:$A$2369,$A195,Observed!$C$2:$C$2369,$C195)),AVERAGEIFS(Observed!AB$2:AB$2369,Observed!$A$2:$A$2369,$A195,Observed!$C$2:$C$2369,$C195),"")</f>
        <v/>
      </c>
      <c r="AC195" s="40" t="str">
        <f>IF(ISNUMBER(AVERAGEIFS(Observed!AC$2:AC$2369,Observed!$A$2:$A$2369,$A195,Observed!$C$2:$C$2369,$C195)),AVERAGEIFS(Observed!AC$2:AC$2369,Observed!$A$2:$A$2369,$A195,Observed!$C$2:$C$2369,$C195),"")</f>
        <v/>
      </c>
      <c r="AD195" s="40" t="str">
        <f>IF(ISNUMBER(AVERAGEIFS(Observed!AD$2:AD$2369,Observed!$A$2:$A$2369,$A195,Observed!$C$2:$C$2369,$C195)),AVERAGEIFS(Observed!AD$2:AD$2369,Observed!$A$2:$A$2369,$A195,Observed!$C$2:$C$2369,$C195),"")</f>
        <v/>
      </c>
      <c r="AE195" s="40" t="str">
        <f>IF(ISNUMBER(AVERAGEIFS(Observed!AE$2:AE$2369,Observed!$A$2:$A$2369,$A195,Observed!$C$2:$C$2369,$C195)),AVERAGEIFS(Observed!AE$2:AE$2369,Observed!$A$2:$A$2369,$A195,Observed!$C$2:$C$2369,$C195),"")</f>
        <v/>
      </c>
      <c r="AF195" s="40" t="str">
        <f>IF(ISNUMBER(AVERAGEIFS(Observed!AF$2:AF$2369,Observed!$A$2:$A$2369,$A195,Observed!$C$2:$C$2369,$C195)),AVERAGEIFS(Observed!AF$2:AF$2369,Observed!$A$2:$A$2369,$A195,Observed!$C$2:$C$2369,$C195),"")</f>
        <v/>
      </c>
      <c r="AG195" s="40" t="str">
        <f>IF(ISNUMBER(AVERAGEIFS(Observed!AG$2:AG$2369,Observed!$A$2:$A$2369,$A195,Observed!$C$2:$C$2369,$C195)),AVERAGEIFS(Observed!AG$2:AG$2369,Observed!$A$2:$A$2369,$A195,Observed!$C$2:$C$2369,$C195),"")</f>
        <v/>
      </c>
      <c r="AH195" s="41" t="str">
        <f>IF(ISNUMBER(AVERAGEIFS(Observed!AH$2:AH$2369,Observed!$A$2:$A$2369,$A195,Observed!$C$2:$C$2369,$C195)),AVERAGEIFS(Observed!AH$2:AH$2369,Observed!$A$2:$A$2369,$A195,Observed!$C$2:$C$2369,$C195),"")</f>
        <v/>
      </c>
      <c r="AI195" s="41" t="str">
        <f>IF(ISNUMBER(AVERAGEIFS(Observed!AI$2:AI$2369,Observed!$A$2:$A$2369,$A195,Observed!$C$2:$C$2369,$C195)),AVERAGEIFS(Observed!AI$2:AI$2369,Observed!$A$2:$A$2369,$A195,Observed!$C$2:$C$2369,$C195),"")</f>
        <v/>
      </c>
      <c r="AJ195" s="41" t="str">
        <f>IF(ISNUMBER(AVERAGEIFS(Observed!AJ$2:AJ$2369,Observed!$A$2:$A$2369,$A195,Observed!$C$2:$C$2369,$C195)),AVERAGEIFS(Observed!AJ$2:AJ$2369,Observed!$A$2:$A$2369,$A195,Observed!$C$2:$C$2369,$C195),"")</f>
        <v/>
      </c>
      <c r="AK195" s="40" t="str">
        <f>IF(ISNUMBER(AVERAGEIFS(Observed!AK$2:AK$2369,Observed!$A$2:$A$2369,$A195,Observed!$C$2:$C$2369,$C195)),AVERAGEIFS(Observed!AK$2:AK$2369,Observed!$A$2:$A$2369,$A195,Observed!$C$2:$C$2369,$C195),"")</f>
        <v/>
      </c>
      <c r="AL195" s="41" t="str">
        <f>IF(ISNUMBER(AVERAGEIFS(Observed!AL$2:AL$2369,Observed!$A$2:$A$2369,$A195,Observed!$C$2:$C$2369,$C195)),AVERAGEIFS(Observed!AL$2:AL$2369,Observed!$A$2:$A$2369,$A195,Observed!$C$2:$C$2369,$C195),"")</f>
        <v/>
      </c>
      <c r="AM195" s="40" t="str">
        <f>IF(ISNUMBER(AVERAGEIFS(Observed!AM$2:AM$2369,Observed!$A$2:$A$2369,$A195,Observed!$C$2:$C$2369,$C195)),AVERAGEIFS(Observed!AM$2:AM$2369,Observed!$A$2:$A$2369,$A195,Observed!$C$2:$C$2369,$C195),"")</f>
        <v/>
      </c>
      <c r="AN195" s="40" t="str">
        <f>IF(ISNUMBER(AVERAGEIFS(Observed!AN$2:AN$2369,Observed!$A$2:$A$2369,$A195,Observed!$C$2:$C$2369,$C195)),AVERAGEIFS(Observed!AN$2:AN$2369,Observed!$A$2:$A$2369,$A195,Observed!$C$2:$C$2369,$C195),"")</f>
        <v/>
      </c>
      <c r="AO195" s="40" t="str">
        <f>IF(ISNUMBER(AVERAGEIFS(Observed!AO$2:AO$2369,Observed!$A$2:$A$2369,$A195,Observed!$C$2:$C$2369,$C195)),AVERAGEIFS(Observed!AO$2:AO$2369,Observed!$A$2:$A$2369,$A195,Observed!$C$2:$C$2369,$C195),"")</f>
        <v/>
      </c>
      <c r="AP195" s="41" t="str">
        <f>IF(ISNUMBER(AVERAGEIFS(Observed!AP$2:AP$2369,Observed!$A$2:$A$2369,$A195,Observed!$C$2:$C$2369,$C195)),AVERAGEIFS(Observed!AP$2:AP$2369,Observed!$A$2:$A$2369,$A195,Observed!$C$2:$C$2369,$C195),"")</f>
        <v/>
      </c>
      <c r="AQ195" s="40" t="str">
        <f>IF(ISNUMBER(AVERAGEIFS(Observed!AQ$2:AQ$2369,Observed!$A$2:$A$2369,$A195,Observed!$C$2:$C$2369,$C195)),AVERAGEIFS(Observed!AQ$2:AQ$2369,Observed!$A$2:$A$2369,$A195,Observed!$C$2:$C$2369,$C195),"")</f>
        <v/>
      </c>
      <c r="AR195" s="40" t="str">
        <f>IF(ISNUMBER(AVERAGEIFS(Observed!AR$2:AR$2369,Observed!$A$2:$A$2369,$A195,Observed!$C$2:$C$2369,$C195)),AVERAGEIFS(Observed!AR$2:AR$2369,Observed!$A$2:$A$2369,$A195,Observed!$C$2:$C$2369,$C195),"")</f>
        <v/>
      </c>
      <c r="AS195" s="3">
        <f>COUNTIFS(Observed!$A$2:$A$2369,$A195,Observed!$C$2:$C$2369,$C195)</f>
        <v>3</v>
      </c>
      <c r="AT195" s="3">
        <f t="shared" ref="AT195:AT258" si="3">COUNT(O195:AR195)</f>
        <v>1</v>
      </c>
    </row>
    <row r="196" spans="1:46" x14ac:dyDescent="0.25">
      <c r="A196" t="s">
        <v>6</v>
      </c>
      <c r="B196" t="s">
        <v>21</v>
      </c>
      <c r="C196" s="7">
        <v>36102</v>
      </c>
      <c r="D196" t="s">
        <v>101</v>
      </c>
      <c r="E196" t="s">
        <v>84</v>
      </c>
      <c r="J196" t="s">
        <v>2</v>
      </c>
      <c r="K196" t="s">
        <v>2</v>
      </c>
      <c r="L196">
        <v>2</v>
      </c>
      <c r="M196" t="s">
        <v>23</v>
      </c>
      <c r="N196" s="39">
        <f>IF(ISNUMBER(AVERAGEIFS(Observed!N$2:N$2369,Observed!$A$2:$A$2369,$A196,Observed!$C$2:$C$2369,$C196)),AVERAGEIFS(Observed!N$2:N$2369,Observed!$A$2:$A$2369,$A196,Observed!$C$2:$C$2369,$C196),"")</f>
        <v>2883.3333333333335</v>
      </c>
      <c r="O196" s="40">
        <f>IF(ISNUMBER(AVERAGEIFS(Observed!O$2:O$2369,Observed!$A$2:$A$2369,$A196,Observed!$C$2:$C$2369,$C196)),AVERAGEIFS(Observed!O$2:O$2369,Observed!$A$2:$A$2369,$A196,Observed!$C$2:$C$2369,$C196),"")</f>
        <v>288.33333333333331</v>
      </c>
      <c r="P196" s="40" t="str">
        <f>IF(ISNUMBER(AVERAGEIFS(Observed!P$2:P$2369,Observed!$A$2:$A$2369,$A196,Observed!$C$2:$C$2369,$C196)),AVERAGEIFS(Observed!P$2:P$2369,Observed!$A$2:$A$2369,$A196,Observed!$C$2:$C$2369,$C196),"")</f>
        <v/>
      </c>
      <c r="Q196" s="40" t="str">
        <f>IF(ISNUMBER(AVERAGEIFS(Observed!Q$2:Q$2369,Observed!$A$2:$A$2369,$A196,Observed!$C$2:$C$2369,$C196)),AVERAGEIFS(Observed!Q$2:Q$2369,Observed!$A$2:$A$2369,$A196,Observed!$C$2:$C$2369,$C196),"")</f>
        <v/>
      </c>
      <c r="R196" s="40" t="str">
        <f>IF(ISNUMBER(AVERAGEIFS(Observed!R$2:R$2369,Observed!$A$2:$A$2369,$A196,Observed!$C$2:$C$2369,$C196)),AVERAGEIFS(Observed!R$2:R$2369,Observed!$A$2:$A$2369,$A196,Observed!$C$2:$C$2369,$C196),"")</f>
        <v/>
      </c>
      <c r="S196" s="41" t="str">
        <f>IF(ISNUMBER(AVERAGEIFS(Observed!S$2:S$2369,Observed!$A$2:$A$2369,$A196,Observed!$C$2:$C$2369,$C196)),AVERAGEIFS(Observed!S$2:S$2369,Observed!$A$2:$A$2369,$A196,Observed!$C$2:$C$2369,$C196),"")</f>
        <v/>
      </c>
      <c r="T196" s="41" t="str">
        <f>IF(ISNUMBER(AVERAGEIFS(Observed!T$2:T$2369,Observed!$A$2:$A$2369,$A196,Observed!$C$2:$C$2369,$C196)),AVERAGEIFS(Observed!T$2:T$2369,Observed!$A$2:$A$2369,$A196,Observed!$C$2:$C$2369,$C196),"")</f>
        <v/>
      </c>
      <c r="U196" s="41" t="str">
        <f>IF(ISNUMBER(AVERAGEIFS(Observed!U$2:U$2369,Observed!$A$2:$A$2369,$A196,Observed!$C$2:$C$2369,$C196)),AVERAGEIFS(Observed!U$2:U$2369,Observed!$A$2:$A$2369,$A196,Observed!$C$2:$C$2369,$C196),"")</f>
        <v/>
      </c>
      <c r="V196" s="40" t="str">
        <f>IF(ISNUMBER(AVERAGEIFS(Observed!V$2:V$2369,Observed!$A$2:$A$2369,$A196,Observed!$C$2:$C$2369,$C196)),AVERAGEIFS(Observed!V$2:V$2369,Observed!$A$2:$A$2369,$A196,Observed!$C$2:$C$2369,$C196),"")</f>
        <v/>
      </c>
      <c r="W196" s="8" t="str">
        <f>IF(ISNUMBER(AVERAGEIFS(Observed!W$2:W$2369,Observed!$A$2:$A$2369,$A196,Observed!$C$2:$C$2369,$C196)),AVERAGEIFS(Observed!W$2:W$2369,Observed!$A$2:$A$2369,$A196,Observed!$C$2:$C$2369,$C196),"")</f>
        <v/>
      </c>
      <c r="X196" s="8" t="str">
        <f>IF(ISNUMBER(AVERAGEIFS(Observed!X$2:X$2369,Observed!$A$2:$A$2369,$A196,Observed!$C$2:$C$2369,$C196)),AVERAGEIFS(Observed!X$2:X$2369,Observed!$A$2:$A$2369,$A196,Observed!$C$2:$C$2369,$C196),"")</f>
        <v/>
      </c>
      <c r="Y196" s="40" t="str">
        <f>IF(ISNUMBER(AVERAGEIFS(Observed!Y$2:Y$2369,Observed!$A$2:$A$2369,$A196,Observed!$C$2:$C$2369,$C196)),AVERAGEIFS(Observed!Y$2:Y$2369,Observed!$A$2:$A$2369,$A196,Observed!$C$2:$C$2369,$C196),"")</f>
        <v/>
      </c>
      <c r="Z196" s="40" t="str">
        <f>IF(ISNUMBER(AVERAGEIFS(Observed!Z$2:Z$2369,Observed!$A$2:$A$2369,$A196,Observed!$C$2:$C$2369,$C196)),AVERAGEIFS(Observed!Z$2:Z$2369,Observed!$A$2:$A$2369,$A196,Observed!$C$2:$C$2369,$C196),"")</f>
        <v/>
      </c>
      <c r="AA196" s="40" t="str">
        <f>IF(ISNUMBER(AVERAGEIFS(Observed!AA$2:AA$2369,Observed!$A$2:$A$2369,$A196,Observed!$C$2:$C$2369,$C196)),AVERAGEIFS(Observed!AA$2:AA$2369,Observed!$A$2:$A$2369,$A196,Observed!$C$2:$C$2369,$C196),"")</f>
        <v/>
      </c>
      <c r="AB196" s="40" t="str">
        <f>IF(ISNUMBER(AVERAGEIFS(Observed!AB$2:AB$2369,Observed!$A$2:$A$2369,$A196,Observed!$C$2:$C$2369,$C196)),AVERAGEIFS(Observed!AB$2:AB$2369,Observed!$A$2:$A$2369,$A196,Observed!$C$2:$C$2369,$C196),"")</f>
        <v/>
      </c>
      <c r="AC196" s="40" t="str">
        <f>IF(ISNUMBER(AVERAGEIFS(Observed!AC$2:AC$2369,Observed!$A$2:$A$2369,$A196,Observed!$C$2:$C$2369,$C196)),AVERAGEIFS(Observed!AC$2:AC$2369,Observed!$A$2:$A$2369,$A196,Observed!$C$2:$C$2369,$C196),"")</f>
        <v/>
      </c>
      <c r="AD196" s="40" t="str">
        <f>IF(ISNUMBER(AVERAGEIFS(Observed!AD$2:AD$2369,Observed!$A$2:$A$2369,$A196,Observed!$C$2:$C$2369,$C196)),AVERAGEIFS(Observed!AD$2:AD$2369,Observed!$A$2:$A$2369,$A196,Observed!$C$2:$C$2369,$C196),"")</f>
        <v/>
      </c>
      <c r="AE196" s="40" t="str">
        <f>IF(ISNUMBER(AVERAGEIFS(Observed!AE$2:AE$2369,Observed!$A$2:$A$2369,$A196,Observed!$C$2:$C$2369,$C196)),AVERAGEIFS(Observed!AE$2:AE$2369,Observed!$A$2:$A$2369,$A196,Observed!$C$2:$C$2369,$C196),"")</f>
        <v/>
      </c>
      <c r="AF196" s="40" t="str">
        <f>IF(ISNUMBER(AVERAGEIFS(Observed!AF$2:AF$2369,Observed!$A$2:$A$2369,$A196,Observed!$C$2:$C$2369,$C196)),AVERAGEIFS(Observed!AF$2:AF$2369,Observed!$A$2:$A$2369,$A196,Observed!$C$2:$C$2369,$C196),"")</f>
        <v/>
      </c>
      <c r="AG196" s="40" t="str">
        <f>IF(ISNUMBER(AVERAGEIFS(Observed!AG$2:AG$2369,Observed!$A$2:$A$2369,$A196,Observed!$C$2:$C$2369,$C196)),AVERAGEIFS(Observed!AG$2:AG$2369,Observed!$A$2:$A$2369,$A196,Observed!$C$2:$C$2369,$C196),"")</f>
        <v/>
      </c>
      <c r="AH196" s="41" t="str">
        <f>IF(ISNUMBER(AVERAGEIFS(Observed!AH$2:AH$2369,Observed!$A$2:$A$2369,$A196,Observed!$C$2:$C$2369,$C196)),AVERAGEIFS(Observed!AH$2:AH$2369,Observed!$A$2:$A$2369,$A196,Observed!$C$2:$C$2369,$C196),"")</f>
        <v/>
      </c>
      <c r="AI196" s="41" t="str">
        <f>IF(ISNUMBER(AVERAGEIFS(Observed!AI$2:AI$2369,Observed!$A$2:$A$2369,$A196,Observed!$C$2:$C$2369,$C196)),AVERAGEIFS(Observed!AI$2:AI$2369,Observed!$A$2:$A$2369,$A196,Observed!$C$2:$C$2369,$C196),"")</f>
        <v/>
      </c>
      <c r="AJ196" s="41" t="str">
        <f>IF(ISNUMBER(AVERAGEIFS(Observed!AJ$2:AJ$2369,Observed!$A$2:$A$2369,$A196,Observed!$C$2:$C$2369,$C196)),AVERAGEIFS(Observed!AJ$2:AJ$2369,Observed!$A$2:$A$2369,$A196,Observed!$C$2:$C$2369,$C196),"")</f>
        <v/>
      </c>
      <c r="AK196" s="40" t="str">
        <f>IF(ISNUMBER(AVERAGEIFS(Observed!AK$2:AK$2369,Observed!$A$2:$A$2369,$A196,Observed!$C$2:$C$2369,$C196)),AVERAGEIFS(Observed!AK$2:AK$2369,Observed!$A$2:$A$2369,$A196,Observed!$C$2:$C$2369,$C196),"")</f>
        <v/>
      </c>
      <c r="AL196" s="41" t="str">
        <f>IF(ISNUMBER(AVERAGEIFS(Observed!AL$2:AL$2369,Observed!$A$2:$A$2369,$A196,Observed!$C$2:$C$2369,$C196)),AVERAGEIFS(Observed!AL$2:AL$2369,Observed!$A$2:$A$2369,$A196,Observed!$C$2:$C$2369,$C196),"")</f>
        <v/>
      </c>
      <c r="AM196" s="40" t="str">
        <f>IF(ISNUMBER(AVERAGEIFS(Observed!AM$2:AM$2369,Observed!$A$2:$A$2369,$A196,Observed!$C$2:$C$2369,$C196)),AVERAGEIFS(Observed!AM$2:AM$2369,Observed!$A$2:$A$2369,$A196,Observed!$C$2:$C$2369,$C196),"")</f>
        <v/>
      </c>
      <c r="AN196" s="40" t="str">
        <f>IF(ISNUMBER(AVERAGEIFS(Observed!AN$2:AN$2369,Observed!$A$2:$A$2369,$A196,Observed!$C$2:$C$2369,$C196)),AVERAGEIFS(Observed!AN$2:AN$2369,Observed!$A$2:$A$2369,$A196,Observed!$C$2:$C$2369,$C196),"")</f>
        <v/>
      </c>
      <c r="AO196" s="40" t="str">
        <f>IF(ISNUMBER(AVERAGEIFS(Observed!AO$2:AO$2369,Observed!$A$2:$A$2369,$A196,Observed!$C$2:$C$2369,$C196)),AVERAGEIFS(Observed!AO$2:AO$2369,Observed!$A$2:$A$2369,$A196,Observed!$C$2:$C$2369,$C196),"")</f>
        <v/>
      </c>
      <c r="AP196" s="41" t="str">
        <f>IF(ISNUMBER(AVERAGEIFS(Observed!AP$2:AP$2369,Observed!$A$2:$A$2369,$A196,Observed!$C$2:$C$2369,$C196)),AVERAGEIFS(Observed!AP$2:AP$2369,Observed!$A$2:$A$2369,$A196,Observed!$C$2:$C$2369,$C196),"")</f>
        <v/>
      </c>
      <c r="AQ196" s="40" t="str">
        <f>IF(ISNUMBER(AVERAGEIFS(Observed!AQ$2:AQ$2369,Observed!$A$2:$A$2369,$A196,Observed!$C$2:$C$2369,$C196)),AVERAGEIFS(Observed!AQ$2:AQ$2369,Observed!$A$2:$A$2369,$A196,Observed!$C$2:$C$2369,$C196),"")</f>
        <v/>
      </c>
      <c r="AR196" s="40" t="str">
        <f>IF(ISNUMBER(AVERAGEIFS(Observed!AR$2:AR$2369,Observed!$A$2:$A$2369,$A196,Observed!$C$2:$C$2369,$C196)),AVERAGEIFS(Observed!AR$2:AR$2369,Observed!$A$2:$A$2369,$A196,Observed!$C$2:$C$2369,$C196),"")</f>
        <v/>
      </c>
      <c r="AS196" s="3">
        <f>COUNTIFS(Observed!$A$2:$A$2369,$A196,Observed!$C$2:$C$2369,$C196)</f>
        <v>3</v>
      </c>
      <c r="AT196" s="3">
        <f t="shared" si="3"/>
        <v>1</v>
      </c>
    </row>
    <row r="197" spans="1:46" x14ac:dyDescent="0.25">
      <c r="A197" t="s">
        <v>6</v>
      </c>
      <c r="B197" t="s">
        <v>21</v>
      </c>
      <c r="C197" s="7">
        <v>36110</v>
      </c>
      <c r="D197" t="s">
        <v>101</v>
      </c>
      <c r="E197" t="s">
        <v>84</v>
      </c>
      <c r="J197" t="s">
        <v>2</v>
      </c>
      <c r="K197" t="s">
        <v>2</v>
      </c>
      <c r="L197">
        <v>2</v>
      </c>
      <c r="M197" t="s">
        <v>24</v>
      </c>
      <c r="N197" s="39">
        <f>IF(ISNUMBER(AVERAGEIFS(Observed!N$2:N$2369,Observed!$A$2:$A$2369,$A197,Observed!$C$2:$C$2369,$C197)),AVERAGEIFS(Observed!N$2:N$2369,Observed!$A$2:$A$2369,$A197,Observed!$C$2:$C$2369,$C197),"")</f>
        <v>3841.6666666666665</v>
      </c>
      <c r="O197" s="40">
        <f>IF(ISNUMBER(AVERAGEIFS(Observed!O$2:O$2369,Observed!$A$2:$A$2369,$A197,Observed!$C$2:$C$2369,$C197)),AVERAGEIFS(Observed!O$2:O$2369,Observed!$A$2:$A$2369,$A197,Observed!$C$2:$C$2369,$C197),"")</f>
        <v>384.16666666666669</v>
      </c>
      <c r="P197" s="40" t="str">
        <f>IF(ISNUMBER(AVERAGEIFS(Observed!P$2:P$2369,Observed!$A$2:$A$2369,$A197,Observed!$C$2:$C$2369,$C197)),AVERAGEIFS(Observed!P$2:P$2369,Observed!$A$2:$A$2369,$A197,Observed!$C$2:$C$2369,$C197),"")</f>
        <v/>
      </c>
      <c r="Q197" s="40" t="str">
        <f>IF(ISNUMBER(AVERAGEIFS(Observed!Q$2:Q$2369,Observed!$A$2:$A$2369,$A197,Observed!$C$2:$C$2369,$C197)),AVERAGEIFS(Observed!Q$2:Q$2369,Observed!$A$2:$A$2369,$A197,Observed!$C$2:$C$2369,$C197),"")</f>
        <v/>
      </c>
      <c r="R197" s="40" t="str">
        <f>IF(ISNUMBER(AVERAGEIFS(Observed!R$2:R$2369,Observed!$A$2:$A$2369,$A197,Observed!$C$2:$C$2369,$C197)),AVERAGEIFS(Observed!R$2:R$2369,Observed!$A$2:$A$2369,$A197,Observed!$C$2:$C$2369,$C197),"")</f>
        <v/>
      </c>
      <c r="S197" s="41">
        <f>IF(ISNUMBER(AVERAGEIFS(Observed!S$2:S$2369,Observed!$A$2:$A$2369,$A197,Observed!$C$2:$C$2369,$C197)),AVERAGEIFS(Observed!S$2:S$2369,Observed!$A$2:$A$2369,$A197,Observed!$C$2:$C$2369,$C197),"")</f>
        <v>1.7600000000000001E-2</v>
      </c>
      <c r="T197" s="41" t="str">
        <f>IF(ISNUMBER(AVERAGEIFS(Observed!T$2:T$2369,Observed!$A$2:$A$2369,$A197,Observed!$C$2:$C$2369,$C197)),AVERAGEIFS(Observed!T$2:T$2369,Observed!$A$2:$A$2369,$A197,Observed!$C$2:$C$2369,$C197),"")</f>
        <v/>
      </c>
      <c r="U197" s="41" t="str">
        <f>IF(ISNUMBER(AVERAGEIFS(Observed!U$2:U$2369,Observed!$A$2:$A$2369,$A197,Observed!$C$2:$C$2369,$C197)),AVERAGEIFS(Observed!U$2:U$2369,Observed!$A$2:$A$2369,$A197,Observed!$C$2:$C$2369,$C197),"")</f>
        <v/>
      </c>
      <c r="V197" s="40" t="str">
        <f>IF(ISNUMBER(AVERAGEIFS(Observed!V$2:V$2369,Observed!$A$2:$A$2369,$A197,Observed!$C$2:$C$2369,$C197)),AVERAGEIFS(Observed!V$2:V$2369,Observed!$A$2:$A$2369,$A197,Observed!$C$2:$C$2369,$C197),"")</f>
        <v/>
      </c>
      <c r="W197" s="8" t="str">
        <f>IF(ISNUMBER(AVERAGEIFS(Observed!W$2:W$2369,Observed!$A$2:$A$2369,$A197,Observed!$C$2:$C$2369,$C197)),AVERAGEIFS(Observed!W$2:W$2369,Observed!$A$2:$A$2369,$A197,Observed!$C$2:$C$2369,$C197),"")</f>
        <v/>
      </c>
      <c r="X197" s="8" t="str">
        <f>IF(ISNUMBER(AVERAGEIFS(Observed!X$2:X$2369,Observed!$A$2:$A$2369,$A197,Observed!$C$2:$C$2369,$C197)),AVERAGEIFS(Observed!X$2:X$2369,Observed!$A$2:$A$2369,$A197,Observed!$C$2:$C$2369,$C197),"")</f>
        <v/>
      </c>
      <c r="Y197" s="40" t="str">
        <f>IF(ISNUMBER(AVERAGEIFS(Observed!Y$2:Y$2369,Observed!$A$2:$A$2369,$A197,Observed!$C$2:$C$2369,$C197)),AVERAGEIFS(Observed!Y$2:Y$2369,Observed!$A$2:$A$2369,$A197,Observed!$C$2:$C$2369,$C197),"")</f>
        <v/>
      </c>
      <c r="Z197" s="40" t="str">
        <f>IF(ISNUMBER(AVERAGEIFS(Observed!Z$2:Z$2369,Observed!$A$2:$A$2369,$A197,Observed!$C$2:$C$2369,$C197)),AVERAGEIFS(Observed!Z$2:Z$2369,Observed!$A$2:$A$2369,$A197,Observed!$C$2:$C$2369,$C197),"")</f>
        <v/>
      </c>
      <c r="AA197" s="40" t="str">
        <f>IF(ISNUMBER(AVERAGEIFS(Observed!AA$2:AA$2369,Observed!$A$2:$A$2369,$A197,Observed!$C$2:$C$2369,$C197)),AVERAGEIFS(Observed!AA$2:AA$2369,Observed!$A$2:$A$2369,$A197,Observed!$C$2:$C$2369,$C197),"")</f>
        <v/>
      </c>
      <c r="AB197" s="40" t="str">
        <f>IF(ISNUMBER(AVERAGEIFS(Observed!AB$2:AB$2369,Observed!$A$2:$A$2369,$A197,Observed!$C$2:$C$2369,$C197)),AVERAGEIFS(Observed!AB$2:AB$2369,Observed!$A$2:$A$2369,$A197,Observed!$C$2:$C$2369,$C197),"")</f>
        <v/>
      </c>
      <c r="AC197" s="40" t="str">
        <f>IF(ISNUMBER(AVERAGEIFS(Observed!AC$2:AC$2369,Observed!$A$2:$A$2369,$A197,Observed!$C$2:$C$2369,$C197)),AVERAGEIFS(Observed!AC$2:AC$2369,Observed!$A$2:$A$2369,$A197,Observed!$C$2:$C$2369,$C197),"")</f>
        <v/>
      </c>
      <c r="AD197" s="40" t="str">
        <f>IF(ISNUMBER(AVERAGEIFS(Observed!AD$2:AD$2369,Observed!$A$2:$A$2369,$A197,Observed!$C$2:$C$2369,$C197)),AVERAGEIFS(Observed!AD$2:AD$2369,Observed!$A$2:$A$2369,$A197,Observed!$C$2:$C$2369,$C197),"")</f>
        <v/>
      </c>
      <c r="AE197" s="40" t="str">
        <f>IF(ISNUMBER(AVERAGEIFS(Observed!AE$2:AE$2369,Observed!$A$2:$A$2369,$A197,Observed!$C$2:$C$2369,$C197)),AVERAGEIFS(Observed!AE$2:AE$2369,Observed!$A$2:$A$2369,$A197,Observed!$C$2:$C$2369,$C197),"")</f>
        <v/>
      </c>
      <c r="AF197" s="40" t="str">
        <f>IF(ISNUMBER(AVERAGEIFS(Observed!AF$2:AF$2369,Observed!$A$2:$A$2369,$A197,Observed!$C$2:$C$2369,$C197)),AVERAGEIFS(Observed!AF$2:AF$2369,Observed!$A$2:$A$2369,$A197,Observed!$C$2:$C$2369,$C197),"")</f>
        <v/>
      </c>
      <c r="AG197" s="40" t="str">
        <f>IF(ISNUMBER(AVERAGEIFS(Observed!AG$2:AG$2369,Observed!$A$2:$A$2369,$A197,Observed!$C$2:$C$2369,$C197)),AVERAGEIFS(Observed!AG$2:AG$2369,Observed!$A$2:$A$2369,$A197,Observed!$C$2:$C$2369,$C197),"")</f>
        <v/>
      </c>
      <c r="AH197" s="41" t="str">
        <f>IF(ISNUMBER(AVERAGEIFS(Observed!AH$2:AH$2369,Observed!$A$2:$A$2369,$A197,Observed!$C$2:$C$2369,$C197)),AVERAGEIFS(Observed!AH$2:AH$2369,Observed!$A$2:$A$2369,$A197,Observed!$C$2:$C$2369,$C197),"")</f>
        <v/>
      </c>
      <c r="AI197" s="41" t="str">
        <f>IF(ISNUMBER(AVERAGEIFS(Observed!AI$2:AI$2369,Observed!$A$2:$A$2369,$A197,Observed!$C$2:$C$2369,$C197)),AVERAGEIFS(Observed!AI$2:AI$2369,Observed!$A$2:$A$2369,$A197,Observed!$C$2:$C$2369,$C197),"")</f>
        <v/>
      </c>
      <c r="AJ197" s="41" t="str">
        <f>IF(ISNUMBER(AVERAGEIFS(Observed!AJ$2:AJ$2369,Observed!$A$2:$A$2369,$A197,Observed!$C$2:$C$2369,$C197)),AVERAGEIFS(Observed!AJ$2:AJ$2369,Observed!$A$2:$A$2369,$A197,Observed!$C$2:$C$2369,$C197),"")</f>
        <v/>
      </c>
      <c r="AK197" s="40" t="str">
        <f>IF(ISNUMBER(AVERAGEIFS(Observed!AK$2:AK$2369,Observed!$A$2:$A$2369,$A197,Observed!$C$2:$C$2369,$C197)),AVERAGEIFS(Observed!AK$2:AK$2369,Observed!$A$2:$A$2369,$A197,Observed!$C$2:$C$2369,$C197),"")</f>
        <v/>
      </c>
      <c r="AL197" s="41" t="str">
        <f>IF(ISNUMBER(AVERAGEIFS(Observed!AL$2:AL$2369,Observed!$A$2:$A$2369,$A197,Observed!$C$2:$C$2369,$C197)),AVERAGEIFS(Observed!AL$2:AL$2369,Observed!$A$2:$A$2369,$A197,Observed!$C$2:$C$2369,$C197),"")</f>
        <v/>
      </c>
      <c r="AM197" s="40" t="str">
        <f>IF(ISNUMBER(AVERAGEIFS(Observed!AM$2:AM$2369,Observed!$A$2:$A$2369,$A197,Observed!$C$2:$C$2369,$C197)),AVERAGEIFS(Observed!AM$2:AM$2369,Observed!$A$2:$A$2369,$A197,Observed!$C$2:$C$2369,$C197),"")</f>
        <v/>
      </c>
      <c r="AN197" s="40" t="str">
        <f>IF(ISNUMBER(AVERAGEIFS(Observed!AN$2:AN$2369,Observed!$A$2:$A$2369,$A197,Observed!$C$2:$C$2369,$C197)),AVERAGEIFS(Observed!AN$2:AN$2369,Observed!$A$2:$A$2369,$A197,Observed!$C$2:$C$2369,$C197),"")</f>
        <v/>
      </c>
      <c r="AO197" s="40" t="str">
        <f>IF(ISNUMBER(AVERAGEIFS(Observed!AO$2:AO$2369,Observed!$A$2:$A$2369,$A197,Observed!$C$2:$C$2369,$C197)),AVERAGEIFS(Observed!AO$2:AO$2369,Observed!$A$2:$A$2369,$A197,Observed!$C$2:$C$2369,$C197),"")</f>
        <v/>
      </c>
      <c r="AP197" s="41" t="str">
        <f>IF(ISNUMBER(AVERAGEIFS(Observed!AP$2:AP$2369,Observed!$A$2:$A$2369,$A197,Observed!$C$2:$C$2369,$C197)),AVERAGEIFS(Observed!AP$2:AP$2369,Observed!$A$2:$A$2369,$A197,Observed!$C$2:$C$2369,$C197),"")</f>
        <v/>
      </c>
      <c r="AQ197" s="40" t="str">
        <f>IF(ISNUMBER(AVERAGEIFS(Observed!AQ$2:AQ$2369,Observed!$A$2:$A$2369,$A197,Observed!$C$2:$C$2369,$C197)),AVERAGEIFS(Observed!AQ$2:AQ$2369,Observed!$A$2:$A$2369,$A197,Observed!$C$2:$C$2369,$C197),"")</f>
        <v/>
      </c>
      <c r="AR197" s="40" t="str">
        <f>IF(ISNUMBER(AVERAGEIFS(Observed!AR$2:AR$2369,Observed!$A$2:$A$2369,$A197,Observed!$C$2:$C$2369,$C197)),AVERAGEIFS(Observed!AR$2:AR$2369,Observed!$A$2:$A$2369,$A197,Observed!$C$2:$C$2369,$C197),"")</f>
        <v/>
      </c>
      <c r="AS197" s="3">
        <f>COUNTIFS(Observed!$A$2:$A$2369,$A197,Observed!$C$2:$C$2369,$C197)</f>
        <v>3</v>
      </c>
      <c r="AT197" s="3">
        <f t="shared" si="3"/>
        <v>2</v>
      </c>
    </row>
    <row r="198" spans="1:46" x14ac:dyDescent="0.25">
      <c r="A198" t="s">
        <v>6</v>
      </c>
      <c r="B198" t="s">
        <v>21</v>
      </c>
      <c r="C198" s="7">
        <v>36115</v>
      </c>
      <c r="D198" t="s">
        <v>101</v>
      </c>
      <c r="E198" t="s">
        <v>84</v>
      </c>
      <c r="J198" t="s">
        <v>2</v>
      </c>
      <c r="K198" t="s">
        <v>2</v>
      </c>
      <c r="L198">
        <v>2</v>
      </c>
      <c r="M198" t="s">
        <v>25</v>
      </c>
      <c r="N198" s="39">
        <f>IF(ISNUMBER(AVERAGEIFS(Observed!N$2:N$2369,Observed!$A$2:$A$2369,$A198,Observed!$C$2:$C$2369,$C198)),AVERAGEIFS(Observed!N$2:N$2369,Observed!$A$2:$A$2369,$A198,Observed!$C$2:$C$2369,$C198),"")</f>
        <v>380</v>
      </c>
      <c r="O198" s="40">
        <f>IF(ISNUMBER(AVERAGEIFS(Observed!O$2:O$2369,Observed!$A$2:$A$2369,$A198,Observed!$C$2:$C$2369,$C198)),AVERAGEIFS(Observed!O$2:O$2369,Observed!$A$2:$A$2369,$A198,Observed!$C$2:$C$2369,$C198),"")</f>
        <v>38.000000000000007</v>
      </c>
      <c r="P198" s="40" t="str">
        <f>IF(ISNUMBER(AVERAGEIFS(Observed!P$2:P$2369,Observed!$A$2:$A$2369,$A198,Observed!$C$2:$C$2369,$C198)),AVERAGEIFS(Observed!P$2:P$2369,Observed!$A$2:$A$2369,$A198,Observed!$C$2:$C$2369,$C198),"")</f>
        <v/>
      </c>
      <c r="Q198" s="40">
        <f>IF(ISNUMBER(AVERAGEIFS(Observed!Q$2:Q$2369,Observed!$A$2:$A$2369,$A198,Observed!$C$2:$C$2369,$C198)),AVERAGEIFS(Observed!Q$2:Q$2369,Observed!$A$2:$A$2369,$A198,Observed!$C$2:$C$2369,$C198),"")</f>
        <v>338.94</v>
      </c>
      <c r="R198" s="40">
        <f>IF(ISNUMBER(AVERAGEIFS(Observed!R$2:R$2369,Observed!$A$2:$A$2369,$A198,Observed!$C$2:$C$2369,$C198)),AVERAGEIFS(Observed!R$2:R$2369,Observed!$A$2:$A$2369,$A198,Observed!$C$2:$C$2369,$C198),"")</f>
        <v>514.18666666666661</v>
      </c>
      <c r="S198" s="41" t="str">
        <f>IF(ISNUMBER(AVERAGEIFS(Observed!S$2:S$2369,Observed!$A$2:$A$2369,$A198,Observed!$C$2:$C$2369,$C198)),AVERAGEIFS(Observed!S$2:S$2369,Observed!$A$2:$A$2369,$A198,Observed!$C$2:$C$2369,$C198),"")</f>
        <v/>
      </c>
      <c r="T198" s="41" t="str">
        <f>IF(ISNUMBER(AVERAGEIFS(Observed!T$2:T$2369,Observed!$A$2:$A$2369,$A198,Observed!$C$2:$C$2369,$C198)),AVERAGEIFS(Observed!T$2:T$2369,Observed!$A$2:$A$2369,$A198,Observed!$C$2:$C$2369,$C198),"")</f>
        <v/>
      </c>
      <c r="U198" s="41">
        <f>IF(ISNUMBER(AVERAGEIFS(Observed!U$2:U$2369,Observed!$A$2:$A$2369,$A198,Observed!$C$2:$C$2369,$C198)),AVERAGEIFS(Observed!U$2:U$2369,Observed!$A$2:$A$2369,$A198,Observed!$C$2:$C$2369,$C198),"")</f>
        <v>2.2200000000000001E-2</v>
      </c>
      <c r="V198" s="40" t="str">
        <f>IF(ISNUMBER(AVERAGEIFS(Observed!V$2:V$2369,Observed!$A$2:$A$2369,$A198,Observed!$C$2:$C$2369,$C198)),AVERAGEIFS(Observed!V$2:V$2369,Observed!$A$2:$A$2369,$A198,Observed!$C$2:$C$2369,$C198),"")</f>
        <v/>
      </c>
      <c r="W198" s="8" t="str">
        <f>IF(ISNUMBER(AVERAGEIFS(Observed!W$2:W$2369,Observed!$A$2:$A$2369,$A198,Observed!$C$2:$C$2369,$C198)),AVERAGEIFS(Observed!W$2:W$2369,Observed!$A$2:$A$2369,$A198,Observed!$C$2:$C$2369,$C198),"")</f>
        <v/>
      </c>
      <c r="X198" s="8" t="str">
        <f>IF(ISNUMBER(AVERAGEIFS(Observed!X$2:X$2369,Observed!$A$2:$A$2369,$A198,Observed!$C$2:$C$2369,$C198)),AVERAGEIFS(Observed!X$2:X$2369,Observed!$A$2:$A$2369,$A198,Observed!$C$2:$C$2369,$C198),"")</f>
        <v/>
      </c>
      <c r="Y198" s="40" t="str">
        <f>IF(ISNUMBER(AVERAGEIFS(Observed!Y$2:Y$2369,Observed!$A$2:$A$2369,$A198,Observed!$C$2:$C$2369,$C198)),AVERAGEIFS(Observed!Y$2:Y$2369,Observed!$A$2:$A$2369,$A198,Observed!$C$2:$C$2369,$C198),"")</f>
        <v/>
      </c>
      <c r="Z198" s="40" t="str">
        <f>IF(ISNUMBER(AVERAGEIFS(Observed!Z$2:Z$2369,Observed!$A$2:$A$2369,$A198,Observed!$C$2:$C$2369,$C198)),AVERAGEIFS(Observed!Z$2:Z$2369,Observed!$A$2:$A$2369,$A198,Observed!$C$2:$C$2369,$C198),"")</f>
        <v/>
      </c>
      <c r="AA198" s="40" t="str">
        <f>IF(ISNUMBER(AVERAGEIFS(Observed!AA$2:AA$2369,Observed!$A$2:$A$2369,$A198,Observed!$C$2:$C$2369,$C198)),AVERAGEIFS(Observed!AA$2:AA$2369,Observed!$A$2:$A$2369,$A198,Observed!$C$2:$C$2369,$C198),"")</f>
        <v/>
      </c>
      <c r="AB198" s="40" t="str">
        <f>IF(ISNUMBER(AVERAGEIFS(Observed!AB$2:AB$2369,Observed!$A$2:$A$2369,$A198,Observed!$C$2:$C$2369,$C198)),AVERAGEIFS(Observed!AB$2:AB$2369,Observed!$A$2:$A$2369,$A198,Observed!$C$2:$C$2369,$C198),"")</f>
        <v/>
      </c>
      <c r="AC198" s="40" t="str">
        <f>IF(ISNUMBER(AVERAGEIFS(Observed!AC$2:AC$2369,Observed!$A$2:$A$2369,$A198,Observed!$C$2:$C$2369,$C198)),AVERAGEIFS(Observed!AC$2:AC$2369,Observed!$A$2:$A$2369,$A198,Observed!$C$2:$C$2369,$C198),"")</f>
        <v/>
      </c>
      <c r="AD198" s="40" t="str">
        <f>IF(ISNUMBER(AVERAGEIFS(Observed!AD$2:AD$2369,Observed!$A$2:$A$2369,$A198,Observed!$C$2:$C$2369,$C198)),AVERAGEIFS(Observed!AD$2:AD$2369,Observed!$A$2:$A$2369,$A198,Observed!$C$2:$C$2369,$C198),"")</f>
        <v/>
      </c>
      <c r="AE198" s="40" t="str">
        <f>IF(ISNUMBER(AVERAGEIFS(Observed!AE$2:AE$2369,Observed!$A$2:$A$2369,$A198,Observed!$C$2:$C$2369,$C198)),AVERAGEIFS(Observed!AE$2:AE$2369,Observed!$A$2:$A$2369,$A198,Observed!$C$2:$C$2369,$C198),"")</f>
        <v/>
      </c>
      <c r="AF198" s="40" t="str">
        <f>IF(ISNUMBER(AVERAGEIFS(Observed!AF$2:AF$2369,Observed!$A$2:$A$2369,$A198,Observed!$C$2:$C$2369,$C198)),AVERAGEIFS(Observed!AF$2:AF$2369,Observed!$A$2:$A$2369,$A198,Observed!$C$2:$C$2369,$C198),"")</f>
        <v/>
      </c>
      <c r="AG198" s="40" t="str">
        <f>IF(ISNUMBER(AVERAGEIFS(Observed!AG$2:AG$2369,Observed!$A$2:$A$2369,$A198,Observed!$C$2:$C$2369,$C198)),AVERAGEIFS(Observed!AG$2:AG$2369,Observed!$A$2:$A$2369,$A198,Observed!$C$2:$C$2369,$C198),"")</f>
        <v/>
      </c>
      <c r="AH198" s="41" t="str">
        <f>IF(ISNUMBER(AVERAGEIFS(Observed!AH$2:AH$2369,Observed!$A$2:$A$2369,$A198,Observed!$C$2:$C$2369,$C198)),AVERAGEIFS(Observed!AH$2:AH$2369,Observed!$A$2:$A$2369,$A198,Observed!$C$2:$C$2369,$C198),"")</f>
        <v/>
      </c>
      <c r="AI198" s="41" t="str">
        <f>IF(ISNUMBER(AVERAGEIFS(Observed!AI$2:AI$2369,Observed!$A$2:$A$2369,$A198,Observed!$C$2:$C$2369,$C198)),AVERAGEIFS(Observed!AI$2:AI$2369,Observed!$A$2:$A$2369,$A198,Observed!$C$2:$C$2369,$C198),"")</f>
        <v/>
      </c>
      <c r="AJ198" s="41" t="str">
        <f>IF(ISNUMBER(AVERAGEIFS(Observed!AJ$2:AJ$2369,Observed!$A$2:$A$2369,$A198,Observed!$C$2:$C$2369,$C198)),AVERAGEIFS(Observed!AJ$2:AJ$2369,Observed!$A$2:$A$2369,$A198,Observed!$C$2:$C$2369,$C198),"")</f>
        <v/>
      </c>
      <c r="AK198" s="40" t="str">
        <f>IF(ISNUMBER(AVERAGEIFS(Observed!AK$2:AK$2369,Observed!$A$2:$A$2369,$A198,Observed!$C$2:$C$2369,$C198)),AVERAGEIFS(Observed!AK$2:AK$2369,Observed!$A$2:$A$2369,$A198,Observed!$C$2:$C$2369,$C198),"")</f>
        <v/>
      </c>
      <c r="AL198" s="41" t="str">
        <f>IF(ISNUMBER(AVERAGEIFS(Observed!AL$2:AL$2369,Observed!$A$2:$A$2369,$A198,Observed!$C$2:$C$2369,$C198)),AVERAGEIFS(Observed!AL$2:AL$2369,Observed!$A$2:$A$2369,$A198,Observed!$C$2:$C$2369,$C198),"")</f>
        <v/>
      </c>
      <c r="AM198" s="40" t="str">
        <f>IF(ISNUMBER(AVERAGEIFS(Observed!AM$2:AM$2369,Observed!$A$2:$A$2369,$A198,Observed!$C$2:$C$2369,$C198)),AVERAGEIFS(Observed!AM$2:AM$2369,Observed!$A$2:$A$2369,$A198,Observed!$C$2:$C$2369,$C198),"")</f>
        <v/>
      </c>
      <c r="AN198" s="40" t="str">
        <f>IF(ISNUMBER(AVERAGEIFS(Observed!AN$2:AN$2369,Observed!$A$2:$A$2369,$A198,Observed!$C$2:$C$2369,$C198)),AVERAGEIFS(Observed!AN$2:AN$2369,Observed!$A$2:$A$2369,$A198,Observed!$C$2:$C$2369,$C198),"")</f>
        <v/>
      </c>
      <c r="AO198" s="40" t="str">
        <f>IF(ISNUMBER(AVERAGEIFS(Observed!AO$2:AO$2369,Observed!$A$2:$A$2369,$A198,Observed!$C$2:$C$2369,$C198)),AVERAGEIFS(Observed!AO$2:AO$2369,Observed!$A$2:$A$2369,$A198,Observed!$C$2:$C$2369,$C198),"")</f>
        <v/>
      </c>
      <c r="AP198" s="41" t="str">
        <f>IF(ISNUMBER(AVERAGEIFS(Observed!AP$2:AP$2369,Observed!$A$2:$A$2369,$A198,Observed!$C$2:$C$2369,$C198)),AVERAGEIFS(Observed!AP$2:AP$2369,Observed!$A$2:$A$2369,$A198,Observed!$C$2:$C$2369,$C198),"")</f>
        <v/>
      </c>
      <c r="AQ198" s="40" t="str">
        <f>IF(ISNUMBER(AVERAGEIFS(Observed!AQ$2:AQ$2369,Observed!$A$2:$A$2369,$A198,Observed!$C$2:$C$2369,$C198)),AVERAGEIFS(Observed!AQ$2:AQ$2369,Observed!$A$2:$A$2369,$A198,Observed!$C$2:$C$2369,$C198),"")</f>
        <v/>
      </c>
      <c r="AR198" s="40" t="str">
        <f>IF(ISNUMBER(AVERAGEIFS(Observed!AR$2:AR$2369,Observed!$A$2:$A$2369,$A198,Observed!$C$2:$C$2369,$C198)),AVERAGEIFS(Observed!AR$2:AR$2369,Observed!$A$2:$A$2369,$A198,Observed!$C$2:$C$2369,$C198),"")</f>
        <v/>
      </c>
      <c r="AS198" s="3">
        <f>COUNTIFS(Observed!$A$2:$A$2369,$A198,Observed!$C$2:$C$2369,$C198)</f>
        <v>3</v>
      </c>
      <c r="AT198" s="3">
        <f t="shared" si="3"/>
        <v>4</v>
      </c>
    </row>
    <row r="199" spans="1:46" x14ac:dyDescent="0.25">
      <c r="A199" t="s">
        <v>6</v>
      </c>
      <c r="B199" t="s">
        <v>21</v>
      </c>
      <c r="C199" s="7">
        <v>36133</v>
      </c>
      <c r="D199" t="s">
        <v>101</v>
      </c>
      <c r="E199" t="s">
        <v>84</v>
      </c>
      <c r="J199" t="s">
        <v>2</v>
      </c>
      <c r="K199" t="s">
        <v>2</v>
      </c>
      <c r="L199">
        <v>3</v>
      </c>
      <c r="M199" t="s">
        <v>23</v>
      </c>
      <c r="N199" s="39">
        <f>IF(ISNUMBER(AVERAGEIFS(Observed!N$2:N$2369,Observed!$A$2:$A$2369,$A199,Observed!$C$2:$C$2369,$C199)),AVERAGEIFS(Observed!N$2:N$2369,Observed!$A$2:$A$2369,$A199,Observed!$C$2:$C$2369,$C199),"")</f>
        <v>977.16666666666663</v>
      </c>
      <c r="O199" s="40">
        <f>IF(ISNUMBER(AVERAGEIFS(Observed!O$2:O$2369,Observed!$A$2:$A$2369,$A199,Observed!$C$2:$C$2369,$C199)),AVERAGEIFS(Observed!O$2:O$2369,Observed!$A$2:$A$2369,$A199,Observed!$C$2:$C$2369,$C199),"")</f>
        <v>97.716666666666654</v>
      </c>
      <c r="P199" s="40" t="str">
        <f>IF(ISNUMBER(AVERAGEIFS(Observed!P$2:P$2369,Observed!$A$2:$A$2369,$A199,Observed!$C$2:$C$2369,$C199)),AVERAGEIFS(Observed!P$2:P$2369,Observed!$A$2:$A$2369,$A199,Observed!$C$2:$C$2369,$C199),"")</f>
        <v/>
      </c>
      <c r="Q199" s="40" t="str">
        <f>IF(ISNUMBER(AVERAGEIFS(Observed!Q$2:Q$2369,Observed!$A$2:$A$2369,$A199,Observed!$C$2:$C$2369,$C199)),AVERAGEIFS(Observed!Q$2:Q$2369,Observed!$A$2:$A$2369,$A199,Observed!$C$2:$C$2369,$C199),"")</f>
        <v/>
      </c>
      <c r="R199" s="40" t="str">
        <f>IF(ISNUMBER(AVERAGEIFS(Observed!R$2:R$2369,Observed!$A$2:$A$2369,$A199,Observed!$C$2:$C$2369,$C199)),AVERAGEIFS(Observed!R$2:R$2369,Observed!$A$2:$A$2369,$A199,Observed!$C$2:$C$2369,$C199),"")</f>
        <v/>
      </c>
      <c r="S199" s="41" t="str">
        <f>IF(ISNUMBER(AVERAGEIFS(Observed!S$2:S$2369,Observed!$A$2:$A$2369,$A199,Observed!$C$2:$C$2369,$C199)),AVERAGEIFS(Observed!S$2:S$2369,Observed!$A$2:$A$2369,$A199,Observed!$C$2:$C$2369,$C199),"")</f>
        <v/>
      </c>
      <c r="T199" s="41" t="str">
        <f>IF(ISNUMBER(AVERAGEIFS(Observed!T$2:T$2369,Observed!$A$2:$A$2369,$A199,Observed!$C$2:$C$2369,$C199)),AVERAGEIFS(Observed!T$2:T$2369,Observed!$A$2:$A$2369,$A199,Observed!$C$2:$C$2369,$C199),"")</f>
        <v/>
      </c>
      <c r="U199" s="41" t="str">
        <f>IF(ISNUMBER(AVERAGEIFS(Observed!U$2:U$2369,Observed!$A$2:$A$2369,$A199,Observed!$C$2:$C$2369,$C199)),AVERAGEIFS(Observed!U$2:U$2369,Observed!$A$2:$A$2369,$A199,Observed!$C$2:$C$2369,$C199),"")</f>
        <v/>
      </c>
      <c r="V199" s="40" t="str">
        <f>IF(ISNUMBER(AVERAGEIFS(Observed!V$2:V$2369,Observed!$A$2:$A$2369,$A199,Observed!$C$2:$C$2369,$C199)),AVERAGEIFS(Observed!V$2:V$2369,Observed!$A$2:$A$2369,$A199,Observed!$C$2:$C$2369,$C199),"")</f>
        <v/>
      </c>
      <c r="W199" s="8" t="str">
        <f>IF(ISNUMBER(AVERAGEIFS(Observed!W$2:W$2369,Observed!$A$2:$A$2369,$A199,Observed!$C$2:$C$2369,$C199)),AVERAGEIFS(Observed!W$2:W$2369,Observed!$A$2:$A$2369,$A199,Observed!$C$2:$C$2369,$C199),"")</f>
        <v/>
      </c>
      <c r="X199" s="8" t="str">
        <f>IF(ISNUMBER(AVERAGEIFS(Observed!X$2:X$2369,Observed!$A$2:$A$2369,$A199,Observed!$C$2:$C$2369,$C199)),AVERAGEIFS(Observed!X$2:X$2369,Observed!$A$2:$A$2369,$A199,Observed!$C$2:$C$2369,$C199),"")</f>
        <v/>
      </c>
      <c r="Y199" s="40" t="str">
        <f>IF(ISNUMBER(AVERAGEIFS(Observed!Y$2:Y$2369,Observed!$A$2:$A$2369,$A199,Observed!$C$2:$C$2369,$C199)),AVERAGEIFS(Observed!Y$2:Y$2369,Observed!$A$2:$A$2369,$A199,Observed!$C$2:$C$2369,$C199),"")</f>
        <v/>
      </c>
      <c r="Z199" s="40" t="str">
        <f>IF(ISNUMBER(AVERAGEIFS(Observed!Z$2:Z$2369,Observed!$A$2:$A$2369,$A199,Observed!$C$2:$C$2369,$C199)),AVERAGEIFS(Observed!Z$2:Z$2369,Observed!$A$2:$A$2369,$A199,Observed!$C$2:$C$2369,$C199),"")</f>
        <v/>
      </c>
      <c r="AA199" s="40" t="str">
        <f>IF(ISNUMBER(AVERAGEIFS(Observed!AA$2:AA$2369,Observed!$A$2:$A$2369,$A199,Observed!$C$2:$C$2369,$C199)),AVERAGEIFS(Observed!AA$2:AA$2369,Observed!$A$2:$A$2369,$A199,Observed!$C$2:$C$2369,$C199),"")</f>
        <v/>
      </c>
      <c r="AB199" s="40" t="str">
        <f>IF(ISNUMBER(AVERAGEIFS(Observed!AB$2:AB$2369,Observed!$A$2:$A$2369,$A199,Observed!$C$2:$C$2369,$C199)),AVERAGEIFS(Observed!AB$2:AB$2369,Observed!$A$2:$A$2369,$A199,Observed!$C$2:$C$2369,$C199),"")</f>
        <v/>
      </c>
      <c r="AC199" s="40" t="str">
        <f>IF(ISNUMBER(AVERAGEIFS(Observed!AC$2:AC$2369,Observed!$A$2:$A$2369,$A199,Observed!$C$2:$C$2369,$C199)),AVERAGEIFS(Observed!AC$2:AC$2369,Observed!$A$2:$A$2369,$A199,Observed!$C$2:$C$2369,$C199),"")</f>
        <v/>
      </c>
      <c r="AD199" s="40" t="str">
        <f>IF(ISNUMBER(AVERAGEIFS(Observed!AD$2:AD$2369,Observed!$A$2:$A$2369,$A199,Observed!$C$2:$C$2369,$C199)),AVERAGEIFS(Observed!AD$2:AD$2369,Observed!$A$2:$A$2369,$A199,Observed!$C$2:$C$2369,$C199),"")</f>
        <v/>
      </c>
      <c r="AE199" s="40" t="str">
        <f>IF(ISNUMBER(AVERAGEIFS(Observed!AE$2:AE$2369,Observed!$A$2:$A$2369,$A199,Observed!$C$2:$C$2369,$C199)),AVERAGEIFS(Observed!AE$2:AE$2369,Observed!$A$2:$A$2369,$A199,Observed!$C$2:$C$2369,$C199),"")</f>
        <v/>
      </c>
      <c r="AF199" s="40" t="str">
        <f>IF(ISNUMBER(AVERAGEIFS(Observed!AF$2:AF$2369,Observed!$A$2:$A$2369,$A199,Observed!$C$2:$C$2369,$C199)),AVERAGEIFS(Observed!AF$2:AF$2369,Observed!$A$2:$A$2369,$A199,Observed!$C$2:$C$2369,$C199),"")</f>
        <v/>
      </c>
      <c r="AG199" s="40" t="str">
        <f>IF(ISNUMBER(AVERAGEIFS(Observed!AG$2:AG$2369,Observed!$A$2:$A$2369,$A199,Observed!$C$2:$C$2369,$C199)),AVERAGEIFS(Observed!AG$2:AG$2369,Observed!$A$2:$A$2369,$A199,Observed!$C$2:$C$2369,$C199),"")</f>
        <v/>
      </c>
      <c r="AH199" s="41" t="str">
        <f>IF(ISNUMBER(AVERAGEIFS(Observed!AH$2:AH$2369,Observed!$A$2:$A$2369,$A199,Observed!$C$2:$C$2369,$C199)),AVERAGEIFS(Observed!AH$2:AH$2369,Observed!$A$2:$A$2369,$A199,Observed!$C$2:$C$2369,$C199),"")</f>
        <v/>
      </c>
      <c r="AI199" s="41" t="str">
        <f>IF(ISNUMBER(AVERAGEIFS(Observed!AI$2:AI$2369,Observed!$A$2:$A$2369,$A199,Observed!$C$2:$C$2369,$C199)),AVERAGEIFS(Observed!AI$2:AI$2369,Observed!$A$2:$A$2369,$A199,Observed!$C$2:$C$2369,$C199),"")</f>
        <v/>
      </c>
      <c r="AJ199" s="41" t="str">
        <f>IF(ISNUMBER(AVERAGEIFS(Observed!AJ$2:AJ$2369,Observed!$A$2:$A$2369,$A199,Observed!$C$2:$C$2369,$C199)),AVERAGEIFS(Observed!AJ$2:AJ$2369,Observed!$A$2:$A$2369,$A199,Observed!$C$2:$C$2369,$C199),"")</f>
        <v/>
      </c>
      <c r="AK199" s="40" t="str">
        <f>IF(ISNUMBER(AVERAGEIFS(Observed!AK$2:AK$2369,Observed!$A$2:$A$2369,$A199,Observed!$C$2:$C$2369,$C199)),AVERAGEIFS(Observed!AK$2:AK$2369,Observed!$A$2:$A$2369,$A199,Observed!$C$2:$C$2369,$C199),"")</f>
        <v/>
      </c>
      <c r="AL199" s="41" t="str">
        <f>IF(ISNUMBER(AVERAGEIFS(Observed!AL$2:AL$2369,Observed!$A$2:$A$2369,$A199,Observed!$C$2:$C$2369,$C199)),AVERAGEIFS(Observed!AL$2:AL$2369,Observed!$A$2:$A$2369,$A199,Observed!$C$2:$C$2369,$C199),"")</f>
        <v/>
      </c>
      <c r="AM199" s="40" t="str">
        <f>IF(ISNUMBER(AVERAGEIFS(Observed!AM$2:AM$2369,Observed!$A$2:$A$2369,$A199,Observed!$C$2:$C$2369,$C199)),AVERAGEIFS(Observed!AM$2:AM$2369,Observed!$A$2:$A$2369,$A199,Observed!$C$2:$C$2369,$C199),"")</f>
        <v/>
      </c>
      <c r="AN199" s="40" t="str">
        <f>IF(ISNUMBER(AVERAGEIFS(Observed!AN$2:AN$2369,Observed!$A$2:$A$2369,$A199,Observed!$C$2:$C$2369,$C199)),AVERAGEIFS(Observed!AN$2:AN$2369,Observed!$A$2:$A$2369,$A199,Observed!$C$2:$C$2369,$C199),"")</f>
        <v/>
      </c>
      <c r="AO199" s="40" t="str">
        <f>IF(ISNUMBER(AVERAGEIFS(Observed!AO$2:AO$2369,Observed!$A$2:$A$2369,$A199,Observed!$C$2:$C$2369,$C199)),AVERAGEIFS(Observed!AO$2:AO$2369,Observed!$A$2:$A$2369,$A199,Observed!$C$2:$C$2369,$C199),"")</f>
        <v/>
      </c>
      <c r="AP199" s="41" t="str">
        <f>IF(ISNUMBER(AVERAGEIFS(Observed!AP$2:AP$2369,Observed!$A$2:$A$2369,$A199,Observed!$C$2:$C$2369,$C199)),AVERAGEIFS(Observed!AP$2:AP$2369,Observed!$A$2:$A$2369,$A199,Observed!$C$2:$C$2369,$C199),"")</f>
        <v/>
      </c>
      <c r="AQ199" s="40" t="str">
        <f>IF(ISNUMBER(AVERAGEIFS(Observed!AQ$2:AQ$2369,Observed!$A$2:$A$2369,$A199,Observed!$C$2:$C$2369,$C199)),AVERAGEIFS(Observed!AQ$2:AQ$2369,Observed!$A$2:$A$2369,$A199,Observed!$C$2:$C$2369,$C199),"")</f>
        <v/>
      </c>
      <c r="AR199" s="40" t="str">
        <f>IF(ISNUMBER(AVERAGEIFS(Observed!AR$2:AR$2369,Observed!$A$2:$A$2369,$A199,Observed!$C$2:$C$2369,$C199)),AVERAGEIFS(Observed!AR$2:AR$2369,Observed!$A$2:$A$2369,$A199,Observed!$C$2:$C$2369,$C199),"")</f>
        <v/>
      </c>
      <c r="AS199" s="3">
        <f>COUNTIFS(Observed!$A$2:$A$2369,$A199,Observed!$C$2:$C$2369,$C199)</f>
        <v>3</v>
      </c>
      <c r="AT199" s="3">
        <f t="shared" si="3"/>
        <v>1</v>
      </c>
    </row>
    <row r="200" spans="1:46" x14ac:dyDescent="0.25">
      <c r="A200" t="s">
        <v>6</v>
      </c>
      <c r="B200" t="s">
        <v>21</v>
      </c>
      <c r="C200" s="7">
        <v>36140</v>
      </c>
      <c r="D200" t="s">
        <v>101</v>
      </c>
      <c r="E200" t="s">
        <v>84</v>
      </c>
      <c r="J200" t="s">
        <v>2</v>
      </c>
      <c r="K200" t="s">
        <v>2</v>
      </c>
      <c r="L200">
        <v>3</v>
      </c>
      <c r="M200" t="s">
        <v>23</v>
      </c>
      <c r="N200" s="39">
        <f>IF(ISNUMBER(AVERAGEIFS(Observed!N$2:N$2369,Observed!$A$2:$A$2369,$A200,Observed!$C$2:$C$2369,$C200)),AVERAGEIFS(Observed!N$2:N$2369,Observed!$A$2:$A$2369,$A200,Observed!$C$2:$C$2369,$C200),"")</f>
        <v>1932.1666666666667</v>
      </c>
      <c r="O200" s="40">
        <f>IF(ISNUMBER(AVERAGEIFS(Observed!O$2:O$2369,Observed!$A$2:$A$2369,$A200,Observed!$C$2:$C$2369,$C200)),AVERAGEIFS(Observed!O$2:O$2369,Observed!$A$2:$A$2369,$A200,Observed!$C$2:$C$2369,$C200),"")</f>
        <v>193.21666666666667</v>
      </c>
      <c r="P200" s="40" t="str">
        <f>IF(ISNUMBER(AVERAGEIFS(Observed!P$2:P$2369,Observed!$A$2:$A$2369,$A200,Observed!$C$2:$C$2369,$C200)),AVERAGEIFS(Observed!P$2:P$2369,Observed!$A$2:$A$2369,$A200,Observed!$C$2:$C$2369,$C200),"")</f>
        <v/>
      </c>
      <c r="Q200" s="40" t="str">
        <f>IF(ISNUMBER(AVERAGEIFS(Observed!Q$2:Q$2369,Observed!$A$2:$A$2369,$A200,Observed!$C$2:$C$2369,$C200)),AVERAGEIFS(Observed!Q$2:Q$2369,Observed!$A$2:$A$2369,$A200,Observed!$C$2:$C$2369,$C200),"")</f>
        <v/>
      </c>
      <c r="R200" s="40" t="str">
        <f>IF(ISNUMBER(AVERAGEIFS(Observed!R$2:R$2369,Observed!$A$2:$A$2369,$A200,Observed!$C$2:$C$2369,$C200)),AVERAGEIFS(Observed!R$2:R$2369,Observed!$A$2:$A$2369,$A200,Observed!$C$2:$C$2369,$C200),"")</f>
        <v/>
      </c>
      <c r="S200" s="41" t="str">
        <f>IF(ISNUMBER(AVERAGEIFS(Observed!S$2:S$2369,Observed!$A$2:$A$2369,$A200,Observed!$C$2:$C$2369,$C200)),AVERAGEIFS(Observed!S$2:S$2369,Observed!$A$2:$A$2369,$A200,Observed!$C$2:$C$2369,$C200),"")</f>
        <v/>
      </c>
      <c r="T200" s="41" t="str">
        <f>IF(ISNUMBER(AVERAGEIFS(Observed!T$2:T$2369,Observed!$A$2:$A$2369,$A200,Observed!$C$2:$C$2369,$C200)),AVERAGEIFS(Observed!T$2:T$2369,Observed!$A$2:$A$2369,$A200,Observed!$C$2:$C$2369,$C200),"")</f>
        <v/>
      </c>
      <c r="U200" s="41" t="str">
        <f>IF(ISNUMBER(AVERAGEIFS(Observed!U$2:U$2369,Observed!$A$2:$A$2369,$A200,Observed!$C$2:$C$2369,$C200)),AVERAGEIFS(Observed!U$2:U$2369,Observed!$A$2:$A$2369,$A200,Observed!$C$2:$C$2369,$C200),"")</f>
        <v/>
      </c>
      <c r="V200" s="40" t="str">
        <f>IF(ISNUMBER(AVERAGEIFS(Observed!V$2:V$2369,Observed!$A$2:$A$2369,$A200,Observed!$C$2:$C$2369,$C200)),AVERAGEIFS(Observed!V$2:V$2369,Observed!$A$2:$A$2369,$A200,Observed!$C$2:$C$2369,$C200),"")</f>
        <v/>
      </c>
      <c r="W200" s="8" t="str">
        <f>IF(ISNUMBER(AVERAGEIFS(Observed!W$2:W$2369,Observed!$A$2:$A$2369,$A200,Observed!$C$2:$C$2369,$C200)),AVERAGEIFS(Observed!W$2:W$2369,Observed!$A$2:$A$2369,$A200,Observed!$C$2:$C$2369,$C200),"")</f>
        <v/>
      </c>
      <c r="X200" s="8" t="str">
        <f>IF(ISNUMBER(AVERAGEIFS(Observed!X$2:X$2369,Observed!$A$2:$A$2369,$A200,Observed!$C$2:$C$2369,$C200)),AVERAGEIFS(Observed!X$2:X$2369,Observed!$A$2:$A$2369,$A200,Observed!$C$2:$C$2369,$C200),"")</f>
        <v/>
      </c>
      <c r="Y200" s="40" t="str">
        <f>IF(ISNUMBER(AVERAGEIFS(Observed!Y$2:Y$2369,Observed!$A$2:$A$2369,$A200,Observed!$C$2:$C$2369,$C200)),AVERAGEIFS(Observed!Y$2:Y$2369,Observed!$A$2:$A$2369,$A200,Observed!$C$2:$C$2369,$C200),"")</f>
        <v/>
      </c>
      <c r="Z200" s="40" t="str">
        <f>IF(ISNUMBER(AVERAGEIFS(Observed!Z$2:Z$2369,Observed!$A$2:$A$2369,$A200,Observed!$C$2:$C$2369,$C200)),AVERAGEIFS(Observed!Z$2:Z$2369,Observed!$A$2:$A$2369,$A200,Observed!$C$2:$C$2369,$C200),"")</f>
        <v/>
      </c>
      <c r="AA200" s="40" t="str">
        <f>IF(ISNUMBER(AVERAGEIFS(Observed!AA$2:AA$2369,Observed!$A$2:$A$2369,$A200,Observed!$C$2:$C$2369,$C200)),AVERAGEIFS(Observed!AA$2:AA$2369,Observed!$A$2:$A$2369,$A200,Observed!$C$2:$C$2369,$C200),"")</f>
        <v/>
      </c>
      <c r="AB200" s="40" t="str">
        <f>IF(ISNUMBER(AVERAGEIFS(Observed!AB$2:AB$2369,Observed!$A$2:$A$2369,$A200,Observed!$C$2:$C$2369,$C200)),AVERAGEIFS(Observed!AB$2:AB$2369,Observed!$A$2:$A$2369,$A200,Observed!$C$2:$C$2369,$C200),"")</f>
        <v/>
      </c>
      <c r="AC200" s="40" t="str">
        <f>IF(ISNUMBER(AVERAGEIFS(Observed!AC$2:AC$2369,Observed!$A$2:$A$2369,$A200,Observed!$C$2:$C$2369,$C200)),AVERAGEIFS(Observed!AC$2:AC$2369,Observed!$A$2:$A$2369,$A200,Observed!$C$2:$C$2369,$C200),"")</f>
        <v/>
      </c>
      <c r="AD200" s="40" t="str">
        <f>IF(ISNUMBER(AVERAGEIFS(Observed!AD$2:AD$2369,Observed!$A$2:$A$2369,$A200,Observed!$C$2:$C$2369,$C200)),AVERAGEIFS(Observed!AD$2:AD$2369,Observed!$A$2:$A$2369,$A200,Observed!$C$2:$C$2369,$C200),"")</f>
        <v/>
      </c>
      <c r="AE200" s="40" t="str">
        <f>IF(ISNUMBER(AVERAGEIFS(Observed!AE$2:AE$2369,Observed!$A$2:$A$2369,$A200,Observed!$C$2:$C$2369,$C200)),AVERAGEIFS(Observed!AE$2:AE$2369,Observed!$A$2:$A$2369,$A200,Observed!$C$2:$C$2369,$C200),"")</f>
        <v/>
      </c>
      <c r="AF200" s="40" t="str">
        <f>IF(ISNUMBER(AVERAGEIFS(Observed!AF$2:AF$2369,Observed!$A$2:$A$2369,$A200,Observed!$C$2:$C$2369,$C200)),AVERAGEIFS(Observed!AF$2:AF$2369,Observed!$A$2:$A$2369,$A200,Observed!$C$2:$C$2369,$C200),"")</f>
        <v/>
      </c>
      <c r="AG200" s="40" t="str">
        <f>IF(ISNUMBER(AVERAGEIFS(Observed!AG$2:AG$2369,Observed!$A$2:$A$2369,$A200,Observed!$C$2:$C$2369,$C200)),AVERAGEIFS(Observed!AG$2:AG$2369,Observed!$A$2:$A$2369,$A200,Observed!$C$2:$C$2369,$C200),"")</f>
        <v/>
      </c>
      <c r="AH200" s="41" t="str">
        <f>IF(ISNUMBER(AVERAGEIFS(Observed!AH$2:AH$2369,Observed!$A$2:$A$2369,$A200,Observed!$C$2:$C$2369,$C200)),AVERAGEIFS(Observed!AH$2:AH$2369,Observed!$A$2:$A$2369,$A200,Observed!$C$2:$C$2369,$C200),"")</f>
        <v/>
      </c>
      <c r="AI200" s="41" t="str">
        <f>IF(ISNUMBER(AVERAGEIFS(Observed!AI$2:AI$2369,Observed!$A$2:$A$2369,$A200,Observed!$C$2:$C$2369,$C200)),AVERAGEIFS(Observed!AI$2:AI$2369,Observed!$A$2:$A$2369,$A200,Observed!$C$2:$C$2369,$C200),"")</f>
        <v/>
      </c>
      <c r="AJ200" s="41" t="str">
        <f>IF(ISNUMBER(AVERAGEIFS(Observed!AJ$2:AJ$2369,Observed!$A$2:$A$2369,$A200,Observed!$C$2:$C$2369,$C200)),AVERAGEIFS(Observed!AJ$2:AJ$2369,Observed!$A$2:$A$2369,$A200,Observed!$C$2:$C$2369,$C200),"")</f>
        <v/>
      </c>
      <c r="AK200" s="40" t="str">
        <f>IF(ISNUMBER(AVERAGEIFS(Observed!AK$2:AK$2369,Observed!$A$2:$A$2369,$A200,Observed!$C$2:$C$2369,$C200)),AVERAGEIFS(Observed!AK$2:AK$2369,Observed!$A$2:$A$2369,$A200,Observed!$C$2:$C$2369,$C200),"")</f>
        <v/>
      </c>
      <c r="AL200" s="41" t="str">
        <f>IF(ISNUMBER(AVERAGEIFS(Observed!AL$2:AL$2369,Observed!$A$2:$A$2369,$A200,Observed!$C$2:$C$2369,$C200)),AVERAGEIFS(Observed!AL$2:AL$2369,Observed!$A$2:$A$2369,$A200,Observed!$C$2:$C$2369,$C200),"")</f>
        <v/>
      </c>
      <c r="AM200" s="40" t="str">
        <f>IF(ISNUMBER(AVERAGEIFS(Observed!AM$2:AM$2369,Observed!$A$2:$A$2369,$A200,Observed!$C$2:$C$2369,$C200)),AVERAGEIFS(Observed!AM$2:AM$2369,Observed!$A$2:$A$2369,$A200,Observed!$C$2:$C$2369,$C200),"")</f>
        <v/>
      </c>
      <c r="AN200" s="40" t="str">
        <f>IF(ISNUMBER(AVERAGEIFS(Observed!AN$2:AN$2369,Observed!$A$2:$A$2369,$A200,Observed!$C$2:$C$2369,$C200)),AVERAGEIFS(Observed!AN$2:AN$2369,Observed!$A$2:$A$2369,$A200,Observed!$C$2:$C$2369,$C200),"")</f>
        <v/>
      </c>
      <c r="AO200" s="40" t="str">
        <f>IF(ISNUMBER(AVERAGEIFS(Observed!AO$2:AO$2369,Observed!$A$2:$A$2369,$A200,Observed!$C$2:$C$2369,$C200)),AVERAGEIFS(Observed!AO$2:AO$2369,Observed!$A$2:$A$2369,$A200,Observed!$C$2:$C$2369,$C200),"")</f>
        <v/>
      </c>
      <c r="AP200" s="41" t="str">
        <f>IF(ISNUMBER(AVERAGEIFS(Observed!AP$2:AP$2369,Observed!$A$2:$A$2369,$A200,Observed!$C$2:$C$2369,$C200)),AVERAGEIFS(Observed!AP$2:AP$2369,Observed!$A$2:$A$2369,$A200,Observed!$C$2:$C$2369,$C200),"")</f>
        <v/>
      </c>
      <c r="AQ200" s="40" t="str">
        <f>IF(ISNUMBER(AVERAGEIFS(Observed!AQ$2:AQ$2369,Observed!$A$2:$A$2369,$A200,Observed!$C$2:$C$2369,$C200)),AVERAGEIFS(Observed!AQ$2:AQ$2369,Observed!$A$2:$A$2369,$A200,Observed!$C$2:$C$2369,$C200),"")</f>
        <v/>
      </c>
      <c r="AR200" s="40" t="str">
        <f>IF(ISNUMBER(AVERAGEIFS(Observed!AR$2:AR$2369,Observed!$A$2:$A$2369,$A200,Observed!$C$2:$C$2369,$C200)),AVERAGEIFS(Observed!AR$2:AR$2369,Observed!$A$2:$A$2369,$A200,Observed!$C$2:$C$2369,$C200),"")</f>
        <v/>
      </c>
      <c r="AS200" s="3">
        <f>COUNTIFS(Observed!$A$2:$A$2369,$A200,Observed!$C$2:$C$2369,$C200)</f>
        <v>3</v>
      </c>
      <c r="AT200" s="3">
        <f t="shared" si="3"/>
        <v>1</v>
      </c>
    </row>
    <row r="201" spans="1:46" x14ac:dyDescent="0.25">
      <c r="A201" t="s">
        <v>6</v>
      </c>
      <c r="B201" t="s">
        <v>21</v>
      </c>
      <c r="C201" s="7">
        <v>36144</v>
      </c>
      <c r="D201" t="s">
        <v>101</v>
      </c>
      <c r="E201" t="s">
        <v>84</v>
      </c>
      <c r="J201" t="s">
        <v>2</v>
      </c>
      <c r="K201" t="s">
        <v>2</v>
      </c>
      <c r="L201">
        <v>3</v>
      </c>
      <c r="M201" t="s">
        <v>24</v>
      </c>
      <c r="N201" s="39">
        <f>IF(ISNUMBER(AVERAGEIFS(Observed!N$2:N$2369,Observed!$A$2:$A$2369,$A201,Observed!$C$2:$C$2369,$C201)),AVERAGEIFS(Observed!N$2:N$2369,Observed!$A$2:$A$2369,$A201,Observed!$C$2:$C$2369,$C201),"")</f>
        <v>2086.6666666666665</v>
      </c>
      <c r="O201" s="40">
        <f>IF(ISNUMBER(AVERAGEIFS(Observed!O$2:O$2369,Observed!$A$2:$A$2369,$A201,Observed!$C$2:$C$2369,$C201)),AVERAGEIFS(Observed!O$2:O$2369,Observed!$A$2:$A$2369,$A201,Observed!$C$2:$C$2369,$C201),"")</f>
        <v>208.66666666666666</v>
      </c>
      <c r="P201" s="40" t="str">
        <f>IF(ISNUMBER(AVERAGEIFS(Observed!P$2:P$2369,Observed!$A$2:$A$2369,$A201,Observed!$C$2:$C$2369,$C201)),AVERAGEIFS(Observed!P$2:P$2369,Observed!$A$2:$A$2369,$A201,Observed!$C$2:$C$2369,$C201),"")</f>
        <v/>
      </c>
      <c r="Q201" s="40" t="str">
        <f>IF(ISNUMBER(AVERAGEIFS(Observed!Q$2:Q$2369,Observed!$A$2:$A$2369,$A201,Observed!$C$2:$C$2369,$C201)),AVERAGEIFS(Observed!Q$2:Q$2369,Observed!$A$2:$A$2369,$A201,Observed!$C$2:$C$2369,$C201),"")</f>
        <v/>
      </c>
      <c r="R201" s="40" t="str">
        <f>IF(ISNUMBER(AVERAGEIFS(Observed!R$2:R$2369,Observed!$A$2:$A$2369,$A201,Observed!$C$2:$C$2369,$C201)),AVERAGEIFS(Observed!R$2:R$2369,Observed!$A$2:$A$2369,$A201,Observed!$C$2:$C$2369,$C201),"")</f>
        <v/>
      </c>
      <c r="S201" s="41" t="str">
        <f>IF(ISNUMBER(AVERAGEIFS(Observed!S$2:S$2369,Observed!$A$2:$A$2369,$A201,Observed!$C$2:$C$2369,$C201)),AVERAGEIFS(Observed!S$2:S$2369,Observed!$A$2:$A$2369,$A201,Observed!$C$2:$C$2369,$C201),"")</f>
        <v/>
      </c>
      <c r="T201" s="41" t="str">
        <f>IF(ISNUMBER(AVERAGEIFS(Observed!T$2:T$2369,Observed!$A$2:$A$2369,$A201,Observed!$C$2:$C$2369,$C201)),AVERAGEIFS(Observed!T$2:T$2369,Observed!$A$2:$A$2369,$A201,Observed!$C$2:$C$2369,$C201),"")</f>
        <v/>
      </c>
      <c r="U201" s="41" t="str">
        <f>IF(ISNUMBER(AVERAGEIFS(Observed!U$2:U$2369,Observed!$A$2:$A$2369,$A201,Observed!$C$2:$C$2369,$C201)),AVERAGEIFS(Observed!U$2:U$2369,Observed!$A$2:$A$2369,$A201,Observed!$C$2:$C$2369,$C201),"")</f>
        <v/>
      </c>
      <c r="V201" s="40" t="str">
        <f>IF(ISNUMBER(AVERAGEIFS(Observed!V$2:V$2369,Observed!$A$2:$A$2369,$A201,Observed!$C$2:$C$2369,$C201)),AVERAGEIFS(Observed!V$2:V$2369,Observed!$A$2:$A$2369,$A201,Observed!$C$2:$C$2369,$C201),"")</f>
        <v/>
      </c>
      <c r="W201" s="8" t="str">
        <f>IF(ISNUMBER(AVERAGEIFS(Observed!W$2:W$2369,Observed!$A$2:$A$2369,$A201,Observed!$C$2:$C$2369,$C201)),AVERAGEIFS(Observed!W$2:W$2369,Observed!$A$2:$A$2369,$A201,Observed!$C$2:$C$2369,$C201),"")</f>
        <v/>
      </c>
      <c r="X201" s="8" t="str">
        <f>IF(ISNUMBER(AVERAGEIFS(Observed!X$2:X$2369,Observed!$A$2:$A$2369,$A201,Observed!$C$2:$C$2369,$C201)),AVERAGEIFS(Observed!X$2:X$2369,Observed!$A$2:$A$2369,$A201,Observed!$C$2:$C$2369,$C201),"")</f>
        <v/>
      </c>
      <c r="Y201" s="40" t="str">
        <f>IF(ISNUMBER(AVERAGEIFS(Observed!Y$2:Y$2369,Observed!$A$2:$A$2369,$A201,Observed!$C$2:$C$2369,$C201)),AVERAGEIFS(Observed!Y$2:Y$2369,Observed!$A$2:$A$2369,$A201,Observed!$C$2:$C$2369,$C201),"")</f>
        <v/>
      </c>
      <c r="Z201" s="40" t="str">
        <f>IF(ISNUMBER(AVERAGEIFS(Observed!Z$2:Z$2369,Observed!$A$2:$A$2369,$A201,Observed!$C$2:$C$2369,$C201)),AVERAGEIFS(Observed!Z$2:Z$2369,Observed!$A$2:$A$2369,$A201,Observed!$C$2:$C$2369,$C201),"")</f>
        <v/>
      </c>
      <c r="AA201" s="40" t="str">
        <f>IF(ISNUMBER(AVERAGEIFS(Observed!AA$2:AA$2369,Observed!$A$2:$A$2369,$A201,Observed!$C$2:$C$2369,$C201)),AVERAGEIFS(Observed!AA$2:AA$2369,Observed!$A$2:$A$2369,$A201,Observed!$C$2:$C$2369,$C201),"")</f>
        <v/>
      </c>
      <c r="AB201" s="40" t="str">
        <f>IF(ISNUMBER(AVERAGEIFS(Observed!AB$2:AB$2369,Observed!$A$2:$A$2369,$A201,Observed!$C$2:$C$2369,$C201)),AVERAGEIFS(Observed!AB$2:AB$2369,Observed!$A$2:$A$2369,$A201,Observed!$C$2:$C$2369,$C201),"")</f>
        <v/>
      </c>
      <c r="AC201" s="40" t="str">
        <f>IF(ISNUMBER(AVERAGEIFS(Observed!AC$2:AC$2369,Observed!$A$2:$A$2369,$A201,Observed!$C$2:$C$2369,$C201)),AVERAGEIFS(Observed!AC$2:AC$2369,Observed!$A$2:$A$2369,$A201,Observed!$C$2:$C$2369,$C201),"")</f>
        <v/>
      </c>
      <c r="AD201" s="40" t="str">
        <f>IF(ISNUMBER(AVERAGEIFS(Observed!AD$2:AD$2369,Observed!$A$2:$A$2369,$A201,Observed!$C$2:$C$2369,$C201)),AVERAGEIFS(Observed!AD$2:AD$2369,Observed!$A$2:$A$2369,$A201,Observed!$C$2:$C$2369,$C201),"")</f>
        <v/>
      </c>
      <c r="AE201" s="40" t="str">
        <f>IF(ISNUMBER(AVERAGEIFS(Observed!AE$2:AE$2369,Observed!$A$2:$A$2369,$A201,Observed!$C$2:$C$2369,$C201)),AVERAGEIFS(Observed!AE$2:AE$2369,Observed!$A$2:$A$2369,$A201,Observed!$C$2:$C$2369,$C201),"")</f>
        <v/>
      </c>
      <c r="AF201" s="40" t="str">
        <f>IF(ISNUMBER(AVERAGEIFS(Observed!AF$2:AF$2369,Observed!$A$2:$A$2369,$A201,Observed!$C$2:$C$2369,$C201)),AVERAGEIFS(Observed!AF$2:AF$2369,Observed!$A$2:$A$2369,$A201,Observed!$C$2:$C$2369,$C201),"")</f>
        <v/>
      </c>
      <c r="AG201" s="40" t="str">
        <f>IF(ISNUMBER(AVERAGEIFS(Observed!AG$2:AG$2369,Observed!$A$2:$A$2369,$A201,Observed!$C$2:$C$2369,$C201)),AVERAGEIFS(Observed!AG$2:AG$2369,Observed!$A$2:$A$2369,$A201,Observed!$C$2:$C$2369,$C201),"")</f>
        <v/>
      </c>
      <c r="AH201" s="41" t="str">
        <f>IF(ISNUMBER(AVERAGEIFS(Observed!AH$2:AH$2369,Observed!$A$2:$A$2369,$A201,Observed!$C$2:$C$2369,$C201)),AVERAGEIFS(Observed!AH$2:AH$2369,Observed!$A$2:$A$2369,$A201,Observed!$C$2:$C$2369,$C201),"")</f>
        <v/>
      </c>
      <c r="AI201" s="41" t="str">
        <f>IF(ISNUMBER(AVERAGEIFS(Observed!AI$2:AI$2369,Observed!$A$2:$A$2369,$A201,Observed!$C$2:$C$2369,$C201)),AVERAGEIFS(Observed!AI$2:AI$2369,Observed!$A$2:$A$2369,$A201,Observed!$C$2:$C$2369,$C201),"")</f>
        <v/>
      </c>
      <c r="AJ201" s="41" t="str">
        <f>IF(ISNUMBER(AVERAGEIFS(Observed!AJ$2:AJ$2369,Observed!$A$2:$A$2369,$A201,Observed!$C$2:$C$2369,$C201)),AVERAGEIFS(Observed!AJ$2:AJ$2369,Observed!$A$2:$A$2369,$A201,Observed!$C$2:$C$2369,$C201),"")</f>
        <v/>
      </c>
      <c r="AK201" s="40" t="str">
        <f>IF(ISNUMBER(AVERAGEIFS(Observed!AK$2:AK$2369,Observed!$A$2:$A$2369,$A201,Observed!$C$2:$C$2369,$C201)),AVERAGEIFS(Observed!AK$2:AK$2369,Observed!$A$2:$A$2369,$A201,Observed!$C$2:$C$2369,$C201),"")</f>
        <v/>
      </c>
      <c r="AL201" s="41" t="str">
        <f>IF(ISNUMBER(AVERAGEIFS(Observed!AL$2:AL$2369,Observed!$A$2:$A$2369,$A201,Observed!$C$2:$C$2369,$C201)),AVERAGEIFS(Observed!AL$2:AL$2369,Observed!$A$2:$A$2369,$A201,Observed!$C$2:$C$2369,$C201),"")</f>
        <v/>
      </c>
      <c r="AM201" s="40" t="str">
        <f>IF(ISNUMBER(AVERAGEIFS(Observed!AM$2:AM$2369,Observed!$A$2:$A$2369,$A201,Observed!$C$2:$C$2369,$C201)),AVERAGEIFS(Observed!AM$2:AM$2369,Observed!$A$2:$A$2369,$A201,Observed!$C$2:$C$2369,$C201),"")</f>
        <v/>
      </c>
      <c r="AN201" s="40" t="str">
        <f>IF(ISNUMBER(AVERAGEIFS(Observed!AN$2:AN$2369,Observed!$A$2:$A$2369,$A201,Observed!$C$2:$C$2369,$C201)),AVERAGEIFS(Observed!AN$2:AN$2369,Observed!$A$2:$A$2369,$A201,Observed!$C$2:$C$2369,$C201),"")</f>
        <v/>
      </c>
      <c r="AO201" s="40" t="str">
        <f>IF(ISNUMBER(AVERAGEIFS(Observed!AO$2:AO$2369,Observed!$A$2:$A$2369,$A201,Observed!$C$2:$C$2369,$C201)),AVERAGEIFS(Observed!AO$2:AO$2369,Observed!$A$2:$A$2369,$A201,Observed!$C$2:$C$2369,$C201),"")</f>
        <v/>
      </c>
      <c r="AP201" s="41" t="str">
        <f>IF(ISNUMBER(AVERAGEIFS(Observed!AP$2:AP$2369,Observed!$A$2:$A$2369,$A201,Observed!$C$2:$C$2369,$C201)),AVERAGEIFS(Observed!AP$2:AP$2369,Observed!$A$2:$A$2369,$A201,Observed!$C$2:$C$2369,$C201),"")</f>
        <v/>
      </c>
      <c r="AQ201" s="40" t="str">
        <f>IF(ISNUMBER(AVERAGEIFS(Observed!AQ$2:AQ$2369,Observed!$A$2:$A$2369,$A201,Observed!$C$2:$C$2369,$C201)),AVERAGEIFS(Observed!AQ$2:AQ$2369,Observed!$A$2:$A$2369,$A201,Observed!$C$2:$C$2369,$C201),"")</f>
        <v/>
      </c>
      <c r="AR201" s="40" t="str">
        <f>IF(ISNUMBER(AVERAGEIFS(Observed!AR$2:AR$2369,Observed!$A$2:$A$2369,$A201,Observed!$C$2:$C$2369,$C201)),AVERAGEIFS(Observed!AR$2:AR$2369,Observed!$A$2:$A$2369,$A201,Observed!$C$2:$C$2369,$C201),"")</f>
        <v/>
      </c>
      <c r="AS201" s="3">
        <f>COUNTIFS(Observed!$A$2:$A$2369,$A201,Observed!$C$2:$C$2369,$C201)</f>
        <v>3</v>
      </c>
      <c r="AT201" s="3">
        <f t="shared" si="3"/>
        <v>1</v>
      </c>
    </row>
    <row r="202" spans="1:46" x14ac:dyDescent="0.25">
      <c r="A202" t="s">
        <v>6</v>
      </c>
      <c r="B202" t="s">
        <v>21</v>
      </c>
      <c r="C202" s="7">
        <v>36151</v>
      </c>
      <c r="D202" t="s">
        <v>101</v>
      </c>
      <c r="E202" t="s">
        <v>84</v>
      </c>
      <c r="J202" t="s">
        <v>2</v>
      </c>
      <c r="K202" t="s">
        <v>2</v>
      </c>
      <c r="L202">
        <v>3</v>
      </c>
      <c r="M202" t="s">
        <v>25</v>
      </c>
      <c r="N202" s="39">
        <f>IF(ISNUMBER(AVERAGEIFS(Observed!N$2:N$2369,Observed!$A$2:$A$2369,$A202,Observed!$C$2:$C$2369,$C202)),AVERAGEIFS(Observed!N$2:N$2369,Observed!$A$2:$A$2369,$A202,Observed!$C$2:$C$2369,$C202),"")</f>
        <v>743.5</v>
      </c>
      <c r="O202" s="40">
        <f>IF(ISNUMBER(AVERAGEIFS(Observed!O$2:O$2369,Observed!$A$2:$A$2369,$A202,Observed!$C$2:$C$2369,$C202)),AVERAGEIFS(Observed!O$2:O$2369,Observed!$A$2:$A$2369,$A202,Observed!$C$2:$C$2369,$C202),"")</f>
        <v>74.350000000000009</v>
      </c>
      <c r="P202" s="40" t="str">
        <f>IF(ISNUMBER(AVERAGEIFS(Observed!P$2:P$2369,Observed!$A$2:$A$2369,$A202,Observed!$C$2:$C$2369,$C202)),AVERAGEIFS(Observed!P$2:P$2369,Observed!$A$2:$A$2369,$A202,Observed!$C$2:$C$2369,$C202),"")</f>
        <v/>
      </c>
      <c r="Q202" s="40">
        <f>IF(ISNUMBER(AVERAGEIFS(Observed!Q$2:Q$2369,Observed!$A$2:$A$2369,$A202,Observed!$C$2:$C$2369,$C202)),AVERAGEIFS(Observed!Q$2:Q$2369,Observed!$A$2:$A$2369,$A202,Observed!$C$2:$C$2369,$C202),"")</f>
        <v>126.52333333333333</v>
      </c>
      <c r="R202" s="40">
        <f>IF(ISNUMBER(AVERAGEIFS(Observed!R$2:R$2369,Observed!$A$2:$A$2369,$A202,Observed!$C$2:$C$2369,$C202)),AVERAGEIFS(Observed!R$2:R$2369,Observed!$A$2:$A$2369,$A202,Observed!$C$2:$C$2369,$C202),"")</f>
        <v>640.71</v>
      </c>
      <c r="S202" s="41" t="str">
        <f>IF(ISNUMBER(AVERAGEIFS(Observed!S$2:S$2369,Observed!$A$2:$A$2369,$A202,Observed!$C$2:$C$2369,$C202)),AVERAGEIFS(Observed!S$2:S$2369,Observed!$A$2:$A$2369,$A202,Observed!$C$2:$C$2369,$C202),"")</f>
        <v/>
      </c>
      <c r="T202" s="41" t="str">
        <f>IF(ISNUMBER(AVERAGEIFS(Observed!T$2:T$2369,Observed!$A$2:$A$2369,$A202,Observed!$C$2:$C$2369,$C202)),AVERAGEIFS(Observed!T$2:T$2369,Observed!$A$2:$A$2369,$A202,Observed!$C$2:$C$2369,$C202),"")</f>
        <v/>
      </c>
      <c r="U202" s="41" t="str">
        <f>IF(ISNUMBER(AVERAGEIFS(Observed!U$2:U$2369,Observed!$A$2:$A$2369,$A202,Observed!$C$2:$C$2369,$C202)),AVERAGEIFS(Observed!U$2:U$2369,Observed!$A$2:$A$2369,$A202,Observed!$C$2:$C$2369,$C202),"")</f>
        <v/>
      </c>
      <c r="V202" s="40" t="str">
        <f>IF(ISNUMBER(AVERAGEIFS(Observed!V$2:V$2369,Observed!$A$2:$A$2369,$A202,Observed!$C$2:$C$2369,$C202)),AVERAGEIFS(Observed!V$2:V$2369,Observed!$A$2:$A$2369,$A202,Observed!$C$2:$C$2369,$C202),"")</f>
        <v/>
      </c>
      <c r="W202" s="8" t="str">
        <f>IF(ISNUMBER(AVERAGEIFS(Observed!W$2:W$2369,Observed!$A$2:$A$2369,$A202,Observed!$C$2:$C$2369,$C202)),AVERAGEIFS(Observed!W$2:W$2369,Observed!$A$2:$A$2369,$A202,Observed!$C$2:$C$2369,$C202),"")</f>
        <v/>
      </c>
      <c r="X202" s="8" t="str">
        <f>IF(ISNUMBER(AVERAGEIFS(Observed!X$2:X$2369,Observed!$A$2:$A$2369,$A202,Observed!$C$2:$C$2369,$C202)),AVERAGEIFS(Observed!X$2:X$2369,Observed!$A$2:$A$2369,$A202,Observed!$C$2:$C$2369,$C202),"")</f>
        <v/>
      </c>
      <c r="Y202" s="40" t="str">
        <f>IF(ISNUMBER(AVERAGEIFS(Observed!Y$2:Y$2369,Observed!$A$2:$A$2369,$A202,Observed!$C$2:$C$2369,$C202)),AVERAGEIFS(Observed!Y$2:Y$2369,Observed!$A$2:$A$2369,$A202,Observed!$C$2:$C$2369,$C202),"")</f>
        <v/>
      </c>
      <c r="Z202" s="40" t="str">
        <f>IF(ISNUMBER(AVERAGEIFS(Observed!Z$2:Z$2369,Observed!$A$2:$A$2369,$A202,Observed!$C$2:$C$2369,$C202)),AVERAGEIFS(Observed!Z$2:Z$2369,Observed!$A$2:$A$2369,$A202,Observed!$C$2:$C$2369,$C202),"")</f>
        <v/>
      </c>
      <c r="AA202" s="40" t="str">
        <f>IF(ISNUMBER(AVERAGEIFS(Observed!AA$2:AA$2369,Observed!$A$2:$A$2369,$A202,Observed!$C$2:$C$2369,$C202)),AVERAGEIFS(Observed!AA$2:AA$2369,Observed!$A$2:$A$2369,$A202,Observed!$C$2:$C$2369,$C202),"")</f>
        <v/>
      </c>
      <c r="AB202" s="40" t="str">
        <f>IF(ISNUMBER(AVERAGEIFS(Observed!AB$2:AB$2369,Observed!$A$2:$A$2369,$A202,Observed!$C$2:$C$2369,$C202)),AVERAGEIFS(Observed!AB$2:AB$2369,Observed!$A$2:$A$2369,$A202,Observed!$C$2:$C$2369,$C202),"")</f>
        <v/>
      </c>
      <c r="AC202" s="40" t="str">
        <f>IF(ISNUMBER(AVERAGEIFS(Observed!AC$2:AC$2369,Observed!$A$2:$A$2369,$A202,Observed!$C$2:$C$2369,$C202)),AVERAGEIFS(Observed!AC$2:AC$2369,Observed!$A$2:$A$2369,$A202,Observed!$C$2:$C$2369,$C202),"")</f>
        <v/>
      </c>
      <c r="AD202" s="40" t="str">
        <f>IF(ISNUMBER(AVERAGEIFS(Observed!AD$2:AD$2369,Observed!$A$2:$A$2369,$A202,Observed!$C$2:$C$2369,$C202)),AVERAGEIFS(Observed!AD$2:AD$2369,Observed!$A$2:$A$2369,$A202,Observed!$C$2:$C$2369,$C202),"")</f>
        <v/>
      </c>
      <c r="AE202" s="40" t="str">
        <f>IF(ISNUMBER(AVERAGEIFS(Observed!AE$2:AE$2369,Observed!$A$2:$A$2369,$A202,Observed!$C$2:$C$2369,$C202)),AVERAGEIFS(Observed!AE$2:AE$2369,Observed!$A$2:$A$2369,$A202,Observed!$C$2:$C$2369,$C202),"")</f>
        <v/>
      </c>
      <c r="AF202" s="40" t="str">
        <f>IF(ISNUMBER(AVERAGEIFS(Observed!AF$2:AF$2369,Observed!$A$2:$A$2369,$A202,Observed!$C$2:$C$2369,$C202)),AVERAGEIFS(Observed!AF$2:AF$2369,Observed!$A$2:$A$2369,$A202,Observed!$C$2:$C$2369,$C202),"")</f>
        <v/>
      </c>
      <c r="AG202" s="40" t="str">
        <f>IF(ISNUMBER(AVERAGEIFS(Observed!AG$2:AG$2369,Observed!$A$2:$A$2369,$A202,Observed!$C$2:$C$2369,$C202)),AVERAGEIFS(Observed!AG$2:AG$2369,Observed!$A$2:$A$2369,$A202,Observed!$C$2:$C$2369,$C202),"")</f>
        <v/>
      </c>
      <c r="AH202" s="41" t="str">
        <f>IF(ISNUMBER(AVERAGEIFS(Observed!AH$2:AH$2369,Observed!$A$2:$A$2369,$A202,Observed!$C$2:$C$2369,$C202)),AVERAGEIFS(Observed!AH$2:AH$2369,Observed!$A$2:$A$2369,$A202,Observed!$C$2:$C$2369,$C202),"")</f>
        <v/>
      </c>
      <c r="AI202" s="41" t="str">
        <f>IF(ISNUMBER(AVERAGEIFS(Observed!AI$2:AI$2369,Observed!$A$2:$A$2369,$A202,Observed!$C$2:$C$2369,$C202)),AVERAGEIFS(Observed!AI$2:AI$2369,Observed!$A$2:$A$2369,$A202,Observed!$C$2:$C$2369,$C202),"")</f>
        <v/>
      </c>
      <c r="AJ202" s="41" t="str">
        <f>IF(ISNUMBER(AVERAGEIFS(Observed!AJ$2:AJ$2369,Observed!$A$2:$A$2369,$A202,Observed!$C$2:$C$2369,$C202)),AVERAGEIFS(Observed!AJ$2:AJ$2369,Observed!$A$2:$A$2369,$A202,Observed!$C$2:$C$2369,$C202),"")</f>
        <v/>
      </c>
      <c r="AK202" s="40" t="str">
        <f>IF(ISNUMBER(AVERAGEIFS(Observed!AK$2:AK$2369,Observed!$A$2:$A$2369,$A202,Observed!$C$2:$C$2369,$C202)),AVERAGEIFS(Observed!AK$2:AK$2369,Observed!$A$2:$A$2369,$A202,Observed!$C$2:$C$2369,$C202),"")</f>
        <v/>
      </c>
      <c r="AL202" s="41" t="str">
        <f>IF(ISNUMBER(AVERAGEIFS(Observed!AL$2:AL$2369,Observed!$A$2:$A$2369,$A202,Observed!$C$2:$C$2369,$C202)),AVERAGEIFS(Observed!AL$2:AL$2369,Observed!$A$2:$A$2369,$A202,Observed!$C$2:$C$2369,$C202),"")</f>
        <v/>
      </c>
      <c r="AM202" s="40" t="str">
        <f>IF(ISNUMBER(AVERAGEIFS(Observed!AM$2:AM$2369,Observed!$A$2:$A$2369,$A202,Observed!$C$2:$C$2369,$C202)),AVERAGEIFS(Observed!AM$2:AM$2369,Observed!$A$2:$A$2369,$A202,Observed!$C$2:$C$2369,$C202),"")</f>
        <v/>
      </c>
      <c r="AN202" s="40" t="str">
        <f>IF(ISNUMBER(AVERAGEIFS(Observed!AN$2:AN$2369,Observed!$A$2:$A$2369,$A202,Observed!$C$2:$C$2369,$C202)),AVERAGEIFS(Observed!AN$2:AN$2369,Observed!$A$2:$A$2369,$A202,Observed!$C$2:$C$2369,$C202),"")</f>
        <v/>
      </c>
      <c r="AO202" s="40" t="str">
        <f>IF(ISNUMBER(AVERAGEIFS(Observed!AO$2:AO$2369,Observed!$A$2:$A$2369,$A202,Observed!$C$2:$C$2369,$C202)),AVERAGEIFS(Observed!AO$2:AO$2369,Observed!$A$2:$A$2369,$A202,Observed!$C$2:$C$2369,$C202),"")</f>
        <v/>
      </c>
      <c r="AP202" s="41" t="str">
        <f>IF(ISNUMBER(AVERAGEIFS(Observed!AP$2:AP$2369,Observed!$A$2:$A$2369,$A202,Observed!$C$2:$C$2369,$C202)),AVERAGEIFS(Observed!AP$2:AP$2369,Observed!$A$2:$A$2369,$A202,Observed!$C$2:$C$2369,$C202),"")</f>
        <v/>
      </c>
      <c r="AQ202" s="40" t="str">
        <f>IF(ISNUMBER(AVERAGEIFS(Observed!AQ$2:AQ$2369,Observed!$A$2:$A$2369,$A202,Observed!$C$2:$C$2369,$C202)),AVERAGEIFS(Observed!AQ$2:AQ$2369,Observed!$A$2:$A$2369,$A202,Observed!$C$2:$C$2369,$C202),"")</f>
        <v/>
      </c>
      <c r="AR202" s="40" t="str">
        <f>IF(ISNUMBER(AVERAGEIFS(Observed!AR$2:AR$2369,Observed!$A$2:$A$2369,$A202,Observed!$C$2:$C$2369,$C202)),AVERAGEIFS(Observed!AR$2:AR$2369,Observed!$A$2:$A$2369,$A202,Observed!$C$2:$C$2369,$C202),"")</f>
        <v/>
      </c>
      <c r="AS202" s="3">
        <f>COUNTIFS(Observed!$A$2:$A$2369,$A202,Observed!$C$2:$C$2369,$C202)</f>
        <v>3</v>
      </c>
      <c r="AT202" s="3">
        <f t="shared" si="3"/>
        <v>3</v>
      </c>
    </row>
    <row r="203" spans="1:46" x14ac:dyDescent="0.25">
      <c r="A203" t="s">
        <v>6</v>
      </c>
      <c r="B203" t="s">
        <v>21</v>
      </c>
      <c r="C203" s="7">
        <v>36171</v>
      </c>
      <c r="D203" t="s">
        <v>101</v>
      </c>
      <c r="E203" t="s">
        <v>84</v>
      </c>
      <c r="J203" t="s">
        <v>2</v>
      </c>
      <c r="K203" t="s">
        <v>2</v>
      </c>
      <c r="L203">
        <v>4</v>
      </c>
      <c r="M203" t="s">
        <v>24</v>
      </c>
      <c r="N203" s="39">
        <f>IF(ISNUMBER(AVERAGEIFS(Observed!N$2:N$2369,Observed!$A$2:$A$2369,$A203,Observed!$C$2:$C$2369,$C203)),AVERAGEIFS(Observed!N$2:N$2369,Observed!$A$2:$A$2369,$A203,Observed!$C$2:$C$2369,$C203),"")</f>
        <v>2895.5</v>
      </c>
      <c r="O203" s="40">
        <f>IF(ISNUMBER(AVERAGEIFS(Observed!O$2:O$2369,Observed!$A$2:$A$2369,$A203,Observed!$C$2:$C$2369,$C203)),AVERAGEIFS(Observed!O$2:O$2369,Observed!$A$2:$A$2369,$A203,Observed!$C$2:$C$2369,$C203),"")</f>
        <v>289.55</v>
      </c>
      <c r="P203" s="40" t="str">
        <f>IF(ISNUMBER(AVERAGEIFS(Observed!P$2:P$2369,Observed!$A$2:$A$2369,$A203,Observed!$C$2:$C$2369,$C203)),AVERAGEIFS(Observed!P$2:P$2369,Observed!$A$2:$A$2369,$A203,Observed!$C$2:$C$2369,$C203),"")</f>
        <v/>
      </c>
      <c r="Q203" s="40" t="str">
        <f>IF(ISNUMBER(AVERAGEIFS(Observed!Q$2:Q$2369,Observed!$A$2:$A$2369,$A203,Observed!$C$2:$C$2369,$C203)),AVERAGEIFS(Observed!Q$2:Q$2369,Observed!$A$2:$A$2369,$A203,Observed!$C$2:$C$2369,$C203),"")</f>
        <v/>
      </c>
      <c r="R203" s="40" t="str">
        <f>IF(ISNUMBER(AVERAGEIFS(Observed!R$2:R$2369,Observed!$A$2:$A$2369,$A203,Observed!$C$2:$C$2369,$C203)),AVERAGEIFS(Observed!R$2:R$2369,Observed!$A$2:$A$2369,$A203,Observed!$C$2:$C$2369,$C203),"")</f>
        <v/>
      </c>
      <c r="S203" s="41" t="str">
        <f>IF(ISNUMBER(AVERAGEIFS(Observed!S$2:S$2369,Observed!$A$2:$A$2369,$A203,Observed!$C$2:$C$2369,$C203)),AVERAGEIFS(Observed!S$2:S$2369,Observed!$A$2:$A$2369,$A203,Observed!$C$2:$C$2369,$C203),"")</f>
        <v/>
      </c>
      <c r="T203" s="41" t="str">
        <f>IF(ISNUMBER(AVERAGEIFS(Observed!T$2:T$2369,Observed!$A$2:$A$2369,$A203,Observed!$C$2:$C$2369,$C203)),AVERAGEIFS(Observed!T$2:T$2369,Observed!$A$2:$A$2369,$A203,Observed!$C$2:$C$2369,$C203),"")</f>
        <v/>
      </c>
      <c r="U203" s="41" t="str">
        <f>IF(ISNUMBER(AVERAGEIFS(Observed!U$2:U$2369,Observed!$A$2:$A$2369,$A203,Observed!$C$2:$C$2369,$C203)),AVERAGEIFS(Observed!U$2:U$2369,Observed!$A$2:$A$2369,$A203,Observed!$C$2:$C$2369,$C203),"")</f>
        <v/>
      </c>
      <c r="V203" s="40" t="str">
        <f>IF(ISNUMBER(AVERAGEIFS(Observed!V$2:V$2369,Observed!$A$2:$A$2369,$A203,Observed!$C$2:$C$2369,$C203)),AVERAGEIFS(Observed!V$2:V$2369,Observed!$A$2:$A$2369,$A203,Observed!$C$2:$C$2369,$C203),"")</f>
        <v/>
      </c>
      <c r="W203" s="8" t="str">
        <f>IF(ISNUMBER(AVERAGEIFS(Observed!W$2:W$2369,Observed!$A$2:$A$2369,$A203,Observed!$C$2:$C$2369,$C203)),AVERAGEIFS(Observed!W$2:W$2369,Observed!$A$2:$A$2369,$A203,Observed!$C$2:$C$2369,$C203),"")</f>
        <v/>
      </c>
      <c r="X203" s="8" t="str">
        <f>IF(ISNUMBER(AVERAGEIFS(Observed!X$2:X$2369,Observed!$A$2:$A$2369,$A203,Observed!$C$2:$C$2369,$C203)),AVERAGEIFS(Observed!X$2:X$2369,Observed!$A$2:$A$2369,$A203,Observed!$C$2:$C$2369,$C203),"")</f>
        <v/>
      </c>
      <c r="Y203" s="40" t="str">
        <f>IF(ISNUMBER(AVERAGEIFS(Observed!Y$2:Y$2369,Observed!$A$2:$A$2369,$A203,Observed!$C$2:$C$2369,$C203)),AVERAGEIFS(Observed!Y$2:Y$2369,Observed!$A$2:$A$2369,$A203,Observed!$C$2:$C$2369,$C203),"")</f>
        <v/>
      </c>
      <c r="Z203" s="40" t="str">
        <f>IF(ISNUMBER(AVERAGEIFS(Observed!Z$2:Z$2369,Observed!$A$2:$A$2369,$A203,Observed!$C$2:$C$2369,$C203)),AVERAGEIFS(Observed!Z$2:Z$2369,Observed!$A$2:$A$2369,$A203,Observed!$C$2:$C$2369,$C203),"")</f>
        <v/>
      </c>
      <c r="AA203" s="40" t="str">
        <f>IF(ISNUMBER(AVERAGEIFS(Observed!AA$2:AA$2369,Observed!$A$2:$A$2369,$A203,Observed!$C$2:$C$2369,$C203)),AVERAGEIFS(Observed!AA$2:AA$2369,Observed!$A$2:$A$2369,$A203,Observed!$C$2:$C$2369,$C203),"")</f>
        <v/>
      </c>
      <c r="AB203" s="40" t="str">
        <f>IF(ISNUMBER(AVERAGEIFS(Observed!AB$2:AB$2369,Observed!$A$2:$A$2369,$A203,Observed!$C$2:$C$2369,$C203)),AVERAGEIFS(Observed!AB$2:AB$2369,Observed!$A$2:$A$2369,$A203,Observed!$C$2:$C$2369,$C203),"")</f>
        <v/>
      </c>
      <c r="AC203" s="40" t="str">
        <f>IF(ISNUMBER(AVERAGEIFS(Observed!AC$2:AC$2369,Observed!$A$2:$A$2369,$A203,Observed!$C$2:$C$2369,$C203)),AVERAGEIFS(Observed!AC$2:AC$2369,Observed!$A$2:$A$2369,$A203,Observed!$C$2:$C$2369,$C203),"")</f>
        <v/>
      </c>
      <c r="AD203" s="40" t="str">
        <f>IF(ISNUMBER(AVERAGEIFS(Observed!AD$2:AD$2369,Observed!$A$2:$A$2369,$A203,Observed!$C$2:$C$2369,$C203)),AVERAGEIFS(Observed!AD$2:AD$2369,Observed!$A$2:$A$2369,$A203,Observed!$C$2:$C$2369,$C203),"")</f>
        <v/>
      </c>
      <c r="AE203" s="40" t="str">
        <f>IF(ISNUMBER(AVERAGEIFS(Observed!AE$2:AE$2369,Observed!$A$2:$A$2369,$A203,Observed!$C$2:$C$2369,$C203)),AVERAGEIFS(Observed!AE$2:AE$2369,Observed!$A$2:$A$2369,$A203,Observed!$C$2:$C$2369,$C203),"")</f>
        <v/>
      </c>
      <c r="AF203" s="40" t="str">
        <f>IF(ISNUMBER(AVERAGEIFS(Observed!AF$2:AF$2369,Observed!$A$2:$A$2369,$A203,Observed!$C$2:$C$2369,$C203)),AVERAGEIFS(Observed!AF$2:AF$2369,Observed!$A$2:$A$2369,$A203,Observed!$C$2:$C$2369,$C203),"")</f>
        <v/>
      </c>
      <c r="AG203" s="40" t="str">
        <f>IF(ISNUMBER(AVERAGEIFS(Observed!AG$2:AG$2369,Observed!$A$2:$A$2369,$A203,Observed!$C$2:$C$2369,$C203)),AVERAGEIFS(Observed!AG$2:AG$2369,Observed!$A$2:$A$2369,$A203,Observed!$C$2:$C$2369,$C203),"")</f>
        <v/>
      </c>
      <c r="AH203" s="41" t="str">
        <f>IF(ISNUMBER(AVERAGEIFS(Observed!AH$2:AH$2369,Observed!$A$2:$A$2369,$A203,Observed!$C$2:$C$2369,$C203)),AVERAGEIFS(Observed!AH$2:AH$2369,Observed!$A$2:$A$2369,$A203,Observed!$C$2:$C$2369,$C203),"")</f>
        <v/>
      </c>
      <c r="AI203" s="41" t="str">
        <f>IF(ISNUMBER(AVERAGEIFS(Observed!AI$2:AI$2369,Observed!$A$2:$A$2369,$A203,Observed!$C$2:$C$2369,$C203)),AVERAGEIFS(Observed!AI$2:AI$2369,Observed!$A$2:$A$2369,$A203,Observed!$C$2:$C$2369,$C203),"")</f>
        <v/>
      </c>
      <c r="AJ203" s="41" t="str">
        <f>IF(ISNUMBER(AVERAGEIFS(Observed!AJ$2:AJ$2369,Observed!$A$2:$A$2369,$A203,Observed!$C$2:$C$2369,$C203)),AVERAGEIFS(Observed!AJ$2:AJ$2369,Observed!$A$2:$A$2369,$A203,Observed!$C$2:$C$2369,$C203),"")</f>
        <v/>
      </c>
      <c r="AK203" s="40" t="str">
        <f>IF(ISNUMBER(AVERAGEIFS(Observed!AK$2:AK$2369,Observed!$A$2:$A$2369,$A203,Observed!$C$2:$C$2369,$C203)),AVERAGEIFS(Observed!AK$2:AK$2369,Observed!$A$2:$A$2369,$A203,Observed!$C$2:$C$2369,$C203),"")</f>
        <v/>
      </c>
      <c r="AL203" s="41" t="str">
        <f>IF(ISNUMBER(AVERAGEIFS(Observed!AL$2:AL$2369,Observed!$A$2:$A$2369,$A203,Observed!$C$2:$C$2369,$C203)),AVERAGEIFS(Observed!AL$2:AL$2369,Observed!$A$2:$A$2369,$A203,Observed!$C$2:$C$2369,$C203),"")</f>
        <v/>
      </c>
      <c r="AM203" s="40" t="str">
        <f>IF(ISNUMBER(AVERAGEIFS(Observed!AM$2:AM$2369,Observed!$A$2:$A$2369,$A203,Observed!$C$2:$C$2369,$C203)),AVERAGEIFS(Observed!AM$2:AM$2369,Observed!$A$2:$A$2369,$A203,Observed!$C$2:$C$2369,$C203),"")</f>
        <v/>
      </c>
      <c r="AN203" s="40" t="str">
        <f>IF(ISNUMBER(AVERAGEIFS(Observed!AN$2:AN$2369,Observed!$A$2:$A$2369,$A203,Observed!$C$2:$C$2369,$C203)),AVERAGEIFS(Observed!AN$2:AN$2369,Observed!$A$2:$A$2369,$A203,Observed!$C$2:$C$2369,$C203),"")</f>
        <v/>
      </c>
      <c r="AO203" s="40" t="str">
        <f>IF(ISNUMBER(AVERAGEIFS(Observed!AO$2:AO$2369,Observed!$A$2:$A$2369,$A203,Observed!$C$2:$C$2369,$C203)),AVERAGEIFS(Observed!AO$2:AO$2369,Observed!$A$2:$A$2369,$A203,Observed!$C$2:$C$2369,$C203),"")</f>
        <v/>
      </c>
      <c r="AP203" s="41" t="str">
        <f>IF(ISNUMBER(AVERAGEIFS(Observed!AP$2:AP$2369,Observed!$A$2:$A$2369,$A203,Observed!$C$2:$C$2369,$C203)),AVERAGEIFS(Observed!AP$2:AP$2369,Observed!$A$2:$A$2369,$A203,Observed!$C$2:$C$2369,$C203),"")</f>
        <v/>
      </c>
      <c r="AQ203" s="40" t="str">
        <f>IF(ISNUMBER(AVERAGEIFS(Observed!AQ$2:AQ$2369,Observed!$A$2:$A$2369,$A203,Observed!$C$2:$C$2369,$C203)),AVERAGEIFS(Observed!AQ$2:AQ$2369,Observed!$A$2:$A$2369,$A203,Observed!$C$2:$C$2369,$C203),"")</f>
        <v/>
      </c>
      <c r="AR203" s="40" t="str">
        <f>IF(ISNUMBER(AVERAGEIFS(Observed!AR$2:AR$2369,Observed!$A$2:$A$2369,$A203,Observed!$C$2:$C$2369,$C203)),AVERAGEIFS(Observed!AR$2:AR$2369,Observed!$A$2:$A$2369,$A203,Observed!$C$2:$C$2369,$C203),"")</f>
        <v/>
      </c>
      <c r="AS203" s="3">
        <f>COUNTIFS(Observed!$A$2:$A$2369,$A203,Observed!$C$2:$C$2369,$C203)</f>
        <v>3</v>
      </c>
      <c r="AT203" s="3">
        <f t="shared" si="3"/>
        <v>1</v>
      </c>
    </row>
    <row r="204" spans="1:46" x14ac:dyDescent="0.25">
      <c r="A204" t="s">
        <v>6</v>
      </c>
      <c r="B204" t="s">
        <v>21</v>
      </c>
      <c r="C204" s="7">
        <v>36179</v>
      </c>
      <c r="D204" t="s">
        <v>101</v>
      </c>
      <c r="E204" t="s">
        <v>84</v>
      </c>
      <c r="J204" t="s">
        <v>2</v>
      </c>
      <c r="K204" t="s">
        <v>2</v>
      </c>
      <c r="L204">
        <v>4</v>
      </c>
      <c r="M204" t="s">
        <v>25</v>
      </c>
      <c r="N204" s="39">
        <f>IF(ISNUMBER(AVERAGEIFS(Observed!N$2:N$2369,Observed!$A$2:$A$2369,$A204,Observed!$C$2:$C$2369,$C204)),AVERAGEIFS(Observed!N$2:N$2369,Observed!$A$2:$A$2369,$A204,Observed!$C$2:$C$2369,$C204),"")</f>
        <v>853.16666666666663</v>
      </c>
      <c r="O204" s="40">
        <f>IF(ISNUMBER(AVERAGEIFS(Observed!O$2:O$2369,Observed!$A$2:$A$2369,$A204,Observed!$C$2:$C$2369,$C204)),AVERAGEIFS(Observed!O$2:O$2369,Observed!$A$2:$A$2369,$A204,Observed!$C$2:$C$2369,$C204),"")</f>
        <v>85.316666666666663</v>
      </c>
      <c r="P204" s="40" t="str">
        <f>IF(ISNUMBER(AVERAGEIFS(Observed!P$2:P$2369,Observed!$A$2:$A$2369,$A204,Observed!$C$2:$C$2369,$C204)),AVERAGEIFS(Observed!P$2:P$2369,Observed!$A$2:$A$2369,$A204,Observed!$C$2:$C$2369,$C204),"")</f>
        <v/>
      </c>
      <c r="Q204" s="40">
        <f>IF(ISNUMBER(AVERAGEIFS(Observed!Q$2:Q$2369,Observed!$A$2:$A$2369,$A204,Observed!$C$2:$C$2369,$C204)),AVERAGEIFS(Observed!Q$2:Q$2369,Observed!$A$2:$A$2369,$A204,Observed!$C$2:$C$2369,$C204),"")</f>
        <v>200.43666666666664</v>
      </c>
      <c r="R204" s="40">
        <f>IF(ISNUMBER(AVERAGEIFS(Observed!R$2:R$2369,Observed!$A$2:$A$2369,$A204,Observed!$C$2:$C$2369,$C204)),AVERAGEIFS(Observed!R$2:R$2369,Observed!$A$2:$A$2369,$A204,Observed!$C$2:$C$2369,$C204),"")</f>
        <v>841.14666666666665</v>
      </c>
      <c r="S204" s="41" t="str">
        <f>IF(ISNUMBER(AVERAGEIFS(Observed!S$2:S$2369,Observed!$A$2:$A$2369,$A204,Observed!$C$2:$C$2369,$C204)),AVERAGEIFS(Observed!S$2:S$2369,Observed!$A$2:$A$2369,$A204,Observed!$C$2:$C$2369,$C204),"")</f>
        <v/>
      </c>
      <c r="T204" s="41" t="str">
        <f>IF(ISNUMBER(AVERAGEIFS(Observed!T$2:T$2369,Observed!$A$2:$A$2369,$A204,Observed!$C$2:$C$2369,$C204)),AVERAGEIFS(Observed!T$2:T$2369,Observed!$A$2:$A$2369,$A204,Observed!$C$2:$C$2369,$C204),"")</f>
        <v/>
      </c>
      <c r="U204" s="41" t="str">
        <f>IF(ISNUMBER(AVERAGEIFS(Observed!U$2:U$2369,Observed!$A$2:$A$2369,$A204,Observed!$C$2:$C$2369,$C204)),AVERAGEIFS(Observed!U$2:U$2369,Observed!$A$2:$A$2369,$A204,Observed!$C$2:$C$2369,$C204),"")</f>
        <v/>
      </c>
      <c r="V204" s="40" t="str">
        <f>IF(ISNUMBER(AVERAGEIFS(Observed!V$2:V$2369,Observed!$A$2:$A$2369,$A204,Observed!$C$2:$C$2369,$C204)),AVERAGEIFS(Observed!V$2:V$2369,Observed!$A$2:$A$2369,$A204,Observed!$C$2:$C$2369,$C204),"")</f>
        <v/>
      </c>
      <c r="W204" s="8" t="str">
        <f>IF(ISNUMBER(AVERAGEIFS(Observed!W$2:W$2369,Observed!$A$2:$A$2369,$A204,Observed!$C$2:$C$2369,$C204)),AVERAGEIFS(Observed!W$2:W$2369,Observed!$A$2:$A$2369,$A204,Observed!$C$2:$C$2369,$C204),"")</f>
        <v/>
      </c>
      <c r="X204" s="8" t="str">
        <f>IF(ISNUMBER(AVERAGEIFS(Observed!X$2:X$2369,Observed!$A$2:$A$2369,$A204,Observed!$C$2:$C$2369,$C204)),AVERAGEIFS(Observed!X$2:X$2369,Observed!$A$2:$A$2369,$A204,Observed!$C$2:$C$2369,$C204),"")</f>
        <v/>
      </c>
      <c r="Y204" s="40" t="str">
        <f>IF(ISNUMBER(AVERAGEIFS(Observed!Y$2:Y$2369,Observed!$A$2:$A$2369,$A204,Observed!$C$2:$C$2369,$C204)),AVERAGEIFS(Observed!Y$2:Y$2369,Observed!$A$2:$A$2369,$A204,Observed!$C$2:$C$2369,$C204),"")</f>
        <v/>
      </c>
      <c r="Z204" s="40" t="str">
        <f>IF(ISNUMBER(AVERAGEIFS(Observed!Z$2:Z$2369,Observed!$A$2:$A$2369,$A204,Observed!$C$2:$C$2369,$C204)),AVERAGEIFS(Observed!Z$2:Z$2369,Observed!$A$2:$A$2369,$A204,Observed!$C$2:$C$2369,$C204),"")</f>
        <v/>
      </c>
      <c r="AA204" s="40" t="str">
        <f>IF(ISNUMBER(AVERAGEIFS(Observed!AA$2:AA$2369,Observed!$A$2:$A$2369,$A204,Observed!$C$2:$C$2369,$C204)),AVERAGEIFS(Observed!AA$2:AA$2369,Observed!$A$2:$A$2369,$A204,Observed!$C$2:$C$2369,$C204),"")</f>
        <v/>
      </c>
      <c r="AB204" s="40" t="str">
        <f>IF(ISNUMBER(AVERAGEIFS(Observed!AB$2:AB$2369,Observed!$A$2:$A$2369,$A204,Observed!$C$2:$C$2369,$C204)),AVERAGEIFS(Observed!AB$2:AB$2369,Observed!$A$2:$A$2369,$A204,Observed!$C$2:$C$2369,$C204),"")</f>
        <v/>
      </c>
      <c r="AC204" s="40" t="str">
        <f>IF(ISNUMBER(AVERAGEIFS(Observed!AC$2:AC$2369,Observed!$A$2:$A$2369,$A204,Observed!$C$2:$C$2369,$C204)),AVERAGEIFS(Observed!AC$2:AC$2369,Observed!$A$2:$A$2369,$A204,Observed!$C$2:$C$2369,$C204),"")</f>
        <v/>
      </c>
      <c r="AD204" s="40" t="str">
        <f>IF(ISNUMBER(AVERAGEIFS(Observed!AD$2:AD$2369,Observed!$A$2:$A$2369,$A204,Observed!$C$2:$C$2369,$C204)),AVERAGEIFS(Observed!AD$2:AD$2369,Observed!$A$2:$A$2369,$A204,Observed!$C$2:$C$2369,$C204),"")</f>
        <v/>
      </c>
      <c r="AE204" s="40" t="str">
        <f>IF(ISNUMBER(AVERAGEIFS(Observed!AE$2:AE$2369,Observed!$A$2:$A$2369,$A204,Observed!$C$2:$C$2369,$C204)),AVERAGEIFS(Observed!AE$2:AE$2369,Observed!$A$2:$A$2369,$A204,Observed!$C$2:$C$2369,$C204),"")</f>
        <v/>
      </c>
      <c r="AF204" s="40" t="str">
        <f>IF(ISNUMBER(AVERAGEIFS(Observed!AF$2:AF$2369,Observed!$A$2:$A$2369,$A204,Observed!$C$2:$C$2369,$C204)),AVERAGEIFS(Observed!AF$2:AF$2369,Observed!$A$2:$A$2369,$A204,Observed!$C$2:$C$2369,$C204),"")</f>
        <v/>
      </c>
      <c r="AG204" s="40" t="str">
        <f>IF(ISNUMBER(AVERAGEIFS(Observed!AG$2:AG$2369,Observed!$A$2:$A$2369,$A204,Observed!$C$2:$C$2369,$C204)),AVERAGEIFS(Observed!AG$2:AG$2369,Observed!$A$2:$A$2369,$A204,Observed!$C$2:$C$2369,$C204),"")</f>
        <v/>
      </c>
      <c r="AH204" s="41" t="str">
        <f>IF(ISNUMBER(AVERAGEIFS(Observed!AH$2:AH$2369,Observed!$A$2:$A$2369,$A204,Observed!$C$2:$C$2369,$C204)),AVERAGEIFS(Observed!AH$2:AH$2369,Observed!$A$2:$A$2369,$A204,Observed!$C$2:$C$2369,$C204),"")</f>
        <v/>
      </c>
      <c r="AI204" s="41" t="str">
        <f>IF(ISNUMBER(AVERAGEIFS(Observed!AI$2:AI$2369,Observed!$A$2:$A$2369,$A204,Observed!$C$2:$C$2369,$C204)),AVERAGEIFS(Observed!AI$2:AI$2369,Observed!$A$2:$A$2369,$A204,Observed!$C$2:$C$2369,$C204),"")</f>
        <v/>
      </c>
      <c r="AJ204" s="41" t="str">
        <f>IF(ISNUMBER(AVERAGEIFS(Observed!AJ$2:AJ$2369,Observed!$A$2:$A$2369,$A204,Observed!$C$2:$C$2369,$C204)),AVERAGEIFS(Observed!AJ$2:AJ$2369,Observed!$A$2:$A$2369,$A204,Observed!$C$2:$C$2369,$C204),"")</f>
        <v/>
      </c>
      <c r="AK204" s="40" t="str">
        <f>IF(ISNUMBER(AVERAGEIFS(Observed!AK$2:AK$2369,Observed!$A$2:$A$2369,$A204,Observed!$C$2:$C$2369,$C204)),AVERAGEIFS(Observed!AK$2:AK$2369,Observed!$A$2:$A$2369,$A204,Observed!$C$2:$C$2369,$C204),"")</f>
        <v/>
      </c>
      <c r="AL204" s="41" t="str">
        <f>IF(ISNUMBER(AVERAGEIFS(Observed!AL$2:AL$2369,Observed!$A$2:$A$2369,$A204,Observed!$C$2:$C$2369,$C204)),AVERAGEIFS(Observed!AL$2:AL$2369,Observed!$A$2:$A$2369,$A204,Observed!$C$2:$C$2369,$C204),"")</f>
        <v/>
      </c>
      <c r="AM204" s="40" t="str">
        <f>IF(ISNUMBER(AVERAGEIFS(Observed!AM$2:AM$2369,Observed!$A$2:$A$2369,$A204,Observed!$C$2:$C$2369,$C204)),AVERAGEIFS(Observed!AM$2:AM$2369,Observed!$A$2:$A$2369,$A204,Observed!$C$2:$C$2369,$C204),"")</f>
        <v/>
      </c>
      <c r="AN204" s="40" t="str">
        <f>IF(ISNUMBER(AVERAGEIFS(Observed!AN$2:AN$2369,Observed!$A$2:$A$2369,$A204,Observed!$C$2:$C$2369,$C204)),AVERAGEIFS(Observed!AN$2:AN$2369,Observed!$A$2:$A$2369,$A204,Observed!$C$2:$C$2369,$C204),"")</f>
        <v/>
      </c>
      <c r="AO204" s="40" t="str">
        <f>IF(ISNUMBER(AVERAGEIFS(Observed!AO$2:AO$2369,Observed!$A$2:$A$2369,$A204,Observed!$C$2:$C$2369,$C204)),AVERAGEIFS(Observed!AO$2:AO$2369,Observed!$A$2:$A$2369,$A204,Observed!$C$2:$C$2369,$C204),"")</f>
        <v/>
      </c>
      <c r="AP204" s="41" t="str">
        <f>IF(ISNUMBER(AVERAGEIFS(Observed!AP$2:AP$2369,Observed!$A$2:$A$2369,$A204,Observed!$C$2:$C$2369,$C204)),AVERAGEIFS(Observed!AP$2:AP$2369,Observed!$A$2:$A$2369,$A204,Observed!$C$2:$C$2369,$C204),"")</f>
        <v/>
      </c>
      <c r="AQ204" s="40" t="str">
        <f>IF(ISNUMBER(AVERAGEIFS(Observed!AQ$2:AQ$2369,Observed!$A$2:$A$2369,$A204,Observed!$C$2:$C$2369,$C204)),AVERAGEIFS(Observed!AQ$2:AQ$2369,Observed!$A$2:$A$2369,$A204,Observed!$C$2:$C$2369,$C204),"")</f>
        <v/>
      </c>
      <c r="AR204" s="40" t="str">
        <f>IF(ISNUMBER(AVERAGEIFS(Observed!AR$2:AR$2369,Observed!$A$2:$A$2369,$A204,Observed!$C$2:$C$2369,$C204)),AVERAGEIFS(Observed!AR$2:AR$2369,Observed!$A$2:$A$2369,$A204,Observed!$C$2:$C$2369,$C204),"")</f>
        <v/>
      </c>
      <c r="AS204" s="3">
        <f>COUNTIFS(Observed!$A$2:$A$2369,$A204,Observed!$C$2:$C$2369,$C204)</f>
        <v>3</v>
      </c>
      <c r="AT204" s="3">
        <f t="shared" si="3"/>
        <v>3</v>
      </c>
    </row>
    <row r="205" spans="1:46" x14ac:dyDescent="0.25">
      <c r="A205" t="s">
        <v>6</v>
      </c>
      <c r="B205" t="s">
        <v>21</v>
      </c>
      <c r="C205" s="7">
        <v>36187</v>
      </c>
      <c r="D205" t="s">
        <v>101</v>
      </c>
      <c r="E205" t="s">
        <v>84</v>
      </c>
      <c r="J205" t="s">
        <v>2</v>
      </c>
      <c r="K205" t="s">
        <v>2</v>
      </c>
      <c r="L205">
        <v>5</v>
      </c>
      <c r="M205" t="s">
        <v>23</v>
      </c>
      <c r="N205" s="39">
        <f>IF(ISNUMBER(AVERAGEIFS(Observed!N$2:N$2369,Observed!$A$2:$A$2369,$A205,Observed!$C$2:$C$2369,$C205)),AVERAGEIFS(Observed!N$2:N$2369,Observed!$A$2:$A$2369,$A205,Observed!$C$2:$C$2369,$C205),"")</f>
        <v>500</v>
      </c>
      <c r="O205" s="40">
        <f>IF(ISNUMBER(AVERAGEIFS(Observed!O$2:O$2369,Observed!$A$2:$A$2369,$A205,Observed!$C$2:$C$2369,$C205)),AVERAGEIFS(Observed!O$2:O$2369,Observed!$A$2:$A$2369,$A205,Observed!$C$2:$C$2369,$C205),"")</f>
        <v>50</v>
      </c>
      <c r="P205" s="40" t="str">
        <f>IF(ISNUMBER(AVERAGEIFS(Observed!P$2:P$2369,Observed!$A$2:$A$2369,$A205,Observed!$C$2:$C$2369,$C205)),AVERAGEIFS(Observed!P$2:P$2369,Observed!$A$2:$A$2369,$A205,Observed!$C$2:$C$2369,$C205),"")</f>
        <v/>
      </c>
      <c r="Q205" s="40" t="str">
        <f>IF(ISNUMBER(AVERAGEIFS(Observed!Q$2:Q$2369,Observed!$A$2:$A$2369,$A205,Observed!$C$2:$C$2369,$C205)),AVERAGEIFS(Observed!Q$2:Q$2369,Observed!$A$2:$A$2369,$A205,Observed!$C$2:$C$2369,$C205),"")</f>
        <v/>
      </c>
      <c r="R205" s="40" t="str">
        <f>IF(ISNUMBER(AVERAGEIFS(Observed!R$2:R$2369,Observed!$A$2:$A$2369,$A205,Observed!$C$2:$C$2369,$C205)),AVERAGEIFS(Observed!R$2:R$2369,Observed!$A$2:$A$2369,$A205,Observed!$C$2:$C$2369,$C205),"")</f>
        <v/>
      </c>
      <c r="S205" s="41" t="str">
        <f>IF(ISNUMBER(AVERAGEIFS(Observed!S$2:S$2369,Observed!$A$2:$A$2369,$A205,Observed!$C$2:$C$2369,$C205)),AVERAGEIFS(Observed!S$2:S$2369,Observed!$A$2:$A$2369,$A205,Observed!$C$2:$C$2369,$C205),"")</f>
        <v/>
      </c>
      <c r="T205" s="41" t="str">
        <f>IF(ISNUMBER(AVERAGEIFS(Observed!T$2:T$2369,Observed!$A$2:$A$2369,$A205,Observed!$C$2:$C$2369,$C205)),AVERAGEIFS(Observed!T$2:T$2369,Observed!$A$2:$A$2369,$A205,Observed!$C$2:$C$2369,$C205),"")</f>
        <v/>
      </c>
      <c r="U205" s="41" t="str">
        <f>IF(ISNUMBER(AVERAGEIFS(Observed!U$2:U$2369,Observed!$A$2:$A$2369,$A205,Observed!$C$2:$C$2369,$C205)),AVERAGEIFS(Observed!U$2:U$2369,Observed!$A$2:$A$2369,$A205,Observed!$C$2:$C$2369,$C205),"")</f>
        <v/>
      </c>
      <c r="V205" s="40" t="str">
        <f>IF(ISNUMBER(AVERAGEIFS(Observed!V$2:V$2369,Observed!$A$2:$A$2369,$A205,Observed!$C$2:$C$2369,$C205)),AVERAGEIFS(Observed!V$2:V$2369,Observed!$A$2:$A$2369,$A205,Observed!$C$2:$C$2369,$C205),"")</f>
        <v/>
      </c>
      <c r="W205" s="8" t="str">
        <f>IF(ISNUMBER(AVERAGEIFS(Observed!W$2:W$2369,Observed!$A$2:$A$2369,$A205,Observed!$C$2:$C$2369,$C205)),AVERAGEIFS(Observed!W$2:W$2369,Observed!$A$2:$A$2369,$A205,Observed!$C$2:$C$2369,$C205),"")</f>
        <v/>
      </c>
      <c r="X205" s="8" t="str">
        <f>IF(ISNUMBER(AVERAGEIFS(Observed!X$2:X$2369,Observed!$A$2:$A$2369,$A205,Observed!$C$2:$C$2369,$C205)),AVERAGEIFS(Observed!X$2:X$2369,Observed!$A$2:$A$2369,$A205,Observed!$C$2:$C$2369,$C205),"")</f>
        <v/>
      </c>
      <c r="Y205" s="40" t="str">
        <f>IF(ISNUMBER(AVERAGEIFS(Observed!Y$2:Y$2369,Observed!$A$2:$A$2369,$A205,Observed!$C$2:$C$2369,$C205)),AVERAGEIFS(Observed!Y$2:Y$2369,Observed!$A$2:$A$2369,$A205,Observed!$C$2:$C$2369,$C205),"")</f>
        <v/>
      </c>
      <c r="Z205" s="40" t="str">
        <f>IF(ISNUMBER(AVERAGEIFS(Observed!Z$2:Z$2369,Observed!$A$2:$A$2369,$A205,Observed!$C$2:$C$2369,$C205)),AVERAGEIFS(Observed!Z$2:Z$2369,Observed!$A$2:$A$2369,$A205,Observed!$C$2:$C$2369,$C205),"")</f>
        <v/>
      </c>
      <c r="AA205" s="40" t="str">
        <f>IF(ISNUMBER(AVERAGEIFS(Observed!AA$2:AA$2369,Observed!$A$2:$A$2369,$A205,Observed!$C$2:$C$2369,$C205)),AVERAGEIFS(Observed!AA$2:AA$2369,Observed!$A$2:$A$2369,$A205,Observed!$C$2:$C$2369,$C205),"")</f>
        <v/>
      </c>
      <c r="AB205" s="40" t="str">
        <f>IF(ISNUMBER(AVERAGEIFS(Observed!AB$2:AB$2369,Observed!$A$2:$A$2369,$A205,Observed!$C$2:$C$2369,$C205)),AVERAGEIFS(Observed!AB$2:AB$2369,Observed!$A$2:$A$2369,$A205,Observed!$C$2:$C$2369,$C205),"")</f>
        <v/>
      </c>
      <c r="AC205" s="40" t="str">
        <f>IF(ISNUMBER(AVERAGEIFS(Observed!AC$2:AC$2369,Observed!$A$2:$A$2369,$A205,Observed!$C$2:$C$2369,$C205)),AVERAGEIFS(Observed!AC$2:AC$2369,Observed!$A$2:$A$2369,$A205,Observed!$C$2:$C$2369,$C205),"")</f>
        <v/>
      </c>
      <c r="AD205" s="40" t="str">
        <f>IF(ISNUMBER(AVERAGEIFS(Observed!AD$2:AD$2369,Observed!$A$2:$A$2369,$A205,Observed!$C$2:$C$2369,$C205)),AVERAGEIFS(Observed!AD$2:AD$2369,Observed!$A$2:$A$2369,$A205,Observed!$C$2:$C$2369,$C205),"")</f>
        <v/>
      </c>
      <c r="AE205" s="40" t="str">
        <f>IF(ISNUMBER(AVERAGEIFS(Observed!AE$2:AE$2369,Observed!$A$2:$A$2369,$A205,Observed!$C$2:$C$2369,$C205)),AVERAGEIFS(Observed!AE$2:AE$2369,Observed!$A$2:$A$2369,$A205,Observed!$C$2:$C$2369,$C205),"")</f>
        <v/>
      </c>
      <c r="AF205" s="40" t="str">
        <f>IF(ISNUMBER(AVERAGEIFS(Observed!AF$2:AF$2369,Observed!$A$2:$A$2369,$A205,Observed!$C$2:$C$2369,$C205)),AVERAGEIFS(Observed!AF$2:AF$2369,Observed!$A$2:$A$2369,$A205,Observed!$C$2:$C$2369,$C205),"")</f>
        <v/>
      </c>
      <c r="AG205" s="40" t="str">
        <f>IF(ISNUMBER(AVERAGEIFS(Observed!AG$2:AG$2369,Observed!$A$2:$A$2369,$A205,Observed!$C$2:$C$2369,$C205)),AVERAGEIFS(Observed!AG$2:AG$2369,Observed!$A$2:$A$2369,$A205,Observed!$C$2:$C$2369,$C205),"")</f>
        <v/>
      </c>
      <c r="AH205" s="41" t="str">
        <f>IF(ISNUMBER(AVERAGEIFS(Observed!AH$2:AH$2369,Observed!$A$2:$A$2369,$A205,Observed!$C$2:$C$2369,$C205)),AVERAGEIFS(Observed!AH$2:AH$2369,Observed!$A$2:$A$2369,$A205,Observed!$C$2:$C$2369,$C205),"")</f>
        <v/>
      </c>
      <c r="AI205" s="41" t="str">
        <f>IF(ISNUMBER(AVERAGEIFS(Observed!AI$2:AI$2369,Observed!$A$2:$A$2369,$A205,Observed!$C$2:$C$2369,$C205)),AVERAGEIFS(Observed!AI$2:AI$2369,Observed!$A$2:$A$2369,$A205,Observed!$C$2:$C$2369,$C205),"")</f>
        <v/>
      </c>
      <c r="AJ205" s="41" t="str">
        <f>IF(ISNUMBER(AVERAGEIFS(Observed!AJ$2:AJ$2369,Observed!$A$2:$A$2369,$A205,Observed!$C$2:$C$2369,$C205)),AVERAGEIFS(Observed!AJ$2:AJ$2369,Observed!$A$2:$A$2369,$A205,Observed!$C$2:$C$2369,$C205),"")</f>
        <v/>
      </c>
      <c r="AK205" s="40" t="str">
        <f>IF(ISNUMBER(AVERAGEIFS(Observed!AK$2:AK$2369,Observed!$A$2:$A$2369,$A205,Observed!$C$2:$C$2369,$C205)),AVERAGEIFS(Observed!AK$2:AK$2369,Observed!$A$2:$A$2369,$A205,Observed!$C$2:$C$2369,$C205),"")</f>
        <v/>
      </c>
      <c r="AL205" s="41" t="str">
        <f>IF(ISNUMBER(AVERAGEIFS(Observed!AL$2:AL$2369,Observed!$A$2:$A$2369,$A205,Observed!$C$2:$C$2369,$C205)),AVERAGEIFS(Observed!AL$2:AL$2369,Observed!$A$2:$A$2369,$A205,Observed!$C$2:$C$2369,$C205),"")</f>
        <v/>
      </c>
      <c r="AM205" s="40" t="str">
        <f>IF(ISNUMBER(AVERAGEIFS(Observed!AM$2:AM$2369,Observed!$A$2:$A$2369,$A205,Observed!$C$2:$C$2369,$C205)),AVERAGEIFS(Observed!AM$2:AM$2369,Observed!$A$2:$A$2369,$A205,Observed!$C$2:$C$2369,$C205),"")</f>
        <v/>
      </c>
      <c r="AN205" s="40" t="str">
        <f>IF(ISNUMBER(AVERAGEIFS(Observed!AN$2:AN$2369,Observed!$A$2:$A$2369,$A205,Observed!$C$2:$C$2369,$C205)),AVERAGEIFS(Observed!AN$2:AN$2369,Observed!$A$2:$A$2369,$A205,Observed!$C$2:$C$2369,$C205),"")</f>
        <v/>
      </c>
      <c r="AO205" s="40" t="str">
        <f>IF(ISNUMBER(AVERAGEIFS(Observed!AO$2:AO$2369,Observed!$A$2:$A$2369,$A205,Observed!$C$2:$C$2369,$C205)),AVERAGEIFS(Observed!AO$2:AO$2369,Observed!$A$2:$A$2369,$A205,Observed!$C$2:$C$2369,$C205),"")</f>
        <v/>
      </c>
      <c r="AP205" s="41" t="str">
        <f>IF(ISNUMBER(AVERAGEIFS(Observed!AP$2:AP$2369,Observed!$A$2:$A$2369,$A205,Observed!$C$2:$C$2369,$C205)),AVERAGEIFS(Observed!AP$2:AP$2369,Observed!$A$2:$A$2369,$A205,Observed!$C$2:$C$2369,$C205),"")</f>
        <v/>
      </c>
      <c r="AQ205" s="40" t="str">
        <f>IF(ISNUMBER(AVERAGEIFS(Observed!AQ$2:AQ$2369,Observed!$A$2:$A$2369,$A205,Observed!$C$2:$C$2369,$C205)),AVERAGEIFS(Observed!AQ$2:AQ$2369,Observed!$A$2:$A$2369,$A205,Observed!$C$2:$C$2369,$C205),"")</f>
        <v/>
      </c>
      <c r="AR205" s="40" t="str">
        <f>IF(ISNUMBER(AVERAGEIFS(Observed!AR$2:AR$2369,Observed!$A$2:$A$2369,$A205,Observed!$C$2:$C$2369,$C205)),AVERAGEIFS(Observed!AR$2:AR$2369,Observed!$A$2:$A$2369,$A205,Observed!$C$2:$C$2369,$C205),"")</f>
        <v/>
      </c>
      <c r="AS205" s="3">
        <f>COUNTIFS(Observed!$A$2:$A$2369,$A205,Observed!$C$2:$C$2369,$C205)</f>
        <v>3</v>
      </c>
      <c r="AT205" s="3">
        <f t="shared" si="3"/>
        <v>1</v>
      </c>
    </row>
    <row r="206" spans="1:46" x14ac:dyDescent="0.25">
      <c r="A206" t="s">
        <v>6</v>
      </c>
      <c r="B206" t="s">
        <v>21</v>
      </c>
      <c r="C206" s="7">
        <v>36193</v>
      </c>
      <c r="D206" t="s">
        <v>101</v>
      </c>
      <c r="E206" t="s">
        <v>84</v>
      </c>
      <c r="J206" t="s">
        <v>2</v>
      </c>
      <c r="K206" t="s">
        <v>2</v>
      </c>
      <c r="L206">
        <v>5</v>
      </c>
      <c r="M206" t="s">
        <v>23</v>
      </c>
      <c r="N206" s="39">
        <f>IF(ISNUMBER(AVERAGEIFS(Observed!N$2:N$2369,Observed!$A$2:$A$2369,$A206,Observed!$C$2:$C$2369,$C206)),AVERAGEIFS(Observed!N$2:N$2369,Observed!$A$2:$A$2369,$A206,Observed!$C$2:$C$2369,$C206),"")</f>
        <v>1548.3333333333333</v>
      </c>
      <c r="O206" s="40">
        <f>IF(ISNUMBER(AVERAGEIFS(Observed!O$2:O$2369,Observed!$A$2:$A$2369,$A206,Observed!$C$2:$C$2369,$C206)),AVERAGEIFS(Observed!O$2:O$2369,Observed!$A$2:$A$2369,$A206,Observed!$C$2:$C$2369,$C206),"")</f>
        <v>154.83333333333334</v>
      </c>
      <c r="P206" s="40" t="str">
        <f>IF(ISNUMBER(AVERAGEIFS(Observed!P$2:P$2369,Observed!$A$2:$A$2369,$A206,Observed!$C$2:$C$2369,$C206)),AVERAGEIFS(Observed!P$2:P$2369,Observed!$A$2:$A$2369,$A206,Observed!$C$2:$C$2369,$C206),"")</f>
        <v/>
      </c>
      <c r="Q206" s="40" t="str">
        <f>IF(ISNUMBER(AVERAGEIFS(Observed!Q$2:Q$2369,Observed!$A$2:$A$2369,$A206,Observed!$C$2:$C$2369,$C206)),AVERAGEIFS(Observed!Q$2:Q$2369,Observed!$A$2:$A$2369,$A206,Observed!$C$2:$C$2369,$C206),"")</f>
        <v/>
      </c>
      <c r="R206" s="40" t="str">
        <f>IF(ISNUMBER(AVERAGEIFS(Observed!R$2:R$2369,Observed!$A$2:$A$2369,$A206,Observed!$C$2:$C$2369,$C206)),AVERAGEIFS(Observed!R$2:R$2369,Observed!$A$2:$A$2369,$A206,Observed!$C$2:$C$2369,$C206),"")</f>
        <v/>
      </c>
      <c r="S206" s="41" t="str">
        <f>IF(ISNUMBER(AVERAGEIFS(Observed!S$2:S$2369,Observed!$A$2:$A$2369,$A206,Observed!$C$2:$C$2369,$C206)),AVERAGEIFS(Observed!S$2:S$2369,Observed!$A$2:$A$2369,$A206,Observed!$C$2:$C$2369,$C206),"")</f>
        <v/>
      </c>
      <c r="T206" s="41" t="str">
        <f>IF(ISNUMBER(AVERAGEIFS(Observed!T$2:T$2369,Observed!$A$2:$A$2369,$A206,Observed!$C$2:$C$2369,$C206)),AVERAGEIFS(Observed!T$2:T$2369,Observed!$A$2:$A$2369,$A206,Observed!$C$2:$C$2369,$C206),"")</f>
        <v/>
      </c>
      <c r="U206" s="41" t="str">
        <f>IF(ISNUMBER(AVERAGEIFS(Observed!U$2:U$2369,Observed!$A$2:$A$2369,$A206,Observed!$C$2:$C$2369,$C206)),AVERAGEIFS(Observed!U$2:U$2369,Observed!$A$2:$A$2369,$A206,Observed!$C$2:$C$2369,$C206),"")</f>
        <v/>
      </c>
      <c r="V206" s="40" t="str">
        <f>IF(ISNUMBER(AVERAGEIFS(Observed!V$2:V$2369,Observed!$A$2:$A$2369,$A206,Observed!$C$2:$C$2369,$C206)),AVERAGEIFS(Observed!V$2:V$2369,Observed!$A$2:$A$2369,$A206,Observed!$C$2:$C$2369,$C206),"")</f>
        <v/>
      </c>
      <c r="W206" s="8" t="str">
        <f>IF(ISNUMBER(AVERAGEIFS(Observed!W$2:W$2369,Observed!$A$2:$A$2369,$A206,Observed!$C$2:$C$2369,$C206)),AVERAGEIFS(Observed!W$2:W$2369,Observed!$A$2:$A$2369,$A206,Observed!$C$2:$C$2369,$C206),"")</f>
        <v/>
      </c>
      <c r="X206" s="8" t="str">
        <f>IF(ISNUMBER(AVERAGEIFS(Observed!X$2:X$2369,Observed!$A$2:$A$2369,$A206,Observed!$C$2:$C$2369,$C206)),AVERAGEIFS(Observed!X$2:X$2369,Observed!$A$2:$A$2369,$A206,Observed!$C$2:$C$2369,$C206),"")</f>
        <v/>
      </c>
      <c r="Y206" s="40" t="str">
        <f>IF(ISNUMBER(AVERAGEIFS(Observed!Y$2:Y$2369,Observed!$A$2:$A$2369,$A206,Observed!$C$2:$C$2369,$C206)),AVERAGEIFS(Observed!Y$2:Y$2369,Observed!$A$2:$A$2369,$A206,Observed!$C$2:$C$2369,$C206),"")</f>
        <v/>
      </c>
      <c r="Z206" s="40" t="str">
        <f>IF(ISNUMBER(AVERAGEIFS(Observed!Z$2:Z$2369,Observed!$A$2:$A$2369,$A206,Observed!$C$2:$C$2369,$C206)),AVERAGEIFS(Observed!Z$2:Z$2369,Observed!$A$2:$A$2369,$A206,Observed!$C$2:$C$2369,$C206),"")</f>
        <v/>
      </c>
      <c r="AA206" s="40" t="str">
        <f>IF(ISNUMBER(AVERAGEIFS(Observed!AA$2:AA$2369,Observed!$A$2:$A$2369,$A206,Observed!$C$2:$C$2369,$C206)),AVERAGEIFS(Observed!AA$2:AA$2369,Observed!$A$2:$A$2369,$A206,Observed!$C$2:$C$2369,$C206),"")</f>
        <v/>
      </c>
      <c r="AB206" s="40" t="str">
        <f>IF(ISNUMBER(AVERAGEIFS(Observed!AB$2:AB$2369,Observed!$A$2:$A$2369,$A206,Observed!$C$2:$C$2369,$C206)),AVERAGEIFS(Observed!AB$2:AB$2369,Observed!$A$2:$A$2369,$A206,Observed!$C$2:$C$2369,$C206),"")</f>
        <v/>
      </c>
      <c r="AC206" s="40" t="str">
        <f>IF(ISNUMBER(AVERAGEIFS(Observed!AC$2:AC$2369,Observed!$A$2:$A$2369,$A206,Observed!$C$2:$C$2369,$C206)),AVERAGEIFS(Observed!AC$2:AC$2369,Observed!$A$2:$A$2369,$A206,Observed!$C$2:$C$2369,$C206),"")</f>
        <v/>
      </c>
      <c r="AD206" s="40" t="str">
        <f>IF(ISNUMBER(AVERAGEIFS(Observed!AD$2:AD$2369,Observed!$A$2:$A$2369,$A206,Observed!$C$2:$C$2369,$C206)),AVERAGEIFS(Observed!AD$2:AD$2369,Observed!$A$2:$A$2369,$A206,Observed!$C$2:$C$2369,$C206),"")</f>
        <v/>
      </c>
      <c r="AE206" s="40" t="str">
        <f>IF(ISNUMBER(AVERAGEIFS(Observed!AE$2:AE$2369,Observed!$A$2:$A$2369,$A206,Observed!$C$2:$C$2369,$C206)),AVERAGEIFS(Observed!AE$2:AE$2369,Observed!$A$2:$A$2369,$A206,Observed!$C$2:$C$2369,$C206),"")</f>
        <v/>
      </c>
      <c r="AF206" s="40" t="str">
        <f>IF(ISNUMBER(AVERAGEIFS(Observed!AF$2:AF$2369,Observed!$A$2:$A$2369,$A206,Observed!$C$2:$C$2369,$C206)),AVERAGEIFS(Observed!AF$2:AF$2369,Observed!$A$2:$A$2369,$A206,Observed!$C$2:$C$2369,$C206),"")</f>
        <v/>
      </c>
      <c r="AG206" s="40" t="str">
        <f>IF(ISNUMBER(AVERAGEIFS(Observed!AG$2:AG$2369,Observed!$A$2:$A$2369,$A206,Observed!$C$2:$C$2369,$C206)),AVERAGEIFS(Observed!AG$2:AG$2369,Observed!$A$2:$A$2369,$A206,Observed!$C$2:$C$2369,$C206),"")</f>
        <v/>
      </c>
      <c r="AH206" s="41" t="str">
        <f>IF(ISNUMBER(AVERAGEIFS(Observed!AH$2:AH$2369,Observed!$A$2:$A$2369,$A206,Observed!$C$2:$C$2369,$C206)),AVERAGEIFS(Observed!AH$2:AH$2369,Observed!$A$2:$A$2369,$A206,Observed!$C$2:$C$2369,$C206),"")</f>
        <v/>
      </c>
      <c r="AI206" s="41" t="str">
        <f>IF(ISNUMBER(AVERAGEIFS(Observed!AI$2:AI$2369,Observed!$A$2:$A$2369,$A206,Observed!$C$2:$C$2369,$C206)),AVERAGEIFS(Observed!AI$2:AI$2369,Observed!$A$2:$A$2369,$A206,Observed!$C$2:$C$2369,$C206),"")</f>
        <v/>
      </c>
      <c r="AJ206" s="41" t="str">
        <f>IF(ISNUMBER(AVERAGEIFS(Observed!AJ$2:AJ$2369,Observed!$A$2:$A$2369,$A206,Observed!$C$2:$C$2369,$C206)),AVERAGEIFS(Observed!AJ$2:AJ$2369,Observed!$A$2:$A$2369,$A206,Observed!$C$2:$C$2369,$C206),"")</f>
        <v/>
      </c>
      <c r="AK206" s="40" t="str">
        <f>IF(ISNUMBER(AVERAGEIFS(Observed!AK$2:AK$2369,Observed!$A$2:$A$2369,$A206,Observed!$C$2:$C$2369,$C206)),AVERAGEIFS(Observed!AK$2:AK$2369,Observed!$A$2:$A$2369,$A206,Observed!$C$2:$C$2369,$C206),"")</f>
        <v/>
      </c>
      <c r="AL206" s="41" t="str">
        <f>IF(ISNUMBER(AVERAGEIFS(Observed!AL$2:AL$2369,Observed!$A$2:$A$2369,$A206,Observed!$C$2:$C$2369,$C206)),AVERAGEIFS(Observed!AL$2:AL$2369,Observed!$A$2:$A$2369,$A206,Observed!$C$2:$C$2369,$C206),"")</f>
        <v/>
      </c>
      <c r="AM206" s="40" t="str">
        <f>IF(ISNUMBER(AVERAGEIFS(Observed!AM$2:AM$2369,Observed!$A$2:$A$2369,$A206,Observed!$C$2:$C$2369,$C206)),AVERAGEIFS(Observed!AM$2:AM$2369,Observed!$A$2:$A$2369,$A206,Observed!$C$2:$C$2369,$C206),"")</f>
        <v/>
      </c>
      <c r="AN206" s="40" t="str">
        <f>IF(ISNUMBER(AVERAGEIFS(Observed!AN$2:AN$2369,Observed!$A$2:$A$2369,$A206,Observed!$C$2:$C$2369,$C206)),AVERAGEIFS(Observed!AN$2:AN$2369,Observed!$A$2:$A$2369,$A206,Observed!$C$2:$C$2369,$C206),"")</f>
        <v/>
      </c>
      <c r="AO206" s="40" t="str">
        <f>IF(ISNUMBER(AVERAGEIFS(Observed!AO$2:AO$2369,Observed!$A$2:$A$2369,$A206,Observed!$C$2:$C$2369,$C206)),AVERAGEIFS(Observed!AO$2:AO$2369,Observed!$A$2:$A$2369,$A206,Observed!$C$2:$C$2369,$C206),"")</f>
        <v/>
      </c>
      <c r="AP206" s="41" t="str">
        <f>IF(ISNUMBER(AVERAGEIFS(Observed!AP$2:AP$2369,Observed!$A$2:$A$2369,$A206,Observed!$C$2:$C$2369,$C206)),AVERAGEIFS(Observed!AP$2:AP$2369,Observed!$A$2:$A$2369,$A206,Observed!$C$2:$C$2369,$C206),"")</f>
        <v/>
      </c>
      <c r="AQ206" s="40" t="str">
        <f>IF(ISNUMBER(AVERAGEIFS(Observed!AQ$2:AQ$2369,Observed!$A$2:$A$2369,$A206,Observed!$C$2:$C$2369,$C206)),AVERAGEIFS(Observed!AQ$2:AQ$2369,Observed!$A$2:$A$2369,$A206,Observed!$C$2:$C$2369,$C206),"")</f>
        <v/>
      </c>
      <c r="AR206" s="40" t="str">
        <f>IF(ISNUMBER(AVERAGEIFS(Observed!AR$2:AR$2369,Observed!$A$2:$A$2369,$A206,Observed!$C$2:$C$2369,$C206)),AVERAGEIFS(Observed!AR$2:AR$2369,Observed!$A$2:$A$2369,$A206,Observed!$C$2:$C$2369,$C206),"")</f>
        <v/>
      </c>
      <c r="AS206" s="3">
        <f>COUNTIFS(Observed!$A$2:$A$2369,$A206,Observed!$C$2:$C$2369,$C206)</f>
        <v>3</v>
      </c>
      <c r="AT206" s="3">
        <f t="shared" si="3"/>
        <v>1</v>
      </c>
    </row>
    <row r="207" spans="1:46" x14ac:dyDescent="0.25">
      <c r="A207" t="s">
        <v>6</v>
      </c>
      <c r="B207" t="s">
        <v>21</v>
      </c>
      <c r="C207" s="7">
        <v>36203</v>
      </c>
      <c r="D207" t="s">
        <v>101</v>
      </c>
      <c r="E207" t="s">
        <v>84</v>
      </c>
      <c r="J207" t="s">
        <v>2</v>
      </c>
      <c r="K207" t="s">
        <v>2</v>
      </c>
      <c r="L207">
        <v>5</v>
      </c>
      <c r="M207" t="s">
        <v>23</v>
      </c>
      <c r="N207" s="39">
        <f>IF(ISNUMBER(AVERAGEIFS(Observed!N$2:N$2369,Observed!$A$2:$A$2369,$A207,Observed!$C$2:$C$2369,$C207)),AVERAGEIFS(Observed!N$2:N$2369,Observed!$A$2:$A$2369,$A207,Observed!$C$2:$C$2369,$C207),"")</f>
        <v>2190</v>
      </c>
      <c r="O207" s="40">
        <f>IF(ISNUMBER(AVERAGEIFS(Observed!O$2:O$2369,Observed!$A$2:$A$2369,$A207,Observed!$C$2:$C$2369,$C207)),AVERAGEIFS(Observed!O$2:O$2369,Observed!$A$2:$A$2369,$A207,Observed!$C$2:$C$2369,$C207),"")</f>
        <v>219</v>
      </c>
      <c r="P207" s="40" t="str">
        <f>IF(ISNUMBER(AVERAGEIFS(Observed!P$2:P$2369,Observed!$A$2:$A$2369,$A207,Observed!$C$2:$C$2369,$C207)),AVERAGEIFS(Observed!P$2:P$2369,Observed!$A$2:$A$2369,$A207,Observed!$C$2:$C$2369,$C207),"")</f>
        <v/>
      </c>
      <c r="Q207" s="40" t="str">
        <f>IF(ISNUMBER(AVERAGEIFS(Observed!Q$2:Q$2369,Observed!$A$2:$A$2369,$A207,Observed!$C$2:$C$2369,$C207)),AVERAGEIFS(Observed!Q$2:Q$2369,Observed!$A$2:$A$2369,$A207,Observed!$C$2:$C$2369,$C207),"")</f>
        <v/>
      </c>
      <c r="R207" s="40" t="str">
        <f>IF(ISNUMBER(AVERAGEIFS(Observed!R$2:R$2369,Observed!$A$2:$A$2369,$A207,Observed!$C$2:$C$2369,$C207)),AVERAGEIFS(Observed!R$2:R$2369,Observed!$A$2:$A$2369,$A207,Observed!$C$2:$C$2369,$C207),"")</f>
        <v/>
      </c>
      <c r="S207" s="41" t="str">
        <f>IF(ISNUMBER(AVERAGEIFS(Observed!S$2:S$2369,Observed!$A$2:$A$2369,$A207,Observed!$C$2:$C$2369,$C207)),AVERAGEIFS(Observed!S$2:S$2369,Observed!$A$2:$A$2369,$A207,Observed!$C$2:$C$2369,$C207),"")</f>
        <v/>
      </c>
      <c r="T207" s="41" t="str">
        <f>IF(ISNUMBER(AVERAGEIFS(Observed!T$2:T$2369,Observed!$A$2:$A$2369,$A207,Observed!$C$2:$C$2369,$C207)),AVERAGEIFS(Observed!T$2:T$2369,Observed!$A$2:$A$2369,$A207,Observed!$C$2:$C$2369,$C207),"")</f>
        <v/>
      </c>
      <c r="U207" s="41" t="str">
        <f>IF(ISNUMBER(AVERAGEIFS(Observed!U$2:U$2369,Observed!$A$2:$A$2369,$A207,Observed!$C$2:$C$2369,$C207)),AVERAGEIFS(Observed!U$2:U$2369,Observed!$A$2:$A$2369,$A207,Observed!$C$2:$C$2369,$C207),"")</f>
        <v/>
      </c>
      <c r="V207" s="40" t="str">
        <f>IF(ISNUMBER(AVERAGEIFS(Observed!V$2:V$2369,Observed!$A$2:$A$2369,$A207,Observed!$C$2:$C$2369,$C207)),AVERAGEIFS(Observed!V$2:V$2369,Observed!$A$2:$A$2369,$A207,Observed!$C$2:$C$2369,$C207),"")</f>
        <v/>
      </c>
      <c r="W207" s="8" t="str">
        <f>IF(ISNUMBER(AVERAGEIFS(Observed!W$2:W$2369,Observed!$A$2:$A$2369,$A207,Observed!$C$2:$C$2369,$C207)),AVERAGEIFS(Observed!W$2:W$2369,Observed!$A$2:$A$2369,$A207,Observed!$C$2:$C$2369,$C207),"")</f>
        <v/>
      </c>
      <c r="X207" s="8" t="str">
        <f>IF(ISNUMBER(AVERAGEIFS(Observed!X$2:X$2369,Observed!$A$2:$A$2369,$A207,Observed!$C$2:$C$2369,$C207)),AVERAGEIFS(Observed!X$2:X$2369,Observed!$A$2:$A$2369,$A207,Observed!$C$2:$C$2369,$C207),"")</f>
        <v/>
      </c>
      <c r="Y207" s="40" t="str">
        <f>IF(ISNUMBER(AVERAGEIFS(Observed!Y$2:Y$2369,Observed!$A$2:$A$2369,$A207,Observed!$C$2:$C$2369,$C207)),AVERAGEIFS(Observed!Y$2:Y$2369,Observed!$A$2:$A$2369,$A207,Observed!$C$2:$C$2369,$C207),"")</f>
        <v/>
      </c>
      <c r="Z207" s="40" t="str">
        <f>IF(ISNUMBER(AVERAGEIFS(Observed!Z$2:Z$2369,Observed!$A$2:$A$2369,$A207,Observed!$C$2:$C$2369,$C207)),AVERAGEIFS(Observed!Z$2:Z$2369,Observed!$A$2:$A$2369,$A207,Observed!$C$2:$C$2369,$C207),"")</f>
        <v/>
      </c>
      <c r="AA207" s="40" t="str">
        <f>IF(ISNUMBER(AVERAGEIFS(Observed!AA$2:AA$2369,Observed!$A$2:$A$2369,$A207,Observed!$C$2:$C$2369,$C207)),AVERAGEIFS(Observed!AA$2:AA$2369,Observed!$A$2:$A$2369,$A207,Observed!$C$2:$C$2369,$C207),"")</f>
        <v/>
      </c>
      <c r="AB207" s="40" t="str">
        <f>IF(ISNUMBER(AVERAGEIFS(Observed!AB$2:AB$2369,Observed!$A$2:$A$2369,$A207,Observed!$C$2:$C$2369,$C207)),AVERAGEIFS(Observed!AB$2:AB$2369,Observed!$A$2:$A$2369,$A207,Observed!$C$2:$C$2369,$C207),"")</f>
        <v/>
      </c>
      <c r="AC207" s="40" t="str">
        <f>IF(ISNUMBER(AVERAGEIFS(Observed!AC$2:AC$2369,Observed!$A$2:$A$2369,$A207,Observed!$C$2:$C$2369,$C207)),AVERAGEIFS(Observed!AC$2:AC$2369,Observed!$A$2:$A$2369,$A207,Observed!$C$2:$C$2369,$C207),"")</f>
        <v/>
      </c>
      <c r="AD207" s="40" t="str">
        <f>IF(ISNUMBER(AVERAGEIFS(Observed!AD$2:AD$2369,Observed!$A$2:$A$2369,$A207,Observed!$C$2:$C$2369,$C207)),AVERAGEIFS(Observed!AD$2:AD$2369,Observed!$A$2:$A$2369,$A207,Observed!$C$2:$C$2369,$C207),"")</f>
        <v/>
      </c>
      <c r="AE207" s="40" t="str">
        <f>IF(ISNUMBER(AVERAGEIFS(Observed!AE$2:AE$2369,Observed!$A$2:$A$2369,$A207,Observed!$C$2:$C$2369,$C207)),AVERAGEIFS(Observed!AE$2:AE$2369,Observed!$A$2:$A$2369,$A207,Observed!$C$2:$C$2369,$C207),"")</f>
        <v/>
      </c>
      <c r="AF207" s="40" t="str">
        <f>IF(ISNUMBER(AVERAGEIFS(Observed!AF$2:AF$2369,Observed!$A$2:$A$2369,$A207,Observed!$C$2:$C$2369,$C207)),AVERAGEIFS(Observed!AF$2:AF$2369,Observed!$A$2:$A$2369,$A207,Observed!$C$2:$C$2369,$C207),"")</f>
        <v/>
      </c>
      <c r="AG207" s="40" t="str">
        <f>IF(ISNUMBER(AVERAGEIFS(Observed!AG$2:AG$2369,Observed!$A$2:$A$2369,$A207,Observed!$C$2:$C$2369,$C207)),AVERAGEIFS(Observed!AG$2:AG$2369,Observed!$A$2:$A$2369,$A207,Observed!$C$2:$C$2369,$C207),"")</f>
        <v/>
      </c>
      <c r="AH207" s="41" t="str">
        <f>IF(ISNUMBER(AVERAGEIFS(Observed!AH$2:AH$2369,Observed!$A$2:$A$2369,$A207,Observed!$C$2:$C$2369,$C207)),AVERAGEIFS(Observed!AH$2:AH$2369,Observed!$A$2:$A$2369,$A207,Observed!$C$2:$C$2369,$C207),"")</f>
        <v/>
      </c>
      <c r="AI207" s="41" t="str">
        <f>IF(ISNUMBER(AVERAGEIFS(Observed!AI$2:AI$2369,Observed!$A$2:$A$2369,$A207,Observed!$C$2:$C$2369,$C207)),AVERAGEIFS(Observed!AI$2:AI$2369,Observed!$A$2:$A$2369,$A207,Observed!$C$2:$C$2369,$C207),"")</f>
        <v/>
      </c>
      <c r="AJ207" s="41" t="str">
        <f>IF(ISNUMBER(AVERAGEIFS(Observed!AJ$2:AJ$2369,Observed!$A$2:$A$2369,$A207,Observed!$C$2:$C$2369,$C207)),AVERAGEIFS(Observed!AJ$2:AJ$2369,Observed!$A$2:$A$2369,$A207,Observed!$C$2:$C$2369,$C207),"")</f>
        <v/>
      </c>
      <c r="AK207" s="40" t="str">
        <f>IF(ISNUMBER(AVERAGEIFS(Observed!AK$2:AK$2369,Observed!$A$2:$A$2369,$A207,Observed!$C$2:$C$2369,$C207)),AVERAGEIFS(Observed!AK$2:AK$2369,Observed!$A$2:$A$2369,$A207,Observed!$C$2:$C$2369,$C207),"")</f>
        <v/>
      </c>
      <c r="AL207" s="41" t="str">
        <f>IF(ISNUMBER(AVERAGEIFS(Observed!AL$2:AL$2369,Observed!$A$2:$A$2369,$A207,Observed!$C$2:$C$2369,$C207)),AVERAGEIFS(Observed!AL$2:AL$2369,Observed!$A$2:$A$2369,$A207,Observed!$C$2:$C$2369,$C207),"")</f>
        <v/>
      </c>
      <c r="AM207" s="40" t="str">
        <f>IF(ISNUMBER(AVERAGEIFS(Observed!AM$2:AM$2369,Observed!$A$2:$A$2369,$A207,Observed!$C$2:$C$2369,$C207)),AVERAGEIFS(Observed!AM$2:AM$2369,Observed!$A$2:$A$2369,$A207,Observed!$C$2:$C$2369,$C207),"")</f>
        <v/>
      </c>
      <c r="AN207" s="40" t="str">
        <f>IF(ISNUMBER(AVERAGEIFS(Observed!AN$2:AN$2369,Observed!$A$2:$A$2369,$A207,Observed!$C$2:$C$2369,$C207)),AVERAGEIFS(Observed!AN$2:AN$2369,Observed!$A$2:$A$2369,$A207,Observed!$C$2:$C$2369,$C207),"")</f>
        <v/>
      </c>
      <c r="AO207" s="40" t="str">
        <f>IF(ISNUMBER(AVERAGEIFS(Observed!AO$2:AO$2369,Observed!$A$2:$A$2369,$A207,Observed!$C$2:$C$2369,$C207)),AVERAGEIFS(Observed!AO$2:AO$2369,Observed!$A$2:$A$2369,$A207,Observed!$C$2:$C$2369,$C207),"")</f>
        <v/>
      </c>
      <c r="AP207" s="41" t="str">
        <f>IF(ISNUMBER(AVERAGEIFS(Observed!AP$2:AP$2369,Observed!$A$2:$A$2369,$A207,Observed!$C$2:$C$2369,$C207)),AVERAGEIFS(Observed!AP$2:AP$2369,Observed!$A$2:$A$2369,$A207,Observed!$C$2:$C$2369,$C207),"")</f>
        <v/>
      </c>
      <c r="AQ207" s="40" t="str">
        <f>IF(ISNUMBER(AVERAGEIFS(Observed!AQ$2:AQ$2369,Observed!$A$2:$A$2369,$A207,Observed!$C$2:$C$2369,$C207)),AVERAGEIFS(Observed!AQ$2:AQ$2369,Observed!$A$2:$A$2369,$A207,Observed!$C$2:$C$2369,$C207),"")</f>
        <v/>
      </c>
      <c r="AR207" s="40" t="str">
        <f>IF(ISNUMBER(AVERAGEIFS(Observed!AR$2:AR$2369,Observed!$A$2:$A$2369,$A207,Observed!$C$2:$C$2369,$C207)),AVERAGEIFS(Observed!AR$2:AR$2369,Observed!$A$2:$A$2369,$A207,Observed!$C$2:$C$2369,$C207),"")</f>
        <v/>
      </c>
      <c r="AS207" s="3">
        <f>COUNTIFS(Observed!$A$2:$A$2369,$A207,Observed!$C$2:$C$2369,$C207)</f>
        <v>3</v>
      </c>
      <c r="AT207" s="3">
        <f t="shared" si="3"/>
        <v>1</v>
      </c>
    </row>
    <row r="208" spans="1:46" x14ac:dyDescent="0.25">
      <c r="A208" t="s">
        <v>6</v>
      </c>
      <c r="B208" t="s">
        <v>21</v>
      </c>
      <c r="C208" s="7">
        <v>36208</v>
      </c>
      <c r="D208" t="s">
        <v>101</v>
      </c>
      <c r="E208" t="s">
        <v>84</v>
      </c>
      <c r="J208" t="s">
        <v>2</v>
      </c>
      <c r="K208" t="s">
        <v>2</v>
      </c>
      <c r="L208">
        <v>5</v>
      </c>
      <c r="M208" t="s">
        <v>24</v>
      </c>
      <c r="N208" s="39">
        <f>IF(ISNUMBER(AVERAGEIFS(Observed!N$2:N$2369,Observed!$A$2:$A$2369,$A208,Observed!$C$2:$C$2369,$C208)),AVERAGEIFS(Observed!N$2:N$2369,Observed!$A$2:$A$2369,$A208,Observed!$C$2:$C$2369,$C208),"")</f>
        <v>1667.6666666666667</v>
      </c>
      <c r="O208" s="40">
        <f>IF(ISNUMBER(AVERAGEIFS(Observed!O$2:O$2369,Observed!$A$2:$A$2369,$A208,Observed!$C$2:$C$2369,$C208)),AVERAGEIFS(Observed!O$2:O$2369,Observed!$A$2:$A$2369,$A208,Observed!$C$2:$C$2369,$C208),"")</f>
        <v>166.76666666666665</v>
      </c>
      <c r="P208" s="40" t="str">
        <f>IF(ISNUMBER(AVERAGEIFS(Observed!P$2:P$2369,Observed!$A$2:$A$2369,$A208,Observed!$C$2:$C$2369,$C208)),AVERAGEIFS(Observed!P$2:P$2369,Observed!$A$2:$A$2369,$A208,Observed!$C$2:$C$2369,$C208),"")</f>
        <v/>
      </c>
      <c r="Q208" s="40" t="str">
        <f>IF(ISNUMBER(AVERAGEIFS(Observed!Q$2:Q$2369,Observed!$A$2:$A$2369,$A208,Observed!$C$2:$C$2369,$C208)),AVERAGEIFS(Observed!Q$2:Q$2369,Observed!$A$2:$A$2369,$A208,Observed!$C$2:$C$2369,$C208),"")</f>
        <v/>
      </c>
      <c r="R208" s="40" t="str">
        <f>IF(ISNUMBER(AVERAGEIFS(Observed!R$2:R$2369,Observed!$A$2:$A$2369,$A208,Observed!$C$2:$C$2369,$C208)),AVERAGEIFS(Observed!R$2:R$2369,Observed!$A$2:$A$2369,$A208,Observed!$C$2:$C$2369,$C208),"")</f>
        <v/>
      </c>
      <c r="S208" s="41">
        <f>IF(ISNUMBER(AVERAGEIFS(Observed!S$2:S$2369,Observed!$A$2:$A$2369,$A208,Observed!$C$2:$C$2369,$C208)),AVERAGEIFS(Observed!S$2:S$2369,Observed!$A$2:$A$2369,$A208,Observed!$C$2:$C$2369,$C208),"")</f>
        <v>2.3199999999999998E-2</v>
      </c>
      <c r="T208" s="41" t="str">
        <f>IF(ISNUMBER(AVERAGEIFS(Observed!T$2:T$2369,Observed!$A$2:$A$2369,$A208,Observed!$C$2:$C$2369,$C208)),AVERAGEIFS(Observed!T$2:T$2369,Observed!$A$2:$A$2369,$A208,Observed!$C$2:$C$2369,$C208),"")</f>
        <v/>
      </c>
      <c r="U208" s="41" t="str">
        <f>IF(ISNUMBER(AVERAGEIFS(Observed!U$2:U$2369,Observed!$A$2:$A$2369,$A208,Observed!$C$2:$C$2369,$C208)),AVERAGEIFS(Observed!U$2:U$2369,Observed!$A$2:$A$2369,$A208,Observed!$C$2:$C$2369,$C208),"")</f>
        <v/>
      </c>
      <c r="V208" s="40" t="str">
        <f>IF(ISNUMBER(AVERAGEIFS(Observed!V$2:V$2369,Observed!$A$2:$A$2369,$A208,Observed!$C$2:$C$2369,$C208)),AVERAGEIFS(Observed!V$2:V$2369,Observed!$A$2:$A$2369,$A208,Observed!$C$2:$C$2369,$C208),"")</f>
        <v/>
      </c>
      <c r="W208" s="8" t="str">
        <f>IF(ISNUMBER(AVERAGEIFS(Observed!W$2:W$2369,Observed!$A$2:$A$2369,$A208,Observed!$C$2:$C$2369,$C208)),AVERAGEIFS(Observed!W$2:W$2369,Observed!$A$2:$A$2369,$A208,Observed!$C$2:$C$2369,$C208),"")</f>
        <v/>
      </c>
      <c r="X208" s="8" t="str">
        <f>IF(ISNUMBER(AVERAGEIFS(Observed!X$2:X$2369,Observed!$A$2:$A$2369,$A208,Observed!$C$2:$C$2369,$C208)),AVERAGEIFS(Observed!X$2:X$2369,Observed!$A$2:$A$2369,$A208,Observed!$C$2:$C$2369,$C208),"")</f>
        <v/>
      </c>
      <c r="Y208" s="40" t="str">
        <f>IF(ISNUMBER(AVERAGEIFS(Observed!Y$2:Y$2369,Observed!$A$2:$A$2369,$A208,Observed!$C$2:$C$2369,$C208)),AVERAGEIFS(Observed!Y$2:Y$2369,Observed!$A$2:$A$2369,$A208,Observed!$C$2:$C$2369,$C208),"")</f>
        <v/>
      </c>
      <c r="Z208" s="40" t="str">
        <f>IF(ISNUMBER(AVERAGEIFS(Observed!Z$2:Z$2369,Observed!$A$2:$A$2369,$A208,Observed!$C$2:$C$2369,$C208)),AVERAGEIFS(Observed!Z$2:Z$2369,Observed!$A$2:$A$2369,$A208,Observed!$C$2:$C$2369,$C208),"")</f>
        <v/>
      </c>
      <c r="AA208" s="40" t="str">
        <f>IF(ISNUMBER(AVERAGEIFS(Observed!AA$2:AA$2369,Observed!$A$2:$A$2369,$A208,Observed!$C$2:$C$2369,$C208)),AVERAGEIFS(Observed!AA$2:AA$2369,Observed!$A$2:$A$2369,$A208,Observed!$C$2:$C$2369,$C208),"")</f>
        <v/>
      </c>
      <c r="AB208" s="40" t="str">
        <f>IF(ISNUMBER(AVERAGEIFS(Observed!AB$2:AB$2369,Observed!$A$2:$A$2369,$A208,Observed!$C$2:$C$2369,$C208)),AVERAGEIFS(Observed!AB$2:AB$2369,Observed!$A$2:$A$2369,$A208,Observed!$C$2:$C$2369,$C208),"")</f>
        <v/>
      </c>
      <c r="AC208" s="40" t="str">
        <f>IF(ISNUMBER(AVERAGEIFS(Observed!AC$2:AC$2369,Observed!$A$2:$A$2369,$A208,Observed!$C$2:$C$2369,$C208)),AVERAGEIFS(Observed!AC$2:AC$2369,Observed!$A$2:$A$2369,$A208,Observed!$C$2:$C$2369,$C208),"")</f>
        <v/>
      </c>
      <c r="AD208" s="40" t="str">
        <f>IF(ISNUMBER(AVERAGEIFS(Observed!AD$2:AD$2369,Observed!$A$2:$A$2369,$A208,Observed!$C$2:$C$2369,$C208)),AVERAGEIFS(Observed!AD$2:AD$2369,Observed!$A$2:$A$2369,$A208,Observed!$C$2:$C$2369,$C208),"")</f>
        <v/>
      </c>
      <c r="AE208" s="40" t="str">
        <f>IF(ISNUMBER(AVERAGEIFS(Observed!AE$2:AE$2369,Observed!$A$2:$A$2369,$A208,Observed!$C$2:$C$2369,$C208)),AVERAGEIFS(Observed!AE$2:AE$2369,Observed!$A$2:$A$2369,$A208,Observed!$C$2:$C$2369,$C208),"")</f>
        <v/>
      </c>
      <c r="AF208" s="40" t="str">
        <f>IF(ISNUMBER(AVERAGEIFS(Observed!AF$2:AF$2369,Observed!$A$2:$A$2369,$A208,Observed!$C$2:$C$2369,$C208)),AVERAGEIFS(Observed!AF$2:AF$2369,Observed!$A$2:$A$2369,$A208,Observed!$C$2:$C$2369,$C208),"")</f>
        <v/>
      </c>
      <c r="AG208" s="40" t="str">
        <f>IF(ISNUMBER(AVERAGEIFS(Observed!AG$2:AG$2369,Observed!$A$2:$A$2369,$A208,Observed!$C$2:$C$2369,$C208)),AVERAGEIFS(Observed!AG$2:AG$2369,Observed!$A$2:$A$2369,$A208,Observed!$C$2:$C$2369,$C208),"")</f>
        <v/>
      </c>
      <c r="AH208" s="41" t="str">
        <f>IF(ISNUMBER(AVERAGEIFS(Observed!AH$2:AH$2369,Observed!$A$2:$A$2369,$A208,Observed!$C$2:$C$2369,$C208)),AVERAGEIFS(Observed!AH$2:AH$2369,Observed!$A$2:$A$2369,$A208,Observed!$C$2:$C$2369,$C208),"")</f>
        <v/>
      </c>
      <c r="AI208" s="41" t="str">
        <f>IF(ISNUMBER(AVERAGEIFS(Observed!AI$2:AI$2369,Observed!$A$2:$A$2369,$A208,Observed!$C$2:$C$2369,$C208)),AVERAGEIFS(Observed!AI$2:AI$2369,Observed!$A$2:$A$2369,$A208,Observed!$C$2:$C$2369,$C208),"")</f>
        <v/>
      </c>
      <c r="AJ208" s="41" t="str">
        <f>IF(ISNUMBER(AVERAGEIFS(Observed!AJ$2:AJ$2369,Observed!$A$2:$A$2369,$A208,Observed!$C$2:$C$2369,$C208)),AVERAGEIFS(Observed!AJ$2:AJ$2369,Observed!$A$2:$A$2369,$A208,Observed!$C$2:$C$2369,$C208),"")</f>
        <v/>
      </c>
      <c r="AK208" s="40" t="str">
        <f>IF(ISNUMBER(AVERAGEIFS(Observed!AK$2:AK$2369,Observed!$A$2:$A$2369,$A208,Observed!$C$2:$C$2369,$C208)),AVERAGEIFS(Observed!AK$2:AK$2369,Observed!$A$2:$A$2369,$A208,Observed!$C$2:$C$2369,$C208),"")</f>
        <v/>
      </c>
      <c r="AL208" s="41" t="str">
        <f>IF(ISNUMBER(AVERAGEIFS(Observed!AL$2:AL$2369,Observed!$A$2:$A$2369,$A208,Observed!$C$2:$C$2369,$C208)),AVERAGEIFS(Observed!AL$2:AL$2369,Observed!$A$2:$A$2369,$A208,Observed!$C$2:$C$2369,$C208),"")</f>
        <v/>
      </c>
      <c r="AM208" s="40" t="str">
        <f>IF(ISNUMBER(AVERAGEIFS(Observed!AM$2:AM$2369,Observed!$A$2:$A$2369,$A208,Observed!$C$2:$C$2369,$C208)),AVERAGEIFS(Observed!AM$2:AM$2369,Observed!$A$2:$A$2369,$A208,Observed!$C$2:$C$2369,$C208),"")</f>
        <v/>
      </c>
      <c r="AN208" s="40" t="str">
        <f>IF(ISNUMBER(AVERAGEIFS(Observed!AN$2:AN$2369,Observed!$A$2:$A$2369,$A208,Observed!$C$2:$C$2369,$C208)),AVERAGEIFS(Observed!AN$2:AN$2369,Observed!$A$2:$A$2369,$A208,Observed!$C$2:$C$2369,$C208),"")</f>
        <v/>
      </c>
      <c r="AO208" s="40" t="str">
        <f>IF(ISNUMBER(AVERAGEIFS(Observed!AO$2:AO$2369,Observed!$A$2:$A$2369,$A208,Observed!$C$2:$C$2369,$C208)),AVERAGEIFS(Observed!AO$2:AO$2369,Observed!$A$2:$A$2369,$A208,Observed!$C$2:$C$2369,$C208),"")</f>
        <v/>
      </c>
      <c r="AP208" s="41" t="str">
        <f>IF(ISNUMBER(AVERAGEIFS(Observed!AP$2:AP$2369,Observed!$A$2:$A$2369,$A208,Observed!$C$2:$C$2369,$C208)),AVERAGEIFS(Observed!AP$2:AP$2369,Observed!$A$2:$A$2369,$A208,Observed!$C$2:$C$2369,$C208),"")</f>
        <v/>
      </c>
      <c r="AQ208" s="40" t="str">
        <f>IF(ISNUMBER(AVERAGEIFS(Observed!AQ$2:AQ$2369,Observed!$A$2:$A$2369,$A208,Observed!$C$2:$C$2369,$C208)),AVERAGEIFS(Observed!AQ$2:AQ$2369,Observed!$A$2:$A$2369,$A208,Observed!$C$2:$C$2369,$C208),"")</f>
        <v/>
      </c>
      <c r="AR208" s="40" t="str">
        <f>IF(ISNUMBER(AVERAGEIFS(Observed!AR$2:AR$2369,Observed!$A$2:$A$2369,$A208,Observed!$C$2:$C$2369,$C208)),AVERAGEIFS(Observed!AR$2:AR$2369,Observed!$A$2:$A$2369,$A208,Observed!$C$2:$C$2369,$C208),"")</f>
        <v/>
      </c>
      <c r="AS208" s="3">
        <f>COUNTIFS(Observed!$A$2:$A$2369,$A208,Observed!$C$2:$C$2369,$C208)</f>
        <v>3</v>
      </c>
      <c r="AT208" s="3">
        <f t="shared" si="3"/>
        <v>2</v>
      </c>
    </row>
    <row r="209" spans="1:46" x14ac:dyDescent="0.25">
      <c r="A209" t="s">
        <v>6</v>
      </c>
      <c r="B209" t="s">
        <v>21</v>
      </c>
      <c r="C209" s="7">
        <v>36215</v>
      </c>
      <c r="D209" t="s">
        <v>101</v>
      </c>
      <c r="E209" t="s">
        <v>84</v>
      </c>
      <c r="J209" t="s">
        <v>2</v>
      </c>
      <c r="K209" t="s">
        <v>2</v>
      </c>
      <c r="L209">
        <v>5</v>
      </c>
      <c r="M209" t="s">
        <v>25</v>
      </c>
      <c r="N209" s="39">
        <f>IF(ISNUMBER(AVERAGEIFS(Observed!N$2:N$2369,Observed!$A$2:$A$2369,$A209,Observed!$C$2:$C$2369,$C209)),AVERAGEIFS(Observed!N$2:N$2369,Observed!$A$2:$A$2369,$A209,Observed!$C$2:$C$2369,$C209),"")</f>
        <v>512</v>
      </c>
      <c r="O209" s="40">
        <f>IF(ISNUMBER(AVERAGEIFS(Observed!O$2:O$2369,Observed!$A$2:$A$2369,$A209,Observed!$C$2:$C$2369,$C209)),AVERAGEIFS(Observed!O$2:O$2369,Observed!$A$2:$A$2369,$A209,Observed!$C$2:$C$2369,$C209),"")</f>
        <v>51.199999999999996</v>
      </c>
      <c r="P209" s="40" t="str">
        <f>IF(ISNUMBER(AVERAGEIFS(Observed!P$2:P$2369,Observed!$A$2:$A$2369,$A209,Observed!$C$2:$C$2369,$C209)),AVERAGEIFS(Observed!P$2:P$2369,Observed!$A$2:$A$2369,$A209,Observed!$C$2:$C$2369,$C209),"")</f>
        <v/>
      </c>
      <c r="Q209" s="40">
        <f>IF(ISNUMBER(AVERAGEIFS(Observed!Q$2:Q$2369,Observed!$A$2:$A$2369,$A209,Observed!$C$2:$C$2369,$C209)),AVERAGEIFS(Observed!Q$2:Q$2369,Observed!$A$2:$A$2369,$A209,Observed!$C$2:$C$2369,$C209),"")</f>
        <v>112.24666666666667</v>
      </c>
      <c r="R209" s="40">
        <f>IF(ISNUMBER(AVERAGEIFS(Observed!R$2:R$2369,Observed!$A$2:$A$2369,$A209,Observed!$C$2:$C$2369,$C209)),AVERAGEIFS(Observed!R$2:R$2369,Observed!$A$2:$A$2369,$A209,Observed!$C$2:$C$2369,$C209),"")</f>
        <v>953.39333333333332</v>
      </c>
      <c r="S209" s="41" t="str">
        <f>IF(ISNUMBER(AVERAGEIFS(Observed!S$2:S$2369,Observed!$A$2:$A$2369,$A209,Observed!$C$2:$C$2369,$C209)),AVERAGEIFS(Observed!S$2:S$2369,Observed!$A$2:$A$2369,$A209,Observed!$C$2:$C$2369,$C209),"")</f>
        <v/>
      </c>
      <c r="T209" s="41" t="str">
        <f>IF(ISNUMBER(AVERAGEIFS(Observed!T$2:T$2369,Observed!$A$2:$A$2369,$A209,Observed!$C$2:$C$2369,$C209)),AVERAGEIFS(Observed!T$2:T$2369,Observed!$A$2:$A$2369,$A209,Observed!$C$2:$C$2369,$C209),"")</f>
        <v/>
      </c>
      <c r="U209" s="41">
        <f>IF(ISNUMBER(AVERAGEIFS(Observed!U$2:U$2369,Observed!$A$2:$A$2369,$A209,Observed!$C$2:$C$2369,$C209)),AVERAGEIFS(Observed!U$2:U$2369,Observed!$A$2:$A$2369,$A209,Observed!$C$2:$C$2369,$C209),"")</f>
        <v>9.7999999999999997E-3</v>
      </c>
      <c r="V209" s="40" t="str">
        <f>IF(ISNUMBER(AVERAGEIFS(Observed!V$2:V$2369,Observed!$A$2:$A$2369,$A209,Observed!$C$2:$C$2369,$C209)),AVERAGEIFS(Observed!V$2:V$2369,Observed!$A$2:$A$2369,$A209,Observed!$C$2:$C$2369,$C209),"")</f>
        <v/>
      </c>
      <c r="W209" s="8" t="str">
        <f>IF(ISNUMBER(AVERAGEIFS(Observed!W$2:W$2369,Observed!$A$2:$A$2369,$A209,Observed!$C$2:$C$2369,$C209)),AVERAGEIFS(Observed!W$2:W$2369,Observed!$A$2:$A$2369,$A209,Observed!$C$2:$C$2369,$C209),"")</f>
        <v/>
      </c>
      <c r="X209" s="8" t="str">
        <f>IF(ISNUMBER(AVERAGEIFS(Observed!X$2:X$2369,Observed!$A$2:$A$2369,$A209,Observed!$C$2:$C$2369,$C209)),AVERAGEIFS(Observed!X$2:X$2369,Observed!$A$2:$A$2369,$A209,Observed!$C$2:$C$2369,$C209),"")</f>
        <v/>
      </c>
      <c r="Y209" s="40" t="str">
        <f>IF(ISNUMBER(AVERAGEIFS(Observed!Y$2:Y$2369,Observed!$A$2:$A$2369,$A209,Observed!$C$2:$C$2369,$C209)),AVERAGEIFS(Observed!Y$2:Y$2369,Observed!$A$2:$A$2369,$A209,Observed!$C$2:$C$2369,$C209),"")</f>
        <v/>
      </c>
      <c r="Z209" s="40" t="str">
        <f>IF(ISNUMBER(AVERAGEIFS(Observed!Z$2:Z$2369,Observed!$A$2:$A$2369,$A209,Observed!$C$2:$C$2369,$C209)),AVERAGEIFS(Observed!Z$2:Z$2369,Observed!$A$2:$A$2369,$A209,Observed!$C$2:$C$2369,$C209),"")</f>
        <v/>
      </c>
      <c r="AA209" s="40" t="str">
        <f>IF(ISNUMBER(AVERAGEIFS(Observed!AA$2:AA$2369,Observed!$A$2:$A$2369,$A209,Observed!$C$2:$C$2369,$C209)),AVERAGEIFS(Observed!AA$2:AA$2369,Observed!$A$2:$A$2369,$A209,Observed!$C$2:$C$2369,$C209),"")</f>
        <v/>
      </c>
      <c r="AB209" s="40" t="str">
        <f>IF(ISNUMBER(AVERAGEIFS(Observed!AB$2:AB$2369,Observed!$A$2:$A$2369,$A209,Observed!$C$2:$C$2369,$C209)),AVERAGEIFS(Observed!AB$2:AB$2369,Observed!$A$2:$A$2369,$A209,Observed!$C$2:$C$2369,$C209),"")</f>
        <v/>
      </c>
      <c r="AC209" s="40" t="str">
        <f>IF(ISNUMBER(AVERAGEIFS(Observed!AC$2:AC$2369,Observed!$A$2:$A$2369,$A209,Observed!$C$2:$C$2369,$C209)),AVERAGEIFS(Observed!AC$2:AC$2369,Observed!$A$2:$A$2369,$A209,Observed!$C$2:$C$2369,$C209),"")</f>
        <v/>
      </c>
      <c r="AD209" s="40" t="str">
        <f>IF(ISNUMBER(AVERAGEIFS(Observed!AD$2:AD$2369,Observed!$A$2:$A$2369,$A209,Observed!$C$2:$C$2369,$C209)),AVERAGEIFS(Observed!AD$2:AD$2369,Observed!$A$2:$A$2369,$A209,Observed!$C$2:$C$2369,$C209),"")</f>
        <v/>
      </c>
      <c r="AE209" s="40" t="str">
        <f>IF(ISNUMBER(AVERAGEIFS(Observed!AE$2:AE$2369,Observed!$A$2:$A$2369,$A209,Observed!$C$2:$C$2369,$C209)),AVERAGEIFS(Observed!AE$2:AE$2369,Observed!$A$2:$A$2369,$A209,Observed!$C$2:$C$2369,$C209),"")</f>
        <v/>
      </c>
      <c r="AF209" s="40" t="str">
        <f>IF(ISNUMBER(AVERAGEIFS(Observed!AF$2:AF$2369,Observed!$A$2:$A$2369,$A209,Observed!$C$2:$C$2369,$C209)),AVERAGEIFS(Observed!AF$2:AF$2369,Observed!$A$2:$A$2369,$A209,Observed!$C$2:$C$2369,$C209),"")</f>
        <v/>
      </c>
      <c r="AG209" s="40" t="str">
        <f>IF(ISNUMBER(AVERAGEIFS(Observed!AG$2:AG$2369,Observed!$A$2:$A$2369,$A209,Observed!$C$2:$C$2369,$C209)),AVERAGEIFS(Observed!AG$2:AG$2369,Observed!$A$2:$A$2369,$A209,Observed!$C$2:$C$2369,$C209),"")</f>
        <v/>
      </c>
      <c r="AH209" s="41" t="str">
        <f>IF(ISNUMBER(AVERAGEIFS(Observed!AH$2:AH$2369,Observed!$A$2:$A$2369,$A209,Observed!$C$2:$C$2369,$C209)),AVERAGEIFS(Observed!AH$2:AH$2369,Observed!$A$2:$A$2369,$A209,Observed!$C$2:$C$2369,$C209),"")</f>
        <v/>
      </c>
      <c r="AI209" s="41" t="str">
        <f>IF(ISNUMBER(AVERAGEIFS(Observed!AI$2:AI$2369,Observed!$A$2:$A$2369,$A209,Observed!$C$2:$C$2369,$C209)),AVERAGEIFS(Observed!AI$2:AI$2369,Observed!$A$2:$A$2369,$A209,Observed!$C$2:$C$2369,$C209),"")</f>
        <v/>
      </c>
      <c r="AJ209" s="41" t="str">
        <f>IF(ISNUMBER(AVERAGEIFS(Observed!AJ$2:AJ$2369,Observed!$A$2:$A$2369,$A209,Observed!$C$2:$C$2369,$C209)),AVERAGEIFS(Observed!AJ$2:AJ$2369,Observed!$A$2:$A$2369,$A209,Observed!$C$2:$C$2369,$C209),"")</f>
        <v/>
      </c>
      <c r="AK209" s="40" t="str">
        <f>IF(ISNUMBER(AVERAGEIFS(Observed!AK$2:AK$2369,Observed!$A$2:$A$2369,$A209,Observed!$C$2:$C$2369,$C209)),AVERAGEIFS(Observed!AK$2:AK$2369,Observed!$A$2:$A$2369,$A209,Observed!$C$2:$C$2369,$C209),"")</f>
        <v/>
      </c>
      <c r="AL209" s="41" t="str">
        <f>IF(ISNUMBER(AVERAGEIFS(Observed!AL$2:AL$2369,Observed!$A$2:$A$2369,$A209,Observed!$C$2:$C$2369,$C209)),AVERAGEIFS(Observed!AL$2:AL$2369,Observed!$A$2:$A$2369,$A209,Observed!$C$2:$C$2369,$C209),"")</f>
        <v/>
      </c>
      <c r="AM209" s="40" t="str">
        <f>IF(ISNUMBER(AVERAGEIFS(Observed!AM$2:AM$2369,Observed!$A$2:$A$2369,$A209,Observed!$C$2:$C$2369,$C209)),AVERAGEIFS(Observed!AM$2:AM$2369,Observed!$A$2:$A$2369,$A209,Observed!$C$2:$C$2369,$C209),"")</f>
        <v/>
      </c>
      <c r="AN209" s="40" t="str">
        <f>IF(ISNUMBER(AVERAGEIFS(Observed!AN$2:AN$2369,Observed!$A$2:$A$2369,$A209,Observed!$C$2:$C$2369,$C209)),AVERAGEIFS(Observed!AN$2:AN$2369,Observed!$A$2:$A$2369,$A209,Observed!$C$2:$C$2369,$C209),"")</f>
        <v/>
      </c>
      <c r="AO209" s="40" t="str">
        <f>IF(ISNUMBER(AVERAGEIFS(Observed!AO$2:AO$2369,Observed!$A$2:$A$2369,$A209,Observed!$C$2:$C$2369,$C209)),AVERAGEIFS(Observed!AO$2:AO$2369,Observed!$A$2:$A$2369,$A209,Observed!$C$2:$C$2369,$C209),"")</f>
        <v/>
      </c>
      <c r="AP209" s="41" t="str">
        <f>IF(ISNUMBER(AVERAGEIFS(Observed!AP$2:AP$2369,Observed!$A$2:$A$2369,$A209,Observed!$C$2:$C$2369,$C209)),AVERAGEIFS(Observed!AP$2:AP$2369,Observed!$A$2:$A$2369,$A209,Observed!$C$2:$C$2369,$C209),"")</f>
        <v/>
      </c>
      <c r="AQ209" s="40" t="str">
        <f>IF(ISNUMBER(AVERAGEIFS(Observed!AQ$2:AQ$2369,Observed!$A$2:$A$2369,$A209,Observed!$C$2:$C$2369,$C209)),AVERAGEIFS(Observed!AQ$2:AQ$2369,Observed!$A$2:$A$2369,$A209,Observed!$C$2:$C$2369,$C209),"")</f>
        <v/>
      </c>
      <c r="AR209" s="40" t="str">
        <f>IF(ISNUMBER(AVERAGEIFS(Observed!AR$2:AR$2369,Observed!$A$2:$A$2369,$A209,Observed!$C$2:$C$2369,$C209)),AVERAGEIFS(Observed!AR$2:AR$2369,Observed!$A$2:$A$2369,$A209,Observed!$C$2:$C$2369,$C209),"")</f>
        <v/>
      </c>
      <c r="AS209" s="3">
        <f>COUNTIFS(Observed!$A$2:$A$2369,$A209,Observed!$C$2:$C$2369,$C209)</f>
        <v>3</v>
      </c>
      <c r="AT209" s="3">
        <f t="shared" si="3"/>
        <v>4</v>
      </c>
    </row>
    <row r="210" spans="1:46" x14ac:dyDescent="0.25">
      <c r="A210" t="s">
        <v>6</v>
      </c>
      <c r="B210" t="s">
        <v>21</v>
      </c>
      <c r="C210" s="7">
        <v>36230</v>
      </c>
      <c r="D210" t="s">
        <v>101</v>
      </c>
      <c r="E210" t="s">
        <v>84</v>
      </c>
      <c r="J210" t="s">
        <v>2</v>
      </c>
      <c r="K210" t="s">
        <v>2</v>
      </c>
      <c r="L210">
        <v>6</v>
      </c>
      <c r="M210" t="s">
        <v>23</v>
      </c>
      <c r="N210" s="39">
        <f>IF(ISNUMBER(AVERAGEIFS(Observed!N$2:N$2369,Observed!$A$2:$A$2369,$A210,Observed!$C$2:$C$2369,$C210)),AVERAGEIFS(Observed!N$2:N$2369,Observed!$A$2:$A$2369,$A210,Observed!$C$2:$C$2369,$C210),"")</f>
        <v>436.66666666666669</v>
      </c>
      <c r="O210" s="40">
        <f>IF(ISNUMBER(AVERAGEIFS(Observed!O$2:O$2369,Observed!$A$2:$A$2369,$A210,Observed!$C$2:$C$2369,$C210)),AVERAGEIFS(Observed!O$2:O$2369,Observed!$A$2:$A$2369,$A210,Observed!$C$2:$C$2369,$C210),"")</f>
        <v>43.666666666666664</v>
      </c>
      <c r="P210" s="40" t="str">
        <f>IF(ISNUMBER(AVERAGEIFS(Observed!P$2:P$2369,Observed!$A$2:$A$2369,$A210,Observed!$C$2:$C$2369,$C210)),AVERAGEIFS(Observed!P$2:P$2369,Observed!$A$2:$A$2369,$A210,Observed!$C$2:$C$2369,$C210),"")</f>
        <v/>
      </c>
      <c r="Q210" s="40" t="str">
        <f>IF(ISNUMBER(AVERAGEIFS(Observed!Q$2:Q$2369,Observed!$A$2:$A$2369,$A210,Observed!$C$2:$C$2369,$C210)),AVERAGEIFS(Observed!Q$2:Q$2369,Observed!$A$2:$A$2369,$A210,Observed!$C$2:$C$2369,$C210),"")</f>
        <v/>
      </c>
      <c r="R210" s="40" t="str">
        <f>IF(ISNUMBER(AVERAGEIFS(Observed!R$2:R$2369,Observed!$A$2:$A$2369,$A210,Observed!$C$2:$C$2369,$C210)),AVERAGEIFS(Observed!R$2:R$2369,Observed!$A$2:$A$2369,$A210,Observed!$C$2:$C$2369,$C210),"")</f>
        <v/>
      </c>
      <c r="S210" s="41" t="str">
        <f>IF(ISNUMBER(AVERAGEIFS(Observed!S$2:S$2369,Observed!$A$2:$A$2369,$A210,Observed!$C$2:$C$2369,$C210)),AVERAGEIFS(Observed!S$2:S$2369,Observed!$A$2:$A$2369,$A210,Observed!$C$2:$C$2369,$C210),"")</f>
        <v/>
      </c>
      <c r="T210" s="41" t="str">
        <f>IF(ISNUMBER(AVERAGEIFS(Observed!T$2:T$2369,Observed!$A$2:$A$2369,$A210,Observed!$C$2:$C$2369,$C210)),AVERAGEIFS(Observed!T$2:T$2369,Observed!$A$2:$A$2369,$A210,Observed!$C$2:$C$2369,$C210),"")</f>
        <v/>
      </c>
      <c r="U210" s="41" t="str">
        <f>IF(ISNUMBER(AVERAGEIFS(Observed!U$2:U$2369,Observed!$A$2:$A$2369,$A210,Observed!$C$2:$C$2369,$C210)),AVERAGEIFS(Observed!U$2:U$2369,Observed!$A$2:$A$2369,$A210,Observed!$C$2:$C$2369,$C210),"")</f>
        <v/>
      </c>
      <c r="V210" s="40" t="str">
        <f>IF(ISNUMBER(AVERAGEIFS(Observed!V$2:V$2369,Observed!$A$2:$A$2369,$A210,Observed!$C$2:$C$2369,$C210)),AVERAGEIFS(Observed!V$2:V$2369,Observed!$A$2:$A$2369,$A210,Observed!$C$2:$C$2369,$C210),"")</f>
        <v/>
      </c>
      <c r="W210" s="8" t="str">
        <f>IF(ISNUMBER(AVERAGEIFS(Observed!W$2:W$2369,Observed!$A$2:$A$2369,$A210,Observed!$C$2:$C$2369,$C210)),AVERAGEIFS(Observed!W$2:W$2369,Observed!$A$2:$A$2369,$A210,Observed!$C$2:$C$2369,$C210),"")</f>
        <v/>
      </c>
      <c r="X210" s="8" t="str">
        <f>IF(ISNUMBER(AVERAGEIFS(Observed!X$2:X$2369,Observed!$A$2:$A$2369,$A210,Observed!$C$2:$C$2369,$C210)),AVERAGEIFS(Observed!X$2:X$2369,Observed!$A$2:$A$2369,$A210,Observed!$C$2:$C$2369,$C210),"")</f>
        <v/>
      </c>
      <c r="Y210" s="40" t="str">
        <f>IF(ISNUMBER(AVERAGEIFS(Observed!Y$2:Y$2369,Observed!$A$2:$A$2369,$A210,Observed!$C$2:$C$2369,$C210)),AVERAGEIFS(Observed!Y$2:Y$2369,Observed!$A$2:$A$2369,$A210,Observed!$C$2:$C$2369,$C210),"")</f>
        <v/>
      </c>
      <c r="Z210" s="40" t="str">
        <f>IF(ISNUMBER(AVERAGEIFS(Observed!Z$2:Z$2369,Observed!$A$2:$A$2369,$A210,Observed!$C$2:$C$2369,$C210)),AVERAGEIFS(Observed!Z$2:Z$2369,Observed!$A$2:$A$2369,$A210,Observed!$C$2:$C$2369,$C210),"")</f>
        <v/>
      </c>
      <c r="AA210" s="40" t="str">
        <f>IF(ISNUMBER(AVERAGEIFS(Observed!AA$2:AA$2369,Observed!$A$2:$A$2369,$A210,Observed!$C$2:$C$2369,$C210)),AVERAGEIFS(Observed!AA$2:AA$2369,Observed!$A$2:$A$2369,$A210,Observed!$C$2:$C$2369,$C210),"")</f>
        <v/>
      </c>
      <c r="AB210" s="40" t="str">
        <f>IF(ISNUMBER(AVERAGEIFS(Observed!AB$2:AB$2369,Observed!$A$2:$A$2369,$A210,Observed!$C$2:$C$2369,$C210)),AVERAGEIFS(Observed!AB$2:AB$2369,Observed!$A$2:$A$2369,$A210,Observed!$C$2:$C$2369,$C210),"")</f>
        <v/>
      </c>
      <c r="AC210" s="40" t="str">
        <f>IF(ISNUMBER(AVERAGEIFS(Observed!AC$2:AC$2369,Observed!$A$2:$A$2369,$A210,Observed!$C$2:$C$2369,$C210)),AVERAGEIFS(Observed!AC$2:AC$2369,Observed!$A$2:$A$2369,$A210,Observed!$C$2:$C$2369,$C210),"")</f>
        <v/>
      </c>
      <c r="AD210" s="40" t="str">
        <f>IF(ISNUMBER(AVERAGEIFS(Observed!AD$2:AD$2369,Observed!$A$2:$A$2369,$A210,Observed!$C$2:$C$2369,$C210)),AVERAGEIFS(Observed!AD$2:AD$2369,Observed!$A$2:$A$2369,$A210,Observed!$C$2:$C$2369,$C210),"")</f>
        <v/>
      </c>
      <c r="AE210" s="40" t="str">
        <f>IF(ISNUMBER(AVERAGEIFS(Observed!AE$2:AE$2369,Observed!$A$2:$A$2369,$A210,Observed!$C$2:$C$2369,$C210)),AVERAGEIFS(Observed!AE$2:AE$2369,Observed!$A$2:$A$2369,$A210,Observed!$C$2:$C$2369,$C210),"")</f>
        <v/>
      </c>
      <c r="AF210" s="40" t="str">
        <f>IF(ISNUMBER(AVERAGEIFS(Observed!AF$2:AF$2369,Observed!$A$2:$A$2369,$A210,Observed!$C$2:$C$2369,$C210)),AVERAGEIFS(Observed!AF$2:AF$2369,Observed!$A$2:$A$2369,$A210,Observed!$C$2:$C$2369,$C210),"")</f>
        <v/>
      </c>
      <c r="AG210" s="40" t="str">
        <f>IF(ISNUMBER(AVERAGEIFS(Observed!AG$2:AG$2369,Observed!$A$2:$A$2369,$A210,Observed!$C$2:$C$2369,$C210)),AVERAGEIFS(Observed!AG$2:AG$2369,Observed!$A$2:$A$2369,$A210,Observed!$C$2:$C$2369,$C210),"")</f>
        <v/>
      </c>
      <c r="AH210" s="41" t="str">
        <f>IF(ISNUMBER(AVERAGEIFS(Observed!AH$2:AH$2369,Observed!$A$2:$A$2369,$A210,Observed!$C$2:$C$2369,$C210)),AVERAGEIFS(Observed!AH$2:AH$2369,Observed!$A$2:$A$2369,$A210,Observed!$C$2:$C$2369,$C210),"")</f>
        <v/>
      </c>
      <c r="AI210" s="41" t="str">
        <f>IF(ISNUMBER(AVERAGEIFS(Observed!AI$2:AI$2369,Observed!$A$2:$A$2369,$A210,Observed!$C$2:$C$2369,$C210)),AVERAGEIFS(Observed!AI$2:AI$2369,Observed!$A$2:$A$2369,$A210,Observed!$C$2:$C$2369,$C210),"")</f>
        <v/>
      </c>
      <c r="AJ210" s="41" t="str">
        <f>IF(ISNUMBER(AVERAGEIFS(Observed!AJ$2:AJ$2369,Observed!$A$2:$A$2369,$A210,Observed!$C$2:$C$2369,$C210)),AVERAGEIFS(Observed!AJ$2:AJ$2369,Observed!$A$2:$A$2369,$A210,Observed!$C$2:$C$2369,$C210),"")</f>
        <v/>
      </c>
      <c r="AK210" s="40" t="str">
        <f>IF(ISNUMBER(AVERAGEIFS(Observed!AK$2:AK$2369,Observed!$A$2:$A$2369,$A210,Observed!$C$2:$C$2369,$C210)),AVERAGEIFS(Observed!AK$2:AK$2369,Observed!$A$2:$A$2369,$A210,Observed!$C$2:$C$2369,$C210),"")</f>
        <v/>
      </c>
      <c r="AL210" s="41" t="str">
        <f>IF(ISNUMBER(AVERAGEIFS(Observed!AL$2:AL$2369,Observed!$A$2:$A$2369,$A210,Observed!$C$2:$C$2369,$C210)),AVERAGEIFS(Observed!AL$2:AL$2369,Observed!$A$2:$A$2369,$A210,Observed!$C$2:$C$2369,$C210),"")</f>
        <v/>
      </c>
      <c r="AM210" s="40" t="str">
        <f>IF(ISNUMBER(AVERAGEIFS(Observed!AM$2:AM$2369,Observed!$A$2:$A$2369,$A210,Observed!$C$2:$C$2369,$C210)),AVERAGEIFS(Observed!AM$2:AM$2369,Observed!$A$2:$A$2369,$A210,Observed!$C$2:$C$2369,$C210),"")</f>
        <v/>
      </c>
      <c r="AN210" s="40" t="str">
        <f>IF(ISNUMBER(AVERAGEIFS(Observed!AN$2:AN$2369,Observed!$A$2:$A$2369,$A210,Observed!$C$2:$C$2369,$C210)),AVERAGEIFS(Observed!AN$2:AN$2369,Observed!$A$2:$A$2369,$A210,Observed!$C$2:$C$2369,$C210),"")</f>
        <v/>
      </c>
      <c r="AO210" s="40" t="str">
        <f>IF(ISNUMBER(AVERAGEIFS(Observed!AO$2:AO$2369,Observed!$A$2:$A$2369,$A210,Observed!$C$2:$C$2369,$C210)),AVERAGEIFS(Observed!AO$2:AO$2369,Observed!$A$2:$A$2369,$A210,Observed!$C$2:$C$2369,$C210),"")</f>
        <v/>
      </c>
      <c r="AP210" s="41" t="str">
        <f>IF(ISNUMBER(AVERAGEIFS(Observed!AP$2:AP$2369,Observed!$A$2:$A$2369,$A210,Observed!$C$2:$C$2369,$C210)),AVERAGEIFS(Observed!AP$2:AP$2369,Observed!$A$2:$A$2369,$A210,Observed!$C$2:$C$2369,$C210),"")</f>
        <v/>
      </c>
      <c r="AQ210" s="40" t="str">
        <f>IF(ISNUMBER(AVERAGEIFS(Observed!AQ$2:AQ$2369,Observed!$A$2:$A$2369,$A210,Observed!$C$2:$C$2369,$C210)),AVERAGEIFS(Observed!AQ$2:AQ$2369,Observed!$A$2:$A$2369,$A210,Observed!$C$2:$C$2369,$C210),"")</f>
        <v/>
      </c>
      <c r="AR210" s="40" t="str">
        <f>IF(ISNUMBER(AVERAGEIFS(Observed!AR$2:AR$2369,Observed!$A$2:$A$2369,$A210,Observed!$C$2:$C$2369,$C210)),AVERAGEIFS(Observed!AR$2:AR$2369,Observed!$A$2:$A$2369,$A210,Observed!$C$2:$C$2369,$C210),"")</f>
        <v/>
      </c>
      <c r="AS210" s="3">
        <f>COUNTIFS(Observed!$A$2:$A$2369,$A210,Observed!$C$2:$C$2369,$C210)</f>
        <v>3</v>
      </c>
      <c r="AT210" s="3">
        <f t="shared" si="3"/>
        <v>1</v>
      </c>
    </row>
    <row r="211" spans="1:46" x14ac:dyDescent="0.25">
      <c r="A211" t="s">
        <v>6</v>
      </c>
      <c r="B211" t="s">
        <v>21</v>
      </c>
      <c r="C211" s="7">
        <v>36238</v>
      </c>
      <c r="D211" t="s">
        <v>101</v>
      </c>
      <c r="E211" t="s">
        <v>84</v>
      </c>
      <c r="J211" t="s">
        <v>2</v>
      </c>
      <c r="K211" t="s">
        <v>2</v>
      </c>
      <c r="L211">
        <v>6</v>
      </c>
      <c r="M211" t="s">
        <v>23</v>
      </c>
      <c r="N211" s="39">
        <f>IF(ISNUMBER(AVERAGEIFS(Observed!N$2:N$2369,Observed!$A$2:$A$2369,$A211,Observed!$C$2:$C$2369,$C211)),AVERAGEIFS(Observed!N$2:N$2369,Observed!$A$2:$A$2369,$A211,Observed!$C$2:$C$2369,$C211),"")</f>
        <v>1290</v>
      </c>
      <c r="O211" s="40">
        <f>IF(ISNUMBER(AVERAGEIFS(Observed!O$2:O$2369,Observed!$A$2:$A$2369,$A211,Observed!$C$2:$C$2369,$C211)),AVERAGEIFS(Observed!O$2:O$2369,Observed!$A$2:$A$2369,$A211,Observed!$C$2:$C$2369,$C211),"")</f>
        <v>129</v>
      </c>
      <c r="P211" s="40" t="str">
        <f>IF(ISNUMBER(AVERAGEIFS(Observed!P$2:P$2369,Observed!$A$2:$A$2369,$A211,Observed!$C$2:$C$2369,$C211)),AVERAGEIFS(Observed!P$2:P$2369,Observed!$A$2:$A$2369,$A211,Observed!$C$2:$C$2369,$C211),"")</f>
        <v/>
      </c>
      <c r="Q211" s="40" t="str">
        <f>IF(ISNUMBER(AVERAGEIFS(Observed!Q$2:Q$2369,Observed!$A$2:$A$2369,$A211,Observed!$C$2:$C$2369,$C211)),AVERAGEIFS(Observed!Q$2:Q$2369,Observed!$A$2:$A$2369,$A211,Observed!$C$2:$C$2369,$C211),"")</f>
        <v/>
      </c>
      <c r="R211" s="40" t="str">
        <f>IF(ISNUMBER(AVERAGEIFS(Observed!R$2:R$2369,Observed!$A$2:$A$2369,$A211,Observed!$C$2:$C$2369,$C211)),AVERAGEIFS(Observed!R$2:R$2369,Observed!$A$2:$A$2369,$A211,Observed!$C$2:$C$2369,$C211),"")</f>
        <v/>
      </c>
      <c r="S211" s="41" t="str">
        <f>IF(ISNUMBER(AVERAGEIFS(Observed!S$2:S$2369,Observed!$A$2:$A$2369,$A211,Observed!$C$2:$C$2369,$C211)),AVERAGEIFS(Observed!S$2:S$2369,Observed!$A$2:$A$2369,$A211,Observed!$C$2:$C$2369,$C211),"")</f>
        <v/>
      </c>
      <c r="T211" s="41" t="str">
        <f>IF(ISNUMBER(AVERAGEIFS(Observed!T$2:T$2369,Observed!$A$2:$A$2369,$A211,Observed!$C$2:$C$2369,$C211)),AVERAGEIFS(Observed!T$2:T$2369,Observed!$A$2:$A$2369,$A211,Observed!$C$2:$C$2369,$C211),"")</f>
        <v/>
      </c>
      <c r="U211" s="41" t="str">
        <f>IF(ISNUMBER(AVERAGEIFS(Observed!U$2:U$2369,Observed!$A$2:$A$2369,$A211,Observed!$C$2:$C$2369,$C211)),AVERAGEIFS(Observed!U$2:U$2369,Observed!$A$2:$A$2369,$A211,Observed!$C$2:$C$2369,$C211),"")</f>
        <v/>
      </c>
      <c r="V211" s="40" t="str">
        <f>IF(ISNUMBER(AVERAGEIFS(Observed!V$2:V$2369,Observed!$A$2:$A$2369,$A211,Observed!$C$2:$C$2369,$C211)),AVERAGEIFS(Observed!V$2:V$2369,Observed!$A$2:$A$2369,$A211,Observed!$C$2:$C$2369,$C211),"")</f>
        <v/>
      </c>
      <c r="W211" s="8" t="str">
        <f>IF(ISNUMBER(AVERAGEIFS(Observed!W$2:W$2369,Observed!$A$2:$A$2369,$A211,Observed!$C$2:$C$2369,$C211)),AVERAGEIFS(Observed!W$2:W$2369,Observed!$A$2:$A$2369,$A211,Observed!$C$2:$C$2369,$C211),"")</f>
        <v/>
      </c>
      <c r="X211" s="8" t="str">
        <f>IF(ISNUMBER(AVERAGEIFS(Observed!X$2:X$2369,Observed!$A$2:$A$2369,$A211,Observed!$C$2:$C$2369,$C211)),AVERAGEIFS(Observed!X$2:X$2369,Observed!$A$2:$A$2369,$A211,Observed!$C$2:$C$2369,$C211),"")</f>
        <v/>
      </c>
      <c r="Y211" s="40" t="str">
        <f>IF(ISNUMBER(AVERAGEIFS(Observed!Y$2:Y$2369,Observed!$A$2:$A$2369,$A211,Observed!$C$2:$C$2369,$C211)),AVERAGEIFS(Observed!Y$2:Y$2369,Observed!$A$2:$A$2369,$A211,Observed!$C$2:$C$2369,$C211),"")</f>
        <v/>
      </c>
      <c r="Z211" s="40" t="str">
        <f>IF(ISNUMBER(AVERAGEIFS(Observed!Z$2:Z$2369,Observed!$A$2:$A$2369,$A211,Observed!$C$2:$C$2369,$C211)),AVERAGEIFS(Observed!Z$2:Z$2369,Observed!$A$2:$A$2369,$A211,Observed!$C$2:$C$2369,$C211),"")</f>
        <v/>
      </c>
      <c r="AA211" s="40" t="str">
        <f>IF(ISNUMBER(AVERAGEIFS(Observed!AA$2:AA$2369,Observed!$A$2:$A$2369,$A211,Observed!$C$2:$C$2369,$C211)),AVERAGEIFS(Observed!AA$2:AA$2369,Observed!$A$2:$A$2369,$A211,Observed!$C$2:$C$2369,$C211),"")</f>
        <v/>
      </c>
      <c r="AB211" s="40" t="str">
        <f>IF(ISNUMBER(AVERAGEIFS(Observed!AB$2:AB$2369,Observed!$A$2:$A$2369,$A211,Observed!$C$2:$C$2369,$C211)),AVERAGEIFS(Observed!AB$2:AB$2369,Observed!$A$2:$A$2369,$A211,Observed!$C$2:$C$2369,$C211),"")</f>
        <v/>
      </c>
      <c r="AC211" s="40" t="str">
        <f>IF(ISNUMBER(AVERAGEIFS(Observed!AC$2:AC$2369,Observed!$A$2:$A$2369,$A211,Observed!$C$2:$C$2369,$C211)),AVERAGEIFS(Observed!AC$2:AC$2369,Observed!$A$2:$A$2369,$A211,Observed!$C$2:$C$2369,$C211),"")</f>
        <v/>
      </c>
      <c r="AD211" s="40" t="str">
        <f>IF(ISNUMBER(AVERAGEIFS(Observed!AD$2:AD$2369,Observed!$A$2:$A$2369,$A211,Observed!$C$2:$C$2369,$C211)),AVERAGEIFS(Observed!AD$2:AD$2369,Observed!$A$2:$A$2369,$A211,Observed!$C$2:$C$2369,$C211),"")</f>
        <v/>
      </c>
      <c r="AE211" s="40" t="str">
        <f>IF(ISNUMBER(AVERAGEIFS(Observed!AE$2:AE$2369,Observed!$A$2:$A$2369,$A211,Observed!$C$2:$C$2369,$C211)),AVERAGEIFS(Observed!AE$2:AE$2369,Observed!$A$2:$A$2369,$A211,Observed!$C$2:$C$2369,$C211),"")</f>
        <v/>
      </c>
      <c r="AF211" s="40" t="str">
        <f>IF(ISNUMBER(AVERAGEIFS(Observed!AF$2:AF$2369,Observed!$A$2:$A$2369,$A211,Observed!$C$2:$C$2369,$C211)),AVERAGEIFS(Observed!AF$2:AF$2369,Observed!$A$2:$A$2369,$A211,Observed!$C$2:$C$2369,$C211),"")</f>
        <v/>
      </c>
      <c r="AG211" s="40" t="str">
        <f>IF(ISNUMBER(AVERAGEIFS(Observed!AG$2:AG$2369,Observed!$A$2:$A$2369,$A211,Observed!$C$2:$C$2369,$C211)),AVERAGEIFS(Observed!AG$2:AG$2369,Observed!$A$2:$A$2369,$A211,Observed!$C$2:$C$2369,$C211),"")</f>
        <v/>
      </c>
      <c r="AH211" s="41" t="str">
        <f>IF(ISNUMBER(AVERAGEIFS(Observed!AH$2:AH$2369,Observed!$A$2:$A$2369,$A211,Observed!$C$2:$C$2369,$C211)),AVERAGEIFS(Observed!AH$2:AH$2369,Observed!$A$2:$A$2369,$A211,Observed!$C$2:$C$2369,$C211),"")</f>
        <v/>
      </c>
      <c r="AI211" s="41" t="str">
        <f>IF(ISNUMBER(AVERAGEIFS(Observed!AI$2:AI$2369,Observed!$A$2:$A$2369,$A211,Observed!$C$2:$C$2369,$C211)),AVERAGEIFS(Observed!AI$2:AI$2369,Observed!$A$2:$A$2369,$A211,Observed!$C$2:$C$2369,$C211),"")</f>
        <v/>
      </c>
      <c r="AJ211" s="41" t="str">
        <f>IF(ISNUMBER(AVERAGEIFS(Observed!AJ$2:AJ$2369,Observed!$A$2:$A$2369,$A211,Observed!$C$2:$C$2369,$C211)),AVERAGEIFS(Observed!AJ$2:AJ$2369,Observed!$A$2:$A$2369,$A211,Observed!$C$2:$C$2369,$C211),"")</f>
        <v/>
      </c>
      <c r="AK211" s="40" t="str">
        <f>IF(ISNUMBER(AVERAGEIFS(Observed!AK$2:AK$2369,Observed!$A$2:$A$2369,$A211,Observed!$C$2:$C$2369,$C211)),AVERAGEIFS(Observed!AK$2:AK$2369,Observed!$A$2:$A$2369,$A211,Observed!$C$2:$C$2369,$C211),"")</f>
        <v/>
      </c>
      <c r="AL211" s="41" t="str">
        <f>IF(ISNUMBER(AVERAGEIFS(Observed!AL$2:AL$2369,Observed!$A$2:$A$2369,$A211,Observed!$C$2:$C$2369,$C211)),AVERAGEIFS(Observed!AL$2:AL$2369,Observed!$A$2:$A$2369,$A211,Observed!$C$2:$C$2369,$C211),"")</f>
        <v/>
      </c>
      <c r="AM211" s="40" t="str">
        <f>IF(ISNUMBER(AVERAGEIFS(Observed!AM$2:AM$2369,Observed!$A$2:$A$2369,$A211,Observed!$C$2:$C$2369,$C211)),AVERAGEIFS(Observed!AM$2:AM$2369,Observed!$A$2:$A$2369,$A211,Observed!$C$2:$C$2369,$C211),"")</f>
        <v/>
      </c>
      <c r="AN211" s="40" t="str">
        <f>IF(ISNUMBER(AVERAGEIFS(Observed!AN$2:AN$2369,Observed!$A$2:$A$2369,$A211,Observed!$C$2:$C$2369,$C211)),AVERAGEIFS(Observed!AN$2:AN$2369,Observed!$A$2:$A$2369,$A211,Observed!$C$2:$C$2369,$C211),"")</f>
        <v/>
      </c>
      <c r="AO211" s="40" t="str">
        <f>IF(ISNUMBER(AVERAGEIFS(Observed!AO$2:AO$2369,Observed!$A$2:$A$2369,$A211,Observed!$C$2:$C$2369,$C211)),AVERAGEIFS(Observed!AO$2:AO$2369,Observed!$A$2:$A$2369,$A211,Observed!$C$2:$C$2369,$C211),"")</f>
        <v/>
      </c>
      <c r="AP211" s="41" t="str">
        <f>IF(ISNUMBER(AVERAGEIFS(Observed!AP$2:AP$2369,Observed!$A$2:$A$2369,$A211,Observed!$C$2:$C$2369,$C211)),AVERAGEIFS(Observed!AP$2:AP$2369,Observed!$A$2:$A$2369,$A211,Observed!$C$2:$C$2369,$C211),"")</f>
        <v/>
      </c>
      <c r="AQ211" s="40" t="str">
        <f>IF(ISNUMBER(AVERAGEIFS(Observed!AQ$2:AQ$2369,Observed!$A$2:$A$2369,$A211,Observed!$C$2:$C$2369,$C211)),AVERAGEIFS(Observed!AQ$2:AQ$2369,Observed!$A$2:$A$2369,$A211,Observed!$C$2:$C$2369,$C211),"")</f>
        <v/>
      </c>
      <c r="AR211" s="40" t="str">
        <f>IF(ISNUMBER(AVERAGEIFS(Observed!AR$2:AR$2369,Observed!$A$2:$A$2369,$A211,Observed!$C$2:$C$2369,$C211)),AVERAGEIFS(Observed!AR$2:AR$2369,Observed!$A$2:$A$2369,$A211,Observed!$C$2:$C$2369,$C211),"")</f>
        <v/>
      </c>
      <c r="AS211" s="3">
        <f>COUNTIFS(Observed!$A$2:$A$2369,$A211,Observed!$C$2:$C$2369,$C211)</f>
        <v>3</v>
      </c>
      <c r="AT211" s="3">
        <f t="shared" si="3"/>
        <v>1</v>
      </c>
    </row>
    <row r="212" spans="1:46" x14ac:dyDescent="0.25">
      <c r="A212" t="s">
        <v>6</v>
      </c>
      <c r="B212" t="s">
        <v>21</v>
      </c>
      <c r="C212" s="7">
        <v>36245</v>
      </c>
      <c r="D212" t="s">
        <v>101</v>
      </c>
      <c r="E212" t="s">
        <v>84</v>
      </c>
      <c r="J212" t="s">
        <v>2</v>
      </c>
      <c r="K212" t="s">
        <v>2</v>
      </c>
      <c r="L212">
        <v>6</v>
      </c>
      <c r="M212" t="s">
        <v>23</v>
      </c>
      <c r="N212" s="39">
        <f>IF(ISNUMBER(AVERAGEIFS(Observed!N$2:N$2369,Observed!$A$2:$A$2369,$A212,Observed!$C$2:$C$2369,$C212)),AVERAGEIFS(Observed!N$2:N$2369,Observed!$A$2:$A$2369,$A212,Observed!$C$2:$C$2369,$C212),"")</f>
        <v>1791.3333333333333</v>
      </c>
      <c r="O212" s="40">
        <f>IF(ISNUMBER(AVERAGEIFS(Observed!O$2:O$2369,Observed!$A$2:$A$2369,$A212,Observed!$C$2:$C$2369,$C212)),AVERAGEIFS(Observed!O$2:O$2369,Observed!$A$2:$A$2369,$A212,Observed!$C$2:$C$2369,$C212),"")</f>
        <v>179.13333333333333</v>
      </c>
      <c r="P212" s="40" t="str">
        <f>IF(ISNUMBER(AVERAGEIFS(Observed!P$2:P$2369,Observed!$A$2:$A$2369,$A212,Observed!$C$2:$C$2369,$C212)),AVERAGEIFS(Observed!P$2:P$2369,Observed!$A$2:$A$2369,$A212,Observed!$C$2:$C$2369,$C212),"")</f>
        <v/>
      </c>
      <c r="Q212" s="40" t="str">
        <f>IF(ISNUMBER(AVERAGEIFS(Observed!Q$2:Q$2369,Observed!$A$2:$A$2369,$A212,Observed!$C$2:$C$2369,$C212)),AVERAGEIFS(Observed!Q$2:Q$2369,Observed!$A$2:$A$2369,$A212,Observed!$C$2:$C$2369,$C212),"")</f>
        <v/>
      </c>
      <c r="R212" s="40" t="str">
        <f>IF(ISNUMBER(AVERAGEIFS(Observed!R$2:R$2369,Observed!$A$2:$A$2369,$A212,Observed!$C$2:$C$2369,$C212)),AVERAGEIFS(Observed!R$2:R$2369,Observed!$A$2:$A$2369,$A212,Observed!$C$2:$C$2369,$C212),"")</f>
        <v/>
      </c>
      <c r="S212" s="41" t="str">
        <f>IF(ISNUMBER(AVERAGEIFS(Observed!S$2:S$2369,Observed!$A$2:$A$2369,$A212,Observed!$C$2:$C$2369,$C212)),AVERAGEIFS(Observed!S$2:S$2369,Observed!$A$2:$A$2369,$A212,Observed!$C$2:$C$2369,$C212),"")</f>
        <v/>
      </c>
      <c r="T212" s="41" t="str">
        <f>IF(ISNUMBER(AVERAGEIFS(Observed!T$2:T$2369,Observed!$A$2:$A$2369,$A212,Observed!$C$2:$C$2369,$C212)),AVERAGEIFS(Observed!T$2:T$2369,Observed!$A$2:$A$2369,$A212,Observed!$C$2:$C$2369,$C212),"")</f>
        <v/>
      </c>
      <c r="U212" s="41" t="str">
        <f>IF(ISNUMBER(AVERAGEIFS(Observed!U$2:U$2369,Observed!$A$2:$A$2369,$A212,Observed!$C$2:$C$2369,$C212)),AVERAGEIFS(Observed!U$2:U$2369,Observed!$A$2:$A$2369,$A212,Observed!$C$2:$C$2369,$C212),"")</f>
        <v/>
      </c>
      <c r="V212" s="40" t="str">
        <f>IF(ISNUMBER(AVERAGEIFS(Observed!V$2:V$2369,Observed!$A$2:$A$2369,$A212,Observed!$C$2:$C$2369,$C212)),AVERAGEIFS(Observed!V$2:V$2369,Observed!$A$2:$A$2369,$A212,Observed!$C$2:$C$2369,$C212),"")</f>
        <v/>
      </c>
      <c r="W212" s="8" t="str">
        <f>IF(ISNUMBER(AVERAGEIFS(Observed!W$2:W$2369,Observed!$A$2:$A$2369,$A212,Observed!$C$2:$C$2369,$C212)),AVERAGEIFS(Observed!W$2:W$2369,Observed!$A$2:$A$2369,$A212,Observed!$C$2:$C$2369,$C212),"")</f>
        <v/>
      </c>
      <c r="X212" s="8" t="str">
        <f>IF(ISNUMBER(AVERAGEIFS(Observed!X$2:X$2369,Observed!$A$2:$A$2369,$A212,Observed!$C$2:$C$2369,$C212)),AVERAGEIFS(Observed!X$2:X$2369,Observed!$A$2:$A$2369,$A212,Observed!$C$2:$C$2369,$C212),"")</f>
        <v/>
      </c>
      <c r="Y212" s="40" t="str">
        <f>IF(ISNUMBER(AVERAGEIFS(Observed!Y$2:Y$2369,Observed!$A$2:$A$2369,$A212,Observed!$C$2:$C$2369,$C212)),AVERAGEIFS(Observed!Y$2:Y$2369,Observed!$A$2:$A$2369,$A212,Observed!$C$2:$C$2369,$C212),"")</f>
        <v/>
      </c>
      <c r="Z212" s="40" t="str">
        <f>IF(ISNUMBER(AVERAGEIFS(Observed!Z$2:Z$2369,Observed!$A$2:$A$2369,$A212,Observed!$C$2:$C$2369,$C212)),AVERAGEIFS(Observed!Z$2:Z$2369,Observed!$A$2:$A$2369,$A212,Observed!$C$2:$C$2369,$C212),"")</f>
        <v/>
      </c>
      <c r="AA212" s="40" t="str">
        <f>IF(ISNUMBER(AVERAGEIFS(Observed!AA$2:AA$2369,Observed!$A$2:$A$2369,$A212,Observed!$C$2:$C$2369,$C212)),AVERAGEIFS(Observed!AA$2:AA$2369,Observed!$A$2:$A$2369,$A212,Observed!$C$2:$C$2369,$C212),"")</f>
        <v/>
      </c>
      <c r="AB212" s="40" t="str">
        <f>IF(ISNUMBER(AVERAGEIFS(Observed!AB$2:AB$2369,Observed!$A$2:$A$2369,$A212,Observed!$C$2:$C$2369,$C212)),AVERAGEIFS(Observed!AB$2:AB$2369,Observed!$A$2:$A$2369,$A212,Observed!$C$2:$C$2369,$C212),"")</f>
        <v/>
      </c>
      <c r="AC212" s="40" t="str">
        <f>IF(ISNUMBER(AVERAGEIFS(Observed!AC$2:AC$2369,Observed!$A$2:$A$2369,$A212,Observed!$C$2:$C$2369,$C212)),AVERAGEIFS(Observed!AC$2:AC$2369,Observed!$A$2:$A$2369,$A212,Observed!$C$2:$C$2369,$C212),"")</f>
        <v/>
      </c>
      <c r="AD212" s="40" t="str">
        <f>IF(ISNUMBER(AVERAGEIFS(Observed!AD$2:AD$2369,Observed!$A$2:$A$2369,$A212,Observed!$C$2:$C$2369,$C212)),AVERAGEIFS(Observed!AD$2:AD$2369,Observed!$A$2:$A$2369,$A212,Observed!$C$2:$C$2369,$C212),"")</f>
        <v/>
      </c>
      <c r="AE212" s="40" t="str">
        <f>IF(ISNUMBER(AVERAGEIFS(Observed!AE$2:AE$2369,Observed!$A$2:$A$2369,$A212,Observed!$C$2:$C$2369,$C212)),AVERAGEIFS(Observed!AE$2:AE$2369,Observed!$A$2:$A$2369,$A212,Observed!$C$2:$C$2369,$C212),"")</f>
        <v/>
      </c>
      <c r="AF212" s="40" t="str">
        <f>IF(ISNUMBER(AVERAGEIFS(Observed!AF$2:AF$2369,Observed!$A$2:$A$2369,$A212,Observed!$C$2:$C$2369,$C212)),AVERAGEIFS(Observed!AF$2:AF$2369,Observed!$A$2:$A$2369,$A212,Observed!$C$2:$C$2369,$C212),"")</f>
        <v/>
      </c>
      <c r="AG212" s="40" t="str">
        <f>IF(ISNUMBER(AVERAGEIFS(Observed!AG$2:AG$2369,Observed!$A$2:$A$2369,$A212,Observed!$C$2:$C$2369,$C212)),AVERAGEIFS(Observed!AG$2:AG$2369,Observed!$A$2:$A$2369,$A212,Observed!$C$2:$C$2369,$C212),"")</f>
        <v/>
      </c>
      <c r="AH212" s="41" t="str">
        <f>IF(ISNUMBER(AVERAGEIFS(Observed!AH$2:AH$2369,Observed!$A$2:$A$2369,$A212,Observed!$C$2:$C$2369,$C212)),AVERAGEIFS(Observed!AH$2:AH$2369,Observed!$A$2:$A$2369,$A212,Observed!$C$2:$C$2369,$C212),"")</f>
        <v/>
      </c>
      <c r="AI212" s="41" t="str">
        <f>IF(ISNUMBER(AVERAGEIFS(Observed!AI$2:AI$2369,Observed!$A$2:$A$2369,$A212,Observed!$C$2:$C$2369,$C212)),AVERAGEIFS(Observed!AI$2:AI$2369,Observed!$A$2:$A$2369,$A212,Observed!$C$2:$C$2369,$C212),"")</f>
        <v/>
      </c>
      <c r="AJ212" s="41" t="str">
        <f>IF(ISNUMBER(AVERAGEIFS(Observed!AJ$2:AJ$2369,Observed!$A$2:$A$2369,$A212,Observed!$C$2:$C$2369,$C212)),AVERAGEIFS(Observed!AJ$2:AJ$2369,Observed!$A$2:$A$2369,$A212,Observed!$C$2:$C$2369,$C212),"")</f>
        <v/>
      </c>
      <c r="AK212" s="40" t="str">
        <f>IF(ISNUMBER(AVERAGEIFS(Observed!AK$2:AK$2369,Observed!$A$2:$A$2369,$A212,Observed!$C$2:$C$2369,$C212)),AVERAGEIFS(Observed!AK$2:AK$2369,Observed!$A$2:$A$2369,$A212,Observed!$C$2:$C$2369,$C212),"")</f>
        <v/>
      </c>
      <c r="AL212" s="41" t="str">
        <f>IF(ISNUMBER(AVERAGEIFS(Observed!AL$2:AL$2369,Observed!$A$2:$A$2369,$A212,Observed!$C$2:$C$2369,$C212)),AVERAGEIFS(Observed!AL$2:AL$2369,Observed!$A$2:$A$2369,$A212,Observed!$C$2:$C$2369,$C212),"")</f>
        <v/>
      </c>
      <c r="AM212" s="40" t="str">
        <f>IF(ISNUMBER(AVERAGEIFS(Observed!AM$2:AM$2369,Observed!$A$2:$A$2369,$A212,Observed!$C$2:$C$2369,$C212)),AVERAGEIFS(Observed!AM$2:AM$2369,Observed!$A$2:$A$2369,$A212,Observed!$C$2:$C$2369,$C212),"")</f>
        <v/>
      </c>
      <c r="AN212" s="40" t="str">
        <f>IF(ISNUMBER(AVERAGEIFS(Observed!AN$2:AN$2369,Observed!$A$2:$A$2369,$A212,Observed!$C$2:$C$2369,$C212)),AVERAGEIFS(Observed!AN$2:AN$2369,Observed!$A$2:$A$2369,$A212,Observed!$C$2:$C$2369,$C212),"")</f>
        <v/>
      </c>
      <c r="AO212" s="40" t="str">
        <f>IF(ISNUMBER(AVERAGEIFS(Observed!AO$2:AO$2369,Observed!$A$2:$A$2369,$A212,Observed!$C$2:$C$2369,$C212)),AVERAGEIFS(Observed!AO$2:AO$2369,Observed!$A$2:$A$2369,$A212,Observed!$C$2:$C$2369,$C212),"")</f>
        <v/>
      </c>
      <c r="AP212" s="41" t="str">
        <f>IF(ISNUMBER(AVERAGEIFS(Observed!AP$2:AP$2369,Observed!$A$2:$A$2369,$A212,Observed!$C$2:$C$2369,$C212)),AVERAGEIFS(Observed!AP$2:AP$2369,Observed!$A$2:$A$2369,$A212,Observed!$C$2:$C$2369,$C212),"")</f>
        <v/>
      </c>
      <c r="AQ212" s="40" t="str">
        <f>IF(ISNUMBER(AVERAGEIFS(Observed!AQ$2:AQ$2369,Observed!$A$2:$A$2369,$A212,Observed!$C$2:$C$2369,$C212)),AVERAGEIFS(Observed!AQ$2:AQ$2369,Observed!$A$2:$A$2369,$A212,Observed!$C$2:$C$2369,$C212),"")</f>
        <v/>
      </c>
      <c r="AR212" s="40" t="str">
        <f>IF(ISNUMBER(AVERAGEIFS(Observed!AR$2:AR$2369,Observed!$A$2:$A$2369,$A212,Observed!$C$2:$C$2369,$C212)),AVERAGEIFS(Observed!AR$2:AR$2369,Observed!$A$2:$A$2369,$A212,Observed!$C$2:$C$2369,$C212),"")</f>
        <v/>
      </c>
      <c r="AS212" s="3">
        <f>COUNTIFS(Observed!$A$2:$A$2369,$A212,Observed!$C$2:$C$2369,$C212)</f>
        <v>3</v>
      </c>
      <c r="AT212" s="3">
        <f t="shared" si="3"/>
        <v>1</v>
      </c>
    </row>
    <row r="213" spans="1:46" x14ac:dyDescent="0.25">
      <c r="A213" t="s">
        <v>6</v>
      </c>
      <c r="B213" t="s">
        <v>21</v>
      </c>
      <c r="C213" s="7">
        <v>36252</v>
      </c>
      <c r="D213" t="s">
        <v>101</v>
      </c>
      <c r="E213" t="s">
        <v>84</v>
      </c>
      <c r="J213" t="s">
        <v>2</v>
      </c>
      <c r="K213" t="s">
        <v>2</v>
      </c>
      <c r="L213">
        <v>6</v>
      </c>
      <c r="M213" t="s">
        <v>23</v>
      </c>
      <c r="N213" s="39">
        <f>IF(ISNUMBER(AVERAGEIFS(Observed!N$2:N$2369,Observed!$A$2:$A$2369,$A213,Observed!$C$2:$C$2369,$C213)),AVERAGEIFS(Observed!N$2:N$2369,Observed!$A$2:$A$2369,$A213,Observed!$C$2:$C$2369,$C213),"")</f>
        <v>2934.3333333333335</v>
      </c>
      <c r="O213" s="40">
        <f>IF(ISNUMBER(AVERAGEIFS(Observed!O$2:O$2369,Observed!$A$2:$A$2369,$A213,Observed!$C$2:$C$2369,$C213)),AVERAGEIFS(Observed!O$2:O$2369,Observed!$A$2:$A$2369,$A213,Observed!$C$2:$C$2369,$C213),"")</f>
        <v>293.43333333333334</v>
      </c>
      <c r="P213" s="40" t="str">
        <f>IF(ISNUMBER(AVERAGEIFS(Observed!P$2:P$2369,Observed!$A$2:$A$2369,$A213,Observed!$C$2:$C$2369,$C213)),AVERAGEIFS(Observed!P$2:P$2369,Observed!$A$2:$A$2369,$A213,Observed!$C$2:$C$2369,$C213),"")</f>
        <v/>
      </c>
      <c r="Q213" s="40" t="str">
        <f>IF(ISNUMBER(AVERAGEIFS(Observed!Q$2:Q$2369,Observed!$A$2:$A$2369,$A213,Observed!$C$2:$C$2369,$C213)),AVERAGEIFS(Observed!Q$2:Q$2369,Observed!$A$2:$A$2369,$A213,Observed!$C$2:$C$2369,$C213),"")</f>
        <v/>
      </c>
      <c r="R213" s="40" t="str">
        <f>IF(ISNUMBER(AVERAGEIFS(Observed!R$2:R$2369,Observed!$A$2:$A$2369,$A213,Observed!$C$2:$C$2369,$C213)),AVERAGEIFS(Observed!R$2:R$2369,Observed!$A$2:$A$2369,$A213,Observed!$C$2:$C$2369,$C213),"")</f>
        <v/>
      </c>
      <c r="S213" s="41" t="str">
        <f>IF(ISNUMBER(AVERAGEIFS(Observed!S$2:S$2369,Observed!$A$2:$A$2369,$A213,Observed!$C$2:$C$2369,$C213)),AVERAGEIFS(Observed!S$2:S$2369,Observed!$A$2:$A$2369,$A213,Observed!$C$2:$C$2369,$C213),"")</f>
        <v/>
      </c>
      <c r="T213" s="41" t="str">
        <f>IF(ISNUMBER(AVERAGEIFS(Observed!T$2:T$2369,Observed!$A$2:$A$2369,$A213,Observed!$C$2:$C$2369,$C213)),AVERAGEIFS(Observed!T$2:T$2369,Observed!$A$2:$A$2369,$A213,Observed!$C$2:$C$2369,$C213),"")</f>
        <v/>
      </c>
      <c r="U213" s="41" t="str">
        <f>IF(ISNUMBER(AVERAGEIFS(Observed!U$2:U$2369,Observed!$A$2:$A$2369,$A213,Observed!$C$2:$C$2369,$C213)),AVERAGEIFS(Observed!U$2:U$2369,Observed!$A$2:$A$2369,$A213,Observed!$C$2:$C$2369,$C213),"")</f>
        <v/>
      </c>
      <c r="V213" s="40" t="str">
        <f>IF(ISNUMBER(AVERAGEIFS(Observed!V$2:V$2369,Observed!$A$2:$A$2369,$A213,Observed!$C$2:$C$2369,$C213)),AVERAGEIFS(Observed!V$2:V$2369,Observed!$A$2:$A$2369,$A213,Observed!$C$2:$C$2369,$C213),"")</f>
        <v/>
      </c>
      <c r="W213" s="8" t="str">
        <f>IF(ISNUMBER(AVERAGEIFS(Observed!W$2:W$2369,Observed!$A$2:$A$2369,$A213,Observed!$C$2:$C$2369,$C213)),AVERAGEIFS(Observed!W$2:W$2369,Observed!$A$2:$A$2369,$A213,Observed!$C$2:$C$2369,$C213),"")</f>
        <v/>
      </c>
      <c r="X213" s="8" t="str">
        <f>IF(ISNUMBER(AVERAGEIFS(Observed!X$2:X$2369,Observed!$A$2:$A$2369,$A213,Observed!$C$2:$C$2369,$C213)),AVERAGEIFS(Observed!X$2:X$2369,Observed!$A$2:$A$2369,$A213,Observed!$C$2:$C$2369,$C213),"")</f>
        <v/>
      </c>
      <c r="Y213" s="40" t="str">
        <f>IF(ISNUMBER(AVERAGEIFS(Observed!Y$2:Y$2369,Observed!$A$2:$A$2369,$A213,Observed!$C$2:$C$2369,$C213)),AVERAGEIFS(Observed!Y$2:Y$2369,Observed!$A$2:$A$2369,$A213,Observed!$C$2:$C$2369,$C213),"")</f>
        <v/>
      </c>
      <c r="Z213" s="40" t="str">
        <f>IF(ISNUMBER(AVERAGEIFS(Observed!Z$2:Z$2369,Observed!$A$2:$A$2369,$A213,Observed!$C$2:$C$2369,$C213)),AVERAGEIFS(Observed!Z$2:Z$2369,Observed!$A$2:$A$2369,$A213,Observed!$C$2:$C$2369,$C213),"")</f>
        <v/>
      </c>
      <c r="AA213" s="40" t="str">
        <f>IF(ISNUMBER(AVERAGEIFS(Observed!AA$2:AA$2369,Observed!$A$2:$A$2369,$A213,Observed!$C$2:$C$2369,$C213)),AVERAGEIFS(Observed!AA$2:AA$2369,Observed!$A$2:$A$2369,$A213,Observed!$C$2:$C$2369,$C213),"")</f>
        <v/>
      </c>
      <c r="AB213" s="40" t="str">
        <f>IF(ISNUMBER(AVERAGEIFS(Observed!AB$2:AB$2369,Observed!$A$2:$A$2369,$A213,Observed!$C$2:$C$2369,$C213)),AVERAGEIFS(Observed!AB$2:AB$2369,Observed!$A$2:$A$2369,$A213,Observed!$C$2:$C$2369,$C213),"")</f>
        <v/>
      </c>
      <c r="AC213" s="40" t="str">
        <f>IF(ISNUMBER(AVERAGEIFS(Observed!AC$2:AC$2369,Observed!$A$2:$A$2369,$A213,Observed!$C$2:$C$2369,$C213)),AVERAGEIFS(Observed!AC$2:AC$2369,Observed!$A$2:$A$2369,$A213,Observed!$C$2:$C$2369,$C213),"")</f>
        <v/>
      </c>
      <c r="AD213" s="40" t="str">
        <f>IF(ISNUMBER(AVERAGEIFS(Observed!AD$2:AD$2369,Observed!$A$2:$A$2369,$A213,Observed!$C$2:$C$2369,$C213)),AVERAGEIFS(Observed!AD$2:AD$2369,Observed!$A$2:$A$2369,$A213,Observed!$C$2:$C$2369,$C213),"")</f>
        <v/>
      </c>
      <c r="AE213" s="40" t="str">
        <f>IF(ISNUMBER(AVERAGEIFS(Observed!AE$2:AE$2369,Observed!$A$2:$A$2369,$A213,Observed!$C$2:$C$2369,$C213)),AVERAGEIFS(Observed!AE$2:AE$2369,Observed!$A$2:$A$2369,$A213,Observed!$C$2:$C$2369,$C213),"")</f>
        <v/>
      </c>
      <c r="AF213" s="40" t="str">
        <f>IF(ISNUMBER(AVERAGEIFS(Observed!AF$2:AF$2369,Observed!$A$2:$A$2369,$A213,Observed!$C$2:$C$2369,$C213)),AVERAGEIFS(Observed!AF$2:AF$2369,Observed!$A$2:$A$2369,$A213,Observed!$C$2:$C$2369,$C213),"")</f>
        <v/>
      </c>
      <c r="AG213" s="40" t="str">
        <f>IF(ISNUMBER(AVERAGEIFS(Observed!AG$2:AG$2369,Observed!$A$2:$A$2369,$A213,Observed!$C$2:$C$2369,$C213)),AVERAGEIFS(Observed!AG$2:AG$2369,Observed!$A$2:$A$2369,$A213,Observed!$C$2:$C$2369,$C213),"")</f>
        <v/>
      </c>
      <c r="AH213" s="41" t="str">
        <f>IF(ISNUMBER(AVERAGEIFS(Observed!AH$2:AH$2369,Observed!$A$2:$A$2369,$A213,Observed!$C$2:$C$2369,$C213)),AVERAGEIFS(Observed!AH$2:AH$2369,Observed!$A$2:$A$2369,$A213,Observed!$C$2:$C$2369,$C213),"")</f>
        <v/>
      </c>
      <c r="AI213" s="41" t="str">
        <f>IF(ISNUMBER(AVERAGEIFS(Observed!AI$2:AI$2369,Observed!$A$2:$A$2369,$A213,Observed!$C$2:$C$2369,$C213)),AVERAGEIFS(Observed!AI$2:AI$2369,Observed!$A$2:$A$2369,$A213,Observed!$C$2:$C$2369,$C213),"")</f>
        <v/>
      </c>
      <c r="AJ213" s="41" t="str">
        <f>IF(ISNUMBER(AVERAGEIFS(Observed!AJ$2:AJ$2369,Observed!$A$2:$A$2369,$A213,Observed!$C$2:$C$2369,$C213)),AVERAGEIFS(Observed!AJ$2:AJ$2369,Observed!$A$2:$A$2369,$A213,Observed!$C$2:$C$2369,$C213),"")</f>
        <v/>
      </c>
      <c r="AK213" s="40" t="str">
        <f>IF(ISNUMBER(AVERAGEIFS(Observed!AK$2:AK$2369,Observed!$A$2:$A$2369,$A213,Observed!$C$2:$C$2369,$C213)),AVERAGEIFS(Observed!AK$2:AK$2369,Observed!$A$2:$A$2369,$A213,Observed!$C$2:$C$2369,$C213),"")</f>
        <v/>
      </c>
      <c r="AL213" s="41" t="str">
        <f>IF(ISNUMBER(AVERAGEIFS(Observed!AL$2:AL$2369,Observed!$A$2:$A$2369,$A213,Observed!$C$2:$C$2369,$C213)),AVERAGEIFS(Observed!AL$2:AL$2369,Observed!$A$2:$A$2369,$A213,Observed!$C$2:$C$2369,$C213),"")</f>
        <v/>
      </c>
      <c r="AM213" s="40" t="str">
        <f>IF(ISNUMBER(AVERAGEIFS(Observed!AM$2:AM$2369,Observed!$A$2:$A$2369,$A213,Observed!$C$2:$C$2369,$C213)),AVERAGEIFS(Observed!AM$2:AM$2369,Observed!$A$2:$A$2369,$A213,Observed!$C$2:$C$2369,$C213),"")</f>
        <v/>
      </c>
      <c r="AN213" s="40" t="str">
        <f>IF(ISNUMBER(AVERAGEIFS(Observed!AN$2:AN$2369,Observed!$A$2:$A$2369,$A213,Observed!$C$2:$C$2369,$C213)),AVERAGEIFS(Observed!AN$2:AN$2369,Observed!$A$2:$A$2369,$A213,Observed!$C$2:$C$2369,$C213),"")</f>
        <v/>
      </c>
      <c r="AO213" s="40" t="str">
        <f>IF(ISNUMBER(AVERAGEIFS(Observed!AO$2:AO$2369,Observed!$A$2:$A$2369,$A213,Observed!$C$2:$C$2369,$C213)),AVERAGEIFS(Observed!AO$2:AO$2369,Observed!$A$2:$A$2369,$A213,Observed!$C$2:$C$2369,$C213),"")</f>
        <v/>
      </c>
      <c r="AP213" s="41" t="str">
        <f>IF(ISNUMBER(AVERAGEIFS(Observed!AP$2:AP$2369,Observed!$A$2:$A$2369,$A213,Observed!$C$2:$C$2369,$C213)),AVERAGEIFS(Observed!AP$2:AP$2369,Observed!$A$2:$A$2369,$A213,Observed!$C$2:$C$2369,$C213),"")</f>
        <v/>
      </c>
      <c r="AQ213" s="40" t="str">
        <f>IF(ISNUMBER(AVERAGEIFS(Observed!AQ$2:AQ$2369,Observed!$A$2:$A$2369,$A213,Observed!$C$2:$C$2369,$C213)),AVERAGEIFS(Observed!AQ$2:AQ$2369,Observed!$A$2:$A$2369,$A213,Observed!$C$2:$C$2369,$C213),"")</f>
        <v/>
      </c>
      <c r="AR213" s="40" t="str">
        <f>IF(ISNUMBER(AVERAGEIFS(Observed!AR$2:AR$2369,Observed!$A$2:$A$2369,$A213,Observed!$C$2:$C$2369,$C213)),AVERAGEIFS(Observed!AR$2:AR$2369,Observed!$A$2:$A$2369,$A213,Observed!$C$2:$C$2369,$C213),"")</f>
        <v/>
      </c>
      <c r="AS213" s="3">
        <f>COUNTIFS(Observed!$A$2:$A$2369,$A213,Observed!$C$2:$C$2369,$C213)</f>
        <v>3</v>
      </c>
      <c r="AT213" s="3">
        <f t="shared" si="3"/>
        <v>1</v>
      </c>
    </row>
    <row r="214" spans="1:46" x14ac:dyDescent="0.25">
      <c r="A214" t="s">
        <v>6</v>
      </c>
      <c r="B214" t="s">
        <v>21</v>
      </c>
      <c r="C214" s="7">
        <v>36259</v>
      </c>
      <c r="D214" t="s">
        <v>101</v>
      </c>
      <c r="E214" t="s">
        <v>84</v>
      </c>
      <c r="J214" t="s">
        <v>2</v>
      </c>
      <c r="K214" t="s">
        <v>2</v>
      </c>
      <c r="L214">
        <v>6</v>
      </c>
      <c r="M214" t="s">
        <v>24</v>
      </c>
      <c r="N214" s="39">
        <f>IF(ISNUMBER(AVERAGEIFS(Observed!N$2:N$2369,Observed!$A$2:$A$2369,$A214,Observed!$C$2:$C$2369,$C214)),AVERAGEIFS(Observed!N$2:N$2369,Observed!$A$2:$A$2369,$A214,Observed!$C$2:$C$2369,$C214),"")</f>
        <v>2719.3333333333335</v>
      </c>
      <c r="O214" s="40">
        <f>IF(ISNUMBER(AVERAGEIFS(Observed!O$2:O$2369,Observed!$A$2:$A$2369,$A214,Observed!$C$2:$C$2369,$C214)),AVERAGEIFS(Observed!O$2:O$2369,Observed!$A$2:$A$2369,$A214,Observed!$C$2:$C$2369,$C214),"")</f>
        <v>271.93333333333334</v>
      </c>
      <c r="P214" s="40" t="str">
        <f>IF(ISNUMBER(AVERAGEIFS(Observed!P$2:P$2369,Observed!$A$2:$A$2369,$A214,Observed!$C$2:$C$2369,$C214)),AVERAGEIFS(Observed!P$2:P$2369,Observed!$A$2:$A$2369,$A214,Observed!$C$2:$C$2369,$C214),"")</f>
        <v/>
      </c>
      <c r="Q214" s="40" t="str">
        <f>IF(ISNUMBER(AVERAGEIFS(Observed!Q$2:Q$2369,Observed!$A$2:$A$2369,$A214,Observed!$C$2:$C$2369,$C214)),AVERAGEIFS(Observed!Q$2:Q$2369,Observed!$A$2:$A$2369,$A214,Observed!$C$2:$C$2369,$C214),"")</f>
        <v/>
      </c>
      <c r="R214" s="40" t="str">
        <f>IF(ISNUMBER(AVERAGEIFS(Observed!R$2:R$2369,Observed!$A$2:$A$2369,$A214,Observed!$C$2:$C$2369,$C214)),AVERAGEIFS(Observed!R$2:R$2369,Observed!$A$2:$A$2369,$A214,Observed!$C$2:$C$2369,$C214),"")</f>
        <v/>
      </c>
      <c r="S214" s="41">
        <f>IF(ISNUMBER(AVERAGEIFS(Observed!S$2:S$2369,Observed!$A$2:$A$2369,$A214,Observed!$C$2:$C$2369,$C214)),AVERAGEIFS(Observed!S$2:S$2369,Observed!$A$2:$A$2369,$A214,Observed!$C$2:$C$2369,$C214),"")</f>
        <v>2.5000000000000005E-2</v>
      </c>
      <c r="T214" s="41" t="str">
        <f>IF(ISNUMBER(AVERAGEIFS(Observed!T$2:T$2369,Observed!$A$2:$A$2369,$A214,Observed!$C$2:$C$2369,$C214)),AVERAGEIFS(Observed!T$2:T$2369,Observed!$A$2:$A$2369,$A214,Observed!$C$2:$C$2369,$C214),"")</f>
        <v/>
      </c>
      <c r="U214" s="41" t="str">
        <f>IF(ISNUMBER(AVERAGEIFS(Observed!U$2:U$2369,Observed!$A$2:$A$2369,$A214,Observed!$C$2:$C$2369,$C214)),AVERAGEIFS(Observed!U$2:U$2369,Observed!$A$2:$A$2369,$A214,Observed!$C$2:$C$2369,$C214),"")</f>
        <v/>
      </c>
      <c r="V214" s="40" t="str">
        <f>IF(ISNUMBER(AVERAGEIFS(Observed!V$2:V$2369,Observed!$A$2:$A$2369,$A214,Observed!$C$2:$C$2369,$C214)),AVERAGEIFS(Observed!V$2:V$2369,Observed!$A$2:$A$2369,$A214,Observed!$C$2:$C$2369,$C214),"")</f>
        <v/>
      </c>
      <c r="W214" s="8" t="str">
        <f>IF(ISNUMBER(AVERAGEIFS(Observed!W$2:W$2369,Observed!$A$2:$A$2369,$A214,Observed!$C$2:$C$2369,$C214)),AVERAGEIFS(Observed!W$2:W$2369,Observed!$A$2:$A$2369,$A214,Observed!$C$2:$C$2369,$C214),"")</f>
        <v/>
      </c>
      <c r="X214" s="8" t="str">
        <f>IF(ISNUMBER(AVERAGEIFS(Observed!X$2:X$2369,Observed!$A$2:$A$2369,$A214,Observed!$C$2:$C$2369,$C214)),AVERAGEIFS(Observed!X$2:X$2369,Observed!$A$2:$A$2369,$A214,Observed!$C$2:$C$2369,$C214),"")</f>
        <v/>
      </c>
      <c r="Y214" s="40" t="str">
        <f>IF(ISNUMBER(AVERAGEIFS(Observed!Y$2:Y$2369,Observed!$A$2:$A$2369,$A214,Observed!$C$2:$C$2369,$C214)),AVERAGEIFS(Observed!Y$2:Y$2369,Observed!$A$2:$A$2369,$A214,Observed!$C$2:$C$2369,$C214),"")</f>
        <v/>
      </c>
      <c r="Z214" s="40" t="str">
        <f>IF(ISNUMBER(AVERAGEIFS(Observed!Z$2:Z$2369,Observed!$A$2:$A$2369,$A214,Observed!$C$2:$C$2369,$C214)),AVERAGEIFS(Observed!Z$2:Z$2369,Observed!$A$2:$A$2369,$A214,Observed!$C$2:$C$2369,$C214),"")</f>
        <v/>
      </c>
      <c r="AA214" s="40" t="str">
        <f>IF(ISNUMBER(AVERAGEIFS(Observed!AA$2:AA$2369,Observed!$A$2:$A$2369,$A214,Observed!$C$2:$C$2369,$C214)),AVERAGEIFS(Observed!AA$2:AA$2369,Observed!$A$2:$A$2369,$A214,Observed!$C$2:$C$2369,$C214),"")</f>
        <v/>
      </c>
      <c r="AB214" s="40" t="str">
        <f>IF(ISNUMBER(AVERAGEIFS(Observed!AB$2:AB$2369,Observed!$A$2:$A$2369,$A214,Observed!$C$2:$C$2369,$C214)),AVERAGEIFS(Observed!AB$2:AB$2369,Observed!$A$2:$A$2369,$A214,Observed!$C$2:$C$2369,$C214),"")</f>
        <v/>
      </c>
      <c r="AC214" s="40" t="str">
        <f>IF(ISNUMBER(AVERAGEIFS(Observed!AC$2:AC$2369,Observed!$A$2:$A$2369,$A214,Observed!$C$2:$C$2369,$C214)),AVERAGEIFS(Observed!AC$2:AC$2369,Observed!$A$2:$A$2369,$A214,Observed!$C$2:$C$2369,$C214),"")</f>
        <v/>
      </c>
      <c r="AD214" s="40" t="str">
        <f>IF(ISNUMBER(AVERAGEIFS(Observed!AD$2:AD$2369,Observed!$A$2:$A$2369,$A214,Observed!$C$2:$C$2369,$C214)),AVERAGEIFS(Observed!AD$2:AD$2369,Observed!$A$2:$A$2369,$A214,Observed!$C$2:$C$2369,$C214),"")</f>
        <v/>
      </c>
      <c r="AE214" s="40" t="str">
        <f>IF(ISNUMBER(AVERAGEIFS(Observed!AE$2:AE$2369,Observed!$A$2:$A$2369,$A214,Observed!$C$2:$C$2369,$C214)),AVERAGEIFS(Observed!AE$2:AE$2369,Observed!$A$2:$A$2369,$A214,Observed!$C$2:$C$2369,$C214),"")</f>
        <v/>
      </c>
      <c r="AF214" s="40" t="str">
        <f>IF(ISNUMBER(AVERAGEIFS(Observed!AF$2:AF$2369,Observed!$A$2:$A$2369,$A214,Observed!$C$2:$C$2369,$C214)),AVERAGEIFS(Observed!AF$2:AF$2369,Observed!$A$2:$A$2369,$A214,Observed!$C$2:$C$2369,$C214),"")</f>
        <v/>
      </c>
      <c r="AG214" s="40" t="str">
        <f>IF(ISNUMBER(AVERAGEIFS(Observed!AG$2:AG$2369,Observed!$A$2:$A$2369,$A214,Observed!$C$2:$C$2369,$C214)),AVERAGEIFS(Observed!AG$2:AG$2369,Observed!$A$2:$A$2369,$A214,Observed!$C$2:$C$2369,$C214),"")</f>
        <v/>
      </c>
      <c r="AH214" s="41" t="str">
        <f>IF(ISNUMBER(AVERAGEIFS(Observed!AH$2:AH$2369,Observed!$A$2:$A$2369,$A214,Observed!$C$2:$C$2369,$C214)),AVERAGEIFS(Observed!AH$2:AH$2369,Observed!$A$2:$A$2369,$A214,Observed!$C$2:$C$2369,$C214),"")</f>
        <v/>
      </c>
      <c r="AI214" s="41" t="str">
        <f>IF(ISNUMBER(AVERAGEIFS(Observed!AI$2:AI$2369,Observed!$A$2:$A$2369,$A214,Observed!$C$2:$C$2369,$C214)),AVERAGEIFS(Observed!AI$2:AI$2369,Observed!$A$2:$A$2369,$A214,Observed!$C$2:$C$2369,$C214),"")</f>
        <v/>
      </c>
      <c r="AJ214" s="41" t="str">
        <f>IF(ISNUMBER(AVERAGEIFS(Observed!AJ$2:AJ$2369,Observed!$A$2:$A$2369,$A214,Observed!$C$2:$C$2369,$C214)),AVERAGEIFS(Observed!AJ$2:AJ$2369,Observed!$A$2:$A$2369,$A214,Observed!$C$2:$C$2369,$C214),"")</f>
        <v/>
      </c>
      <c r="AK214" s="40" t="str">
        <f>IF(ISNUMBER(AVERAGEIFS(Observed!AK$2:AK$2369,Observed!$A$2:$A$2369,$A214,Observed!$C$2:$C$2369,$C214)),AVERAGEIFS(Observed!AK$2:AK$2369,Observed!$A$2:$A$2369,$A214,Observed!$C$2:$C$2369,$C214),"")</f>
        <v/>
      </c>
      <c r="AL214" s="41" t="str">
        <f>IF(ISNUMBER(AVERAGEIFS(Observed!AL$2:AL$2369,Observed!$A$2:$A$2369,$A214,Observed!$C$2:$C$2369,$C214)),AVERAGEIFS(Observed!AL$2:AL$2369,Observed!$A$2:$A$2369,$A214,Observed!$C$2:$C$2369,$C214),"")</f>
        <v/>
      </c>
      <c r="AM214" s="40" t="str">
        <f>IF(ISNUMBER(AVERAGEIFS(Observed!AM$2:AM$2369,Observed!$A$2:$A$2369,$A214,Observed!$C$2:$C$2369,$C214)),AVERAGEIFS(Observed!AM$2:AM$2369,Observed!$A$2:$A$2369,$A214,Observed!$C$2:$C$2369,$C214),"")</f>
        <v/>
      </c>
      <c r="AN214" s="40" t="str">
        <f>IF(ISNUMBER(AVERAGEIFS(Observed!AN$2:AN$2369,Observed!$A$2:$A$2369,$A214,Observed!$C$2:$C$2369,$C214)),AVERAGEIFS(Observed!AN$2:AN$2369,Observed!$A$2:$A$2369,$A214,Observed!$C$2:$C$2369,$C214),"")</f>
        <v/>
      </c>
      <c r="AO214" s="40" t="str">
        <f>IF(ISNUMBER(AVERAGEIFS(Observed!AO$2:AO$2369,Observed!$A$2:$A$2369,$A214,Observed!$C$2:$C$2369,$C214)),AVERAGEIFS(Observed!AO$2:AO$2369,Observed!$A$2:$A$2369,$A214,Observed!$C$2:$C$2369,$C214),"")</f>
        <v/>
      </c>
      <c r="AP214" s="41" t="str">
        <f>IF(ISNUMBER(AVERAGEIFS(Observed!AP$2:AP$2369,Observed!$A$2:$A$2369,$A214,Observed!$C$2:$C$2369,$C214)),AVERAGEIFS(Observed!AP$2:AP$2369,Observed!$A$2:$A$2369,$A214,Observed!$C$2:$C$2369,$C214),"")</f>
        <v/>
      </c>
      <c r="AQ214" s="40" t="str">
        <f>IF(ISNUMBER(AVERAGEIFS(Observed!AQ$2:AQ$2369,Observed!$A$2:$A$2369,$A214,Observed!$C$2:$C$2369,$C214)),AVERAGEIFS(Observed!AQ$2:AQ$2369,Observed!$A$2:$A$2369,$A214,Observed!$C$2:$C$2369,$C214),"")</f>
        <v/>
      </c>
      <c r="AR214" s="40" t="str">
        <f>IF(ISNUMBER(AVERAGEIFS(Observed!AR$2:AR$2369,Observed!$A$2:$A$2369,$A214,Observed!$C$2:$C$2369,$C214)),AVERAGEIFS(Observed!AR$2:AR$2369,Observed!$A$2:$A$2369,$A214,Observed!$C$2:$C$2369,$C214),"")</f>
        <v/>
      </c>
      <c r="AS214" s="3">
        <f>COUNTIFS(Observed!$A$2:$A$2369,$A214,Observed!$C$2:$C$2369,$C214)</f>
        <v>3</v>
      </c>
      <c r="AT214" s="3">
        <f t="shared" si="3"/>
        <v>2</v>
      </c>
    </row>
    <row r="215" spans="1:46" x14ac:dyDescent="0.25">
      <c r="A215" t="s">
        <v>6</v>
      </c>
      <c r="B215" t="s">
        <v>21</v>
      </c>
      <c r="C215" s="7">
        <v>36272</v>
      </c>
      <c r="D215" t="s">
        <v>101</v>
      </c>
      <c r="E215" t="s">
        <v>84</v>
      </c>
      <c r="J215" t="s">
        <v>2</v>
      </c>
      <c r="K215" t="s">
        <v>2</v>
      </c>
      <c r="L215">
        <v>6</v>
      </c>
      <c r="M215" t="s">
        <v>25</v>
      </c>
      <c r="N215" s="39">
        <f>IF(ISNUMBER(AVERAGEIFS(Observed!N$2:N$2369,Observed!$A$2:$A$2369,$A215,Observed!$C$2:$C$2369,$C215)),AVERAGEIFS(Observed!N$2:N$2369,Observed!$A$2:$A$2369,$A215,Observed!$C$2:$C$2369,$C215),"")</f>
        <v>160</v>
      </c>
      <c r="O215" s="40">
        <f>IF(ISNUMBER(AVERAGEIFS(Observed!O$2:O$2369,Observed!$A$2:$A$2369,$A215,Observed!$C$2:$C$2369,$C215)),AVERAGEIFS(Observed!O$2:O$2369,Observed!$A$2:$A$2369,$A215,Observed!$C$2:$C$2369,$C215),"")</f>
        <v>16</v>
      </c>
      <c r="P215" s="40" t="str">
        <f>IF(ISNUMBER(AVERAGEIFS(Observed!P$2:P$2369,Observed!$A$2:$A$2369,$A215,Observed!$C$2:$C$2369,$C215)),AVERAGEIFS(Observed!P$2:P$2369,Observed!$A$2:$A$2369,$A215,Observed!$C$2:$C$2369,$C215),"")</f>
        <v/>
      </c>
      <c r="Q215" s="40">
        <f>IF(ISNUMBER(AVERAGEIFS(Observed!Q$2:Q$2369,Observed!$A$2:$A$2369,$A215,Observed!$C$2:$C$2369,$C215)),AVERAGEIFS(Observed!Q$2:Q$2369,Observed!$A$2:$A$2369,$A215,Observed!$C$2:$C$2369,$C215),"")</f>
        <v>253.37333333333333</v>
      </c>
      <c r="R215" s="40">
        <f>IF(ISNUMBER(AVERAGEIFS(Observed!R$2:R$2369,Observed!$A$2:$A$2369,$A215,Observed!$C$2:$C$2369,$C215)),AVERAGEIFS(Observed!R$2:R$2369,Observed!$A$2:$A$2369,$A215,Observed!$C$2:$C$2369,$C215),"")</f>
        <v>1206.7666666666667</v>
      </c>
      <c r="S215" s="41" t="str">
        <f>IF(ISNUMBER(AVERAGEIFS(Observed!S$2:S$2369,Observed!$A$2:$A$2369,$A215,Observed!$C$2:$C$2369,$C215)),AVERAGEIFS(Observed!S$2:S$2369,Observed!$A$2:$A$2369,$A215,Observed!$C$2:$C$2369,$C215),"")</f>
        <v/>
      </c>
      <c r="T215" s="41" t="str">
        <f>IF(ISNUMBER(AVERAGEIFS(Observed!T$2:T$2369,Observed!$A$2:$A$2369,$A215,Observed!$C$2:$C$2369,$C215)),AVERAGEIFS(Observed!T$2:T$2369,Observed!$A$2:$A$2369,$A215,Observed!$C$2:$C$2369,$C215),"")</f>
        <v/>
      </c>
      <c r="U215" s="41">
        <f>IF(ISNUMBER(AVERAGEIFS(Observed!U$2:U$2369,Observed!$A$2:$A$2369,$A215,Observed!$C$2:$C$2369,$C215)),AVERAGEIFS(Observed!U$2:U$2369,Observed!$A$2:$A$2369,$A215,Observed!$C$2:$C$2369,$C215),"")</f>
        <v>1.8700000000000001E-2</v>
      </c>
      <c r="V215" s="40" t="str">
        <f>IF(ISNUMBER(AVERAGEIFS(Observed!V$2:V$2369,Observed!$A$2:$A$2369,$A215,Observed!$C$2:$C$2369,$C215)),AVERAGEIFS(Observed!V$2:V$2369,Observed!$A$2:$A$2369,$A215,Observed!$C$2:$C$2369,$C215),"")</f>
        <v/>
      </c>
      <c r="W215" s="8" t="str">
        <f>IF(ISNUMBER(AVERAGEIFS(Observed!W$2:W$2369,Observed!$A$2:$A$2369,$A215,Observed!$C$2:$C$2369,$C215)),AVERAGEIFS(Observed!W$2:W$2369,Observed!$A$2:$A$2369,$A215,Observed!$C$2:$C$2369,$C215),"")</f>
        <v/>
      </c>
      <c r="X215" s="8" t="str">
        <f>IF(ISNUMBER(AVERAGEIFS(Observed!X$2:X$2369,Observed!$A$2:$A$2369,$A215,Observed!$C$2:$C$2369,$C215)),AVERAGEIFS(Observed!X$2:X$2369,Observed!$A$2:$A$2369,$A215,Observed!$C$2:$C$2369,$C215),"")</f>
        <v/>
      </c>
      <c r="Y215" s="40" t="str">
        <f>IF(ISNUMBER(AVERAGEIFS(Observed!Y$2:Y$2369,Observed!$A$2:$A$2369,$A215,Observed!$C$2:$C$2369,$C215)),AVERAGEIFS(Observed!Y$2:Y$2369,Observed!$A$2:$A$2369,$A215,Observed!$C$2:$C$2369,$C215),"")</f>
        <v/>
      </c>
      <c r="Z215" s="40" t="str">
        <f>IF(ISNUMBER(AVERAGEIFS(Observed!Z$2:Z$2369,Observed!$A$2:$A$2369,$A215,Observed!$C$2:$C$2369,$C215)),AVERAGEIFS(Observed!Z$2:Z$2369,Observed!$A$2:$A$2369,$A215,Observed!$C$2:$C$2369,$C215),"")</f>
        <v/>
      </c>
      <c r="AA215" s="40" t="str">
        <f>IF(ISNUMBER(AVERAGEIFS(Observed!AA$2:AA$2369,Observed!$A$2:$A$2369,$A215,Observed!$C$2:$C$2369,$C215)),AVERAGEIFS(Observed!AA$2:AA$2369,Observed!$A$2:$A$2369,$A215,Observed!$C$2:$C$2369,$C215),"")</f>
        <v/>
      </c>
      <c r="AB215" s="40" t="str">
        <f>IF(ISNUMBER(AVERAGEIFS(Observed!AB$2:AB$2369,Observed!$A$2:$A$2369,$A215,Observed!$C$2:$C$2369,$C215)),AVERAGEIFS(Observed!AB$2:AB$2369,Observed!$A$2:$A$2369,$A215,Observed!$C$2:$C$2369,$C215),"")</f>
        <v/>
      </c>
      <c r="AC215" s="40" t="str">
        <f>IF(ISNUMBER(AVERAGEIFS(Observed!AC$2:AC$2369,Observed!$A$2:$A$2369,$A215,Observed!$C$2:$C$2369,$C215)),AVERAGEIFS(Observed!AC$2:AC$2369,Observed!$A$2:$A$2369,$A215,Observed!$C$2:$C$2369,$C215),"")</f>
        <v/>
      </c>
      <c r="AD215" s="40" t="str">
        <f>IF(ISNUMBER(AVERAGEIFS(Observed!AD$2:AD$2369,Observed!$A$2:$A$2369,$A215,Observed!$C$2:$C$2369,$C215)),AVERAGEIFS(Observed!AD$2:AD$2369,Observed!$A$2:$A$2369,$A215,Observed!$C$2:$C$2369,$C215),"")</f>
        <v/>
      </c>
      <c r="AE215" s="40" t="str">
        <f>IF(ISNUMBER(AVERAGEIFS(Observed!AE$2:AE$2369,Observed!$A$2:$A$2369,$A215,Observed!$C$2:$C$2369,$C215)),AVERAGEIFS(Observed!AE$2:AE$2369,Observed!$A$2:$A$2369,$A215,Observed!$C$2:$C$2369,$C215),"")</f>
        <v/>
      </c>
      <c r="AF215" s="40" t="str">
        <f>IF(ISNUMBER(AVERAGEIFS(Observed!AF$2:AF$2369,Observed!$A$2:$A$2369,$A215,Observed!$C$2:$C$2369,$C215)),AVERAGEIFS(Observed!AF$2:AF$2369,Observed!$A$2:$A$2369,$A215,Observed!$C$2:$C$2369,$C215),"")</f>
        <v/>
      </c>
      <c r="AG215" s="40" t="str">
        <f>IF(ISNUMBER(AVERAGEIFS(Observed!AG$2:AG$2369,Observed!$A$2:$A$2369,$A215,Observed!$C$2:$C$2369,$C215)),AVERAGEIFS(Observed!AG$2:AG$2369,Observed!$A$2:$A$2369,$A215,Observed!$C$2:$C$2369,$C215),"")</f>
        <v/>
      </c>
      <c r="AH215" s="41" t="str">
        <f>IF(ISNUMBER(AVERAGEIFS(Observed!AH$2:AH$2369,Observed!$A$2:$A$2369,$A215,Observed!$C$2:$C$2369,$C215)),AVERAGEIFS(Observed!AH$2:AH$2369,Observed!$A$2:$A$2369,$A215,Observed!$C$2:$C$2369,$C215),"")</f>
        <v/>
      </c>
      <c r="AI215" s="41" t="str">
        <f>IF(ISNUMBER(AVERAGEIFS(Observed!AI$2:AI$2369,Observed!$A$2:$A$2369,$A215,Observed!$C$2:$C$2369,$C215)),AVERAGEIFS(Observed!AI$2:AI$2369,Observed!$A$2:$A$2369,$A215,Observed!$C$2:$C$2369,$C215),"")</f>
        <v/>
      </c>
      <c r="AJ215" s="41" t="str">
        <f>IF(ISNUMBER(AVERAGEIFS(Observed!AJ$2:AJ$2369,Observed!$A$2:$A$2369,$A215,Observed!$C$2:$C$2369,$C215)),AVERAGEIFS(Observed!AJ$2:AJ$2369,Observed!$A$2:$A$2369,$A215,Observed!$C$2:$C$2369,$C215),"")</f>
        <v/>
      </c>
      <c r="AK215" s="40" t="str">
        <f>IF(ISNUMBER(AVERAGEIFS(Observed!AK$2:AK$2369,Observed!$A$2:$A$2369,$A215,Observed!$C$2:$C$2369,$C215)),AVERAGEIFS(Observed!AK$2:AK$2369,Observed!$A$2:$A$2369,$A215,Observed!$C$2:$C$2369,$C215),"")</f>
        <v/>
      </c>
      <c r="AL215" s="41" t="str">
        <f>IF(ISNUMBER(AVERAGEIFS(Observed!AL$2:AL$2369,Observed!$A$2:$A$2369,$A215,Observed!$C$2:$C$2369,$C215)),AVERAGEIFS(Observed!AL$2:AL$2369,Observed!$A$2:$A$2369,$A215,Observed!$C$2:$C$2369,$C215),"")</f>
        <v/>
      </c>
      <c r="AM215" s="40" t="str">
        <f>IF(ISNUMBER(AVERAGEIFS(Observed!AM$2:AM$2369,Observed!$A$2:$A$2369,$A215,Observed!$C$2:$C$2369,$C215)),AVERAGEIFS(Observed!AM$2:AM$2369,Observed!$A$2:$A$2369,$A215,Observed!$C$2:$C$2369,$C215),"")</f>
        <v/>
      </c>
      <c r="AN215" s="40" t="str">
        <f>IF(ISNUMBER(AVERAGEIFS(Observed!AN$2:AN$2369,Observed!$A$2:$A$2369,$A215,Observed!$C$2:$C$2369,$C215)),AVERAGEIFS(Observed!AN$2:AN$2369,Observed!$A$2:$A$2369,$A215,Observed!$C$2:$C$2369,$C215),"")</f>
        <v/>
      </c>
      <c r="AO215" s="40" t="str">
        <f>IF(ISNUMBER(AVERAGEIFS(Observed!AO$2:AO$2369,Observed!$A$2:$A$2369,$A215,Observed!$C$2:$C$2369,$C215)),AVERAGEIFS(Observed!AO$2:AO$2369,Observed!$A$2:$A$2369,$A215,Observed!$C$2:$C$2369,$C215),"")</f>
        <v/>
      </c>
      <c r="AP215" s="41" t="str">
        <f>IF(ISNUMBER(AVERAGEIFS(Observed!AP$2:AP$2369,Observed!$A$2:$A$2369,$A215,Observed!$C$2:$C$2369,$C215)),AVERAGEIFS(Observed!AP$2:AP$2369,Observed!$A$2:$A$2369,$A215,Observed!$C$2:$C$2369,$C215),"")</f>
        <v/>
      </c>
      <c r="AQ215" s="40" t="str">
        <f>IF(ISNUMBER(AVERAGEIFS(Observed!AQ$2:AQ$2369,Observed!$A$2:$A$2369,$A215,Observed!$C$2:$C$2369,$C215)),AVERAGEIFS(Observed!AQ$2:AQ$2369,Observed!$A$2:$A$2369,$A215,Observed!$C$2:$C$2369,$C215),"")</f>
        <v/>
      </c>
      <c r="AR215" s="40" t="str">
        <f>IF(ISNUMBER(AVERAGEIFS(Observed!AR$2:AR$2369,Observed!$A$2:$A$2369,$A215,Observed!$C$2:$C$2369,$C215)),AVERAGEIFS(Observed!AR$2:AR$2369,Observed!$A$2:$A$2369,$A215,Observed!$C$2:$C$2369,$C215),"")</f>
        <v/>
      </c>
      <c r="AS215" s="3">
        <f>COUNTIFS(Observed!$A$2:$A$2369,$A215,Observed!$C$2:$C$2369,$C215)</f>
        <v>3</v>
      </c>
      <c r="AT215" s="3">
        <f t="shared" si="3"/>
        <v>4</v>
      </c>
    </row>
    <row r="216" spans="1:46" x14ac:dyDescent="0.25">
      <c r="A216" t="s">
        <v>6</v>
      </c>
      <c r="B216" t="s">
        <v>21</v>
      </c>
      <c r="C216" s="7">
        <v>36287</v>
      </c>
      <c r="D216" t="s">
        <v>101</v>
      </c>
      <c r="E216" t="s">
        <v>84</v>
      </c>
      <c r="J216" t="s">
        <v>2</v>
      </c>
      <c r="K216" t="s">
        <v>2</v>
      </c>
      <c r="L216">
        <v>7</v>
      </c>
      <c r="M216" t="s">
        <v>23</v>
      </c>
      <c r="N216" s="39">
        <f>IF(ISNUMBER(AVERAGEIFS(Observed!N$2:N$2369,Observed!$A$2:$A$2369,$A216,Observed!$C$2:$C$2369,$C216)),AVERAGEIFS(Observed!N$2:N$2369,Observed!$A$2:$A$2369,$A216,Observed!$C$2:$C$2369,$C216),"")</f>
        <v>298</v>
      </c>
      <c r="O216" s="40">
        <f>IF(ISNUMBER(AVERAGEIFS(Observed!O$2:O$2369,Observed!$A$2:$A$2369,$A216,Observed!$C$2:$C$2369,$C216)),AVERAGEIFS(Observed!O$2:O$2369,Observed!$A$2:$A$2369,$A216,Observed!$C$2:$C$2369,$C216),"")</f>
        <v>29.8</v>
      </c>
      <c r="P216" s="40" t="str">
        <f>IF(ISNUMBER(AVERAGEIFS(Observed!P$2:P$2369,Observed!$A$2:$A$2369,$A216,Observed!$C$2:$C$2369,$C216)),AVERAGEIFS(Observed!P$2:P$2369,Observed!$A$2:$A$2369,$A216,Observed!$C$2:$C$2369,$C216),"")</f>
        <v/>
      </c>
      <c r="Q216" s="40" t="str">
        <f>IF(ISNUMBER(AVERAGEIFS(Observed!Q$2:Q$2369,Observed!$A$2:$A$2369,$A216,Observed!$C$2:$C$2369,$C216)),AVERAGEIFS(Observed!Q$2:Q$2369,Observed!$A$2:$A$2369,$A216,Observed!$C$2:$C$2369,$C216),"")</f>
        <v/>
      </c>
      <c r="R216" s="40" t="str">
        <f>IF(ISNUMBER(AVERAGEIFS(Observed!R$2:R$2369,Observed!$A$2:$A$2369,$A216,Observed!$C$2:$C$2369,$C216)),AVERAGEIFS(Observed!R$2:R$2369,Observed!$A$2:$A$2369,$A216,Observed!$C$2:$C$2369,$C216),"")</f>
        <v/>
      </c>
      <c r="S216" s="41" t="str">
        <f>IF(ISNUMBER(AVERAGEIFS(Observed!S$2:S$2369,Observed!$A$2:$A$2369,$A216,Observed!$C$2:$C$2369,$C216)),AVERAGEIFS(Observed!S$2:S$2369,Observed!$A$2:$A$2369,$A216,Observed!$C$2:$C$2369,$C216),"")</f>
        <v/>
      </c>
      <c r="T216" s="41" t="str">
        <f>IF(ISNUMBER(AVERAGEIFS(Observed!T$2:T$2369,Observed!$A$2:$A$2369,$A216,Observed!$C$2:$C$2369,$C216)),AVERAGEIFS(Observed!T$2:T$2369,Observed!$A$2:$A$2369,$A216,Observed!$C$2:$C$2369,$C216),"")</f>
        <v/>
      </c>
      <c r="U216" s="41" t="str">
        <f>IF(ISNUMBER(AVERAGEIFS(Observed!U$2:U$2369,Observed!$A$2:$A$2369,$A216,Observed!$C$2:$C$2369,$C216)),AVERAGEIFS(Observed!U$2:U$2369,Observed!$A$2:$A$2369,$A216,Observed!$C$2:$C$2369,$C216),"")</f>
        <v/>
      </c>
      <c r="V216" s="40" t="str">
        <f>IF(ISNUMBER(AVERAGEIFS(Observed!V$2:V$2369,Observed!$A$2:$A$2369,$A216,Observed!$C$2:$C$2369,$C216)),AVERAGEIFS(Observed!V$2:V$2369,Observed!$A$2:$A$2369,$A216,Observed!$C$2:$C$2369,$C216),"")</f>
        <v/>
      </c>
      <c r="W216" s="8" t="str">
        <f>IF(ISNUMBER(AVERAGEIFS(Observed!W$2:W$2369,Observed!$A$2:$A$2369,$A216,Observed!$C$2:$C$2369,$C216)),AVERAGEIFS(Observed!W$2:W$2369,Observed!$A$2:$A$2369,$A216,Observed!$C$2:$C$2369,$C216),"")</f>
        <v/>
      </c>
      <c r="X216" s="8" t="str">
        <f>IF(ISNUMBER(AVERAGEIFS(Observed!X$2:X$2369,Observed!$A$2:$A$2369,$A216,Observed!$C$2:$C$2369,$C216)),AVERAGEIFS(Observed!X$2:X$2369,Observed!$A$2:$A$2369,$A216,Observed!$C$2:$C$2369,$C216),"")</f>
        <v/>
      </c>
      <c r="Y216" s="40" t="str">
        <f>IF(ISNUMBER(AVERAGEIFS(Observed!Y$2:Y$2369,Observed!$A$2:$A$2369,$A216,Observed!$C$2:$C$2369,$C216)),AVERAGEIFS(Observed!Y$2:Y$2369,Observed!$A$2:$A$2369,$A216,Observed!$C$2:$C$2369,$C216),"")</f>
        <v/>
      </c>
      <c r="Z216" s="40" t="str">
        <f>IF(ISNUMBER(AVERAGEIFS(Observed!Z$2:Z$2369,Observed!$A$2:$A$2369,$A216,Observed!$C$2:$C$2369,$C216)),AVERAGEIFS(Observed!Z$2:Z$2369,Observed!$A$2:$A$2369,$A216,Observed!$C$2:$C$2369,$C216),"")</f>
        <v/>
      </c>
      <c r="AA216" s="40" t="str">
        <f>IF(ISNUMBER(AVERAGEIFS(Observed!AA$2:AA$2369,Observed!$A$2:$A$2369,$A216,Observed!$C$2:$C$2369,$C216)),AVERAGEIFS(Observed!AA$2:AA$2369,Observed!$A$2:$A$2369,$A216,Observed!$C$2:$C$2369,$C216),"")</f>
        <v/>
      </c>
      <c r="AB216" s="40" t="str">
        <f>IF(ISNUMBER(AVERAGEIFS(Observed!AB$2:AB$2369,Observed!$A$2:$A$2369,$A216,Observed!$C$2:$C$2369,$C216)),AVERAGEIFS(Observed!AB$2:AB$2369,Observed!$A$2:$A$2369,$A216,Observed!$C$2:$C$2369,$C216),"")</f>
        <v/>
      </c>
      <c r="AC216" s="40" t="str">
        <f>IF(ISNUMBER(AVERAGEIFS(Observed!AC$2:AC$2369,Observed!$A$2:$A$2369,$A216,Observed!$C$2:$C$2369,$C216)),AVERAGEIFS(Observed!AC$2:AC$2369,Observed!$A$2:$A$2369,$A216,Observed!$C$2:$C$2369,$C216),"")</f>
        <v/>
      </c>
      <c r="AD216" s="40" t="str">
        <f>IF(ISNUMBER(AVERAGEIFS(Observed!AD$2:AD$2369,Observed!$A$2:$A$2369,$A216,Observed!$C$2:$C$2369,$C216)),AVERAGEIFS(Observed!AD$2:AD$2369,Observed!$A$2:$A$2369,$A216,Observed!$C$2:$C$2369,$C216),"")</f>
        <v/>
      </c>
      <c r="AE216" s="40" t="str">
        <f>IF(ISNUMBER(AVERAGEIFS(Observed!AE$2:AE$2369,Observed!$A$2:$A$2369,$A216,Observed!$C$2:$C$2369,$C216)),AVERAGEIFS(Observed!AE$2:AE$2369,Observed!$A$2:$A$2369,$A216,Observed!$C$2:$C$2369,$C216),"")</f>
        <v/>
      </c>
      <c r="AF216" s="40" t="str">
        <f>IF(ISNUMBER(AVERAGEIFS(Observed!AF$2:AF$2369,Observed!$A$2:$A$2369,$A216,Observed!$C$2:$C$2369,$C216)),AVERAGEIFS(Observed!AF$2:AF$2369,Observed!$A$2:$A$2369,$A216,Observed!$C$2:$C$2369,$C216),"")</f>
        <v/>
      </c>
      <c r="AG216" s="40" t="str">
        <f>IF(ISNUMBER(AVERAGEIFS(Observed!AG$2:AG$2369,Observed!$A$2:$A$2369,$A216,Observed!$C$2:$C$2369,$C216)),AVERAGEIFS(Observed!AG$2:AG$2369,Observed!$A$2:$A$2369,$A216,Observed!$C$2:$C$2369,$C216),"")</f>
        <v/>
      </c>
      <c r="AH216" s="41" t="str">
        <f>IF(ISNUMBER(AVERAGEIFS(Observed!AH$2:AH$2369,Observed!$A$2:$A$2369,$A216,Observed!$C$2:$C$2369,$C216)),AVERAGEIFS(Observed!AH$2:AH$2369,Observed!$A$2:$A$2369,$A216,Observed!$C$2:$C$2369,$C216),"")</f>
        <v/>
      </c>
      <c r="AI216" s="41" t="str">
        <f>IF(ISNUMBER(AVERAGEIFS(Observed!AI$2:AI$2369,Observed!$A$2:$A$2369,$A216,Observed!$C$2:$C$2369,$C216)),AVERAGEIFS(Observed!AI$2:AI$2369,Observed!$A$2:$A$2369,$A216,Observed!$C$2:$C$2369,$C216),"")</f>
        <v/>
      </c>
      <c r="AJ216" s="41" t="str">
        <f>IF(ISNUMBER(AVERAGEIFS(Observed!AJ$2:AJ$2369,Observed!$A$2:$A$2369,$A216,Observed!$C$2:$C$2369,$C216)),AVERAGEIFS(Observed!AJ$2:AJ$2369,Observed!$A$2:$A$2369,$A216,Observed!$C$2:$C$2369,$C216),"")</f>
        <v/>
      </c>
      <c r="AK216" s="40" t="str">
        <f>IF(ISNUMBER(AVERAGEIFS(Observed!AK$2:AK$2369,Observed!$A$2:$A$2369,$A216,Observed!$C$2:$C$2369,$C216)),AVERAGEIFS(Observed!AK$2:AK$2369,Observed!$A$2:$A$2369,$A216,Observed!$C$2:$C$2369,$C216),"")</f>
        <v/>
      </c>
      <c r="AL216" s="41" t="str">
        <f>IF(ISNUMBER(AVERAGEIFS(Observed!AL$2:AL$2369,Observed!$A$2:$A$2369,$A216,Observed!$C$2:$C$2369,$C216)),AVERAGEIFS(Observed!AL$2:AL$2369,Observed!$A$2:$A$2369,$A216,Observed!$C$2:$C$2369,$C216),"")</f>
        <v/>
      </c>
      <c r="AM216" s="40" t="str">
        <f>IF(ISNUMBER(AVERAGEIFS(Observed!AM$2:AM$2369,Observed!$A$2:$A$2369,$A216,Observed!$C$2:$C$2369,$C216)),AVERAGEIFS(Observed!AM$2:AM$2369,Observed!$A$2:$A$2369,$A216,Observed!$C$2:$C$2369,$C216),"")</f>
        <v/>
      </c>
      <c r="AN216" s="40" t="str">
        <f>IF(ISNUMBER(AVERAGEIFS(Observed!AN$2:AN$2369,Observed!$A$2:$A$2369,$A216,Observed!$C$2:$C$2369,$C216)),AVERAGEIFS(Observed!AN$2:AN$2369,Observed!$A$2:$A$2369,$A216,Observed!$C$2:$C$2369,$C216),"")</f>
        <v/>
      </c>
      <c r="AO216" s="40" t="str">
        <f>IF(ISNUMBER(AVERAGEIFS(Observed!AO$2:AO$2369,Observed!$A$2:$A$2369,$A216,Observed!$C$2:$C$2369,$C216)),AVERAGEIFS(Observed!AO$2:AO$2369,Observed!$A$2:$A$2369,$A216,Observed!$C$2:$C$2369,$C216),"")</f>
        <v/>
      </c>
      <c r="AP216" s="41" t="str">
        <f>IF(ISNUMBER(AVERAGEIFS(Observed!AP$2:AP$2369,Observed!$A$2:$A$2369,$A216,Observed!$C$2:$C$2369,$C216)),AVERAGEIFS(Observed!AP$2:AP$2369,Observed!$A$2:$A$2369,$A216,Observed!$C$2:$C$2369,$C216),"")</f>
        <v/>
      </c>
      <c r="AQ216" s="40" t="str">
        <f>IF(ISNUMBER(AVERAGEIFS(Observed!AQ$2:AQ$2369,Observed!$A$2:$A$2369,$A216,Observed!$C$2:$C$2369,$C216)),AVERAGEIFS(Observed!AQ$2:AQ$2369,Observed!$A$2:$A$2369,$A216,Observed!$C$2:$C$2369,$C216),"")</f>
        <v/>
      </c>
      <c r="AR216" s="40" t="str">
        <f>IF(ISNUMBER(AVERAGEIFS(Observed!AR$2:AR$2369,Observed!$A$2:$A$2369,$A216,Observed!$C$2:$C$2369,$C216)),AVERAGEIFS(Observed!AR$2:AR$2369,Observed!$A$2:$A$2369,$A216,Observed!$C$2:$C$2369,$C216),"")</f>
        <v/>
      </c>
      <c r="AS216" s="3">
        <f>COUNTIFS(Observed!$A$2:$A$2369,$A216,Observed!$C$2:$C$2369,$C216)</f>
        <v>3</v>
      </c>
      <c r="AT216" s="3">
        <f t="shared" si="3"/>
        <v>1</v>
      </c>
    </row>
    <row r="217" spans="1:46" x14ac:dyDescent="0.25">
      <c r="A217" t="s">
        <v>6</v>
      </c>
      <c r="B217" t="s">
        <v>21</v>
      </c>
      <c r="C217" s="7">
        <v>36299</v>
      </c>
      <c r="D217" t="s">
        <v>101</v>
      </c>
      <c r="E217" t="s">
        <v>84</v>
      </c>
      <c r="J217" t="s">
        <v>2</v>
      </c>
      <c r="K217" t="s">
        <v>2</v>
      </c>
      <c r="L217">
        <v>7</v>
      </c>
      <c r="M217" t="s">
        <v>23</v>
      </c>
      <c r="N217" s="39">
        <f>IF(ISNUMBER(AVERAGEIFS(Observed!N$2:N$2369,Observed!$A$2:$A$2369,$A217,Observed!$C$2:$C$2369,$C217)),AVERAGEIFS(Observed!N$2:N$2369,Observed!$A$2:$A$2369,$A217,Observed!$C$2:$C$2369,$C217),"")</f>
        <v>527</v>
      </c>
      <c r="O217" s="40">
        <f>IF(ISNUMBER(AVERAGEIFS(Observed!O$2:O$2369,Observed!$A$2:$A$2369,$A217,Observed!$C$2:$C$2369,$C217)),AVERAGEIFS(Observed!O$2:O$2369,Observed!$A$2:$A$2369,$A217,Observed!$C$2:$C$2369,$C217),"")</f>
        <v>52.699999999999996</v>
      </c>
      <c r="P217" s="40" t="str">
        <f>IF(ISNUMBER(AVERAGEIFS(Observed!P$2:P$2369,Observed!$A$2:$A$2369,$A217,Observed!$C$2:$C$2369,$C217)),AVERAGEIFS(Observed!P$2:P$2369,Observed!$A$2:$A$2369,$A217,Observed!$C$2:$C$2369,$C217),"")</f>
        <v/>
      </c>
      <c r="Q217" s="40" t="str">
        <f>IF(ISNUMBER(AVERAGEIFS(Observed!Q$2:Q$2369,Observed!$A$2:$A$2369,$A217,Observed!$C$2:$C$2369,$C217)),AVERAGEIFS(Observed!Q$2:Q$2369,Observed!$A$2:$A$2369,$A217,Observed!$C$2:$C$2369,$C217),"")</f>
        <v/>
      </c>
      <c r="R217" s="40" t="str">
        <f>IF(ISNUMBER(AVERAGEIFS(Observed!R$2:R$2369,Observed!$A$2:$A$2369,$A217,Observed!$C$2:$C$2369,$C217)),AVERAGEIFS(Observed!R$2:R$2369,Observed!$A$2:$A$2369,$A217,Observed!$C$2:$C$2369,$C217),"")</f>
        <v/>
      </c>
      <c r="S217" s="41" t="str">
        <f>IF(ISNUMBER(AVERAGEIFS(Observed!S$2:S$2369,Observed!$A$2:$A$2369,$A217,Observed!$C$2:$C$2369,$C217)),AVERAGEIFS(Observed!S$2:S$2369,Observed!$A$2:$A$2369,$A217,Observed!$C$2:$C$2369,$C217),"")</f>
        <v/>
      </c>
      <c r="T217" s="41" t="str">
        <f>IF(ISNUMBER(AVERAGEIFS(Observed!T$2:T$2369,Observed!$A$2:$A$2369,$A217,Observed!$C$2:$C$2369,$C217)),AVERAGEIFS(Observed!T$2:T$2369,Observed!$A$2:$A$2369,$A217,Observed!$C$2:$C$2369,$C217),"")</f>
        <v/>
      </c>
      <c r="U217" s="41" t="str">
        <f>IF(ISNUMBER(AVERAGEIFS(Observed!U$2:U$2369,Observed!$A$2:$A$2369,$A217,Observed!$C$2:$C$2369,$C217)),AVERAGEIFS(Observed!U$2:U$2369,Observed!$A$2:$A$2369,$A217,Observed!$C$2:$C$2369,$C217),"")</f>
        <v/>
      </c>
      <c r="V217" s="40" t="str">
        <f>IF(ISNUMBER(AVERAGEIFS(Observed!V$2:V$2369,Observed!$A$2:$A$2369,$A217,Observed!$C$2:$C$2369,$C217)),AVERAGEIFS(Observed!V$2:V$2369,Observed!$A$2:$A$2369,$A217,Observed!$C$2:$C$2369,$C217),"")</f>
        <v/>
      </c>
      <c r="W217" s="8" t="str">
        <f>IF(ISNUMBER(AVERAGEIFS(Observed!W$2:W$2369,Observed!$A$2:$A$2369,$A217,Observed!$C$2:$C$2369,$C217)),AVERAGEIFS(Observed!W$2:W$2369,Observed!$A$2:$A$2369,$A217,Observed!$C$2:$C$2369,$C217),"")</f>
        <v/>
      </c>
      <c r="X217" s="8" t="str">
        <f>IF(ISNUMBER(AVERAGEIFS(Observed!X$2:X$2369,Observed!$A$2:$A$2369,$A217,Observed!$C$2:$C$2369,$C217)),AVERAGEIFS(Observed!X$2:X$2369,Observed!$A$2:$A$2369,$A217,Observed!$C$2:$C$2369,$C217),"")</f>
        <v/>
      </c>
      <c r="Y217" s="40" t="str">
        <f>IF(ISNUMBER(AVERAGEIFS(Observed!Y$2:Y$2369,Observed!$A$2:$A$2369,$A217,Observed!$C$2:$C$2369,$C217)),AVERAGEIFS(Observed!Y$2:Y$2369,Observed!$A$2:$A$2369,$A217,Observed!$C$2:$C$2369,$C217),"")</f>
        <v/>
      </c>
      <c r="Z217" s="40" t="str">
        <f>IF(ISNUMBER(AVERAGEIFS(Observed!Z$2:Z$2369,Observed!$A$2:$A$2369,$A217,Observed!$C$2:$C$2369,$C217)),AVERAGEIFS(Observed!Z$2:Z$2369,Observed!$A$2:$A$2369,$A217,Observed!$C$2:$C$2369,$C217),"")</f>
        <v/>
      </c>
      <c r="AA217" s="40" t="str">
        <f>IF(ISNUMBER(AVERAGEIFS(Observed!AA$2:AA$2369,Observed!$A$2:$A$2369,$A217,Observed!$C$2:$C$2369,$C217)),AVERAGEIFS(Observed!AA$2:AA$2369,Observed!$A$2:$A$2369,$A217,Observed!$C$2:$C$2369,$C217),"")</f>
        <v/>
      </c>
      <c r="AB217" s="40" t="str">
        <f>IF(ISNUMBER(AVERAGEIFS(Observed!AB$2:AB$2369,Observed!$A$2:$A$2369,$A217,Observed!$C$2:$C$2369,$C217)),AVERAGEIFS(Observed!AB$2:AB$2369,Observed!$A$2:$A$2369,$A217,Observed!$C$2:$C$2369,$C217),"")</f>
        <v/>
      </c>
      <c r="AC217" s="40" t="str">
        <f>IF(ISNUMBER(AVERAGEIFS(Observed!AC$2:AC$2369,Observed!$A$2:$A$2369,$A217,Observed!$C$2:$C$2369,$C217)),AVERAGEIFS(Observed!AC$2:AC$2369,Observed!$A$2:$A$2369,$A217,Observed!$C$2:$C$2369,$C217),"")</f>
        <v/>
      </c>
      <c r="AD217" s="40" t="str">
        <f>IF(ISNUMBER(AVERAGEIFS(Observed!AD$2:AD$2369,Observed!$A$2:$A$2369,$A217,Observed!$C$2:$C$2369,$C217)),AVERAGEIFS(Observed!AD$2:AD$2369,Observed!$A$2:$A$2369,$A217,Observed!$C$2:$C$2369,$C217),"")</f>
        <v/>
      </c>
      <c r="AE217" s="40" t="str">
        <f>IF(ISNUMBER(AVERAGEIFS(Observed!AE$2:AE$2369,Observed!$A$2:$A$2369,$A217,Observed!$C$2:$C$2369,$C217)),AVERAGEIFS(Observed!AE$2:AE$2369,Observed!$A$2:$A$2369,$A217,Observed!$C$2:$C$2369,$C217),"")</f>
        <v/>
      </c>
      <c r="AF217" s="40" t="str">
        <f>IF(ISNUMBER(AVERAGEIFS(Observed!AF$2:AF$2369,Observed!$A$2:$A$2369,$A217,Observed!$C$2:$C$2369,$C217)),AVERAGEIFS(Observed!AF$2:AF$2369,Observed!$A$2:$A$2369,$A217,Observed!$C$2:$C$2369,$C217),"")</f>
        <v/>
      </c>
      <c r="AG217" s="40" t="str">
        <f>IF(ISNUMBER(AVERAGEIFS(Observed!AG$2:AG$2369,Observed!$A$2:$A$2369,$A217,Observed!$C$2:$C$2369,$C217)),AVERAGEIFS(Observed!AG$2:AG$2369,Observed!$A$2:$A$2369,$A217,Observed!$C$2:$C$2369,$C217),"")</f>
        <v/>
      </c>
      <c r="AH217" s="41" t="str">
        <f>IF(ISNUMBER(AVERAGEIFS(Observed!AH$2:AH$2369,Observed!$A$2:$A$2369,$A217,Observed!$C$2:$C$2369,$C217)),AVERAGEIFS(Observed!AH$2:AH$2369,Observed!$A$2:$A$2369,$A217,Observed!$C$2:$C$2369,$C217),"")</f>
        <v/>
      </c>
      <c r="AI217" s="41" t="str">
        <f>IF(ISNUMBER(AVERAGEIFS(Observed!AI$2:AI$2369,Observed!$A$2:$A$2369,$A217,Observed!$C$2:$C$2369,$C217)),AVERAGEIFS(Observed!AI$2:AI$2369,Observed!$A$2:$A$2369,$A217,Observed!$C$2:$C$2369,$C217),"")</f>
        <v/>
      </c>
      <c r="AJ217" s="41" t="str">
        <f>IF(ISNUMBER(AVERAGEIFS(Observed!AJ$2:AJ$2369,Observed!$A$2:$A$2369,$A217,Observed!$C$2:$C$2369,$C217)),AVERAGEIFS(Observed!AJ$2:AJ$2369,Observed!$A$2:$A$2369,$A217,Observed!$C$2:$C$2369,$C217),"")</f>
        <v/>
      </c>
      <c r="AK217" s="40" t="str">
        <f>IF(ISNUMBER(AVERAGEIFS(Observed!AK$2:AK$2369,Observed!$A$2:$A$2369,$A217,Observed!$C$2:$C$2369,$C217)),AVERAGEIFS(Observed!AK$2:AK$2369,Observed!$A$2:$A$2369,$A217,Observed!$C$2:$C$2369,$C217),"")</f>
        <v/>
      </c>
      <c r="AL217" s="41" t="str">
        <f>IF(ISNUMBER(AVERAGEIFS(Observed!AL$2:AL$2369,Observed!$A$2:$A$2369,$A217,Observed!$C$2:$C$2369,$C217)),AVERAGEIFS(Observed!AL$2:AL$2369,Observed!$A$2:$A$2369,$A217,Observed!$C$2:$C$2369,$C217),"")</f>
        <v/>
      </c>
      <c r="AM217" s="40" t="str">
        <f>IF(ISNUMBER(AVERAGEIFS(Observed!AM$2:AM$2369,Observed!$A$2:$A$2369,$A217,Observed!$C$2:$C$2369,$C217)),AVERAGEIFS(Observed!AM$2:AM$2369,Observed!$A$2:$A$2369,$A217,Observed!$C$2:$C$2369,$C217),"")</f>
        <v/>
      </c>
      <c r="AN217" s="40" t="str">
        <f>IF(ISNUMBER(AVERAGEIFS(Observed!AN$2:AN$2369,Observed!$A$2:$A$2369,$A217,Observed!$C$2:$C$2369,$C217)),AVERAGEIFS(Observed!AN$2:AN$2369,Observed!$A$2:$A$2369,$A217,Observed!$C$2:$C$2369,$C217),"")</f>
        <v/>
      </c>
      <c r="AO217" s="40" t="str">
        <f>IF(ISNUMBER(AVERAGEIFS(Observed!AO$2:AO$2369,Observed!$A$2:$A$2369,$A217,Observed!$C$2:$C$2369,$C217)),AVERAGEIFS(Observed!AO$2:AO$2369,Observed!$A$2:$A$2369,$A217,Observed!$C$2:$C$2369,$C217),"")</f>
        <v/>
      </c>
      <c r="AP217" s="41" t="str">
        <f>IF(ISNUMBER(AVERAGEIFS(Observed!AP$2:AP$2369,Observed!$A$2:$A$2369,$A217,Observed!$C$2:$C$2369,$C217)),AVERAGEIFS(Observed!AP$2:AP$2369,Observed!$A$2:$A$2369,$A217,Observed!$C$2:$C$2369,$C217),"")</f>
        <v/>
      </c>
      <c r="AQ217" s="40" t="str">
        <f>IF(ISNUMBER(AVERAGEIFS(Observed!AQ$2:AQ$2369,Observed!$A$2:$A$2369,$A217,Observed!$C$2:$C$2369,$C217)),AVERAGEIFS(Observed!AQ$2:AQ$2369,Observed!$A$2:$A$2369,$A217,Observed!$C$2:$C$2369,$C217),"")</f>
        <v/>
      </c>
      <c r="AR217" s="40" t="str">
        <f>IF(ISNUMBER(AVERAGEIFS(Observed!AR$2:AR$2369,Observed!$A$2:$A$2369,$A217,Observed!$C$2:$C$2369,$C217)),AVERAGEIFS(Observed!AR$2:AR$2369,Observed!$A$2:$A$2369,$A217,Observed!$C$2:$C$2369,$C217),"")</f>
        <v/>
      </c>
      <c r="AS217" s="3">
        <f>COUNTIFS(Observed!$A$2:$A$2369,$A217,Observed!$C$2:$C$2369,$C217)</f>
        <v>3</v>
      </c>
      <c r="AT217" s="3">
        <f t="shared" si="3"/>
        <v>1</v>
      </c>
    </row>
    <row r="218" spans="1:46" x14ac:dyDescent="0.25">
      <c r="A218" t="s">
        <v>6</v>
      </c>
      <c r="B218" t="s">
        <v>21</v>
      </c>
      <c r="C218" s="7">
        <v>36314</v>
      </c>
      <c r="D218" t="s">
        <v>101</v>
      </c>
      <c r="E218" t="s">
        <v>84</v>
      </c>
      <c r="J218" t="s">
        <v>2</v>
      </c>
      <c r="K218" t="s">
        <v>2</v>
      </c>
      <c r="L218">
        <v>7</v>
      </c>
      <c r="M218" t="s">
        <v>23</v>
      </c>
      <c r="N218" s="39">
        <f>IF(ISNUMBER(AVERAGEIFS(Observed!N$2:N$2369,Observed!$A$2:$A$2369,$A218,Observed!$C$2:$C$2369,$C218)),AVERAGEIFS(Observed!N$2:N$2369,Observed!$A$2:$A$2369,$A218,Observed!$C$2:$C$2369,$C218),"")</f>
        <v>1013.3333333333334</v>
      </c>
      <c r="O218" s="40">
        <f>IF(ISNUMBER(AVERAGEIFS(Observed!O$2:O$2369,Observed!$A$2:$A$2369,$A218,Observed!$C$2:$C$2369,$C218)),AVERAGEIFS(Observed!O$2:O$2369,Observed!$A$2:$A$2369,$A218,Observed!$C$2:$C$2369,$C218),"")</f>
        <v>101.33333333333333</v>
      </c>
      <c r="P218" s="40" t="str">
        <f>IF(ISNUMBER(AVERAGEIFS(Observed!P$2:P$2369,Observed!$A$2:$A$2369,$A218,Observed!$C$2:$C$2369,$C218)),AVERAGEIFS(Observed!P$2:P$2369,Observed!$A$2:$A$2369,$A218,Observed!$C$2:$C$2369,$C218),"")</f>
        <v/>
      </c>
      <c r="Q218" s="40" t="str">
        <f>IF(ISNUMBER(AVERAGEIFS(Observed!Q$2:Q$2369,Observed!$A$2:$A$2369,$A218,Observed!$C$2:$C$2369,$C218)),AVERAGEIFS(Observed!Q$2:Q$2369,Observed!$A$2:$A$2369,$A218,Observed!$C$2:$C$2369,$C218),"")</f>
        <v/>
      </c>
      <c r="R218" s="40" t="str">
        <f>IF(ISNUMBER(AVERAGEIFS(Observed!R$2:R$2369,Observed!$A$2:$A$2369,$A218,Observed!$C$2:$C$2369,$C218)),AVERAGEIFS(Observed!R$2:R$2369,Observed!$A$2:$A$2369,$A218,Observed!$C$2:$C$2369,$C218),"")</f>
        <v/>
      </c>
      <c r="S218" s="41" t="str">
        <f>IF(ISNUMBER(AVERAGEIFS(Observed!S$2:S$2369,Observed!$A$2:$A$2369,$A218,Observed!$C$2:$C$2369,$C218)),AVERAGEIFS(Observed!S$2:S$2369,Observed!$A$2:$A$2369,$A218,Observed!$C$2:$C$2369,$C218),"")</f>
        <v/>
      </c>
      <c r="T218" s="41" t="str">
        <f>IF(ISNUMBER(AVERAGEIFS(Observed!T$2:T$2369,Observed!$A$2:$A$2369,$A218,Observed!$C$2:$C$2369,$C218)),AVERAGEIFS(Observed!T$2:T$2369,Observed!$A$2:$A$2369,$A218,Observed!$C$2:$C$2369,$C218),"")</f>
        <v/>
      </c>
      <c r="U218" s="41" t="str">
        <f>IF(ISNUMBER(AVERAGEIFS(Observed!U$2:U$2369,Observed!$A$2:$A$2369,$A218,Observed!$C$2:$C$2369,$C218)),AVERAGEIFS(Observed!U$2:U$2369,Observed!$A$2:$A$2369,$A218,Observed!$C$2:$C$2369,$C218),"")</f>
        <v/>
      </c>
      <c r="V218" s="40" t="str">
        <f>IF(ISNUMBER(AVERAGEIFS(Observed!V$2:V$2369,Observed!$A$2:$A$2369,$A218,Observed!$C$2:$C$2369,$C218)),AVERAGEIFS(Observed!V$2:V$2369,Observed!$A$2:$A$2369,$A218,Observed!$C$2:$C$2369,$C218),"")</f>
        <v/>
      </c>
      <c r="W218" s="8" t="str">
        <f>IF(ISNUMBER(AVERAGEIFS(Observed!W$2:W$2369,Observed!$A$2:$A$2369,$A218,Observed!$C$2:$C$2369,$C218)),AVERAGEIFS(Observed!W$2:W$2369,Observed!$A$2:$A$2369,$A218,Observed!$C$2:$C$2369,$C218),"")</f>
        <v/>
      </c>
      <c r="X218" s="8" t="str">
        <f>IF(ISNUMBER(AVERAGEIFS(Observed!X$2:X$2369,Observed!$A$2:$A$2369,$A218,Observed!$C$2:$C$2369,$C218)),AVERAGEIFS(Observed!X$2:X$2369,Observed!$A$2:$A$2369,$A218,Observed!$C$2:$C$2369,$C218),"")</f>
        <v/>
      </c>
      <c r="Y218" s="40" t="str">
        <f>IF(ISNUMBER(AVERAGEIFS(Observed!Y$2:Y$2369,Observed!$A$2:$A$2369,$A218,Observed!$C$2:$C$2369,$C218)),AVERAGEIFS(Observed!Y$2:Y$2369,Observed!$A$2:$A$2369,$A218,Observed!$C$2:$C$2369,$C218),"")</f>
        <v/>
      </c>
      <c r="Z218" s="40" t="str">
        <f>IF(ISNUMBER(AVERAGEIFS(Observed!Z$2:Z$2369,Observed!$A$2:$A$2369,$A218,Observed!$C$2:$C$2369,$C218)),AVERAGEIFS(Observed!Z$2:Z$2369,Observed!$A$2:$A$2369,$A218,Observed!$C$2:$C$2369,$C218),"")</f>
        <v/>
      </c>
      <c r="AA218" s="40" t="str">
        <f>IF(ISNUMBER(AVERAGEIFS(Observed!AA$2:AA$2369,Observed!$A$2:$A$2369,$A218,Observed!$C$2:$C$2369,$C218)),AVERAGEIFS(Observed!AA$2:AA$2369,Observed!$A$2:$A$2369,$A218,Observed!$C$2:$C$2369,$C218),"")</f>
        <v/>
      </c>
      <c r="AB218" s="40" t="str">
        <f>IF(ISNUMBER(AVERAGEIFS(Observed!AB$2:AB$2369,Observed!$A$2:$A$2369,$A218,Observed!$C$2:$C$2369,$C218)),AVERAGEIFS(Observed!AB$2:AB$2369,Observed!$A$2:$A$2369,$A218,Observed!$C$2:$C$2369,$C218),"")</f>
        <v/>
      </c>
      <c r="AC218" s="40" t="str">
        <f>IF(ISNUMBER(AVERAGEIFS(Observed!AC$2:AC$2369,Observed!$A$2:$A$2369,$A218,Observed!$C$2:$C$2369,$C218)),AVERAGEIFS(Observed!AC$2:AC$2369,Observed!$A$2:$A$2369,$A218,Observed!$C$2:$C$2369,$C218),"")</f>
        <v/>
      </c>
      <c r="AD218" s="40" t="str">
        <f>IF(ISNUMBER(AVERAGEIFS(Observed!AD$2:AD$2369,Observed!$A$2:$A$2369,$A218,Observed!$C$2:$C$2369,$C218)),AVERAGEIFS(Observed!AD$2:AD$2369,Observed!$A$2:$A$2369,$A218,Observed!$C$2:$C$2369,$C218),"")</f>
        <v/>
      </c>
      <c r="AE218" s="40" t="str">
        <f>IF(ISNUMBER(AVERAGEIFS(Observed!AE$2:AE$2369,Observed!$A$2:$A$2369,$A218,Observed!$C$2:$C$2369,$C218)),AVERAGEIFS(Observed!AE$2:AE$2369,Observed!$A$2:$A$2369,$A218,Observed!$C$2:$C$2369,$C218),"")</f>
        <v/>
      </c>
      <c r="AF218" s="40" t="str">
        <f>IF(ISNUMBER(AVERAGEIFS(Observed!AF$2:AF$2369,Observed!$A$2:$A$2369,$A218,Observed!$C$2:$C$2369,$C218)),AVERAGEIFS(Observed!AF$2:AF$2369,Observed!$A$2:$A$2369,$A218,Observed!$C$2:$C$2369,$C218),"")</f>
        <v/>
      </c>
      <c r="AG218" s="40" t="str">
        <f>IF(ISNUMBER(AVERAGEIFS(Observed!AG$2:AG$2369,Observed!$A$2:$A$2369,$A218,Observed!$C$2:$C$2369,$C218)),AVERAGEIFS(Observed!AG$2:AG$2369,Observed!$A$2:$A$2369,$A218,Observed!$C$2:$C$2369,$C218),"")</f>
        <v/>
      </c>
      <c r="AH218" s="41" t="str">
        <f>IF(ISNUMBER(AVERAGEIFS(Observed!AH$2:AH$2369,Observed!$A$2:$A$2369,$A218,Observed!$C$2:$C$2369,$C218)),AVERAGEIFS(Observed!AH$2:AH$2369,Observed!$A$2:$A$2369,$A218,Observed!$C$2:$C$2369,$C218),"")</f>
        <v/>
      </c>
      <c r="AI218" s="41" t="str">
        <f>IF(ISNUMBER(AVERAGEIFS(Observed!AI$2:AI$2369,Observed!$A$2:$A$2369,$A218,Observed!$C$2:$C$2369,$C218)),AVERAGEIFS(Observed!AI$2:AI$2369,Observed!$A$2:$A$2369,$A218,Observed!$C$2:$C$2369,$C218),"")</f>
        <v/>
      </c>
      <c r="AJ218" s="41" t="str">
        <f>IF(ISNUMBER(AVERAGEIFS(Observed!AJ$2:AJ$2369,Observed!$A$2:$A$2369,$A218,Observed!$C$2:$C$2369,$C218)),AVERAGEIFS(Observed!AJ$2:AJ$2369,Observed!$A$2:$A$2369,$A218,Observed!$C$2:$C$2369,$C218),"")</f>
        <v/>
      </c>
      <c r="AK218" s="40" t="str">
        <f>IF(ISNUMBER(AVERAGEIFS(Observed!AK$2:AK$2369,Observed!$A$2:$A$2369,$A218,Observed!$C$2:$C$2369,$C218)),AVERAGEIFS(Observed!AK$2:AK$2369,Observed!$A$2:$A$2369,$A218,Observed!$C$2:$C$2369,$C218),"")</f>
        <v/>
      </c>
      <c r="AL218" s="41" t="str">
        <f>IF(ISNUMBER(AVERAGEIFS(Observed!AL$2:AL$2369,Observed!$A$2:$A$2369,$A218,Observed!$C$2:$C$2369,$C218)),AVERAGEIFS(Observed!AL$2:AL$2369,Observed!$A$2:$A$2369,$A218,Observed!$C$2:$C$2369,$C218),"")</f>
        <v/>
      </c>
      <c r="AM218" s="40" t="str">
        <f>IF(ISNUMBER(AVERAGEIFS(Observed!AM$2:AM$2369,Observed!$A$2:$A$2369,$A218,Observed!$C$2:$C$2369,$C218)),AVERAGEIFS(Observed!AM$2:AM$2369,Observed!$A$2:$A$2369,$A218,Observed!$C$2:$C$2369,$C218),"")</f>
        <v/>
      </c>
      <c r="AN218" s="40" t="str">
        <f>IF(ISNUMBER(AVERAGEIFS(Observed!AN$2:AN$2369,Observed!$A$2:$A$2369,$A218,Observed!$C$2:$C$2369,$C218)),AVERAGEIFS(Observed!AN$2:AN$2369,Observed!$A$2:$A$2369,$A218,Observed!$C$2:$C$2369,$C218),"")</f>
        <v/>
      </c>
      <c r="AO218" s="40" t="str">
        <f>IF(ISNUMBER(AVERAGEIFS(Observed!AO$2:AO$2369,Observed!$A$2:$A$2369,$A218,Observed!$C$2:$C$2369,$C218)),AVERAGEIFS(Observed!AO$2:AO$2369,Observed!$A$2:$A$2369,$A218,Observed!$C$2:$C$2369,$C218),"")</f>
        <v/>
      </c>
      <c r="AP218" s="41" t="str">
        <f>IF(ISNUMBER(AVERAGEIFS(Observed!AP$2:AP$2369,Observed!$A$2:$A$2369,$A218,Observed!$C$2:$C$2369,$C218)),AVERAGEIFS(Observed!AP$2:AP$2369,Observed!$A$2:$A$2369,$A218,Observed!$C$2:$C$2369,$C218),"")</f>
        <v/>
      </c>
      <c r="AQ218" s="40" t="str">
        <f>IF(ISNUMBER(AVERAGEIFS(Observed!AQ$2:AQ$2369,Observed!$A$2:$A$2369,$A218,Observed!$C$2:$C$2369,$C218)),AVERAGEIFS(Observed!AQ$2:AQ$2369,Observed!$A$2:$A$2369,$A218,Observed!$C$2:$C$2369,$C218),"")</f>
        <v/>
      </c>
      <c r="AR218" s="40" t="str">
        <f>IF(ISNUMBER(AVERAGEIFS(Observed!AR$2:AR$2369,Observed!$A$2:$A$2369,$A218,Observed!$C$2:$C$2369,$C218)),AVERAGEIFS(Observed!AR$2:AR$2369,Observed!$A$2:$A$2369,$A218,Observed!$C$2:$C$2369,$C218),"")</f>
        <v/>
      </c>
      <c r="AS218" s="3">
        <f>COUNTIFS(Observed!$A$2:$A$2369,$A218,Observed!$C$2:$C$2369,$C218)</f>
        <v>3</v>
      </c>
      <c r="AT218" s="3">
        <f t="shared" si="3"/>
        <v>1</v>
      </c>
    </row>
    <row r="219" spans="1:46" x14ac:dyDescent="0.25">
      <c r="A219" t="s">
        <v>6</v>
      </c>
      <c r="B219" t="s">
        <v>21</v>
      </c>
      <c r="C219" s="7">
        <v>36335</v>
      </c>
      <c r="D219" t="s">
        <v>101</v>
      </c>
      <c r="E219" t="s">
        <v>84</v>
      </c>
      <c r="J219" t="s">
        <v>2</v>
      </c>
      <c r="K219" t="s">
        <v>2</v>
      </c>
      <c r="L219">
        <v>7</v>
      </c>
      <c r="M219" t="s">
        <v>24</v>
      </c>
      <c r="N219" s="39">
        <f>IF(ISNUMBER(AVERAGEIFS(Observed!N$2:N$2369,Observed!$A$2:$A$2369,$A219,Observed!$C$2:$C$2369,$C219)),AVERAGEIFS(Observed!N$2:N$2369,Observed!$A$2:$A$2369,$A219,Observed!$C$2:$C$2369,$C219),"")</f>
        <v>1020.6666666666666</v>
      </c>
      <c r="O219" s="40">
        <f>IF(ISNUMBER(AVERAGEIFS(Observed!O$2:O$2369,Observed!$A$2:$A$2369,$A219,Observed!$C$2:$C$2369,$C219)),AVERAGEIFS(Observed!O$2:O$2369,Observed!$A$2:$A$2369,$A219,Observed!$C$2:$C$2369,$C219),"")</f>
        <v>102.06666666666666</v>
      </c>
      <c r="P219" s="40" t="str">
        <f>IF(ISNUMBER(AVERAGEIFS(Observed!P$2:P$2369,Observed!$A$2:$A$2369,$A219,Observed!$C$2:$C$2369,$C219)),AVERAGEIFS(Observed!P$2:P$2369,Observed!$A$2:$A$2369,$A219,Observed!$C$2:$C$2369,$C219),"")</f>
        <v/>
      </c>
      <c r="Q219" s="40" t="str">
        <f>IF(ISNUMBER(AVERAGEIFS(Observed!Q$2:Q$2369,Observed!$A$2:$A$2369,$A219,Observed!$C$2:$C$2369,$C219)),AVERAGEIFS(Observed!Q$2:Q$2369,Observed!$A$2:$A$2369,$A219,Observed!$C$2:$C$2369,$C219),"")</f>
        <v/>
      </c>
      <c r="R219" s="40" t="str">
        <f>IF(ISNUMBER(AVERAGEIFS(Observed!R$2:R$2369,Observed!$A$2:$A$2369,$A219,Observed!$C$2:$C$2369,$C219)),AVERAGEIFS(Observed!R$2:R$2369,Observed!$A$2:$A$2369,$A219,Observed!$C$2:$C$2369,$C219),"")</f>
        <v/>
      </c>
      <c r="S219" s="41" t="str">
        <f>IF(ISNUMBER(AVERAGEIFS(Observed!S$2:S$2369,Observed!$A$2:$A$2369,$A219,Observed!$C$2:$C$2369,$C219)),AVERAGEIFS(Observed!S$2:S$2369,Observed!$A$2:$A$2369,$A219,Observed!$C$2:$C$2369,$C219),"")</f>
        <v/>
      </c>
      <c r="T219" s="41" t="str">
        <f>IF(ISNUMBER(AVERAGEIFS(Observed!T$2:T$2369,Observed!$A$2:$A$2369,$A219,Observed!$C$2:$C$2369,$C219)),AVERAGEIFS(Observed!T$2:T$2369,Observed!$A$2:$A$2369,$A219,Observed!$C$2:$C$2369,$C219),"")</f>
        <v/>
      </c>
      <c r="U219" s="41" t="str">
        <f>IF(ISNUMBER(AVERAGEIFS(Observed!U$2:U$2369,Observed!$A$2:$A$2369,$A219,Observed!$C$2:$C$2369,$C219)),AVERAGEIFS(Observed!U$2:U$2369,Observed!$A$2:$A$2369,$A219,Observed!$C$2:$C$2369,$C219),"")</f>
        <v/>
      </c>
      <c r="V219" s="40" t="str">
        <f>IF(ISNUMBER(AVERAGEIFS(Observed!V$2:V$2369,Observed!$A$2:$A$2369,$A219,Observed!$C$2:$C$2369,$C219)),AVERAGEIFS(Observed!V$2:V$2369,Observed!$A$2:$A$2369,$A219,Observed!$C$2:$C$2369,$C219),"")</f>
        <v/>
      </c>
      <c r="W219" s="8" t="str">
        <f>IF(ISNUMBER(AVERAGEIFS(Observed!W$2:W$2369,Observed!$A$2:$A$2369,$A219,Observed!$C$2:$C$2369,$C219)),AVERAGEIFS(Observed!W$2:W$2369,Observed!$A$2:$A$2369,$A219,Observed!$C$2:$C$2369,$C219),"")</f>
        <v/>
      </c>
      <c r="X219" s="8" t="str">
        <f>IF(ISNUMBER(AVERAGEIFS(Observed!X$2:X$2369,Observed!$A$2:$A$2369,$A219,Observed!$C$2:$C$2369,$C219)),AVERAGEIFS(Observed!X$2:X$2369,Observed!$A$2:$A$2369,$A219,Observed!$C$2:$C$2369,$C219),"")</f>
        <v/>
      </c>
      <c r="Y219" s="40" t="str">
        <f>IF(ISNUMBER(AVERAGEIFS(Observed!Y$2:Y$2369,Observed!$A$2:$A$2369,$A219,Observed!$C$2:$C$2369,$C219)),AVERAGEIFS(Observed!Y$2:Y$2369,Observed!$A$2:$A$2369,$A219,Observed!$C$2:$C$2369,$C219),"")</f>
        <v/>
      </c>
      <c r="Z219" s="40" t="str">
        <f>IF(ISNUMBER(AVERAGEIFS(Observed!Z$2:Z$2369,Observed!$A$2:$A$2369,$A219,Observed!$C$2:$C$2369,$C219)),AVERAGEIFS(Observed!Z$2:Z$2369,Observed!$A$2:$A$2369,$A219,Observed!$C$2:$C$2369,$C219),"")</f>
        <v/>
      </c>
      <c r="AA219" s="40" t="str">
        <f>IF(ISNUMBER(AVERAGEIFS(Observed!AA$2:AA$2369,Observed!$A$2:$A$2369,$A219,Observed!$C$2:$C$2369,$C219)),AVERAGEIFS(Observed!AA$2:AA$2369,Observed!$A$2:$A$2369,$A219,Observed!$C$2:$C$2369,$C219),"")</f>
        <v/>
      </c>
      <c r="AB219" s="40" t="str">
        <f>IF(ISNUMBER(AVERAGEIFS(Observed!AB$2:AB$2369,Observed!$A$2:$A$2369,$A219,Observed!$C$2:$C$2369,$C219)),AVERAGEIFS(Observed!AB$2:AB$2369,Observed!$A$2:$A$2369,$A219,Observed!$C$2:$C$2369,$C219),"")</f>
        <v/>
      </c>
      <c r="AC219" s="40" t="str">
        <f>IF(ISNUMBER(AVERAGEIFS(Observed!AC$2:AC$2369,Observed!$A$2:$A$2369,$A219,Observed!$C$2:$C$2369,$C219)),AVERAGEIFS(Observed!AC$2:AC$2369,Observed!$A$2:$A$2369,$A219,Observed!$C$2:$C$2369,$C219),"")</f>
        <v/>
      </c>
      <c r="AD219" s="40" t="str">
        <f>IF(ISNUMBER(AVERAGEIFS(Observed!AD$2:AD$2369,Observed!$A$2:$A$2369,$A219,Observed!$C$2:$C$2369,$C219)),AVERAGEIFS(Observed!AD$2:AD$2369,Observed!$A$2:$A$2369,$A219,Observed!$C$2:$C$2369,$C219),"")</f>
        <v/>
      </c>
      <c r="AE219" s="40" t="str">
        <f>IF(ISNUMBER(AVERAGEIFS(Observed!AE$2:AE$2369,Observed!$A$2:$A$2369,$A219,Observed!$C$2:$C$2369,$C219)),AVERAGEIFS(Observed!AE$2:AE$2369,Observed!$A$2:$A$2369,$A219,Observed!$C$2:$C$2369,$C219),"")</f>
        <v/>
      </c>
      <c r="AF219" s="40" t="str">
        <f>IF(ISNUMBER(AVERAGEIFS(Observed!AF$2:AF$2369,Observed!$A$2:$A$2369,$A219,Observed!$C$2:$C$2369,$C219)),AVERAGEIFS(Observed!AF$2:AF$2369,Observed!$A$2:$A$2369,$A219,Observed!$C$2:$C$2369,$C219),"")</f>
        <v/>
      </c>
      <c r="AG219" s="40" t="str">
        <f>IF(ISNUMBER(AVERAGEIFS(Observed!AG$2:AG$2369,Observed!$A$2:$A$2369,$A219,Observed!$C$2:$C$2369,$C219)),AVERAGEIFS(Observed!AG$2:AG$2369,Observed!$A$2:$A$2369,$A219,Observed!$C$2:$C$2369,$C219),"")</f>
        <v/>
      </c>
      <c r="AH219" s="41" t="str">
        <f>IF(ISNUMBER(AVERAGEIFS(Observed!AH$2:AH$2369,Observed!$A$2:$A$2369,$A219,Observed!$C$2:$C$2369,$C219)),AVERAGEIFS(Observed!AH$2:AH$2369,Observed!$A$2:$A$2369,$A219,Observed!$C$2:$C$2369,$C219),"")</f>
        <v/>
      </c>
      <c r="AI219" s="41" t="str">
        <f>IF(ISNUMBER(AVERAGEIFS(Observed!AI$2:AI$2369,Observed!$A$2:$A$2369,$A219,Observed!$C$2:$C$2369,$C219)),AVERAGEIFS(Observed!AI$2:AI$2369,Observed!$A$2:$A$2369,$A219,Observed!$C$2:$C$2369,$C219),"")</f>
        <v/>
      </c>
      <c r="AJ219" s="41" t="str">
        <f>IF(ISNUMBER(AVERAGEIFS(Observed!AJ$2:AJ$2369,Observed!$A$2:$A$2369,$A219,Observed!$C$2:$C$2369,$C219)),AVERAGEIFS(Observed!AJ$2:AJ$2369,Observed!$A$2:$A$2369,$A219,Observed!$C$2:$C$2369,$C219),"")</f>
        <v/>
      </c>
      <c r="AK219" s="40" t="str">
        <f>IF(ISNUMBER(AVERAGEIFS(Observed!AK$2:AK$2369,Observed!$A$2:$A$2369,$A219,Observed!$C$2:$C$2369,$C219)),AVERAGEIFS(Observed!AK$2:AK$2369,Observed!$A$2:$A$2369,$A219,Observed!$C$2:$C$2369,$C219),"")</f>
        <v/>
      </c>
      <c r="AL219" s="41" t="str">
        <f>IF(ISNUMBER(AVERAGEIFS(Observed!AL$2:AL$2369,Observed!$A$2:$A$2369,$A219,Observed!$C$2:$C$2369,$C219)),AVERAGEIFS(Observed!AL$2:AL$2369,Observed!$A$2:$A$2369,$A219,Observed!$C$2:$C$2369,$C219),"")</f>
        <v/>
      </c>
      <c r="AM219" s="40" t="str">
        <f>IF(ISNUMBER(AVERAGEIFS(Observed!AM$2:AM$2369,Observed!$A$2:$A$2369,$A219,Observed!$C$2:$C$2369,$C219)),AVERAGEIFS(Observed!AM$2:AM$2369,Observed!$A$2:$A$2369,$A219,Observed!$C$2:$C$2369,$C219),"")</f>
        <v/>
      </c>
      <c r="AN219" s="40" t="str">
        <f>IF(ISNUMBER(AVERAGEIFS(Observed!AN$2:AN$2369,Observed!$A$2:$A$2369,$A219,Observed!$C$2:$C$2369,$C219)),AVERAGEIFS(Observed!AN$2:AN$2369,Observed!$A$2:$A$2369,$A219,Observed!$C$2:$C$2369,$C219),"")</f>
        <v/>
      </c>
      <c r="AO219" s="40" t="str">
        <f>IF(ISNUMBER(AVERAGEIFS(Observed!AO$2:AO$2369,Observed!$A$2:$A$2369,$A219,Observed!$C$2:$C$2369,$C219)),AVERAGEIFS(Observed!AO$2:AO$2369,Observed!$A$2:$A$2369,$A219,Observed!$C$2:$C$2369,$C219),"")</f>
        <v/>
      </c>
      <c r="AP219" s="41" t="str">
        <f>IF(ISNUMBER(AVERAGEIFS(Observed!AP$2:AP$2369,Observed!$A$2:$A$2369,$A219,Observed!$C$2:$C$2369,$C219)),AVERAGEIFS(Observed!AP$2:AP$2369,Observed!$A$2:$A$2369,$A219,Observed!$C$2:$C$2369,$C219),"")</f>
        <v/>
      </c>
      <c r="AQ219" s="40" t="str">
        <f>IF(ISNUMBER(AVERAGEIFS(Observed!AQ$2:AQ$2369,Observed!$A$2:$A$2369,$A219,Observed!$C$2:$C$2369,$C219)),AVERAGEIFS(Observed!AQ$2:AQ$2369,Observed!$A$2:$A$2369,$A219,Observed!$C$2:$C$2369,$C219),"")</f>
        <v/>
      </c>
      <c r="AR219" s="40" t="str">
        <f>IF(ISNUMBER(AVERAGEIFS(Observed!AR$2:AR$2369,Observed!$A$2:$A$2369,$A219,Observed!$C$2:$C$2369,$C219)),AVERAGEIFS(Observed!AR$2:AR$2369,Observed!$A$2:$A$2369,$A219,Observed!$C$2:$C$2369,$C219),"")</f>
        <v/>
      </c>
      <c r="AS219" s="3">
        <f>COUNTIFS(Observed!$A$2:$A$2369,$A219,Observed!$C$2:$C$2369,$C219)</f>
        <v>3</v>
      </c>
      <c r="AT219" s="3">
        <f t="shared" si="3"/>
        <v>1</v>
      </c>
    </row>
    <row r="220" spans="1:46" x14ac:dyDescent="0.25">
      <c r="A220" t="s">
        <v>6</v>
      </c>
      <c r="B220" t="s">
        <v>21</v>
      </c>
      <c r="C220" s="7">
        <v>36338</v>
      </c>
      <c r="D220" t="s">
        <v>101</v>
      </c>
      <c r="E220" t="s">
        <v>84</v>
      </c>
      <c r="J220" t="s">
        <v>2</v>
      </c>
      <c r="K220" t="s">
        <v>2</v>
      </c>
      <c r="L220">
        <v>7</v>
      </c>
      <c r="M220" t="s">
        <v>25</v>
      </c>
      <c r="N220" s="39">
        <f>IF(ISNUMBER(AVERAGEIFS(Observed!N$2:N$2369,Observed!$A$2:$A$2369,$A220,Observed!$C$2:$C$2369,$C220)),AVERAGEIFS(Observed!N$2:N$2369,Observed!$A$2:$A$2369,$A220,Observed!$C$2:$C$2369,$C220),"")</f>
        <v>0</v>
      </c>
      <c r="O220" s="40">
        <f>IF(ISNUMBER(AVERAGEIFS(Observed!O$2:O$2369,Observed!$A$2:$A$2369,$A220,Observed!$C$2:$C$2369,$C220)),AVERAGEIFS(Observed!O$2:O$2369,Observed!$A$2:$A$2369,$A220,Observed!$C$2:$C$2369,$C220),"")</f>
        <v>0</v>
      </c>
      <c r="P220" s="40" t="str">
        <f>IF(ISNUMBER(AVERAGEIFS(Observed!P$2:P$2369,Observed!$A$2:$A$2369,$A220,Observed!$C$2:$C$2369,$C220)),AVERAGEIFS(Observed!P$2:P$2369,Observed!$A$2:$A$2369,$A220,Observed!$C$2:$C$2369,$C220),"")</f>
        <v/>
      </c>
      <c r="Q220" s="40">
        <f>IF(ISNUMBER(AVERAGEIFS(Observed!Q$2:Q$2369,Observed!$A$2:$A$2369,$A220,Observed!$C$2:$C$2369,$C220)),AVERAGEIFS(Observed!Q$2:Q$2369,Observed!$A$2:$A$2369,$A220,Observed!$C$2:$C$2369,$C220),"")</f>
        <v>99.726666666666674</v>
      </c>
      <c r="R220" s="40">
        <f>IF(ISNUMBER(AVERAGEIFS(Observed!R$2:R$2369,Observed!$A$2:$A$2369,$A220,Observed!$C$2:$C$2369,$C220)),AVERAGEIFS(Observed!R$2:R$2369,Observed!$A$2:$A$2369,$A220,Observed!$C$2:$C$2369,$C220),"")</f>
        <v>1306.4933333333333</v>
      </c>
      <c r="S220" s="41" t="str">
        <f>IF(ISNUMBER(AVERAGEIFS(Observed!S$2:S$2369,Observed!$A$2:$A$2369,$A220,Observed!$C$2:$C$2369,$C220)),AVERAGEIFS(Observed!S$2:S$2369,Observed!$A$2:$A$2369,$A220,Observed!$C$2:$C$2369,$C220),"")</f>
        <v/>
      </c>
      <c r="T220" s="41" t="str">
        <f>IF(ISNUMBER(AVERAGEIFS(Observed!T$2:T$2369,Observed!$A$2:$A$2369,$A220,Observed!$C$2:$C$2369,$C220)),AVERAGEIFS(Observed!T$2:T$2369,Observed!$A$2:$A$2369,$A220,Observed!$C$2:$C$2369,$C220),"")</f>
        <v/>
      </c>
      <c r="U220" s="41" t="str">
        <f>IF(ISNUMBER(AVERAGEIFS(Observed!U$2:U$2369,Observed!$A$2:$A$2369,$A220,Observed!$C$2:$C$2369,$C220)),AVERAGEIFS(Observed!U$2:U$2369,Observed!$A$2:$A$2369,$A220,Observed!$C$2:$C$2369,$C220),"")</f>
        <v/>
      </c>
      <c r="V220" s="40" t="str">
        <f>IF(ISNUMBER(AVERAGEIFS(Observed!V$2:V$2369,Observed!$A$2:$A$2369,$A220,Observed!$C$2:$C$2369,$C220)),AVERAGEIFS(Observed!V$2:V$2369,Observed!$A$2:$A$2369,$A220,Observed!$C$2:$C$2369,$C220),"")</f>
        <v/>
      </c>
      <c r="W220" s="8" t="str">
        <f>IF(ISNUMBER(AVERAGEIFS(Observed!W$2:W$2369,Observed!$A$2:$A$2369,$A220,Observed!$C$2:$C$2369,$C220)),AVERAGEIFS(Observed!W$2:W$2369,Observed!$A$2:$A$2369,$A220,Observed!$C$2:$C$2369,$C220),"")</f>
        <v/>
      </c>
      <c r="X220" s="8" t="str">
        <f>IF(ISNUMBER(AVERAGEIFS(Observed!X$2:X$2369,Observed!$A$2:$A$2369,$A220,Observed!$C$2:$C$2369,$C220)),AVERAGEIFS(Observed!X$2:X$2369,Observed!$A$2:$A$2369,$A220,Observed!$C$2:$C$2369,$C220),"")</f>
        <v/>
      </c>
      <c r="Y220" s="40" t="str">
        <f>IF(ISNUMBER(AVERAGEIFS(Observed!Y$2:Y$2369,Observed!$A$2:$A$2369,$A220,Observed!$C$2:$C$2369,$C220)),AVERAGEIFS(Observed!Y$2:Y$2369,Observed!$A$2:$A$2369,$A220,Observed!$C$2:$C$2369,$C220),"")</f>
        <v/>
      </c>
      <c r="Z220" s="40" t="str">
        <f>IF(ISNUMBER(AVERAGEIFS(Observed!Z$2:Z$2369,Observed!$A$2:$A$2369,$A220,Observed!$C$2:$C$2369,$C220)),AVERAGEIFS(Observed!Z$2:Z$2369,Observed!$A$2:$A$2369,$A220,Observed!$C$2:$C$2369,$C220),"")</f>
        <v/>
      </c>
      <c r="AA220" s="40" t="str">
        <f>IF(ISNUMBER(AVERAGEIFS(Observed!AA$2:AA$2369,Observed!$A$2:$A$2369,$A220,Observed!$C$2:$C$2369,$C220)),AVERAGEIFS(Observed!AA$2:AA$2369,Observed!$A$2:$A$2369,$A220,Observed!$C$2:$C$2369,$C220),"")</f>
        <v/>
      </c>
      <c r="AB220" s="40" t="str">
        <f>IF(ISNUMBER(AVERAGEIFS(Observed!AB$2:AB$2369,Observed!$A$2:$A$2369,$A220,Observed!$C$2:$C$2369,$C220)),AVERAGEIFS(Observed!AB$2:AB$2369,Observed!$A$2:$A$2369,$A220,Observed!$C$2:$C$2369,$C220),"")</f>
        <v/>
      </c>
      <c r="AC220" s="40" t="str">
        <f>IF(ISNUMBER(AVERAGEIFS(Observed!AC$2:AC$2369,Observed!$A$2:$A$2369,$A220,Observed!$C$2:$C$2369,$C220)),AVERAGEIFS(Observed!AC$2:AC$2369,Observed!$A$2:$A$2369,$A220,Observed!$C$2:$C$2369,$C220),"")</f>
        <v/>
      </c>
      <c r="AD220" s="40" t="str">
        <f>IF(ISNUMBER(AVERAGEIFS(Observed!AD$2:AD$2369,Observed!$A$2:$A$2369,$A220,Observed!$C$2:$C$2369,$C220)),AVERAGEIFS(Observed!AD$2:AD$2369,Observed!$A$2:$A$2369,$A220,Observed!$C$2:$C$2369,$C220),"")</f>
        <v/>
      </c>
      <c r="AE220" s="40" t="str">
        <f>IF(ISNUMBER(AVERAGEIFS(Observed!AE$2:AE$2369,Observed!$A$2:$A$2369,$A220,Observed!$C$2:$C$2369,$C220)),AVERAGEIFS(Observed!AE$2:AE$2369,Observed!$A$2:$A$2369,$A220,Observed!$C$2:$C$2369,$C220),"")</f>
        <v/>
      </c>
      <c r="AF220" s="40" t="str">
        <f>IF(ISNUMBER(AVERAGEIFS(Observed!AF$2:AF$2369,Observed!$A$2:$A$2369,$A220,Observed!$C$2:$C$2369,$C220)),AVERAGEIFS(Observed!AF$2:AF$2369,Observed!$A$2:$A$2369,$A220,Observed!$C$2:$C$2369,$C220),"")</f>
        <v/>
      </c>
      <c r="AG220" s="40" t="str">
        <f>IF(ISNUMBER(AVERAGEIFS(Observed!AG$2:AG$2369,Observed!$A$2:$A$2369,$A220,Observed!$C$2:$C$2369,$C220)),AVERAGEIFS(Observed!AG$2:AG$2369,Observed!$A$2:$A$2369,$A220,Observed!$C$2:$C$2369,$C220),"")</f>
        <v/>
      </c>
      <c r="AH220" s="41" t="str">
        <f>IF(ISNUMBER(AVERAGEIFS(Observed!AH$2:AH$2369,Observed!$A$2:$A$2369,$A220,Observed!$C$2:$C$2369,$C220)),AVERAGEIFS(Observed!AH$2:AH$2369,Observed!$A$2:$A$2369,$A220,Observed!$C$2:$C$2369,$C220),"")</f>
        <v/>
      </c>
      <c r="AI220" s="41" t="str">
        <f>IF(ISNUMBER(AVERAGEIFS(Observed!AI$2:AI$2369,Observed!$A$2:$A$2369,$A220,Observed!$C$2:$C$2369,$C220)),AVERAGEIFS(Observed!AI$2:AI$2369,Observed!$A$2:$A$2369,$A220,Observed!$C$2:$C$2369,$C220),"")</f>
        <v/>
      </c>
      <c r="AJ220" s="41" t="str">
        <f>IF(ISNUMBER(AVERAGEIFS(Observed!AJ$2:AJ$2369,Observed!$A$2:$A$2369,$A220,Observed!$C$2:$C$2369,$C220)),AVERAGEIFS(Observed!AJ$2:AJ$2369,Observed!$A$2:$A$2369,$A220,Observed!$C$2:$C$2369,$C220),"")</f>
        <v/>
      </c>
      <c r="AK220" s="40" t="str">
        <f>IF(ISNUMBER(AVERAGEIFS(Observed!AK$2:AK$2369,Observed!$A$2:$A$2369,$A220,Observed!$C$2:$C$2369,$C220)),AVERAGEIFS(Observed!AK$2:AK$2369,Observed!$A$2:$A$2369,$A220,Observed!$C$2:$C$2369,$C220),"")</f>
        <v/>
      </c>
      <c r="AL220" s="41" t="str">
        <f>IF(ISNUMBER(AVERAGEIFS(Observed!AL$2:AL$2369,Observed!$A$2:$A$2369,$A220,Observed!$C$2:$C$2369,$C220)),AVERAGEIFS(Observed!AL$2:AL$2369,Observed!$A$2:$A$2369,$A220,Observed!$C$2:$C$2369,$C220),"")</f>
        <v/>
      </c>
      <c r="AM220" s="40" t="str">
        <f>IF(ISNUMBER(AVERAGEIFS(Observed!AM$2:AM$2369,Observed!$A$2:$A$2369,$A220,Observed!$C$2:$C$2369,$C220)),AVERAGEIFS(Observed!AM$2:AM$2369,Observed!$A$2:$A$2369,$A220,Observed!$C$2:$C$2369,$C220),"")</f>
        <v/>
      </c>
      <c r="AN220" s="40" t="str">
        <f>IF(ISNUMBER(AVERAGEIFS(Observed!AN$2:AN$2369,Observed!$A$2:$A$2369,$A220,Observed!$C$2:$C$2369,$C220)),AVERAGEIFS(Observed!AN$2:AN$2369,Observed!$A$2:$A$2369,$A220,Observed!$C$2:$C$2369,$C220),"")</f>
        <v/>
      </c>
      <c r="AO220" s="40" t="str">
        <f>IF(ISNUMBER(AVERAGEIFS(Observed!AO$2:AO$2369,Observed!$A$2:$A$2369,$A220,Observed!$C$2:$C$2369,$C220)),AVERAGEIFS(Observed!AO$2:AO$2369,Observed!$A$2:$A$2369,$A220,Observed!$C$2:$C$2369,$C220),"")</f>
        <v/>
      </c>
      <c r="AP220" s="41" t="str">
        <f>IF(ISNUMBER(AVERAGEIFS(Observed!AP$2:AP$2369,Observed!$A$2:$A$2369,$A220,Observed!$C$2:$C$2369,$C220)),AVERAGEIFS(Observed!AP$2:AP$2369,Observed!$A$2:$A$2369,$A220,Observed!$C$2:$C$2369,$C220),"")</f>
        <v/>
      </c>
      <c r="AQ220" s="40" t="str">
        <f>IF(ISNUMBER(AVERAGEIFS(Observed!AQ$2:AQ$2369,Observed!$A$2:$A$2369,$A220,Observed!$C$2:$C$2369,$C220)),AVERAGEIFS(Observed!AQ$2:AQ$2369,Observed!$A$2:$A$2369,$A220,Observed!$C$2:$C$2369,$C220),"")</f>
        <v/>
      </c>
      <c r="AR220" s="40" t="str">
        <f>IF(ISNUMBER(AVERAGEIFS(Observed!AR$2:AR$2369,Observed!$A$2:$A$2369,$A220,Observed!$C$2:$C$2369,$C220)),AVERAGEIFS(Observed!AR$2:AR$2369,Observed!$A$2:$A$2369,$A220,Observed!$C$2:$C$2369,$C220),"")</f>
        <v/>
      </c>
      <c r="AS220" s="3">
        <f>COUNTIFS(Observed!$A$2:$A$2369,$A220,Observed!$C$2:$C$2369,$C220)</f>
        <v>3</v>
      </c>
      <c r="AT220" s="3">
        <f t="shared" si="3"/>
        <v>3</v>
      </c>
    </row>
    <row r="221" spans="1:46" x14ac:dyDescent="0.25">
      <c r="A221" t="s">
        <v>6</v>
      </c>
      <c r="B221" t="s">
        <v>21</v>
      </c>
      <c r="C221" s="7">
        <v>36381</v>
      </c>
      <c r="D221" t="s">
        <v>101</v>
      </c>
      <c r="E221" t="s">
        <v>84</v>
      </c>
      <c r="J221" t="s">
        <v>26</v>
      </c>
      <c r="K221" t="s">
        <v>26</v>
      </c>
      <c r="L221">
        <v>1</v>
      </c>
      <c r="M221" t="s">
        <v>23</v>
      </c>
      <c r="N221" s="39">
        <f>IF(ISNUMBER(AVERAGEIFS(Observed!N$2:N$2369,Observed!$A$2:$A$2369,$A221,Observed!$C$2:$C$2369,$C221)),AVERAGEIFS(Observed!N$2:N$2369,Observed!$A$2:$A$2369,$A221,Observed!$C$2:$C$2369,$C221),"")</f>
        <v>116.66666666666667</v>
      </c>
      <c r="O221" s="40">
        <f>IF(ISNUMBER(AVERAGEIFS(Observed!O$2:O$2369,Observed!$A$2:$A$2369,$A221,Observed!$C$2:$C$2369,$C221)),AVERAGEIFS(Observed!O$2:O$2369,Observed!$A$2:$A$2369,$A221,Observed!$C$2:$C$2369,$C221),"")</f>
        <v>11.666666666666666</v>
      </c>
      <c r="P221" s="40" t="str">
        <f>IF(ISNUMBER(AVERAGEIFS(Observed!P$2:P$2369,Observed!$A$2:$A$2369,$A221,Observed!$C$2:$C$2369,$C221)),AVERAGEIFS(Observed!P$2:P$2369,Observed!$A$2:$A$2369,$A221,Observed!$C$2:$C$2369,$C221),"")</f>
        <v/>
      </c>
      <c r="Q221" s="40" t="str">
        <f>IF(ISNUMBER(AVERAGEIFS(Observed!Q$2:Q$2369,Observed!$A$2:$A$2369,$A221,Observed!$C$2:$C$2369,$C221)),AVERAGEIFS(Observed!Q$2:Q$2369,Observed!$A$2:$A$2369,$A221,Observed!$C$2:$C$2369,$C221),"")</f>
        <v/>
      </c>
      <c r="R221" s="40" t="str">
        <f>IF(ISNUMBER(AVERAGEIFS(Observed!R$2:R$2369,Observed!$A$2:$A$2369,$A221,Observed!$C$2:$C$2369,$C221)),AVERAGEIFS(Observed!R$2:R$2369,Observed!$A$2:$A$2369,$A221,Observed!$C$2:$C$2369,$C221),"")</f>
        <v/>
      </c>
      <c r="S221" s="41" t="str">
        <f>IF(ISNUMBER(AVERAGEIFS(Observed!S$2:S$2369,Observed!$A$2:$A$2369,$A221,Observed!$C$2:$C$2369,$C221)),AVERAGEIFS(Observed!S$2:S$2369,Observed!$A$2:$A$2369,$A221,Observed!$C$2:$C$2369,$C221),"")</f>
        <v/>
      </c>
      <c r="T221" s="41" t="str">
        <f>IF(ISNUMBER(AVERAGEIFS(Observed!T$2:T$2369,Observed!$A$2:$A$2369,$A221,Observed!$C$2:$C$2369,$C221)),AVERAGEIFS(Observed!T$2:T$2369,Observed!$A$2:$A$2369,$A221,Observed!$C$2:$C$2369,$C221),"")</f>
        <v/>
      </c>
      <c r="U221" s="41" t="str">
        <f>IF(ISNUMBER(AVERAGEIFS(Observed!U$2:U$2369,Observed!$A$2:$A$2369,$A221,Observed!$C$2:$C$2369,$C221)),AVERAGEIFS(Observed!U$2:U$2369,Observed!$A$2:$A$2369,$A221,Observed!$C$2:$C$2369,$C221),"")</f>
        <v/>
      </c>
      <c r="V221" s="40" t="str">
        <f>IF(ISNUMBER(AVERAGEIFS(Observed!V$2:V$2369,Observed!$A$2:$A$2369,$A221,Observed!$C$2:$C$2369,$C221)),AVERAGEIFS(Observed!V$2:V$2369,Observed!$A$2:$A$2369,$A221,Observed!$C$2:$C$2369,$C221),"")</f>
        <v/>
      </c>
      <c r="W221" s="8" t="str">
        <f>IF(ISNUMBER(AVERAGEIFS(Observed!W$2:W$2369,Observed!$A$2:$A$2369,$A221,Observed!$C$2:$C$2369,$C221)),AVERAGEIFS(Observed!W$2:W$2369,Observed!$A$2:$A$2369,$A221,Observed!$C$2:$C$2369,$C221),"")</f>
        <v/>
      </c>
      <c r="X221" s="8" t="str">
        <f>IF(ISNUMBER(AVERAGEIFS(Observed!X$2:X$2369,Observed!$A$2:$A$2369,$A221,Observed!$C$2:$C$2369,$C221)),AVERAGEIFS(Observed!X$2:X$2369,Observed!$A$2:$A$2369,$A221,Observed!$C$2:$C$2369,$C221),"")</f>
        <v/>
      </c>
      <c r="Y221" s="40" t="str">
        <f>IF(ISNUMBER(AVERAGEIFS(Observed!Y$2:Y$2369,Observed!$A$2:$A$2369,$A221,Observed!$C$2:$C$2369,$C221)),AVERAGEIFS(Observed!Y$2:Y$2369,Observed!$A$2:$A$2369,$A221,Observed!$C$2:$C$2369,$C221),"")</f>
        <v/>
      </c>
      <c r="Z221" s="40" t="str">
        <f>IF(ISNUMBER(AVERAGEIFS(Observed!Z$2:Z$2369,Observed!$A$2:$A$2369,$A221,Observed!$C$2:$C$2369,$C221)),AVERAGEIFS(Observed!Z$2:Z$2369,Observed!$A$2:$A$2369,$A221,Observed!$C$2:$C$2369,$C221),"")</f>
        <v/>
      </c>
      <c r="AA221" s="40" t="str">
        <f>IF(ISNUMBER(AVERAGEIFS(Observed!AA$2:AA$2369,Observed!$A$2:$A$2369,$A221,Observed!$C$2:$C$2369,$C221)),AVERAGEIFS(Observed!AA$2:AA$2369,Observed!$A$2:$A$2369,$A221,Observed!$C$2:$C$2369,$C221),"")</f>
        <v/>
      </c>
      <c r="AB221" s="40" t="str">
        <f>IF(ISNUMBER(AVERAGEIFS(Observed!AB$2:AB$2369,Observed!$A$2:$A$2369,$A221,Observed!$C$2:$C$2369,$C221)),AVERAGEIFS(Observed!AB$2:AB$2369,Observed!$A$2:$A$2369,$A221,Observed!$C$2:$C$2369,$C221),"")</f>
        <v/>
      </c>
      <c r="AC221" s="40" t="str">
        <f>IF(ISNUMBER(AVERAGEIFS(Observed!AC$2:AC$2369,Observed!$A$2:$A$2369,$A221,Observed!$C$2:$C$2369,$C221)),AVERAGEIFS(Observed!AC$2:AC$2369,Observed!$A$2:$A$2369,$A221,Observed!$C$2:$C$2369,$C221),"")</f>
        <v/>
      </c>
      <c r="AD221" s="40" t="str">
        <f>IF(ISNUMBER(AVERAGEIFS(Observed!AD$2:AD$2369,Observed!$A$2:$A$2369,$A221,Observed!$C$2:$C$2369,$C221)),AVERAGEIFS(Observed!AD$2:AD$2369,Observed!$A$2:$A$2369,$A221,Observed!$C$2:$C$2369,$C221),"")</f>
        <v/>
      </c>
      <c r="AE221" s="40" t="str">
        <f>IF(ISNUMBER(AVERAGEIFS(Observed!AE$2:AE$2369,Observed!$A$2:$A$2369,$A221,Observed!$C$2:$C$2369,$C221)),AVERAGEIFS(Observed!AE$2:AE$2369,Observed!$A$2:$A$2369,$A221,Observed!$C$2:$C$2369,$C221),"")</f>
        <v/>
      </c>
      <c r="AF221" s="40" t="str">
        <f>IF(ISNUMBER(AVERAGEIFS(Observed!AF$2:AF$2369,Observed!$A$2:$A$2369,$A221,Observed!$C$2:$C$2369,$C221)),AVERAGEIFS(Observed!AF$2:AF$2369,Observed!$A$2:$A$2369,$A221,Observed!$C$2:$C$2369,$C221),"")</f>
        <v/>
      </c>
      <c r="AG221" s="40" t="str">
        <f>IF(ISNUMBER(AVERAGEIFS(Observed!AG$2:AG$2369,Observed!$A$2:$A$2369,$A221,Observed!$C$2:$C$2369,$C221)),AVERAGEIFS(Observed!AG$2:AG$2369,Observed!$A$2:$A$2369,$A221,Observed!$C$2:$C$2369,$C221),"")</f>
        <v/>
      </c>
      <c r="AH221" s="41" t="str">
        <f>IF(ISNUMBER(AVERAGEIFS(Observed!AH$2:AH$2369,Observed!$A$2:$A$2369,$A221,Observed!$C$2:$C$2369,$C221)),AVERAGEIFS(Observed!AH$2:AH$2369,Observed!$A$2:$A$2369,$A221,Observed!$C$2:$C$2369,$C221),"")</f>
        <v/>
      </c>
      <c r="AI221" s="41" t="str">
        <f>IF(ISNUMBER(AVERAGEIFS(Observed!AI$2:AI$2369,Observed!$A$2:$A$2369,$A221,Observed!$C$2:$C$2369,$C221)),AVERAGEIFS(Observed!AI$2:AI$2369,Observed!$A$2:$A$2369,$A221,Observed!$C$2:$C$2369,$C221),"")</f>
        <v/>
      </c>
      <c r="AJ221" s="41" t="str">
        <f>IF(ISNUMBER(AVERAGEIFS(Observed!AJ$2:AJ$2369,Observed!$A$2:$A$2369,$A221,Observed!$C$2:$C$2369,$C221)),AVERAGEIFS(Observed!AJ$2:AJ$2369,Observed!$A$2:$A$2369,$A221,Observed!$C$2:$C$2369,$C221),"")</f>
        <v/>
      </c>
      <c r="AK221" s="40" t="str">
        <f>IF(ISNUMBER(AVERAGEIFS(Observed!AK$2:AK$2369,Observed!$A$2:$A$2369,$A221,Observed!$C$2:$C$2369,$C221)),AVERAGEIFS(Observed!AK$2:AK$2369,Observed!$A$2:$A$2369,$A221,Observed!$C$2:$C$2369,$C221),"")</f>
        <v/>
      </c>
      <c r="AL221" s="41" t="str">
        <f>IF(ISNUMBER(AVERAGEIFS(Observed!AL$2:AL$2369,Observed!$A$2:$A$2369,$A221,Observed!$C$2:$C$2369,$C221)),AVERAGEIFS(Observed!AL$2:AL$2369,Observed!$A$2:$A$2369,$A221,Observed!$C$2:$C$2369,$C221),"")</f>
        <v/>
      </c>
      <c r="AM221" s="40" t="str">
        <f>IF(ISNUMBER(AVERAGEIFS(Observed!AM$2:AM$2369,Observed!$A$2:$A$2369,$A221,Observed!$C$2:$C$2369,$C221)),AVERAGEIFS(Observed!AM$2:AM$2369,Observed!$A$2:$A$2369,$A221,Observed!$C$2:$C$2369,$C221),"")</f>
        <v/>
      </c>
      <c r="AN221" s="40" t="str">
        <f>IF(ISNUMBER(AVERAGEIFS(Observed!AN$2:AN$2369,Observed!$A$2:$A$2369,$A221,Observed!$C$2:$C$2369,$C221)),AVERAGEIFS(Observed!AN$2:AN$2369,Observed!$A$2:$A$2369,$A221,Observed!$C$2:$C$2369,$C221),"")</f>
        <v/>
      </c>
      <c r="AO221" s="40" t="str">
        <f>IF(ISNUMBER(AVERAGEIFS(Observed!AO$2:AO$2369,Observed!$A$2:$A$2369,$A221,Observed!$C$2:$C$2369,$C221)),AVERAGEIFS(Observed!AO$2:AO$2369,Observed!$A$2:$A$2369,$A221,Observed!$C$2:$C$2369,$C221),"")</f>
        <v/>
      </c>
      <c r="AP221" s="41" t="str">
        <f>IF(ISNUMBER(AVERAGEIFS(Observed!AP$2:AP$2369,Observed!$A$2:$A$2369,$A221,Observed!$C$2:$C$2369,$C221)),AVERAGEIFS(Observed!AP$2:AP$2369,Observed!$A$2:$A$2369,$A221,Observed!$C$2:$C$2369,$C221),"")</f>
        <v/>
      </c>
      <c r="AQ221" s="40" t="str">
        <f>IF(ISNUMBER(AVERAGEIFS(Observed!AQ$2:AQ$2369,Observed!$A$2:$A$2369,$A221,Observed!$C$2:$C$2369,$C221)),AVERAGEIFS(Observed!AQ$2:AQ$2369,Observed!$A$2:$A$2369,$A221,Observed!$C$2:$C$2369,$C221),"")</f>
        <v/>
      </c>
      <c r="AR221" s="40" t="str">
        <f>IF(ISNUMBER(AVERAGEIFS(Observed!AR$2:AR$2369,Observed!$A$2:$A$2369,$A221,Observed!$C$2:$C$2369,$C221)),AVERAGEIFS(Observed!AR$2:AR$2369,Observed!$A$2:$A$2369,$A221,Observed!$C$2:$C$2369,$C221),"")</f>
        <v/>
      </c>
      <c r="AS221" s="3">
        <f>COUNTIFS(Observed!$A$2:$A$2369,$A221,Observed!$C$2:$C$2369,$C221)</f>
        <v>3</v>
      </c>
      <c r="AT221" s="3">
        <f t="shared" si="3"/>
        <v>1</v>
      </c>
    </row>
    <row r="222" spans="1:46" x14ac:dyDescent="0.25">
      <c r="A222" t="s">
        <v>6</v>
      </c>
      <c r="B222" t="s">
        <v>21</v>
      </c>
      <c r="C222" s="7">
        <v>36391</v>
      </c>
      <c r="D222" t="s">
        <v>101</v>
      </c>
      <c r="E222" t="s">
        <v>84</v>
      </c>
      <c r="J222" t="s">
        <v>26</v>
      </c>
      <c r="K222" t="s">
        <v>26</v>
      </c>
      <c r="L222">
        <v>1</v>
      </c>
      <c r="M222" t="s">
        <v>23</v>
      </c>
      <c r="N222" s="39">
        <f>IF(ISNUMBER(AVERAGEIFS(Observed!N$2:N$2369,Observed!$A$2:$A$2369,$A222,Observed!$C$2:$C$2369,$C222)),AVERAGEIFS(Observed!N$2:N$2369,Observed!$A$2:$A$2369,$A222,Observed!$C$2:$C$2369,$C222),"")</f>
        <v>239.56666666666669</v>
      </c>
      <c r="O222" s="40">
        <f>IF(ISNUMBER(AVERAGEIFS(Observed!O$2:O$2369,Observed!$A$2:$A$2369,$A222,Observed!$C$2:$C$2369,$C222)),AVERAGEIFS(Observed!O$2:O$2369,Observed!$A$2:$A$2369,$A222,Observed!$C$2:$C$2369,$C222),"")</f>
        <v>23.956666666666667</v>
      </c>
      <c r="P222" s="40" t="str">
        <f>IF(ISNUMBER(AVERAGEIFS(Observed!P$2:P$2369,Observed!$A$2:$A$2369,$A222,Observed!$C$2:$C$2369,$C222)),AVERAGEIFS(Observed!P$2:P$2369,Observed!$A$2:$A$2369,$A222,Observed!$C$2:$C$2369,$C222),"")</f>
        <v/>
      </c>
      <c r="Q222" s="40" t="str">
        <f>IF(ISNUMBER(AVERAGEIFS(Observed!Q$2:Q$2369,Observed!$A$2:$A$2369,$A222,Observed!$C$2:$C$2369,$C222)),AVERAGEIFS(Observed!Q$2:Q$2369,Observed!$A$2:$A$2369,$A222,Observed!$C$2:$C$2369,$C222),"")</f>
        <v/>
      </c>
      <c r="R222" s="40" t="str">
        <f>IF(ISNUMBER(AVERAGEIFS(Observed!R$2:R$2369,Observed!$A$2:$A$2369,$A222,Observed!$C$2:$C$2369,$C222)),AVERAGEIFS(Observed!R$2:R$2369,Observed!$A$2:$A$2369,$A222,Observed!$C$2:$C$2369,$C222),"")</f>
        <v/>
      </c>
      <c r="S222" s="41" t="str">
        <f>IF(ISNUMBER(AVERAGEIFS(Observed!S$2:S$2369,Observed!$A$2:$A$2369,$A222,Observed!$C$2:$C$2369,$C222)),AVERAGEIFS(Observed!S$2:S$2369,Observed!$A$2:$A$2369,$A222,Observed!$C$2:$C$2369,$C222),"")</f>
        <v/>
      </c>
      <c r="T222" s="41" t="str">
        <f>IF(ISNUMBER(AVERAGEIFS(Observed!T$2:T$2369,Observed!$A$2:$A$2369,$A222,Observed!$C$2:$C$2369,$C222)),AVERAGEIFS(Observed!T$2:T$2369,Observed!$A$2:$A$2369,$A222,Observed!$C$2:$C$2369,$C222),"")</f>
        <v/>
      </c>
      <c r="U222" s="41" t="str">
        <f>IF(ISNUMBER(AVERAGEIFS(Observed!U$2:U$2369,Observed!$A$2:$A$2369,$A222,Observed!$C$2:$C$2369,$C222)),AVERAGEIFS(Observed!U$2:U$2369,Observed!$A$2:$A$2369,$A222,Observed!$C$2:$C$2369,$C222),"")</f>
        <v/>
      </c>
      <c r="V222" s="40" t="str">
        <f>IF(ISNUMBER(AVERAGEIFS(Observed!V$2:V$2369,Observed!$A$2:$A$2369,$A222,Observed!$C$2:$C$2369,$C222)),AVERAGEIFS(Observed!V$2:V$2369,Observed!$A$2:$A$2369,$A222,Observed!$C$2:$C$2369,$C222),"")</f>
        <v/>
      </c>
      <c r="W222" s="8" t="str">
        <f>IF(ISNUMBER(AVERAGEIFS(Observed!W$2:W$2369,Observed!$A$2:$A$2369,$A222,Observed!$C$2:$C$2369,$C222)),AVERAGEIFS(Observed!W$2:W$2369,Observed!$A$2:$A$2369,$A222,Observed!$C$2:$C$2369,$C222),"")</f>
        <v/>
      </c>
      <c r="X222" s="8" t="str">
        <f>IF(ISNUMBER(AVERAGEIFS(Observed!X$2:X$2369,Observed!$A$2:$A$2369,$A222,Observed!$C$2:$C$2369,$C222)),AVERAGEIFS(Observed!X$2:X$2369,Observed!$A$2:$A$2369,$A222,Observed!$C$2:$C$2369,$C222),"")</f>
        <v/>
      </c>
      <c r="Y222" s="40" t="str">
        <f>IF(ISNUMBER(AVERAGEIFS(Observed!Y$2:Y$2369,Observed!$A$2:$A$2369,$A222,Observed!$C$2:$C$2369,$C222)),AVERAGEIFS(Observed!Y$2:Y$2369,Observed!$A$2:$A$2369,$A222,Observed!$C$2:$C$2369,$C222),"")</f>
        <v/>
      </c>
      <c r="Z222" s="40" t="str">
        <f>IF(ISNUMBER(AVERAGEIFS(Observed!Z$2:Z$2369,Observed!$A$2:$A$2369,$A222,Observed!$C$2:$C$2369,$C222)),AVERAGEIFS(Observed!Z$2:Z$2369,Observed!$A$2:$A$2369,$A222,Observed!$C$2:$C$2369,$C222),"")</f>
        <v/>
      </c>
      <c r="AA222" s="40" t="str">
        <f>IF(ISNUMBER(AVERAGEIFS(Observed!AA$2:AA$2369,Observed!$A$2:$A$2369,$A222,Observed!$C$2:$C$2369,$C222)),AVERAGEIFS(Observed!AA$2:AA$2369,Observed!$A$2:$A$2369,$A222,Observed!$C$2:$C$2369,$C222),"")</f>
        <v/>
      </c>
      <c r="AB222" s="40" t="str">
        <f>IF(ISNUMBER(AVERAGEIFS(Observed!AB$2:AB$2369,Observed!$A$2:$A$2369,$A222,Observed!$C$2:$C$2369,$C222)),AVERAGEIFS(Observed!AB$2:AB$2369,Observed!$A$2:$A$2369,$A222,Observed!$C$2:$C$2369,$C222),"")</f>
        <v/>
      </c>
      <c r="AC222" s="40" t="str">
        <f>IF(ISNUMBER(AVERAGEIFS(Observed!AC$2:AC$2369,Observed!$A$2:$A$2369,$A222,Observed!$C$2:$C$2369,$C222)),AVERAGEIFS(Observed!AC$2:AC$2369,Observed!$A$2:$A$2369,$A222,Observed!$C$2:$C$2369,$C222),"")</f>
        <v/>
      </c>
      <c r="AD222" s="40" t="str">
        <f>IF(ISNUMBER(AVERAGEIFS(Observed!AD$2:AD$2369,Observed!$A$2:$A$2369,$A222,Observed!$C$2:$C$2369,$C222)),AVERAGEIFS(Observed!AD$2:AD$2369,Observed!$A$2:$A$2369,$A222,Observed!$C$2:$C$2369,$C222),"")</f>
        <v/>
      </c>
      <c r="AE222" s="40" t="str">
        <f>IF(ISNUMBER(AVERAGEIFS(Observed!AE$2:AE$2369,Observed!$A$2:$A$2369,$A222,Observed!$C$2:$C$2369,$C222)),AVERAGEIFS(Observed!AE$2:AE$2369,Observed!$A$2:$A$2369,$A222,Observed!$C$2:$C$2369,$C222),"")</f>
        <v/>
      </c>
      <c r="AF222" s="40" t="str">
        <f>IF(ISNUMBER(AVERAGEIFS(Observed!AF$2:AF$2369,Observed!$A$2:$A$2369,$A222,Observed!$C$2:$C$2369,$C222)),AVERAGEIFS(Observed!AF$2:AF$2369,Observed!$A$2:$A$2369,$A222,Observed!$C$2:$C$2369,$C222),"")</f>
        <v/>
      </c>
      <c r="AG222" s="40" t="str">
        <f>IF(ISNUMBER(AVERAGEIFS(Observed!AG$2:AG$2369,Observed!$A$2:$A$2369,$A222,Observed!$C$2:$C$2369,$C222)),AVERAGEIFS(Observed!AG$2:AG$2369,Observed!$A$2:$A$2369,$A222,Observed!$C$2:$C$2369,$C222),"")</f>
        <v/>
      </c>
      <c r="AH222" s="41" t="str">
        <f>IF(ISNUMBER(AVERAGEIFS(Observed!AH$2:AH$2369,Observed!$A$2:$A$2369,$A222,Observed!$C$2:$C$2369,$C222)),AVERAGEIFS(Observed!AH$2:AH$2369,Observed!$A$2:$A$2369,$A222,Observed!$C$2:$C$2369,$C222),"")</f>
        <v/>
      </c>
      <c r="AI222" s="41" t="str">
        <f>IF(ISNUMBER(AVERAGEIFS(Observed!AI$2:AI$2369,Observed!$A$2:$A$2369,$A222,Observed!$C$2:$C$2369,$C222)),AVERAGEIFS(Observed!AI$2:AI$2369,Observed!$A$2:$A$2369,$A222,Observed!$C$2:$C$2369,$C222),"")</f>
        <v/>
      </c>
      <c r="AJ222" s="41" t="str">
        <f>IF(ISNUMBER(AVERAGEIFS(Observed!AJ$2:AJ$2369,Observed!$A$2:$A$2369,$A222,Observed!$C$2:$C$2369,$C222)),AVERAGEIFS(Observed!AJ$2:AJ$2369,Observed!$A$2:$A$2369,$A222,Observed!$C$2:$C$2369,$C222),"")</f>
        <v/>
      </c>
      <c r="AK222" s="40" t="str">
        <f>IF(ISNUMBER(AVERAGEIFS(Observed!AK$2:AK$2369,Observed!$A$2:$A$2369,$A222,Observed!$C$2:$C$2369,$C222)),AVERAGEIFS(Observed!AK$2:AK$2369,Observed!$A$2:$A$2369,$A222,Observed!$C$2:$C$2369,$C222),"")</f>
        <v/>
      </c>
      <c r="AL222" s="41" t="str">
        <f>IF(ISNUMBER(AVERAGEIFS(Observed!AL$2:AL$2369,Observed!$A$2:$A$2369,$A222,Observed!$C$2:$C$2369,$C222)),AVERAGEIFS(Observed!AL$2:AL$2369,Observed!$A$2:$A$2369,$A222,Observed!$C$2:$C$2369,$C222),"")</f>
        <v/>
      </c>
      <c r="AM222" s="40" t="str">
        <f>IF(ISNUMBER(AVERAGEIFS(Observed!AM$2:AM$2369,Observed!$A$2:$A$2369,$A222,Observed!$C$2:$C$2369,$C222)),AVERAGEIFS(Observed!AM$2:AM$2369,Observed!$A$2:$A$2369,$A222,Observed!$C$2:$C$2369,$C222),"")</f>
        <v/>
      </c>
      <c r="AN222" s="40" t="str">
        <f>IF(ISNUMBER(AVERAGEIFS(Observed!AN$2:AN$2369,Observed!$A$2:$A$2369,$A222,Observed!$C$2:$C$2369,$C222)),AVERAGEIFS(Observed!AN$2:AN$2369,Observed!$A$2:$A$2369,$A222,Observed!$C$2:$C$2369,$C222),"")</f>
        <v/>
      </c>
      <c r="AO222" s="40" t="str">
        <f>IF(ISNUMBER(AVERAGEIFS(Observed!AO$2:AO$2369,Observed!$A$2:$A$2369,$A222,Observed!$C$2:$C$2369,$C222)),AVERAGEIFS(Observed!AO$2:AO$2369,Observed!$A$2:$A$2369,$A222,Observed!$C$2:$C$2369,$C222),"")</f>
        <v/>
      </c>
      <c r="AP222" s="41" t="str">
        <f>IF(ISNUMBER(AVERAGEIFS(Observed!AP$2:AP$2369,Observed!$A$2:$A$2369,$A222,Observed!$C$2:$C$2369,$C222)),AVERAGEIFS(Observed!AP$2:AP$2369,Observed!$A$2:$A$2369,$A222,Observed!$C$2:$C$2369,$C222),"")</f>
        <v/>
      </c>
      <c r="AQ222" s="40" t="str">
        <f>IF(ISNUMBER(AVERAGEIFS(Observed!AQ$2:AQ$2369,Observed!$A$2:$A$2369,$A222,Observed!$C$2:$C$2369,$C222)),AVERAGEIFS(Observed!AQ$2:AQ$2369,Observed!$A$2:$A$2369,$A222,Observed!$C$2:$C$2369,$C222),"")</f>
        <v/>
      </c>
      <c r="AR222" s="40" t="str">
        <f>IF(ISNUMBER(AVERAGEIFS(Observed!AR$2:AR$2369,Observed!$A$2:$A$2369,$A222,Observed!$C$2:$C$2369,$C222)),AVERAGEIFS(Observed!AR$2:AR$2369,Observed!$A$2:$A$2369,$A222,Observed!$C$2:$C$2369,$C222),"")</f>
        <v/>
      </c>
      <c r="AS222" s="3">
        <f>COUNTIFS(Observed!$A$2:$A$2369,$A222,Observed!$C$2:$C$2369,$C222)</f>
        <v>3</v>
      </c>
      <c r="AT222" s="3">
        <f t="shared" si="3"/>
        <v>1</v>
      </c>
    </row>
    <row r="223" spans="1:46" x14ac:dyDescent="0.25">
      <c r="A223" t="s">
        <v>6</v>
      </c>
      <c r="B223" t="s">
        <v>21</v>
      </c>
      <c r="C223" s="7">
        <v>36402</v>
      </c>
      <c r="D223" t="s">
        <v>101</v>
      </c>
      <c r="E223" t="s">
        <v>84</v>
      </c>
      <c r="J223" t="s">
        <v>26</v>
      </c>
      <c r="K223" t="s">
        <v>26</v>
      </c>
      <c r="L223">
        <v>1</v>
      </c>
      <c r="M223" t="s">
        <v>23</v>
      </c>
      <c r="N223" s="39">
        <f>IF(ISNUMBER(AVERAGEIFS(Observed!N$2:N$2369,Observed!$A$2:$A$2369,$A223,Observed!$C$2:$C$2369,$C223)),AVERAGEIFS(Observed!N$2:N$2369,Observed!$A$2:$A$2369,$A223,Observed!$C$2:$C$2369,$C223),"")</f>
        <v>398.33333333333331</v>
      </c>
      <c r="O223" s="40">
        <f>IF(ISNUMBER(AVERAGEIFS(Observed!O$2:O$2369,Observed!$A$2:$A$2369,$A223,Observed!$C$2:$C$2369,$C223)),AVERAGEIFS(Observed!O$2:O$2369,Observed!$A$2:$A$2369,$A223,Observed!$C$2:$C$2369,$C223),"")</f>
        <v>39.833333333333336</v>
      </c>
      <c r="P223" s="40" t="str">
        <f>IF(ISNUMBER(AVERAGEIFS(Observed!P$2:P$2369,Observed!$A$2:$A$2369,$A223,Observed!$C$2:$C$2369,$C223)),AVERAGEIFS(Observed!P$2:P$2369,Observed!$A$2:$A$2369,$A223,Observed!$C$2:$C$2369,$C223),"")</f>
        <v/>
      </c>
      <c r="Q223" s="40" t="str">
        <f>IF(ISNUMBER(AVERAGEIFS(Observed!Q$2:Q$2369,Observed!$A$2:$A$2369,$A223,Observed!$C$2:$C$2369,$C223)),AVERAGEIFS(Observed!Q$2:Q$2369,Observed!$A$2:$A$2369,$A223,Observed!$C$2:$C$2369,$C223),"")</f>
        <v/>
      </c>
      <c r="R223" s="40" t="str">
        <f>IF(ISNUMBER(AVERAGEIFS(Observed!R$2:R$2369,Observed!$A$2:$A$2369,$A223,Observed!$C$2:$C$2369,$C223)),AVERAGEIFS(Observed!R$2:R$2369,Observed!$A$2:$A$2369,$A223,Observed!$C$2:$C$2369,$C223),"")</f>
        <v/>
      </c>
      <c r="S223" s="41" t="str">
        <f>IF(ISNUMBER(AVERAGEIFS(Observed!S$2:S$2369,Observed!$A$2:$A$2369,$A223,Observed!$C$2:$C$2369,$C223)),AVERAGEIFS(Observed!S$2:S$2369,Observed!$A$2:$A$2369,$A223,Observed!$C$2:$C$2369,$C223),"")</f>
        <v/>
      </c>
      <c r="T223" s="41" t="str">
        <f>IF(ISNUMBER(AVERAGEIFS(Observed!T$2:T$2369,Observed!$A$2:$A$2369,$A223,Observed!$C$2:$C$2369,$C223)),AVERAGEIFS(Observed!T$2:T$2369,Observed!$A$2:$A$2369,$A223,Observed!$C$2:$C$2369,$C223),"")</f>
        <v/>
      </c>
      <c r="U223" s="41" t="str">
        <f>IF(ISNUMBER(AVERAGEIFS(Observed!U$2:U$2369,Observed!$A$2:$A$2369,$A223,Observed!$C$2:$C$2369,$C223)),AVERAGEIFS(Observed!U$2:U$2369,Observed!$A$2:$A$2369,$A223,Observed!$C$2:$C$2369,$C223),"")</f>
        <v/>
      </c>
      <c r="V223" s="40" t="str">
        <f>IF(ISNUMBER(AVERAGEIFS(Observed!V$2:V$2369,Observed!$A$2:$A$2369,$A223,Observed!$C$2:$C$2369,$C223)),AVERAGEIFS(Observed!V$2:V$2369,Observed!$A$2:$A$2369,$A223,Observed!$C$2:$C$2369,$C223),"")</f>
        <v/>
      </c>
      <c r="W223" s="8" t="str">
        <f>IF(ISNUMBER(AVERAGEIFS(Observed!W$2:W$2369,Observed!$A$2:$A$2369,$A223,Observed!$C$2:$C$2369,$C223)),AVERAGEIFS(Observed!W$2:W$2369,Observed!$A$2:$A$2369,$A223,Observed!$C$2:$C$2369,$C223),"")</f>
        <v/>
      </c>
      <c r="X223" s="8" t="str">
        <f>IF(ISNUMBER(AVERAGEIFS(Observed!X$2:X$2369,Observed!$A$2:$A$2369,$A223,Observed!$C$2:$C$2369,$C223)),AVERAGEIFS(Observed!X$2:X$2369,Observed!$A$2:$A$2369,$A223,Observed!$C$2:$C$2369,$C223),"")</f>
        <v/>
      </c>
      <c r="Y223" s="40" t="str">
        <f>IF(ISNUMBER(AVERAGEIFS(Observed!Y$2:Y$2369,Observed!$A$2:$A$2369,$A223,Observed!$C$2:$C$2369,$C223)),AVERAGEIFS(Observed!Y$2:Y$2369,Observed!$A$2:$A$2369,$A223,Observed!$C$2:$C$2369,$C223),"")</f>
        <v/>
      </c>
      <c r="Z223" s="40" t="str">
        <f>IF(ISNUMBER(AVERAGEIFS(Observed!Z$2:Z$2369,Observed!$A$2:$A$2369,$A223,Observed!$C$2:$C$2369,$C223)),AVERAGEIFS(Observed!Z$2:Z$2369,Observed!$A$2:$A$2369,$A223,Observed!$C$2:$C$2369,$C223),"")</f>
        <v/>
      </c>
      <c r="AA223" s="40" t="str">
        <f>IF(ISNUMBER(AVERAGEIFS(Observed!AA$2:AA$2369,Observed!$A$2:$A$2369,$A223,Observed!$C$2:$C$2369,$C223)),AVERAGEIFS(Observed!AA$2:AA$2369,Observed!$A$2:$A$2369,$A223,Observed!$C$2:$C$2369,$C223),"")</f>
        <v/>
      </c>
      <c r="AB223" s="40" t="str">
        <f>IF(ISNUMBER(AVERAGEIFS(Observed!AB$2:AB$2369,Observed!$A$2:$A$2369,$A223,Observed!$C$2:$C$2369,$C223)),AVERAGEIFS(Observed!AB$2:AB$2369,Observed!$A$2:$A$2369,$A223,Observed!$C$2:$C$2369,$C223),"")</f>
        <v/>
      </c>
      <c r="AC223" s="40" t="str">
        <f>IF(ISNUMBER(AVERAGEIFS(Observed!AC$2:AC$2369,Observed!$A$2:$A$2369,$A223,Observed!$C$2:$C$2369,$C223)),AVERAGEIFS(Observed!AC$2:AC$2369,Observed!$A$2:$A$2369,$A223,Observed!$C$2:$C$2369,$C223),"")</f>
        <v/>
      </c>
      <c r="AD223" s="40" t="str">
        <f>IF(ISNUMBER(AVERAGEIFS(Observed!AD$2:AD$2369,Observed!$A$2:$A$2369,$A223,Observed!$C$2:$C$2369,$C223)),AVERAGEIFS(Observed!AD$2:AD$2369,Observed!$A$2:$A$2369,$A223,Observed!$C$2:$C$2369,$C223),"")</f>
        <v/>
      </c>
      <c r="AE223" s="40" t="str">
        <f>IF(ISNUMBER(AVERAGEIFS(Observed!AE$2:AE$2369,Observed!$A$2:$A$2369,$A223,Observed!$C$2:$C$2369,$C223)),AVERAGEIFS(Observed!AE$2:AE$2369,Observed!$A$2:$A$2369,$A223,Observed!$C$2:$C$2369,$C223),"")</f>
        <v/>
      </c>
      <c r="AF223" s="40" t="str">
        <f>IF(ISNUMBER(AVERAGEIFS(Observed!AF$2:AF$2369,Observed!$A$2:$A$2369,$A223,Observed!$C$2:$C$2369,$C223)),AVERAGEIFS(Observed!AF$2:AF$2369,Observed!$A$2:$A$2369,$A223,Observed!$C$2:$C$2369,$C223),"")</f>
        <v/>
      </c>
      <c r="AG223" s="40" t="str">
        <f>IF(ISNUMBER(AVERAGEIFS(Observed!AG$2:AG$2369,Observed!$A$2:$A$2369,$A223,Observed!$C$2:$C$2369,$C223)),AVERAGEIFS(Observed!AG$2:AG$2369,Observed!$A$2:$A$2369,$A223,Observed!$C$2:$C$2369,$C223),"")</f>
        <v/>
      </c>
      <c r="AH223" s="41" t="str">
        <f>IF(ISNUMBER(AVERAGEIFS(Observed!AH$2:AH$2369,Observed!$A$2:$A$2369,$A223,Observed!$C$2:$C$2369,$C223)),AVERAGEIFS(Observed!AH$2:AH$2369,Observed!$A$2:$A$2369,$A223,Observed!$C$2:$C$2369,$C223),"")</f>
        <v/>
      </c>
      <c r="AI223" s="41" t="str">
        <f>IF(ISNUMBER(AVERAGEIFS(Observed!AI$2:AI$2369,Observed!$A$2:$A$2369,$A223,Observed!$C$2:$C$2369,$C223)),AVERAGEIFS(Observed!AI$2:AI$2369,Observed!$A$2:$A$2369,$A223,Observed!$C$2:$C$2369,$C223),"")</f>
        <v/>
      </c>
      <c r="AJ223" s="41" t="str">
        <f>IF(ISNUMBER(AVERAGEIFS(Observed!AJ$2:AJ$2369,Observed!$A$2:$A$2369,$A223,Observed!$C$2:$C$2369,$C223)),AVERAGEIFS(Observed!AJ$2:AJ$2369,Observed!$A$2:$A$2369,$A223,Observed!$C$2:$C$2369,$C223),"")</f>
        <v/>
      </c>
      <c r="AK223" s="40" t="str">
        <f>IF(ISNUMBER(AVERAGEIFS(Observed!AK$2:AK$2369,Observed!$A$2:$A$2369,$A223,Observed!$C$2:$C$2369,$C223)),AVERAGEIFS(Observed!AK$2:AK$2369,Observed!$A$2:$A$2369,$A223,Observed!$C$2:$C$2369,$C223),"")</f>
        <v/>
      </c>
      <c r="AL223" s="41" t="str">
        <f>IF(ISNUMBER(AVERAGEIFS(Observed!AL$2:AL$2369,Observed!$A$2:$A$2369,$A223,Observed!$C$2:$C$2369,$C223)),AVERAGEIFS(Observed!AL$2:AL$2369,Observed!$A$2:$A$2369,$A223,Observed!$C$2:$C$2369,$C223),"")</f>
        <v/>
      </c>
      <c r="AM223" s="40" t="str">
        <f>IF(ISNUMBER(AVERAGEIFS(Observed!AM$2:AM$2369,Observed!$A$2:$A$2369,$A223,Observed!$C$2:$C$2369,$C223)),AVERAGEIFS(Observed!AM$2:AM$2369,Observed!$A$2:$A$2369,$A223,Observed!$C$2:$C$2369,$C223),"")</f>
        <v/>
      </c>
      <c r="AN223" s="40" t="str">
        <f>IF(ISNUMBER(AVERAGEIFS(Observed!AN$2:AN$2369,Observed!$A$2:$A$2369,$A223,Observed!$C$2:$C$2369,$C223)),AVERAGEIFS(Observed!AN$2:AN$2369,Observed!$A$2:$A$2369,$A223,Observed!$C$2:$C$2369,$C223),"")</f>
        <v/>
      </c>
      <c r="AO223" s="40" t="str">
        <f>IF(ISNUMBER(AVERAGEIFS(Observed!AO$2:AO$2369,Observed!$A$2:$A$2369,$A223,Observed!$C$2:$C$2369,$C223)),AVERAGEIFS(Observed!AO$2:AO$2369,Observed!$A$2:$A$2369,$A223,Observed!$C$2:$C$2369,$C223),"")</f>
        <v/>
      </c>
      <c r="AP223" s="41" t="str">
        <f>IF(ISNUMBER(AVERAGEIFS(Observed!AP$2:AP$2369,Observed!$A$2:$A$2369,$A223,Observed!$C$2:$C$2369,$C223)),AVERAGEIFS(Observed!AP$2:AP$2369,Observed!$A$2:$A$2369,$A223,Observed!$C$2:$C$2369,$C223),"")</f>
        <v/>
      </c>
      <c r="AQ223" s="40" t="str">
        <f>IF(ISNUMBER(AVERAGEIFS(Observed!AQ$2:AQ$2369,Observed!$A$2:$A$2369,$A223,Observed!$C$2:$C$2369,$C223)),AVERAGEIFS(Observed!AQ$2:AQ$2369,Observed!$A$2:$A$2369,$A223,Observed!$C$2:$C$2369,$C223),"")</f>
        <v/>
      </c>
      <c r="AR223" s="40" t="str">
        <f>IF(ISNUMBER(AVERAGEIFS(Observed!AR$2:AR$2369,Observed!$A$2:$A$2369,$A223,Observed!$C$2:$C$2369,$C223)),AVERAGEIFS(Observed!AR$2:AR$2369,Observed!$A$2:$A$2369,$A223,Observed!$C$2:$C$2369,$C223),"")</f>
        <v/>
      </c>
      <c r="AS223" s="3">
        <f>COUNTIFS(Observed!$A$2:$A$2369,$A223,Observed!$C$2:$C$2369,$C223)</f>
        <v>3</v>
      </c>
      <c r="AT223" s="3">
        <f t="shared" si="3"/>
        <v>1</v>
      </c>
    </row>
    <row r="224" spans="1:46" x14ac:dyDescent="0.25">
      <c r="A224" t="s">
        <v>6</v>
      </c>
      <c r="B224" t="s">
        <v>21</v>
      </c>
      <c r="C224" s="7">
        <v>36410</v>
      </c>
      <c r="D224" t="s">
        <v>101</v>
      </c>
      <c r="E224" t="s">
        <v>84</v>
      </c>
      <c r="J224" t="s">
        <v>26</v>
      </c>
      <c r="K224" t="s">
        <v>26</v>
      </c>
      <c r="L224">
        <v>1</v>
      </c>
      <c r="M224" t="s">
        <v>23</v>
      </c>
      <c r="N224" s="39">
        <f>IF(ISNUMBER(AVERAGEIFS(Observed!N$2:N$2369,Observed!$A$2:$A$2369,$A224,Observed!$C$2:$C$2369,$C224)),AVERAGEIFS(Observed!N$2:N$2369,Observed!$A$2:$A$2369,$A224,Observed!$C$2:$C$2369,$C224),"")</f>
        <v>781.66666666666663</v>
      </c>
      <c r="O224" s="40">
        <f>IF(ISNUMBER(AVERAGEIFS(Observed!O$2:O$2369,Observed!$A$2:$A$2369,$A224,Observed!$C$2:$C$2369,$C224)),AVERAGEIFS(Observed!O$2:O$2369,Observed!$A$2:$A$2369,$A224,Observed!$C$2:$C$2369,$C224),"")</f>
        <v>78.166666666666671</v>
      </c>
      <c r="P224" s="40" t="str">
        <f>IF(ISNUMBER(AVERAGEIFS(Observed!P$2:P$2369,Observed!$A$2:$A$2369,$A224,Observed!$C$2:$C$2369,$C224)),AVERAGEIFS(Observed!P$2:P$2369,Observed!$A$2:$A$2369,$A224,Observed!$C$2:$C$2369,$C224),"")</f>
        <v/>
      </c>
      <c r="Q224" s="40" t="str">
        <f>IF(ISNUMBER(AVERAGEIFS(Observed!Q$2:Q$2369,Observed!$A$2:$A$2369,$A224,Observed!$C$2:$C$2369,$C224)),AVERAGEIFS(Observed!Q$2:Q$2369,Observed!$A$2:$A$2369,$A224,Observed!$C$2:$C$2369,$C224),"")</f>
        <v/>
      </c>
      <c r="R224" s="40" t="str">
        <f>IF(ISNUMBER(AVERAGEIFS(Observed!R$2:R$2369,Observed!$A$2:$A$2369,$A224,Observed!$C$2:$C$2369,$C224)),AVERAGEIFS(Observed!R$2:R$2369,Observed!$A$2:$A$2369,$A224,Observed!$C$2:$C$2369,$C224),"")</f>
        <v/>
      </c>
      <c r="S224" s="41" t="str">
        <f>IF(ISNUMBER(AVERAGEIFS(Observed!S$2:S$2369,Observed!$A$2:$A$2369,$A224,Observed!$C$2:$C$2369,$C224)),AVERAGEIFS(Observed!S$2:S$2369,Observed!$A$2:$A$2369,$A224,Observed!$C$2:$C$2369,$C224),"")</f>
        <v/>
      </c>
      <c r="T224" s="41" t="str">
        <f>IF(ISNUMBER(AVERAGEIFS(Observed!T$2:T$2369,Observed!$A$2:$A$2369,$A224,Observed!$C$2:$C$2369,$C224)),AVERAGEIFS(Observed!T$2:T$2369,Observed!$A$2:$A$2369,$A224,Observed!$C$2:$C$2369,$C224),"")</f>
        <v/>
      </c>
      <c r="U224" s="41" t="str">
        <f>IF(ISNUMBER(AVERAGEIFS(Observed!U$2:U$2369,Observed!$A$2:$A$2369,$A224,Observed!$C$2:$C$2369,$C224)),AVERAGEIFS(Observed!U$2:U$2369,Observed!$A$2:$A$2369,$A224,Observed!$C$2:$C$2369,$C224),"")</f>
        <v/>
      </c>
      <c r="V224" s="40" t="str">
        <f>IF(ISNUMBER(AVERAGEIFS(Observed!V$2:V$2369,Observed!$A$2:$A$2369,$A224,Observed!$C$2:$C$2369,$C224)),AVERAGEIFS(Observed!V$2:V$2369,Observed!$A$2:$A$2369,$A224,Observed!$C$2:$C$2369,$C224),"")</f>
        <v/>
      </c>
      <c r="W224" s="8" t="str">
        <f>IF(ISNUMBER(AVERAGEIFS(Observed!W$2:W$2369,Observed!$A$2:$A$2369,$A224,Observed!$C$2:$C$2369,$C224)),AVERAGEIFS(Observed!W$2:W$2369,Observed!$A$2:$A$2369,$A224,Observed!$C$2:$C$2369,$C224),"")</f>
        <v/>
      </c>
      <c r="X224" s="8" t="str">
        <f>IF(ISNUMBER(AVERAGEIFS(Observed!X$2:X$2369,Observed!$A$2:$A$2369,$A224,Observed!$C$2:$C$2369,$C224)),AVERAGEIFS(Observed!X$2:X$2369,Observed!$A$2:$A$2369,$A224,Observed!$C$2:$C$2369,$C224),"")</f>
        <v/>
      </c>
      <c r="Y224" s="40" t="str">
        <f>IF(ISNUMBER(AVERAGEIFS(Observed!Y$2:Y$2369,Observed!$A$2:$A$2369,$A224,Observed!$C$2:$C$2369,$C224)),AVERAGEIFS(Observed!Y$2:Y$2369,Observed!$A$2:$A$2369,$A224,Observed!$C$2:$C$2369,$C224),"")</f>
        <v/>
      </c>
      <c r="Z224" s="40" t="str">
        <f>IF(ISNUMBER(AVERAGEIFS(Observed!Z$2:Z$2369,Observed!$A$2:$A$2369,$A224,Observed!$C$2:$C$2369,$C224)),AVERAGEIFS(Observed!Z$2:Z$2369,Observed!$A$2:$A$2369,$A224,Observed!$C$2:$C$2369,$C224),"")</f>
        <v/>
      </c>
      <c r="AA224" s="40" t="str">
        <f>IF(ISNUMBER(AVERAGEIFS(Observed!AA$2:AA$2369,Observed!$A$2:$A$2369,$A224,Observed!$C$2:$C$2369,$C224)),AVERAGEIFS(Observed!AA$2:AA$2369,Observed!$A$2:$A$2369,$A224,Observed!$C$2:$C$2369,$C224),"")</f>
        <v/>
      </c>
      <c r="AB224" s="40" t="str">
        <f>IF(ISNUMBER(AVERAGEIFS(Observed!AB$2:AB$2369,Observed!$A$2:$A$2369,$A224,Observed!$C$2:$C$2369,$C224)),AVERAGEIFS(Observed!AB$2:AB$2369,Observed!$A$2:$A$2369,$A224,Observed!$C$2:$C$2369,$C224),"")</f>
        <v/>
      </c>
      <c r="AC224" s="40" t="str">
        <f>IF(ISNUMBER(AVERAGEIFS(Observed!AC$2:AC$2369,Observed!$A$2:$A$2369,$A224,Observed!$C$2:$C$2369,$C224)),AVERAGEIFS(Observed!AC$2:AC$2369,Observed!$A$2:$A$2369,$A224,Observed!$C$2:$C$2369,$C224),"")</f>
        <v/>
      </c>
      <c r="AD224" s="40" t="str">
        <f>IF(ISNUMBER(AVERAGEIFS(Observed!AD$2:AD$2369,Observed!$A$2:$A$2369,$A224,Observed!$C$2:$C$2369,$C224)),AVERAGEIFS(Observed!AD$2:AD$2369,Observed!$A$2:$A$2369,$A224,Observed!$C$2:$C$2369,$C224),"")</f>
        <v/>
      </c>
      <c r="AE224" s="40" t="str">
        <f>IF(ISNUMBER(AVERAGEIFS(Observed!AE$2:AE$2369,Observed!$A$2:$A$2369,$A224,Observed!$C$2:$C$2369,$C224)),AVERAGEIFS(Observed!AE$2:AE$2369,Observed!$A$2:$A$2369,$A224,Observed!$C$2:$C$2369,$C224),"")</f>
        <v/>
      </c>
      <c r="AF224" s="40" t="str">
        <f>IF(ISNUMBER(AVERAGEIFS(Observed!AF$2:AF$2369,Observed!$A$2:$A$2369,$A224,Observed!$C$2:$C$2369,$C224)),AVERAGEIFS(Observed!AF$2:AF$2369,Observed!$A$2:$A$2369,$A224,Observed!$C$2:$C$2369,$C224),"")</f>
        <v/>
      </c>
      <c r="AG224" s="40" t="str">
        <f>IF(ISNUMBER(AVERAGEIFS(Observed!AG$2:AG$2369,Observed!$A$2:$A$2369,$A224,Observed!$C$2:$C$2369,$C224)),AVERAGEIFS(Observed!AG$2:AG$2369,Observed!$A$2:$A$2369,$A224,Observed!$C$2:$C$2369,$C224),"")</f>
        <v/>
      </c>
      <c r="AH224" s="41" t="str">
        <f>IF(ISNUMBER(AVERAGEIFS(Observed!AH$2:AH$2369,Observed!$A$2:$A$2369,$A224,Observed!$C$2:$C$2369,$C224)),AVERAGEIFS(Observed!AH$2:AH$2369,Observed!$A$2:$A$2369,$A224,Observed!$C$2:$C$2369,$C224),"")</f>
        <v/>
      </c>
      <c r="AI224" s="41" t="str">
        <f>IF(ISNUMBER(AVERAGEIFS(Observed!AI$2:AI$2369,Observed!$A$2:$A$2369,$A224,Observed!$C$2:$C$2369,$C224)),AVERAGEIFS(Observed!AI$2:AI$2369,Observed!$A$2:$A$2369,$A224,Observed!$C$2:$C$2369,$C224),"")</f>
        <v/>
      </c>
      <c r="AJ224" s="41" t="str">
        <f>IF(ISNUMBER(AVERAGEIFS(Observed!AJ$2:AJ$2369,Observed!$A$2:$A$2369,$A224,Observed!$C$2:$C$2369,$C224)),AVERAGEIFS(Observed!AJ$2:AJ$2369,Observed!$A$2:$A$2369,$A224,Observed!$C$2:$C$2369,$C224),"")</f>
        <v/>
      </c>
      <c r="AK224" s="40" t="str">
        <f>IF(ISNUMBER(AVERAGEIFS(Observed!AK$2:AK$2369,Observed!$A$2:$A$2369,$A224,Observed!$C$2:$C$2369,$C224)),AVERAGEIFS(Observed!AK$2:AK$2369,Observed!$A$2:$A$2369,$A224,Observed!$C$2:$C$2369,$C224),"")</f>
        <v/>
      </c>
      <c r="AL224" s="41" t="str">
        <f>IF(ISNUMBER(AVERAGEIFS(Observed!AL$2:AL$2369,Observed!$A$2:$A$2369,$A224,Observed!$C$2:$C$2369,$C224)),AVERAGEIFS(Observed!AL$2:AL$2369,Observed!$A$2:$A$2369,$A224,Observed!$C$2:$C$2369,$C224),"")</f>
        <v/>
      </c>
      <c r="AM224" s="40" t="str">
        <f>IF(ISNUMBER(AVERAGEIFS(Observed!AM$2:AM$2369,Observed!$A$2:$A$2369,$A224,Observed!$C$2:$C$2369,$C224)),AVERAGEIFS(Observed!AM$2:AM$2369,Observed!$A$2:$A$2369,$A224,Observed!$C$2:$C$2369,$C224),"")</f>
        <v/>
      </c>
      <c r="AN224" s="40" t="str">
        <f>IF(ISNUMBER(AVERAGEIFS(Observed!AN$2:AN$2369,Observed!$A$2:$A$2369,$A224,Observed!$C$2:$C$2369,$C224)),AVERAGEIFS(Observed!AN$2:AN$2369,Observed!$A$2:$A$2369,$A224,Observed!$C$2:$C$2369,$C224),"")</f>
        <v/>
      </c>
      <c r="AO224" s="40" t="str">
        <f>IF(ISNUMBER(AVERAGEIFS(Observed!AO$2:AO$2369,Observed!$A$2:$A$2369,$A224,Observed!$C$2:$C$2369,$C224)),AVERAGEIFS(Observed!AO$2:AO$2369,Observed!$A$2:$A$2369,$A224,Observed!$C$2:$C$2369,$C224),"")</f>
        <v/>
      </c>
      <c r="AP224" s="41" t="str">
        <f>IF(ISNUMBER(AVERAGEIFS(Observed!AP$2:AP$2369,Observed!$A$2:$A$2369,$A224,Observed!$C$2:$C$2369,$C224)),AVERAGEIFS(Observed!AP$2:AP$2369,Observed!$A$2:$A$2369,$A224,Observed!$C$2:$C$2369,$C224),"")</f>
        <v/>
      </c>
      <c r="AQ224" s="40" t="str">
        <f>IF(ISNUMBER(AVERAGEIFS(Observed!AQ$2:AQ$2369,Observed!$A$2:$A$2369,$A224,Observed!$C$2:$C$2369,$C224)),AVERAGEIFS(Observed!AQ$2:AQ$2369,Observed!$A$2:$A$2369,$A224,Observed!$C$2:$C$2369,$C224),"")</f>
        <v/>
      </c>
      <c r="AR224" s="40" t="str">
        <f>IF(ISNUMBER(AVERAGEIFS(Observed!AR$2:AR$2369,Observed!$A$2:$A$2369,$A224,Observed!$C$2:$C$2369,$C224)),AVERAGEIFS(Observed!AR$2:AR$2369,Observed!$A$2:$A$2369,$A224,Observed!$C$2:$C$2369,$C224),"")</f>
        <v/>
      </c>
      <c r="AS224" s="3">
        <f>COUNTIFS(Observed!$A$2:$A$2369,$A224,Observed!$C$2:$C$2369,$C224)</f>
        <v>3</v>
      </c>
      <c r="AT224" s="3">
        <f t="shared" si="3"/>
        <v>1</v>
      </c>
    </row>
    <row r="225" spans="1:46" x14ac:dyDescent="0.25">
      <c r="A225" t="s">
        <v>6</v>
      </c>
      <c r="B225" t="s">
        <v>21</v>
      </c>
      <c r="C225" s="7">
        <v>36418</v>
      </c>
      <c r="D225" t="s">
        <v>101</v>
      </c>
      <c r="E225" t="s">
        <v>84</v>
      </c>
      <c r="J225" t="s">
        <v>26</v>
      </c>
      <c r="K225" t="s">
        <v>26</v>
      </c>
      <c r="L225">
        <v>1</v>
      </c>
      <c r="M225" t="s">
        <v>23</v>
      </c>
      <c r="N225" s="39">
        <f>IF(ISNUMBER(AVERAGEIFS(Observed!N$2:N$2369,Observed!$A$2:$A$2369,$A225,Observed!$C$2:$C$2369,$C225)),AVERAGEIFS(Observed!N$2:N$2369,Observed!$A$2:$A$2369,$A225,Observed!$C$2:$C$2369,$C225),"")</f>
        <v>1080</v>
      </c>
      <c r="O225" s="40">
        <f>IF(ISNUMBER(AVERAGEIFS(Observed!O$2:O$2369,Observed!$A$2:$A$2369,$A225,Observed!$C$2:$C$2369,$C225)),AVERAGEIFS(Observed!O$2:O$2369,Observed!$A$2:$A$2369,$A225,Observed!$C$2:$C$2369,$C225),"")</f>
        <v>108</v>
      </c>
      <c r="P225" s="40" t="str">
        <f>IF(ISNUMBER(AVERAGEIFS(Observed!P$2:P$2369,Observed!$A$2:$A$2369,$A225,Observed!$C$2:$C$2369,$C225)),AVERAGEIFS(Observed!P$2:P$2369,Observed!$A$2:$A$2369,$A225,Observed!$C$2:$C$2369,$C225),"")</f>
        <v/>
      </c>
      <c r="Q225" s="40" t="str">
        <f>IF(ISNUMBER(AVERAGEIFS(Observed!Q$2:Q$2369,Observed!$A$2:$A$2369,$A225,Observed!$C$2:$C$2369,$C225)),AVERAGEIFS(Observed!Q$2:Q$2369,Observed!$A$2:$A$2369,$A225,Observed!$C$2:$C$2369,$C225),"")</f>
        <v/>
      </c>
      <c r="R225" s="40" t="str">
        <f>IF(ISNUMBER(AVERAGEIFS(Observed!R$2:R$2369,Observed!$A$2:$A$2369,$A225,Observed!$C$2:$C$2369,$C225)),AVERAGEIFS(Observed!R$2:R$2369,Observed!$A$2:$A$2369,$A225,Observed!$C$2:$C$2369,$C225),"")</f>
        <v/>
      </c>
      <c r="S225" s="41" t="str">
        <f>IF(ISNUMBER(AVERAGEIFS(Observed!S$2:S$2369,Observed!$A$2:$A$2369,$A225,Observed!$C$2:$C$2369,$C225)),AVERAGEIFS(Observed!S$2:S$2369,Observed!$A$2:$A$2369,$A225,Observed!$C$2:$C$2369,$C225),"")</f>
        <v/>
      </c>
      <c r="T225" s="41" t="str">
        <f>IF(ISNUMBER(AVERAGEIFS(Observed!T$2:T$2369,Observed!$A$2:$A$2369,$A225,Observed!$C$2:$C$2369,$C225)),AVERAGEIFS(Observed!T$2:T$2369,Observed!$A$2:$A$2369,$A225,Observed!$C$2:$C$2369,$C225),"")</f>
        <v/>
      </c>
      <c r="U225" s="41" t="str">
        <f>IF(ISNUMBER(AVERAGEIFS(Observed!U$2:U$2369,Observed!$A$2:$A$2369,$A225,Observed!$C$2:$C$2369,$C225)),AVERAGEIFS(Observed!U$2:U$2369,Observed!$A$2:$A$2369,$A225,Observed!$C$2:$C$2369,$C225),"")</f>
        <v/>
      </c>
      <c r="V225" s="40" t="str">
        <f>IF(ISNUMBER(AVERAGEIFS(Observed!V$2:V$2369,Observed!$A$2:$A$2369,$A225,Observed!$C$2:$C$2369,$C225)),AVERAGEIFS(Observed!V$2:V$2369,Observed!$A$2:$A$2369,$A225,Observed!$C$2:$C$2369,$C225),"")</f>
        <v/>
      </c>
      <c r="W225" s="8" t="str">
        <f>IF(ISNUMBER(AVERAGEIFS(Observed!W$2:W$2369,Observed!$A$2:$A$2369,$A225,Observed!$C$2:$C$2369,$C225)),AVERAGEIFS(Observed!W$2:W$2369,Observed!$A$2:$A$2369,$A225,Observed!$C$2:$C$2369,$C225),"")</f>
        <v/>
      </c>
      <c r="X225" s="8" t="str">
        <f>IF(ISNUMBER(AVERAGEIFS(Observed!X$2:X$2369,Observed!$A$2:$A$2369,$A225,Observed!$C$2:$C$2369,$C225)),AVERAGEIFS(Observed!X$2:X$2369,Observed!$A$2:$A$2369,$A225,Observed!$C$2:$C$2369,$C225),"")</f>
        <v/>
      </c>
      <c r="Y225" s="40" t="str">
        <f>IF(ISNUMBER(AVERAGEIFS(Observed!Y$2:Y$2369,Observed!$A$2:$A$2369,$A225,Observed!$C$2:$C$2369,$C225)),AVERAGEIFS(Observed!Y$2:Y$2369,Observed!$A$2:$A$2369,$A225,Observed!$C$2:$C$2369,$C225),"")</f>
        <v/>
      </c>
      <c r="Z225" s="40" t="str">
        <f>IF(ISNUMBER(AVERAGEIFS(Observed!Z$2:Z$2369,Observed!$A$2:$A$2369,$A225,Observed!$C$2:$C$2369,$C225)),AVERAGEIFS(Observed!Z$2:Z$2369,Observed!$A$2:$A$2369,$A225,Observed!$C$2:$C$2369,$C225),"")</f>
        <v/>
      </c>
      <c r="AA225" s="40" t="str">
        <f>IF(ISNUMBER(AVERAGEIFS(Observed!AA$2:AA$2369,Observed!$A$2:$A$2369,$A225,Observed!$C$2:$C$2369,$C225)),AVERAGEIFS(Observed!AA$2:AA$2369,Observed!$A$2:$A$2369,$A225,Observed!$C$2:$C$2369,$C225),"")</f>
        <v/>
      </c>
      <c r="AB225" s="40" t="str">
        <f>IF(ISNUMBER(AVERAGEIFS(Observed!AB$2:AB$2369,Observed!$A$2:$A$2369,$A225,Observed!$C$2:$C$2369,$C225)),AVERAGEIFS(Observed!AB$2:AB$2369,Observed!$A$2:$A$2369,$A225,Observed!$C$2:$C$2369,$C225),"")</f>
        <v/>
      </c>
      <c r="AC225" s="40" t="str">
        <f>IF(ISNUMBER(AVERAGEIFS(Observed!AC$2:AC$2369,Observed!$A$2:$A$2369,$A225,Observed!$C$2:$C$2369,$C225)),AVERAGEIFS(Observed!AC$2:AC$2369,Observed!$A$2:$A$2369,$A225,Observed!$C$2:$C$2369,$C225),"")</f>
        <v/>
      </c>
      <c r="AD225" s="40" t="str">
        <f>IF(ISNUMBER(AVERAGEIFS(Observed!AD$2:AD$2369,Observed!$A$2:$A$2369,$A225,Observed!$C$2:$C$2369,$C225)),AVERAGEIFS(Observed!AD$2:AD$2369,Observed!$A$2:$A$2369,$A225,Observed!$C$2:$C$2369,$C225),"")</f>
        <v/>
      </c>
      <c r="AE225" s="40" t="str">
        <f>IF(ISNUMBER(AVERAGEIFS(Observed!AE$2:AE$2369,Observed!$A$2:$A$2369,$A225,Observed!$C$2:$C$2369,$C225)),AVERAGEIFS(Observed!AE$2:AE$2369,Observed!$A$2:$A$2369,$A225,Observed!$C$2:$C$2369,$C225),"")</f>
        <v/>
      </c>
      <c r="AF225" s="40" t="str">
        <f>IF(ISNUMBER(AVERAGEIFS(Observed!AF$2:AF$2369,Observed!$A$2:$A$2369,$A225,Observed!$C$2:$C$2369,$C225)),AVERAGEIFS(Observed!AF$2:AF$2369,Observed!$A$2:$A$2369,$A225,Observed!$C$2:$C$2369,$C225),"")</f>
        <v/>
      </c>
      <c r="AG225" s="40" t="str">
        <f>IF(ISNUMBER(AVERAGEIFS(Observed!AG$2:AG$2369,Observed!$A$2:$A$2369,$A225,Observed!$C$2:$C$2369,$C225)),AVERAGEIFS(Observed!AG$2:AG$2369,Observed!$A$2:$A$2369,$A225,Observed!$C$2:$C$2369,$C225),"")</f>
        <v/>
      </c>
      <c r="AH225" s="41" t="str">
        <f>IF(ISNUMBER(AVERAGEIFS(Observed!AH$2:AH$2369,Observed!$A$2:$A$2369,$A225,Observed!$C$2:$C$2369,$C225)),AVERAGEIFS(Observed!AH$2:AH$2369,Observed!$A$2:$A$2369,$A225,Observed!$C$2:$C$2369,$C225),"")</f>
        <v/>
      </c>
      <c r="AI225" s="41" t="str">
        <f>IF(ISNUMBER(AVERAGEIFS(Observed!AI$2:AI$2369,Observed!$A$2:$A$2369,$A225,Observed!$C$2:$C$2369,$C225)),AVERAGEIFS(Observed!AI$2:AI$2369,Observed!$A$2:$A$2369,$A225,Observed!$C$2:$C$2369,$C225),"")</f>
        <v/>
      </c>
      <c r="AJ225" s="41" t="str">
        <f>IF(ISNUMBER(AVERAGEIFS(Observed!AJ$2:AJ$2369,Observed!$A$2:$A$2369,$A225,Observed!$C$2:$C$2369,$C225)),AVERAGEIFS(Observed!AJ$2:AJ$2369,Observed!$A$2:$A$2369,$A225,Observed!$C$2:$C$2369,$C225),"")</f>
        <v/>
      </c>
      <c r="AK225" s="40" t="str">
        <f>IF(ISNUMBER(AVERAGEIFS(Observed!AK$2:AK$2369,Observed!$A$2:$A$2369,$A225,Observed!$C$2:$C$2369,$C225)),AVERAGEIFS(Observed!AK$2:AK$2369,Observed!$A$2:$A$2369,$A225,Observed!$C$2:$C$2369,$C225),"")</f>
        <v/>
      </c>
      <c r="AL225" s="41" t="str">
        <f>IF(ISNUMBER(AVERAGEIFS(Observed!AL$2:AL$2369,Observed!$A$2:$A$2369,$A225,Observed!$C$2:$C$2369,$C225)),AVERAGEIFS(Observed!AL$2:AL$2369,Observed!$A$2:$A$2369,$A225,Observed!$C$2:$C$2369,$C225),"")</f>
        <v/>
      </c>
      <c r="AM225" s="40" t="str">
        <f>IF(ISNUMBER(AVERAGEIFS(Observed!AM$2:AM$2369,Observed!$A$2:$A$2369,$A225,Observed!$C$2:$C$2369,$C225)),AVERAGEIFS(Observed!AM$2:AM$2369,Observed!$A$2:$A$2369,$A225,Observed!$C$2:$C$2369,$C225),"")</f>
        <v/>
      </c>
      <c r="AN225" s="40" t="str">
        <f>IF(ISNUMBER(AVERAGEIFS(Observed!AN$2:AN$2369,Observed!$A$2:$A$2369,$A225,Observed!$C$2:$C$2369,$C225)),AVERAGEIFS(Observed!AN$2:AN$2369,Observed!$A$2:$A$2369,$A225,Observed!$C$2:$C$2369,$C225),"")</f>
        <v/>
      </c>
      <c r="AO225" s="40" t="str">
        <f>IF(ISNUMBER(AVERAGEIFS(Observed!AO$2:AO$2369,Observed!$A$2:$A$2369,$A225,Observed!$C$2:$C$2369,$C225)),AVERAGEIFS(Observed!AO$2:AO$2369,Observed!$A$2:$A$2369,$A225,Observed!$C$2:$C$2369,$C225),"")</f>
        <v/>
      </c>
      <c r="AP225" s="41" t="str">
        <f>IF(ISNUMBER(AVERAGEIFS(Observed!AP$2:AP$2369,Observed!$A$2:$A$2369,$A225,Observed!$C$2:$C$2369,$C225)),AVERAGEIFS(Observed!AP$2:AP$2369,Observed!$A$2:$A$2369,$A225,Observed!$C$2:$C$2369,$C225),"")</f>
        <v/>
      </c>
      <c r="AQ225" s="40" t="str">
        <f>IF(ISNUMBER(AVERAGEIFS(Observed!AQ$2:AQ$2369,Observed!$A$2:$A$2369,$A225,Observed!$C$2:$C$2369,$C225)),AVERAGEIFS(Observed!AQ$2:AQ$2369,Observed!$A$2:$A$2369,$A225,Observed!$C$2:$C$2369,$C225),"")</f>
        <v/>
      </c>
      <c r="AR225" s="40" t="str">
        <f>IF(ISNUMBER(AVERAGEIFS(Observed!AR$2:AR$2369,Observed!$A$2:$A$2369,$A225,Observed!$C$2:$C$2369,$C225)),AVERAGEIFS(Observed!AR$2:AR$2369,Observed!$A$2:$A$2369,$A225,Observed!$C$2:$C$2369,$C225),"")</f>
        <v/>
      </c>
      <c r="AS225" s="3">
        <f>COUNTIFS(Observed!$A$2:$A$2369,$A225,Observed!$C$2:$C$2369,$C225)</f>
        <v>3</v>
      </c>
      <c r="AT225" s="3">
        <f t="shared" si="3"/>
        <v>1</v>
      </c>
    </row>
    <row r="226" spans="1:46" x14ac:dyDescent="0.25">
      <c r="A226" t="s">
        <v>6</v>
      </c>
      <c r="B226" t="s">
        <v>21</v>
      </c>
      <c r="C226" s="7">
        <v>36425</v>
      </c>
      <c r="D226" t="s">
        <v>101</v>
      </c>
      <c r="E226" t="s">
        <v>84</v>
      </c>
      <c r="J226" t="s">
        <v>26</v>
      </c>
      <c r="K226" t="s">
        <v>26</v>
      </c>
      <c r="L226">
        <v>1</v>
      </c>
      <c r="M226" t="s">
        <v>23</v>
      </c>
      <c r="N226" s="39">
        <f>IF(ISNUMBER(AVERAGEIFS(Observed!N$2:N$2369,Observed!$A$2:$A$2369,$A226,Observed!$C$2:$C$2369,$C226)),AVERAGEIFS(Observed!N$2:N$2369,Observed!$A$2:$A$2369,$A226,Observed!$C$2:$C$2369,$C226),"")</f>
        <v>1773.3333333333333</v>
      </c>
      <c r="O226" s="40">
        <f>IF(ISNUMBER(AVERAGEIFS(Observed!O$2:O$2369,Observed!$A$2:$A$2369,$A226,Observed!$C$2:$C$2369,$C226)),AVERAGEIFS(Observed!O$2:O$2369,Observed!$A$2:$A$2369,$A226,Observed!$C$2:$C$2369,$C226),"")</f>
        <v>177.33333333333334</v>
      </c>
      <c r="P226" s="40" t="str">
        <f>IF(ISNUMBER(AVERAGEIFS(Observed!P$2:P$2369,Observed!$A$2:$A$2369,$A226,Observed!$C$2:$C$2369,$C226)),AVERAGEIFS(Observed!P$2:P$2369,Observed!$A$2:$A$2369,$A226,Observed!$C$2:$C$2369,$C226),"")</f>
        <v/>
      </c>
      <c r="Q226" s="40" t="str">
        <f>IF(ISNUMBER(AVERAGEIFS(Observed!Q$2:Q$2369,Observed!$A$2:$A$2369,$A226,Observed!$C$2:$C$2369,$C226)),AVERAGEIFS(Observed!Q$2:Q$2369,Observed!$A$2:$A$2369,$A226,Observed!$C$2:$C$2369,$C226),"")</f>
        <v/>
      </c>
      <c r="R226" s="40" t="str">
        <f>IF(ISNUMBER(AVERAGEIFS(Observed!R$2:R$2369,Observed!$A$2:$A$2369,$A226,Observed!$C$2:$C$2369,$C226)),AVERAGEIFS(Observed!R$2:R$2369,Observed!$A$2:$A$2369,$A226,Observed!$C$2:$C$2369,$C226),"")</f>
        <v/>
      </c>
      <c r="S226" s="41" t="str">
        <f>IF(ISNUMBER(AVERAGEIFS(Observed!S$2:S$2369,Observed!$A$2:$A$2369,$A226,Observed!$C$2:$C$2369,$C226)),AVERAGEIFS(Observed!S$2:S$2369,Observed!$A$2:$A$2369,$A226,Observed!$C$2:$C$2369,$C226),"")</f>
        <v/>
      </c>
      <c r="T226" s="41" t="str">
        <f>IF(ISNUMBER(AVERAGEIFS(Observed!T$2:T$2369,Observed!$A$2:$A$2369,$A226,Observed!$C$2:$C$2369,$C226)),AVERAGEIFS(Observed!T$2:T$2369,Observed!$A$2:$A$2369,$A226,Observed!$C$2:$C$2369,$C226),"")</f>
        <v/>
      </c>
      <c r="U226" s="41" t="str">
        <f>IF(ISNUMBER(AVERAGEIFS(Observed!U$2:U$2369,Observed!$A$2:$A$2369,$A226,Observed!$C$2:$C$2369,$C226)),AVERAGEIFS(Observed!U$2:U$2369,Observed!$A$2:$A$2369,$A226,Observed!$C$2:$C$2369,$C226),"")</f>
        <v/>
      </c>
      <c r="V226" s="40" t="str">
        <f>IF(ISNUMBER(AVERAGEIFS(Observed!V$2:V$2369,Observed!$A$2:$A$2369,$A226,Observed!$C$2:$C$2369,$C226)),AVERAGEIFS(Observed!V$2:V$2369,Observed!$A$2:$A$2369,$A226,Observed!$C$2:$C$2369,$C226),"")</f>
        <v/>
      </c>
      <c r="W226" s="8" t="str">
        <f>IF(ISNUMBER(AVERAGEIFS(Observed!W$2:W$2369,Observed!$A$2:$A$2369,$A226,Observed!$C$2:$C$2369,$C226)),AVERAGEIFS(Observed!W$2:W$2369,Observed!$A$2:$A$2369,$A226,Observed!$C$2:$C$2369,$C226),"")</f>
        <v/>
      </c>
      <c r="X226" s="8" t="str">
        <f>IF(ISNUMBER(AVERAGEIFS(Observed!X$2:X$2369,Observed!$A$2:$A$2369,$A226,Observed!$C$2:$C$2369,$C226)),AVERAGEIFS(Observed!X$2:X$2369,Observed!$A$2:$A$2369,$A226,Observed!$C$2:$C$2369,$C226),"")</f>
        <v/>
      </c>
      <c r="Y226" s="40" t="str">
        <f>IF(ISNUMBER(AVERAGEIFS(Observed!Y$2:Y$2369,Observed!$A$2:$A$2369,$A226,Observed!$C$2:$C$2369,$C226)),AVERAGEIFS(Observed!Y$2:Y$2369,Observed!$A$2:$A$2369,$A226,Observed!$C$2:$C$2369,$C226),"")</f>
        <v/>
      </c>
      <c r="Z226" s="40" t="str">
        <f>IF(ISNUMBER(AVERAGEIFS(Observed!Z$2:Z$2369,Observed!$A$2:$A$2369,$A226,Observed!$C$2:$C$2369,$C226)),AVERAGEIFS(Observed!Z$2:Z$2369,Observed!$A$2:$A$2369,$A226,Observed!$C$2:$C$2369,$C226),"")</f>
        <v/>
      </c>
      <c r="AA226" s="40" t="str">
        <f>IF(ISNUMBER(AVERAGEIFS(Observed!AA$2:AA$2369,Observed!$A$2:$A$2369,$A226,Observed!$C$2:$C$2369,$C226)),AVERAGEIFS(Observed!AA$2:AA$2369,Observed!$A$2:$A$2369,$A226,Observed!$C$2:$C$2369,$C226),"")</f>
        <v/>
      </c>
      <c r="AB226" s="40" t="str">
        <f>IF(ISNUMBER(AVERAGEIFS(Observed!AB$2:AB$2369,Observed!$A$2:$A$2369,$A226,Observed!$C$2:$C$2369,$C226)),AVERAGEIFS(Observed!AB$2:AB$2369,Observed!$A$2:$A$2369,$A226,Observed!$C$2:$C$2369,$C226),"")</f>
        <v/>
      </c>
      <c r="AC226" s="40" t="str">
        <f>IF(ISNUMBER(AVERAGEIFS(Observed!AC$2:AC$2369,Observed!$A$2:$A$2369,$A226,Observed!$C$2:$C$2369,$C226)),AVERAGEIFS(Observed!AC$2:AC$2369,Observed!$A$2:$A$2369,$A226,Observed!$C$2:$C$2369,$C226),"")</f>
        <v/>
      </c>
      <c r="AD226" s="40" t="str">
        <f>IF(ISNUMBER(AVERAGEIFS(Observed!AD$2:AD$2369,Observed!$A$2:$A$2369,$A226,Observed!$C$2:$C$2369,$C226)),AVERAGEIFS(Observed!AD$2:AD$2369,Observed!$A$2:$A$2369,$A226,Observed!$C$2:$C$2369,$C226),"")</f>
        <v/>
      </c>
      <c r="AE226" s="40" t="str">
        <f>IF(ISNUMBER(AVERAGEIFS(Observed!AE$2:AE$2369,Observed!$A$2:$A$2369,$A226,Observed!$C$2:$C$2369,$C226)),AVERAGEIFS(Observed!AE$2:AE$2369,Observed!$A$2:$A$2369,$A226,Observed!$C$2:$C$2369,$C226),"")</f>
        <v/>
      </c>
      <c r="AF226" s="40" t="str">
        <f>IF(ISNUMBER(AVERAGEIFS(Observed!AF$2:AF$2369,Observed!$A$2:$A$2369,$A226,Observed!$C$2:$C$2369,$C226)),AVERAGEIFS(Observed!AF$2:AF$2369,Observed!$A$2:$A$2369,$A226,Observed!$C$2:$C$2369,$C226),"")</f>
        <v/>
      </c>
      <c r="AG226" s="40" t="str">
        <f>IF(ISNUMBER(AVERAGEIFS(Observed!AG$2:AG$2369,Observed!$A$2:$A$2369,$A226,Observed!$C$2:$C$2369,$C226)),AVERAGEIFS(Observed!AG$2:AG$2369,Observed!$A$2:$A$2369,$A226,Observed!$C$2:$C$2369,$C226),"")</f>
        <v/>
      </c>
      <c r="AH226" s="41" t="str">
        <f>IF(ISNUMBER(AVERAGEIFS(Observed!AH$2:AH$2369,Observed!$A$2:$A$2369,$A226,Observed!$C$2:$C$2369,$C226)),AVERAGEIFS(Observed!AH$2:AH$2369,Observed!$A$2:$A$2369,$A226,Observed!$C$2:$C$2369,$C226),"")</f>
        <v/>
      </c>
      <c r="AI226" s="41" t="str">
        <f>IF(ISNUMBER(AVERAGEIFS(Observed!AI$2:AI$2369,Observed!$A$2:$A$2369,$A226,Observed!$C$2:$C$2369,$C226)),AVERAGEIFS(Observed!AI$2:AI$2369,Observed!$A$2:$A$2369,$A226,Observed!$C$2:$C$2369,$C226),"")</f>
        <v/>
      </c>
      <c r="AJ226" s="41" t="str">
        <f>IF(ISNUMBER(AVERAGEIFS(Observed!AJ$2:AJ$2369,Observed!$A$2:$A$2369,$A226,Observed!$C$2:$C$2369,$C226)),AVERAGEIFS(Observed!AJ$2:AJ$2369,Observed!$A$2:$A$2369,$A226,Observed!$C$2:$C$2369,$C226),"")</f>
        <v/>
      </c>
      <c r="AK226" s="40" t="str">
        <f>IF(ISNUMBER(AVERAGEIFS(Observed!AK$2:AK$2369,Observed!$A$2:$A$2369,$A226,Observed!$C$2:$C$2369,$C226)),AVERAGEIFS(Observed!AK$2:AK$2369,Observed!$A$2:$A$2369,$A226,Observed!$C$2:$C$2369,$C226),"")</f>
        <v/>
      </c>
      <c r="AL226" s="41" t="str">
        <f>IF(ISNUMBER(AVERAGEIFS(Observed!AL$2:AL$2369,Observed!$A$2:$A$2369,$A226,Observed!$C$2:$C$2369,$C226)),AVERAGEIFS(Observed!AL$2:AL$2369,Observed!$A$2:$A$2369,$A226,Observed!$C$2:$C$2369,$C226),"")</f>
        <v/>
      </c>
      <c r="AM226" s="40" t="str">
        <f>IF(ISNUMBER(AVERAGEIFS(Observed!AM$2:AM$2369,Observed!$A$2:$A$2369,$A226,Observed!$C$2:$C$2369,$C226)),AVERAGEIFS(Observed!AM$2:AM$2369,Observed!$A$2:$A$2369,$A226,Observed!$C$2:$C$2369,$C226),"")</f>
        <v/>
      </c>
      <c r="AN226" s="40" t="str">
        <f>IF(ISNUMBER(AVERAGEIFS(Observed!AN$2:AN$2369,Observed!$A$2:$A$2369,$A226,Observed!$C$2:$C$2369,$C226)),AVERAGEIFS(Observed!AN$2:AN$2369,Observed!$A$2:$A$2369,$A226,Observed!$C$2:$C$2369,$C226),"")</f>
        <v/>
      </c>
      <c r="AO226" s="40" t="str">
        <f>IF(ISNUMBER(AVERAGEIFS(Observed!AO$2:AO$2369,Observed!$A$2:$A$2369,$A226,Observed!$C$2:$C$2369,$C226)),AVERAGEIFS(Observed!AO$2:AO$2369,Observed!$A$2:$A$2369,$A226,Observed!$C$2:$C$2369,$C226),"")</f>
        <v/>
      </c>
      <c r="AP226" s="41" t="str">
        <f>IF(ISNUMBER(AVERAGEIFS(Observed!AP$2:AP$2369,Observed!$A$2:$A$2369,$A226,Observed!$C$2:$C$2369,$C226)),AVERAGEIFS(Observed!AP$2:AP$2369,Observed!$A$2:$A$2369,$A226,Observed!$C$2:$C$2369,$C226),"")</f>
        <v/>
      </c>
      <c r="AQ226" s="40" t="str">
        <f>IF(ISNUMBER(AVERAGEIFS(Observed!AQ$2:AQ$2369,Observed!$A$2:$A$2369,$A226,Observed!$C$2:$C$2369,$C226)),AVERAGEIFS(Observed!AQ$2:AQ$2369,Observed!$A$2:$A$2369,$A226,Observed!$C$2:$C$2369,$C226),"")</f>
        <v/>
      </c>
      <c r="AR226" s="40" t="str">
        <f>IF(ISNUMBER(AVERAGEIFS(Observed!AR$2:AR$2369,Observed!$A$2:$A$2369,$A226,Observed!$C$2:$C$2369,$C226)),AVERAGEIFS(Observed!AR$2:AR$2369,Observed!$A$2:$A$2369,$A226,Observed!$C$2:$C$2369,$C226),"")</f>
        <v/>
      </c>
      <c r="AS226" s="3">
        <f>COUNTIFS(Observed!$A$2:$A$2369,$A226,Observed!$C$2:$C$2369,$C226)</f>
        <v>3</v>
      </c>
      <c r="AT226" s="3">
        <f t="shared" si="3"/>
        <v>1</v>
      </c>
    </row>
    <row r="227" spans="1:46" x14ac:dyDescent="0.25">
      <c r="A227" t="s">
        <v>6</v>
      </c>
      <c r="B227" t="s">
        <v>21</v>
      </c>
      <c r="C227" s="7">
        <v>36432</v>
      </c>
      <c r="D227" t="s">
        <v>101</v>
      </c>
      <c r="E227" t="s">
        <v>84</v>
      </c>
      <c r="J227" t="s">
        <v>26</v>
      </c>
      <c r="K227" t="s">
        <v>26</v>
      </c>
      <c r="L227">
        <v>1</v>
      </c>
      <c r="M227" t="s">
        <v>24</v>
      </c>
      <c r="N227" s="39">
        <f>IF(ISNUMBER(AVERAGEIFS(Observed!N$2:N$2369,Observed!$A$2:$A$2369,$A227,Observed!$C$2:$C$2369,$C227)),AVERAGEIFS(Observed!N$2:N$2369,Observed!$A$2:$A$2369,$A227,Observed!$C$2:$C$2369,$C227),"")</f>
        <v>2250</v>
      </c>
      <c r="O227" s="40">
        <f>IF(ISNUMBER(AVERAGEIFS(Observed!O$2:O$2369,Observed!$A$2:$A$2369,$A227,Observed!$C$2:$C$2369,$C227)),AVERAGEIFS(Observed!O$2:O$2369,Observed!$A$2:$A$2369,$A227,Observed!$C$2:$C$2369,$C227),"")</f>
        <v>225</v>
      </c>
      <c r="P227" s="40" t="str">
        <f>IF(ISNUMBER(AVERAGEIFS(Observed!P$2:P$2369,Observed!$A$2:$A$2369,$A227,Observed!$C$2:$C$2369,$C227)),AVERAGEIFS(Observed!P$2:P$2369,Observed!$A$2:$A$2369,$A227,Observed!$C$2:$C$2369,$C227),"")</f>
        <v/>
      </c>
      <c r="Q227" s="40" t="str">
        <f>IF(ISNUMBER(AVERAGEIFS(Observed!Q$2:Q$2369,Observed!$A$2:$A$2369,$A227,Observed!$C$2:$C$2369,$C227)),AVERAGEIFS(Observed!Q$2:Q$2369,Observed!$A$2:$A$2369,$A227,Observed!$C$2:$C$2369,$C227),"")</f>
        <v/>
      </c>
      <c r="R227" s="40" t="str">
        <f>IF(ISNUMBER(AVERAGEIFS(Observed!R$2:R$2369,Observed!$A$2:$A$2369,$A227,Observed!$C$2:$C$2369,$C227)),AVERAGEIFS(Observed!R$2:R$2369,Observed!$A$2:$A$2369,$A227,Observed!$C$2:$C$2369,$C227),"")</f>
        <v/>
      </c>
      <c r="S227" s="41" t="str">
        <f>IF(ISNUMBER(AVERAGEIFS(Observed!S$2:S$2369,Observed!$A$2:$A$2369,$A227,Observed!$C$2:$C$2369,$C227)),AVERAGEIFS(Observed!S$2:S$2369,Observed!$A$2:$A$2369,$A227,Observed!$C$2:$C$2369,$C227),"")</f>
        <v/>
      </c>
      <c r="T227" s="41" t="str">
        <f>IF(ISNUMBER(AVERAGEIFS(Observed!T$2:T$2369,Observed!$A$2:$A$2369,$A227,Observed!$C$2:$C$2369,$C227)),AVERAGEIFS(Observed!T$2:T$2369,Observed!$A$2:$A$2369,$A227,Observed!$C$2:$C$2369,$C227),"")</f>
        <v/>
      </c>
      <c r="U227" s="41" t="str">
        <f>IF(ISNUMBER(AVERAGEIFS(Observed!U$2:U$2369,Observed!$A$2:$A$2369,$A227,Observed!$C$2:$C$2369,$C227)),AVERAGEIFS(Observed!U$2:U$2369,Observed!$A$2:$A$2369,$A227,Observed!$C$2:$C$2369,$C227),"")</f>
        <v/>
      </c>
      <c r="V227" s="40" t="str">
        <f>IF(ISNUMBER(AVERAGEIFS(Observed!V$2:V$2369,Observed!$A$2:$A$2369,$A227,Observed!$C$2:$C$2369,$C227)),AVERAGEIFS(Observed!V$2:V$2369,Observed!$A$2:$A$2369,$A227,Observed!$C$2:$C$2369,$C227),"")</f>
        <v/>
      </c>
      <c r="W227" s="8" t="str">
        <f>IF(ISNUMBER(AVERAGEIFS(Observed!W$2:W$2369,Observed!$A$2:$A$2369,$A227,Observed!$C$2:$C$2369,$C227)),AVERAGEIFS(Observed!W$2:W$2369,Observed!$A$2:$A$2369,$A227,Observed!$C$2:$C$2369,$C227),"")</f>
        <v/>
      </c>
      <c r="X227" s="8" t="str">
        <f>IF(ISNUMBER(AVERAGEIFS(Observed!X$2:X$2369,Observed!$A$2:$A$2369,$A227,Observed!$C$2:$C$2369,$C227)),AVERAGEIFS(Observed!X$2:X$2369,Observed!$A$2:$A$2369,$A227,Observed!$C$2:$C$2369,$C227),"")</f>
        <v/>
      </c>
      <c r="Y227" s="40" t="str">
        <f>IF(ISNUMBER(AVERAGEIFS(Observed!Y$2:Y$2369,Observed!$A$2:$A$2369,$A227,Observed!$C$2:$C$2369,$C227)),AVERAGEIFS(Observed!Y$2:Y$2369,Observed!$A$2:$A$2369,$A227,Observed!$C$2:$C$2369,$C227),"")</f>
        <v/>
      </c>
      <c r="Z227" s="40" t="str">
        <f>IF(ISNUMBER(AVERAGEIFS(Observed!Z$2:Z$2369,Observed!$A$2:$A$2369,$A227,Observed!$C$2:$C$2369,$C227)),AVERAGEIFS(Observed!Z$2:Z$2369,Observed!$A$2:$A$2369,$A227,Observed!$C$2:$C$2369,$C227),"")</f>
        <v/>
      </c>
      <c r="AA227" s="40" t="str">
        <f>IF(ISNUMBER(AVERAGEIFS(Observed!AA$2:AA$2369,Observed!$A$2:$A$2369,$A227,Observed!$C$2:$C$2369,$C227)),AVERAGEIFS(Observed!AA$2:AA$2369,Observed!$A$2:$A$2369,$A227,Observed!$C$2:$C$2369,$C227),"")</f>
        <v/>
      </c>
      <c r="AB227" s="40" t="str">
        <f>IF(ISNUMBER(AVERAGEIFS(Observed!AB$2:AB$2369,Observed!$A$2:$A$2369,$A227,Observed!$C$2:$C$2369,$C227)),AVERAGEIFS(Observed!AB$2:AB$2369,Observed!$A$2:$A$2369,$A227,Observed!$C$2:$C$2369,$C227),"")</f>
        <v/>
      </c>
      <c r="AC227" s="40" t="str">
        <f>IF(ISNUMBER(AVERAGEIFS(Observed!AC$2:AC$2369,Observed!$A$2:$A$2369,$A227,Observed!$C$2:$C$2369,$C227)),AVERAGEIFS(Observed!AC$2:AC$2369,Observed!$A$2:$A$2369,$A227,Observed!$C$2:$C$2369,$C227),"")</f>
        <v/>
      </c>
      <c r="AD227" s="40" t="str">
        <f>IF(ISNUMBER(AVERAGEIFS(Observed!AD$2:AD$2369,Observed!$A$2:$A$2369,$A227,Observed!$C$2:$C$2369,$C227)),AVERAGEIFS(Observed!AD$2:AD$2369,Observed!$A$2:$A$2369,$A227,Observed!$C$2:$C$2369,$C227),"")</f>
        <v/>
      </c>
      <c r="AE227" s="40" t="str">
        <f>IF(ISNUMBER(AVERAGEIFS(Observed!AE$2:AE$2369,Observed!$A$2:$A$2369,$A227,Observed!$C$2:$C$2369,$C227)),AVERAGEIFS(Observed!AE$2:AE$2369,Observed!$A$2:$A$2369,$A227,Observed!$C$2:$C$2369,$C227),"")</f>
        <v/>
      </c>
      <c r="AF227" s="40" t="str">
        <f>IF(ISNUMBER(AVERAGEIFS(Observed!AF$2:AF$2369,Observed!$A$2:$A$2369,$A227,Observed!$C$2:$C$2369,$C227)),AVERAGEIFS(Observed!AF$2:AF$2369,Observed!$A$2:$A$2369,$A227,Observed!$C$2:$C$2369,$C227),"")</f>
        <v/>
      </c>
      <c r="AG227" s="40" t="str">
        <f>IF(ISNUMBER(AVERAGEIFS(Observed!AG$2:AG$2369,Observed!$A$2:$A$2369,$A227,Observed!$C$2:$C$2369,$C227)),AVERAGEIFS(Observed!AG$2:AG$2369,Observed!$A$2:$A$2369,$A227,Observed!$C$2:$C$2369,$C227),"")</f>
        <v/>
      </c>
      <c r="AH227" s="41" t="str">
        <f>IF(ISNUMBER(AVERAGEIFS(Observed!AH$2:AH$2369,Observed!$A$2:$A$2369,$A227,Observed!$C$2:$C$2369,$C227)),AVERAGEIFS(Observed!AH$2:AH$2369,Observed!$A$2:$A$2369,$A227,Observed!$C$2:$C$2369,$C227),"")</f>
        <v/>
      </c>
      <c r="AI227" s="41" t="str">
        <f>IF(ISNUMBER(AVERAGEIFS(Observed!AI$2:AI$2369,Observed!$A$2:$A$2369,$A227,Observed!$C$2:$C$2369,$C227)),AVERAGEIFS(Observed!AI$2:AI$2369,Observed!$A$2:$A$2369,$A227,Observed!$C$2:$C$2369,$C227),"")</f>
        <v/>
      </c>
      <c r="AJ227" s="41" t="str">
        <f>IF(ISNUMBER(AVERAGEIFS(Observed!AJ$2:AJ$2369,Observed!$A$2:$A$2369,$A227,Observed!$C$2:$C$2369,$C227)),AVERAGEIFS(Observed!AJ$2:AJ$2369,Observed!$A$2:$A$2369,$A227,Observed!$C$2:$C$2369,$C227),"")</f>
        <v/>
      </c>
      <c r="AK227" s="40" t="str">
        <f>IF(ISNUMBER(AVERAGEIFS(Observed!AK$2:AK$2369,Observed!$A$2:$A$2369,$A227,Observed!$C$2:$C$2369,$C227)),AVERAGEIFS(Observed!AK$2:AK$2369,Observed!$A$2:$A$2369,$A227,Observed!$C$2:$C$2369,$C227),"")</f>
        <v/>
      </c>
      <c r="AL227" s="41" t="str">
        <f>IF(ISNUMBER(AVERAGEIFS(Observed!AL$2:AL$2369,Observed!$A$2:$A$2369,$A227,Observed!$C$2:$C$2369,$C227)),AVERAGEIFS(Observed!AL$2:AL$2369,Observed!$A$2:$A$2369,$A227,Observed!$C$2:$C$2369,$C227),"")</f>
        <v/>
      </c>
      <c r="AM227" s="40" t="str">
        <f>IF(ISNUMBER(AVERAGEIFS(Observed!AM$2:AM$2369,Observed!$A$2:$A$2369,$A227,Observed!$C$2:$C$2369,$C227)),AVERAGEIFS(Observed!AM$2:AM$2369,Observed!$A$2:$A$2369,$A227,Observed!$C$2:$C$2369,$C227),"")</f>
        <v/>
      </c>
      <c r="AN227" s="40" t="str">
        <f>IF(ISNUMBER(AVERAGEIFS(Observed!AN$2:AN$2369,Observed!$A$2:$A$2369,$A227,Observed!$C$2:$C$2369,$C227)),AVERAGEIFS(Observed!AN$2:AN$2369,Observed!$A$2:$A$2369,$A227,Observed!$C$2:$C$2369,$C227),"")</f>
        <v/>
      </c>
      <c r="AO227" s="40" t="str">
        <f>IF(ISNUMBER(AVERAGEIFS(Observed!AO$2:AO$2369,Observed!$A$2:$A$2369,$A227,Observed!$C$2:$C$2369,$C227)),AVERAGEIFS(Observed!AO$2:AO$2369,Observed!$A$2:$A$2369,$A227,Observed!$C$2:$C$2369,$C227),"")</f>
        <v/>
      </c>
      <c r="AP227" s="41" t="str">
        <f>IF(ISNUMBER(AVERAGEIFS(Observed!AP$2:AP$2369,Observed!$A$2:$A$2369,$A227,Observed!$C$2:$C$2369,$C227)),AVERAGEIFS(Observed!AP$2:AP$2369,Observed!$A$2:$A$2369,$A227,Observed!$C$2:$C$2369,$C227),"")</f>
        <v/>
      </c>
      <c r="AQ227" s="40" t="str">
        <f>IF(ISNUMBER(AVERAGEIFS(Observed!AQ$2:AQ$2369,Observed!$A$2:$A$2369,$A227,Observed!$C$2:$C$2369,$C227)),AVERAGEIFS(Observed!AQ$2:AQ$2369,Observed!$A$2:$A$2369,$A227,Observed!$C$2:$C$2369,$C227),"")</f>
        <v/>
      </c>
      <c r="AR227" s="40" t="str">
        <f>IF(ISNUMBER(AVERAGEIFS(Observed!AR$2:AR$2369,Observed!$A$2:$A$2369,$A227,Observed!$C$2:$C$2369,$C227)),AVERAGEIFS(Observed!AR$2:AR$2369,Observed!$A$2:$A$2369,$A227,Observed!$C$2:$C$2369,$C227),"")</f>
        <v/>
      </c>
      <c r="AS227" s="3">
        <f>COUNTIFS(Observed!$A$2:$A$2369,$A227,Observed!$C$2:$C$2369,$C227)</f>
        <v>3</v>
      </c>
      <c r="AT227" s="3">
        <f t="shared" si="3"/>
        <v>1</v>
      </c>
    </row>
    <row r="228" spans="1:46" x14ac:dyDescent="0.25">
      <c r="A228" t="s">
        <v>6</v>
      </c>
      <c r="B228" t="s">
        <v>21</v>
      </c>
      <c r="C228" s="7">
        <v>36439</v>
      </c>
      <c r="D228" t="s">
        <v>101</v>
      </c>
      <c r="E228" t="s">
        <v>84</v>
      </c>
      <c r="J228" t="s">
        <v>26</v>
      </c>
      <c r="K228" t="s">
        <v>26</v>
      </c>
      <c r="L228">
        <v>1</v>
      </c>
      <c r="M228" t="s">
        <v>25</v>
      </c>
      <c r="N228" s="39" t="str">
        <f>IF(ISNUMBER(AVERAGEIFS(Observed!N$2:N$2369,Observed!$A$2:$A$2369,$A228,Observed!$C$2:$C$2369,$C228)),AVERAGEIFS(Observed!N$2:N$2369,Observed!$A$2:$A$2369,$A228,Observed!$C$2:$C$2369,$C228),"")</f>
        <v/>
      </c>
      <c r="O228" s="40" t="str">
        <f>IF(ISNUMBER(AVERAGEIFS(Observed!O$2:O$2369,Observed!$A$2:$A$2369,$A228,Observed!$C$2:$C$2369,$C228)),AVERAGEIFS(Observed!O$2:O$2369,Observed!$A$2:$A$2369,$A228,Observed!$C$2:$C$2369,$C228),"")</f>
        <v/>
      </c>
      <c r="P228" s="40" t="str">
        <f>IF(ISNUMBER(AVERAGEIFS(Observed!P$2:P$2369,Observed!$A$2:$A$2369,$A228,Observed!$C$2:$C$2369,$C228)),AVERAGEIFS(Observed!P$2:P$2369,Observed!$A$2:$A$2369,$A228,Observed!$C$2:$C$2369,$C228),"")</f>
        <v/>
      </c>
      <c r="Q228" s="40">
        <f>IF(ISNUMBER(AVERAGEIFS(Observed!Q$2:Q$2369,Observed!$A$2:$A$2369,$A228,Observed!$C$2:$C$2369,$C228)),AVERAGEIFS(Observed!Q$2:Q$2369,Observed!$A$2:$A$2369,$A228,Observed!$C$2:$C$2369,$C228),"")</f>
        <v>172.51</v>
      </c>
      <c r="R228" s="40">
        <f>IF(ISNUMBER(AVERAGEIFS(Observed!R$2:R$2369,Observed!$A$2:$A$2369,$A228,Observed!$C$2:$C$2369,$C228)),AVERAGEIFS(Observed!R$2:R$2369,Observed!$A$2:$A$2369,$A228,Observed!$C$2:$C$2369,$C228),"")</f>
        <v>172.51</v>
      </c>
      <c r="S228" s="41" t="str">
        <f>IF(ISNUMBER(AVERAGEIFS(Observed!S$2:S$2369,Observed!$A$2:$A$2369,$A228,Observed!$C$2:$C$2369,$C228)),AVERAGEIFS(Observed!S$2:S$2369,Observed!$A$2:$A$2369,$A228,Observed!$C$2:$C$2369,$C228),"")</f>
        <v/>
      </c>
      <c r="T228" s="41" t="str">
        <f>IF(ISNUMBER(AVERAGEIFS(Observed!T$2:T$2369,Observed!$A$2:$A$2369,$A228,Observed!$C$2:$C$2369,$C228)),AVERAGEIFS(Observed!T$2:T$2369,Observed!$A$2:$A$2369,$A228,Observed!$C$2:$C$2369,$C228),"")</f>
        <v/>
      </c>
      <c r="U228" s="41" t="str">
        <f>IF(ISNUMBER(AVERAGEIFS(Observed!U$2:U$2369,Observed!$A$2:$A$2369,$A228,Observed!$C$2:$C$2369,$C228)),AVERAGEIFS(Observed!U$2:U$2369,Observed!$A$2:$A$2369,$A228,Observed!$C$2:$C$2369,$C228),"")</f>
        <v/>
      </c>
      <c r="V228" s="40" t="str">
        <f>IF(ISNUMBER(AVERAGEIFS(Observed!V$2:V$2369,Observed!$A$2:$A$2369,$A228,Observed!$C$2:$C$2369,$C228)),AVERAGEIFS(Observed!V$2:V$2369,Observed!$A$2:$A$2369,$A228,Observed!$C$2:$C$2369,$C228),"")</f>
        <v/>
      </c>
      <c r="W228" s="8" t="str">
        <f>IF(ISNUMBER(AVERAGEIFS(Observed!W$2:W$2369,Observed!$A$2:$A$2369,$A228,Observed!$C$2:$C$2369,$C228)),AVERAGEIFS(Observed!W$2:W$2369,Observed!$A$2:$A$2369,$A228,Observed!$C$2:$C$2369,$C228),"")</f>
        <v/>
      </c>
      <c r="X228" s="8" t="str">
        <f>IF(ISNUMBER(AVERAGEIFS(Observed!X$2:X$2369,Observed!$A$2:$A$2369,$A228,Observed!$C$2:$C$2369,$C228)),AVERAGEIFS(Observed!X$2:X$2369,Observed!$A$2:$A$2369,$A228,Observed!$C$2:$C$2369,$C228),"")</f>
        <v/>
      </c>
      <c r="Y228" s="40" t="str">
        <f>IF(ISNUMBER(AVERAGEIFS(Observed!Y$2:Y$2369,Observed!$A$2:$A$2369,$A228,Observed!$C$2:$C$2369,$C228)),AVERAGEIFS(Observed!Y$2:Y$2369,Observed!$A$2:$A$2369,$A228,Observed!$C$2:$C$2369,$C228),"")</f>
        <v/>
      </c>
      <c r="Z228" s="40" t="str">
        <f>IF(ISNUMBER(AVERAGEIFS(Observed!Z$2:Z$2369,Observed!$A$2:$A$2369,$A228,Observed!$C$2:$C$2369,$C228)),AVERAGEIFS(Observed!Z$2:Z$2369,Observed!$A$2:$A$2369,$A228,Observed!$C$2:$C$2369,$C228),"")</f>
        <v/>
      </c>
      <c r="AA228" s="40" t="str">
        <f>IF(ISNUMBER(AVERAGEIFS(Observed!AA$2:AA$2369,Observed!$A$2:$A$2369,$A228,Observed!$C$2:$C$2369,$C228)),AVERAGEIFS(Observed!AA$2:AA$2369,Observed!$A$2:$A$2369,$A228,Observed!$C$2:$C$2369,$C228),"")</f>
        <v/>
      </c>
      <c r="AB228" s="40" t="str">
        <f>IF(ISNUMBER(AVERAGEIFS(Observed!AB$2:AB$2369,Observed!$A$2:$A$2369,$A228,Observed!$C$2:$C$2369,$C228)),AVERAGEIFS(Observed!AB$2:AB$2369,Observed!$A$2:$A$2369,$A228,Observed!$C$2:$C$2369,$C228),"")</f>
        <v/>
      </c>
      <c r="AC228" s="40" t="str">
        <f>IF(ISNUMBER(AVERAGEIFS(Observed!AC$2:AC$2369,Observed!$A$2:$A$2369,$A228,Observed!$C$2:$C$2369,$C228)),AVERAGEIFS(Observed!AC$2:AC$2369,Observed!$A$2:$A$2369,$A228,Observed!$C$2:$C$2369,$C228),"")</f>
        <v/>
      </c>
      <c r="AD228" s="40" t="str">
        <f>IF(ISNUMBER(AVERAGEIFS(Observed!AD$2:AD$2369,Observed!$A$2:$A$2369,$A228,Observed!$C$2:$C$2369,$C228)),AVERAGEIFS(Observed!AD$2:AD$2369,Observed!$A$2:$A$2369,$A228,Observed!$C$2:$C$2369,$C228),"")</f>
        <v/>
      </c>
      <c r="AE228" s="40" t="str">
        <f>IF(ISNUMBER(AVERAGEIFS(Observed!AE$2:AE$2369,Observed!$A$2:$A$2369,$A228,Observed!$C$2:$C$2369,$C228)),AVERAGEIFS(Observed!AE$2:AE$2369,Observed!$A$2:$A$2369,$A228,Observed!$C$2:$C$2369,$C228),"")</f>
        <v/>
      </c>
      <c r="AF228" s="40" t="str">
        <f>IF(ISNUMBER(AVERAGEIFS(Observed!AF$2:AF$2369,Observed!$A$2:$A$2369,$A228,Observed!$C$2:$C$2369,$C228)),AVERAGEIFS(Observed!AF$2:AF$2369,Observed!$A$2:$A$2369,$A228,Observed!$C$2:$C$2369,$C228),"")</f>
        <v/>
      </c>
      <c r="AG228" s="40" t="str">
        <f>IF(ISNUMBER(AVERAGEIFS(Observed!AG$2:AG$2369,Observed!$A$2:$A$2369,$A228,Observed!$C$2:$C$2369,$C228)),AVERAGEIFS(Observed!AG$2:AG$2369,Observed!$A$2:$A$2369,$A228,Observed!$C$2:$C$2369,$C228),"")</f>
        <v/>
      </c>
      <c r="AH228" s="41" t="str">
        <f>IF(ISNUMBER(AVERAGEIFS(Observed!AH$2:AH$2369,Observed!$A$2:$A$2369,$A228,Observed!$C$2:$C$2369,$C228)),AVERAGEIFS(Observed!AH$2:AH$2369,Observed!$A$2:$A$2369,$A228,Observed!$C$2:$C$2369,$C228),"")</f>
        <v/>
      </c>
      <c r="AI228" s="41" t="str">
        <f>IF(ISNUMBER(AVERAGEIFS(Observed!AI$2:AI$2369,Observed!$A$2:$A$2369,$A228,Observed!$C$2:$C$2369,$C228)),AVERAGEIFS(Observed!AI$2:AI$2369,Observed!$A$2:$A$2369,$A228,Observed!$C$2:$C$2369,$C228),"")</f>
        <v/>
      </c>
      <c r="AJ228" s="41" t="str">
        <f>IF(ISNUMBER(AVERAGEIFS(Observed!AJ$2:AJ$2369,Observed!$A$2:$A$2369,$A228,Observed!$C$2:$C$2369,$C228)),AVERAGEIFS(Observed!AJ$2:AJ$2369,Observed!$A$2:$A$2369,$A228,Observed!$C$2:$C$2369,$C228),"")</f>
        <v/>
      </c>
      <c r="AK228" s="40" t="str">
        <f>IF(ISNUMBER(AVERAGEIFS(Observed!AK$2:AK$2369,Observed!$A$2:$A$2369,$A228,Observed!$C$2:$C$2369,$C228)),AVERAGEIFS(Observed!AK$2:AK$2369,Observed!$A$2:$A$2369,$A228,Observed!$C$2:$C$2369,$C228),"")</f>
        <v/>
      </c>
      <c r="AL228" s="41" t="str">
        <f>IF(ISNUMBER(AVERAGEIFS(Observed!AL$2:AL$2369,Observed!$A$2:$A$2369,$A228,Observed!$C$2:$C$2369,$C228)),AVERAGEIFS(Observed!AL$2:AL$2369,Observed!$A$2:$A$2369,$A228,Observed!$C$2:$C$2369,$C228),"")</f>
        <v/>
      </c>
      <c r="AM228" s="40" t="str">
        <f>IF(ISNUMBER(AVERAGEIFS(Observed!AM$2:AM$2369,Observed!$A$2:$A$2369,$A228,Observed!$C$2:$C$2369,$C228)),AVERAGEIFS(Observed!AM$2:AM$2369,Observed!$A$2:$A$2369,$A228,Observed!$C$2:$C$2369,$C228),"")</f>
        <v/>
      </c>
      <c r="AN228" s="40" t="str">
        <f>IF(ISNUMBER(AVERAGEIFS(Observed!AN$2:AN$2369,Observed!$A$2:$A$2369,$A228,Observed!$C$2:$C$2369,$C228)),AVERAGEIFS(Observed!AN$2:AN$2369,Observed!$A$2:$A$2369,$A228,Observed!$C$2:$C$2369,$C228),"")</f>
        <v/>
      </c>
      <c r="AO228" s="40" t="str">
        <f>IF(ISNUMBER(AVERAGEIFS(Observed!AO$2:AO$2369,Observed!$A$2:$A$2369,$A228,Observed!$C$2:$C$2369,$C228)),AVERAGEIFS(Observed!AO$2:AO$2369,Observed!$A$2:$A$2369,$A228,Observed!$C$2:$C$2369,$C228),"")</f>
        <v/>
      </c>
      <c r="AP228" s="41" t="str">
        <f>IF(ISNUMBER(AVERAGEIFS(Observed!AP$2:AP$2369,Observed!$A$2:$A$2369,$A228,Observed!$C$2:$C$2369,$C228)),AVERAGEIFS(Observed!AP$2:AP$2369,Observed!$A$2:$A$2369,$A228,Observed!$C$2:$C$2369,$C228),"")</f>
        <v/>
      </c>
      <c r="AQ228" s="40" t="str">
        <f>IF(ISNUMBER(AVERAGEIFS(Observed!AQ$2:AQ$2369,Observed!$A$2:$A$2369,$A228,Observed!$C$2:$C$2369,$C228)),AVERAGEIFS(Observed!AQ$2:AQ$2369,Observed!$A$2:$A$2369,$A228,Observed!$C$2:$C$2369,$C228),"")</f>
        <v/>
      </c>
      <c r="AR228" s="40" t="str">
        <f>IF(ISNUMBER(AVERAGEIFS(Observed!AR$2:AR$2369,Observed!$A$2:$A$2369,$A228,Observed!$C$2:$C$2369,$C228)),AVERAGEIFS(Observed!AR$2:AR$2369,Observed!$A$2:$A$2369,$A228,Observed!$C$2:$C$2369,$C228),"")</f>
        <v/>
      </c>
      <c r="AS228" s="3">
        <f>COUNTIFS(Observed!$A$2:$A$2369,$A228,Observed!$C$2:$C$2369,$C228)</f>
        <v>3</v>
      </c>
      <c r="AT228" s="3">
        <f t="shared" si="3"/>
        <v>2</v>
      </c>
    </row>
    <row r="229" spans="1:46" x14ac:dyDescent="0.25">
      <c r="A229" t="s">
        <v>6</v>
      </c>
      <c r="B229" t="s">
        <v>21</v>
      </c>
      <c r="C229" s="7">
        <v>36459</v>
      </c>
      <c r="D229" t="s">
        <v>101</v>
      </c>
      <c r="E229" t="s">
        <v>84</v>
      </c>
      <c r="J229" t="s">
        <v>26</v>
      </c>
      <c r="K229" t="s">
        <v>26</v>
      </c>
      <c r="L229">
        <v>2</v>
      </c>
      <c r="M229" t="s">
        <v>23</v>
      </c>
      <c r="N229" s="39">
        <f>IF(ISNUMBER(AVERAGEIFS(Observed!N$2:N$2369,Observed!$A$2:$A$2369,$A229,Observed!$C$2:$C$2369,$C229)),AVERAGEIFS(Observed!N$2:N$2369,Observed!$A$2:$A$2369,$A229,Observed!$C$2:$C$2369,$C229),"")</f>
        <v>1602</v>
      </c>
      <c r="O229" s="40">
        <f>IF(ISNUMBER(AVERAGEIFS(Observed!O$2:O$2369,Observed!$A$2:$A$2369,$A229,Observed!$C$2:$C$2369,$C229)),AVERAGEIFS(Observed!O$2:O$2369,Observed!$A$2:$A$2369,$A229,Observed!$C$2:$C$2369,$C229),"")</f>
        <v>160.20000000000002</v>
      </c>
      <c r="P229" s="40" t="str">
        <f>IF(ISNUMBER(AVERAGEIFS(Observed!P$2:P$2369,Observed!$A$2:$A$2369,$A229,Observed!$C$2:$C$2369,$C229)),AVERAGEIFS(Observed!P$2:P$2369,Observed!$A$2:$A$2369,$A229,Observed!$C$2:$C$2369,$C229),"")</f>
        <v/>
      </c>
      <c r="Q229" s="40" t="str">
        <f>IF(ISNUMBER(AVERAGEIFS(Observed!Q$2:Q$2369,Observed!$A$2:$A$2369,$A229,Observed!$C$2:$C$2369,$C229)),AVERAGEIFS(Observed!Q$2:Q$2369,Observed!$A$2:$A$2369,$A229,Observed!$C$2:$C$2369,$C229),"")</f>
        <v/>
      </c>
      <c r="R229" s="40" t="str">
        <f>IF(ISNUMBER(AVERAGEIFS(Observed!R$2:R$2369,Observed!$A$2:$A$2369,$A229,Observed!$C$2:$C$2369,$C229)),AVERAGEIFS(Observed!R$2:R$2369,Observed!$A$2:$A$2369,$A229,Observed!$C$2:$C$2369,$C229),"")</f>
        <v/>
      </c>
      <c r="S229" s="41" t="str">
        <f>IF(ISNUMBER(AVERAGEIFS(Observed!S$2:S$2369,Observed!$A$2:$A$2369,$A229,Observed!$C$2:$C$2369,$C229)),AVERAGEIFS(Observed!S$2:S$2369,Observed!$A$2:$A$2369,$A229,Observed!$C$2:$C$2369,$C229),"")</f>
        <v/>
      </c>
      <c r="T229" s="41" t="str">
        <f>IF(ISNUMBER(AVERAGEIFS(Observed!T$2:T$2369,Observed!$A$2:$A$2369,$A229,Observed!$C$2:$C$2369,$C229)),AVERAGEIFS(Observed!T$2:T$2369,Observed!$A$2:$A$2369,$A229,Observed!$C$2:$C$2369,$C229),"")</f>
        <v/>
      </c>
      <c r="U229" s="41" t="str">
        <f>IF(ISNUMBER(AVERAGEIFS(Observed!U$2:U$2369,Observed!$A$2:$A$2369,$A229,Observed!$C$2:$C$2369,$C229)),AVERAGEIFS(Observed!U$2:U$2369,Observed!$A$2:$A$2369,$A229,Observed!$C$2:$C$2369,$C229),"")</f>
        <v/>
      </c>
      <c r="V229" s="40" t="str">
        <f>IF(ISNUMBER(AVERAGEIFS(Observed!V$2:V$2369,Observed!$A$2:$A$2369,$A229,Observed!$C$2:$C$2369,$C229)),AVERAGEIFS(Observed!V$2:V$2369,Observed!$A$2:$A$2369,$A229,Observed!$C$2:$C$2369,$C229),"")</f>
        <v/>
      </c>
      <c r="W229" s="8" t="str">
        <f>IF(ISNUMBER(AVERAGEIFS(Observed!W$2:W$2369,Observed!$A$2:$A$2369,$A229,Observed!$C$2:$C$2369,$C229)),AVERAGEIFS(Observed!W$2:W$2369,Observed!$A$2:$A$2369,$A229,Observed!$C$2:$C$2369,$C229),"")</f>
        <v/>
      </c>
      <c r="X229" s="8" t="str">
        <f>IF(ISNUMBER(AVERAGEIFS(Observed!X$2:X$2369,Observed!$A$2:$A$2369,$A229,Observed!$C$2:$C$2369,$C229)),AVERAGEIFS(Observed!X$2:X$2369,Observed!$A$2:$A$2369,$A229,Observed!$C$2:$C$2369,$C229),"")</f>
        <v/>
      </c>
      <c r="Y229" s="40" t="str">
        <f>IF(ISNUMBER(AVERAGEIFS(Observed!Y$2:Y$2369,Observed!$A$2:$A$2369,$A229,Observed!$C$2:$C$2369,$C229)),AVERAGEIFS(Observed!Y$2:Y$2369,Observed!$A$2:$A$2369,$A229,Observed!$C$2:$C$2369,$C229),"")</f>
        <v/>
      </c>
      <c r="Z229" s="40" t="str">
        <f>IF(ISNUMBER(AVERAGEIFS(Observed!Z$2:Z$2369,Observed!$A$2:$A$2369,$A229,Observed!$C$2:$C$2369,$C229)),AVERAGEIFS(Observed!Z$2:Z$2369,Observed!$A$2:$A$2369,$A229,Observed!$C$2:$C$2369,$C229),"")</f>
        <v/>
      </c>
      <c r="AA229" s="40" t="str">
        <f>IF(ISNUMBER(AVERAGEIFS(Observed!AA$2:AA$2369,Observed!$A$2:$A$2369,$A229,Observed!$C$2:$C$2369,$C229)),AVERAGEIFS(Observed!AA$2:AA$2369,Observed!$A$2:$A$2369,$A229,Observed!$C$2:$C$2369,$C229),"")</f>
        <v/>
      </c>
      <c r="AB229" s="40" t="str">
        <f>IF(ISNUMBER(AVERAGEIFS(Observed!AB$2:AB$2369,Observed!$A$2:$A$2369,$A229,Observed!$C$2:$C$2369,$C229)),AVERAGEIFS(Observed!AB$2:AB$2369,Observed!$A$2:$A$2369,$A229,Observed!$C$2:$C$2369,$C229),"")</f>
        <v/>
      </c>
      <c r="AC229" s="40" t="str">
        <f>IF(ISNUMBER(AVERAGEIFS(Observed!AC$2:AC$2369,Observed!$A$2:$A$2369,$A229,Observed!$C$2:$C$2369,$C229)),AVERAGEIFS(Observed!AC$2:AC$2369,Observed!$A$2:$A$2369,$A229,Observed!$C$2:$C$2369,$C229),"")</f>
        <v/>
      </c>
      <c r="AD229" s="40" t="str">
        <f>IF(ISNUMBER(AVERAGEIFS(Observed!AD$2:AD$2369,Observed!$A$2:$A$2369,$A229,Observed!$C$2:$C$2369,$C229)),AVERAGEIFS(Observed!AD$2:AD$2369,Observed!$A$2:$A$2369,$A229,Observed!$C$2:$C$2369,$C229),"")</f>
        <v/>
      </c>
      <c r="AE229" s="40" t="str">
        <f>IF(ISNUMBER(AVERAGEIFS(Observed!AE$2:AE$2369,Observed!$A$2:$A$2369,$A229,Observed!$C$2:$C$2369,$C229)),AVERAGEIFS(Observed!AE$2:AE$2369,Observed!$A$2:$A$2369,$A229,Observed!$C$2:$C$2369,$C229),"")</f>
        <v/>
      </c>
      <c r="AF229" s="40" t="str">
        <f>IF(ISNUMBER(AVERAGEIFS(Observed!AF$2:AF$2369,Observed!$A$2:$A$2369,$A229,Observed!$C$2:$C$2369,$C229)),AVERAGEIFS(Observed!AF$2:AF$2369,Observed!$A$2:$A$2369,$A229,Observed!$C$2:$C$2369,$C229),"")</f>
        <v/>
      </c>
      <c r="AG229" s="40" t="str">
        <f>IF(ISNUMBER(AVERAGEIFS(Observed!AG$2:AG$2369,Observed!$A$2:$A$2369,$A229,Observed!$C$2:$C$2369,$C229)),AVERAGEIFS(Observed!AG$2:AG$2369,Observed!$A$2:$A$2369,$A229,Observed!$C$2:$C$2369,$C229),"")</f>
        <v/>
      </c>
      <c r="AH229" s="41" t="str">
        <f>IF(ISNUMBER(AVERAGEIFS(Observed!AH$2:AH$2369,Observed!$A$2:$A$2369,$A229,Observed!$C$2:$C$2369,$C229)),AVERAGEIFS(Observed!AH$2:AH$2369,Observed!$A$2:$A$2369,$A229,Observed!$C$2:$C$2369,$C229),"")</f>
        <v/>
      </c>
      <c r="AI229" s="41" t="str">
        <f>IF(ISNUMBER(AVERAGEIFS(Observed!AI$2:AI$2369,Observed!$A$2:$A$2369,$A229,Observed!$C$2:$C$2369,$C229)),AVERAGEIFS(Observed!AI$2:AI$2369,Observed!$A$2:$A$2369,$A229,Observed!$C$2:$C$2369,$C229),"")</f>
        <v/>
      </c>
      <c r="AJ229" s="41" t="str">
        <f>IF(ISNUMBER(AVERAGEIFS(Observed!AJ$2:AJ$2369,Observed!$A$2:$A$2369,$A229,Observed!$C$2:$C$2369,$C229)),AVERAGEIFS(Observed!AJ$2:AJ$2369,Observed!$A$2:$A$2369,$A229,Observed!$C$2:$C$2369,$C229),"")</f>
        <v/>
      </c>
      <c r="AK229" s="40" t="str">
        <f>IF(ISNUMBER(AVERAGEIFS(Observed!AK$2:AK$2369,Observed!$A$2:$A$2369,$A229,Observed!$C$2:$C$2369,$C229)),AVERAGEIFS(Observed!AK$2:AK$2369,Observed!$A$2:$A$2369,$A229,Observed!$C$2:$C$2369,$C229),"")</f>
        <v/>
      </c>
      <c r="AL229" s="41" t="str">
        <f>IF(ISNUMBER(AVERAGEIFS(Observed!AL$2:AL$2369,Observed!$A$2:$A$2369,$A229,Observed!$C$2:$C$2369,$C229)),AVERAGEIFS(Observed!AL$2:AL$2369,Observed!$A$2:$A$2369,$A229,Observed!$C$2:$C$2369,$C229),"")</f>
        <v/>
      </c>
      <c r="AM229" s="40" t="str">
        <f>IF(ISNUMBER(AVERAGEIFS(Observed!AM$2:AM$2369,Observed!$A$2:$A$2369,$A229,Observed!$C$2:$C$2369,$C229)),AVERAGEIFS(Observed!AM$2:AM$2369,Observed!$A$2:$A$2369,$A229,Observed!$C$2:$C$2369,$C229),"")</f>
        <v/>
      </c>
      <c r="AN229" s="40" t="str">
        <f>IF(ISNUMBER(AVERAGEIFS(Observed!AN$2:AN$2369,Observed!$A$2:$A$2369,$A229,Observed!$C$2:$C$2369,$C229)),AVERAGEIFS(Observed!AN$2:AN$2369,Observed!$A$2:$A$2369,$A229,Observed!$C$2:$C$2369,$C229),"")</f>
        <v/>
      </c>
      <c r="AO229" s="40" t="str">
        <f>IF(ISNUMBER(AVERAGEIFS(Observed!AO$2:AO$2369,Observed!$A$2:$A$2369,$A229,Observed!$C$2:$C$2369,$C229)),AVERAGEIFS(Observed!AO$2:AO$2369,Observed!$A$2:$A$2369,$A229,Observed!$C$2:$C$2369,$C229),"")</f>
        <v/>
      </c>
      <c r="AP229" s="41" t="str">
        <f>IF(ISNUMBER(AVERAGEIFS(Observed!AP$2:AP$2369,Observed!$A$2:$A$2369,$A229,Observed!$C$2:$C$2369,$C229)),AVERAGEIFS(Observed!AP$2:AP$2369,Observed!$A$2:$A$2369,$A229,Observed!$C$2:$C$2369,$C229),"")</f>
        <v/>
      </c>
      <c r="AQ229" s="40" t="str">
        <f>IF(ISNUMBER(AVERAGEIFS(Observed!AQ$2:AQ$2369,Observed!$A$2:$A$2369,$A229,Observed!$C$2:$C$2369,$C229)),AVERAGEIFS(Observed!AQ$2:AQ$2369,Observed!$A$2:$A$2369,$A229,Observed!$C$2:$C$2369,$C229),"")</f>
        <v/>
      </c>
      <c r="AR229" s="40" t="str">
        <f>IF(ISNUMBER(AVERAGEIFS(Observed!AR$2:AR$2369,Observed!$A$2:$A$2369,$A229,Observed!$C$2:$C$2369,$C229)),AVERAGEIFS(Observed!AR$2:AR$2369,Observed!$A$2:$A$2369,$A229,Observed!$C$2:$C$2369,$C229),"")</f>
        <v/>
      </c>
      <c r="AS229" s="3">
        <f>COUNTIFS(Observed!$A$2:$A$2369,$A229,Observed!$C$2:$C$2369,$C229)</f>
        <v>3</v>
      </c>
      <c r="AT229" s="3">
        <f t="shared" si="3"/>
        <v>1</v>
      </c>
    </row>
    <row r="230" spans="1:46" x14ac:dyDescent="0.25">
      <c r="A230" t="s">
        <v>6</v>
      </c>
      <c r="B230" t="s">
        <v>21</v>
      </c>
      <c r="C230" s="7">
        <v>36467</v>
      </c>
      <c r="D230" t="s">
        <v>101</v>
      </c>
      <c r="E230" t="s">
        <v>84</v>
      </c>
      <c r="J230" t="s">
        <v>26</v>
      </c>
      <c r="K230" t="s">
        <v>26</v>
      </c>
      <c r="L230">
        <v>2</v>
      </c>
      <c r="M230" t="s">
        <v>23</v>
      </c>
      <c r="N230" s="39">
        <f>IF(ISNUMBER(AVERAGEIFS(Observed!N$2:N$2369,Observed!$A$2:$A$2369,$A230,Observed!$C$2:$C$2369,$C230)),AVERAGEIFS(Observed!N$2:N$2369,Observed!$A$2:$A$2369,$A230,Observed!$C$2:$C$2369,$C230),"")</f>
        <v>2204</v>
      </c>
      <c r="O230" s="40">
        <f>IF(ISNUMBER(AVERAGEIFS(Observed!O$2:O$2369,Observed!$A$2:$A$2369,$A230,Observed!$C$2:$C$2369,$C230)),AVERAGEIFS(Observed!O$2:O$2369,Observed!$A$2:$A$2369,$A230,Observed!$C$2:$C$2369,$C230),"")</f>
        <v>220.4</v>
      </c>
      <c r="P230" s="40" t="str">
        <f>IF(ISNUMBER(AVERAGEIFS(Observed!P$2:P$2369,Observed!$A$2:$A$2369,$A230,Observed!$C$2:$C$2369,$C230)),AVERAGEIFS(Observed!P$2:P$2369,Observed!$A$2:$A$2369,$A230,Observed!$C$2:$C$2369,$C230),"")</f>
        <v/>
      </c>
      <c r="Q230" s="40" t="str">
        <f>IF(ISNUMBER(AVERAGEIFS(Observed!Q$2:Q$2369,Observed!$A$2:$A$2369,$A230,Observed!$C$2:$C$2369,$C230)),AVERAGEIFS(Observed!Q$2:Q$2369,Observed!$A$2:$A$2369,$A230,Observed!$C$2:$C$2369,$C230),"")</f>
        <v/>
      </c>
      <c r="R230" s="40" t="str">
        <f>IF(ISNUMBER(AVERAGEIFS(Observed!R$2:R$2369,Observed!$A$2:$A$2369,$A230,Observed!$C$2:$C$2369,$C230)),AVERAGEIFS(Observed!R$2:R$2369,Observed!$A$2:$A$2369,$A230,Observed!$C$2:$C$2369,$C230),"")</f>
        <v/>
      </c>
      <c r="S230" s="41" t="str">
        <f>IF(ISNUMBER(AVERAGEIFS(Observed!S$2:S$2369,Observed!$A$2:$A$2369,$A230,Observed!$C$2:$C$2369,$C230)),AVERAGEIFS(Observed!S$2:S$2369,Observed!$A$2:$A$2369,$A230,Observed!$C$2:$C$2369,$C230),"")</f>
        <v/>
      </c>
      <c r="T230" s="41" t="str">
        <f>IF(ISNUMBER(AVERAGEIFS(Observed!T$2:T$2369,Observed!$A$2:$A$2369,$A230,Observed!$C$2:$C$2369,$C230)),AVERAGEIFS(Observed!T$2:T$2369,Observed!$A$2:$A$2369,$A230,Observed!$C$2:$C$2369,$C230),"")</f>
        <v/>
      </c>
      <c r="U230" s="41" t="str">
        <f>IF(ISNUMBER(AVERAGEIFS(Observed!U$2:U$2369,Observed!$A$2:$A$2369,$A230,Observed!$C$2:$C$2369,$C230)),AVERAGEIFS(Observed!U$2:U$2369,Observed!$A$2:$A$2369,$A230,Observed!$C$2:$C$2369,$C230),"")</f>
        <v/>
      </c>
      <c r="V230" s="40" t="str">
        <f>IF(ISNUMBER(AVERAGEIFS(Observed!V$2:V$2369,Observed!$A$2:$A$2369,$A230,Observed!$C$2:$C$2369,$C230)),AVERAGEIFS(Observed!V$2:V$2369,Observed!$A$2:$A$2369,$A230,Observed!$C$2:$C$2369,$C230),"")</f>
        <v/>
      </c>
      <c r="W230" s="8" t="str">
        <f>IF(ISNUMBER(AVERAGEIFS(Observed!W$2:W$2369,Observed!$A$2:$A$2369,$A230,Observed!$C$2:$C$2369,$C230)),AVERAGEIFS(Observed!W$2:W$2369,Observed!$A$2:$A$2369,$A230,Observed!$C$2:$C$2369,$C230),"")</f>
        <v/>
      </c>
      <c r="X230" s="8" t="str">
        <f>IF(ISNUMBER(AVERAGEIFS(Observed!X$2:X$2369,Observed!$A$2:$A$2369,$A230,Observed!$C$2:$C$2369,$C230)),AVERAGEIFS(Observed!X$2:X$2369,Observed!$A$2:$A$2369,$A230,Observed!$C$2:$C$2369,$C230),"")</f>
        <v/>
      </c>
      <c r="Y230" s="40" t="str">
        <f>IF(ISNUMBER(AVERAGEIFS(Observed!Y$2:Y$2369,Observed!$A$2:$A$2369,$A230,Observed!$C$2:$C$2369,$C230)),AVERAGEIFS(Observed!Y$2:Y$2369,Observed!$A$2:$A$2369,$A230,Observed!$C$2:$C$2369,$C230),"")</f>
        <v/>
      </c>
      <c r="Z230" s="40" t="str">
        <f>IF(ISNUMBER(AVERAGEIFS(Observed!Z$2:Z$2369,Observed!$A$2:$A$2369,$A230,Observed!$C$2:$C$2369,$C230)),AVERAGEIFS(Observed!Z$2:Z$2369,Observed!$A$2:$A$2369,$A230,Observed!$C$2:$C$2369,$C230),"")</f>
        <v/>
      </c>
      <c r="AA230" s="40" t="str">
        <f>IF(ISNUMBER(AVERAGEIFS(Observed!AA$2:AA$2369,Observed!$A$2:$A$2369,$A230,Observed!$C$2:$C$2369,$C230)),AVERAGEIFS(Observed!AA$2:AA$2369,Observed!$A$2:$A$2369,$A230,Observed!$C$2:$C$2369,$C230),"")</f>
        <v/>
      </c>
      <c r="AB230" s="40" t="str">
        <f>IF(ISNUMBER(AVERAGEIFS(Observed!AB$2:AB$2369,Observed!$A$2:$A$2369,$A230,Observed!$C$2:$C$2369,$C230)),AVERAGEIFS(Observed!AB$2:AB$2369,Observed!$A$2:$A$2369,$A230,Observed!$C$2:$C$2369,$C230),"")</f>
        <v/>
      </c>
      <c r="AC230" s="40" t="str">
        <f>IF(ISNUMBER(AVERAGEIFS(Observed!AC$2:AC$2369,Observed!$A$2:$A$2369,$A230,Observed!$C$2:$C$2369,$C230)),AVERAGEIFS(Observed!AC$2:AC$2369,Observed!$A$2:$A$2369,$A230,Observed!$C$2:$C$2369,$C230),"")</f>
        <v/>
      </c>
      <c r="AD230" s="40" t="str">
        <f>IF(ISNUMBER(AVERAGEIFS(Observed!AD$2:AD$2369,Observed!$A$2:$A$2369,$A230,Observed!$C$2:$C$2369,$C230)),AVERAGEIFS(Observed!AD$2:AD$2369,Observed!$A$2:$A$2369,$A230,Observed!$C$2:$C$2369,$C230),"")</f>
        <v/>
      </c>
      <c r="AE230" s="40" t="str">
        <f>IF(ISNUMBER(AVERAGEIFS(Observed!AE$2:AE$2369,Observed!$A$2:$A$2369,$A230,Observed!$C$2:$C$2369,$C230)),AVERAGEIFS(Observed!AE$2:AE$2369,Observed!$A$2:$A$2369,$A230,Observed!$C$2:$C$2369,$C230),"")</f>
        <v/>
      </c>
      <c r="AF230" s="40" t="str">
        <f>IF(ISNUMBER(AVERAGEIFS(Observed!AF$2:AF$2369,Observed!$A$2:$A$2369,$A230,Observed!$C$2:$C$2369,$C230)),AVERAGEIFS(Observed!AF$2:AF$2369,Observed!$A$2:$A$2369,$A230,Observed!$C$2:$C$2369,$C230),"")</f>
        <v/>
      </c>
      <c r="AG230" s="40" t="str">
        <f>IF(ISNUMBER(AVERAGEIFS(Observed!AG$2:AG$2369,Observed!$A$2:$A$2369,$A230,Observed!$C$2:$C$2369,$C230)),AVERAGEIFS(Observed!AG$2:AG$2369,Observed!$A$2:$A$2369,$A230,Observed!$C$2:$C$2369,$C230),"")</f>
        <v/>
      </c>
      <c r="AH230" s="41" t="str">
        <f>IF(ISNUMBER(AVERAGEIFS(Observed!AH$2:AH$2369,Observed!$A$2:$A$2369,$A230,Observed!$C$2:$C$2369,$C230)),AVERAGEIFS(Observed!AH$2:AH$2369,Observed!$A$2:$A$2369,$A230,Observed!$C$2:$C$2369,$C230),"")</f>
        <v/>
      </c>
      <c r="AI230" s="41" t="str">
        <f>IF(ISNUMBER(AVERAGEIFS(Observed!AI$2:AI$2369,Observed!$A$2:$A$2369,$A230,Observed!$C$2:$C$2369,$C230)),AVERAGEIFS(Observed!AI$2:AI$2369,Observed!$A$2:$A$2369,$A230,Observed!$C$2:$C$2369,$C230),"")</f>
        <v/>
      </c>
      <c r="AJ230" s="41" t="str">
        <f>IF(ISNUMBER(AVERAGEIFS(Observed!AJ$2:AJ$2369,Observed!$A$2:$A$2369,$A230,Observed!$C$2:$C$2369,$C230)),AVERAGEIFS(Observed!AJ$2:AJ$2369,Observed!$A$2:$A$2369,$A230,Observed!$C$2:$C$2369,$C230),"")</f>
        <v/>
      </c>
      <c r="AK230" s="40" t="str">
        <f>IF(ISNUMBER(AVERAGEIFS(Observed!AK$2:AK$2369,Observed!$A$2:$A$2369,$A230,Observed!$C$2:$C$2369,$C230)),AVERAGEIFS(Observed!AK$2:AK$2369,Observed!$A$2:$A$2369,$A230,Observed!$C$2:$C$2369,$C230),"")</f>
        <v/>
      </c>
      <c r="AL230" s="41" t="str">
        <f>IF(ISNUMBER(AVERAGEIFS(Observed!AL$2:AL$2369,Observed!$A$2:$A$2369,$A230,Observed!$C$2:$C$2369,$C230)),AVERAGEIFS(Observed!AL$2:AL$2369,Observed!$A$2:$A$2369,$A230,Observed!$C$2:$C$2369,$C230),"")</f>
        <v/>
      </c>
      <c r="AM230" s="40" t="str">
        <f>IF(ISNUMBER(AVERAGEIFS(Observed!AM$2:AM$2369,Observed!$A$2:$A$2369,$A230,Observed!$C$2:$C$2369,$C230)),AVERAGEIFS(Observed!AM$2:AM$2369,Observed!$A$2:$A$2369,$A230,Observed!$C$2:$C$2369,$C230),"")</f>
        <v/>
      </c>
      <c r="AN230" s="40" t="str">
        <f>IF(ISNUMBER(AVERAGEIFS(Observed!AN$2:AN$2369,Observed!$A$2:$A$2369,$A230,Observed!$C$2:$C$2369,$C230)),AVERAGEIFS(Observed!AN$2:AN$2369,Observed!$A$2:$A$2369,$A230,Observed!$C$2:$C$2369,$C230),"")</f>
        <v/>
      </c>
      <c r="AO230" s="40" t="str">
        <f>IF(ISNUMBER(AVERAGEIFS(Observed!AO$2:AO$2369,Observed!$A$2:$A$2369,$A230,Observed!$C$2:$C$2369,$C230)),AVERAGEIFS(Observed!AO$2:AO$2369,Observed!$A$2:$A$2369,$A230,Observed!$C$2:$C$2369,$C230),"")</f>
        <v/>
      </c>
      <c r="AP230" s="41" t="str">
        <f>IF(ISNUMBER(AVERAGEIFS(Observed!AP$2:AP$2369,Observed!$A$2:$A$2369,$A230,Observed!$C$2:$C$2369,$C230)),AVERAGEIFS(Observed!AP$2:AP$2369,Observed!$A$2:$A$2369,$A230,Observed!$C$2:$C$2369,$C230),"")</f>
        <v/>
      </c>
      <c r="AQ230" s="40" t="str">
        <f>IF(ISNUMBER(AVERAGEIFS(Observed!AQ$2:AQ$2369,Observed!$A$2:$A$2369,$A230,Observed!$C$2:$C$2369,$C230)),AVERAGEIFS(Observed!AQ$2:AQ$2369,Observed!$A$2:$A$2369,$A230,Observed!$C$2:$C$2369,$C230),"")</f>
        <v/>
      </c>
      <c r="AR230" s="40" t="str">
        <f>IF(ISNUMBER(AVERAGEIFS(Observed!AR$2:AR$2369,Observed!$A$2:$A$2369,$A230,Observed!$C$2:$C$2369,$C230)),AVERAGEIFS(Observed!AR$2:AR$2369,Observed!$A$2:$A$2369,$A230,Observed!$C$2:$C$2369,$C230),"")</f>
        <v/>
      </c>
      <c r="AS230" s="3">
        <f>COUNTIFS(Observed!$A$2:$A$2369,$A230,Observed!$C$2:$C$2369,$C230)</f>
        <v>3</v>
      </c>
      <c r="AT230" s="3">
        <f t="shared" si="3"/>
        <v>1</v>
      </c>
    </row>
    <row r="231" spans="1:46" x14ac:dyDescent="0.25">
      <c r="A231" t="s">
        <v>6</v>
      </c>
      <c r="B231" t="s">
        <v>21</v>
      </c>
      <c r="C231" s="7">
        <v>36473</v>
      </c>
      <c r="D231" t="s">
        <v>101</v>
      </c>
      <c r="E231" t="s">
        <v>84</v>
      </c>
      <c r="J231" t="s">
        <v>26</v>
      </c>
      <c r="K231" t="s">
        <v>26</v>
      </c>
      <c r="L231">
        <v>2</v>
      </c>
      <c r="M231" t="s">
        <v>24</v>
      </c>
      <c r="N231" s="39">
        <f>IF(ISNUMBER(AVERAGEIFS(Observed!N$2:N$2369,Observed!$A$2:$A$2369,$A231,Observed!$C$2:$C$2369,$C231)),AVERAGEIFS(Observed!N$2:N$2369,Observed!$A$2:$A$2369,$A231,Observed!$C$2:$C$2369,$C231),"")</f>
        <v>3453.3333333333335</v>
      </c>
      <c r="O231" s="40">
        <f>IF(ISNUMBER(AVERAGEIFS(Observed!O$2:O$2369,Observed!$A$2:$A$2369,$A231,Observed!$C$2:$C$2369,$C231)),AVERAGEIFS(Observed!O$2:O$2369,Observed!$A$2:$A$2369,$A231,Observed!$C$2:$C$2369,$C231),"")</f>
        <v>345.33333333333331</v>
      </c>
      <c r="P231" s="40" t="str">
        <f>IF(ISNUMBER(AVERAGEIFS(Observed!P$2:P$2369,Observed!$A$2:$A$2369,$A231,Observed!$C$2:$C$2369,$C231)),AVERAGEIFS(Observed!P$2:P$2369,Observed!$A$2:$A$2369,$A231,Observed!$C$2:$C$2369,$C231),"")</f>
        <v/>
      </c>
      <c r="Q231" s="40" t="str">
        <f>IF(ISNUMBER(AVERAGEIFS(Observed!Q$2:Q$2369,Observed!$A$2:$A$2369,$A231,Observed!$C$2:$C$2369,$C231)),AVERAGEIFS(Observed!Q$2:Q$2369,Observed!$A$2:$A$2369,$A231,Observed!$C$2:$C$2369,$C231),"")</f>
        <v/>
      </c>
      <c r="R231" s="40" t="str">
        <f>IF(ISNUMBER(AVERAGEIFS(Observed!R$2:R$2369,Observed!$A$2:$A$2369,$A231,Observed!$C$2:$C$2369,$C231)),AVERAGEIFS(Observed!R$2:R$2369,Observed!$A$2:$A$2369,$A231,Observed!$C$2:$C$2369,$C231),"")</f>
        <v/>
      </c>
      <c r="S231" s="41" t="str">
        <f>IF(ISNUMBER(AVERAGEIFS(Observed!S$2:S$2369,Observed!$A$2:$A$2369,$A231,Observed!$C$2:$C$2369,$C231)),AVERAGEIFS(Observed!S$2:S$2369,Observed!$A$2:$A$2369,$A231,Observed!$C$2:$C$2369,$C231),"")</f>
        <v/>
      </c>
      <c r="T231" s="41" t="str">
        <f>IF(ISNUMBER(AVERAGEIFS(Observed!T$2:T$2369,Observed!$A$2:$A$2369,$A231,Observed!$C$2:$C$2369,$C231)),AVERAGEIFS(Observed!T$2:T$2369,Observed!$A$2:$A$2369,$A231,Observed!$C$2:$C$2369,$C231),"")</f>
        <v/>
      </c>
      <c r="U231" s="41" t="str">
        <f>IF(ISNUMBER(AVERAGEIFS(Observed!U$2:U$2369,Observed!$A$2:$A$2369,$A231,Observed!$C$2:$C$2369,$C231)),AVERAGEIFS(Observed!U$2:U$2369,Observed!$A$2:$A$2369,$A231,Observed!$C$2:$C$2369,$C231),"")</f>
        <v/>
      </c>
      <c r="V231" s="40" t="str">
        <f>IF(ISNUMBER(AVERAGEIFS(Observed!V$2:V$2369,Observed!$A$2:$A$2369,$A231,Observed!$C$2:$C$2369,$C231)),AVERAGEIFS(Observed!V$2:V$2369,Observed!$A$2:$A$2369,$A231,Observed!$C$2:$C$2369,$C231),"")</f>
        <v/>
      </c>
      <c r="W231" s="8" t="str">
        <f>IF(ISNUMBER(AVERAGEIFS(Observed!W$2:W$2369,Observed!$A$2:$A$2369,$A231,Observed!$C$2:$C$2369,$C231)),AVERAGEIFS(Observed!W$2:W$2369,Observed!$A$2:$A$2369,$A231,Observed!$C$2:$C$2369,$C231),"")</f>
        <v/>
      </c>
      <c r="X231" s="8">
        <f>IF(ISNUMBER(AVERAGEIFS(Observed!X$2:X$2369,Observed!$A$2:$A$2369,$A231,Observed!$C$2:$C$2369,$C231)),AVERAGEIFS(Observed!X$2:X$2369,Observed!$A$2:$A$2369,$A231,Observed!$C$2:$C$2369,$C231),"")</f>
        <v>7.3999999999999996E-2</v>
      </c>
      <c r="Y231" s="40" t="str">
        <f>IF(ISNUMBER(AVERAGEIFS(Observed!Y$2:Y$2369,Observed!$A$2:$A$2369,$A231,Observed!$C$2:$C$2369,$C231)),AVERAGEIFS(Observed!Y$2:Y$2369,Observed!$A$2:$A$2369,$A231,Observed!$C$2:$C$2369,$C231),"")</f>
        <v/>
      </c>
      <c r="Z231" s="40" t="str">
        <f>IF(ISNUMBER(AVERAGEIFS(Observed!Z$2:Z$2369,Observed!$A$2:$A$2369,$A231,Observed!$C$2:$C$2369,$C231)),AVERAGEIFS(Observed!Z$2:Z$2369,Observed!$A$2:$A$2369,$A231,Observed!$C$2:$C$2369,$C231),"")</f>
        <v/>
      </c>
      <c r="AA231" s="40" t="str">
        <f>IF(ISNUMBER(AVERAGEIFS(Observed!AA$2:AA$2369,Observed!$A$2:$A$2369,$A231,Observed!$C$2:$C$2369,$C231)),AVERAGEIFS(Observed!AA$2:AA$2369,Observed!$A$2:$A$2369,$A231,Observed!$C$2:$C$2369,$C231),"")</f>
        <v/>
      </c>
      <c r="AB231" s="40" t="str">
        <f>IF(ISNUMBER(AVERAGEIFS(Observed!AB$2:AB$2369,Observed!$A$2:$A$2369,$A231,Observed!$C$2:$C$2369,$C231)),AVERAGEIFS(Observed!AB$2:AB$2369,Observed!$A$2:$A$2369,$A231,Observed!$C$2:$C$2369,$C231),"")</f>
        <v/>
      </c>
      <c r="AC231" s="40" t="str">
        <f>IF(ISNUMBER(AVERAGEIFS(Observed!AC$2:AC$2369,Observed!$A$2:$A$2369,$A231,Observed!$C$2:$C$2369,$C231)),AVERAGEIFS(Observed!AC$2:AC$2369,Observed!$A$2:$A$2369,$A231,Observed!$C$2:$C$2369,$C231),"")</f>
        <v/>
      </c>
      <c r="AD231" s="40" t="str">
        <f>IF(ISNUMBER(AVERAGEIFS(Observed!AD$2:AD$2369,Observed!$A$2:$A$2369,$A231,Observed!$C$2:$C$2369,$C231)),AVERAGEIFS(Observed!AD$2:AD$2369,Observed!$A$2:$A$2369,$A231,Observed!$C$2:$C$2369,$C231),"")</f>
        <v/>
      </c>
      <c r="AE231" s="40" t="str">
        <f>IF(ISNUMBER(AVERAGEIFS(Observed!AE$2:AE$2369,Observed!$A$2:$A$2369,$A231,Observed!$C$2:$C$2369,$C231)),AVERAGEIFS(Observed!AE$2:AE$2369,Observed!$A$2:$A$2369,$A231,Observed!$C$2:$C$2369,$C231),"")</f>
        <v/>
      </c>
      <c r="AF231" s="40" t="str">
        <f>IF(ISNUMBER(AVERAGEIFS(Observed!AF$2:AF$2369,Observed!$A$2:$A$2369,$A231,Observed!$C$2:$C$2369,$C231)),AVERAGEIFS(Observed!AF$2:AF$2369,Observed!$A$2:$A$2369,$A231,Observed!$C$2:$C$2369,$C231),"")</f>
        <v/>
      </c>
      <c r="AG231" s="40" t="str">
        <f>IF(ISNUMBER(AVERAGEIFS(Observed!AG$2:AG$2369,Observed!$A$2:$A$2369,$A231,Observed!$C$2:$C$2369,$C231)),AVERAGEIFS(Observed!AG$2:AG$2369,Observed!$A$2:$A$2369,$A231,Observed!$C$2:$C$2369,$C231),"")</f>
        <v/>
      </c>
      <c r="AH231" s="41" t="str">
        <f>IF(ISNUMBER(AVERAGEIFS(Observed!AH$2:AH$2369,Observed!$A$2:$A$2369,$A231,Observed!$C$2:$C$2369,$C231)),AVERAGEIFS(Observed!AH$2:AH$2369,Observed!$A$2:$A$2369,$A231,Observed!$C$2:$C$2369,$C231),"")</f>
        <v/>
      </c>
      <c r="AI231" s="41" t="str">
        <f>IF(ISNUMBER(AVERAGEIFS(Observed!AI$2:AI$2369,Observed!$A$2:$A$2369,$A231,Observed!$C$2:$C$2369,$C231)),AVERAGEIFS(Observed!AI$2:AI$2369,Observed!$A$2:$A$2369,$A231,Observed!$C$2:$C$2369,$C231),"")</f>
        <v/>
      </c>
      <c r="AJ231" s="41" t="str">
        <f>IF(ISNUMBER(AVERAGEIFS(Observed!AJ$2:AJ$2369,Observed!$A$2:$A$2369,$A231,Observed!$C$2:$C$2369,$C231)),AVERAGEIFS(Observed!AJ$2:AJ$2369,Observed!$A$2:$A$2369,$A231,Observed!$C$2:$C$2369,$C231),"")</f>
        <v/>
      </c>
      <c r="AK231" s="40" t="str">
        <f>IF(ISNUMBER(AVERAGEIFS(Observed!AK$2:AK$2369,Observed!$A$2:$A$2369,$A231,Observed!$C$2:$C$2369,$C231)),AVERAGEIFS(Observed!AK$2:AK$2369,Observed!$A$2:$A$2369,$A231,Observed!$C$2:$C$2369,$C231),"")</f>
        <v/>
      </c>
      <c r="AL231" s="41" t="str">
        <f>IF(ISNUMBER(AVERAGEIFS(Observed!AL$2:AL$2369,Observed!$A$2:$A$2369,$A231,Observed!$C$2:$C$2369,$C231)),AVERAGEIFS(Observed!AL$2:AL$2369,Observed!$A$2:$A$2369,$A231,Observed!$C$2:$C$2369,$C231),"")</f>
        <v/>
      </c>
      <c r="AM231" s="40" t="str">
        <f>IF(ISNUMBER(AVERAGEIFS(Observed!AM$2:AM$2369,Observed!$A$2:$A$2369,$A231,Observed!$C$2:$C$2369,$C231)),AVERAGEIFS(Observed!AM$2:AM$2369,Observed!$A$2:$A$2369,$A231,Observed!$C$2:$C$2369,$C231),"")</f>
        <v/>
      </c>
      <c r="AN231" s="40" t="str">
        <f>IF(ISNUMBER(AVERAGEIFS(Observed!AN$2:AN$2369,Observed!$A$2:$A$2369,$A231,Observed!$C$2:$C$2369,$C231)),AVERAGEIFS(Observed!AN$2:AN$2369,Observed!$A$2:$A$2369,$A231,Observed!$C$2:$C$2369,$C231),"")</f>
        <v/>
      </c>
      <c r="AO231" s="40" t="str">
        <f>IF(ISNUMBER(AVERAGEIFS(Observed!AO$2:AO$2369,Observed!$A$2:$A$2369,$A231,Observed!$C$2:$C$2369,$C231)),AVERAGEIFS(Observed!AO$2:AO$2369,Observed!$A$2:$A$2369,$A231,Observed!$C$2:$C$2369,$C231),"")</f>
        <v/>
      </c>
      <c r="AP231" s="41" t="str">
        <f>IF(ISNUMBER(AVERAGEIFS(Observed!AP$2:AP$2369,Observed!$A$2:$A$2369,$A231,Observed!$C$2:$C$2369,$C231)),AVERAGEIFS(Observed!AP$2:AP$2369,Observed!$A$2:$A$2369,$A231,Observed!$C$2:$C$2369,$C231),"")</f>
        <v/>
      </c>
      <c r="AQ231" s="40" t="str">
        <f>IF(ISNUMBER(AVERAGEIFS(Observed!AQ$2:AQ$2369,Observed!$A$2:$A$2369,$A231,Observed!$C$2:$C$2369,$C231)),AVERAGEIFS(Observed!AQ$2:AQ$2369,Observed!$A$2:$A$2369,$A231,Observed!$C$2:$C$2369,$C231),"")</f>
        <v/>
      </c>
      <c r="AR231" s="40" t="str">
        <f>IF(ISNUMBER(AVERAGEIFS(Observed!AR$2:AR$2369,Observed!$A$2:$A$2369,$A231,Observed!$C$2:$C$2369,$C231)),AVERAGEIFS(Observed!AR$2:AR$2369,Observed!$A$2:$A$2369,$A231,Observed!$C$2:$C$2369,$C231),"")</f>
        <v/>
      </c>
      <c r="AS231" s="3">
        <f>COUNTIFS(Observed!$A$2:$A$2369,$A231,Observed!$C$2:$C$2369,$C231)</f>
        <v>3</v>
      </c>
      <c r="AT231" s="3">
        <f t="shared" si="3"/>
        <v>2</v>
      </c>
    </row>
    <row r="232" spans="1:46" x14ac:dyDescent="0.25">
      <c r="A232" t="s">
        <v>6</v>
      </c>
      <c r="B232" t="s">
        <v>21</v>
      </c>
      <c r="C232" s="7">
        <v>36481</v>
      </c>
      <c r="D232" t="s">
        <v>101</v>
      </c>
      <c r="E232" t="s">
        <v>84</v>
      </c>
      <c r="J232" t="s">
        <v>26</v>
      </c>
      <c r="K232" t="s">
        <v>26</v>
      </c>
      <c r="L232">
        <v>2</v>
      </c>
      <c r="M232" t="s">
        <v>25</v>
      </c>
      <c r="N232" s="39">
        <f>IF(ISNUMBER(AVERAGEIFS(Observed!N$2:N$2369,Observed!$A$2:$A$2369,$A232,Observed!$C$2:$C$2369,$C232)),AVERAGEIFS(Observed!N$2:N$2369,Observed!$A$2:$A$2369,$A232,Observed!$C$2:$C$2369,$C232),"")</f>
        <v>1036.6666666666667</v>
      </c>
      <c r="O232" s="40">
        <f>IF(ISNUMBER(AVERAGEIFS(Observed!O$2:O$2369,Observed!$A$2:$A$2369,$A232,Observed!$C$2:$C$2369,$C232)),AVERAGEIFS(Observed!O$2:O$2369,Observed!$A$2:$A$2369,$A232,Observed!$C$2:$C$2369,$C232),"")</f>
        <v>103.66666666666667</v>
      </c>
      <c r="P232" s="40" t="str">
        <f>IF(ISNUMBER(AVERAGEIFS(Observed!P$2:P$2369,Observed!$A$2:$A$2369,$A232,Observed!$C$2:$C$2369,$C232)),AVERAGEIFS(Observed!P$2:P$2369,Observed!$A$2:$A$2369,$A232,Observed!$C$2:$C$2369,$C232),"")</f>
        <v/>
      </c>
      <c r="Q232" s="40">
        <f>IF(ISNUMBER(AVERAGEIFS(Observed!Q$2:Q$2369,Observed!$A$2:$A$2369,$A232,Observed!$C$2:$C$2369,$C232)),AVERAGEIFS(Observed!Q$2:Q$2369,Observed!$A$2:$A$2369,$A232,Observed!$C$2:$C$2369,$C232),"")</f>
        <v>245.22000000000003</v>
      </c>
      <c r="R232" s="40">
        <f>IF(ISNUMBER(AVERAGEIFS(Observed!R$2:R$2369,Observed!$A$2:$A$2369,$A232,Observed!$C$2:$C$2369,$C232)),AVERAGEIFS(Observed!R$2:R$2369,Observed!$A$2:$A$2369,$A232,Observed!$C$2:$C$2369,$C232),"")</f>
        <v>417.73</v>
      </c>
      <c r="S232" s="41" t="str">
        <f>IF(ISNUMBER(AVERAGEIFS(Observed!S$2:S$2369,Observed!$A$2:$A$2369,$A232,Observed!$C$2:$C$2369,$C232)),AVERAGEIFS(Observed!S$2:S$2369,Observed!$A$2:$A$2369,$A232,Observed!$C$2:$C$2369,$C232),"")</f>
        <v/>
      </c>
      <c r="T232" s="41" t="str">
        <f>IF(ISNUMBER(AVERAGEIFS(Observed!T$2:T$2369,Observed!$A$2:$A$2369,$A232,Observed!$C$2:$C$2369,$C232)),AVERAGEIFS(Observed!T$2:T$2369,Observed!$A$2:$A$2369,$A232,Observed!$C$2:$C$2369,$C232),"")</f>
        <v/>
      </c>
      <c r="U232" s="41" t="str">
        <f>IF(ISNUMBER(AVERAGEIFS(Observed!U$2:U$2369,Observed!$A$2:$A$2369,$A232,Observed!$C$2:$C$2369,$C232)),AVERAGEIFS(Observed!U$2:U$2369,Observed!$A$2:$A$2369,$A232,Observed!$C$2:$C$2369,$C232),"")</f>
        <v/>
      </c>
      <c r="V232" s="40" t="str">
        <f>IF(ISNUMBER(AVERAGEIFS(Observed!V$2:V$2369,Observed!$A$2:$A$2369,$A232,Observed!$C$2:$C$2369,$C232)),AVERAGEIFS(Observed!V$2:V$2369,Observed!$A$2:$A$2369,$A232,Observed!$C$2:$C$2369,$C232),"")</f>
        <v/>
      </c>
      <c r="W232" s="8" t="str">
        <f>IF(ISNUMBER(AVERAGEIFS(Observed!W$2:W$2369,Observed!$A$2:$A$2369,$A232,Observed!$C$2:$C$2369,$C232)),AVERAGEIFS(Observed!W$2:W$2369,Observed!$A$2:$A$2369,$A232,Observed!$C$2:$C$2369,$C232),"")</f>
        <v/>
      </c>
      <c r="X232" s="8" t="str">
        <f>IF(ISNUMBER(AVERAGEIFS(Observed!X$2:X$2369,Observed!$A$2:$A$2369,$A232,Observed!$C$2:$C$2369,$C232)),AVERAGEIFS(Observed!X$2:X$2369,Observed!$A$2:$A$2369,$A232,Observed!$C$2:$C$2369,$C232),"")</f>
        <v/>
      </c>
      <c r="Y232" s="40" t="str">
        <f>IF(ISNUMBER(AVERAGEIFS(Observed!Y$2:Y$2369,Observed!$A$2:$A$2369,$A232,Observed!$C$2:$C$2369,$C232)),AVERAGEIFS(Observed!Y$2:Y$2369,Observed!$A$2:$A$2369,$A232,Observed!$C$2:$C$2369,$C232),"")</f>
        <v/>
      </c>
      <c r="Z232" s="40" t="str">
        <f>IF(ISNUMBER(AVERAGEIFS(Observed!Z$2:Z$2369,Observed!$A$2:$A$2369,$A232,Observed!$C$2:$C$2369,$C232)),AVERAGEIFS(Observed!Z$2:Z$2369,Observed!$A$2:$A$2369,$A232,Observed!$C$2:$C$2369,$C232),"")</f>
        <v/>
      </c>
      <c r="AA232" s="40" t="str">
        <f>IF(ISNUMBER(AVERAGEIFS(Observed!AA$2:AA$2369,Observed!$A$2:$A$2369,$A232,Observed!$C$2:$C$2369,$C232)),AVERAGEIFS(Observed!AA$2:AA$2369,Observed!$A$2:$A$2369,$A232,Observed!$C$2:$C$2369,$C232),"")</f>
        <v/>
      </c>
      <c r="AB232" s="40" t="str">
        <f>IF(ISNUMBER(AVERAGEIFS(Observed!AB$2:AB$2369,Observed!$A$2:$A$2369,$A232,Observed!$C$2:$C$2369,$C232)),AVERAGEIFS(Observed!AB$2:AB$2369,Observed!$A$2:$A$2369,$A232,Observed!$C$2:$C$2369,$C232),"")</f>
        <v/>
      </c>
      <c r="AC232" s="40" t="str">
        <f>IF(ISNUMBER(AVERAGEIFS(Observed!AC$2:AC$2369,Observed!$A$2:$A$2369,$A232,Observed!$C$2:$C$2369,$C232)),AVERAGEIFS(Observed!AC$2:AC$2369,Observed!$A$2:$A$2369,$A232,Observed!$C$2:$C$2369,$C232),"")</f>
        <v/>
      </c>
      <c r="AD232" s="40" t="str">
        <f>IF(ISNUMBER(AVERAGEIFS(Observed!AD$2:AD$2369,Observed!$A$2:$A$2369,$A232,Observed!$C$2:$C$2369,$C232)),AVERAGEIFS(Observed!AD$2:AD$2369,Observed!$A$2:$A$2369,$A232,Observed!$C$2:$C$2369,$C232),"")</f>
        <v/>
      </c>
      <c r="AE232" s="40" t="str">
        <f>IF(ISNUMBER(AVERAGEIFS(Observed!AE$2:AE$2369,Observed!$A$2:$A$2369,$A232,Observed!$C$2:$C$2369,$C232)),AVERAGEIFS(Observed!AE$2:AE$2369,Observed!$A$2:$A$2369,$A232,Observed!$C$2:$C$2369,$C232),"")</f>
        <v/>
      </c>
      <c r="AF232" s="40" t="str">
        <f>IF(ISNUMBER(AVERAGEIFS(Observed!AF$2:AF$2369,Observed!$A$2:$A$2369,$A232,Observed!$C$2:$C$2369,$C232)),AVERAGEIFS(Observed!AF$2:AF$2369,Observed!$A$2:$A$2369,$A232,Observed!$C$2:$C$2369,$C232),"")</f>
        <v/>
      </c>
      <c r="AG232" s="40" t="str">
        <f>IF(ISNUMBER(AVERAGEIFS(Observed!AG$2:AG$2369,Observed!$A$2:$A$2369,$A232,Observed!$C$2:$C$2369,$C232)),AVERAGEIFS(Observed!AG$2:AG$2369,Observed!$A$2:$A$2369,$A232,Observed!$C$2:$C$2369,$C232),"")</f>
        <v/>
      </c>
      <c r="AH232" s="41" t="str">
        <f>IF(ISNUMBER(AVERAGEIFS(Observed!AH$2:AH$2369,Observed!$A$2:$A$2369,$A232,Observed!$C$2:$C$2369,$C232)),AVERAGEIFS(Observed!AH$2:AH$2369,Observed!$A$2:$A$2369,$A232,Observed!$C$2:$C$2369,$C232),"")</f>
        <v/>
      </c>
      <c r="AI232" s="41" t="str">
        <f>IF(ISNUMBER(AVERAGEIFS(Observed!AI$2:AI$2369,Observed!$A$2:$A$2369,$A232,Observed!$C$2:$C$2369,$C232)),AVERAGEIFS(Observed!AI$2:AI$2369,Observed!$A$2:$A$2369,$A232,Observed!$C$2:$C$2369,$C232),"")</f>
        <v/>
      </c>
      <c r="AJ232" s="41" t="str">
        <f>IF(ISNUMBER(AVERAGEIFS(Observed!AJ$2:AJ$2369,Observed!$A$2:$A$2369,$A232,Observed!$C$2:$C$2369,$C232)),AVERAGEIFS(Observed!AJ$2:AJ$2369,Observed!$A$2:$A$2369,$A232,Observed!$C$2:$C$2369,$C232),"")</f>
        <v/>
      </c>
      <c r="AK232" s="40" t="str">
        <f>IF(ISNUMBER(AVERAGEIFS(Observed!AK$2:AK$2369,Observed!$A$2:$A$2369,$A232,Observed!$C$2:$C$2369,$C232)),AVERAGEIFS(Observed!AK$2:AK$2369,Observed!$A$2:$A$2369,$A232,Observed!$C$2:$C$2369,$C232),"")</f>
        <v/>
      </c>
      <c r="AL232" s="41" t="str">
        <f>IF(ISNUMBER(AVERAGEIFS(Observed!AL$2:AL$2369,Observed!$A$2:$A$2369,$A232,Observed!$C$2:$C$2369,$C232)),AVERAGEIFS(Observed!AL$2:AL$2369,Observed!$A$2:$A$2369,$A232,Observed!$C$2:$C$2369,$C232),"")</f>
        <v/>
      </c>
      <c r="AM232" s="40" t="str">
        <f>IF(ISNUMBER(AVERAGEIFS(Observed!AM$2:AM$2369,Observed!$A$2:$A$2369,$A232,Observed!$C$2:$C$2369,$C232)),AVERAGEIFS(Observed!AM$2:AM$2369,Observed!$A$2:$A$2369,$A232,Observed!$C$2:$C$2369,$C232),"")</f>
        <v/>
      </c>
      <c r="AN232" s="40" t="str">
        <f>IF(ISNUMBER(AVERAGEIFS(Observed!AN$2:AN$2369,Observed!$A$2:$A$2369,$A232,Observed!$C$2:$C$2369,$C232)),AVERAGEIFS(Observed!AN$2:AN$2369,Observed!$A$2:$A$2369,$A232,Observed!$C$2:$C$2369,$C232),"")</f>
        <v/>
      </c>
      <c r="AO232" s="40" t="str">
        <f>IF(ISNUMBER(AVERAGEIFS(Observed!AO$2:AO$2369,Observed!$A$2:$A$2369,$A232,Observed!$C$2:$C$2369,$C232)),AVERAGEIFS(Observed!AO$2:AO$2369,Observed!$A$2:$A$2369,$A232,Observed!$C$2:$C$2369,$C232),"")</f>
        <v/>
      </c>
      <c r="AP232" s="41" t="str">
        <f>IF(ISNUMBER(AVERAGEIFS(Observed!AP$2:AP$2369,Observed!$A$2:$A$2369,$A232,Observed!$C$2:$C$2369,$C232)),AVERAGEIFS(Observed!AP$2:AP$2369,Observed!$A$2:$A$2369,$A232,Observed!$C$2:$C$2369,$C232),"")</f>
        <v/>
      </c>
      <c r="AQ232" s="40" t="str">
        <f>IF(ISNUMBER(AVERAGEIFS(Observed!AQ$2:AQ$2369,Observed!$A$2:$A$2369,$A232,Observed!$C$2:$C$2369,$C232)),AVERAGEIFS(Observed!AQ$2:AQ$2369,Observed!$A$2:$A$2369,$A232,Observed!$C$2:$C$2369,$C232),"")</f>
        <v/>
      </c>
      <c r="AR232" s="40" t="str">
        <f>IF(ISNUMBER(AVERAGEIFS(Observed!AR$2:AR$2369,Observed!$A$2:$A$2369,$A232,Observed!$C$2:$C$2369,$C232)),AVERAGEIFS(Observed!AR$2:AR$2369,Observed!$A$2:$A$2369,$A232,Observed!$C$2:$C$2369,$C232),"")</f>
        <v/>
      </c>
      <c r="AS232" s="3">
        <f>COUNTIFS(Observed!$A$2:$A$2369,$A232,Observed!$C$2:$C$2369,$C232)</f>
        <v>3</v>
      </c>
      <c r="AT232" s="3">
        <f t="shared" si="3"/>
        <v>3</v>
      </c>
    </row>
    <row r="233" spans="1:46" x14ac:dyDescent="0.25">
      <c r="A233" t="s">
        <v>6</v>
      </c>
      <c r="B233" t="s">
        <v>21</v>
      </c>
      <c r="C233" s="7">
        <v>36496</v>
      </c>
      <c r="D233" t="s">
        <v>101</v>
      </c>
      <c r="E233" t="s">
        <v>84</v>
      </c>
      <c r="J233" t="s">
        <v>26</v>
      </c>
      <c r="K233" t="s">
        <v>26</v>
      </c>
      <c r="L233">
        <v>3</v>
      </c>
      <c r="M233" t="s">
        <v>23</v>
      </c>
      <c r="N233" s="39">
        <f>IF(ISNUMBER(AVERAGEIFS(Observed!N$2:N$2369,Observed!$A$2:$A$2369,$A233,Observed!$C$2:$C$2369,$C233)),AVERAGEIFS(Observed!N$2:N$2369,Observed!$A$2:$A$2369,$A233,Observed!$C$2:$C$2369,$C233),"")</f>
        <v>613.33333333333337</v>
      </c>
      <c r="O233" s="40">
        <f>IF(ISNUMBER(AVERAGEIFS(Observed!O$2:O$2369,Observed!$A$2:$A$2369,$A233,Observed!$C$2:$C$2369,$C233)),AVERAGEIFS(Observed!O$2:O$2369,Observed!$A$2:$A$2369,$A233,Observed!$C$2:$C$2369,$C233),"")</f>
        <v>61.333333333333336</v>
      </c>
      <c r="P233" s="40" t="str">
        <f>IF(ISNUMBER(AVERAGEIFS(Observed!P$2:P$2369,Observed!$A$2:$A$2369,$A233,Observed!$C$2:$C$2369,$C233)),AVERAGEIFS(Observed!P$2:P$2369,Observed!$A$2:$A$2369,$A233,Observed!$C$2:$C$2369,$C233),"")</f>
        <v/>
      </c>
      <c r="Q233" s="40" t="str">
        <f>IF(ISNUMBER(AVERAGEIFS(Observed!Q$2:Q$2369,Observed!$A$2:$A$2369,$A233,Observed!$C$2:$C$2369,$C233)),AVERAGEIFS(Observed!Q$2:Q$2369,Observed!$A$2:$A$2369,$A233,Observed!$C$2:$C$2369,$C233),"")</f>
        <v/>
      </c>
      <c r="R233" s="40" t="str">
        <f>IF(ISNUMBER(AVERAGEIFS(Observed!R$2:R$2369,Observed!$A$2:$A$2369,$A233,Observed!$C$2:$C$2369,$C233)),AVERAGEIFS(Observed!R$2:R$2369,Observed!$A$2:$A$2369,$A233,Observed!$C$2:$C$2369,$C233),"")</f>
        <v/>
      </c>
      <c r="S233" s="41" t="str">
        <f>IF(ISNUMBER(AVERAGEIFS(Observed!S$2:S$2369,Observed!$A$2:$A$2369,$A233,Observed!$C$2:$C$2369,$C233)),AVERAGEIFS(Observed!S$2:S$2369,Observed!$A$2:$A$2369,$A233,Observed!$C$2:$C$2369,$C233),"")</f>
        <v/>
      </c>
      <c r="T233" s="41" t="str">
        <f>IF(ISNUMBER(AVERAGEIFS(Observed!T$2:T$2369,Observed!$A$2:$A$2369,$A233,Observed!$C$2:$C$2369,$C233)),AVERAGEIFS(Observed!T$2:T$2369,Observed!$A$2:$A$2369,$A233,Observed!$C$2:$C$2369,$C233),"")</f>
        <v/>
      </c>
      <c r="U233" s="41" t="str">
        <f>IF(ISNUMBER(AVERAGEIFS(Observed!U$2:U$2369,Observed!$A$2:$A$2369,$A233,Observed!$C$2:$C$2369,$C233)),AVERAGEIFS(Observed!U$2:U$2369,Observed!$A$2:$A$2369,$A233,Observed!$C$2:$C$2369,$C233),"")</f>
        <v/>
      </c>
      <c r="V233" s="40" t="str">
        <f>IF(ISNUMBER(AVERAGEIFS(Observed!V$2:V$2369,Observed!$A$2:$A$2369,$A233,Observed!$C$2:$C$2369,$C233)),AVERAGEIFS(Observed!V$2:V$2369,Observed!$A$2:$A$2369,$A233,Observed!$C$2:$C$2369,$C233),"")</f>
        <v/>
      </c>
      <c r="W233" s="8" t="str">
        <f>IF(ISNUMBER(AVERAGEIFS(Observed!W$2:W$2369,Observed!$A$2:$A$2369,$A233,Observed!$C$2:$C$2369,$C233)),AVERAGEIFS(Observed!W$2:W$2369,Observed!$A$2:$A$2369,$A233,Observed!$C$2:$C$2369,$C233),"")</f>
        <v/>
      </c>
      <c r="X233" s="8" t="str">
        <f>IF(ISNUMBER(AVERAGEIFS(Observed!X$2:X$2369,Observed!$A$2:$A$2369,$A233,Observed!$C$2:$C$2369,$C233)),AVERAGEIFS(Observed!X$2:X$2369,Observed!$A$2:$A$2369,$A233,Observed!$C$2:$C$2369,$C233),"")</f>
        <v/>
      </c>
      <c r="Y233" s="40" t="str">
        <f>IF(ISNUMBER(AVERAGEIFS(Observed!Y$2:Y$2369,Observed!$A$2:$A$2369,$A233,Observed!$C$2:$C$2369,$C233)),AVERAGEIFS(Observed!Y$2:Y$2369,Observed!$A$2:$A$2369,$A233,Observed!$C$2:$C$2369,$C233),"")</f>
        <v/>
      </c>
      <c r="Z233" s="40" t="str">
        <f>IF(ISNUMBER(AVERAGEIFS(Observed!Z$2:Z$2369,Observed!$A$2:$A$2369,$A233,Observed!$C$2:$C$2369,$C233)),AVERAGEIFS(Observed!Z$2:Z$2369,Observed!$A$2:$A$2369,$A233,Observed!$C$2:$C$2369,$C233),"")</f>
        <v/>
      </c>
      <c r="AA233" s="40" t="str">
        <f>IF(ISNUMBER(AVERAGEIFS(Observed!AA$2:AA$2369,Observed!$A$2:$A$2369,$A233,Observed!$C$2:$C$2369,$C233)),AVERAGEIFS(Observed!AA$2:AA$2369,Observed!$A$2:$A$2369,$A233,Observed!$C$2:$C$2369,$C233),"")</f>
        <v/>
      </c>
      <c r="AB233" s="40" t="str">
        <f>IF(ISNUMBER(AVERAGEIFS(Observed!AB$2:AB$2369,Observed!$A$2:$A$2369,$A233,Observed!$C$2:$C$2369,$C233)),AVERAGEIFS(Observed!AB$2:AB$2369,Observed!$A$2:$A$2369,$A233,Observed!$C$2:$C$2369,$C233),"")</f>
        <v/>
      </c>
      <c r="AC233" s="40" t="str">
        <f>IF(ISNUMBER(AVERAGEIFS(Observed!AC$2:AC$2369,Observed!$A$2:$A$2369,$A233,Observed!$C$2:$C$2369,$C233)),AVERAGEIFS(Observed!AC$2:AC$2369,Observed!$A$2:$A$2369,$A233,Observed!$C$2:$C$2369,$C233),"")</f>
        <v/>
      </c>
      <c r="AD233" s="40" t="str">
        <f>IF(ISNUMBER(AVERAGEIFS(Observed!AD$2:AD$2369,Observed!$A$2:$A$2369,$A233,Observed!$C$2:$C$2369,$C233)),AVERAGEIFS(Observed!AD$2:AD$2369,Observed!$A$2:$A$2369,$A233,Observed!$C$2:$C$2369,$C233),"")</f>
        <v/>
      </c>
      <c r="AE233" s="40" t="str">
        <f>IF(ISNUMBER(AVERAGEIFS(Observed!AE$2:AE$2369,Observed!$A$2:$A$2369,$A233,Observed!$C$2:$C$2369,$C233)),AVERAGEIFS(Observed!AE$2:AE$2369,Observed!$A$2:$A$2369,$A233,Observed!$C$2:$C$2369,$C233),"")</f>
        <v/>
      </c>
      <c r="AF233" s="40" t="str">
        <f>IF(ISNUMBER(AVERAGEIFS(Observed!AF$2:AF$2369,Observed!$A$2:$A$2369,$A233,Observed!$C$2:$C$2369,$C233)),AVERAGEIFS(Observed!AF$2:AF$2369,Observed!$A$2:$A$2369,$A233,Observed!$C$2:$C$2369,$C233),"")</f>
        <v/>
      </c>
      <c r="AG233" s="40" t="str">
        <f>IF(ISNUMBER(AVERAGEIFS(Observed!AG$2:AG$2369,Observed!$A$2:$A$2369,$A233,Observed!$C$2:$C$2369,$C233)),AVERAGEIFS(Observed!AG$2:AG$2369,Observed!$A$2:$A$2369,$A233,Observed!$C$2:$C$2369,$C233),"")</f>
        <v/>
      </c>
      <c r="AH233" s="41" t="str">
        <f>IF(ISNUMBER(AVERAGEIFS(Observed!AH$2:AH$2369,Observed!$A$2:$A$2369,$A233,Observed!$C$2:$C$2369,$C233)),AVERAGEIFS(Observed!AH$2:AH$2369,Observed!$A$2:$A$2369,$A233,Observed!$C$2:$C$2369,$C233),"")</f>
        <v/>
      </c>
      <c r="AI233" s="41" t="str">
        <f>IF(ISNUMBER(AVERAGEIFS(Observed!AI$2:AI$2369,Observed!$A$2:$A$2369,$A233,Observed!$C$2:$C$2369,$C233)),AVERAGEIFS(Observed!AI$2:AI$2369,Observed!$A$2:$A$2369,$A233,Observed!$C$2:$C$2369,$C233),"")</f>
        <v/>
      </c>
      <c r="AJ233" s="41" t="str">
        <f>IF(ISNUMBER(AVERAGEIFS(Observed!AJ$2:AJ$2369,Observed!$A$2:$A$2369,$A233,Observed!$C$2:$C$2369,$C233)),AVERAGEIFS(Observed!AJ$2:AJ$2369,Observed!$A$2:$A$2369,$A233,Observed!$C$2:$C$2369,$C233),"")</f>
        <v/>
      </c>
      <c r="AK233" s="40" t="str">
        <f>IF(ISNUMBER(AVERAGEIFS(Observed!AK$2:AK$2369,Observed!$A$2:$A$2369,$A233,Observed!$C$2:$C$2369,$C233)),AVERAGEIFS(Observed!AK$2:AK$2369,Observed!$A$2:$A$2369,$A233,Observed!$C$2:$C$2369,$C233),"")</f>
        <v/>
      </c>
      <c r="AL233" s="41" t="str">
        <f>IF(ISNUMBER(AVERAGEIFS(Observed!AL$2:AL$2369,Observed!$A$2:$A$2369,$A233,Observed!$C$2:$C$2369,$C233)),AVERAGEIFS(Observed!AL$2:AL$2369,Observed!$A$2:$A$2369,$A233,Observed!$C$2:$C$2369,$C233),"")</f>
        <v/>
      </c>
      <c r="AM233" s="40" t="str">
        <f>IF(ISNUMBER(AVERAGEIFS(Observed!AM$2:AM$2369,Observed!$A$2:$A$2369,$A233,Observed!$C$2:$C$2369,$C233)),AVERAGEIFS(Observed!AM$2:AM$2369,Observed!$A$2:$A$2369,$A233,Observed!$C$2:$C$2369,$C233),"")</f>
        <v/>
      </c>
      <c r="AN233" s="40" t="str">
        <f>IF(ISNUMBER(AVERAGEIFS(Observed!AN$2:AN$2369,Observed!$A$2:$A$2369,$A233,Observed!$C$2:$C$2369,$C233)),AVERAGEIFS(Observed!AN$2:AN$2369,Observed!$A$2:$A$2369,$A233,Observed!$C$2:$C$2369,$C233),"")</f>
        <v/>
      </c>
      <c r="AO233" s="40" t="str">
        <f>IF(ISNUMBER(AVERAGEIFS(Observed!AO$2:AO$2369,Observed!$A$2:$A$2369,$A233,Observed!$C$2:$C$2369,$C233)),AVERAGEIFS(Observed!AO$2:AO$2369,Observed!$A$2:$A$2369,$A233,Observed!$C$2:$C$2369,$C233),"")</f>
        <v/>
      </c>
      <c r="AP233" s="41" t="str">
        <f>IF(ISNUMBER(AVERAGEIFS(Observed!AP$2:AP$2369,Observed!$A$2:$A$2369,$A233,Observed!$C$2:$C$2369,$C233)),AVERAGEIFS(Observed!AP$2:AP$2369,Observed!$A$2:$A$2369,$A233,Observed!$C$2:$C$2369,$C233),"")</f>
        <v/>
      </c>
      <c r="AQ233" s="40" t="str">
        <f>IF(ISNUMBER(AVERAGEIFS(Observed!AQ$2:AQ$2369,Observed!$A$2:$A$2369,$A233,Observed!$C$2:$C$2369,$C233)),AVERAGEIFS(Observed!AQ$2:AQ$2369,Observed!$A$2:$A$2369,$A233,Observed!$C$2:$C$2369,$C233),"")</f>
        <v/>
      </c>
      <c r="AR233" s="40" t="str">
        <f>IF(ISNUMBER(AVERAGEIFS(Observed!AR$2:AR$2369,Observed!$A$2:$A$2369,$A233,Observed!$C$2:$C$2369,$C233)),AVERAGEIFS(Observed!AR$2:AR$2369,Observed!$A$2:$A$2369,$A233,Observed!$C$2:$C$2369,$C233),"")</f>
        <v/>
      </c>
      <c r="AS233" s="3">
        <f>COUNTIFS(Observed!$A$2:$A$2369,$A233,Observed!$C$2:$C$2369,$C233)</f>
        <v>3</v>
      </c>
      <c r="AT233" s="3">
        <f t="shared" si="3"/>
        <v>1</v>
      </c>
    </row>
    <row r="234" spans="1:46" x14ac:dyDescent="0.25">
      <c r="A234" t="s">
        <v>6</v>
      </c>
      <c r="B234" t="s">
        <v>21</v>
      </c>
      <c r="C234" s="7">
        <v>36507</v>
      </c>
      <c r="D234" t="s">
        <v>101</v>
      </c>
      <c r="E234" t="s">
        <v>84</v>
      </c>
      <c r="J234" t="s">
        <v>26</v>
      </c>
      <c r="K234" t="s">
        <v>26</v>
      </c>
      <c r="L234">
        <v>3</v>
      </c>
      <c r="M234" t="s">
        <v>23</v>
      </c>
      <c r="N234" s="39">
        <f>IF(ISNUMBER(AVERAGEIFS(Observed!N$2:N$2369,Observed!$A$2:$A$2369,$A234,Observed!$C$2:$C$2369,$C234)),AVERAGEIFS(Observed!N$2:N$2369,Observed!$A$2:$A$2369,$A234,Observed!$C$2:$C$2369,$C234),"")</f>
        <v>1408.3333333333333</v>
      </c>
      <c r="O234" s="40">
        <f>IF(ISNUMBER(AVERAGEIFS(Observed!O$2:O$2369,Observed!$A$2:$A$2369,$A234,Observed!$C$2:$C$2369,$C234)),AVERAGEIFS(Observed!O$2:O$2369,Observed!$A$2:$A$2369,$A234,Observed!$C$2:$C$2369,$C234),"")</f>
        <v>140.83333333333334</v>
      </c>
      <c r="P234" s="40" t="str">
        <f>IF(ISNUMBER(AVERAGEIFS(Observed!P$2:P$2369,Observed!$A$2:$A$2369,$A234,Observed!$C$2:$C$2369,$C234)),AVERAGEIFS(Observed!P$2:P$2369,Observed!$A$2:$A$2369,$A234,Observed!$C$2:$C$2369,$C234),"")</f>
        <v/>
      </c>
      <c r="Q234" s="40" t="str">
        <f>IF(ISNUMBER(AVERAGEIFS(Observed!Q$2:Q$2369,Observed!$A$2:$A$2369,$A234,Observed!$C$2:$C$2369,$C234)),AVERAGEIFS(Observed!Q$2:Q$2369,Observed!$A$2:$A$2369,$A234,Observed!$C$2:$C$2369,$C234),"")</f>
        <v/>
      </c>
      <c r="R234" s="40" t="str">
        <f>IF(ISNUMBER(AVERAGEIFS(Observed!R$2:R$2369,Observed!$A$2:$A$2369,$A234,Observed!$C$2:$C$2369,$C234)),AVERAGEIFS(Observed!R$2:R$2369,Observed!$A$2:$A$2369,$A234,Observed!$C$2:$C$2369,$C234),"")</f>
        <v/>
      </c>
      <c r="S234" s="41" t="str">
        <f>IF(ISNUMBER(AVERAGEIFS(Observed!S$2:S$2369,Observed!$A$2:$A$2369,$A234,Observed!$C$2:$C$2369,$C234)),AVERAGEIFS(Observed!S$2:S$2369,Observed!$A$2:$A$2369,$A234,Observed!$C$2:$C$2369,$C234),"")</f>
        <v/>
      </c>
      <c r="T234" s="41" t="str">
        <f>IF(ISNUMBER(AVERAGEIFS(Observed!T$2:T$2369,Observed!$A$2:$A$2369,$A234,Observed!$C$2:$C$2369,$C234)),AVERAGEIFS(Observed!T$2:T$2369,Observed!$A$2:$A$2369,$A234,Observed!$C$2:$C$2369,$C234),"")</f>
        <v/>
      </c>
      <c r="U234" s="41" t="str">
        <f>IF(ISNUMBER(AVERAGEIFS(Observed!U$2:U$2369,Observed!$A$2:$A$2369,$A234,Observed!$C$2:$C$2369,$C234)),AVERAGEIFS(Observed!U$2:U$2369,Observed!$A$2:$A$2369,$A234,Observed!$C$2:$C$2369,$C234),"")</f>
        <v/>
      </c>
      <c r="V234" s="40" t="str">
        <f>IF(ISNUMBER(AVERAGEIFS(Observed!V$2:V$2369,Observed!$A$2:$A$2369,$A234,Observed!$C$2:$C$2369,$C234)),AVERAGEIFS(Observed!V$2:V$2369,Observed!$A$2:$A$2369,$A234,Observed!$C$2:$C$2369,$C234),"")</f>
        <v/>
      </c>
      <c r="W234" s="8" t="str">
        <f>IF(ISNUMBER(AVERAGEIFS(Observed!W$2:W$2369,Observed!$A$2:$A$2369,$A234,Observed!$C$2:$C$2369,$C234)),AVERAGEIFS(Observed!W$2:W$2369,Observed!$A$2:$A$2369,$A234,Observed!$C$2:$C$2369,$C234),"")</f>
        <v/>
      </c>
      <c r="X234" s="8" t="str">
        <f>IF(ISNUMBER(AVERAGEIFS(Observed!X$2:X$2369,Observed!$A$2:$A$2369,$A234,Observed!$C$2:$C$2369,$C234)),AVERAGEIFS(Observed!X$2:X$2369,Observed!$A$2:$A$2369,$A234,Observed!$C$2:$C$2369,$C234),"")</f>
        <v/>
      </c>
      <c r="Y234" s="40" t="str">
        <f>IF(ISNUMBER(AVERAGEIFS(Observed!Y$2:Y$2369,Observed!$A$2:$A$2369,$A234,Observed!$C$2:$C$2369,$C234)),AVERAGEIFS(Observed!Y$2:Y$2369,Observed!$A$2:$A$2369,$A234,Observed!$C$2:$C$2369,$C234),"")</f>
        <v/>
      </c>
      <c r="Z234" s="40" t="str">
        <f>IF(ISNUMBER(AVERAGEIFS(Observed!Z$2:Z$2369,Observed!$A$2:$A$2369,$A234,Observed!$C$2:$C$2369,$C234)),AVERAGEIFS(Observed!Z$2:Z$2369,Observed!$A$2:$A$2369,$A234,Observed!$C$2:$C$2369,$C234),"")</f>
        <v/>
      </c>
      <c r="AA234" s="40" t="str">
        <f>IF(ISNUMBER(AVERAGEIFS(Observed!AA$2:AA$2369,Observed!$A$2:$A$2369,$A234,Observed!$C$2:$C$2369,$C234)),AVERAGEIFS(Observed!AA$2:AA$2369,Observed!$A$2:$A$2369,$A234,Observed!$C$2:$C$2369,$C234),"")</f>
        <v/>
      </c>
      <c r="AB234" s="40" t="str">
        <f>IF(ISNUMBER(AVERAGEIFS(Observed!AB$2:AB$2369,Observed!$A$2:$A$2369,$A234,Observed!$C$2:$C$2369,$C234)),AVERAGEIFS(Observed!AB$2:AB$2369,Observed!$A$2:$A$2369,$A234,Observed!$C$2:$C$2369,$C234),"")</f>
        <v/>
      </c>
      <c r="AC234" s="40" t="str">
        <f>IF(ISNUMBER(AVERAGEIFS(Observed!AC$2:AC$2369,Observed!$A$2:$A$2369,$A234,Observed!$C$2:$C$2369,$C234)),AVERAGEIFS(Observed!AC$2:AC$2369,Observed!$A$2:$A$2369,$A234,Observed!$C$2:$C$2369,$C234),"")</f>
        <v/>
      </c>
      <c r="AD234" s="40" t="str">
        <f>IF(ISNUMBER(AVERAGEIFS(Observed!AD$2:AD$2369,Observed!$A$2:$A$2369,$A234,Observed!$C$2:$C$2369,$C234)),AVERAGEIFS(Observed!AD$2:AD$2369,Observed!$A$2:$A$2369,$A234,Observed!$C$2:$C$2369,$C234),"")</f>
        <v/>
      </c>
      <c r="AE234" s="40" t="str">
        <f>IF(ISNUMBER(AVERAGEIFS(Observed!AE$2:AE$2369,Observed!$A$2:$A$2369,$A234,Observed!$C$2:$C$2369,$C234)),AVERAGEIFS(Observed!AE$2:AE$2369,Observed!$A$2:$A$2369,$A234,Observed!$C$2:$C$2369,$C234),"")</f>
        <v/>
      </c>
      <c r="AF234" s="40" t="str">
        <f>IF(ISNUMBER(AVERAGEIFS(Observed!AF$2:AF$2369,Observed!$A$2:$A$2369,$A234,Observed!$C$2:$C$2369,$C234)),AVERAGEIFS(Observed!AF$2:AF$2369,Observed!$A$2:$A$2369,$A234,Observed!$C$2:$C$2369,$C234),"")</f>
        <v/>
      </c>
      <c r="AG234" s="40" t="str">
        <f>IF(ISNUMBER(AVERAGEIFS(Observed!AG$2:AG$2369,Observed!$A$2:$A$2369,$A234,Observed!$C$2:$C$2369,$C234)),AVERAGEIFS(Observed!AG$2:AG$2369,Observed!$A$2:$A$2369,$A234,Observed!$C$2:$C$2369,$C234),"")</f>
        <v/>
      </c>
      <c r="AH234" s="41" t="str">
        <f>IF(ISNUMBER(AVERAGEIFS(Observed!AH$2:AH$2369,Observed!$A$2:$A$2369,$A234,Observed!$C$2:$C$2369,$C234)),AVERAGEIFS(Observed!AH$2:AH$2369,Observed!$A$2:$A$2369,$A234,Observed!$C$2:$C$2369,$C234),"")</f>
        <v/>
      </c>
      <c r="AI234" s="41" t="str">
        <f>IF(ISNUMBER(AVERAGEIFS(Observed!AI$2:AI$2369,Observed!$A$2:$A$2369,$A234,Observed!$C$2:$C$2369,$C234)),AVERAGEIFS(Observed!AI$2:AI$2369,Observed!$A$2:$A$2369,$A234,Observed!$C$2:$C$2369,$C234),"")</f>
        <v/>
      </c>
      <c r="AJ234" s="41" t="str">
        <f>IF(ISNUMBER(AVERAGEIFS(Observed!AJ$2:AJ$2369,Observed!$A$2:$A$2369,$A234,Observed!$C$2:$C$2369,$C234)),AVERAGEIFS(Observed!AJ$2:AJ$2369,Observed!$A$2:$A$2369,$A234,Observed!$C$2:$C$2369,$C234),"")</f>
        <v/>
      </c>
      <c r="AK234" s="40" t="str">
        <f>IF(ISNUMBER(AVERAGEIFS(Observed!AK$2:AK$2369,Observed!$A$2:$A$2369,$A234,Observed!$C$2:$C$2369,$C234)),AVERAGEIFS(Observed!AK$2:AK$2369,Observed!$A$2:$A$2369,$A234,Observed!$C$2:$C$2369,$C234),"")</f>
        <v/>
      </c>
      <c r="AL234" s="41" t="str">
        <f>IF(ISNUMBER(AVERAGEIFS(Observed!AL$2:AL$2369,Observed!$A$2:$A$2369,$A234,Observed!$C$2:$C$2369,$C234)),AVERAGEIFS(Observed!AL$2:AL$2369,Observed!$A$2:$A$2369,$A234,Observed!$C$2:$C$2369,$C234),"")</f>
        <v/>
      </c>
      <c r="AM234" s="40" t="str">
        <f>IF(ISNUMBER(AVERAGEIFS(Observed!AM$2:AM$2369,Observed!$A$2:$A$2369,$A234,Observed!$C$2:$C$2369,$C234)),AVERAGEIFS(Observed!AM$2:AM$2369,Observed!$A$2:$A$2369,$A234,Observed!$C$2:$C$2369,$C234),"")</f>
        <v/>
      </c>
      <c r="AN234" s="40" t="str">
        <f>IF(ISNUMBER(AVERAGEIFS(Observed!AN$2:AN$2369,Observed!$A$2:$A$2369,$A234,Observed!$C$2:$C$2369,$C234)),AVERAGEIFS(Observed!AN$2:AN$2369,Observed!$A$2:$A$2369,$A234,Observed!$C$2:$C$2369,$C234),"")</f>
        <v/>
      </c>
      <c r="AO234" s="40" t="str">
        <f>IF(ISNUMBER(AVERAGEIFS(Observed!AO$2:AO$2369,Observed!$A$2:$A$2369,$A234,Observed!$C$2:$C$2369,$C234)),AVERAGEIFS(Observed!AO$2:AO$2369,Observed!$A$2:$A$2369,$A234,Observed!$C$2:$C$2369,$C234),"")</f>
        <v/>
      </c>
      <c r="AP234" s="41" t="str">
        <f>IF(ISNUMBER(AVERAGEIFS(Observed!AP$2:AP$2369,Observed!$A$2:$A$2369,$A234,Observed!$C$2:$C$2369,$C234)),AVERAGEIFS(Observed!AP$2:AP$2369,Observed!$A$2:$A$2369,$A234,Observed!$C$2:$C$2369,$C234),"")</f>
        <v/>
      </c>
      <c r="AQ234" s="40" t="str">
        <f>IF(ISNUMBER(AVERAGEIFS(Observed!AQ$2:AQ$2369,Observed!$A$2:$A$2369,$A234,Observed!$C$2:$C$2369,$C234)),AVERAGEIFS(Observed!AQ$2:AQ$2369,Observed!$A$2:$A$2369,$A234,Observed!$C$2:$C$2369,$C234),"")</f>
        <v/>
      </c>
      <c r="AR234" s="40" t="str">
        <f>IF(ISNUMBER(AVERAGEIFS(Observed!AR$2:AR$2369,Observed!$A$2:$A$2369,$A234,Observed!$C$2:$C$2369,$C234)),AVERAGEIFS(Observed!AR$2:AR$2369,Observed!$A$2:$A$2369,$A234,Observed!$C$2:$C$2369,$C234),"")</f>
        <v/>
      </c>
      <c r="AS234" s="3">
        <f>COUNTIFS(Observed!$A$2:$A$2369,$A234,Observed!$C$2:$C$2369,$C234)</f>
        <v>3</v>
      </c>
      <c r="AT234" s="3">
        <f t="shared" si="3"/>
        <v>1</v>
      </c>
    </row>
    <row r="235" spans="1:46" x14ac:dyDescent="0.25">
      <c r="A235" t="s">
        <v>6</v>
      </c>
      <c r="B235" t="s">
        <v>21</v>
      </c>
      <c r="C235" s="7">
        <v>36514</v>
      </c>
      <c r="D235" t="s">
        <v>101</v>
      </c>
      <c r="E235" t="s">
        <v>84</v>
      </c>
      <c r="J235" t="s">
        <v>26</v>
      </c>
      <c r="K235" t="s">
        <v>26</v>
      </c>
      <c r="L235">
        <v>3</v>
      </c>
      <c r="M235" t="s">
        <v>24</v>
      </c>
      <c r="N235" s="39">
        <f>IF(ISNUMBER(AVERAGEIFS(Observed!N$2:N$2369,Observed!$A$2:$A$2369,$A235,Observed!$C$2:$C$2369,$C235)),AVERAGEIFS(Observed!N$2:N$2369,Observed!$A$2:$A$2369,$A235,Observed!$C$2:$C$2369,$C235),"")</f>
        <v>1923.3333333333333</v>
      </c>
      <c r="O235" s="40">
        <f>IF(ISNUMBER(AVERAGEIFS(Observed!O$2:O$2369,Observed!$A$2:$A$2369,$A235,Observed!$C$2:$C$2369,$C235)),AVERAGEIFS(Observed!O$2:O$2369,Observed!$A$2:$A$2369,$A235,Observed!$C$2:$C$2369,$C235),"")</f>
        <v>192.33333333333334</v>
      </c>
      <c r="P235" s="40" t="str">
        <f>IF(ISNUMBER(AVERAGEIFS(Observed!P$2:P$2369,Observed!$A$2:$A$2369,$A235,Observed!$C$2:$C$2369,$C235)),AVERAGEIFS(Observed!P$2:P$2369,Observed!$A$2:$A$2369,$A235,Observed!$C$2:$C$2369,$C235),"")</f>
        <v/>
      </c>
      <c r="Q235" s="40" t="str">
        <f>IF(ISNUMBER(AVERAGEIFS(Observed!Q$2:Q$2369,Observed!$A$2:$A$2369,$A235,Observed!$C$2:$C$2369,$C235)),AVERAGEIFS(Observed!Q$2:Q$2369,Observed!$A$2:$A$2369,$A235,Observed!$C$2:$C$2369,$C235),"")</f>
        <v/>
      </c>
      <c r="R235" s="40" t="str">
        <f>IF(ISNUMBER(AVERAGEIFS(Observed!R$2:R$2369,Observed!$A$2:$A$2369,$A235,Observed!$C$2:$C$2369,$C235)),AVERAGEIFS(Observed!R$2:R$2369,Observed!$A$2:$A$2369,$A235,Observed!$C$2:$C$2369,$C235),"")</f>
        <v/>
      </c>
      <c r="S235" s="41" t="str">
        <f>IF(ISNUMBER(AVERAGEIFS(Observed!S$2:S$2369,Observed!$A$2:$A$2369,$A235,Observed!$C$2:$C$2369,$C235)),AVERAGEIFS(Observed!S$2:S$2369,Observed!$A$2:$A$2369,$A235,Observed!$C$2:$C$2369,$C235),"")</f>
        <v/>
      </c>
      <c r="T235" s="41" t="str">
        <f>IF(ISNUMBER(AVERAGEIFS(Observed!T$2:T$2369,Observed!$A$2:$A$2369,$A235,Observed!$C$2:$C$2369,$C235)),AVERAGEIFS(Observed!T$2:T$2369,Observed!$A$2:$A$2369,$A235,Observed!$C$2:$C$2369,$C235),"")</f>
        <v/>
      </c>
      <c r="U235" s="41" t="str">
        <f>IF(ISNUMBER(AVERAGEIFS(Observed!U$2:U$2369,Observed!$A$2:$A$2369,$A235,Observed!$C$2:$C$2369,$C235)),AVERAGEIFS(Observed!U$2:U$2369,Observed!$A$2:$A$2369,$A235,Observed!$C$2:$C$2369,$C235),"")</f>
        <v/>
      </c>
      <c r="V235" s="40" t="str">
        <f>IF(ISNUMBER(AVERAGEIFS(Observed!V$2:V$2369,Observed!$A$2:$A$2369,$A235,Observed!$C$2:$C$2369,$C235)),AVERAGEIFS(Observed!V$2:V$2369,Observed!$A$2:$A$2369,$A235,Observed!$C$2:$C$2369,$C235),"")</f>
        <v/>
      </c>
      <c r="W235" s="8" t="str">
        <f>IF(ISNUMBER(AVERAGEIFS(Observed!W$2:W$2369,Observed!$A$2:$A$2369,$A235,Observed!$C$2:$C$2369,$C235)),AVERAGEIFS(Observed!W$2:W$2369,Observed!$A$2:$A$2369,$A235,Observed!$C$2:$C$2369,$C235),"")</f>
        <v/>
      </c>
      <c r="X235" s="8">
        <f>IF(ISNUMBER(AVERAGEIFS(Observed!X$2:X$2369,Observed!$A$2:$A$2369,$A235,Observed!$C$2:$C$2369,$C235)),AVERAGEIFS(Observed!X$2:X$2369,Observed!$A$2:$A$2369,$A235,Observed!$C$2:$C$2369,$C235),"")</f>
        <v>0.10833333333333334</v>
      </c>
      <c r="Y235" s="40" t="str">
        <f>IF(ISNUMBER(AVERAGEIFS(Observed!Y$2:Y$2369,Observed!$A$2:$A$2369,$A235,Observed!$C$2:$C$2369,$C235)),AVERAGEIFS(Observed!Y$2:Y$2369,Observed!$A$2:$A$2369,$A235,Observed!$C$2:$C$2369,$C235),"")</f>
        <v/>
      </c>
      <c r="Z235" s="40" t="str">
        <f>IF(ISNUMBER(AVERAGEIFS(Observed!Z$2:Z$2369,Observed!$A$2:$A$2369,$A235,Observed!$C$2:$C$2369,$C235)),AVERAGEIFS(Observed!Z$2:Z$2369,Observed!$A$2:$A$2369,$A235,Observed!$C$2:$C$2369,$C235),"")</f>
        <v/>
      </c>
      <c r="AA235" s="40" t="str">
        <f>IF(ISNUMBER(AVERAGEIFS(Observed!AA$2:AA$2369,Observed!$A$2:$A$2369,$A235,Observed!$C$2:$C$2369,$C235)),AVERAGEIFS(Observed!AA$2:AA$2369,Observed!$A$2:$A$2369,$A235,Observed!$C$2:$C$2369,$C235),"")</f>
        <v/>
      </c>
      <c r="AB235" s="40" t="str">
        <f>IF(ISNUMBER(AVERAGEIFS(Observed!AB$2:AB$2369,Observed!$A$2:$A$2369,$A235,Observed!$C$2:$C$2369,$C235)),AVERAGEIFS(Observed!AB$2:AB$2369,Observed!$A$2:$A$2369,$A235,Observed!$C$2:$C$2369,$C235),"")</f>
        <v/>
      </c>
      <c r="AC235" s="40" t="str">
        <f>IF(ISNUMBER(AVERAGEIFS(Observed!AC$2:AC$2369,Observed!$A$2:$A$2369,$A235,Observed!$C$2:$C$2369,$C235)),AVERAGEIFS(Observed!AC$2:AC$2369,Observed!$A$2:$A$2369,$A235,Observed!$C$2:$C$2369,$C235),"")</f>
        <v/>
      </c>
      <c r="AD235" s="40" t="str">
        <f>IF(ISNUMBER(AVERAGEIFS(Observed!AD$2:AD$2369,Observed!$A$2:$A$2369,$A235,Observed!$C$2:$C$2369,$C235)),AVERAGEIFS(Observed!AD$2:AD$2369,Observed!$A$2:$A$2369,$A235,Observed!$C$2:$C$2369,$C235),"")</f>
        <v/>
      </c>
      <c r="AE235" s="40" t="str">
        <f>IF(ISNUMBER(AVERAGEIFS(Observed!AE$2:AE$2369,Observed!$A$2:$A$2369,$A235,Observed!$C$2:$C$2369,$C235)),AVERAGEIFS(Observed!AE$2:AE$2369,Observed!$A$2:$A$2369,$A235,Observed!$C$2:$C$2369,$C235),"")</f>
        <v/>
      </c>
      <c r="AF235" s="40" t="str">
        <f>IF(ISNUMBER(AVERAGEIFS(Observed!AF$2:AF$2369,Observed!$A$2:$A$2369,$A235,Observed!$C$2:$C$2369,$C235)),AVERAGEIFS(Observed!AF$2:AF$2369,Observed!$A$2:$A$2369,$A235,Observed!$C$2:$C$2369,$C235),"")</f>
        <v/>
      </c>
      <c r="AG235" s="40" t="str">
        <f>IF(ISNUMBER(AVERAGEIFS(Observed!AG$2:AG$2369,Observed!$A$2:$A$2369,$A235,Observed!$C$2:$C$2369,$C235)),AVERAGEIFS(Observed!AG$2:AG$2369,Observed!$A$2:$A$2369,$A235,Observed!$C$2:$C$2369,$C235),"")</f>
        <v/>
      </c>
      <c r="AH235" s="41" t="str">
        <f>IF(ISNUMBER(AVERAGEIFS(Observed!AH$2:AH$2369,Observed!$A$2:$A$2369,$A235,Observed!$C$2:$C$2369,$C235)),AVERAGEIFS(Observed!AH$2:AH$2369,Observed!$A$2:$A$2369,$A235,Observed!$C$2:$C$2369,$C235),"")</f>
        <v/>
      </c>
      <c r="AI235" s="41" t="str">
        <f>IF(ISNUMBER(AVERAGEIFS(Observed!AI$2:AI$2369,Observed!$A$2:$A$2369,$A235,Observed!$C$2:$C$2369,$C235)),AVERAGEIFS(Observed!AI$2:AI$2369,Observed!$A$2:$A$2369,$A235,Observed!$C$2:$C$2369,$C235),"")</f>
        <v/>
      </c>
      <c r="AJ235" s="41" t="str">
        <f>IF(ISNUMBER(AVERAGEIFS(Observed!AJ$2:AJ$2369,Observed!$A$2:$A$2369,$A235,Observed!$C$2:$C$2369,$C235)),AVERAGEIFS(Observed!AJ$2:AJ$2369,Observed!$A$2:$A$2369,$A235,Observed!$C$2:$C$2369,$C235),"")</f>
        <v/>
      </c>
      <c r="AK235" s="40" t="str">
        <f>IF(ISNUMBER(AVERAGEIFS(Observed!AK$2:AK$2369,Observed!$A$2:$A$2369,$A235,Observed!$C$2:$C$2369,$C235)),AVERAGEIFS(Observed!AK$2:AK$2369,Observed!$A$2:$A$2369,$A235,Observed!$C$2:$C$2369,$C235),"")</f>
        <v/>
      </c>
      <c r="AL235" s="41" t="str">
        <f>IF(ISNUMBER(AVERAGEIFS(Observed!AL$2:AL$2369,Observed!$A$2:$A$2369,$A235,Observed!$C$2:$C$2369,$C235)),AVERAGEIFS(Observed!AL$2:AL$2369,Observed!$A$2:$A$2369,$A235,Observed!$C$2:$C$2369,$C235),"")</f>
        <v/>
      </c>
      <c r="AM235" s="40" t="str">
        <f>IF(ISNUMBER(AVERAGEIFS(Observed!AM$2:AM$2369,Observed!$A$2:$A$2369,$A235,Observed!$C$2:$C$2369,$C235)),AVERAGEIFS(Observed!AM$2:AM$2369,Observed!$A$2:$A$2369,$A235,Observed!$C$2:$C$2369,$C235),"")</f>
        <v/>
      </c>
      <c r="AN235" s="40" t="str">
        <f>IF(ISNUMBER(AVERAGEIFS(Observed!AN$2:AN$2369,Observed!$A$2:$A$2369,$A235,Observed!$C$2:$C$2369,$C235)),AVERAGEIFS(Observed!AN$2:AN$2369,Observed!$A$2:$A$2369,$A235,Observed!$C$2:$C$2369,$C235),"")</f>
        <v/>
      </c>
      <c r="AO235" s="40" t="str">
        <f>IF(ISNUMBER(AVERAGEIFS(Observed!AO$2:AO$2369,Observed!$A$2:$A$2369,$A235,Observed!$C$2:$C$2369,$C235)),AVERAGEIFS(Observed!AO$2:AO$2369,Observed!$A$2:$A$2369,$A235,Observed!$C$2:$C$2369,$C235),"")</f>
        <v/>
      </c>
      <c r="AP235" s="41" t="str">
        <f>IF(ISNUMBER(AVERAGEIFS(Observed!AP$2:AP$2369,Observed!$A$2:$A$2369,$A235,Observed!$C$2:$C$2369,$C235)),AVERAGEIFS(Observed!AP$2:AP$2369,Observed!$A$2:$A$2369,$A235,Observed!$C$2:$C$2369,$C235),"")</f>
        <v/>
      </c>
      <c r="AQ235" s="40" t="str">
        <f>IF(ISNUMBER(AVERAGEIFS(Observed!AQ$2:AQ$2369,Observed!$A$2:$A$2369,$A235,Observed!$C$2:$C$2369,$C235)),AVERAGEIFS(Observed!AQ$2:AQ$2369,Observed!$A$2:$A$2369,$A235,Observed!$C$2:$C$2369,$C235),"")</f>
        <v/>
      </c>
      <c r="AR235" s="40" t="str">
        <f>IF(ISNUMBER(AVERAGEIFS(Observed!AR$2:AR$2369,Observed!$A$2:$A$2369,$A235,Observed!$C$2:$C$2369,$C235)),AVERAGEIFS(Observed!AR$2:AR$2369,Observed!$A$2:$A$2369,$A235,Observed!$C$2:$C$2369,$C235),"")</f>
        <v/>
      </c>
      <c r="AS235" s="3">
        <f>COUNTIFS(Observed!$A$2:$A$2369,$A235,Observed!$C$2:$C$2369,$C235)</f>
        <v>3</v>
      </c>
      <c r="AT235" s="3">
        <f t="shared" si="3"/>
        <v>2</v>
      </c>
    </row>
    <row r="236" spans="1:46" x14ac:dyDescent="0.25">
      <c r="A236" t="s">
        <v>6</v>
      </c>
      <c r="B236" t="s">
        <v>21</v>
      </c>
      <c r="C236" s="7">
        <v>36520</v>
      </c>
      <c r="D236" t="s">
        <v>101</v>
      </c>
      <c r="E236" t="s">
        <v>84</v>
      </c>
      <c r="J236" t="s">
        <v>26</v>
      </c>
      <c r="K236" t="s">
        <v>26</v>
      </c>
      <c r="L236">
        <v>3</v>
      </c>
      <c r="M236" t="s">
        <v>25</v>
      </c>
      <c r="N236" s="39" t="str">
        <f>IF(ISNUMBER(AVERAGEIFS(Observed!N$2:N$2369,Observed!$A$2:$A$2369,$A236,Observed!$C$2:$C$2369,$C236)),AVERAGEIFS(Observed!N$2:N$2369,Observed!$A$2:$A$2369,$A236,Observed!$C$2:$C$2369,$C236),"")</f>
        <v/>
      </c>
      <c r="O236" s="40" t="str">
        <f>IF(ISNUMBER(AVERAGEIFS(Observed!O$2:O$2369,Observed!$A$2:$A$2369,$A236,Observed!$C$2:$C$2369,$C236)),AVERAGEIFS(Observed!O$2:O$2369,Observed!$A$2:$A$2369,$A236,Observed!$C$2:$C$2369,$C236),"")</f>
        <v/>
      </c>
      <c r="P236" s="40" t="str">
        <f>IF(ISNUMBER(AVERAGEIFS(Observed!P$2:P$2369,Observed!$A$2:$A$2369,$A236,Observed!$C$2:$C$2369,$C236)),AVERAGEIFS(Observed!P$2:P$2369,Observed!$A$2:$A$2369,$A236,Observed!$C$2:$C$2369,$C236),"")</f>
        <v/>
      </c>
      <c r="Q236" s="40">
        <f>IF(ISNUMBER(AVERAGEIFS(Observed!Q$2:Q$2369,Observed!$A$2:$A$2369,$A236,Observed!$C$2:$C$2369,$C236)),AVERAGEIFS(Observed!Q$2:Q$2369,Observed!$A$2:$A$2369,$A236,Observed!$C$2:$C$2369,$C236),"")</f>
        <v>116.72666666666667</v>
      </c>
      <c r="R236" s="40">
        <f>IF(ISNUMBER(AVERAGEIFS(Observed!R$2:R$2369,Observed!$A$2:$A$2369,$A236,Observed!$C$2:$C$2369,$C236)),AVERAGEIFS(Observed!R$2:R$2369,Observed!$A$2:$A$2369,$A236,Observed!$C$2:$C$2369,$C236),"")</f>
        <v>534.45666666666671</v>
      </c>
      <c r="S236" s="41" t="str">
        <f>IF(ISNUMBER(AVERAGEIFS(Observed!S$2:S$2369,Observed!$A$2:$A$2369,$A236,Observed!$C$2:$C$2369,$C236)),AVERAGEIFS(Observed!S$2:S$2369,Observed!$A$2:$A$2369,$A236,Observed!$C$2:$C$2369,$C236),"")</f>
        <v/>
      </c>
      <c r="T236" s="41" t="str">
        <f>IF(ISNUMBER(AVERAGEIFS(Observed!T$2:T$2369,Observed!$A$2:$A$2369,$A236,Observed!$C$2:$C$2369,$C236)),AVERAGEIFS(Observed!T$2:T$2369,Observed!$A$2:$A$2369,$A236,Observed!$C$2:$C$2369,$C236),"")</f>
        <v/>
      </c>
      <c r="U236" s="41" t="str">
        <f>IF(ISNUMBER(AVERAGEIFS(Observed!U$2:U$2369,Observed!$A$2:$A$2369,$A236,Observed!$C$2:$C$2369,$C236)),AVERAGEIFS(Observed!U$2:U$2369,Observed!$A$2:$A$2369,$A236,Observed!$C$2:$C$2369,$C236),"")</f>
        <v/>
      </c>
      <c r="V236" s="40" t="str">
        <f>IF(ISNUMBER(AVERAGEIFS(Observed!V$2:V$2369,Observed!$A$2:$A$2369,$A236,Observed!$C$2:$C$2369,$C236)),AVERAGEIFS(Observed!V$2:V$2369,Observed!$A$2:$A$2369,$A236,Observed!$C$2:$C$2369,$C236),"")</f>
        <v/>
      </c>
      <c r="W236" s="8" t="str">
        <f>IF(ISNUMBER(AVERAGEIFS(Observed!W$2:W$2369,Observed!$A$2:$A$2369,$A236,Observed!$C$2:$C$2369,$C236)),AVERAGEIFS(Observed!W$2:W$2369,Observed!$A$2:$A$2369,$A236,Observed!$C$2:$C$2369,$C236),"")</f>
        <v/>
      </c>
      <c r="X236" s="8" t="str">
        <f>IF(ISNUMBER(AVERAGEIFS(Observed!X$2:X$2369,Observed!$A$2:$A$2369,$A236,Observed!$C$2:$C$2369,$C236)),AVERAGEIFS(Observed!X$2:X$2369,Observed!$A$2:$A$2369,$A236,Observed!$C$2:$C$2369,$C236),"")</f>
        <v/>
      </c>
      <c r="Y236" s="40" t="str">
        <f>IF(ISNUMBER(AVERAGEIFS(Observed!Y$2:Y$2369,Observed!$A$2:$A$2369,$A236,Observed!$C$2:$C$2369,$C236)),AVERAGEIFS(Observed!Y$2:Y$2369,Observed!$A$2:$A$2369,$A236,Observed!$C$2:$C$2369,$C236),"")</f>
        <v/>
      </c>
      <c r="Z236" s="40" t="str">
        <f>IF(ISNUMBER(AVERAGEIFS(Observed!Z$2:Z$2369,Observed!$A$2:$A$2369,$A236,Observed!$C$2:$C$2369,$C236)),AVERAGEIFS(Observed!Z$2:Z$2369,Observed!$A$2:$A$2369,$A236,Observed!$C$2:$C$2369,$C236),"")</f>
        <v/>
      </c>
      <c r="AA236" s="40" t="str">
        <f>IF(ISNUMBER(AVERAGEIFS(Observed!AA$2:AA$2369,Observed!$A$2:$A$2369,$A236,Observed!$C$2:$C$2369,$C236)),AVERAGEIFS(Observed!AA$2:AA$2369,Observed!$A$2:$A$2369,$A236,Observed!$C$2:$C$2369,$C236),"")</f>
        <v/>
      </c>
      <c r="AB236" s="40" t="str">
        <f>IF(ISNUMBER(AVERAGEIFS(Observed!AB$2:AB$2369,Observed!$A$2:$A$2369,$A236,Observed!$C$2:$C$2369,$C236)),AVERAGEIFS(Observed!AB$2:AB$2369,Observed!$A$2:$A$2369,$A236,Observed!$C$2:$C$2369,$C236),"")</f>
        <v/>
      </c>
      <c r="AC236" s="40" t="str">
        <f>IF(ISNUMBER(AVERAGEIFS(Observed!AC$2:AC$2369,Observed!$A$2:$A$2369,$A236,Observed!$C$2:$C$2369,$C236)),AVERAGEIFS(Observed!AC$2:AC$2369,Observed!$A$2:$A$2369,$A236,Observed!$C$2:$C$2369,$C236),"")</f>
        <v/>
      </c>
      <c r="AD236" s="40" t="str">
        <f>IF(ISNUMBER(AVERAGEIFS(Observed!AD$2:AD$2369,Observed!$A$2:$A$2369,$A236,Observed!$C$2:$C$2369,$C236)),AVERAGEIFS(Observed!AD$2:AD$2369,Observed!$A$2:$A$2369,$A236,Observed!$C$2:$C$2369,$C236),"")</f>
        <v/>
      </c>
      <c r="AE236" s="40" t="str">
        <f>IF(ISNUMBER(AVERAGEIFS(Observed!AE$2:AE$2369,Observed!$A$2:$A$2369,$A236,Observed!$C$2:$C$2369,$C236)),AVERAGEIFS(Observed!AE$2:AE$2369,Observed!$A$2:$A$2369,$A236,Observed!$C$2:$C$2369,$C236),"")</f>
        <v/>
      </c>
      <c r="AF236" s="40" t="str">
        <f>IF(ISNUMBER(AVERAGEIFS(Observed!AF$2:AF$2369,Observed!$A$2:$A$2369,$A236,Observed!$C$2:$C$2369,$C236)),AVERAGEIFS(Observed!AF$2:AF$2369,Observed!$A$2:$A$2369,$A236,Observed!$C$2:$C$2369,$C236),"")</f>
        <v/>
      </c>
      <c r="AG236" s="40" t="str">
        <f>IF(ISNUMBER(AVERAGEIFS(Observed!AG$2:AG$2369,Observed!$A$2:$A$2369,$A236,Observed!$C$2:$C$2369,$C236)),AVERAGEIFS(Observed!AG$2:AG$2369,Observed!$A$2:$A$2369,$A236,Observed!$C$2:$C$2369,$C236),"")</f>
        <v/>
      </c>
      <c r="AH236" s="41" t="str">
        <f>IF(ISNUMBER(AVERAGEIFS(Observed!AH$2:AH$2369,Observed!$A$2:$A$2369,$A236,Observed!$C$2:$C$2369,$C236)),AVERAGEIFS(Observed!AH$2:AH$2369,Observed!$A$2:$A$2369,$A236,Observed!$C$2:$C$2369,$C236),"")</f>
        <v/>
      </c>
      <c r="AI236" s="41" t="str">
        <f>IF(ISNUMBER(AVERAGEIFS(Observed!AI$2:AI$2369,Observed!$A$2:$A$2369,$A236,Observed!$C$2:$C$2369,$C236)),AVERAGEIFS(Observed!AI$2:AI$2369,Observed!$A$2:$A$2369,$A236,Observed!$C$2:$C$2369,$C236),"")</f>
        <v/>
      </c>
      <c r="AJ236" s="41" t="str">
        <f>IF(ISNUMBER(AVERAGEIFS(Observed!AJ$2:AJ$2369,Observed!$A$2:$A$2369,$A236,Observed!$C$2:$C$2369,$C236)),AVERAGEIFS(Observed!AJ$2:AJ$2369,Observed!$A$2:$A$2369,$A236,Observed!$C$2:$C$2369,$C236),"")</f>
        <v/>
      </c>
      <c r="AK236" s="40" t="str">
        <f>IF(ISNUMBER(AVERAGEIFS(Observed!AK$2:AK$2369,Observed!$A$2:$A$2369,$A236,Observed!$C$2:$C$2369,$C236)),AVERAGEIFS(Observed!AK$2:AK$2369,Observed!$A$2:$A$2369,$A236,Observed!$C$2:$C$2369,$C236),"")</f>
        <v/>
      </c>
      <c r="AL236" s="41" t="str">
        <f>IF(ISNUMBER(AVERAGEIFS(Observed!AL$2:AL$2369,Observed!$A$2:$A$2369,$A236,Observed!$C$2:$C$2369,$C236)),AVERAGEIFS(Observed!AL$2:AL$2369,Observed!$A$2:$A$2369,$A236,Observed!$C$2:$C$2369,$C236),"")</f>
        <v/>
      </c>
      <c r="AM236" s="40" t="str">
        <f>IF(ISNUMBER(AVERAGEIFS(Observed!AM$2:AM$2369,Observed!$A$2:$A$2369,$A236,Observed!$C$2:$C$2369,$C236)),AVERAGEIFS(Observed!AM$2:AM$2369,Observed!$A$2:$A$2369,$A236,Observed!$C$2:$C$2369,$C236),"")</f>
        <v/>
      </c>
      <c r="AN236" s="40" t="str">
        <f>IF(ISNUMBER(AVERAGEIFS(Observed!AN$2:AN$2369,Observed!$A$2:$A$2369,$A236,Observed!$C$2:$C$2369,$C236)),AVERAGEIFS(Observed!AN$2:AN$2369,Observed!$A$2:$A$2369,$A236,Observed!$C$2:$C$2369,$C236),"")</f>
        <v/>
      </c>
      <c r="AO236" s="40" t="str">
        <f>IF(ISNUMBER(AVERAGEIFS(Observed!AO$2:AO$2369,Observed!$A$2:$A$2369,$A236,Observed!$C$2:$C$2369,$C236)),AVERAGEIFS(Observed!AO$2:AO$2369,Observed!$A$2:$A$2369,$A236,Observed!$C$2:$C$2369,$C236),"")</f>
        <v/>
      </c>
      <c r="AP236" s="41" t="str">
        <f>IF(ISNUMBER(AVERAGEIFS(Observed!AP$2:AP$2369,Observed!$A$2:$A$2369,$A236,Observed!$C$2:$C$2369,$C236)),AVERAGEIFS(Observed!AP$2:AP$2369,Observed!$A$2:$A$2369,$A236,Observed!$C$2:$C$2369,$C236),"")</f>
        <v/>
      </c>
      <c r="AQ236" s="40" t="str">
        <f>IF(ISNUMBER(AVERAGEIFS(Observed!AQ$2:AQ$2369,Observed!$A$2:$A$2369,$A236,Observed!$C$2:$C$2369,$C236)),AVERAGEIFS(Observed!AQ$2:AQ$2369,Observed!$A$2:$A$2369,$A236,Observed!$C$2:$C$2369,$C236),"")</f>
        <v/>
      </c>
      <c r="AR236" s="40" t="str">
        <f>IF(ISNUMBER(AVERAGEIFS(Observed!AR$2:AR$2369,Observed!$A$2:$A$2369,$A236,Observed!$C$2:$C$2369,$C236)),AVERAGEIFS(Observed!AR$2:AR$2369,Observed!$A$2:$A$2369,$A236,Observed!$C$2:$C$2369,$C236),"")</f>
        <v/>
      </c>
      <c r="AS236" s="3">
        <f>COUNTIFS(Observed!$A$2:$A$2369,$A236,Observed!$C$2:$C$2369,$C236)</f>
        <v>3</v>
      </c>
      <c r="AT236" s="3">
        <f t="shared" si="3"/>
        <v>2</v>
      </c>
    </row>
    <row r="237" spans="1:46" x14ac:dyDescent="0.25">
      <c r="A237" t="s">
        <v>6</v>
      </c>
      <c r="B237" t="s">
        <v>21</v>
      </c>
      <c r="C237" s="7">
        <v>36537</v>
      </c>
      <c r="D237" t="s">
        <v>101</v>
      </c>
      <c r="E237" t="s">
        <v>84</v>
      </c>
      <c r="J237" t="s">
        <v>26</v>
      </c>
      <c r="K237" t="s">
        <v>26</v>
      </c>
      <c r="L237">
        <v>4</v>
      </c>
      <c r="M237" t="s">
        <v>23</v>
      </c>
      <c r="N237" s="39">
        <f>IF(ISNUMBER(AVERAGEIFS(Observed!N$2:N$2369,Observed!$A$2:$A$2369,$A237,Observed!$C$2:$C$2369,$C237)),AVERAGEIFS(Observed!N$2:N$2369,Observed!$A$2:$A$2369,$A237,Observed!$C$2:$C$2369,$C237),"")</f>
        <v>930</v>
      </c>
      <c r="O237" s="40">
        <f>IF(ISNUMBER(AVERAGEIFS(Observed!O$2:O$2369,Observed!$A$2:$A$2369,$A237,Observed!$C$2:$C$2369,$C237)),AVERAGEIFS(Observed!O$2:O$2369,Observed!$A$2:$A$2369,$A237,Observed!$C$2:$C$2369,$C237),"")</f>
        <v>93</v>
      </c>
      <c r="P237" s="40" t="str">
        <f>IF(ISNUMBER(AVERAGEIFS(Observed!P$2:P$2369,Observed!$A$2:$A$2369,$A237,Observed!$C$2:$C$2369,$C237)),AVERAGEIFS(Observed!P$2:P$2369,Observed!$A$2:$A$2369,$A237,Observed!$C$2:$C$2369,$C237),"")</f>
        <v/>
      </c>
      <c r="Q237" s="40" t="str">
        <f>IF(ISNUMBER(AVERAGEIFS(Observed!Q$2:Q$2369,Observed!$A$2:$A$2369,$A237,Observed!$C$2:$C$2369,$C237)),AVERAGEIFS(Observed!Q$2:Q$2369,Observed!$A$2:$A$2369,$A237,Observed!$C$2:$C$2369,$C237),"")</f>
        <v/>
      </c>
      <c r="R237" s="40" t="str">
        <f>IF(ISNUMBER(AVERAGEIFS(Observed!R$2:R$2369,Observed!$A$2:$A$2369,$A237,Observed!$C$2:$C$2369,$C237)),AVERAGEIFS(Observed!R$2:R$2369,Observed!$A$2:$A$2369,$A237,Observed!$C$2:$C$2369,$C237),"")</f>
        <v/>
      </c>
      <c r="S237" s="41" t="str">
        <f>IF(ISNUMBER(AVERAGEIFS(Observed!S$2:S$2369,Observed!$A$2:$A$2369,$A237,Observed!$C$2:$C$2369,$C237)),AVERAGEIFS(Observed!S$2:S$2369,Observed!$A$2:$A$2369,$A237,Observed!$C$2:$C$2369,$C237),"")</f>
        <v/>
      </c>
      <c r="T237" s="41" t="str">
        <f>IF(ISNUMBER(AVERAGEIFS(Observed!T$2:T$2369,Observed!$A$2:$A$2369,$A237,Observed!$C$2:$C$2369,$C237)),AVERAGEIFS(Observed!T$2:T$2369,Observed!$A$2:$A$2369,$A237,Observed!$C$2:$C$2369,$C237),"")</f>
        <v/>
      </c>
      <c r="U237" s="41" t="str">
        <f>IF(ISNUMBER(AVERAGEIFS(Observed!U$2:U$2369,Observed!$A$2:$A$2369,$A237,Observed!$C$2:$C$2369,$C237)),AVERAGEIFS(Observed!U$2:U$2369,Observed!$A$2:$A$2369,$A237,Observed!$C$2:$C$2369,$C237),"")</f>
        <v/>
      </c>
      <c r="V237" s="40" t="str">
        <f>IF(ISNUMBER(AVERAGEIFS(Observed!V$2:V$2369,Observed!$A$2:$A$2369,$A237,Observed!$C$2:$C$2369,$C237)),AVERAGEIFS(Observed!V$2:V$2369,Observed!$A$2:$A$2369,$A237,Observed!$C$2:$C$2369,$C237),"")</f>
        <v/>
      </c>
      <c r="W237" s="8" t="str">
        <f>IF(ISNUMBER(AVERAGEIFS(Observed!W$2:W$2369,Observed!$A$2:$A$2369,$A237,Observed!$C$2:$C$2369,$C237)),AVERAGEIFS(Observed!W$2:W$2369,Observed!$A$2:$A$2369,$A237,Observed!$C$2:$C$2369,$C237),"")</f>
        <v/>
      </c>
      <c r="X237" s="8" t="str">
        <f>IF(ISNUMBER(AVERAGEIFS(Observed!X$2:X$2369,Observed!$A$2:$A$2369,$A237,Observed!$C$2:$C$2369,$C237)),AVERAGEIFS(Observed!X$2:X$2369,Observed!$A$2:$A$2369,$A237,Observed!$C$2:$C$2369,$C237),"")</f>
        <v/>
      </c>
      <c r="Y237" s="40" t="str">
        <f>IF(ISNUMBER(AVERAGEIFS(Observed!Y$2:Y$2369,Observed!$A$2:$A$2369,$A237,Observed!$C$2:$C$2369,$C237)),AVERAGEIFS(Observed!Y$2:Y$2369,Observed!$A$2:$A$2369,$A237,Observed!$C$2:$C$2369,$C237),"")</f>
        <v/>
      </c>
      <c r="Z237" s="40" t="str">
        <f>IF(ISNUMBER(AVERAGEIFS(Observed!Z$2:Z$2369,Observed!$A$2:$A$2369,$A237,Observed!$C$2:$C$2369,$C237)),AVERAGEIFS(Observed!Z$2:Z$2369,Observed!$A$2:$A$2369,$A237,Observed!$C$2:$C$2369,$C237),"")</f>
        <v/>
      </c>
      <c r="AA237" s="40" t="str">
        <f>IF(ISNUMBER(AVERAGEIFS(Observed!AA$2:AA$2369,Observed!$A$2:$A$2369,$A237,Observed!$C$2:$C$2369,$C237)),AVERAGEIFS(Observed!AA$2:AA$2369,Observed!$A$2:$A$2369,$A237,Observed!$C$2:$C$2369,$C237),"")</f>
        <v/>
      </c>
      <c r="AB237" s="40" t="str">
        <f>IF(ISNUMBER(AVERAGEIFS(Observed!AB$2:AB$2369,Observed!$A$2:$A$2369,$A237,Observed!$C$2:$C$2369,$C237)),AVERAGEIFS(Observed!AB$2:AB$2369,Observed!$A$2:$A$2369,$A237,Observed!$C$2:$C$2369,$C237),"")</f>
        <v/>
      </c>
      <c r="AC237" s="40" t="str">
        <f>IF(ISNUMBER(AVERAGEIFS(Observed!AC$2:AC$2369,Observed!$A$2:$A$2369,$A237,Observed!$C$2:$C$2369,$C237)),AVERAGEIFS(Observed!AC$2:AC$2369,Observed!$A$2:$A$2369,$A237,Observed!$C$2:$C$2369,$C237),"")</f>
        <v/>
      </c>
      <c r="AD237" s="40" t="str">
        <f>IF(ISNUMBER(AVERAGEIFS(Observed!AD$2:AD$2369,Observed!$A$2:$A$2369,$A237,Observed!$C$2:$C$2369,$C237)),AVERAGEIFS(Observed!AD$2:AD$2369,Observed!$A$2:$A$2369,$A237,Observed!$C$2:$C$2369,$C237),"")</f>
        <v/>
      </c>
      <c r="AE237" s="40" t="str">
        <f>IF(ISNUMBER(AVERAGEIFS(Observed!AE$2:AE$2369,Observed!$A$2:$A$2369,$A237,Observed!$C$2:$C$2369,$C237)),AVERAGEIFS(Observed!AE$2:AE$2369,Observed!$A$2:$A$2369,$A237,Observed!$C$2:$C$2369,$C237),"")</f>
        <v/>
      </c>
      <c r="AF237" s="40" t="str">
        <f>IF(ISNUMBER(AVERAGEIFS(Observed!AF$2:AF$2369,Observed!$A$2:$A$2369,$A237,Observed!$C$2:$C$2369,$C237)),AVERAGEIFS(Observed!AF$2:AF$2369,Observed!$A$2:$A$2369,$A237,Observed!$C$2:$C$2369,$C237),"")</f>
        <v/>
      </c>
      <c r="AG237" s="40" t="str">
        <f>IF(ISNUMBER(AVERAGEIFS(Observed!AG$2:AG$2369,Observed!$A$2:$A$2369,$A237,Observed!$C$2:$C$2369,$C237)),AVERAGEIFS(Observed!AG$2:AG$2369,Observed!$A$2:$A$2369,$A237,Observed!$C$2:$C$2369,$C237),"")</f>
        <v/>
      </c>
      <c r="AH237" s="41" t="str">
        <f>IF(ISNUMBER(AVERAGEIFS(Observed!AH$2:AH$2369,Observed!$A$2:$A$2369,$A237,Observed!$C$2:$C$2369,$C237)),AVERAGEIFS(Observed!AH$2:AH$2369,Observed!$A$2:$A$2369,$A237,Observed!$C$2:$C$2369,$C237),"")</f>
        <v/>
      </c>
      <c r="AI237" s="41" t="str">
        <f>IF(ISNUMBER(AVERAGEIFS(Observed!AI$2:AI$2369,Observed!$A$2:$A$2369,$A237,Observed!$C$2:$C$2369,$C237)),AVERAGEIFS(Observed!AI$2:AI$2369,Observed!$A$2:$A$2369,$A237,Observed!$C$2:$C$2369,$C237),"")</f>
        <v/>
      </c>
      <c r="AJ237" s="41" t="str">
        <f>IF(ISNUMBER(AVERAGEIFS(Observed!AJ$2:AJ$2369,Observed!$A$2:$A$2369,$A237,Observed!$C$2:$C$2369,$C237)),AVERAGEIFS(Observed!AJ$2:AJ$2369,Observed!$A$2:$A$2369,$A237,Observed!$C$2:$C$2369,$C237),"")</f>
        <v/>
      </c>
      <c r="AK237" s="40" t="str">
        <f>IF(ISNUMBER(AVERAGEIFS(Observed!AK$2:AK$2369,Observed!$A$2:$A$2369,$A237,Observed!$C$2:$C$2369,$C237)),AVERAGEIFS(Observed!AK$2:AK$2369,Observed!$A$2:$A$2369,$A237,Observed!$C$2:$C$2369,$C237),"")</f>
        <v/>
      </c>
      <c r="AL237" s="41" t="str">
        <f>IF(ISNUMBER(AVERAGEIFS(Observed!AL$2:AL$2369,Observed!$A$2:$A$2369,$A237,Observed!$C$2:$C$2369,$C237)),AVERAGEIFS(Observed!AL$2:AL$2369,Observed!$A$2:$A$2369,$A237,Observed!$C$2:$C$2369,$C237),"")</f>
        <v/>
      </c>
      <c r="AM237" s="40" t="str">
        <f>IF(ISNUMBER(AVERAGEIFS(Observed!AM$2:AM$2369,Observed!$A$2:$A$2369,$A237,Observed!$C$2:$C$2369,$C237)),AVERAGEIFS(Observed!AM$2:AM$2369,Observed!$A$2:$A$2369,$A237,Observed!$C$2:$C$2369,$C237),"")</f>
        <v/>
      </c>
      <c r="AN237" s="40" t="str">
        <f>IF(ISNUMBER(AVERAGEIFS(Observed!AN$2:AN$2369,Observed!$A$2:$A$2369,$A237,Observed!$C$2:$C$2369,$C237)),AVERAGEIFS(Observed!AN$2:AN$2369,Observed!$A$2:$A$2369,$A237,Observed!$C$2:$C$2369,$C237),"")</f>
        <v/>
      </c>
      <c r="AO237" s="40" t="str">
        <f>IF(ISNUMBER(AVERAGEIFS(Observed!AO$2:AO$2369,Observed!$A$2:$A$2369,$A237,Observed!$C$2:$C$2369,$C237)),AVERAGEIFS(Observed!AO$2:AO$2369,Observed!$A$2:$A$2369,$A237,Observed!$C$2:$C$2369,$C237),"")</f>
        <v/>
      </c>
      <c r="AP237" s="41" t="str">
        <f>IF(ISNUMBER(AVERAGEIFS(Observed!AP$2:AP$2369,Observed!$A$2:$A$2369,$A237,Observed!$C$2:$C$2369,$C237)),AVERAGEIFS(Observed!AP$2:AP$2369,Observed!$A$2:$A$2369,$A237,Observed!$C$2:$C$2369,$C237),"")</f>
        <v/>
      </c>
      <c r="AQ237" s="40" t="str">
        <f>IF(ISNUMBER(AVERAGEIFS(Observed!AQ$2:AQ$2369,Observed!$A$2:$A$2369,$A237,Observed!$C$2:$C$2369,$C237)),AVERAGEIFS(Observed!AQ$2:AQ$2369,Observed!$A$2:$A$2369,$A237,Observed!$C$2:$C$2369,$C237),"")</f>
        <v/>
      </c>
      <c r="AR237" s="40" t="str">
        <f>IF(ISNUMBER(AVERAGEIFS(Observed!AR$2:AR$2369,Observed!$A$2:$A$2369,$A237,Observed!$C$2:$C$2369,$C237)),AVERAGEIFS(Observed!AR$2:AR$2369,Observed!$A$2:$A$2369,$A237,Observed!$C$2:$C$2369,$C237),"")</f>
        <v/>
      </c>
      <c r="AS237" s="3">
        <f>COUNTIFS(Observed!$A$2:$A$2369,$A237,Observed!$C$2:$C$2369,$C237)</f>
        <v>3</v>
      </c>
      <c r="AT237" s="3">
        <f t="shared" si="3"/>
        <v>1</v>
      </c>
    </row>
    <row r="238" spans="1:46" x14ac:dyDescent="0.25">
      <c r="A238" t="s">
        <v>6</v>
      </c>
      <c r="B238" t="s">
        <v>21</v>
      </c>
      <c r="C238" s="7">
        <v>36546</v>
      </c>
      <c r="D238" t="s">
        <v>101</v>
      </c>
      <c r="E238" t="s">
        <v>84</v>
      </c>
      <c r="J238" t="s">
        <v>26</v>
      </c>
      <c r="K238" t="s">
        <v>26</v>
      </c>
      <c r="L238">
        <v>4</v>
      </c>
      <c r="M238" t="s">
        <v>24</v>
      </c>
      <c r="N238" s="39">
        <f>IF(ISNUMBER(AVERAGEIFS(Observed!N$2:N$2369,Observed!$A$2:$A$2369,$A238,Observed!$C$2:$C$2369,$C238)),AVERAGEIFS(Observed!N$2:N$2369,Observed!$A$2:$A$2369,$A238,Observed!$C$2:$C$2369,$C238),"")</f>
        <v>2309.6666666666665</v>
      </c>
      <c r="O238" s="40">
        <f>IF(ISNUMBER(AVERAGEIFS(Observed!O$2:O$2369,Observed!$A$2:$A$2369,$A238,Observed!$C$2:$C$2369,$C238)),AVERAGEIFS(Observed!O$2:O$2369,Observed!$A$2:$A$2369,$A238,Observed!$C$2:$C$2369,$C238),"")</f>
        <v>230.9666666666667</v>
      </c>
      <c r="P238" s="40" t="str">
        <f>IF(ISNUMBER(AVERAGEIFS(Observed!P$2:P$2369,Observed!$A$2:$A$2369,$A238,Observed!$C$2:$C$2369,$C238)),AVERAGEIFS(Observed!P$2:P$2369,Observed!$A$2:$A$2369,$A238,Observed!$C$2:$C$2369,$C238),"")</f>
        <v/>
      </c>
      <c r="Q238" s="40" t="str">
        <f>IF(ISNUMBER(AVERAGEIFS(Observed!Q$2:Q$2369,Observed!$A$2:$A$2369,$A238,Observed!$C$2:$C$2369,$C238)),AVERAGEIFS(Observed!Q$2:Q$2369,Observed!$A$2:$A$2369,$A238,Observed!$C$2:$C$2369,$C238),"")</f>
        <v/>
      </c>
      <c r="R238" s="40" t="str">
        <f>IF(ISNUMBER(AVERAGEIFS(Observed!R$2:R$2369,Observed!$A$2:$A$2369,$A238,Observed!$C$2:$C$2369,$C238)),AVERAGEIFS(Observed!R$2:R$2369,Observed!$A$2:$A$2369,$A238,Observed!$C$2:$C$2369,$C238),"")</f>
        <v/>
      </c>
      <c r="S238" s="41" t="str">
        <f>IF(ISNUMBER(AVERAGEIFS(Observed!S$2:S$2369,Observed!$A$2:$A$2369,$A238,Observed!$C$2:$C$2369,$C238)),AVERAGEIFS(Observed!S$2:S$2369,Observed!$A$2:$A$2369,$A238,Observed!$C$2:$C$2369,$C238),"")</f>
        <v/>
      </c>
      <c r="T238" s="41" t="str">
        <f>IF(ISNUMBER(AVERAGEIFS(Observed!T$2:T$2369,Observed!$A$2:$A$2369,$A238,Observed!$C$2:$C$2369,$C238)),AVERAGEIFS(Observed!T$2:T$2369,Observed!$A$2:$A$2369,$A238,Observed!$C$2:$C$2369,$C238),"")</f>
        <v/>
      </c>
      <c r="U238" s="41" t="str">
        <f>IF(ISNUMBER(AVERAGEIFS(Observed!U$2:U$2369,Observed!$A$2:$A$2369,$A238,Observed!$C$2:$C$2369,$C238)),AVERAGEIFS(Observed!U$2:U$2369,Observed!$A$2:$A$2369,$A238,Observed!$C$2:$C$2369,$C238),"")</f>
        <v/>
      </c>
      <c r="V238" s="40" t="str">
        <f>IF(ISNUMBER(AVERAGEIFS(Observed!V$2:V$2369,Observed!$A$2:$A$2369,$A238,Observed!$C$2:$C$2369,$C238)),AVERAGEIFS(Observed!V$2:V$2369,Observed!$A$2:$A$2369,$A238,Observed!$C$2:$C$2369,$C238),"")</f>
        <v/>
      </c>
      <c r="W238" s="8" t="str">
        <f>IF(ISNUMBER(AVERAGEIFS(Observed!W$2:W$2369,Observed!$A$2:$A$2369,$A238,Observed!$C$2:$C$2369,$C238)),AVERAGEIFS(Observed!W$2:W$2369,Observed!$A$2:$A$2369,$A238,Observed!$C$2:$C$2369,$C238),"")</f>
        <v/>
      </c>
      <c r="X238" s="8">
        <f>IF(ISNUMBER(AVERAGEIFS(Observed!X$2:X$2369,Observed!$A$2:$A$2369,$A238,Observed!$C$2:$C$2369,$C238)),AVERAGEIFS(Observed!X$2:X$2369,Observed!$A$2:$A$2369,$A238,Observed!$C$2:$C$2369,$C238),"")</f>
        <v>0.11899999999999999</v>
      </c>
      <c r="Y238" s="40" t="str">
        <f>IF(ISNUMBER(AVERAGEIFS(Observed!Y$2:Y$2369,Observed!$A$2:$A$2369,$A238,Observed!$C$2:$C$2369,$C238)),AVERAGEIFS(Observed!Y$2:Y$2369,Observed!$A$2:$A$2369,$A238,Observed!$C$2:$C$2369,$C238),"")</f>
        <v/>
      </c>
      <c r="Z238" s="40" t="str">
        <f>IF(ISNUMBER(AVERAGEIFS(Observed!Z$2:Z$2369,Observed!$A$2:$A$2369,$A238,Observed!$C$2:$C$2369,$C238)),AVERAGEIFS(Observed!Z$2:Z$2369,Observed!$A$2:$A$2369,$A238,Observed!$C$2:$C$2369,$C238),"")</f>
        <v/>
      </c>
      <c r="AA238" s="40" t="str">
        <f>IF(ISNUMBER(AVERAGEIFS(Observed!AA$2:AA$2369,Observed!$A$2:$A$2369,$A238,Observed!$C$2:$C$2369,$C238)),AVERAGEIFS(Observed!AA$2:AA$2369,Observed!$A$2:$A$2369,$A238,Observed!$C$2:$C$2369,$C238),"")</f>
        <v/>
      </c>
      <c r="AB238" s="40" t="str">
        <f>IF(ISNUMBER(AVERAGEIFS(Observed!AB$2:AB$2369,Observed!$A$2:$A$2369,$A238,Observed!$C$2:$C$2369,$C238)),AVERAGEIFS(Observed!AB$2:AB$2369,Observed!$A$2:$A$2369,$A238,Observed!$C$2:$C$2369,$C238),"")</f>
        <v/>
      </c>
      <c r="AC238" s="40" t="str">
        <f>IF(ISNUMBER(AVERAGEIFS(Observed!AC$2:AC$2369,Observed!$A$2:$A$2369,$A238,Observed!$C$2:$C$2369,$C238)),AVERAGEIFS(Observed!AC$2:AC$2369,Observed!$A$2:$A$2369,$A238,Observed!$C$2:$C$2369,$C238),"")</f>
        <v/>
      </c>
      <c r="AD238" s="40" t="str">
        <f>IF(ISNUMBER(AVERAGEIFS(Observed!AD$2:AD$2369,Observed!$A$2:$A$2369,$A238,Observed!$C$2:$C$2369,$C238)),AVERAGEIFS(Observed!AD$2:AD$2369,Observed!$A$2:$A$2369,$A238,Observed!$C$2:$C$2369,$C238),"")</f>
        <v/>
      </c>
      <c r="AE238" s="40" t="str">
        <f>IF(ISNUMBER(AVERAGEIFS(Observed!AE$2:AE$2369,Observed!$A$2:$A$2369,$A238,Observed!$C$2:$C$2369,$C238)),AVERAGEIFS(Observed!AE$2:AE$2369,Observed!$A$2:$A$2369,$A238,Observed!$C$2:$C$2369,$C238),"")</f>
        <v/>
      </c>
      <c r="AF238" s="40" t="str">
        <f>IF(ISNUMBER(AVERAGEIFS(Observed!AF$2:AF$2369,Observed!$A$2:$A$2369,$A238,Observed!$C$2:$C$2369,$C238)),AVERAGEIFS(Observed!AF$2:AF$2369,Observed!$A$2:$A$2369,$A238,Observed!$C$2:$C$2369,$C238),"")</f>
        <v/>
      </c>
      <c r="AG238" s="40" t="str">
        <f>IF(ISNUMBER(AVERAGEIFS(Observed!AG$2:AG$2369,Observed!$A$2:$A$2369,$A238,Observed!$C$2:$C$2369,$C238)),AVERAGEIFS(Observed!AG$2:AG$2369,Observed!$A$2:$A$2369,$A238,Observed!$C$2:$C$2369,$C238),"")</f>
        <v/>
      </c>
      <c r="AH238" s="41" t="str">
        <f>IF(ISNUMBER(AVERAGEIFS(Observed!AH$2:AH$2369,Observed!$A$2:$A$2369,$A238,Observed!$C$2:$C$2369,$C238)),AVERAGEIFS(Observed!AH$2:AH$2369,Observed!$A$2:$A$2369,$A238,Observed!$C$2:$C$2369,$C238),"")</f>
        <v/>
      </c>
      <c r="AI238" s="41" t="str">
        <f>IF(ISNUMBER(AVERAGEIFS(Observed!AI$2:AI$2369,Observed!$A$2:$A$2369,$A238,Observed!$C$2:$C$2369,$C238)),AVERAGEIFS(Observed!AI$2:AI$2369,Observed!$A$2:$A$2369,$A238,Observed!$C$2:$C$2369,$C238),"")</f>
        <v/>
      </c>
      <c r="AJ238" s="41" t="str">
        <f>IF(ISNUMBER(AVERAGEIFS(Observed!AJ$2:AJ$2369,Observed!$A$2:$A$2369,$A238,Observed!$C$2:$C$2369,$C238)),AVERAGEIFS(Observed!AJ$2:AJ$2369,Observed!$A$2:$A$2369,$A238,Observed!$C$2:$C$2369,$C238),"")</f>
        <v/>
      </c>
      <c r="AK238" s="40" t="str">
        <f>IF(ISNUMBER(AVERAGEIFS(Observed!AK$2:AK$2369,Observed!$A$2:$A$2369,$A238,Observed!$C$2:$C$2369,$C238)),AVERAGEIFS(Observed!AK$2:AK$2369,Observed!$A$2:$A$2369,$A238,Observed!$C$2:$C$2369,$C238),"")</f>
        <v/>
      </c>
      <c r="AL238" s="41" t="str">
        <f>IF(ISNUMBER(AVERAGEIFS(Observed!AL$2:AL$2369,Observed!$A$2:$A$2369,$A238,Observed!$C$2:$C$2369,$C238)),AVERAGEIFS(Observed!AL$2:AL$2369,Observed!$A$2:$A$2369,$A238,Observed!$C$2:$C$2369,$C238),"")</f>
        <v/>
      </c>
      <c r="AM238" s="40" t="str">
        <f>IF(ISNUMBER(AVERAGEIFS(Observed!AM$2:AM$2369,Observed!$A$2:$A$2369,$A238,Observed!$C$2:$C$2369,$C238)),AVERAGEIFS(Observed!AM$2:AM$2369,Observed!$A$2:$A$2369,$A238,Observed!$C$2:$C$2369,$C238),"")</f>
        <v/>
      </c>
      <c r="AN238" s="40" t="str">
        <f>IF(ISNUMBER(AVERAGEIFS(Observed!AN$2:AN$2369,Observed!$A$2:$A$2369,$A238,Observed!$C$2:$C$2369,$C238)),AVERAGEIFS(Observed!AN$2:AN$2369,Observed!$A$2:$A$2369,$A238,Observed!$C$2:$C$2369,$C238),"")</f>
        <v/>
      </c>
      <c r="AO238" s="40" t="str">
        <f>IF(ISNUMBER(AVERAGEIFS(Observed!AO$2:AO$2369,Observed!$A$2:$A$2369,$A238,Observed!$C$2:$C$2369,$C238)),AVERAGEIFS(Observed!AO$2:AO$2369,Observed!$A$2:$A$2369,$A238,Observed!$C$2:$C$2369,$C238),"")</f>
        <v/>
      </c>
      <c r="AP238" s="41" t="str">
        <f>IF(ISNUMBER(AVERAGEIFS(Observed!AP$2:AP$2369,Observed!$A$2:$A$2369,$A238,Observed!$C$2:$C$2369,$C238)),AVERAGEIFS(Observed!AP$2:AP$2369,Observed!$A$2:$A$2369,$A238,Observed!$C$2:$C$2369,$C238),"")</f>
        <v/>
      </c>
      <c r="AQ238" s="40" t="str">
        <f>IF(ISNUMBER(AVERAGEIFS(Observed!AQ$2:AQ$2369,Observed!$A$2:$A$2369,$A238,Observed!$C$2:$C$2369,$C238)),AVERAGEIFS(Observed!AQ$2:AQ$2369,Observed!$A$2:$A$2369,$A238,Observed!$C$2:$C$2369,$C238),"")</f>
        <v/>
      </c>
      <c r="AR238" s="40" t="str">
        <f>IF(ISNUMBER(AVERAGEIFS(Observed!AR$2:AR$2369,Observed!$A$2:$A$2369,$A238,Observed!$C$2:$C$2369,$C238)),AVERAGEIFS(Observed!AR$2:AR$2369,Observed!$A$2:$A$2369,$A238,Observed!$C$2:$C$2369,$C238),"")</f>
        <v/>
      </c>
      <c r="AS238" s="3">
        <f>COUNTIFS(Observed!$A$2:$A$2369,$A238,Observed!$C$2:$C$2369,$C238)</f>
        <v>3</v>
      </c>
      <c r="AT238" s="3">
        <f t="shared" si="3"/>
        <v>2</v>
      </c>
    </row>
    <row r="239" spans="1:46" x14ac:dyDescent="0.25">
      <c r="A239" t="s">
        <v>6</v>
      </c>
      <c r="B239" t="s">
        <v>21</v>
      </c>
      <c r="C239" s="7">
        <v>36551</v>
      </c>
      <c r="D239" t="s">
        <v>101</v>
      </c>
      <c r="E239" t="s">
        <v>84</v>
      </c>
      <c r="J239" t="s">
        <v>26</v>
      </c>
      <c r="K239" t="s">
        <v>26</v>
      </c>
      <c r="L239">
        <v>4</v>
      </c>
      <c r="M239" t="s">
        <v>25</v>
      </c>
      <c r="N239" s="39">
        <f>IF(ISNUMBER(AVERAGEIFS(Observed!N$2:N$2369,Observed!$A$2:$A$2369,$A239,Observed!$C$2:$C$2369,$C239)),AVERAGEIFS(Observed!N$2:N$2369,Observed!$A$2:$A$2369,$A239,Observed!$C$2:$C$2369,$C239),"")</f>
        <v>1023.6666666666666</v>
      </c>
      <c r="O239" s="40">
        <f>IF(ISNUMBER(AVERAGEIFS(Observed!O$2:O$2369,Observed!$A$2:$A$2369,$A239,Observed!$C$2:$C$2369,$C239)),AVERAGEIFS(Observed!O$2:O$2369,Observed!$A$2:$A$2369,$A239,Observed!$C$2:$C$2369,$C239),"")</f>
        <v>102.36666666666667</v>
      </c>
      <c r="P239" s="40" t="str">
        <f>IF(ISNUMBER(AVERAGEIFS(Observed!P$2:P$2369,Observed!$A$2:$A$2369,$A239,Observed!$C$2:$C$2369,$C239)),AVERAGEIFS(Observed!P$2:P$2369,Observed!$A$2:$A$2369,$A239,Observed!$C$2:$C$2369,$C239),"")</f>
        <v/>
      </c>
      <c r="Q239" s="40">
        <f>IF(ISNUMBER(AVERAGEIFS(Observed!Q$2:Q$2369,Observed!$A$2:$A$2369,$A239,Observed!$C$2:$C$2369,$C239)),AVERAGEIFS(Observed!Q$2:Q$2369,Observed!$A$2:$A$2369,$A239,Observed!$C$2:$C$2369,$C239),"")</f>
        <v>128.96333333333334</v>
      </c>
      <c r="R239" s="40">
        <f>IF(ISNUMBER(AVERAGEIFS(Observed!R$2:R$2369,Observed!$A$2:$A$2369,$A239,Observed!$C$2:$C$2369,$C239)),AVERAGEIFS(Observed!R$2:R$2369,Observed!$A$2:$A$2369,$A239,Observed!$C$2:$C$2369,$C239),"")</f>
        <v>663.42000000000007</v>
      </c>
      <c r="S239" s="41" t="str">
        <f>IF(ISNUMBER(AVERAGEIFS(Observed!S$2:S$2369,Observed!$A$2:$A$2369,$A239,Observed!$C$2:$C$2369,$C239)),AVERAGEIFS(Observed!S$2:S$2369,Observed!$A$2:$A$2369,$A239,Observed!$C$2:$C$2369,$C239),"")</f>
        <v/>
      </c>
      <c r="T239" s="41" t="str">
        <f>IF(ISNUMBER(AVERAGEIFS(Observed!T$2:T$2369,Observed!$A$2:$A$2369,$A239,Observed!$C$2:$C$2369,$C239)),AVERAGEIFS(Observed!T$2:T$2369,Observed!$A$2:$A$2369,$A239,Observed!$C$2:$C$2369,$C239),"")</f>
        <v/>
      </c>
      <c r="U239" s="41" t="str">
        <f>IF(ISNUMBER(AVERAGEIFS(Observed!U$2:U$2369,Observed!$A$2:$A$2369,$A239,Observed!$C$2:$C$2369,$C239)),AVERAGEIFS(Observed!U$2:U$2369,Observed!$A$2:$A$2369,$A239,Observed!$C$2:$C$2369,$C239),"")</f>
        <v/>
      </c>
      <c r="V239" s="40" t="str">
        <f>IF(ISNUMBER(AVERAGEIFS(Observed!V$2:V$2369,Observed!$A$2:$A$2369,$A239,Observed!$C$2:$C$2369,$C239)),AVERAGEIFS(Observed!V$2:V$2369,Observed!$A$2:$A$2369,$A239,Observed!$C$2:$C$2369,$C239),"")</f>
        <v/>
      </c>
      <c r="W239" s="8" t="str">
        <f>IF(ISNUMBER(AVERAGEIFS(Observed!W$2:W$2369,Observed!$A$2:$A$2369,$A239,Observed!$C$2:$C$2369,$C239)),AVERAGEIFS(Observed!W$2:W$2369,Observed!$A$2:$A$2369,$A239,Observed!$C$2:$C$2369,$C239),"")</f>
        <v/>
      </c>
      <c r="X239" s="8" t="str">
        <f>IF(ISNUMBER(AVERAGEIFS(Observed!X$2:X$2369,Observed!$A$2:$A$2369,$A239,Observed!$C$2:$C$2369,$C239)),AVERAGEIFS(Observed!X$2:X$2369,Observed!$A$2:$A$2369,$A239,Observed!$C$2:$C$2369,$C239),"")</f>
        <v/>
      </c>
      <c r="Y239" s="40" t="str">
        <f>IF(ISNUMBER(AVERAGEIFS(Observed!Y$2:Y$2369,Observed!$A$2:$A$2369,$A239,Observed!$C$2:$C$2369,$C239)),AVERAGEIFS(Observed!Y$2:Y$2369,Observed!$A$2:$A$2369,$A239,Observed!$C$2:$C$2369,$C239),"")</f>
        <v/>
      </c>
      <c r="Z239" s="40" t="str">
        <f>IF(ISNUMBER(AVERAGEIFS(Observed!Z$2:Z$2369,Observed!$A$2:$A$2369,$A239,Observed!$C$2:$C$2369,$C239)),AVERAGEIFS(Observed!Z$2:Z$2369,Observed!$A$2:$A$2369,$A239,Observed!$C$2:$C$2369,$C239),"")</f>
        <v/>
      </c>
      <c r="AA239" s="40" t="str">
        <f>IF(ISNUMBER(AVERAGEIFS(Observed!AA$2:AA$2369,Observed!$A$2:$A$2369,$A239,Observed!$C$2:$C$2369,$C239)),AVERAGEIFS(Observed!AA$2:AA$2369,Observed!$A$2:$A$2369,$A239,Observed!$C$2:$C$2369,$C239),"")</f>
        <v/>
      </c>
      <c r="AB239" s="40" t="str">
        <f>IF(ISNUMBER(AVERAGEIFS(Observed!AB$2:AB$2369,Observed!$A$2:$A$2369,$A239,Observed!$C$2:$C$2369,$C239)),AVERAGEIFS(Observed!AB$2:AB$2369,Observed!$A$2:$A$2369,$A239,Observed!$C$2:$C$2369,$C239),"")</f>
        <v/>
      </c>
      <c r="AC239" s="40" t="str">
        <f>IF(ISNUMBER(AVERAGEIFS(Observed!AC$2:AC$2369,Observed!$A$2:$A$2369,$A239,Observed!$C$2:$C$2369,$C239)),AVERAGEIFS(Observed!AC$2:AC$2369,Observed!$A$2:$A$2369,$A239,Observed!$C$2:$C$2369,$C239),"")</f>
        <v/>
      </c>
      <c r="AD239" s="40" t="str">
        <f>IF(ISNUMBER(AVERAGEIFS(Observed!AD$2:AD$2369,Observed!$A$2:$A$2369,$A239,Observed!$C$2:$C$2369,$C239)),AVERAGEIFS(Observed!AD$2:AD$2369,Observed!$A$2:$A$2369,$A239,Observed!$C$2:$C$2369,$C239),"")</f>
        <v/>
      </c>
      <c r="AE239" s="40" t="str">
        <f>IF(ISNUMBER(AVERAGEIFS(Observed!AE$2:AE$2369,Observed!$A$2:$A$2369,$A239,Observed!$C$2:$C$2369,$C239)),AVERAGEIFS(Observed!AE$2:AE$2369,Observed!$A$2:$A$2369,$A239,Observed!$C$2:$C$2369,$C239),"")</f>
        <v/>
      </c>
      <c r="AF239" s="40" t="str">
        <f>IF(ISNUMBER(AVERAGEIFS(Observed!AF$2:AF$2369,Observed!$A$2:$A$2369,$A239,Observed!$C$2:$C$2369,$C239)),AVERAGEIFS(Observed!AF$2:AF$2369,Observed!$A$2:$A$2369,$A239,Observed!$C$2:$C$2369,$C239),"")</f>
        <v/>
      </c>
      <c r="AG239" s="40" t="str">
        <f>IF(ISNUMBER(AVERAGEIFS(Observed!AG$2:AG$2369,Observed!$A$2:$A$2369,$A239,Observed!$C$2:$C$2369,$C239)),AVERAGEIFS(Observed!AG$2:AG$2369,Observed!$A$2:$A$2369,$A239,Observed!$C$2:$C$2369,$C239),"")</f>
        <v/>
      </c>
      <c r="AH239" s="41" t="str">
        <f>IF(ISNUMBER(AVERAGEIFS(Observed!AH$2:AH$2369,Observed!$A$2:$A$2369,$A239,Observed!$C$2:$C$2369,$C239)),AVERAGEIFS(Observed!AH$2:AH$2369,Observed!$A$2:$A$2369,$A239,Observed!$C$2:$C$2369,$C239),"")</f>
        <v/>
      </c>
      <c r="AI239" s="41" t="str">
        <f>IF(ISNUMBER(AVERAGEIFS(Observed!AI$2:AI$2369,Observed!$A$2:$A$2369,$A239,Observed!$C$2:$C$2369,$C239)),AVERAGEIFS(Observed!AI$2:AI$2369,Observed!$A$2:$A$2369,$A239,Observed!$C$2:$C$2369,$C239),"")</f>
        <v/>
      </c>
      <c r="AJ239" s="41" t="str">
        <f>IF(ISNUMBER(AVERAGEIFS(Observed!AJ$2:AJ$2369,Observed!$A$2:$A$2369,$A239,Observed!$C$2:$C$2369,$C239)),AVERAGEIFS(Observed!AJ$2:AJ$2369,Observed!$A$2:$A$2369,$A239,Observed!$C$2:$C$2369,$C239),"")</f>
        <v/>
      </c>
      <c r="AK239" s="40" t="str">
        <f>IF(ISNUMBER(AVERAGEIFS(Observed!AK$2:AK$2369,Observed!$A$2:$A$2369,$A239,Observed!$C$2:$C$2369,$C239)),AVERAGEIFS(Observed!AK$2:AK$2369,Observed!$A$2:$A$2369,$A239,Observed!$C$2:$C$2369,$C239),"")</f>
        <v/>
      </c>
      <c r="AL239" s="41" t="str">
        <f>IF(ISNUMBER(AVERAGEIFS(Observed!AL$2:AL$2369,Observed!$A$2:$A$2369,$A239,Observed!$C$2:$C$2369,$C239)),AVERAGEIFS(Observed!AL$2:AL$2369,Observed!$A$2:$A$2369,$A239,Observed!$C$2:$C$2369,$C239),"")</f>
        <v/>
      </c>
      <c r="AM239" s="40" t="str">
        <f>IF(ISNUMBER(AVERAGEIFS(Observed!AM$2:AM$2369,Observed!$A$2:$A$2369,$A239,Observed!$C$2:$C$2369,$C239)),AVERAGEIFS(Observed!AM$2:AM$2369,Observed!$A$2:$A$2369,$A239,Observed!$C$2:$C$2369,$C239),"")</f>
        <v/>
      </c>
      <c r="AN239" s="40" t="str">
        <f>IF(ISNUMBER(AVERAGEIFS(Observed!AN$2:AN$2369,Observed!$A$2:$A$2369,$A239,Observed!$C$2:$C$2369,$C239)),AVERAGEIFS(Observed!AN$2:AN$2369,Observed!$A$2:$A$2369,$A239,Observed!$C$2:$C$2369,$C239),"")</f>
        <v/>
      </c>
      <c r="AO239" s="40" t="str">
        <f>IF(ISNUMBER(AVERAGEIFS(Observed!AO$2:AO$2369,Observed!$A$2:$A$2369,$A239,Observed!$C$2:$C$2369,$C239)),AVERAGEIFS(Observed!AO$2:AO$2369,Observed!$A$2:$A$2369,$A239,Observed!$C$2:$C$2369,$C239),"")</f>
        <v/>
      </c>
      <c r="AP239" s="41" t="str">
        <f>IF(ISNUMBER(AVERAGEIFS(Observed!AP$2:AP$2369,Observed!$A$2:$A$2369,$A239,Observed!$C$2:$C$2369,$C239)),AVERAGEIFS(Observed!AP$2:AP$2369,Observed!$A$2:$A$2369,$A239,Observed!$C$2:$C$2369,$C239),"")</f>
        <v/>
      </c>
      <c r="AQ239" s="40" t="str">
        <f>IF(ISNUMBER(AVERAGEIFS(Observed!AQ$2:AQ$2369,Observed!$A$2:$A$2369,$A239,Observed!$C$2:$C$2369,$C239)),AVERAGEIFS(Observed!AQ$2:AQ$2369,Observed!$A$2:$A$2369,$A239,Observed!$C$2:$C$2369,$C239),"")</f>
        <v/>
      </c>
      <c r="AR239" s="40" t="str">
        <f>IF(ISNUMBER(AVERAGEIFS(Observed!AR$2:AR$2369,Observed!$A$2:$A$2369,$A239,Observed!$C$2:$C$2369,$C239)),AVERAGEIFS(Observed!AR$2:AR$2369,Observed!$A$2:$A$2369,$A239,Observed!$C$2:$C$2369,$C239),"")</f>
        <v/>
      </c>
      <c r="AS239" s="3">
        <f>COUNTIFS(Observed!$A$2:$A$2369,$A239,Observed!$C$2:$C$2369,$C239)</f>
        <v>3</v>
      </c>
      <c r="AT239" s="3">
        <f t="shared" si="3"/>
        <v>3</v>
      </c>
    </row>
    <row r="240" spans="1:46" x14ac:dyDescent="0.25">
      <c r="A240" t="s">
        <v>6</v>
      </c>
      <c r="B240" t="s">
        <v>21</v>
      </c>
      <c r="C240" s="7">
        <v>36584</v>
      </c>
      <c r="D240" t="s">
        <v>101</v>
      </c>
      <c r="E240" t="s">
        <v>84</v>
      </c>
      <c r="J240" t="s">
        <v>26</v>
      </c>
      <c r="K240" t="s">
        <v>26</v>
      </c>
      <c r="L240">
        <v>5</v>
      </c>
      <c r="M240" t="s">
        <v>23</v>
      </c>
      <c r="N240" s="39">
        <f>IF(ISNUMBER(AVERAGEIFS(Observed!N$2:N$2369,Observed!$A$2:$A$2369,$A240,Observed!$C$2:$C$2369,$C240)),AVERAGEIFS(Observed!N$2:N$2369,Observed!$A$2:$A$2369,$A240,Observed!$C$2:$C$2369,$C240),"")</f>
        <v>2238.3333333333335</v>
      </c>
      <c r="O240" s="40">
        <f>IF(ISNUMBER(AVERAGEIFS(Observed!O$2:O$2369,Observed!$A$2:$A$2369,$A240,Observed!$C$2:$C$2369,$C240)),AVERAGEIFS(Observed!O$2:O$2369,Observed!$A$2:$A$2369,$A240,Observed!$C$2:$C$2369,$C240),"")</f>
        <v>223.83333333333334</v>
      </c>
      <c r="P240" s="40" t="str">
        <f>IF(ISNUMBER(AVERAGEIFS(Observed!P$2:P$2369,Observed!$A$2:$A$2369,$A240,Observed!$C$2:$C$2369,$C240)),AVERAGEIFS(Observed!P$2:P$2369,Observed!$A$2:$A$2369,$A240,Observed!$C$2:$C$2369,$C240),"")</f>
        <v/>
      </c>
      <c r="Q240" s="40" t="str">
        <f>IF(ISNUMBER(AVERAGEIFS(Observed!Q$2:Q$2369,Observed!$A$2:$A$2369,$A240,Observed!$C$2:$C$2369,$C240)),AVERAGEIFS(Observed!Q$2:Q$2369,Observed!$A$2:$A$2369,$A240,Observed!$C$2:$C$2369,$C240),"")</f>
        <v/>
      </c>
      <c r="R240" s="40" t="str">
        <f>IF(ISNUMBER(AVERAGEIFS(Observed!R$2:R$2369,Observed!$A$2:$A$2369,$A240,Observed!$C$2:$C$2369,$C240)),AVERAGEIFS(Observed!R$2:R$2369,Observed!$A$2:$A$2369,$A240,Observed!$C$2:$C$2369,$C240),"")</f>
        <v/>
      </c>
      <c r="S240" s="41" t="str">
        <f>IF(ISNUMBER(AVERAGEIFS(Observed!S$2:S$2369,Observed!$A$2:$A$2369,$A240,Observed!$C$2:$C$2369,$C240)),AVERAGEIFS(Observed!S$2:S$2369,Observed!$A$2:$A$2369,$A240,Observed!$C$2:$C$2369,$C240),"")</f>
        <v/>
      </c>
      <c r="T240" s="41" t="str">
        <f>IF(ISNUMBER(AVERAGEIFS(Observed!T$2:T$2369,Observed!$A$2:$A$2369,$A240,Observed!$C$2:$C$2369,$C240)),AVERAGEIFS(Observed!T$2:T$2369,Observed!$A$2:$A$2369,$A240,Observed!$C$2:$C$2369,$C240),"")</f>
        <v/>
      </c>
      <c r="U240" s="41" t="str">
        <f>IF(ISNUMBER(AVERAGEIFS(Observed!U$2:U$2369,Observed!$A$2:$A$2369,$A240,Observed!$C$2:$C$2369,$C240)),AVERAGEIFS(Observed!U$2:U$2369,Observed!$A$2:$A$2369,$A240,Observed!$C$2:$C$2369,$C240),"")</f>
        <v/>
      </c>
      <c r="V240" s="40" t="str">
        <f>IF(ISNUMBER(AVERAGEIFS(Observed!V$2:V$2369,Observed!$A$2:$A$2369,$A240,Observed!$C$2:$C$2369,$C240)),AVERAGEIFS(Observed!V$2:V$2369,Observed!$A$2:$A$2369,$A240,Observed!$C$2:$C$2369,$C240),"")</f>
        <v/>
      </c>
      <c r="W240" s="8" t="str">
        <f>IF(ISNUMBER(AVERAGEIFS(Observed!W$2:W$2369,Observed!$A$2:$A$2369,$A240,Observed!$C$2:$C$2369,$C240)),AVERAGEIFS(Observed!W$2:W$2369,Observed!$A$2:$A$2369,$A240,Observed!$C$2:$C$2369,$C240),"")</f>
        <v/>
      </c>
      <c r="X240" s="8" t="str">
        <f>IF(ISNUMBER(AVERAGEIFS(Observed!X$2:X$2369,Observed!$A$2:$A$2369,$A240,Observed!$C$2:$C$2369,$C240)),AVERAGEIFS(Observed!X$2:X$2369,Observed!$A$2:$A$2369,$A240,Observed!$C$2:$C$2369,$C240),"")</f>
        <v/>
      </c>
      <c r="Y240" s="40" t="str">
        <f>IF(ISNUMBER(AVERAGEIFS(Observed!Y$2:Y$2369,Observed!$A$2:$A$2369,$A240,Observed!$C$2:$C$2369,$C240)),AVERAGEIFS(Observed!Y$2:Y$2369,Observed!$A$2:$A$2369,$A240,Observed!$C$2:$C$2369,$C240),"")</f>
        <v/>
      </c>
      <c r="Z240" s="40" t="str">
        <f>IF(ISNUMBER(AVERAGEIFS(Observed!Z$2:Z$2369,Observed!$A$2:$A$2369,$A240,Observed!$C$2:$C$2369,$C240)),AVERAGEIFS(Observed!Z$2:Z$2369,Observed!$A$2:$A$2369,$A240,Observed!$C$2:$C$2369,$C240),"")</f>
        <v/>
      </c>
      <c r="AA240" s="40" t="str">
        <f>IF(ISNUMBER(AVERAGEIFS(Observed!AA$2:AA$2369,Observed!$A$2:$A$2369,$A240,Observed!$C$2:$C$2369,$C240)),AVERAGEIFS(Observed!AA$2:AA$2369,Observed!$A$2:$A$2369,$A240,Observed!$C$2:$C$2369,$C240),"")</f>
        <v/>
      </c>
      <c r="AB240" s="40" t="str">
        <f>IF(ISNUMBER(AVERAGEIFS(Observed!AB$2:AB$2369,Observed!$A$2:$A$2369,$A240,Observed!$C$2:$C$2369,$C240)),AVERAGEIFS(Observed!AB$2:AB$2369,Observed!$A$2:$A$2369,$A240,Observed!$C$2:$C$2369,$C240),"")</f>
        <v/>
      </c>
      <c r="AC240" s="40" t="str">
        <f>IF(ISNUMBER(AVERAGEIFS(Observed!AC$2:AC$2369,Observed!$A$2:$A$2369,$A240,Observed!$C$2:$C$2369,$C240)),AVERAGEIFS(Observed!AC$2:AC$2369,Observed!$A$2:$A$2369,$A240,Observed!$C$2:$C$2369,$C240),"")</f>
        <v/>
      </c>
      <c r="AD240" s="40" t="str">
        <f>IF(ISNUMBER(AVERAGEIFS(Observed!AD$2:AD$2369,Observed!$A$2:$A$2369,$A240,Observed!$C$2:$C$2369,$C240)),AVERAGEIFS(Observed!AD$2:AD$2369,Observed!$A$2:$A$2369,$A240,Observed!$C$2:$C$2369,$C240),"")</f>
        <v/>
      </c>
      <c r="AE240" s="40" t="str">
        <f>IF(ISNUMBER(AVERAGEIFS(Observed!AE$2:AE$2369,Observed!$A$2:$A$2369,$A240,Observed!$C$2:$C$2369,$C240)),AVERAGEIFS(Observed!AE$2:AE$2369,Observed!$A$2:$A$2369,$A240,Observed!$C$2:$C$2369,$C240),"")</f>
        <v/>
      </c>
      <c r="AF240" s="40" t="str">
        <f>IF(ISNUMBER(AVERAGEIFS(Observed!AF$2:AF$2369,Observed!$A$2:$A$2369,$A240,Observed!$C$2:$C$2369,$C240)),AVERAGEIFS(Observed!AF$2:AF$2369,Observed!$A$2:$A$2369,$A240,Observed!$C$2:$C$2369,$C240),"")</f>
        <v/>
      </c>
      <c r="AG240" s="40" t="str">
        <f>IF(ISNUMBER(AVERAGEIFS(Observed!AG$2:AG$2369,Observed!$A$2:$A$2369,$A240,Observed!$C$2:$C$2369,$C240)),AVERAGEIFS(Observed!AG$2:AG$2369,Observed!$A$2:$A$2369,$A240,Observed!$C$2:$C$2369,$C240),"")</f>
        <v/>
      </c>
      <c r="AH240" s="41" t="str">
        <f>IF(ISNUMBER(AVERAGEIFS(Observed!AH$2:AH$2369,Observed!$A$2:$A$2369,$A240,Observed!$C$2:$C$2369,$C240)),AVERAGEIFS(Observed!AH$2:AH$2369,Observed!$A$2:$A$2369,$A240,Observed!$C$2:$C$2369,$C240),"")</f>
        <v/>
      </c>
      <c r="AI240" s="41" t="str">
        <f>IF(ISNUMBER(AVERAGEIFS(Observed!AI$2:AI$2369,Observed!$A$2:$A$2369,$A240,Observed!$C$2:$C$2369,$C240)),AVERAGEIFS(Observed!AI$2:AI$2369,Observed!$A$2:$A$2369,$A240,Observed!$C$2:$C$2369,$C240),"")</f>
        <v/>
      </c>
      <c r="AJ240" s="41" t="str">
        <f>IF(ISNUMBER(AVERAGEIFS(Observed!AJ$2:AJ$2369,Observed!$A$2:$A$2369,$A240,Observed!$C$2:$C$2369,$C240)),AVERAGEIFS(Observed!AJ$2:AJ$2369,Observed!$A$2:$A$2369,$A240,Observed!$C$2:$C$2369,$C240),"")</f>
        <v/>
      </c>
      <c r="AK240" s="40" t="str">
        <f>IF(ISNUMBER(AVERAGEIFS(Observed!AK$2:AK$2369,Observed!$A$2:$A$2369,$A240,Observed!$C$2:$C$2369,$C240)),AVERAGEIFS(Observed!AK$2:AK$2369,Observed!$A$2:$A$2369,$A240,Observed!$C$2:$C$2369,$C240),"")</f>
        <v/>
      </c>
      <c r="AL240" s="41" t="str">
        <f>IF(ISNUMBER(AVERAGEIFS(Observed!AL$2:AL$2369,Observed!$A$2:$A$2369,$A240,Observed!$C$2:$C$2369,$C240)),AVERAGEIFS(Observed!AL$2:AL$2369,Observed!$A$2:$A$2369,$A240,Observed!$C$2:$C$2369,$C240),"")</f>
        <v/>
      </c>
      <c r="AM240" s="40" t="str">
        <f>IF(ISNUMBER(AVERAGEIFS(Observed!AM$2:AM$2369,Observed!$A$2:$A$2369,$A240,Observed!$C$2:$C$2369,$C240)),AVERAGEIFS(Observed!AM$2:AM$2369,Observed!$A$2:$A$2369,$A240,Observed!$C$2:$C$2369,$C240),"")</f>
        <v/>
      </c>
      <c r="AN240" s="40" t="str">
        <f>IF(ISNUMBER(AVERAGEIFS(Observed!AN$2:AN$2369,Observed!$A$2:$A$2369,$A240,Observed!$C$2:$C$2369,$C240)),AVERAGEIFS(Observed!AN$2:AN$2369,Observed!$A$2:$A$2369,$A240,Observed!$C$2:$C$2369,$C240),"")</f>
        <v/>
      </c>
      <c r="AO240" s="40" t="str">
        <f>IF(ISNUMBER(AVERAGEIFS(Observed!AO$2:AO$2369,Observed!$A$2:$A$2369,$A240,Observed!$C$2:$C$2369,$C240)),AVERAGEIFS(Observed!AO$2:AO$2369,Observed!$A$2:$A$2369,$A240,Observed!$C$2:$C$2369,$C240),"")</f>
        <v/>
      </c>
      <c r="AP240" s="41" t="str">
        <f>IF(ISNUMBER(AVERAGEIFS(Observed!AP$2:AP$2369,Observed!$A$2:$A$2369,$A240,Observed!$C$2:$C$2369,$C240)),AVERAGEIFS(Observed!AP$2:AP$2369,Observed!$A$2:$A$2369,$A240,Observed!$C$2:$C$2369,$C240),"")</f>
        <v/>
      </c>
      <c r="AQ240" s="40" t="str">
        <f>IF(ISNUMBER(AVERAGEIFS(Observed!AQ$2:AQ$2369,Observed!$A$2:$A$2369,$A240,Observed!$C$2:$C$2369,$C240)),AVERAGEIFS(Observed!AQ$2:AQ$2369,Observed!$A$2:$A$2369,$A240,Observed!$C$2:$C$2369,$C240),"")</f>
        <v/>
      </c>
      <c r="AR240" s="40" t="str">
        <f>IF(ISNUMBER(AVERAGEIFS(Observed!AR$2:AR$2369,Observed!$A$2:$A$2369,$A240,Observed!$C$2:$C$2369,$C240)),AVERAGEIFS(Observed!AR$2:AR$2369,Observed!$A$2:$A$2369,$A240,Observed!$C$2:$C$2369,$C240),"")</f>
        <v/>
      </c>
      <c r="AS240" s="3">
        <f>COUNTIFS(Observed!$A$2:$A$2369,$A240,Observed!$C$2:$C$2369,$C240)</f>
        <v>3</v>
      </c>
      <c r="AT240" s="3">
        <f t="shared" si="3"/>
        <v>1</v>
      </c>
    </row>
    <row r="241" spans="1:46" x14ac:dyDescent="0.25">
      <c r="A241" t="s">
        <v>6</v>
      </c>
      <c r="B241" t="s">
        <v>21</v>
      </c>
      <c r="C241" s="7">
        <v>36598</v>
      </c>
      <c r="D241" t="s">
        <v>101</v>
      </c>
      <c r="E241" t="s">
        <v>84</v>
      </c>
      <c r="J241" t="s">
        <v>26</v>
      </c>
      <c r="K241" t="s">
        <v>26</v>
      </c>
      <c r="L241">
        <v>5</v>
      </c>
      <c r="M241" t="s">
        <v>24</v>
      </c>
      <c r="N241" s="39">
        <f>IF(ISNUMBER(AVERAGEIFS(Observed!N$2:N$2369,Observed!$A$2:$A$2369,$A241,Observed!$C$2:$C$2369,$C241)),AVERAGEIFS(Observed!N$2:N$2369,Observed!$A$2:$A$2369,$A241,Observed!$C$2:$C$2369,$C241),"")</f>
        <v>3931.6666666666665</v>
      </c>
      <c r="O241" s="40">
        <f>IF(ISNUMBER(AVERAGEIFS(Observed!O$2:O$2369,Observed!$A$2:$A$2369,$A241,Observed!$C$2:$C$2369,$C241)),AVERAGEIFS(Observed!O$2:O$2369,Observed!$A$2:$A$2369,$A241,Observed!$C$2:$C$2369,$C241),"")</f>
        <v>393.16666666666669</v>
      </c>
      <c r="P241" s="40" t="str">
        <f>IF(ISNUMBER(AVERAGEIFS(Observed!P$2:P$2369,Observed!$A$2:$A$2369,$A241,Observed!$C$2:$C$2369,$C241)),AVERAGEIFS(Observed!P$2:P$2369,Observed!$A$2:$A$2369,$A241,Observed!$C$2:$C$2369,$C241),"")</f>
        <v/>
      </c>
      <c r="Q241" s="40" t="str">
        <f>IF(ISNUMBER(AVERAGEIFS(Observed!Q$2:Q$2369,Observed!$A$2:$A$2369,$A241,Observed!$C$2:$C$2369,$C241)),AVERAGEIFS(Observed!Q$2:Q$2369,Observed!$A$2:$A$2369,$A241,Observed!$C$2:$C$2369,$C241),"")</f>
        <v/>
      </c>
      <c r="R241" s="40" t="str">
        <f>IF(ISNUMBER(AVERAGEIFS(Observed!R$2:R$2369,Observed!$A$2:$A$2369,$A241,Observed!$C$2:$C$2369,$C241)),AVERAGEIFS(Observed!R$2:R$2369,Observed!$A$2:$A$2369,$A241,Observed!$C$2:$C$2369,$C241),"")</f>
        <v/>
      </c>
      <c r="S241" s="41" t="str">
        <f>IF(ISNUMBER(AVERAGEIFS(Observed!S$2:S$2369,Observed!$A$2:$A$2369,$A241,Observed!$C$2:$C$2369,$C241)),AVERAGEIFS(Observed!S$2:S$2369,Observed!$A$2:$A$2369,$A241,Observed!$C$2:$C$2369,$C241),"")</f>
        <v/>
      </c>
      <c r="T241" s="41" t="str">
        <f>IF(ISNUMBER(AVERAGEIFS(Observed!T$2:T$2369,Observed!$A$2:$A$2369,$A241,Observed!$C$2:$C$2369,$C241)),AVERAGEIFS(Observed!T$2:T$2369,Observed!$A$2:$A$2369,$A241,Observed!$C$2:$C$2369,$C241),"")</f>
        <v/>
      </c>
      <c r="U241" s="41" t="str">
        <f>IF(ISNUMBER(AVERAGEIFS(Observed!U$2:U$2369,Observed!$A$2:$A$2369,$A241,Observed!$C$2:$C$2369,$C241)),AVERAGEIFS(Observed!U$2:U$2369,Observed!$A$2:$A$2369,$A241,Observed!$C$2:$C$2369,$C241),"")</f>
        <v/>
      </c>
      <c r="V241" s="40" t="str">
        <f>IF(ISNUMBER(AVERAGEIFS(Observed!V$2:V$2369,Observed!$A$2:$A$2369,$A241,Observed!$C$2:$C$2369,$C241)),AVERAGEIFS(Observed!V$2:V$2369,Observed!$A$2:$A$2369,$A241,Observed!$C$2:$C$2369,$C241),"")</f>
        <v/>
      </c>
      <c r="W241" s="8" t="str">
        <f>IF(ISNUMBER(AVERAGEIFS(Observed!W$2:W$2369,Observed!$A$2:$A$2369,$A241,Observed!$C$2:$C$2369,$C241)),AVERAGEIFS(Observed!W$2:W$2369,Observed!$A$2:$A$2369,$A241,Observed!$C$2:$C$2369,$C241),"")</f>
        <v/>
      </c>
      <c r="X241" s="8">
        <f>IF(ISNUMBER(AVERAGEIFS(Observed!X$2:X$2369,Observed!$A$2:$A$2369,$A241,Observed!$C$2:$C$2369,$C241)),AVERAGEIFS(Observed!X$2:X$2369,Observed!$A$2:$A$2369,$A241,Observed!$C$2:$C$2369,$C241),"")</f>
        <v>0.18000000000000002</v>
      </c>
      <c r="Y241" s="40" t="str">
        <f>IF(ISNUMBER(AVERAGEIFS(Observed!Y$2:Y$2369,Observed!$A$2:$A$2369,$A241,Observed!$C$2:$C$2369,$C241)),AVERAGEIFS(Observed!Y$2:Y$2369,Observed!$A$2:$A$2369,$A241,Observed!$C$2:$C$2369,$C241),"")</f>
        <v/>
      </c>
      <c r="Z241" s="40" t="str">
        <f>IF(ISNUMBER(AVERAGEIFS(Observed!Z$2:Z$2369,Observed!$A$2:$A$2369,$A241,Observed!$C$2:$C$2369,$C241)),AVERAGEIFS(Observed!Z$2:Z$2369,Observed!$A$2:$A$2369,$A241,Observed!$C$2:$C$2369,$C241),"")</f>
        <v/>
      </c>
      <c r="AA241" s="40" t="str">
        <f>IF(ISNUMBER(AVERAGEIFS(Observed!AA$2:AA$2369,Observed!$A$2:$A$2369,$A241,Observed!$C$2:$C$2369,$C241)),AVERAGEIFS(Observed!AA$2:AA$2369,Observed!$A$2:$A$2369,$A241,Observed!$C$2:$C$2369,$C241),"")</f>
        <v/>
      </c>
      <c r="AB241" s="40" t="str">
        <f>IF(ISNUMBER(AVERAGEIFS(Observed!AB$2:AB$2369,Observed!$A$2:$A$2369,$A241,Observed!$C$2:$C$2369,$C241)),AVERAGEIFS(Observed!AB$2:AB$2369,Observed!$A$2:$A$2369,$A241,Observed!$C$2:$C$2369,$C241),"")</f>
        <v/>
      </c>
      <c r="AC241" s="40" t="str">
        <f>IF(ISNUMBER(AVERAGEIFS(Observed!AC$2:AC$2369,Observed!$A$2:$A$2369,$A241,Observed!$C$2:$C$2369,$C241)),AVERAGEIFS(Observed!AC$2:AC$2369,Observed!$A$2:$A$2369,$A241,Observed!$C$2:$C$2369,$C241),"")</f>
        <v/>
      </c>
      <c r="AD241" s="40" t="str">
        <f>IF(ISNUMBER(AVERAGEIFS(Observed!AD$2:AD$2369,Observed!$A$2:$A$2369,$A241,Observed!$C$2:$C$2369,$C241)),AVERAGEIFS(Observed!AD$2:AD$2369,Observed!$A$2:$A$2369,$A241,Observed!$C$2:$C$2369,$C241),"")</f>
        <v/>
      </c>
      <c r="AE241" s="40" t="str">
        <f>IF(ISNUMBER(AVERAGEIFS(Observed!AE$2:AE$2369,Observed!$A$2:$A$2369,$A241,Observed!$C$2:$C$2369,$C241)),AVERAGEIFS(Observed!AE$2:AE$2369,Observed!$A$2:$A$2369,$A241,Observed!$C$2:$C$2369,$C241),"")</f>
        <v/>
      </c>
      <c r="AF241" s="40" t="str">
        <f>IF(ISNUMBER(AVERAGEIFS(Observed!AF$2:AF$2369,Observed!$A$2:$A$2369,$A241,Observed!$C$2:$C$2369,$C241)),AVERAGEIFS(Observed!AF$2:AF$2369,Observed!$A$2:$A$2369,$A241,Observed!$C$2:$C$2369,$C241),"")</f>
        <v/>
      </c>
      <c r="AG241" s="40" t="str">
        <f>IF(ISNUMBER(AVERAGEIFS(Observed!AG$2:AG$2369,Observed!$A$2:$A$2369,$A241,Observed!$C$2:$C$2369,$C241)),AVERAGEIFS(Observed!AG$2:AG$2369,Observed!$A$2:$A$2369,$A241,Observed!$C$2:$C$2369,$C241),"")</f>
        <v/>
      </c>
      <c r="AH241" s="41" t="str">
        <f>IF(ISNUMBER(AVERAGEIFS(Observed!AH$2:AH$2369,Observed!$A$2:$A$2369,$A241,Observed!$C$2:$C$2369,$C241)),AVERAGEIFS(Observed!AH$2:AH$2369,Observed!$A$2:$A$2369,$A241,Observed!$C$2:$C$2369,$C241),"")</f>
        <v/>
      </c>
      <c r="AI241" s="41" t="str">
        <f>IF(ISNUMBER(AVERAGEIFS(Observed!AI$2:AI$2369,Observed!$A$2:$A$2369,$A241,Observed!$C$2:$C$2369,$C241)),AVERAGEIFS(Observed!AI$2:AI$2369,Observed!$A$2:$A$2369,$A241,Observed!$C$2:$C$2369,$C241),"")</f>
        <v/>
      </c>
      <c r="AJ241" s="41" t="str">
        <f>IF(ISNUMBER(AVERAGEIFS(Observed!AJ$2:AJ$2369,Observed!$A$2:$A$2369,$A241,Observed!$C$2:$C$2369,$C241)),AVERAGEIFS(Observed!AJ$2:AJ$2369,Observed!$A$2:$A$2369,$A241,Observed!$C$2:$C$2369,$C241),"")</f>
        <v/>
      </c>
      <c r="AK241" s="40" t="str">
        <f>IF(ISNUMBER(AVERAGEIFS(Observed!AK$2:AK$2369,Observed!$A$2:$A$2369,$A241,Observed!$C$2:$C$2369,$C241)),AVERAGEIFS(Observed!AK$2:AK$2369,Observed!$A$2:$A$2369,$A241,Observed!$C$2:$C$2369,$C241),"")</f>
        <v/>
      </c>
      <c r="AL241" s="41" t="str">
        <f>IF(ISNUMBER(AVERAGEIFS(Observed!AL$2:AL$2369,Observed!$A$2:$A$2369,$A241,Observed!$C$2:$C$2369,$C241)),AVERAGEIFS(Observed!AL$2:AL$2369,Observed!$A$2:$A$2369,$A241,Observed!$C$2:$C$2369,$C241),"")</f>
        <v/>
      </c>
      <c r="AM241" s="40" t="str">
        <f>IF(ISNUMBER(AVERAGEIFS(Observed!AM$2:AM$2369,Observed!$A$2:$A$2369,$A241,Observed!$C$2:$C$2369,$C241)),AVERAGEIFS(Observed!AM$2:AM$2369,Observed!$A$2:$A$2369,$A241,Observed!$C$2:$C$2369,$C241),"")</f>
        <v/>
      </c>
      <c r="AN241" s="40" t="str">
        <f>IF(ISNUMBER(AVERAGEIFS(Observed!AN$2:AN$2369,Observed!$A$2:$A$2369,$A241,Observed!$C$2:$C$2369,$C241)),AVERAGEIFS(Observed!AN$2:AN$2369,Observed!$A$2:$A$2369,$A241,Observed!$C$2:$C$2369,$C241),"")</f>
        <v/>
      </c>
      <c r="AO241" s="40" t="str">
        <f>IF(ISNUMBER(AVERAGEIFS(Observed!AO$2:AO$2369,Observed!$A$2:$A$2369,$A241,Observed!$C$2:$C$2369,$C241)),AVERAGEIFS(Observed!AO$2:AO$2369,Observed!$A$2:$A$2369,$A241,Observed!$C$2:$C$2369,$C241),"")</f>
        <v/>
      </c>
      <c r="AP241" s="41" t="str">
        <f>IF(ISNUMBER(AVERAGEIFS(Observed!AP$2:AP$2369,Observed!$A$2:$A$2369,$A241,Observed!$C$2:$C$2369,$C241)),AVERAGEIFS(Observed!AP$2:AP$2369,Observed!$A$2:$A$2369,$A241,Observed!$C$2:$C$2369,$C241),"")</f>
        <v/>
      </c>
      <c r="AQ241" s="40" t="str">
        <f>IF(ISNUMBER(AVERAGEIFS(Observed!AQ$2:AQ$2369,Observed!$A$2:$A$2369,$A241,Observed!$C$2:$C$2369,$C241)),AVERAGEIFS(Observed!AQ$2:AQ$2369,Observed!$A$2:$A$2369,$A241,Observed!$C$2:$C$2369,$C241),"")</f>
        <v/>
      </c>
      <c r="AR241" s="40" t="str">
        <f>IF(ISNUMBER(AVERAGEIFS(Observed!AR$2:AR$2369,Observed!$A$2:$A$2369,$A241,Observed!$C$2:$C$2369,$C241)),AVERAGEIFS(Observed!AR$2:AR$2369,Observed!$A$2:$A$2369,$A241,Observed!$C$2:$C$2369,$C241),"")</f>
        <v/>
      </c>
      <c r="AS241" s="3">
        <f>COUNTIFS(Observed!$A$2:$A$2369,$A241,Observed!$C$2:$C$2369,$C241)</f>
        <v>3</v>
      </c>
      <c r="AT241" s="3">
        <f t="shared" si="3"/>
        <v>2</v>
      </c>
    </row>
    <row r="242" spans="1:46" x14ac:dyDescent="0.25">
      <c r="A242" t="s">
        <v>6</v>
      </c>
      <c r="B242" t="s">
        <v>21</v>
      </c>
      <c r="C242" s="7">
        <v>36603</v>
      </c>
      <c r="D242" t="s">
        <v>101</v>
      </c>
      <c r="E242" t="s">
        <v>84</v>
      </c>
      <c r="J242" t="s">
        <v>26</v>
      </c>
      <c r="K242" t="s">
        <v>26</v>
      </c>
      <c r="L242">
        <v>5</v>
      </c>
      <c r="M242" t="s">
        <v>25</v>
      </c>
      <c r="N242" s="39">
        <f>IF(ISNUMBER(AVERAGEIFS(Observed!N$2:N$2369,Observed!$A$2:$A$2369,$A242,Observed!$C$2:$C$2369,$C242)),AVERAGEIFS(Observed!N$2:N$2369,Observed!$A$2:$A$2369,$A242,Observed!$C$2:$C$2369,$C242),"")</f>
        <v>641.66666666666663</v>
      </c>
      <c r="O242" s="40">
        <f>IF(ISNUMBER(AVERAGEIFS(Observed!O$2:O$2369,Observed!$A$2:$A$2369,$A242,Observed!$C$2:$C$2369,$C242)),AVERAGEIFS(Observed!O$2:O$2369,Observed!$A$2:$A$2369,$A242,Observed!$C$2:$C$2369,$C242),"")</f>
        <v>64.166666666666671</v>
      </c>
      <c r="P242" s="40" t="str">
        <f>IF(ISNUMBER(AVERAGEIFS(Observed!P$2:P$2369,Observed!$A$2:$A$2369,$A242,Observed!$C$2:$C$2369,$C242)),AVERAGEIFS(Observed!P$2:P$2369,Observed!$A$2:$A$2369,$A242,Observed!$C$2:$C$2369,$C242),"")</f>
        <v/>
      </c>
      <c r="Q242" s="40">
        <f>IF(ISNUMBER(AVERAGEIFS(Observed!Q$2:Q$2369,Observed!$A$2:$A$2369,$A242,Observed!$C$2:$C$2369,$C242)),AVERAGEIFS(Observed!Q$2:Q$2369,Observed!$A$2:$A$2369,$A242,Observed!$C$2:$C$2369,$C242),"")</f>
        <v>330.97666666666663</v>
      </c>
      <c r="R242" s="40">
        <f>IF(ISNUMBER(AVERAGEIFS(Observed!R$2:R$2369,Observed!$A$2:$A$2369,$A242,Observed!$C$2:$C$2369,$C242)),AVERAGEIFS(Observed!R$2:R$2369,Observed!$A$2:$A$2369,$A242,Observed!$C$2:$C$2369,$C242),"")</f>
        <v>994.39666666666653</v>
      </c>
      <c r="S242" s="41" t="str">
        <f>IF(ISNUMBER(AVERAGEIFS(Observed!S$2:S$2369,Observed!$A$2:$A$2369,$A242,Observed!$C$2:$C$2369,$C242)),AVERAGEIFS(Observed!S$2:S$2369,Observed!$A$2:$A$2369,$A242,Observed!$C$2:$C$2369,$C242),"")</f>
        <v/>
      </c>
      <c r="T242" s="41" t="str">
        <f>IF(ISNUMBER(AVERAGEIFS(Observed!T$2:T$2369,Observed!$A$2:$A$2369,$A242,Observed!$C$2:$C$2369,$C242)),AVERAGEIFS(Observed!T$2:T$2369,Observed!$A$2:$A$2369,$A242,Observed!$C$2:$C$2369,$C242),"")</f>
        <v/>
      </c>
      <c r="U242" s="41" t="str">
        <f>IF(ISNUMBER(AVERAGEIFS(Observed!U$2:U$2369,Observed!$A$2:$A$2369,$A242,Observed!$C$2:$C$2369,$C242)),AVERAGEIFS(Observed!U$2:U$2369,Observed!$A$2:$A$2369,$A242,Observed!$C$2:$C$2369,$C242),"")</f>
        <v/>
      </c>
      <c r="V242" s="40" t="str">
        <f>IF(ISNUMBER(AVERAGEIFS(Observed!V$2:V$2369,Observed!$A$2:$A$2369,$A242,Observed!$C$2:$C$2369,$C242)),AVERAGEIFS(Observed!V$2:V$2369,Observed!$A$2:$A$2369,$A242,Observed!$C$2:$C$2369,$C242),"")</f>
        <v/>
      </c>
      <c r="W242" s="8" t="str">
        <f>IF(ISNUMBER(AVERAGEIFS(Observed!W$2:W$2369,Observed!$A$2:$A$2369,$A242,Observed!$C$2:$C$2369,$C242)),AVERAGEIFS(Observed!W$2:W$2369,Observed!$A$2:$A$2369,$A242,Observed!$C$2:$C$2369,$C242),"")</f>
        <v/>
      </c>
      <c r="X242" s="8" t="str">
        <f>IF(ISNUMBER(AVERAGEIFS(Observed!X$2:X$2369,Observed!$A$2:$A$2369,$A242,Observed!$C$2:$C$2369,$C242)),AVERAGEIFS(Observed!X$2:X$2369,Observed!$A$2:$A$2369,$A242,Observed!$C$2:$C$2369,$C242),"")</f>
        <v/>
      </c>
      <c r="Y242" s="40" t="str">
        <f>IF(ISNUMBER(AVERAGEIFS(Observed!Y$2:Y$2369,Observed!$A$2:$A$2369,$A242,Observed!$C$2:$C$2369,$C242)),AVERAGEIFS(Observed!Y$2:Y$2369,Observed!$A$2:$A$2369,$A242,Observed!$C$2:$C$2369,$C242),"")</f>
        <v/>
      </c>
      <c r="Z242" s="40" t="str">
        <f>IF(ISNUMBER(AVERAGEIFS(Observed!Z$2:Z$2369,Observed!$A$2:$A$2369,$A242,Observed!$C$2:$C$2369,$C242)),AVERAGEIFS(Observed!Z$2:Z$2369,Observed!$A$2:$A$2369,$A242,Observed!$C$2:$C$2369,$C242),"")</f>
        <v/>
      </c>
      <c r="AA242" s="40" t="str">
        <f>IF(ISNUMBER(AVERAGEIFS(Observed!AA$2:AA$2369,Observed!$A$2:$A$2369,$A242,Observed!$C$2:$C$2369,$C242)),AVERAGEIFS(Observed!AA$2:AA$2369,Observed!$A$2:$A$2369,$A242,Observed!$C$2:$C$2369,$C242),"")</f>
        <v/>
      </c>
      <c r="AB242" s="40" t="str">
        <f>IF(ISNUMBER(AVERAGEIFS(Observed!AB$2:AB$2369,Observed!$A$2:$A$2369,$A242,Observed!$C$2:$C$2369,$C242)),AVERAGEIFS(Observed!AB$2:AB$2369,Observed!$A$2:$A$2369,$A242,Observed!$C$2:$C$2369,$C242),"")</f>
        <v/>
      </c>
      <c r="AC242" s="40" t="str">
        <f>IF(ISNUMBER(AVERAGEIFS(Observed!AC$2:AC$2369,Observed!$A$2:$A$2369,$A242,Observed!$C$2:$C$2369,$C242)),AVERAGEIFS(Observed!AC$2:AC$2369,Observed!$A$2:$A$2369,$A242,Observed!$C$2:$C$2369,$C242),"")</f>
        <v/>
      </c>
      <c r="AD242" s="40" t="str">
        <f>IF(ISNUMBER(AVERAGEIFS(Observed!AD$2:AD$2369,Observed!$A$2:$A$2369,$A242,Observed!$C$2:$C$2369,$C242)),AVERAGEIFS(Observed!AD$2:AD$2369,Observed!$A$2:$A$2369,$A242,Observed!$C$2:$C$2369,$C242),"")</f>
        <v/>
      </c>
      <c r="AE242" s="40" t="str">
        <f>IF(ISNUMBER(AVERAGEIFS(Observed!AE$2:AE$2369,Observed!$A$2:$A$2369,$A242,Observed!$C$2:$C$2369,$C242)),AVERAGEIFS(Observed!AE$2:AE$2369,Observed!$A$2:$A$2369,$A242,Observed!$C$2:$C$2369,$C242),"")</f>
        <v/>
      </c>
      <c r="AF242" s="40" t="str">
        <f>IF(ISNUMBER(AVERAGEIFS(Observed!AF$2:AF$2369,Observed!$A$2:$A$2369,$A242,Observed!$C$2:$C$2369,$C242)),AVERAGEIFS(Observed!AF$2:AF$2369,Observed!$A$2:$A$2369,$A242,Observed!$C$2:$C$2369,$C242),"")</f>
        <v/>
      </c>
      <c r="AG242" s="40" t="str">
        <f>IF(ISNUMBER(AVERAGEIFS(Observed!AG$2:AG$2369,Observed!$A$2:$A$2369,$A242,Observed!$C$2:$C$2369,$C242)),AVERAGEIFS(Observed!AG$2:AG$2369,Observed!$A$2:$A$2369,$A242,Observed!$C$2:$C$2369,$C242),"")</f>
        <v/>
      </c>
      <c r="AH242" s="41" t="str">
        <f>IF(ISNUMBER(AVERAGEIFS(Observed!AH$2:AH$2369,Observed!$A$2:$A$2369,$A242,Observed!$C$2:$C$2369,$C242)),AVERAGEIFS(Observed!AH$2:AH$2369,Observed!$A$2:$A$2369,$A242,Observed!$C$2:$C$2369,$C242),"")</f>
        <v/>
      </c>
      <c r="AI242" s="41" t="str">
        <f>IF(ISNUMBER(AVERAGEIFS(Observed!AI$2:AI$2369,Observed!$A$2:$A$2369,$A242,Observed!$C$2:$C$2369,$C242)),AVERAGEIFS(Observed!AI$2:AI$2369,Observed!$A$2:$A$2369,$A242,Observed!$C$2:$C$2369,$C242),"")</f>
        <v/>
      </c>
      <c r="AJ242" s="41" t="str">
        <f>IF(ISNUMBER(AVERAGEIFS(Observed!AJ$2:AJ$2369,Observed!$A$2:$A$2369,$A242,Observed!$C$2:$C$2369,$C242)),AVERAGEIFS(Observed!AJ$2:AJ$2369,Observed!$A$2:$A$2369,$A242,Observed!$C$2:$C$2369,$C242),"")</f>
        <v/>
      </c>
      <c r="AK242" s="40" t="str">
        <f>IF(ISNUMBER(AVERAGEIFS(Observed!AK$2:AK$2369,Observed!$A$2:$A$2369,$A242,Observed!$C$2:$C$2369,$C242)),AVERAGEIFS(Observed!AK$2:AK$2369,Observed!$A$2:$A$2369,$A242,Observed!$C$2:$C$2369,$C242),"")</f>
        <v/>
      </c>
      <c r="AL242" s="41" t="str">
        <f>IF(ISNUMBER(AVERAGEIFS(Observed!AL$2:AL$2369,Observed!$A$2:$A$2369,$A242,Observed!$C$2:$C$2369,$C242)),AVERAGEIFS(Observed!AL$2:AL$2369,Observed!$A$2:$A$2369,$A242,Observed!$C$2:$C$2369,$C242),"")</f>
        <v/>
      </c>
      <c r="AM242" s="40" t="str">
        <f>IF(ISNUMBER(AVERAGEIFS(Observed!AM$2:AM$2369,Observed!$A$2:$A$2369,$A242,Observed!$C$2:$C$2369,$C242)),AVERAGEIFS(Observed!AM$2:AM$2369,Observed!$A$2:$A$2369,$A242,Observed!$C$2:$C$2369,$C242),"")</f>
        <v/>
      </c>
      <c r="AN242" s="40" t="str">
        <f>IF(ISNUMBER(AVERAGEIFS(Observed!AN$2:AN$2369,Observed!$A$2:$A$2369,$A242,Observed!$C$2:$C$2369,$C242)),AVERAGEIFS(Observed!AN$2:AN$2369,Observed!$A$2:$A$2369,$A242,Observed!$C$2:$C$2369,$C242),"")</f>
        <v/>
      </c>
      <c r="AO242" s="40" t="str">
        <f>IF(ISNUMBER(AVERAGEIFS(Observed!AO$2:AO$2369,Observed!$A$2:$A$2369,$A242,Observed!$C$2:$C$2369,$C242)),AVERAGEIFS(Observed!AO$2:AO$2369,Observed!$A$2:$A$2369,$A242,Observed!$C$2:$C$2369,$C242),"")</f>
        <v/>
      </c>
      <c r="AP242" s="41" t="str">
        <f>IF(ISNUMBER(AVERAGEIFS(Observed!AP$2:AP$2369,Observed!$A$2:$A$2369,$A242,Observed!$C$2:$C$2369,$C242)),AVERAGEIFS(Observed!AP$2:AP$2369,Observed!$A$2:$A$2369,$A242,Observed!$C$2:$C$2369,$C242),"")</f>
        <v/>
      </c>
      <c r="AQ242" s="40" t="str">
        <f>IF(ISNUMBER(AVERAGEIFS(Observed!AQ$2:AQ$2369,Observed!$A$2:$A$2369,$A242,Observed!$C$2:$C$2369,$C242)),AVERAGEIFS(Observed!AQ$2:AQ$2369,Observed!$A$2:$A$2369,$A242,Observed!$C$2:$C$2369,$C242),"")</f>
        <v/>
      </c>
      <c r="AR242" s="40" t="str">
        <f>IF(ISNUMBER(AVERAGEIFS(Observed!AR$2:AR$2369,Observed!$A$2:$A$2369,$A242,Observed!$C$2:$C$2369,$C242)),AVERAGEIFS(Observed!AR$2:AR$2369,Observed!$A$2:$A$2369,$A242,Observed!$C$2:$C$2369,$C242),"")</f>
        <v/>
      </c>
      <c r="AS242" s="3">
        <f>COUNTIFS(Observed!$A$2:$A$2369,$A242,Observed!$C$2:$C$2369,$C242)</f>
        <v>3</v>
      </c>
      <c r="AT242" s="3">
        <f t="shared" si="3"/>
        <v>3</v>
      </c>
    </row>
    <row r="243" spans="1:46" x14ac:dyDescent="0.25">
      <c r="A243" t="s">
        <v>6</v>
      </c>
      <c r="B243" t="s">
        <v>21</v>
      </c>
      <c r="C243" s="7">
        <v>36621</v>
      </c>
      <c r="D243" t="s">
        <v>101</v>
      </c>
      <c r="E243" t="s">
        <v>84</v>
      </c>
      <c r="J243" t="s">
        <v>26</v>
      </c>
      <c r="K243" t="s">
        <v>26</v>
      </c>
      <c r="L243">
        <v>6</v>
      </c>
      <c r="M243" t="s">
        <v>23</v>
      </c>
      <c r="N243" s="39">
        <f>IF(ISNUMBER(AVERAGEIFS(Observed!N$2:N$2369,Observed!$A$2:$A$2369,$A243,Observed!$C$2:$C$2369,$C243)),AVERAGEIFS(Observed!N$2:N$2369,Observed!$A$2:$A$2369,$A243,Observed!$C$2:$C$2369,$C243),"")</f>
        <v>425</v>
      </c>
      <c r="O243" s="40">
        <f>IF(ISNUMBER(AVERAGEIFS(Observed!O$2:O$2369,Observed!$A$2:$A$2369,$A243,Observed!$C$2:$C$2369,$C243)),AVERAGEIFS(Observed!O$2:O$2369,Observed!$A$2:$A$2369,$A243,Observed!$C$2:$C$2369,$C243),"")</f>
        <v>42.500000000000007</v>
      </c>
      <c r="P243" s="40" t="str">
        <f>IF(ISNUMBER(AVERAGEIFS(Observed!P$2:P$2369,Observed!$A$2:$A$2369,$A243,Observed!$C$2:$C$2369,$C243)),AVERAGEIFS(Observed!P$2:P$2369,Observed!$A$2:$A$2369,$A243,Observed!$C$2:$C$2369,$C243),"")</f>
        <v/>
      </c>
      <c r="Q243" s="40" t="str">
        <f>IF(ISNUMBER(AVERAGEIFS(Observed!Q$2:Q$2369,Observed!$A$2:$A$2369,$A243,Observed!$C$2:$C$2369,$C243)),AVERAGEIFS(Observed!Q$2:Q$2369,Observed!$A$2:$A$2369,$A243,Observed!$C$2:$C$2369,$C243),"")</f>
        <v/>
      </c>
      <c r="R243" s="40" t="str">
        <f>IF(ISNUMBER(AVERAGEIFS(Observed!R$2:R$2369,Observed!$A$2:$A$2369,$A243,Observed!$C$2:$C$2369,$C243)),AVERAGEIFS(Observed!R$2:R$2369,Observed!$A$2:$A$2369,$A243,Observed!$C$2:$C$2369,$C243),"")</f>
        <v/>
      </c>
      <c r="S243" s="41" t="str">
        <f>IF(ISNUMBER(AVERAGEIFS(Observed!S$2:S$2369,Observed!$A$2:$A$2369,$A243,Observed!$C$2:$C$2369,$C243)),AVERAGEIFS(Observed!S$2:S$2369,Observed!$A$2:$A$2369,$A243,Observed!$C$2:$C$2369,$C243),"")</f>
        <v/>
      </c>
      <c r="T243" s="41" t="str">
        <f>IF(ISNUMBER(AVERAGEIFS(Observed!T$2:T$2369,Observed!$A$2:$A$2369,$A243,Observed!$C$2:$C$2369,$C243)),AVERAGEIFS(Observed!T$2:T$2369,Observed!$A$2:$A$2369,$A243,Observed!$C$2:$C$2369,$C243),"")</f>
        <v/>
      </c>
      <c r="U243" s="41" t="str">
        <f>IF(ISNUMBER(AVERAGEIFS(Observed!U$2:U$2369,Observed!$A$2:$A$2369,$A243,Observed!$C$2:$C$2369,$C243)),AVERAGEIFS(Observed!U$2:U$2369,Observed!$A$2:$A$2369,$A243,Observed!$C$2:$C$2369,$C243),"")</f>
        <v/>
      </c>
      <c r="V243" s="40" t="str">
        <f>IF(ISNUMBER(AVERAGEIFS(Observed!V$2:V$2369,Observed!$A$2:$A$2369,$A243,Observed!$C$2:$C$2369,$C243)),AVERAGEIFS(Observed!V$2:V$2369,Observed!$A$2:$A$2369,$A243,Observed!$C$2:$C$2369,$C243),"")</f>
        <v/>
      </c>
      <c r="W243" s="8" t="str">
        <f>IF(ISNUMBER(AVERAGEIFS(Observed!W$2:W$2369,Observed!$A$2:$A$2369,$A243,Observed!$C$2:$C$2369,$C243)),AVERAGEIFS(Observed!W$2:W$2369,Observed!$A$2:$A$2369,$A243,Observed!$C$2:$C$2369,$C243),"")</f>
        <v/>
      </c>
      <c r="X243" s="8" t="str">
        <f>IF(ISNUMBER(AVERAGEIFS(Observed!X$2:X$2369,Observed!$A$2:$A$2369,$A243,Observed!$C$2:$C$2369,$C243)),AVERAGEIFS(Observed!X$2:X$2369,Observed!$A$2:$A$2369,$A243,Observed!$C$2:$C$2369,$C243),"")</f>
        <v/>
      </c>
      <c r="Y243" s="40" t="str">
        <f>IF(ISNUMBER(AVERAGEIFS(Observed!Y$2:Y$2369,Observed!$A$2:$A$2369,$A243,Observed!$C$2:$C$2369,$C243)),AVERAGEIFS(Observed!Y$2:Y$2369,Observed!$A$2:$A$2369,$A243,Observed!$C$2:$C$2369,$C243),"")</f>
        <v/>
      </c>
      <c r="Z243" s="40" t="str">
        <f>IF(ISNUMBER(AVERAGEIFS(Observed!Z$2:Z$2369,Observed!$A$2:$A$2369,$A243,Observed!$C$2:$C$2369,$C243)),AVERAGEIFS(Observed!Z$2:Z$2369,Observed!$A$2:$A$2369,$A243,Observed!$C$2:$C$2369,$C243),"")</f>
        <v/>
      </c>
      <c r="AA243" s="40" t="str">
        <f>IF(ISNUMBER(AVERAGEIFS(Observed!AA$2:AA$2369,Observed!$A$2:$A$2369,$A243,Observed!$C$2:$C$2369,$C243)),AVERAGEIFS(Observed!AA$2:AA$2369,Observed!$A$2:$A$2369,$A243,Observed!$C$2:$C$2369,$C243),"")</f>
        <v/>
      </c>
      <c r="AB243" s="40" t="str">
        <f>IF(ISNUMBER(AVERAGEIFS(Observed!AB$2:AB$2369,Observed!$A$2:$A$2369,$A243,Observed!$C$2:$C$2369,$C243)),AVERAGEIFS(Observed!AB$2:AB$2369,Observed!$A$2:$A$2369,$A243,Observed!$C$2:$C$2369,$C243),"")</f>
        <v/>
      </c>
      <c r="AC243" s="40" t="str">
        <f>IF(ISNUMBER(AVERAGEIFS(Observed!AC$2:AC$2369,Observed!$A$2:$A$2369,$A243,Observed!$C$2:$C$2369,$C243)),AVERAGEIFS(Observed!AC$2:AC$2369,Observed!$A$2:$A$2369,$A243,Observed!$C$2:$C$2369,$C243),"")</f>
        <v/>
      </c>
      <c r="AD243" s="40" t="str">
        <f>IF(ISNUMBER(AVERAGEIFS(Observed!AD$2:AD$2369,Observed!$A$2:$A$2369,$A243,Observed!$C$2:$C$2369,$C243)),AVERAGEIFS(Observed!AD$2:AD$2369,Observed!$A$2:$A$2369,$A243,Observed!$C$2:$C$2369,$C243),"")</f>
        <v/>
      </c>
      <c r="AE243" s="40" t="str">
        <f>IF(ISNUMBER(AVERAGEIFS(Observed!AE$2:AE$2369,Observed!$A$2:$A$2369,$A243,Observed!$C$2:$C$2369,$C243)),AVERAGEIFS(Observed!AE$2:AE$2369,Observed!$A$2:$A$2369,$A243,Observed!$C$2:$C$2369,$C243),"")</f>
        <v/>
      </c>
      <c r="AF243" s="40" t="str">
        <f>IF(ISNUMBER(AVERAGEIFS(Observed!AF$2:AF$2369,Observed!$A$2:$A$2369,$A243,Observed!$C$2:$C$2369,$C243)),AVERAGEIFS(Observed!AF$2:AF$2369,Observed!$A$2:$A$2369,$A243,Observed!$C$2:$C$2369,$C243),"")</f>
        <v/>
      </c>
      <c r="AG243" s="40" t="str">
        <f>IF(ISNUMBER(AVERAGEIFS(Observed!AG$2:AG$2369,Observed!$A$2:$A$2369,$A243,Observed!$C$2:$C$2369,$C243)),AVERAGEIFS(Observed!AG$2:AG$2369,Observed!$A$2:$A$2369,$A243,Observed!$C$2:$C$2369,$C243),"")</f>
        <v/>
      </c>
      <c r="AH243" s="41" t="str">
        <f>IF(ISNUMBER(AVERAGEIFS(Observed!AH$2:AH$2369,Observed!$A$2:$A$2369,$A243,Observed!$C$2:$C$2369,$C243)),AVERAGEIFS(Observed!AH$2:AH$2369,Observed!$A$2:$A$2369,$A243,Observed!$C$2:$C$2369,$C243),"")</f>
        <v/>
      </c>
      <c r="AI243" s="41" t="str">
        <f>IF(ISNUMBER(AVERAGEIFS(Observed!AI$2:AI$2369,Observed!$A$2:$A$2369,$A243,Observed!$C$2:$C$2369,$C243)),AVERAGEIFS(Observed!AI$2:AI$2369,Observed!$A$2:$A$2369,$A243,Observed!$C$2:$C$2369,$C243),"")</f>
        <v/>
      </c>
      <c r="AJ243" s="41" t="str">
        <f>IF(ISNUMBER(AVERAGEIFS(Observed!AJ$2:AJ$2369,Observed!$A$2:$A$2369,$A243,Observed!$C$2:$C$2369,$C243)),AVERAGEIFS(Observed!AJ$2:AJ$2369,Observed!$A$2:$A$2369,$A243,Observed!$C$2:$C$2369,$C243),"")</f>
        <v/>
      </c>
      <c r="AK243" s="40" t="str">
        <f>IF(ISNUMBER(AVERAGEIFS(Observed!AK$2:AK$2369,Observed!$A$2:$A$2369,$A243,Observed!$C$2:$C$2369,$C243)),AVERAGEIFS(Observed!AK$2:AK$2369,Observed!$A$2:$A$2369,$A243,Observed!$C$2:$C$2369,$C243),"")</f>
        <v/>
      </c>
      <c r="AL243" s="41" t="str">
        <f>IF(ISNUMBER(AVERAGEIFS(Observed!AL$2:AL$2369,Observed!$A$2:$A$2369,$A243,Observed!$C$2:$C$2369,$C243)),AVERAGEIFS(Observed!AL$2:AL$2369,Observed!$A$2:$A$2369,$A243,Observed!$C$2:$C$2369,$C243),"")</f>
        <v/>
      </c>
      <c r="AM243" s="40" t="str">
        <f>IF(ISNUMBER(AVERAGEIFS(Observed!AM$2:AM$2369,Observed!$A$2:$A$2369,$A243,Observed!$C$2:$C$2369,$C243)),AVERAGEIFS(Observed!AM$2:AM$2369,Observed!$A$2:$A$2369,$A243,Observed!$C$2:$C$2369,$C243),"")</f>
        <v/>
      </c>
      <c r="AN243" s="40" t="str">
        <f>IF(ISNUMBER(AVERAGEIFS(Observed!AN$2:AN$2369,Observed!$A$2:$A$2369,$A243,Observed!$C$2:$C$2369,$C243)),AVERAGEIFS(Observed!AN$2:AN$2369,Observed!$A$2:$A$2369,$A243,Observed!$C$2:$C$2369,$C243),"")</f>
        <v/>
      </c>
      <c r="AO243" s="40" t="str">
        <f>IF(ISNUMBER(AVERAGEIFS(Observed!AO$2:AO$2369,Observed!$A$2:$A$2369,$A243,Observed!$C$2:$C$2369,$C243)),AVERAGEIFS(Observed!AO$2:AO$2369,Observed!$A$2:$A$2369,$A243,Observed!$C$2:$C$2369,$C243),"")</f>
        <v/>
      </c>
      <c r="AP243" s="41" t="str">
        <f>IF(ISNUMBER(AVERAGEIFS(Observed!AP$2:AP$2369,Observed!$A$2:$A$2369,$A243,Observed!$C$2:$C$2369,$C243)),AVERAGEIFS(Observed!AP$2:AP$2369,Observed!$A$2:$A$2369,$A243,Observed!$C$2:$C$2369,$C243),"")</f>
        <v/>
      </c>
      <c r="AQ243" s="40" t="str">
        <f>IF(ISNUMBER(AVERAGEIFS(Observed!AQ$2:AQ$2369,Observed!$A$2:$A$2369,$A243,Observed!$C$2:$C$2369,$C243)),AVERAGEIFS(Observed!AQ$2:AQ$2369,Observed!$A$2:$A$2369,$A243,Observed!$C$2:$C$2369,$C243),"")</f>
        <v/>
      </c>
      <c r="AR243" s="40" t="str">
        <f>IF(ISNUMBER(AVERAGEIFS(Observed!AR$2:AR$2369,Observed!$A$2:$A$2369,$A243,Observed!$C$2:$C$2369,$C243)),AVERAGEIFS(Observed!AR$2:AR$2369,Observed!$A$2:$A$2369,$A243,Observed!$C$2:$C$2369,$C243),"")</f>
        <v/>
      </c>
      <c r="AS243" s="3">
        <f>COUNTIFS(Observed!$A$2:$A$2369,$A243,Observed!$C$2:$C$2369,$C243)</f>
        <v>3</v>
      </c>
      <c r="AT243" s="3">
        <f t="shared" si="3"/>
        <v>1</v>
      </c>
    </row>
    <row r="244" spans="1:46" x14ac:dyDescent="0.25">
      <c r="A244" t="s">
        <v>6</v>
      </c>
      <c r="B244" t="s">
        <v>21</v>
      </c>
      <c r="C244" s="7">
        <v>36628</v>
      </c>
      <c r="D244" t="s">
        <v>101</v>
      </c>
      <c r="E244" t="s">
        <v>84</v>
      </c>
      <c r="J244" t="s">
        <v>26</v>
      </c>
      <c r="K244" t="s">
        <v>26</v>
      </c>
      <c r="L244">
        <v>6</v>
      </c>
      <c r="M244" t="s">
        <v>23</v>
      </c>
      <c r="N244" s="39">
        <f>IF(ISNUMBER(AVERAGEIFS(Observed!N$2:N$2369,Observed!$A$2:$A$2369,$A244,Observed!$C$2:$C$2369,$C244)),AVERAGEIFS(Observed!N$2:N$2369,Observed!$A$2:$A$2369,$A244,Observed!$C$2:$C$2369,$C244),"")</f>
        <v>824.5</v>
      </c>
      <c r="O244" s="40">
        <f>IF(ISNUMBER(AVERAGEIFS(Observed!O$2:O$2369,Observed!$A$2:$A$2369,$A244,Observed!$C$2:$C$2369,$C244)),AVERAGEIFS(Observed!O$2:O$2369,Observed!$A$2:$A$2369,$A244,Observed!$C$2:$C$2369,$C244),"")</f>
        <v>82.45</v>
      </c>
      <c r="P244" s="40" t="str">
        <f>IF(ISNUMBER(AVERAGEIFS(Observed!P$2:P$2369,Observed!$A$2:$A$2369,$A244,Observed!$C$2:$C$2369,$C244)),AVERAGEIFS(Observed!P$2:P$2369,Observed!$A$2:$A$2369,$A244,Observed!$C$2:$C$2369,$C244),"")</f>
        <v/>
      </c>
      <c r="Q244" s="40" t="str">
        <f>IF(ISNUMBER(AVERAGEIFS(Observed!Q$2:Q$2369,Observed!$A$2:$A$2369,$A244,Observed!$C$2:$C$2369,$C244)),AVERAGEIFS(Observed!Q$2:Q$2369,Observed!$A$2:$A$2369,$A244,Observed!$C$2:$C$2369,$C244),"")</f>
        <v/>
      </c>
      <c r="R244" s="40" t="str">
        <f>IF(ISNUMBER(AVERAGEIFS(Observed!R$2:R$2369,Observed!$A$2:$A$2369,$A244,Observed!$C$2:$C$2369,$C244)),AVERAGEIFS(Observed!R$2:R$2369,Observed!$A$2:$A$2369,$A244,Observed!$C$2:$C$2369,$C244),"")</f>
        <v/>
      </c>
      <c r="S244" s="41" t="str">
        <f>IF(ISNUMBER(AVERAGEIFS(Observed!S$2:S$2369,Observed!$A$2:$A$2369,$A244,Observed!$C$2:$C$2369,$C244)),AVERAGEIFS(Observed!S$2:S$2369,Observed!$A$2:$A$2369,$A244,Observed!$C$2:$C$2369,$C244),"")</f>
        <v/>
      </c>
      <c r="T244" s="41" t="str">
        <f>IF(ISNUMBER(AVERAGEIFS(Observed!T$2:T$2369,Observed!$A$2:$A$2369,$A244,Observed!$C$2:$C$2369,$C244)),AVERAGEIFS(Observed!T$2:T$2369,Observed!$A$2:$A$2369,$A244,Observed!$C$2:$C$2369,$C244),"")</f>
        <v/>
      </c>
      <c r="U244" s="41" t="str">
        <f>IF(ISNUMBER(AVERAGEIFS(Observed!U$2:U$2369,Observed!$A$2:$A$2369,$A244,Observed!$C$2:$C$2369,$C244)),AVERAGEIFS(Observed!U$2:U$2369,Observed!$A$2:$A$2369,$A244,Observed!$C$2:$C$2369,$C244),"")</f>
        <v/>
      </c>
      <c r="V244" s="40" t="str">
        <f>IF(ISNUMBER(AVERAGEIFS(Observed!V$2:V$2369,Observed!$A$2:$A$2369,$A244,Observed!$C$2:$C$2369,$C244)),AVERAGEIFS(Observed!V$2:V$2369,Observed!$A$2:$A$2369,$A244,Observed!$C$2:$C$2369,$C244),"")</f>
        <v/>
      </c>
      <c r="W244" s="8" t="str">
        <f>IF(ISNUMBER(AVERAGEIFS(Observed!W$2:W$2369,Observed!$A$2:$A$2369,$A244,Observed!$C$2:$C$2369,$C244)),AVERAGEIFS(Observed!W$2:W$2369,Observed!$A$2:$A$2369,$A244,Observed!$C$2:$C$2369,$C244),"")</f>
        <v/>
      </c>
      <c r="X244" s="8" t="str">
        <f>IF(ISNUMBER(AVERAGEIFS(Observed!X$2:X$2369,Observed!$A$2:$A$2369,$A244,Observed!$C$2:$C$2369,$C244)),AVERAGEIFS(Observed!X$2:X$2369,Observed!$A$2:$A$2369,$A244,Observed!$C$2:$C$2369,$C244),"")</f>
        <v/>
      </c>
      <c r="Y244" s="40" t="str">
        <f>IF(ISNUMBER(AVERAGEIFS(Observed!Y$2:Y$2369,Observed!$A$2:$A$2369,$A244,Observed!$C$2:$C$2369,$C244)),AVERAGEIFS(Observed!Y$2:Y$2369,Observed!$A$2:$A$2369,$A244,Observed!$C$2:$C$2369,$C244),"")</f>
        <v/>
      </c>
      <c r="Z244" s="40" t="str">
        <f>IF(ISNUMBER(AVERAGEIFS(Observed!Z$2:Z$2369,Observed!$A$2:$A$2369,$A244,Observed!$C$2:$C$2369,$C244)),AVERAGEIFS(Observed!Z$2:Z$2369,Observed!$A$2:$A$2369,$A244,Observed!$C$2:$C$2369,$C244),"")</f>
        <v/>
      </c>
      <c r="AA244" s="40" t="str">
        <f>IF(ISNUMBER(AVERAGEIFS(Observed!AA$2:AA$2369,Observed!$A$2:$A$2369,$A244,Observed!$C$2:$C$2369,$C244)),AVERAGEIFS(Observed!AA$2:AA$2369,Observed!$A$2:$A$2369,$A244,Observed!$C$2:$C$2369,$C244),"")</f>
        <v/>
      </c>
      <c r="AB244" s="40" t="str">
        <f>IF(ISNUMBER(AVERAGEIFS(Observed!AB$2:AB$2369,Observed!$A$2:$A$2369,$A244,Observed!$C$2:$C$2369,$C244)),AVERAGEIFS(Observed!AB$2:AB$2369,Observed!$A$2:$A$2369,$A244,Observed!$C$2:$C$2369,$C244),"")</f>
        <v/>
      </c>
      <c r="AC244" s="40" t="str">
        <f>IF(ISNUMBER(AVERAGEIFS(Observed!AC$2:AC$2369,Observed!$A$2:$A$2369,$A244,Observed!$C$2:$C$2369,$C244)),AVERAGEIFS(Observed!AC$2:AC$2369,Observed!$A$2:$A$2369,$A244,Observed!$C$2:$C$2369,$C244),"")</f>
        <v/>
      </c>
      <c r="AD244" s="40" t="str">
        <f>IF(ISNUMBER(AVERAGEIFS(Observed!AD$2:AD$2369,Observed!$A$2:$A$2369,$A244,Observed!$C$2:$C$2369,$C244)),AVERAGEIFS(Observed!AD$2:AD$2369,Observed!$A$2:$A$2369,$A244,Observed!$C$2:$C$2369,$C244),"")</f>
        <v/>
      </c>
      <c r="AE244" s="40" t="str">
        <f>IF(ISNUMBER(AVERAGEIFS(Observed!AE$2:AE$2369,Observed!$A$2:$A$2369,$A244,Observed!$C$2:$C$2369,$C244)),AVERAGEIFS(Observed!AE$2:AE$2369,Observed!$A$2:$A$2369,$A244,Observed!$C$2:$C$2369,$C244),"")</f>
        <v/>
      </c>
      <c r="AF244" s="40" t="str">
        <f>IF(ISNUMBER(AVERAGEIFS(Observed!AF$2:AF$2369,Observed!$A$2:$A$2369,$A244,Observed!$C$2:$C$2369,$C244)),AVERAGEIFS(Observed!AF$2:AF$2369,Observed!$A$2:$A$2369,$A244,Observed!$C$2:$C$2369,$C244),"")</f>
        <v/>
      </c>
      <c r="AG244" s="40" t="str">
        <f>IF(ISNUMBER(AVERAGEIFS(Observed!AG$2:AG$2369,Observed!$A$2:$A$2369,$A244,Observed!$C$2:$C$2369,$C244)),AVERAGEIFS(Observed!AG$2:AG$2369,Observed!$A$2:$A$2369,$A244,Observed!$C$2:$C$2369,$C244),"")</f>
        <v/>
      </c>
      <c r="AH244" s="41" t="str">
        <f>IF(ISNUMBER(AVERAGEIFS(Observed!AH$2:AH$2369,Observed!$A$2:$A$2369,$A244,Observed!$C$2:$C$2369,$C244)),AVERAGEIFS(Observed!AH$2:AH$2369,Observed!$A$2:$A$2369,$A244,Observed!$C$2:$C$2369,$C244),"")</f>
        <v/>
      </c>
      <c r="AI244" s="41" t="str">
        <f>IF(ISNUMBER(AVERAGEIFS(Observed!AI$2:AI$2369,Observed!$A$2:$A$2369,$A244,Observed!$C$2:$C$2369,$C244)),AVERAGEIFS(Observed!AI$2:AI$2369,Observed!$A$2:$A$2369,$A244,Observed!$C$2:$C$2369,$C244),"")</f>
        <v/>
      </c>
      <c r="AJ244" s="41" t="str">
        <f>IF(ISNUMBER(AVERAGEIFS(Observed!AJ$2:AJ$2369,Observed!$A$2:$A$2369,$A244,Observed!$C$2:$C$2369,$C244)),AVERAGEIFS(Observed!AJ$2:AJ$2369,Observed!$A$2:$A$2369,$A244,Observed!$C$2:$C$2369,$C244),"")</f>
        <v/>
      </c>
      <c r="AK244" s="40" t="str">
        <f>IF(ISNUMBER(AVERAGEIFS(Observed!AK$2:AK$2369,Observed!$A$2:$A$2369,$A244,Observed!$C$2:$C$2369,$C244)),AVERAGEIFS(Observed!AK$2:AK$2369,Observed!$A$2:$A$2369,$A244,Observed!$C$2:$C$2369,$C244),"")</f>
        <v/>
      </c>
      <c r="AL244" s="41" t="str">
        <f>IF(ISNUMBER(AVERAGEIFS(Observed!AL$2:AL$2369,Observed!$A$2:$A$2369,$A244,Observed!$C$2:$C$2369,$C244)),AVERAGEIFS(Observed!AL$2:AL$2369,Observed!$A$2:$A$2369,$A244,Observed!$C$2:$C$2369,$C244),"")</f>
        <v/>
      </c>
      <c r="AM244" s="40" t="str">
        <f>IF(ISNUMBER(AVERAGEIFS(Observed!AM$2:AM$2369,Observed!$A$2:$A$2369,$A244,Observed!$C$2:$C$2369,$C244)),AVERAGEIFS(Observed!AM$2:AM$2369,Observed!$A$2:$A$2369,$A244,Observed!$C$2:$C$2369,$C244),"")</f>
        <v/>
      </c>
      <c r="AN244" s="40" t="str">
        <f>IF(ISNUMBER(AVERAGEIFS(Observed!AN$2:AN$2369,Observed!$A$2:$A$2369,$A244,Observed!$C$2:$C$2369,$C244)),AVERAGEIFS(Observed!AN$2:AN$2369,Observed!$A$2:$A$2369,$A244,Observed!$C$2:$C$2369,$C244),"")</f>
        <v/>
      </c>
      <c r="AO244" s="40" t="str">
        <f>IF(ISNUMBER(AVERAGEIFS(Observed!AO$2:AO$2369,Observed!$A$2:$A$2369,$A244,Observed!$C$2:$C$2369,$C244)),AVERAGEIFS(Observed!AO$2:AO$2369,Observed!$A$2:$A$2369,$A244,Observed!$C$2:$C$2369,$C244),"")</f>
        <v/>
      </c>
      <c r="AP244" s="41" t="str">
        <f>IF(ISNUMBER(AVERAGEIFS(Observed!AP$2:AP$2369,Observed!$A$2:$A$2369,$A244,Observed!$C$2:$C$2369,$C244)),AVERAGEIFS(Observed!AP$2:AP$2369,Observed!$A$2:$A$2369,$A244,Observed!$C$2:$C$2369,$C244),"")</f>
        <v/>
      </c>
      <c r="AQ244" s="40" t="str">
        <f>IF(ISNUMBER(AVERAGEIFS(Observed!AQ$2:AQ$2369,Observed!$A$2:$A$2369,$A244,Observed!$C$2:$C$2369,$C244)),AVERAGEIFS(Observed!AQ$2:AQ$2369,Observed!$A$2:$A$2369,$A244,Observed!$C$2:$C$2369,$C244),"")</f>
        <v/>
      </c>
      <c r="AR244" s="40" t="str">
        <f>IF(ISNUMBER(AVERAGEIFS(Observed!AR$2:AR$2369,Observed!$A$2:$A$2369,$A244,Observed!$C$2:$C$2369,$C244)),AVERAGEIFS(Observed!AR$2:AR$2369,Observed!$A$2:$A$2369,$A244,Observed!$C$2:$C$2369,$C244),"")</f>
        <v/>
      </c>
      <c r="AS244" s="3">
        <f>COUNTIFS(Observed!$A$2:$A$2369,$A244,Observed!$C$2:$C$2369,$C244)</f>
        <v>3</v>
      </c>
      <c r="AT244" s="3">
        <f t="shared" si="3"/>
        <v>1</v>
      </c>
    </row>
    <row r="245" spans="1:46" x14ac:dyDescent="0.25">
      <c r="A245" t="s">
        <v>6</v>
      </c>
      <c r="B245" t="s">
        <v>21</v>
      </c>
      <c r="C245" s="7">
        <v>36637</v>
      </c>
      <c r="D245" t="s">
        <v>101</v>
      </c>
      <c r="E245" t="s">
        <v>84</v>
      </c>
      <c r="J245" t="s">
        <v>26</v>
      </c>
      <c r="K245" t="s">
        <v>26</v>
      </c>
      <c r="L245">
        <v>6</v>
      </c>
      <c r="M245" t="s">
        <v>23</v>
      </c>
      <c r="N245" s="39">
        <f>IF(ISNUMBER(AVERAGEIFS(Observed!N$2:N$2369,Observed!$A$2:$A$2369,$A245,Observed!$C$2:$C$2369,$C245)),AVERAGEIFS(Observed!N$2:N$2369,Observed!$A$2:$A$2369,$A245,Observed!$C$2:$C$2369,$C245),"")</f>
        <v>1286.3333333333333</v>
      </c>
      <c r="O245" s="40">
        <f>IF(ISNUMBER(AVERAGEIFS(Observed!O$2:O$2369,Observed!$A$2:$A$2369,$A245,Observed!$C$2:$C$2369,$C245)),AVERAGEIFS(Observed!O$2:O$2369,Observed!$A$2:$A$2369,$A245,Observed!$C$2:$C$2369,$C245),"")</f>
        <v>128.63333333333333</v>
      </c>
      <c r="P245" s="40" t="str">
        <f>IF(ISNUMBER(AVERAGEIFS(Observed!P$2:P$2369,Observed!$A$2:$A$2369,$A245,Observed!$C$2:$C$2369,$C245)),AVERAGEIFS(Observed!P$2:P$2369,Observed!$A$2:$A$2369,$A245,Observed!$C$2:$C$2369,$C245),"")</f>
        <v/>
      </c>
      <c r="Q245" s="40" t="str">
        <f>IF(ISNUMBER(AVERAGEIFS(Observed!Q$2:Q$2369,Observed!$A$2:$A$2369,$A245,Observed!$C$2:$C$2369,$C245)),AVERAGEIFS(Observed!Q$2:Q$2369,Observed!$A$2:$A$2369,$A245,Observed!$C$2:$C$2369,$C245),"")</f>
        <v/>
      </c>
      <c r="R245" s="40" t="str">
        <f>IF(ISNUMBER(AVERAGEIFS(Observed!R$2:R$2369,Observed!$A$2:$A$2369,$A245,Observed!$C$2:$C$2369,$C245)),AVERAGEIFS(Observed!R$2:R$2369,Observed!$A$2:$A$2369,$A245,Observed!$C$2:$C$2369,$C245),"")</f>
        <v/>
      </c>
      <c r="S245" s="41" t="str">
        <f>IF(ISNUMBER(AVERAGEIFS(Observed!S$2:S$2369,Observed!$A$2:$A$2369,$A245,Observed!$C$2:$C$2369,$C245)),AVERAGEIFS(Observed!S$2:S$2369,Observed!$A$2:$A$2369,$A245,Observed!$C$2:$C$2369,$C245),"")</f>
        <v/>
      </c>
      <c r="T245" s="41" t="str">
        <f>IF(ISNUMBER(AVERAGEIFS(Observed!T$2:T$2369,Observed!$A$2:$A$2369,$A245,Observed!$C$2:$C$2369,$C245)),AVERAGEIFS(Observed!T$2:T$2369,Observed!$A$2:$A$2369,$A245,Observed!$C$2:$C$2369,$C245),"")</f>
        <v/>
      </c>
      <c r="U245" s="41" t="str">
        <f>IF(ISNUMBER(AVERAGEIFS(Observed!U$2:U$2369,Observed!$A$2:$A$2369,$A245,Observed!$C$2:$C$2369,$C245)),AVERAGEIFS(Observed!U$2:U$2369,Observed!$A$2:$A$2369,$A245,Observed!$C$2:$C$2369,$C245),"")</f>
        <v/>
      </c>
      <c r="V245" s="40" t="str">
        <f>IF(ISNUMBER(AVERAGEIFS(Observed!V$2:V$2369,Observed!$A$2:$A$2369,$A245,Observed!$C$2:$C$2369,$C245)),AVERAGEIFS(Observed!V$2:V$2369,Observed!$A$2:$A$2369,$A245,Observed!$C$2:$C$2369,$C245),"")</f>
        <v/>
      </c>
      <c r="W245" s="8" t="str">
        <f>IF(ISNUMBER(AVERAGEIFS(Observed!W$2:W$2369,Observed!$A$2:$A$2369,$A245,Observed!$C$2:$C$2369,$C245)),AVERAGEIFS(Observed!W$2:W$2369,Observed!$A$2:$A$2369,$A245,Observed!$C$2:$C$2369,$C245),"")</f>
        <v/>
      </c>
      <c r="X245" s="8" t="str">
        <f>IF(ISNUMBER(AVERAGEIFS(Observed!X$2:X$2369,Observed!$A$2:$A$2369,$A245,Observed!$C$2:$C$2369,$C245)),AVERAGEIFS(Observed!X$2:X$2369,Observed!$A$2:$A$2369,$A245,Observed!$C$2:$C$2369,$C245),"")</f>
        <v/>
      </c>
      <c r="Y245" s="40" t="str">
        <f>IF(ISNUMBER(AVERAGEIFS(Observed!Y$2:Y$2369,Observed!$A$2:$A$2369,$A245,Observed!$C$2:$C$2369,$C245)),AVERAGEIFS(Observed!Y$2:Y$2369,Observed!$A$2:$A$2369,$A245,Observed!$C$2:$C$2369,$C245),"")</f>
        <v/>
      </c>
      <c r="Z245" s="40" t="str">
        <f>IF(ISNUMBER(AVERAGEIFS(Observed!Z$2:Z$2369,Observed!$A$2:$A$2369,$A245,Observed!$C$2:$C$2369,$C245)),AVERAGEIFS(Observed!Z$2:Z$2369,Observed!$A$2:$A$2369,$A245,Observed!$C$2:$C$2369,$C245),"")</f>
        <v/>
      </c>
      <c r="AA245" s="40" t="str">
        <f>IF(ISNUMBER(AVERAGEIFS(Observed!AA$2:AA$2369,Observed!$A$2:$A$2369,$A245,Observed!$C$2:$C$2369,$C245)),AVERAGEIFS(Observed!AA$2:AA$2369,Observed!$A$2:$A$2369,$A245,Observed!$C$2:$C$2369,$C245),"")</f>
        <v/>
      </c>
      <c r="AB245" s="40" t="str">
        <f>IF(ISNUMBER(AVERAGEIFS(Observed!AB$2:AB$2369,Observed!$A$2:$A$2369,$A245,Observed!$C$2:$C$2369,$C245)),AVERAGEIFS(Observed!AB$2:AB$2369,Observed!$A$2:$A$2369,$A245,Observed!$C$2:$C$2369,$C245),"")</f>
        <v/>
      </c>
      <c r="AC245" s="40" t="str">
        <f>IF(ISNUMBER(AVERAGEIFS(Observed!AC$2:AC$2369,Observed!$A$2:$A$2369,$A245,Observed!$C$2:$C$2369,$C245)),AVERAGEIFS(Observed!AC$2:AC$2369,Observed!$A$2:$A$2369,$A245,Observed!$C$2:$C$2369,$C245),"")</f>
        <v/>
      </c>
      <c r="AD245" s="40" t="str">
        <f>IF(ISNUMBER(AVERAGEIFS(Observed!AD$2:AD$2369,Observed!$A$2:$A$2369,$A245,Observed!$C$2:$C$2369,$C245)),AVERAGEIFS(Observed!AD$2:AD$2369,Observed!$A$2:$A$2369,$A245,Observed!$C$2:$C$2369,$C245),"")</f>
        <v/>
      </c>
      <c r="AE245" s="40" t="str">
        <f>IF(ISNUMBER(AVERAGEIFS(Observed!AE$2:AE$2369,Observed!$A$2:$A$2369,$A245,Observed!$C$2:$C$2369,$C245)),AVERAGEIFS(Observed!AE$2:AE$2369,Observed!$A$2:$A$2369,$A245,Observed!$C$2:$C$2369,$C245),"")</f>
        <v/>
      </c>
      <c r="AF245" s="40" t="str">
        <f>IF(ISNUMBER(AVERAGEIFS(Observed!AF$2:AF$2369,Observed!$A$2:$A$2369,$A245,Observed!$C$2:$C$2369,$C245)),AVERAGEIFS(Observed!AF$2:AF$2369,Observed!$A$2:$A$2369,$A245,Observed!$C$2:$C$2369,$C245),"")</f>
        <v/>
      </c>
      <c r="AG245" s="40" t="str">
        <f>IF(ISNUMBER(AVERAGEIFS(Observed!AG$2:AG$2369,Observed!$A$2:$A$2369,$A245,Observed!$C$2:$C$2369,$C245)),AVERAGEIFS(Observed!AG$2:AG$2369,Observed!$A$2:$A$2369,$A245,Observed!$C$2:$C$2369,$C245),"")</f>
        <v/>
      </c>
      <c r="AH245" s="41" t="str">
        <f>IF(ISNUMBER(AVERAGEIFS(Observed!AH$2:AH$2369,Observed!$A$2:$A$2369,$A245,Observed!$C$2:$C$2369,$C245)),AVERAGEIFS(Observed!AH$2:AH$2369,Observed!$A$2:$A$2369,$A245,Observed!$C$2:$C$2369,$C245),"")</f>
        <v/>
      </c>
      <c r="AI245" s="41" t="str">
        <f>IF(ISNUMBER(AVERAGEIFS(Observed!AI$2:AI$2369,Observed!$A$2:$A$2369,$A245,Observed!$C$2:$C$2369,$C245)),AVERAGEIFS(Observed!AI$2:AI$2369,Observed!$A$2:$A$2369,$A245,Observed!$C$2:$C$2369,$C245),"")</f>
        <v/>
      </c>
      <c r="AJ245" s="41" t="str">
        <f>IF(ISNUMBER(AVERAGEIFS(Observed!AJ$2:AJ$2369,Observed!$A$2:$A$2369,$A245,Observed!$C$2:$C$2369,$C245)),AVERAGEIFS(Observed!AJ$2:AJ$2369,Observed!$A$2:$A$2369,$A245,Observed!$C$2:$C$2369,$C245),"")</f>
        <v/>
      </c>
      <c r="AK245" s="40" t="str">
        <f>IF(ISNUMBER(AVERAGEIFS(Observed!AK$2:AK$2369,Observed!$A$2:$A$2369,$A245,Observed!$C$2:$C$2369,$C245)),AVERAGEIFS(Observed!AK$2:AK$2369,Observed!$A$2:$A$2369,$A245,Observed!$C$2:$C$2369,$C245),"")</f>
        <v/>
      </c>
      <c r="AL245" s="41" t="str">
        <f>IF(ISNUMBER(AVERAGEIFS(Observed!AL$2:AL$2369,Observed!$A$2:$A$2369,$A245,Observed!$C$2:$C$2369,$C245)),AVERAGEIFS(Observed!AL$2:AL$2369,Observed!$A$2:$A$2369,$A245,Observed!$C$2:$C$2369,$C245),"")</f>
        <v/>
      </c>
      <c r="AM245" s="40" t="str">
        <f>IF(ISNUMBER(AVERAGEIFS(Observed!AM$2:AM$2369,Observed!$A$2:$A$2369,$A245,Observed!$C$2:$C$2369,$C245)),AVERAGEIFS(Observed!AM$2:AM$2369,Observed!$A$2:$A$2369,$A245,Observed!$C$2:$C$2369,$C245),"")</f>
        <v/>
      </c>
      <c r="AN245" s="40" t="str">
        <f>IF(ISNUMBER(AVERAGEIFS(Observed!AN$2:AN$2369,Observed!$A$2:$A$2369,$A245,Observed!$C$2:$C$2369,$C245)),AVERAGEIFS(Observed!AN$2:AN$2369,Observed!$A$2:$A$2369,$A245,Observed!$C$2:$C$2369,$C245),"")</f>
        <v/>
      </c>
      <c r="AO245" s="40" t="str">
        <f>IF(ISNUMBER(AVERAGEIFS(Observed!AO$2:AO$2369,Observed!$A$2:$A$2369,$A245,Observed!$C$2:$C$2369,$C245)),AVERAGEIFS(Observed!AO$2:AO$2369,Observed!$A$2:$A$2369,$A245,Observed!$C$2:$C$2369,$C245),"")</f>
        <v/>
      </c>
      <c r="AP245" s="41" t="str">
        <f>IF(ISNUMBER(AVERAGEIFS(Observed!AP$2:AP$2369,Observed!$A$2:$A$2369,$A245,Observed!$C$2:$C$2369,$C245)),AVERAGEIFS(Observed!AP$2:AP$2369,Observed!$A$2:$A$2369,$A245,Observed!$C$2:$C$2369,$C245),"")</f>
        <v/>
      </c>
      <c r="AQ245" s="40" t="str">
        <f>IF(ISNUMBER(AVERAGEIFS(Observed!AQ$2:AQ$2369,Observed!$A$2:$A$2369,$A245,Observed!$C$2:$C$2369,$C245)),AVERAGEIFS(Observed!AQ$2:AQ$2369,Observed!$A$2:$A$2369,$A245,Observed!$C$2:$C$2369,$C245),"")</f>
        <v/>
      </c>
      <c r="AR245" s="40" t="str">
        <f>IF(ISNUMBER(AVERAGEIFS(Observed!AR$2:AR$2369,Observed!$A$2:$A$2369,$A245,Observed!$C$2:$C$2369,$C245)),AVERAGEIFS(Observed!AR$2:AR$2369,Observed!$A$2:$A$2369,$A245,Observed!$C$2:$C$2369,$C245),"")</f>
        <v/>
      </c>
      <c r="AS245" s="3">
        <f>COUNTIFS(Observed!$A$2:$A$2369,$A245,Observed!$C$2:$C$2369,$C245)</f>
        <v>3</v>
      </c>
      <c r="AT245" s="3">
        <f t="shared" si="3"/>
        <v>1</v>
      </c>
    </row>
    <row r="246" spans="1:46" x14ac:dyDescent="0.25">
      <c r="A246" t="s">
        <v>6</v>
      </c>
      <c r="B246" t="s">
        <v>21</v>
      </c>
      <c r="C246" s="7">
        <v>36647</v>
      </c>
      <c r="D246" t="s">
        <v>101</v>
      </c>
      <c r="E246" t="s">
        <v>84</v>
      </c>
      <c r="J246" t="s">
        <v>26</v>
      </c>
      <c r="K246" t="s">
        <v>26</v>
      </c>
      <c r="L246">
        <v>6</v>
      </c>
      <c r="M246" t="s">
        <v>23</v>
      </c>
      <c r="N246" s="39">
        <f>IF(ISNUMBER(AVERAGEIFS(Observed!N$2:N$2369,Observed!$A$2:$A$2369,$A246,Observed!$C$2:$C$2369,$C246)),AVERAGEIFS(Observed!N$2:N$2369,Observed!$A$2:$A$2369,$A246,Observed!$C$2:$C$2369,$C246),"")</f>
        <v>1163.8333333333333</v>
      </c>
      <c r="O246" s="40">
        <f>IF(ISNUMBER(AVERAGEIFS(Observed!O$2:O$2369,Observed!$A$2:$A$2369,$A246,Observed!$C$2:$C$2369,$C246)),AVERAGEIFS(Observed!O$2:O$2369,Observed!$A$2:$A$2369,$A246,Observed!$C$2:$C$2369,$C246),"")</f>
        <v>116.38333333333333</v>
      </c>
      <c r="P246" s="40" t="str">
        <f>IF(ISNUMBER(AVERAGEIFS(Observed!P$2:P$2369,Observed!$A$2:$A$2369,$A246,Observed!$C$2:$C$2369,$C246)),AVERAGEIFS(Observed!P$2:P$2369,Observed!$A$2:$A$2369,$A246,Observed!$C$2:$C$2369,$C246),"")</f>
        <v/>
      </c>
      <c r="Q246" s="40" t="str">
        <f>IF(ISNUMBER(AVERAGEIFS(Observed!Q$2:Q$2369,Observed!$A$2:$A$2369,$A246,Observed!$C$2:$C$2369,$C246)),AVERAGEIFS(Observed!Q$2:Q$2369,Observed!$A$2:$A$2369,$A246,Observed!$C$2:$C$2369,$C246),"")</f>
        <v/>
      </c>
      <c r="R246" s="40" t="str">
        <f>IF(ISNUMBER(AVERAGEIFS(Observed!R$2:R$2369,Observed!$A$2:$A$2369,$A246,Observed!$C$2:$C$2369,$C246)),AVERAGEIFS(Observed!R$2:R$2369,Observed!$A$2:$A$2369,$A246,Observed!$C$2:$C$2369,$C246),"")</f>
        <v/>
      </c>
      <c r="S246" s="41" t="str">
        <f>IF(ISNUMBER(AVERAGEIFS(Observed!S$2:S$2369,Observed!$A$2:$A$2369,$A246,Observed!$C$2:$C$2369,$C246)),AVERAGEIFS(Observed!S$2:S$2369,Observed!$A$2:$A$2369,$A246,Observed!$C$2:$C$2369,$C246),"")</f>
        <v/>
      </c>
      <c r="T246" s="41" t="str">
        <f>IF(ISNUMBER(AVERAGEIFS(Observed!T$2:T$2369,Observed!$A$2:$A$2369,$A246,Observed!$C$2:$C$2369,$C246)),AVERAGEIFS(Observed!T$2:T$2369,Observed!$A$2:$A$2369,$A246,Observed!$C$2:$C$2369,$C246),"")</f>
        <v/>
      </c>
      <c r="U246" s="41" t="str">
        <f>IF(ISNUMBER(AVERAGEIFS(Observed!U$2:U$2369,Observed!$A$2:$A$2369,$A246,Observed!$C$2:$C$2369,$C246)),AVERAGEIFS(Observed!U$2:U$2369,Observed!$A$2:$A$2369,$A246,Observed!$C$2:$C$2369,$C246),"")</f>
        <v/>
      </c>
      <c r="V246" s="40" t="str">
        <f>IF(ISNUMBER(AVERAGEIFS(Observed!V$2:V$2369,Observed!$A$2:$A$2369,$A246,Observed!$C$2:$C$2369,$C246)),AVERAGEIFS(Observed!V$2:V$2369,Observed!$A$2:$A$2369,$A246,Observed!$C$2:$C$2369,$C246),"")</f>
        <v/>
      </c>
      <c r="W246" s="8" t="str">
        <f>IF(ISNUMBER(AVERAGEIFS(Observed!W$2:W$2369,Observed!$A$2:$A$2369,$A246,Observed!$C$2:$C$2369,$C246)),AVERAGEIFS(Observed!W$2:W$2369,Observed!$A$2:$A$2369,$A246,Observed!$C$2:$C$2369,$C246),"")</f>
        <v/>
      </c>
      <c r="X246" s="8" t="str">
        <f>IF(ISNUMBER(AVERAGEIFS(Observed!X$2:X$2369,Observed!$A$2:$A$2369,$A246,Observed!$C$2:$C$2369,$C246)),AVERAGEIFS(Observed!X$2:X$2369,Observed!$A$2:$A$2369,$A246,Observed!$C$2:$C$2369,$C246),"")</f>
        <v/>
      </c>
      <c r="Y246" s="40" t="str">
        <f>IF(ISNUMBER(AVERAGEIFS(Observed!Y$2:Y$2369,Observed!$A$2:$A$2369,$A246,Observed!$C$2:$C$2369,$C246)),AVERAGEIFS(Observed!Y$2:Y$2369,Observed!$A$2:$A$2369,$A246,Observed!$C$2:$C$2369,$C246),"")</f>
        <v/>
      </c>
      <c r="Z246" s="40" t="str">
        <f>IF(ISNUMBER(AVERAGEIFS(Observed!Z$2:Z$2369,Observed!$A$2:$A$2369,$A246,Observed!$C$2:$C$2369,$C246)),AVERAGEIFS(Observed!Z$2:Z$2369,Observed!$A$2:$A$2369,$A246,Observed!$C$2:$C$2369,$C246),"")</f>
        <v/>
      </c>
      <c r="AA246" s="40" t="str">
        <f>IF(ISNUMBER(AVERAGEIFS(Observed!AA$2:AA$2369,Observed!$A$2:$A$2369,$A246,Observed!$C$2:$C$2369,$C246)),AVERAGEIFS(Observed!AA$2:AA$2369,Observed!$A$2:$A$2369,$A246,Observed!$C$2:$C$2369,$C246),"")</f>
        <v/>
      </c>
      <c r="AB246" s="40" t="str">
        <f>IF(ISNUMBER(AVERAGEIFS(Observed!AB$2:AB$2369,Observed!$A$2:$A$2369,$A246,Observed!$C$2:$C$2369,$C246)),AVERAGEIFS(Observed!AB$2:AB$2369,Observed!$A$2:$A$2369,$A246,Observed!$C$2:$C$2369,$C246),"")</f>
        <v/>
      </c>
      <c r="AC246" s="40" t="str">
        <f>IF(ISNUMBER(AVERAGEIFS(Observed!AC$2:AC$2369,Observed!$A$2:$A$2369,$A246,Observed!$C$2:$C$2369,$C246)),AVERAGEIFS(Observed!AC$2:AC$2369,Observed!$A$2:$A$2369,$A246,Observed!$C$2:$C$2369,$C246),"")</f>
        <v/>
      </c>
      <c r="AD246" s="40" t="str">
        <f>IF(ISNUMBER(AVERAGEIFS(Observed!AD$2:AD$2369,Observed!$A$2:$A$2369,$A246,Observed!$C$2:$C$2369,$C246)),AVERAGEIFS(Observed!AD$2:AD$2369,Observed!$A$2:$A$2369,$A246,Observed!$C$2:$C$2369,$C246),"")</f>
        <v/>
      </c>
      <c r="AE246" s="40" t="str">
        <f>IF(ISNUMBER(AVERAGEIFS(Observed!AE$2:AE$2369,Observed!$A$2:$A$2369,$A246,Observed!$C$2:$C$2369,$C246)),AVERAGEIFS(Observed!AE$2:AE$2369,Observed!$A$2:$A$2369,$A246,Observed!$C$2:$C$2369,$C246),"")</f>
        <v/>
      </c>
      <c r="AF246" s="40" t="str">
        <f>IF(ISNUMBER(AVERAGEIFS(Observed!AF$2:AF$2369,Observed!$A$2:$A$2369,$A246,Observed!$C$2:$C$2369,$C246)),AVERAGEIFS(Observed!AF$2:AF$2369,Observed!$A$2:$A$2369,$A246,Observed!$C$2:$C$2369,$C246),"")</f>
        <v/>
      </c>
      <c r="AG246" s="40" t="str">
        <f>IF(ISNUMBER(AVERAGEIFS(Observed!AG$2:AG$2369,Observed!$A$2:$A$2369,$A246,Observed!$C$2:$C$2369,$C246)),AVERAGEIFS(Observed!AG$2:AG$2369,Observed!$A$2:$A$2369,$A246,Observed!$C$2:$C$2369,$C246),"")</f>
        <v/>
      </c>
      <c r="AH246" s="41" t="str">
        <f>IF(ISNUMBER(AVERAGEIFS(Observed!AH$2:AH$2369,Observed!$A$2:$A$2369,$A246,Observed!$C$2:$C$2369,$C246)),AVERAGEIFS(Observed!AH$2:AH$2369,Observed!$A$2:$A$2369,$A246,Observed!$C$2:$C$2369,$C246),"")</f>
        <v/>
      </c>
      <c r="AI246" s="41" t="str">
        <f>IF(ISNUMBER(AVERAGEIFS(Observed!AI$2:AI$2369,Observed!$A$2:$A$2369,$A246,Observed!$C$2:$C$2369,$C246)),AVERAGEIFS(Observed!AI$2:AI$2369,Observed!$A$2:$A$2369,$A246,Observed!$C$2:$C$2369,$C246),"")</f>
        <v/>
      </c>
      <c r="AJ246" s="41" t="str">
        <f>IF(ISNUMBER(AVERAGEIFS(Observed!AJ$2:AJ$2369,Observed!$A$2:$A$2369,$A246,Observed!$C$2:$C$2369,$C246)),AVERAGEIFS(Observed!AJ$2:AJ$2369,Observed!$A$2:$A$2369,$A246,Observed!$C$2:$C$2369,$C246),"")</f>
        <v/>
      </c>
      <c r="AK246" s="40" t="str">
        <f>IF(ISNUMBER(AVERAGEIFS(Observed!AK$2:AK$2369,Observed!$A$2:$A$2369,$A246,Observed!$C$2:$C$2369,$C246)),AVERAGEIFS(Observed!AK$2:AK$2369,Observed!$A$2:$A$2369,$A246,Observed!$C$2:$C$2369,$C246),"")</f>
        <v/>
      </c>
      <c r="AL246" s="41" t="str">
        <f>IF(ISNUMBER(AVERAGEIFS(Observed!AL$2:AL$2369,Observed!$A$2:$A$2369,$A246,Observed!$C$2:$C$2369,$C246)),AVERAGEIFS(Observed!AL$2:AL$2369,Observed!$A$2:$A$2369,$A246,Observed!$C$2:$C$2369,$C246),"")</f>
        <v/>
      </c>
      <c r="AM246" s="40" t="str">
        <f>IF(ISNUMBER(AVERAGEIFS(Observed!AM$2:AM$2369,Observed!$A$2:$A$2369,$A246,Observed!$C$2:$C$2369,$C246)),AVERAGEIFS(Observed!AM$2:AM$2369,Observed!$A$2:$A$2369,$A246,Observed!$C$2:$C$2369,$C246),"")</f>
        <v/>
      </c>
      <c r="AN246" s="40" t="str">
        <f>IF(ISNUMBER(AVERAGEIFS(Observed!AN$2:AN$2369,Observed!$A$2:$A$2369,$A246,Observed!$C$2:$C$2369,$C246)),AVERAGEIFS(Observed!AN$2:AN$2369,Observed!$A$2:$A$2369,$A246,Observed!$C$2:$C$2369,$C246),"")</f>
        <v/>
      </c>
      <c r="AO246" s="40" t="str">
        <f>IF(ISNUMBER(AVERAGEIFS(Observed!AO$2:AO$2369,Observed!$A$2:$A$2369,$A246,Observed!$C$2:$C$2369,$C246)),AVERAGEIFS(Observed!AO$2:AO$2369,Observed!$A$2:$A$2369,$A246,Observed!$C$2:$C$2369,$C246),"")</f>
        <v/>
      </c>
      <c r="AP246" s="41" t="str">
        <f>IF(ISNUMBER(AVERAGEIFS(Observed!AP$2:AP$2369,Observed!$A$2:$A$2369,$A246,Observed!$C$2:$C$2369,$C246)),AVERAGEIFS(Observed!AP$2:AP$2369,Observed!$A$2:$A$2369,$A246,Observed!$C$2:$C$2369,$C246),"")</f>
        <v/>
      </c>
      <c r="AQ246" s="40" t="str">
        <f>IF(ISNUMBER(AVERAGEIFS(Observed!AQ$2:AQ$2369,Observed!$A$2:$A$2369,$A246,Observed!$C$2:$C$2369,$C246)),AVERAGEIFS(Observed!AQ$2:AQ$2369,Observed!$A$2:$A$2369,$A246,Observed!$C$2:$C$2369,$C246),"")</f>
        <v/>
      </c>
      <c r="AR246" s="40" t="str">
        <f>IF(ISNUMBER(AVERAGEIFS(Observed!AR$2:AR$2369,Observed!$A$2:$A$2369,$A246,Observed!$C$2:$C$2369,$C246)),AVERAGEIFS(Observed!AR$2:AR$2369,Observed!$A$2:$A$2369,$A246,Observed!$C$2:$C$2369,$C246),"")</f>
        <v/>
      </c>
      <c r="AS246" s="3">
        <f>COUNTIFS(Observed!$A$2:$A$2369,$A246,Observed!$C$2:$C$2369,$C246)</f>
        <v>3</v>
      </c>
      <c r="AT246" s="3">
        <f t="shared" si="3"/>
        <v>1</v>
      </c>
    </row>
    <row r="247" spans="1:46" x14ac:dyDescent="0.25">
      <c r="A247" t="s">
        <v>6</v>
      </c>
      <c r="B247" t="s">
        <v>21</v>
      </c>
      <c r="C247" s="7">
        <v>36656</v>
      </c>
      <c r="D247" t="s">
        <v>101</v>
      </c>
      <c r="E247" t="s">
        <v>84</v>
      </c>
      <c r="J247" t="s">
        <v>26</v>
      </c>
      <c r="K247" t="s">
        <v>26</v>
      </c>
      <c r="L247">
        <v>6</v>
      </c>
      <c r="M247" t="s">
        <v>23</v>
      </c>
      <c r="N247" s="39">
        <f>IF(ISNUMBER(AVERAGEIFS(Observed!N$2:N$2369,Observed!$A$2:$A$2369,$A247,Observed!$C$2:$C$2369,$C247)),AVERAGEIFS(Observed!N$2:N$2369,Observed!$A$2:$A$2369,$A247,Observed!$C$2:$C$2369,$C247),"")</f>
        <v>1321.6666666666667</v>
      </c>
      <c r="O247" s="40">
        <f>IF(ISNUMBER(AVERAGEIFS(Observed!O$2:O$2369,Observed!$A$2:$A$2369,$A247,Observed!$C$2:$C$2369,$C247)),AVERAGEIFS(Observed!O$2:O$2369,Observed!$A$2:$A$2369,$A247,Observed!$C$2:$C$2369,$C247),"")</f>
        <v>132.16666666666666</v>
      </c>
      <c r="P247" s="40" t="str">
        <f>IF(ISNUMBER(AVERAGEIFS(Observed!P$2:P$2369,Observed!$A$2:$A$2369,$A247,Observed!$C$2:$C$2369,$C247)),AVERAGEIFS(Observed!P$2:P$2369,Observed!$A$2:$A$2369,$A247,Observed!$C$2:$C$2369,$C247),"")</f>
        <v/>
      </c>
      <c r="Q247" s="40" t="str">
        <f>IF(ISNUMBER(AVERAGEIFS(Observed!Q$2:Q$2369,Observed!$A$2:$A$2369,$A247,Observed!$C$2:$C$2369,$C247)),AVERAGEIFS(Observed!Q$2:Q$2369,Observed!$A$2:$A$2369,$A247,Observed!$C$2:$C$2369,$C247),"")</f>
        <v/>
      </c>
      <c r="R247" s="40" t="str">
        <f>IF(ISNUMBER(AVERAGEIFS(Observed!R$2:R$2369,Observed!$A$2:$A$2369,$A247,Observed!$C$2:$C$2369,$C247)),AVERAGEIFS(Observed!R$2:R$2369,Observed!$A$2:$A$2369,$A247,Observed!$C$2:$C$2369,$C247),"")</f>
        <v/>
      </c>
      <c r="S247" s="41" t="str">
        <f>IF(ISNUMBER(AVERAGEIFS(Observed!S$2:S$2369,Observed!$A$2:$A$2369,$A247,Observed!$C$2:$C$2369,$C247)),AVERAGEIFS(Observed!S$2:S$2369,Observed!$A$2:$A$2369,$A247,Observed!$C$2:$C$2369,$C247),"")</f>
        <v/>
      </c>
      <c r="T247" s="41" t="str">
        <f>IF(ISNUMBER(AVERAGEIFS(Observed!T$2:T$2369,Observed!$A$2:$A$2369,$A247,Observed!$C$2:$C$2369,$C247)),AVERAGEIFS(Observed!T$2:T$2369,Observed!$A$2:$A$2369,$A247,Observed!$C$2:$C$2369,$C247),"")</f>
        <v/>
      </c>
      <c r="U247" s="41" t="str">
        <f>IF(ISNUMBER(AVERAGEIFS(Observed!U$2:U$2369,Observed!$A$2:$A$2369,$A247,Observed!$C$2:$C$2369,$C247)),AVERAGEIFS(Observed!U$2:U$2369,Observed!$A$2:$A$2369,$A247,Observed!$C$2:$C$2369,$C247),"")</f>
        <v/>
      </c>
      <c r="V247" s="40" t="str">
        <f>IF(ISNUMBER(AVERAGEIFS(Observed!V$2:V$2369,Observed!$A$2:$A$2369,$A247,Observed!$C$2:$C$2369,$C247)),AVERAGEIFS(Observed!V$2:V$2369,Observed!$A$2:$A$2369,$A247,Observed!$C$2:$C$2369,$C247),"")</f>
        <v/>
      </c>
      <c r="W247" s="8" t="str">
        <f>IF(ISNUMBER(AVERAGEIFS(Observed!W$2:W$2369,Observed!$A$2:$A$2369,$A247,Observed!$C$2:$C$2369,$C247)),AVERAGEIFS(Observed!W$2:W$2369,Observed!$A$2:$A$2369,$A247,Observed!$C$2:$C$2369,$C247),"")</f>
        <v/>
      </c>
      <c r="X247" s="8" t="str">
        <f>IF(ISNUMBER(AVERAGEIFS(Observed!X$2:X$2369,Observed!$A$2:$A$2369,$A247,Observed!$C$2:$C$2369,$C247)),AVERAGEIFS(Observed!X$2:X$2369,Observed!$A$2:$A$2369,$A247,Observed!$C$2:$C$2369,$C247),"")</f>
        <v/>
      </c>
      <c r="Y247" s="40" t="str">
        <f>IF(ISNUMBER(AVERAGEIFS(Observed!Y$2:Y$2369,Observed!$A$2:$A$2369,$A247,Observed!$C$2:$C$2369,$C247)),AVERAGEIFS(Observed!Y$2:Y$2369,Observed!$A$2:$A$2369,$A247,Observed!$C$2:$C$2369,$C247),"")</f>
        <v/>
      </c>
      <c r="Z247" s="40" t="str">
        <f>IF(ISNUMBER(AVERAGEIFS(Observed!Z$2:Z$2369,Observed!$A$2:$A$2369,$A247,Observed!$C$2:$C$2369,$C247)),AVERAGEIFS(Observed!Z$2:Z$2369,Observed!$A$2:$A$2369,$A247,Observed!$C$2:$C$2369,$C247),"")</f>
        <v/>
      </c>
      <c r="AA247" s="40" t="str">
        <f>IF(ISNUMBER(AVERAGEIFS(Observed!AA$2:AA$2369,Observed!$A$2:$A$2369,$A247,Observed!$C$2:$C$2369,$C247)),AVERAGEIFS(Observed!AA$2:AA$2369,Observed!$A$2:$A$2369,$A247,Observed!$C$2:$C$2369,$C247),"")</f>
        <v/>
      </c>
      <c r="AB247" s="40" t="str">
        <f>IF(ISNUMBER(AVERAGEIFS(Observed!AB$2:AB$2369,Observed!$A$2:$A$2369,$A247,Observed!$C$2:$C$2369,$C247)),AVERAGEIFS(Observed!AB$2:AB$2369,Observed!$A$2:$A$2369,$A247,Observed!$C$2:$C$2369,$C247),"")</f>
        <v/>
      </c>
      <c r="AC247" s="40" t="str">
        <f>IF(ISNUMBER(AVERAGEIFS(Observed!AC$2:AC$2369,Observed!$A$2:$A$2369,$A247,Observed!$C$2:$C$2369,$C247)),AVERAGEIFS(Observed!AC$2:AC$2369,Observed!$A$2:$A$2369,$A247,Observed!$C$2:$C$2369,$C247),"")</f>
        <v/>
      </c>
      <c r="AD247" s="40" t="str">
        <f>IF(ISNUMBER(AVERAGEIFS(Observed!AD$2:AD$2369,Observed!$A$2:$A$2369,$A247,Observed!$C$2:$C$2369,$C247)),AVERAGEIFS(Observed!AD$2:AD$2369,Observed!$A$2:$A$2369,$A247,Observed!$C$2:$C$2369,$C247),"")</f>
        <v/>
      </c>
      <c r="AE247" s="40" t="str">
        <f>IF(ISNUMBER(AVERAGEIFS(Observed!AE$2:AE$2369,Observed!$A$2:$A$2369,$A247,Observed!$C$2:$C$2369,$C247)),AVERAGEIFS(Observed!AE$2:AE$2369,Observed!$A$2:$A$2369,$A247,Observed!$C$2:$C$2369,$C247),"")</f>
        <v/>
      </c>
      <c r="AF247" s="40" t="str">
        <f>IF(ISNUMBER(AVERAGEIFS(Observed!AF$2:AF$2369,Observed!$A$2:$A$2369,$A247,Observed!$C$2:$C$2369,$C247)),AVERAGEIFS(Observed!AF$2:AF$2369,Observed!$A$2:$A$2369,$A247,Observed!$C$2:$C$2369,$C247),"")</f>
        <v/>
      </c>
      <c r="AG247" s="40" t="str">
        <f>IF(ISNUMBER(AVERAGEIFS(Observed!AG$2:AG$2369,Observed!$A$2:$A$2369,$A247,Observed!$C$2:$C$2369,$C247)),AVERAGEIFS(Observed!AG$2:AG$2369,Observed!$A$2:$A$2369,$A247,Observed!$C$2:$C$2369,$C247),"")</f>
        <v/>
      </c>
      <c r="AH247" s="41" t="str">
        <f>IF(ISNUMBER(AVERAGEIFS(Observed!AH$2:AH$2369,Observed!$A$2:$A$2369,$A247,Observed!$C$2:$C$2369,$C247)),AVERAGEIFS(Observed!AH$2:AH$2369,Observed!$A$2:$A$2369,$A247,Observed!$C$2:$C$2369,$C247),"")</f>
        <v/>
      </c>
      <c r="AI247" s="41" t="str">
        <f>IF(ISNUMBER(AVERAGEIFS(Observed!AI$2:AI$2369,Observed!$A$2:$A$2369,$A247,Observed!$C$2:$C$2369,$C247)),AVERAGEIFS(Observed!AI$2:AI$2369,Observed!$A$2:$A$2369,$A247,Observed!$C$2:$C$2369,$C247),"")</f>
        <v/>
      </c>
      <c r="AJ247" s="41" t="str">
        <f>IF(ISNUMBER(AVERAGEIFS(Observed!AJ$2:AJ$2369,Observed!$A$2:$A$2369,$A247,Observed!$C$2:$C$2369,$C247)),AVERAGEIFS(Observed!AJ$2:AJ$2369,Observed!$A$2:$A$2369,$A247,Observed!$C$2:$C$2369,$C247),"")</f>
        <v/>
      </c>
      <c r="AK247" s="40" t="str">
        <f>IF(ISNUMBER(AVERAGEIFS(Observed!AK$2:AK$2369,Observed!$A$2:$A$2369,$A247,Observed!$C$2:$C$2369,$C247)),AVERAGEIFS(Observed!AK$2:AK$2369,Observed!$A$2:$A$2369,$A247,Observed!$C$2:$C$2369,$C247),"")</f>
        <v/>
      </c>
      <c r="AL247" s="41" t="str">
        <f>IF(ISNUMBER(AVERAGEIFS(Observed!AL$2:AL$2369,Observed!$A$2:$A$2369,$A247,Observed!$C$2:$C$2369,$C247)),AVERAGEIFS(Observed!AL$2:AL$2369,Observed!$A$2:$A$2369,$A247,Observed!$C$2:$C$2369,$C247),"")</f>
        <v/>
      </c>
      <c r="AM247" s="40" t="str">
        <f>IF(ISNUMBER(AVERAGEIFS(Observed!AM$2:AM$2369,Observed!$A$2:$A$2369,$A247,Observed!$C$2:$C$2369,$C247)),AVERAGEIFS(Observed!AM$2:AM$2369,Observed!$A$2:$A$2369,$A247,Observed!$C$2:$C$2369,$C247),"")</f>
        <v/>
      </c>
      <c r="AN247" s="40" t="str">
        <f>IF(ISNUMBER(AVERAGEIFS(Observed!AN$2:AN$2369,Observed!$A$2:$A$2369,$A247,Observed!$C$2:$C$2369,$C247)),AVERAGEIFS(Observed!AN$2:AN$2369,Observed!$A$2:$A$2369,$A247,Observed!$C$2:$C$2369,$C247),"")</f>
        <v/>
      </c>
      <c r="AO247" s="40" t="str">
        <f>IF(ISNUMBER(AVERAGEIFS(Observed!AO$2:AO$2369,Observed!$A$2:$A$2369,$A247,Observed!$C$2:$C$2369,$C247)),AVERAGEIFS(Observed!AO$2:AO$2369,Observed!$A$2:$A$2369,$A247,Observed!$C$2:$C$2369,$C247),"")</f>
        <v/>
      </c>
      <c r="AP247" s="41" t="str">
        <f>IF(ISNUMBER(AVERAGEIFS(Observed!AP$2:AP$2369,Observed!$A$2:$A$2369,$A247,Observed!$C$2:$C$2369,$C247)),AVERAGEIFS(Observed!AP$2:AP$2369,Observed!$A$2:$A$2369,$A247,Observed!$C$2:$C$2369,$C247),"")</f>
        <v/>
      </c>
      <c r="AQ247" s="40" t="str">
        <f>IF(ISNUMBER(AVERAGEIFS(Observed!AQ$2:AQ$2369,Observed!$A$2:$A$2369,$A247,Observed!$C$2:$C$2369,$C247)),AVERAGEIFS(Observed!AQ$2:AQ$2369,Observed!$A$2:$A$2369,$A247,Observed!$C$2:$C$2369,$C247),"")</f>
        <v/>
      </c>
      <c r="AR247" s="40" t="str">
        <f>IF(ISNUMBER(AVERAGEIFS(Observed!AR$2:AR$2369,Observed!$A$2:$A$2369,$A247,Observed!$C$2:$C$2369,$C247)),AVERAGEIFS(Observed!AR$2:AR$2369,Observed!$A$2:$A$2369,$A247,Observed!$C$2:$C$2369,$C247),"")</f>
        <v/>
      </c>
      <c r="AS247" s="3">
        <f>COUNTIFS(Observed!$A$2:$A$2369,$A247,Observed!$C$2:$C$2369,$C247)</f>
        <v>3</v>
      </c>
      <c r="AT247" s="3">
        <f t="shared" si="3"/>
        <v>1</v>
      </c>
    </row>
    <row r="248" spans="1:46" x14ac:dyDescent="0.25">
      <c r="A248" t="s">
        <v>6</v>
      </c>
      <c r="B248" t="s">
        <v>21</v>
      </c>
      <c r="C248" s="7">
        <v>36671</v>
      </c>
      <c r="D248" t="s">
        <v>101</v>
      </c>
      <c r="E248" t="s">
        <v>84</v>
      </c>
      <c r="J248" t="s">
        <v>26</v>
      </c>
      <c r="K248" t="s">
        <v>26</v>
      </c>
      <c r="L248">
        <v>6</v>
      </c>
      <c r="M248" t="s">
        <v>24</v>
      </c>
      <c r="N248" s="39">
        <f>IF(ISNUMBER(AVERAGEIFS(Observed!N$2:N$2369,Observed!$A$2:$A$2369,$A248,Observed!$C$2:$C$2369,$C248)),AVERAGEIFS(Observed!N$2:N$2369,Observed!$A$2:$A$2369,$A248,Observed!$C$2:$C$2369,$C248),"")</f>
        <v>1869.5</v>
      </c>
      <c r="O248" s="40">
        <f>IF(ISNUMBER(AVERAGEIFS(Observed!O$2:O$2369,Observed!$A$2:$A$2369,$A248,Observed!$C$2:$C$2369,$C248)),AVERAGEIFS(Observed!O$2:O$2369,Observed!$A$2:$A$2369,$A248,Observed!$C$2:$C$2369,$C248),"")</f>
        <v>186.95000000000002</v>
      </c>
      <c r="P248" s="40" t="str">
        <f>IF(ISNUMBER(AVERAGEIFS(Observed!P$2:P$2369,Observed!$A$2:$A$2369,$A248,Observed!$C$2:$C$2369,$C248)),AVERAGEIFS(Observed!P$2:P$2369,Observed!$A$2:$A$2369,$A248,Observed!$C$2:$C$2369,$C248),"")</f>
        <v/>
      </c>
      <c r="Q248" s="40" t="str">
        <f>IF(ISNUMBER(AVERAGEIFS(Observed!Q$2:Q$2369,Observed!$A$2:$A$2369,$A248,Observed!$C$2:$C$2369,$C248)),AVERAGEIFS(Observed!Q$2:Q$2369,Observed!$A$2:$A$2369,$A248,Observed!$C$2:$C$2369,$C248),"")</f>
        <v/>
      </c>
      <c r="R248" s="40" t="str">
        <f>IF(ISNUMBER(AVERAGEIFS(Observed!R$2:R$2369,Observed!$A$2:$A$2369,$A248,Observed!$C$2:$C$2369,$C248)),AVERAGEIFS(Observed!R$2:R$2369,Observed!$A$2:$A$2369,$A248,Observed!$C$2:$C$2369,$C248),"")</f>
        <v/>
      </c>
      <c r="S248" s="41" t="str">
        <f>IF(ISNUMBER(AVERAGEIFS(Observed!S$2:S$2369,Observed!$A$2:$A$2369,$A248,Observed!$C$2:$C$2369,$C248)),AVERAGEIFS(Observed!S$2:S$2369,Observed!$A$2:$A$2369,$A248,Observed!$C$2:$C$2369,$C248),"")</f>
        <v/>
      </c>
      <c r="T248" s="41" t="str">
        <f>IF(ISNUMBER(AVERAGEIFS(Observed!T$2:T$2369,Observed!$A$2:$A$2369,$A248,Observed!$C$2:$C$2369,$C248)),AVERAGEIFS(Observed!T$2:T$2369,Observed!$A$2:$A$2369,$A248,Observed!$C$2:$C$2369,$C248),"")</f>
        <v/>
      </c>
      <c r="U248" s="41" t="str">
        <f>IF(ISNUMBER(AVERAGEIFS(Observed!U$2:U$2369,Observed!$A$2:$A$2369,$A248,Observed!$C$2:$C$2369,$C248)),AVERAGEIFS(Observed!U$2:U$2369,Observed!$A$2:$A$2369,$A248,Observed!$C$2:$C$2369,$C248),"")</f>
        <v/>
      </c>
      <c r="V248" s="40" t="str">
        <f>IF(ISNUMBER(AVERAGEIFS(Observed!V$2:V$2369,Observed!$A$2:$A$2369,$A248,Observed!$C$2:$C$2369,$C248)),AVERAGEIFS(Observed!V$2:V$2369,Observed!$A$2:$A$2369,$A248,Observed!$C$2:$C$2369,$C248),"")</f>
        <v/>
      </c>
      <c r="W248" s="8" t="str">
        <f>IF(ISNUMBER(AVERAGEIFS(Observed!W$2:W$2369,Observed!$A$2:$A$2369,$A248,Observed!$C$2:$C$2369,$C248)),AVERAGEIFS(Observed!W$2:W$2369,Observed!$A$2:$A$2369,$A248,Observed!$C$2:$C$2369,$C248),"")</f>
        <v/>
      </c>
      <c r="X248" s="8" t="str">
        <f>IF(ISNUMBER(AVERAGEIFS(Observed!X$2:X$2369,Observed!$A$2:$A$2369,$A248,Observed!$C$2:$C$2369,$C248)),AVERAGEIFS(Observed!X$2:X$2369,Observed!$A$2:$A$2369,$A248,Observed!$C$2:$C$2369,$C248),"")</f>
        <v/>
      </c>
      <c r="Y248" s="40" t="str">
        <f>IF(ISNUMBER(AVERAGEIFS(Observed!Y$2:Y$2369,Observed!$A$2:$A$2369,$A248,Observed!$C$2:$C$2369,$C248)),AVERAGEIFS(Observed!Y$2:Y$2369,Observed!$A$2:$A$2369,$A248,Observed!$C$2:$C$2369,$C248),"")</f>
        <v/>
      </c>
      <c r="Z248" s="40" t="str">
        <f>IF(ISNUMBER(AVERAGEIFS(Observed!Z$2:Z$2369,Observed!$A$2:$A$2369,$A248,Observed!$C$2:$C$2369,$C248)),AVERAGEIFS(Observed!Z$2:Z$2369,Observed!$A$2:$A$2369,$A248,Observed!$C$2:$C$2369,$C248),"")</f>
        <v/>
      </c>
      <c r="AA248" s="40" t="str">
        <f>IF(ISNUMBER(AVERAGEIFS(Observed!AA$2:AA$2369,Observed!$A$2:$A$2369,$A248,Observed!$C$2:$C$2369,$C248)),AVERAGEIFS(Observed!AA$2:AA$2369,Observed!$A$2:$A$2369,$A248,Observed!$C$2:$C$2369,$C248),"")</f>
        <v/>
      </c>
      <c r="AB248" s="40" t="str">
        <f>IF(ISNUMBER(AVERAGEIFS(Observed!AB$2:AB$2369,Observed!$A$2:$A$2369,$A248,Observed!$C$2:$C$2369,$C248)),AVERAGEIFS(Observed!AB$2:AB$2369,Observed!$A$2:$A$2369,$A248,Observed!$C$2:$C$2369,$C248),"")</f>
        <v/>
      </c>
      <c r="AC248" s="40" t="str">
        <f>IF(ISNUMBER(AVERAGEIFS(Observed!AC$2:AC$2369,Observed!$A$2:$A$2369,$A248,Observed!$C$2:$C$2369,$C248)),AVERAGEIFS(Observed!AC$2:AC$2369,Observed!$A$2:$A$2369,$A248,Observed!$C$2:$C$2369,$C248),"")</f>
        <v/>
      </c>
      <c r="AD248" s="40" t="str">
        <f>IF(ISNUMBER(AVERAGEIFS(Observed!AD$2:AD$2369,Observed!$A$2:$A$2369,$A248,Observed!$C$2:$C$2369,$C248)),AVERAGEIFS(Observed!AD$2:AD$2369,Observed!$A$2:$A$2369,$A248,Observed!$C$2:$C$2369,$C248),"")</f>
        <v/>
      </c>
      <c r="AE248" s="40" t="str">
        <f>IF(ISNUMBER(AVERAGEIFS(Observed!AE$2:AE$2369,Observed!$A$2:$A$2369,$A248,Observed!$C$2:$C$2369,$C248)),AVERAGEIFS(Observed!AE$2:AE$2369,Observed!$A$2:$A$2369,$A248,Observed!$C$2:$C$2369,$C248),"")</f>
        <v/>
      </c>
      <c r="AF248" s="40" t="str">
        <f>IF(ISNUMBER(AVERAGEIFS(Observed!AF$2:AF$2369,Observed!$A$2:$A$2369,$A248,Observed!$C$2:$C$2369,$C248)),AVERAGEIFS(Observed!AF$2:AF$2369,Observed!$A$2:$A$2369,$A248,Observed!$C$2:$C$2369,$C248),"")</f>
        <v/>
      </c>
      <c r="AG248" s="40" t="str">
        <f>IF(ISNUMBER(AVERAGEIFS(Observed!AG$2:AG$2369,Observed!$A$2:$A$2369,$A248,Observed!$C$2:$C$2369,$C248)),AVERAGEIFS(Observed!AG$2:AG$2369,Observed!$A$2:$A$2369,$A248,Observed!$C$2:$C$2369,$C248),"")</f>
        <v/>
      </c>
      <c r="AH248" s="41" t="str">
        <f>IF(ISNUMBER(AVERAGEIFS(Observed!AH$2:AH$2369,Observed!$A$2:$A$2369,$A248,Observed!$C$2:$C$2369,$C248)),AVERAGEIFS(Observed!AH$2:AH$2369,Observed!$A$2:$A$2369,$A248,Observed!$C$2:$C$2369,$C248),"")</f>
        <v/>
      </c>
      <c r="AI248" s="41" t="str">
        <f>IF(ISNUMBER(AVERAGEIFS(Observed!AI$2:AI$2369,Observed!$A$2:$A$2369,$A248,Observed!$C$2:$C$2369,$C248)),AVERAGEIFS(Observed!AI$2:AI$2369,Observed!$A$2:$A$2369,$A248,Observed!$C$2:$C$2369,$C248),"")</f>
        <v/>
      </c>
      <c r="AJ248" s="41" t="str">
        <f>IF(ISNUMBER(AVERAGEIFS(Observed!AJ$2:AJ$2369,Observed!$A$2:$A$2369,$A248,Observed!$C$2:$C$2369,$C248)),AVERAGEIFS(Observed!AJ$2:AJ$2369,Observed!$A$2:$A$2369,$A248,Observed!$C$2:$C$2369,$C248),"")</f>
        <v/>
      </c>
      <c r="AK248" s="40" t="str">
        <f>IF(ISNUMBER(AVERAGEIFS(Observed!AK$2:AK$2369,Observed!$A$2:$A$2369,$A248,Observed!$C$2:$C$2369,$C248)),AVERAGEIFS(Observed!AK$2:AK$2369,Observed!$A$2:$A$2369,$A248,Observed!$C$2:$C$2369,$C248),"")</f>
        <v/>
      </c>
      <c r="AL248" s="41" t="str">
        <f>IF(ISNUMBER(AVERAGEIFS(Observed!AL$2:AL$2369,Observed!$A$2:$A$2369,$A248,Observed!$C$2:$C$2369,$C248)),AVERAGEIFS(Observed!AL$2:AL$2369,Observed!$A$2:$A$2369,$A248,Observed!$C$2:$C$2369,$C248),"")</f>
        <v/>
      </c>
      <c r="AM248" s="40" t="str">
        <f>IF(ISNUMBER(AVERAGEIFS(Observed!AM$2:AM$2369,Observed!$A$2:$A$2369,$A248,Observed!$C$2:$C$2369,$C248)),AVERAGEIFS(Observed!AM$2:AM$2369,Observed!$A$2:$A$2369,$A248,Observed!$C$2:$C$2369,$C248),"")</f>
        <v/>
      </c>
      <c r="AN248" s="40" t="str">
        <f>IF(ISNUMBER(AVERAGEIFS(Observed!AN$2:AN$2369,Observed!$A$2:$A$2369,$A248,Observed!$C$2:$C$2369,$C248)),AVERAGEIFS(Observed!AN$2:AN$2369,Observed!$A$2:$A$2369,$A248,Observed!$C$2:$C$2369,$C248),"")</f>
        <v/>
      </c>
      <c r="AO248" s="40" t="str">
        <f>IF(ISNUMBER(AVERAGEIFS(Observed!AO$2:AO$2369,Observed!$A$2:$A$2369,$A248,Observed!$C$2:$C$2369,$C248)),AVERAGEIFS(Observed!AO$2:AO$2369,Observed!$A$2:$A$2369,$A248,Observed!$C$2:$C$2369,$C248),"")</f>
        <v/>
      </c>
      <c r="AP248" s="41" t="str">
        <f>IF(ISNUMBER(AVERAGEIFS(Observed!AP$2:AP$2369,Observed!$A$2:$A$2369,$A248,Observed!$C$2:$C$2369,$C248)),AVERAGEIFS(Observed!AP$2:AP$2369,Observed!$A$2:$A$2369,$A248,Observed!$C$2:$C$2369,$C248),"")</f>
        <v/>
      </c>
      <c r="AQ248" s="40" t="str">
        <f>IF(ISNUMBER(AVERAGEIFS(Observed!AQ$2:AQ$2369,Observed!$A$2:$A$2369,$A248,Observed!$C$2:$C$2369,$C248)),AVERAGEIFS(Observed!AQ$2:AQ$2369,Observed!$A$2:$A$2369,$A248,Observed!$C$2:$C$2369,$C248),"")</f>
        <v/>
      </c>
      <c r="AR248" s="40" t="str">
        <f>IF(ISNUMBER(AVERAGEIFS(Observed!AR$2:AR$2369,Observed!$A$2:$A$2369,$A248,Observed!$C$2:$C$2369,$C248)),AVERAGEIFS(Observed!AR$2:AR$2369,Observed!$A$2:$A$2369,$A248,Observed!$C$2:$C$2369,$C248),"")</f>
        <v/>
      </c>
      <c r="AS248" s="3">
        <f>COUNTIFS(Observed!$A$2:$A$2369,$A248,Observed!$C$2:$C$2369,$C248)</f>
        <v>3</v>
      </c>
      <c r="AT248" s="3">
        <f t="shared" si="3"/>
        <v>1</v>
      </c>
    </row>
    <row r="249" spans="1:46" x14ac:dyDescent="0.25">
      <c r="A249" t="s">
        <v>6</v>
      </c>
      <c r="B249" t="s">
        <v>21</v>
      </c>
      <c r="C249" s="7">
        <v>36675</v>
      </c>
      <c r="D249" t="s">
        <v>101</v>
      </c>
      <c r="E249" t="s">
        <v>84</v>
      </c>
      <c r="J249" t="s">
        <v>26</v>
      </c>
      <c r="K249" t="s">
        <v>26</v>
      </c>
      <c r="L249">
        <v>6</v>
      </c>
      <c r="M249" t="s">
        <v>25</v>
      </c>
      <c r="N249" s="39" t="str">
        <f>IF(ISNUMBER(AVERAGEIFS(Observed!N$2:N$2369,Observed!$A$2:$A$2369,$A249,Observed!$C$2:$C$2369,$C249)),AVERAGEIFS(Observed!N$2:N$2369,Observed!$A$2:$A$2369,$A249,Observed!$C$2:$C$2369,$C249),"")</f>
        <v/>
      </c>
      <c r="O249" s="40" t="str">
        <f>IF(ISNUMBER(AVERAGEIFS(Observed!O$2:O$2369,Observed!$A$2:$A$2369,$A249,Observed!$C$2:$C$2369,$C249)),AVERAGEIFS(Observed!O$2:O$2369,Observed!$A$2:$A$2369,$A249,Observed!$C$2:$C$2369,$C249),"")</f>
        <v/>
      </c>
      <c r="P249" s="40" t="str">
        <f>IF(ISNUMBER(AVERAGEIFS(Observed!P$2:P$2369,Observed!$A$2:$A$2369,$A249,Observed!$C$2:$C$2369,$C249)),AVERAGEIFS(Observed!P$2:P$2369,Observed!$A$2:$A$2369,$A249,Observed!$C$2:$C$2369,$C249),"")</f>
        <v/>
      </c>
      <c r="Q249" s="40">
        <f>IF(ISNUMBER(AVERAGEIFS(Observed!Q$2:Q$2369,Observed!$A$2:$A$2369,$A249,Observed!$C$2:$C$2369,$C249)),AVERAGEIFS(Observed!Q$2:Q$2369,Observed!$A$2:$A$2369,$A249,Observed!$C$2:$C$2369,$C249),"")</f>
        <v>175.47</v>
      </c>
      <c r="R249" s="40">
        <f>IF(ISNUMBER(AVERAGEIFS(Observed!R$2:R$2369,Observed!$A$2:$A$2369,$A249,Observed!$C$2:$C$2369,$C249)),AVERAGEIFS(Observed!R$2:R$2369,Observed!$A$2:$A$2369,$A249,Observed!$C$2:$C$2369,$C249),"")</f>
        <v>1169.8666666666666</v>
      </c>
      <c r="S249" s="41" t="str">
        <f>IF(ISNUMBER(AVERAGEIFS(Observed!S$2:S$2369,Observed!$A$2:$A$2369,$A249,Observed!$C$2:$C$2369,$C249)),AVERAGEIFS(Observed!S$2:S$2369,Observed!$A$2:$A$2369,$A249,Observed!$C$2:$C$2369,$C249),"")</f>
        <v/>
      </c>
      <c r="T249" s="41" t="str">
        <f>IF(ISNUMBER(AVERAGEIFS(Observed!T$2:T$2369,Observed!$A$2:$A$2369,$A249,Observed!$C$2:$C$2369,$C249)),AVERAGEIFS(Observed!T$2:T$2369,Observed!$A$2:$A$2369,$A249,Observed!$C$2:$C$2369,$C249),"")</f>
        <v/>
      </c>
      <c r="U249" s="41" t="str">
        <f>IF(ISNUMBER(AVERAGEIFS(Observed!U$2:U$2369,Observed!$A$2:$A$2369,$A249,Observed!$C$2:$C$2369,$C249)),AVERAGEIFS(Observed!U$2:U$2369,Observed!$A$2:$A$2369,$A249,Observed!$C$2:$C$2369,$C249),"")</f>
        <v/>
      </c>
      <c r="V249" s="40" t="str">
        <f>IF(ISNUMBER(AVERAGEIFS(Observed!V$2:V$2369,Observed!$A$2:$A$2369,$A249,Observed!$C$2:$C$2369,$C249)),AVERAGEIFS(Observed!V$2:V$2369,Observed!$A$2:$A$2369,$A249,Observed!$C$2:$C$2369,$C249),"")</f>
        <v/>
      </c>
      <c r="W249" s="8" t="str">
        <f>IF(ISNUMBER(AVERAGEIFS(Observed!W$2:W$2369,Observed!$A$2:$A$2369,$A249,Observed!$C$2:$C$2369,$C249)),AVERAGEIFS(Observed!W$2:W$2369,Observed!$A$2:$A$2369,$A249,Observed!$C$2:$C$2369,$C249),"")</f>
        <v/>
      </c>
      <c r="X249" s="8" t="str">
        <f>IF(ISNUMBER(AVERAGEIFS(Observed!X$2:X$2369,Observed!$A$2:$A$2369,$A249,Observed!$C$2:$C$2369,$C249)),AVERAGEIFS(Observed!X$2:X$2369,Observed!$A$2:$A$2369,$A249,Observed!$C$2:$C$2369,$C249),"")</f>
        <v/>
      </c>
      <c r="Y249" s="40" t="str">
        <f>IF(ISNUMBER(AVERAGEIFS(Observed!Y$2:Y$2369,Observed!$A$2:$A$2369,$A249,Observed!$C$2:$C$2369,$C249)),AVERAGEIFS(Observed!Y$2:Y$2369,Observed!$A$2:$A$2369,$A249,Observed!$C$2:$C$2369,$C249),"")</f>
        <v/>
      </c>
      <c r="Z249" s="40" t="str">
        <f>IF(ISNUMBER(AVERAGEIFS(Observed!Z$2:Z$2369,Observed!$A$2:$A$2369,$A249,Observed!$C$2:$C$2369,$C249)),AVERAGEIFS(Observed!Z$2:Z$2369,Observed!$A$2:$A$2369,$A249,Observed!$C$2:$C$2369,$C249),"")</f>
        <v/>
      </c>
      <c r="AA249" s="40" t="str">
        <f>IF(ISNUMBER(AVERAGEIFS(Observed!AA$2:AA$2369,Observed!$A$2:$A$2369,$A249,Observed!$C$2:$C$2369,$C249)),AVERAGEIFS(Observed!AA$2:AA$2369,Observed!$A$2:$A$2369,$A249,Observed!$C$2:$C$2369,$C249),"")</f>
        <v/>
      </c>
      <c r="AB249" s="40" t="str">
        <f>IF(ISNUMBER(AVERAGEIFS(Observed!AB$2:AB$2369,Observed!$A$2:$A$2369,$A249,Observed!$C$2:$C$2369,$C249)),AVERAGEIFS(Observed!AB$2:AB$2369,Observed!$A$2:$A$2369,$A249,Observed!$C$2:$C$2369,$C249),"")</f>
        <v/>
      </c>
      <c r="AC249" s="40" t="str">
        <f>IF(ISNUMBER(AVERAGEIFS(Observed!AC$2:AC$2369,Observed!$A$2:$A$2369,$A249,Observed!$C$2:$C$2369,$C249)),AVERAGEIFS(Observed!AC$2:AC$2369,Observed!$A$2:$A$2369,$A249,Observed!$C$2:$C$2369,$C249),"")</f>
        <v/>
      </c>
      <c r="AD249" s="40" t="str">
        <f>IF(ISNUMBER(AVERAGEIFS(Observed!AD$2:AD$2369,Observed!$A$2:$A$2369,$A249,Observed!$C$2:$C$2369,$C249)),AVERAGEIFS(Observed!AD$2:AD$2369,Observed!$A$2:$A$2369,$A249,Observed!$C$2:$C$2369,$C249),"")</f>
        <v/>
      </c>
      <c r="AE249" s="40" t="str">
        <f>IF(ISNUMBER(AVERAGEIFS(Observed!AE$2:AE$2369,Observed!$A$2:$A$2369,$A249,Observed!$C$2:$C$2369,$C249)),AVERAGEIFS(Observed!AE$2:AE$2369,Observed!$A$2:$A$2369,$A249,Observed!$C$2:$C$2369,$C249),"")</f>
        <v/>
      </c>
      <c r="AF249" s="40" t="str">
        <f>IF(ISNUMBER(AVERAGEIFS(Observed!AF$2:AF$2369,Observed!$A$2:$A$2369,$A249,Observed!$C$2:$C$2369,$C249)),AVERAGEIFS(Observed!AF$2:AF$2369,Observed!$A$2:$A$2369,$A249,Observed!$C$2:$C$2369,$C249),"")</f>
        <v/>
      </c>
      <c r="AG249" s="40" t="str">
        <f>IF(ISNUMBER(AVERAGEIFS(Observed!AG$2:AG$2369,Observed!$A$2:$A$2369,$A249,Observed!$C$2:$C$2369,$C249)),AVERAGEIFS(Observed!AG$2:AG$2369,Observed!$A$2:$A$2369,$A249,Observed!$C$2:$C$2369,$C249),"")</f>
        <v/>
      </c>
      <c r="AH249" s="41" t="str">
        <f>IF(ISNUMBER(AVERAGEIFS(Observed!AH$2:AH$2369,Observed!$A$2:$A$2369,$A249,Observed!$C$2:$C$2369,$C249)),AVERAGEIFS(Observed!AH$2:AH$2369,Observed!$A$2:$A$2369,$A249,Observed!$C$2:$C$2369,$C249),"")</f>
        <v/>
      </c>
      <c r="AI249" s="41" t="str">
        <f>IF(ISNUMBER(AVERAGEIFS(Observed!AI$2:AI$2369,Observed!$A$2:$A$2369,$A249,Observed!$C$2:$C$2369,$C249)),AVERAGEIFS(Observed!AI$2:AI$2369,Observed!$A$2:$A$2369,$A249,Observed!$C$2:$C$2369,$C249),"")</f>
        <v/>
      </c>
      <c r="AJ249" s="41" t="str">
        <f>IF(ISNUMBER(AVERAGEIFS(Observed!AJ$2:AJ$2369,Observed!$A$2:$A$2369,$A249,Observed!$C$2:$C$2369,$C249)),AVERAGEIFS(Observed!AJ$2:AJ$2369,Observed!$A$2:$A$2369,$A249,Observed!$C$2:$C$2369,$C249),"")</f>
        <v/>
      </c>
      <c r="AK249" s="40" t="str">
        <f>IF(ISNUMBER(AVERAGEIFS(Observed!AK$2:AK$2369,Observed!$A$2:$A$2369,$A249,Observed!$C$2:$C$2369,$C249)),AVERAGEIFS(Observed!AK$2:AK$2369,Observed!$A$2:$A$2369,$A249,Observed!$C$2:$C$2369,$C249),"")</f>
        <v/>
      </c>
      <c r="AL249" s="41" t="str">
        <f>IF(ISNUMBER(AVERAGEIFS(Observed!AL$2:AL$2369,Observed!$A$2:$A$2369,$A249,Observed!$C$2:$C$2369,$C249)),AVERAGEIFS(Observed!AL$2:AL$2369,Observed!$A$2:$A$2369,$A249,Observed!$C$2:$C$2369,$C249),"")</f>
        <v/>
      </c>
      <c r="AM249" s="40" t="str">
        <f>IF(ISNUMBER(AVERAGEIFS(Observed!AM$2:AM$2369,Observed!$A$2:$A$2369,$A249,Observed!$C$2:$C$2369,$C249)),AVERAGEIFS(Observed!AM$2:AM$2369,Observed!$A$2:$A$2369,$A249,Observed!$C$2:$C$2369,$C249),"")</f>
        <v/>
      </c>
      <c r="AN249" s="40" t="str">
        <f>IF(ISNUMBER(AVERAGEIFS(Observed!AN$2:AN$2369,Observed!$A$2:$A$2369,$A249,Observed!$C$2:$C$2369,$C249)),AVERAGEIFS(Observed!AN$2:AN$2369,Observed!$A$2:$A$2369,$A249,Observed!$C$2:$C$2369,$C249),"")</f>
        <v/>
      </c>
      <c r="AO249" s="40" t="str">
        <f>IF(ISNUMBER(AVERAGEIFS(Observed!AO$2:AO$2369,Observed!$A$2:$A$2369,$A249,Observed!$C$2:$C$2369,$C249)),AVERAGEIFS(Observed!AO$2:AO$2369,Observed!$A$2:$A$2369,$A249,Observed!$C$2:$C$2369,$C249),"")</f>
        <v/>
      </c>
      <c r="AP249" s="41" t="str">
        <f>IF(ISNUMBER(AVERAGEIFS(Observed!AP$2:AP$2369,Observed!$A$2:$A$2369,$A249,Observed!$C$2:$C$2369,$C249)),AVERAGEIFS(Observed!AP$2:AP$2369,Observed!$A$2:$A$2369,$A249,Observed!$C$2:$C$2369,$C249),"")</f>
        <v/>
      </c>
      <c r="AQ249" s="40" t="str">
        <f>IF(ISNUMBER(AVERAGEIFS(Observed!AQ$2:AQ$2369,Observed!$A$2:$A$2369,$A249,Observed!$C$2:$C$2369,$C249)),AVERAGEIFS(Observed!AQ$2:AQ$2369,Observed!$A$2:$A$2369,$A249,Observed!$C$2:$C$2369,$C249),"")</f>
        <v/>
      </c>
      <c r="AR249" s="40" t="str">
        <f>IF(ISNUMBER(AVERAGEIFS(Observed!AR$2:AR$2369,Observed!$A$2:$A$2369,$A249,Observed!$C$2:$C$2369,$C249)),AVERAGEIFS(Observed!AR$2:AR$2369,Observed!$A$2:$A$2369,$A249,Observed!$C$2:$C$2369,$C249),"")</f>
        <v/>
      </c>
      <c r="AS249" s="3">
        <f>COUNTIFS(Observed!$A$2:$A$2369,$A249,Observed!$C$2:$C$2369,$C249)</f>
        <v>3</v>
      </c>
      <c r="AT249" s="3">
        <f t="shared" si="3"/>
        <v>2</v>
      </c>
    </row>
    <row r="250" spans="1:46" x14ac:dyDescent="0.25">
      <c r="A250" t="s">
        <v>6</v>
      </c>
      <c r="B250" t="s">
        <v>21</v>
      </c>
      <c r="C250" s="7">
        <v>36727</v>
      </c>
      <c r="D250" t="s">
        <v>101</v>
      </c>
      <c r="E250" t="s">
        <v>84</v>
      </c>
      <c r="J250" t="s">
        <v>3</v>
      </c>
      <c r="K250" t="s">
        <v>3</v>
      </c>
      <c r="L250">
        <v>1</v>
      </c>
      <c r="M250" t="s">
        <v>23</v>
      </c>
      <c r="N250" s="39">
        <f>IF(ISNUMBER(AVERAGEIFS(Observed!N$2:N$2369,Observed!$A$2:$A$2369,$A250,Observed!$C$2:$C$2369,$C250)),AVERAGEIFS(Observed!N$2:N$2369,Observed!$A$2:$A$2369,$A250,Observed!$C$2:$C$2369,$C250),"")</f>
        <v>244.5</v>
      </c>
      <c r="O250" s="40">
        <f>IF(ISNUMBER(AVERAGEIFS(Observed!O$2:O$2369,Observed!$A$2:$A$2369,$A250,Observed!$C$2:$C$2369,$C250)),AVERAGEIFS(Observed!O$2:O$2369,Observed!$A$2:$A$2369,$A250,Observed!$C$2:$C$2369,$C250),"")</f>
        <v>24.45</v>
      </c>
      <c r="P250" s="40" t="str">
        <f>IF(ISNUMBER(AVERAGEIFS(Observed!P$2:P$2369,Observed!$A$2:$A$2369,$A250,Observed!$C$2:$C$2369,$C250)),AVERAGEIFS(Observed!P$2:P$2369,Observed!$A$2:$A$2369,$A250,Observed!$C$2:$C$2369,$C250),"")</f>
        <v/>
      </c>
      <c r="Q250" s="40" t="str">
        <f>IF(ISNUMBER(AVERAGEIFS(Observed!Q$2:Q$2369,Observed!$A$2:$A$2369,$A250,Observed!$C$2:$C$2369,$C250)),AVERAGEIFS(Observed!Q$2:Q$2369,Observed!$A$2:$A$2369,$A250,Observed!$C$2:$C$2369,$C250),"")</f>
        <v/>
      </c>
      <c r="R250" s="40" t="str">
        <f>IF(ISNUMBER(AVERAGEIFS(Observed!R$2:R$2369,Observed!$A$2:$A$2369,$A250,Observed!$C$2:$C$2369,$C250)),AVERAGEIFS(Observed!R$2:R$2369,Observed!$A$2:$A$2369,$A250,Observed!$C$2:$C$2369,$C250),"")</f>
        <v/>
      </c>
      <c r="S250" s="41" t="str">
        <f>IF(ISNUMBER(AVERAGEIFS(Observed!S$2:S$2369,Observed!$A$2:$A$2369,$A250,Observed!$C$2:$C$2369,$C250)),AVERAGEIFS(Observed!S$2:S$2369,Observed!$A$2:$A$2369,$A250,Observed!$C$2:$C$2369,$C250),"")</f>
        <v/>
      </c>
      <c r="T250" s="41" t="str">
        <f>IF(ISNUMBER(AVERAGEIFS(Observed!T$2:T$2369,Observed!$A$2:$A$2369,$A250,Observed!$C$2:$C$2369,$C250)),AVERAGEIFS(Observed!T$2:T$2369,Observed!$A$2:$A$2369,$A250,Observed!$C$2:$C$2369,$C250),"")</f>
        <v/>
      </c>
      <c r="U250" s="41" t="str">
        <f>IF(ISNUMBER(AVERAGEIFS(Observed!U$2:U$2369,Observed!$A$2:$A$2369,$A250,Observed!$C$2:$C$2369,$C250)),AVERAGEIFS(Observed!U$2:U$2369,Observed!$A$2:$A$2369,$A250,Observed!$C$2:$C$2369,$C250),"")</f>
        <v/>
      </c>
      <c r="V250" s="40" t="str">
        <f>IF(ISNUMBER(AVERAGEIFS(Observed!V$2:V$2369,Observed!$A$2:$A$2369,$A250,Observed!$C$2:$C$2369,$C250)),AVERAGEIFS(Observed!V$2:V$2369,Observed!$A$2:$A$2369,$A250,Observed!$C$2:$C$2369,$C250),"")</f>
        <v/>
      </c>
      <c r="W250" s="8" t="str">
        <f>IF(ISNUMBER(AVERAGEIFS(Observed!W$2:W$2369,Observed!$A$2:$A$2369,$A250,Observed!$C$2:$C$2369,$C250)),AVERAGEIFS(Observed!W$2:W$2369,Observed!$A$2:$A$2369,$A250,Observed!$C$2:$C$2369,$C250),"")</f>
        <v/>
      </c>
      <c r="X250" s="8" t="str">
        <f>IF(ISNUMBER(AVERAGEIFS(Observed!X$2:X$2369,Observed!$A$2:$A$2369,$A250,Observed!$C$2:$C$2369,$C250)),AVERAGEIFS(Observed!X$2:X$2369,Observed!$A$2:$A$2369,$A250,Observed!$C$2:$C$2369,$C250),"")</f>
        <v/>
      </c>
      <c r="Y250" s="40" t="str">
        <f>IF(ISNUMBER(AVERAGEIFS(Observed!Y$2:Y$2369,Observed!$A$2:$A$2369,$A250,Observed!$C$2:$C$2369,$C250)),AVERAGEIFS(Observed!Y$2:Y$2369,Observed!$A$2:$A$2369,$A250,Observed!$C$2:$C$2369,$C250),"")</f>
        <v/>
      </c>
      <c r="Z250" s="40" t="str">
        <f>IF(ISNUMBER(AVERAGEIFS(Observed!Z$2:Z$2369,Observed!$A$2:$A$2369,$A250,Observed!$C$2:$C$2369,$C250)),AVERAGEIFS(Observed!Z$2:Z$2369,Observed!$A$2:$A$2369,$A250,Observed!$C$2:$C$2369,$C250),"")</f>
        <v/>
      </c>
      <c r="AA250" s="40" t="str">
        <f>IF(ISNUMBER(AVERAGEIFS(Observed!AA$2:AA$2369,Observed!$A$2:$A$2369,$A250,Observed!$C$2:$C$2369,$C250)),AVERAGEIFS(Observed!AA$2:AA$2369,Observed!$A$2:$A$2369,$A250,Observed!$C$2:$C$2369,$C250),"")</f>
        <v/>
      </c>
      <c r="AB250" s="40" t="str">
        <f>IF(ISNUMBER(AVERAGEIFS(Observed!AB$2:AB$2369,Observed!$A$2:$A$2369,$A250,Observed!$C$2:$C$2369,$C250)),AVERAGEIFS(Observed!AB$2:AB$2369,Observed!$A$2:$A$2369,$A250,Observed!$C$2:$C$2369,$C250),"")</f>
        <v/>
      </c>
      <c r="AC250" s="40" t="str">
        <f>IF(ISNUMBER(AVERAGEIFS(Observed!AC$2:AC$2369,Observed!$A$2:$A$2369,$A250,Observed!$C$2:$C$2369,$C250)),AVERAGEIFS(Observed!AC$2:AC$2369,Observed!$A$2:$A$2369,$A250,Observed!$C$2:$C$2369,$C250),"")</f>
        <v/>
      </c>
      <c r="AD250" s="40" t="str">
        <f>IF(ISNUMBER(AVERAGEIFS(Observed!AD$2:AD$2369,Observed!$A$2:$A$2369,$A250,Observed!$C$2:$C$2369,$C250)),AVERAGEIFS(Observed!AD$2:AD$2369,Observed!$A$2:$A$2369,$A250,Observed!$C$2:$C$2369,$C250),"")</f>
        <v/>
      </c>
      <c r="AE250" s="40" t="str">
        <f>IF(ISNUMBER(AVERAGEIFS(Observed!AE$2:AE$2369,Observed!$A$2:$A$2369,$A250,Observed!$C$2:$C$2369,$C250)),AVERAGEIFS(Observed!AE$2:AE$2369,Observed!$A$2:$A$2369,$A250,Observed!$C$2:$C$2369,$C250),"")</f>
        <v/>
      </c>
      <c r="AF250" s="40" t="str">
        <f>IF(ISNUMBER(AVERAGEIFS(Observed!AF$2:AF$2369,Observed!$A$2:$A$2369,$A250,Observed!$C$2:$C$2369,$C250)),AVERAGEIFS(Observed!AF$2:AF$2369,Observed!$A$2:$A$2369,$A250,Observed!$C$2:$C$2369,$C250),"")</f>
        <v/>
      </c>
      <c r="AG250" s="40" t="str">
        <f>IF(ISNUMBER(AVERAGEIFS(Observed!AG$2:AG$2369,Observed!$A$2:$A$2369,$A250,Observed!$C$2:$C$2369,$C250)),AVERAGEIFS(Observed!AG$2:AG$2369,Observed!$A$2:$A$2369,$A250,Observed!$C$2:$C$2369,$C250),"")</f>
        <v/>
      </c>
      <c r="AH250" s="41" t="str">
        <f>IF(ISNUMBER(AVERAGEIFS(Observed!AH$2:AH$2369,Observed!$A$2:$A$2369,$A250,Observed!$C$2:$C$2369,$C250)),AVERAGEIFS(Observed!AH$2:AH$2369,Observed!$A$2:$A$2369,$A250,Observed!$C$2:$C$2369,$C250),"")</f>
        <v/>
      </c>
      <c r="AI250" s="41" t="str">
        <f>IF(ISNUMBER(AVERAGEIFS(Observed!AI$2:AI$2369,Observed!$A$2:$A$2369,$A250,Observed!$C$2:$C$2369,$C250)),AVERAGEIFS(Observed!AI$2:AI$2369,Observed!$A$2:$A$2369,$A250,Observed!$C$2:$C$2369,$C250),"")</f>
        <v/>
      </c>
      <c r="AJ250" s="41" t="str">
        <f>IF(ISNUMBER(AVERAGEIFS(Observed!AJ$2:AJ$2369,Observed!$A$2:$A$2369,$A250,Observed!$C$2:$C$2369,$C250)),AVERAGEIFS(Observed!AJ$2:AJ$2369,Observed!$A$2:$A$2369,$A250,Observed!$C$2:$C$2369,$C250),"")</f>
        <v/>
      </c>
      <c r="AK250" s="40" t="str">
        <f>IF(ISNUMBER(AVERAGEIFS(Observed!AK$2:AK$2369,Observed!$A$2:$A$2369,$A250,Observed!$C$2:$C$2369,$C250)),AVERAGEIFS(Observed!AK$2:AK$2369,Observed!$A$2:$A$2369,$A250,Observed!$C$2:$C$2369,$C250),"")</f>
        <v/>
      </c>
      <c r="AL250" s="41" t="str">
        <f>IF(ISNUMBER(AVERAGEIFS(Observed!AL$2:AL$2369,Observed!$A$2:$A$2369,$A250,Observed!$C$2:$C$2369,$C250)),AVERAGEIFS(Observed!AL$2:AL$2369,Observed!$A$2:$A$2369,$A250,Observed!$C$2:$C$2369,$C250),"")</f>
        <v/>
      </c>
      <c r="AM250" s="40" t="str">
        <f>IF(ISNUMBER(AVERAGEIFS(Observed!AM$2:AM$2369,Observed!$A$2:$A$2369,$A250,Observed!$C$2:$C$2369,$C250)),AVERAGEIFS(Observed!AM$2:AM$2369,Observed!$A$2:$A$2369,$A250,Observed!$C$2:$C$2369,$C250),"")</f>
        <v/>
      </c>
      <c r="AN250" s="40" t="str">
        <f>IF(ISNUMBER(AVERAGEIFS(Observed!AN$2:AN$2369,Observed!$A$2:$A$2369,$A250,Observed!$C$2:$C$2369,$C250)),AVERAGEIFS(Observed!AN$2:AN$2369,Observed!$A$2:$A$2369,$A250,Observed!$C$2:$C$2369,$C250),"")</f>
        <v/>
      </c>
      <c r="AO250" s="40" t="str">
        <f>IF(ISNUMBER(AVERAGEIFS(Observed!AO$2:AO$2369,Observed!$A$2:$A$2369,$A250,Observed!$C$2:$C$2369,$C250)),AVERAGEIFS(Observed!AO$2:AO$2369,Observed!$A$2:$A$2369,$A250,Observed!$C$2:$C$2369,$C250),"")</f>
        <v/>
      </c>
      <c r="AP250" s="41" t="str">
        <f>IF(ISNUMBER(AVERAGEIFS(Observed!AP$2:AP$2369,Observed!$A$2:$A$2369,$A250,Observed!$C$2:$C$2369,$C250)),AVERAGEIFS(Observed!AP$2:AP$2369,Observed!$A$2:$A$2369,$A250,Observed!$C$2:$C$2369,$C250),"")</f>
        <v/>
      </c>
      <c r="AQ250" s="40" t="str">
        <f>IF(ISNUMBER(AVERAGEIFS(Observed!AQ$2:AQ$2369,Observed!$A$2:$A$2369,$A250,Observed!$C$2:$C$2369,$C250)),AVERAGEIFS(Observed!AQ$2:AQ$2369,Observed!$A$2:$A$2369,$A250,Observed!$C$2:$C$2369,$C250),"")</f>
        <v/>
      </c>
      <c r="AR250" s="40" t="str">
        <f>IF(ISNUMBER(AVERAGEIFS(Observed!AR$2:AR$2369,Observed!$A$2:$A$2369,$A250,Observed!$C$2:$C$2369,$C250)),AVERAGEIFS(Observed!AR$2:AR$2369,Observed!$A$2:$A$2369,$A250,Observed!$C$2:$C$2369,$C250),"")</f>
        <v/>
      </c>
      <c r="AS250" s="3">
        <f>COUNTIFS(Observed!$A$2:$A$2369,$A250,Observed!$C$2:$C$2369,$C250)</f>
        <v>3</v>
      </c>
      <c r="AT250" s="3">
        <f t="shared" si="3"/>
        <v>1</v>
      </c>
    </row>
    <row r="251" spans="1:46" x14ac:dyDescent="0.25">
      <c r="A251" t="s">
        <v>6</v>
      </c>
      <c r="B251" t="s">
        <v>21</v>
      </c>
      <c r="C251" s="7">
        <v>36741</v>
      </c>
      <c r="D251" t="s">
        <v>101</v>
      </c>
      <c r="E251" t="s">
        <v>84</v>
      </c>
      <c r="J251" t="s">
        <v>3</v>
      </c>
      <c r="K251" t="s">
        <v>3</v>
      </c>
      <c r="L251">
        <v>1</v>
      </c>
      <c r="M251" t="s">
        <v>23</v>
      </c>
      <c r="N251" s="39">
        <f>IF(ISNUMBER(AVERAGEIFS(Observed!N$2:N$2369,Observed!$A$2:$A$2369,$A251,Observed!$C$2:$C$2369,$C251)),AVERAGEIFS(Observed!N$2:N$2369,Observed!$A$2:$A$2369,$A251,Observed!$C$2:$C$2369,$C251),"")</f>
        <v>392</v>
      </c>
      <c r="O251" s="40">
        <f>IF(ISNUMBER(AVERAGEIFS(Observed!O$2:O$2369,Observed!$A$2:$A$2369,$A251,Observed!$C$2:$C$2369,$C251)),AVERAGEIFS(Observed!O$2:O$2369,Observed!$A$2:$A$2369,$A251,Observed!$C$2:$C$2369,$C251),"")</f>
        <v>39.200000000000003</v>
      </c>
      <c r="P251" s="40" t="str">
        <f>IF(ISNUMBER(AVERAGEIFS(Observed!P$2:P$2369,Observed!$A$2:$A$2369,$A251,Observed!$C$2:$C$2369,$C251)),AVERAGEIFS(Observed!P$2:P$2369,Observed!$A$2:$A$2369,$A251,Observed!$C$2:$C$2369,$C251),"")</f>
        <v/>
      </c>
      <c r="Q251" s="40" t="str">
        <f>IF(ISNUMBER(AVERAGEIFS(Observed!Q$2:Q$2369,Observed!$A$2:$A$2369,$A251,Observed!$C$2:$C$2369,$C251)),AVERAGEIFS(Observed!Q$2:Q$2369,Observed!$A$2:$A$2369,$A251,Observed!$C$2:$C$2369,$C251),"")</f>
        <v/>
      </c>
      <c r="R251" s="40" t="str">
        <f>IF(ISNUMBER(AVERAGEIFS(Observed!R$2:R$2369,Observed!$A$2:$A$2369,$A251,Observed!$C$2:$C$2369,$C251)),AVERAGEIFS(Observed!R$2:R$2369,Observed!$A$2:$A$2369,$A251,Observed!$C$2:$C$2369,$C251),"")</f>
        <v/>
      </c>
      <c r="S251" s="41" t="str">
        <f>IF(ISNUMBER(AVERAGEIFS(Observed!S$2:S$2369,Observed!$A$2:$A$2369,$A251,Observed!$C$2:$C$2369,$C251)),AVERAGEIFS(Observed!S$2:S$2369,Observed!$A$2:$A$2369,$A251,Observed!$C$2:$C$2369,$C251),"")</f>
        <v/>
      </c>
      <c r="T251" s="41" t="str">
        <f>IF(ISNUMBER(AVERAGEIFS(Observed!T$2:T$2369,Observed!$A$2:$A$2369,$A251,Observed!$C$2:$C$2369,$C251)),AVERAGEIFS(Observed!T$2:T$2369,Observed!$A$2:$A$2369,$A251,Observed!$C$2:$C$2369,$C251),"")</f>
        <v/>
      </c>
      <c r="U251" s="41" t="str">
        <f>IF(ISNUMBER(AVERAGEIFS(Observed!U$2:U$2369,Observed!$A$2:$A$2369,$A251,Observed!$C$2:$C$2369,$C251)),AVERAGEIFS(Observed!U$2:U$2369,Observed!$A$2:$A$2369,$A251,Observed!$C$2:$C$2369,$C251),"")</f>
        <v/>
      </c>
      <c r="V251" s="40" t="str">
        <f>IF(ISNUMBER(AVERAGEIFS(Observed!V$2:V$2369,Observed!$A$2:$A$2369,$A251,Observed!$C$2:$C$2369,$C251)),AVERAGEIFS(Observed!V$2:V$2369,Observed!$A$2:$A$2369,$A251,Observed!$C$2:$C$2369,$C251),"")</f>
        <v/>
      </c>
      <c r="W251" s="8" t="str">
        <f>IF(ISNUMBER(AVERAGEIFS(Observed!W$2:W$2369,Observed!$A$2:$A$2369,$A251,Observed!$C$2:$C$2369,$C251)),AVERAGEIFS(Observed!W$2:W$2369,Observed!$A$2:$A$2369,$A251,Observed!$C$2:$C$2369,$C251),"")</f>
        <v/>
      </c>
      <c r="X251" s="8" t="str">
        <f>IF(ISNUMBER(AVERAGEIFS(Observed!X$2:X$2369,Observed!$A$2:$A$2369,$A251,Observed!$C$2:$C$2369,$C251)),AVERAGEIFS(Observed!X$2:X$2369,Observed!$A$2:$A$2369,$A251,Observed!$C$2:$C$2369,$C251),"")</f>
        <v/>
      </c>
      <c r="Y251" s="40" t="str">
        <f>IF(ISNUMBER(AVERAGEIFS(Observed!Y$2:Y$2369,Observed!$A$2:$A$2369,$A251,Observed!$C$2:$C$2369,$C251)),AVERAGEIFS(Observed!Y$2:Y$2369,Observed!$A$2:$A$2369,$A251,Observed!$C$2:$C$2369,$C251),"")</f>
        <v/>
      </c>
      <c r="Z251" s="40" t="str">
        <f>IF(ISNUMBER(AVERAGEIFS(Observed!Z$2:Z$2369,Observed!$A$2:$A$2369,$A251,Observed!$C$2:$C$2369,$C251)),AVERAGEIFS(Observed!Z$2:Z$2369,Observed!$A$2:$A$2369,$A251,Observed!$C$2:$C$2369,$C251),"")</f>
        <v/>
      </c>
      <c r="AA251" s="40" t="str">
        <f>IF(ISNUMBER(AVERAGEIFS(Observed!AA$2:AA$2369,Observed!$A$2:$A$2369,$A251,Observed!$C$2:$C$2369,$C251)),AVERAGEIFS(Observed!AA$2:AA$2369,Observed!$A$2:$A$2369,$A251,Observed!$C$2:$C$2369,$C251),"")</f>
        <v/>
      </c>
      <c r="AB251" s="40" t="str">
        <f>IF(ISNUMBER(AVERAGEIFS(Observed!AB$2:AB$2369,Observed!$A$2:$A$2369,$A251,Observed!$C$2:$C$2369,$C251)),AVERAGEIFS(Observed!AB$2:AB$2369,Observed!$A$2:$A$2369,$A251,Observed!$C$2:$C$2369,$C251),"")</f>
        <v/>
      </c>
      <c r="AC251" s="40" t="str">
        <f>IF(ISNUMBER(AVERAGEIFS(Observed!AC$2:AC$2369,Observed!$A$2:$A$2369,$A251,Observed!$C$2:$C$2369,$C251)),AVERAGEIFS(Observed!AC$2:AC$2369,Observed!$A$2:$A$2369,$A251,Observed!$C$2:$C$2369,$C251),"")</f>
        <v/>
      </c>
      <c r="AD251" s="40" t="str">
        <f>IF(ISNUMBER(AVERAGEIFS(Observed!AD$2:AD$2369,Observed!$A$2:$A$2369,$A251,Observed!$C$2:$C$2369,$C251)),AVERAGEIFS(Observed!AD$2:AD$2369,Observed!$A$2:$A$2369,$A251,Observed!$C$2:$C$2369,$C251),"")</f>
        <v/>
      </c>
      <c r="AE251" s="40" t="str">
        <f>IF(ISNUMBER(AVERAGEIFS(Observed!AE$2:AE$2369,Observed!$A$2:$A$2369,$A251,Observed!$C$2:$C$2369,$C251)),AVERAGEIFS(Observed!AE$2:AE$2369,Observed!$A$2:$A$2369,$A251,Observed!$C$2:$C$2369,$C251),"")</f>
        <v/>
      </c>
      <c r="AF251" s="40" t="str">
        <f>IF(ISNUMBER(AVERAGEIFS(Observed!AF$2:AF$2369,Observed!$A$2:$A$2369,$A251,Observed!$C$2:$C$2369,$C251)),AVERAGEIFS(Observed!AF$2:AF$2369,Observed!$A$2:$A$2369,$A251,Observed!$C$2:$C$2369,$C251),"")</f>
        <v/>
      </c>
      <c r="AG251" s="40" t="str">
        <f>IF(ISNUMBER(AVERAGEIFS(Observed!AG$2:AG$2369,Observed!$A$2:$A$2369,$A251,Observed!$C$2:$C$2369,$C251)),AVERAGEIFS(Observed!AG$2:AG$2369,Observed!$A$2:$A$2369,$A251,Observed!$C$2:$C$2369,$C251),"")</f>
        <v/>
      </c>
      <c r="AH251" s="41" t="str">
        <f>IF(ISNUMBER(AVERAGEIFS(Observed!AH$2:AH$2369,Observed!$A$2:$A$2369,$A251,Observed!$C$2:$C$2369,$C251)),AVERAGEIFS(Observed!AH$2:AH$2369,Observed!$A$2:$A$2369,$A251,Observed!$C$2:$C$2369,$C251),"")</f>
        <v/>
      </c>
      <c r="AI251" s="41" t="str">
        <f>IF(ISNUMBER(AVERAGEIFS(Observed!AI$2:AI$2369,Observed!$A$2:$A$2369,$A251,Observed!$C$2:$C$2369,$C251)),AVERAGEIFS(Observed!AI$2:AI$2369,Observed!$A$2:$A$2369,$A251,Observed!$C$2:$C$2369,$C251),"")</f>
        <v/>
      </c>
      <c r="AJ251" s="41" t="str">
        <f>IF(ISNUMBER(AVERAGEIFS(Observed!AJ$2:AJ$2369,Observed!$A$2:$A$2369,$A251,Observed!$C$2:$C$2369,$C251)),AVERAGEIFS(Observed!AJ$2:AJ$2369,Observed!$A$2:$A$2369,$A251,Observed!$C$2:$C$2369,$C251),"")</f>
        <v/>
      </c>
      <c r="AK251" s="40" t="str">
        <f>IF(ISNUMBER(AVERAGEIFS(Observed!AK$2:AK$2369,Observed!$A$2:$A$2369,$A251,Observed!$C$2:$C$2369,$C251)),AVERAGEIFS(Observed!AK$2:AK$2369,Observed!$A$2:$A$2369,$A251,Observed!$C$2:$C$2369,$C251),"")</f>
        <v/>
      </c>
      <c r="AL251" s="41" t="str">
        <f>IF(ISNUMBER(AVERAGEIFS(Observed!AL$2:AL$2369,Observed!$A$2:$A$2369,$A251,Observed!$C$2:$C$2369,$C251)),AVERAGEIFS(Observed!AL$2:AL$2369,Observed!$A$2:$A$2369,$A251,Observed!$C$2:$C$2369,$C251),"")</f>
        <v/>
      </c>
      <c r="AM251" s="40" t="str">
        <f>IF(ISNUMBER(AVERAGEIFS(Observed!AM$2:AM$2369,Observed!$A$2:$A$2369,$A251,Observed!$C$2:$C$2369,$C251)),AVERAGEIFS(Observed!AM$2:AM$2369,Observed!$A$2:$A$2369,$A251,Observed!$C$2:$C$2369,$C251),"")</f>
        <v/>
      </c>
      <c r="AN251" s="40" t="str">
        <f>IF(ISNUMBER(AVERAGEIFS(Observed!AN$2:AN$2369,Observed!$A$2:$A$2369,$A251,Observed!$C$2:$C$2369,$C251)),AVERAGEIFS(Observed!AN$2:AN$2369,Observed!$A$2:$A$2369,$A251,Observed!$C$2:$C$2369,$C251),"")</f>
        <v/>
      </c>
      <c r="AO251" s="40" t="str">
        <f>IF(ISNUMBER(AVERAGEIFS(Observed!AO$2:AO$2369,Observed!$A$2:$A$2369,$A251,Observed!$C$2:$C$2369,$C251)),AVERAGEIFS(Observed!AO$2:AO$2369,Observed!$A$2:$A$2369,$A251,Observed!$C$2:$C$2369,$C251),"")</f>
        <v/>
      </c>
      <c r="AP251" s="41" t="str">
        <f>IF(ISNUMBER(AVERAGEIFS(Observed!AP$2:AP$2369,Observed!$A$2:$A$2369,$A251,Observed!$C$2:$C$2369,$C251)),AVERAGEIFS(Observed!AP$2:AP$2369,Observed!$A$2:$A$2369,$A251,Observed!$C$2:$C$2369,$C251),"")</f>
        <v/>
      </c>
      <c r="AQ251" s="40" t="str">
        <f>IF(ISNUMBER(AVERAGEIFS(Observed!AQ$2:AQ$2369,Observed!$A$2:$A$2369,$A251,Observed!$C$2:$C$2369,$C251)),AVERAGEIFS(Observed!AQ$2:AQ$2369,Observed!$A$2:$A$2369,$A251,Observed!$C$2:$C$2369,$C251),"")</f>
        <v/>
      </c>
      <c r="AR251" s="40" t="str">
        <f>IF(ISNUMBER(AVERAGEIFS(Observed!AR$2:AR$2369,Observed!$A$2:$A$2369,$A251,Observed!$C$2:$C$2369,$C251)),AVERAGEIFS(Observed!AR$2:AR$2369,Observed!$A$2:$A$2369,$A251,Observed!$C$2:$C$2369,$C251),"")</f>
        <v/>
      </c>
      <c r="AS251" s="3">
        <f>COUNTIFS(Observed!$A$2:$A$2369,$A251,Observed!$C$2:$C$2369,$C251)</f>
        <v>3</v>
      </c>
      <c r="AT251" s="3">
        <f t="shared" si="3"/>
        <v>1</v>
      </c>
    </row>
    <row r="252" spans="1:46" x14ac:dyDescent="0.25">
      <c r="A252" t="s">
        <v>6</v>
      </c>
      <c r="B252" t="s">
        <v>21</v>
      </c>
      <c r="C252" s="7">
        <v>36748</v>
      </c>
      <c r="D252" t="s">
        <v>101</v>
      </c>
      <c r="E252" t="s">
        <v>84</v>
      </c>
      <c r="J252" t="s">
        <v>3</v>
      </c>
      <c r="K252" t="s">
        <v>3</v>
      </c>
      <c r="L252">
        <v>1</v>
      </c>
      <c r="M252" t="s">
        <v>23</v>
      </c>
      <c r="N252" s="39">
        <f>IF(ISNUMBER(AVERAGEIFS(Observed!N$2:N$2369,Observed!$A$2:$A$2369,$A252,Observed!$C$2:$C$2369,$C252)),AVERAGEIFS(Observed!N$2:N$2369,Observed!$A$2:$A$2369,$A252,Observed!$C$2:$C$2369,$C252),"")</f>
        <v>346.83333333333331</v>
      </c>
      <c r="O252" s="40">
        <f>IF(ISNUMBER(AVERAGEIFS(Observed!O$2:O$2369,Observed!$A$2:$A$2369,$A252,Observed!$C$2:$C$2369,$C252)),AVERAGEIFS(Observed!O$2:O$2369,Observed!$A$2:$A$2369,$A252,Observed!$C$2:$C$2369,$C252),"")</f>
        <v>34.68333333333333</v>
      </c>
      <c r="P252" s="40" t="str">
        <f>IF(ISNUMBER(AVERAGEIFS(Observed!P$2:P$2369,Observed!$A$2:$A$2369,$A252,Observed!$C$2:$C$2369,$C252)),AVERAGEIFS(Observed!P$2:P$2369,Observed!$A$2:$A$2369,$A252,Observed!$C$2:$C$2369,$C252),"")</f>
        <v/>
      </c>
      <c r="Q252" s="40" t="str">
        <f>IF(ISNUMBER(AVERAGEIFS(Observed!Q$2:Q$2369,Observed!$A$2:$A$2369,$A252,Observed!$C$2:$C$2369,$C252)),AVERAGEIFS(Observed!Q$2:Q$2369,Observed!$A$2:$A$2369,$A252,Observed!$C$2:$C$2369,$C252),"")</f>
        <v/>
      </c>
      <c r="R252" s="40" t="str">
        <f>IF(ISNUMBER(AVERAGEIFS(Observed!R$2:R$2369,Observed!$A$2:$A$2369,$A252,Observed!$C$2:$C$2369,$C252)),AVERAGEIFS(Observed!R$2:R$2369,Observed!$A$2:$A$2369,$A252,Observed!$C$2:$C$2369,$C252),"")</f>
        <v/>
      </c>
      <c r="S252" s="41" t="str">
        <f>IF(ISNUMBER(AVERAGEIFS(Observed!S$2:S$2369,Observed!$A$2:$A$2369,$A252,Observed!$C$2:$C$2369,$C252)),AVERAGEIFS(Observed!S$2:S$2369,Observed!$A$2:$A$2369,$A252,Observed!$C$2:$C$2369,$C252),"")</f>
        <v/>
      </c>
      <c r="T252" s="41" t="str">
        <f>IF(ISNUMBER(AVERAGEIFS(Observed!T$2:T$2369,Observed!$A$2:$A$2369,$A252,Observed!$C$2:$C$2369,$C252)),AVERAGEIFS(Observed!T$2:T$2369,Observed!$A$2:$A$2369,$A252,Observed!$C$2:$C$2369,$C252),"")</f>
        <v/>
      </c>
      <c r="U252" s="41" t="str">
        <f>IF(ISNUMBER(AVERAGEIFS(Observed!U$2:U$2369,Observed!$A$2:$A$2369,$A252,Observed!$C$2:$C$2369,$C252)),AVERAGEIFS(Observed!U$2:U$2369,Observed!$A$2:$A$2369,$A252,Observed!$C$2:$C$2369,$C252),"")</f>
        <v/>
      </c>
      <c r="V252" s="40" t="str">
        <f>IF(ISNUMBER(AVERAGEIFS(Observed!V$2:V$2369,Observed!$A$2:$A$2369,$A252,Observed!$C$2:$C$2369,$C252)),AVERAGEIFS(Observed!V$2:V$2369,Observed!$A$2:$A$2369,$A252,Observed!$C$2:$C$2369,$C252),"")</f>
        <v/>
      </c>
      <c r="W252" s="8" t="str">
        <f>IF(ISNUMBER(AVERAGEIFS(Observed!W$2:W$2369,Observed!$A$2:$A$2369,$A252,Observed!$C$2:$C$2369,$C252)),AVERAGEIFS(Observed!W$2:W$2369,Observed!$A$2:$A$2369,$A252,Observed!$C$2:$C$2369,$C252),"")</f>
        <v/>
      </c>
      <c r="X252" s="8" t="str">
        <f>IF(ISNUMBER(AVERAGEIFS(Observed!X$2:X$2369,Observed!$A$2:$A$2369,$A252,Observed!$C$2:$C$2369,$C252)),AVERAGEIFS(Observed!X$2:X$2369,Observed!$A$2:$A$2369,$A252,Observed!$C$2:$C$2369,$C252),"")</f>
        <v/>
      </c>
      <c r="Y252" s="40" t="str">
        <f>IF(ISNUMBER(AVERAGEIFS(Observed!Y$2:Y$2369,Observed!$A$2:$A$2369,$A252,Observed!$C$2:$C$2369,$C252)),AVERAGEIFS(Observed!Y$2:Y$2369,Observed!$A$2:$A$2369,$A252,Observed!$C$2:$C$2369,$C252),"")</f>
        <v/>
      </c>
      <c r="Z252" s="40" t="str">
        <f>IF(ISNUMBER(AVERAGEIFS(Observed!Z$2:Z$2369,Observed!$A$2:$A$2369,$A252,Observed!$C$2:$C$2369,$C252)),AVERAGEIFS(Observed!Z$2:Z$2369,Observed!$A$2:$A$2369,$A252,Observed!$C$2:$C$2369,$C252),"")</f>
        <v/>
      </c>
      <c r="AA252" s="40" t="str">
        <f>IF(ISNUMBER(AVERAGEIFS(Observed!AA$2:AA$2369,Observed!$A$2:$A$2369,$A252,Observed!$C$2:$C$2369,$C252)),AVERAGEIFS(Observed!AA$2:AA$2369,Observed!$A$2:$A$2369,$A252,Observed!$C$2:$C$2369,$C252),"")</f>
        <v/>
      </c>
      <c r="AB252" s="40" t="str">
        <f>IF(ISNUMBER(AVERAGEIFS(Observed!AB$2:AB$2369,Observed!$A$2:$A$2369,$A252,Observed!$C$2:$C$2369,$C252)),AVERAGEIFS(Observed!AB$2:AB$2369,Observed!$A$2:$A$2369,$A252,Observed!$C$2:$C$2369,$C252),"")</f>
        <v/>
      </c>
      <c r="AC252" s="40" t="str">
        <f>IF(ISNUMBER(AVERAGEIFS(Observed!AC$2:AC$2369,Observed!$A$2:$A$2369,$A252,Observed!$C$2:$C$2369,$C252)),AVERAGEIFS(Observed!AC$2:AC$2369,Observed!$A$2:$A$2369,$A252,Observed!$C$2:$C$2369,$C252),"")</f>
        <v/>
      </c>
      <c r="AD252" s="40" t="str">
        <f>IF(ISNUMBER(AVERAGEIFS(Observed!AD$2:AD$2369,Observed!$A$2:$A$2369,$A252,Observed!$C$2:$C$2369,$C252)),AVERAGEIFS(Observed!AD$2:AD$2369,Observed!$A$2:$A$2369,$A252,Observed!$C$2:$C$2369,$C252),"")</f>
        <v/>
      </c>
      <c r="AE252" s="40" t="str">
        <f>IF(ISNUMBER(AVERAGEIFS(Observed!AE$2:AE$2369,Observed!$A$2:$A$2369,$A252,Observed!$C$2:$C$2369,$C252)),AVERAGEIFS(Observed!AE$2:AE$2369,Observed!$A$2:$A$2369,$A252,Observed!$C$2:$C$2369,$C252),"")</f>
        <v/>
      </c>
      <c r="AF252" s="40" t="str">
        <f>IF(ISNUMBER(AVERAGEIFS(Observed!AF$2:AF$2369,Observed!$A$2:$A$2369,$A252,Observed!$C$2:$C$2369,$C252)),AVERAGEIFS(Observed!AF$2:AF$2369,Observed!$A$2:$A$2369,$A252,Observed!$C$2:$C$2369,$C252),"")</f>
        <v/>
      </c>
      <c r="AG252" s="40" t="str">
        <f>IF(ISNUMBER(AVERAGEIFS(Observed!AG$2:AG$2369,Observed!$A$2:$A$2369,$A252,Observed!$C$2:$C$2369,$C252)),AVERAGEIFS(Observed!AG$2:AG$2369,Observed!$A$2:$A$2369,$A252,Observed!$C$2:$C$2369,$C252),"")</f>
        <v/>
      </c>
      <c r="AH252" s="41" t="str">
        <f>IF(ISNUMBER(AVERAGEIFS(Observed!AH$2:AH$2369,Observed!$A$2:$A$2369,$A252,Observed!$C$2:$C$2369,$C252)),AVERAGEIFS(Observed!AH$2:AH$2369,Observed!$A$2:$A$2369,$A252,Observed!$C$2:$C$2369,$C252),"")</f>
        <v/>
      </c>
      <c r="AI252" s="41" t="str">
        <f>IF(ISNUMBER(AVERAGEIFS(Observed!AI$2:AI$2369,Observed!$A$2:$A$2369,$A252,Observed!$C$2:$C$2369,$C252)),AVERAGEIFS(Observed!AI$2:AI$2369,Observed!$A$2:$A$2369,$A252,Observed!$C$2:$C$2369,$C252),"")</f>
        <v/>
      </c>
      <c r="AJ252" s="41" t="str">
        <f>IF(ISNUMBER(AVERAGEIFS(Observed!AJ$2:AJ$2369,Observed!$A$2:$A$2369,$A252,Observed!$C$2:$C$2369,$C252)),AVERAGEIFS(Observed!AJ$2:AJ$2369,Observed!$A$2:$A$2369,$A252,Observed!$C$2:$C$2369,$C252),"")</f>
        <v/>
      </c>
      <c r="AK252" s="40" t="str">
        <f>IF(ISNUMBER(AVERAGEIFS(Observed!AK$2:AK$2369,Observed!$A$2:$A$2369,$A252,Observed!$C$2:$C$2369,$C252)),AVERAGEIFS(Observed!AK$2:AK$2369,Observed!$A$2:$A$2369,$A252,Observed!$C$2:$C$2369,$C252),"")</f>
        <v/>
      </c>
      <c r="AL252" s="41" t="str">
        <f>IF(ISNUMBER(AVERAGEIFS(Observed!AL$2:AL$2369,Observed!$A$2:$A$2369,$A252,Observed!$C$2:$C$2369,$C252)),AVERAGEIFS(Observed!AL$2:AL$2369,Observed!$A$2:$A$2369,$A252,Observed!$C$2:$C$2369,$C252),"")</f>
        <v/>
      </c>
      <c r="AM252" s="40" t="str">
        <f>IF(ISNUMBER(AVERAGEIFS(Observed!AM$2:AM$2369,Observed!$A$2:$A$2369,$A252,Observed!$C$2:$C$2369,$C252)),AVERAGEIFS(Observed!AM$2:AM$2369,Observed!$A$2:$A$2369,$A252,Observed!$C$2:$C$2369,$C252),"")</f>
        <v/>
      </c>
      <c r="AN252" s="40" t="str">
        <f>IF(ISNUMBER(AVERAGEIFS(Observed!AN$2:AN$2369,Observed!$A$2:$A$2369,$A252,Observed!$C$2:$C$2369,$C252)),AVERAGEIFS(Observed!AN$2:AN$2369,Observed!$A$2:$A$2369,$A252,Observed!$C$2:$C$2369,$C252),"")</f>
        <v/>
      </c>
      <c r="AO252" s="40" t="str">
        <f>IF(ISNUMBER(AVERAGEIFS(Observed!AO$2:AO$2369,Observed!$A$2:$A$2369,$A252,Observed!$C$2:$C$2369,$C252)),AVERAGEIFS(Observed!AO$2:AO$2369,Observed!$A$2:$A$2369,$A252,Observed!$C$2:$C$2369,$C252),"")</f>
        <v/>
      </c>
      <c r="AP252" s="41" t="str">
        <f>IF(ISNUMBER(AVERAGEIFS(Observed!AP$2:AP$2369,Observed!$A$2:$A$2369,$A252,Observed!$C$2:$C$2369,$C252)),AVERAGEIFS(Observed!AP$2:AP$2369,Observed!$A$2:$A$2369,$A252,Observed!$C$2:$C$2369,$C252),"")</f>
        <v/>
      </c>
      <c r="AQ252" s="40" t="str">
        <f>IF(ISNUMBER(AVERAGEIFS(Observed!AQ$2:AQ$2369,Observed!$A$2:$A$2369,$A252,Observed!$C$2:$C$2369,$C252)),AVERAGEIFS(Observed!AQ$2:AQ$2369,Observed!$A$2:$A$2369,$A252,Observed!$C$2:$C$2369,$C252),"")</f>
        <v/>
      </c>
      <c r="AR252" s="40" t="str">
        <f>IF(ISNUMBER(AVERAGEIFS(Observed!AR$2:AR$2369,Observed!$A$2:$A$2369,$A252,Observed!$C$2:$C$2369,$C252)),AVERAGEIFS(Observed!AR$2:AR$2369,Observed!$A$2:$A$2369,$A252,Observed!$C$2:$C$2369,$C252),"")</f>
        <v/>
      </c>
      <c r="AS252" s="3">
        <f>COUNTIFS(Observed!$A$2:$A$2369,$A252,Observed!$C$2:$C$2369,$C252)</f>
        <v>3</v>
      </c>
      <c r="AT252" s="3">
        <f t="shared" si="3"/>
        <v>1</v>
      </c>
    </row>
    <row r="253" spans="1:46" x14ac:dyDescent="0.25">
      <c r="A253" t="s">
        <v>6</v>
      </c>
      <c r="B253" t="s">
        <v>21</v>
      </c>
      <c r="C253" s="7">
        <v>36755</v>
      </c>
      <c r="D253" t="s">
        <v>101</v>
      </c>
      <c r="E253" t="s">
        <v>84</v>
      </c>
      <c r="J253" t="s">
        <v>3</v>
      </c>
      <c r="K253" t="s">
        <v>3</v>
      </c>
      <c r="L253">
        <v>1</v>
      </c>
      <c r="M253" t="s">
        <v>23</v>
      </c>
      <c r="N253" s="39">
        <f>IF(ISNUMBER(AVERAGEIFS(Observed!N$2:N$2369,Observed!$A$2:$A$2369,$A253,Observed!$C$2:$C$2369,$C253)),AVERAGEIFS(Observed!N$2:N$2369,Observed!$A$2:$A$2369,$A253,Observed!$C$2:$C$2369,$C253),"")</f>
        <v>458.83333333333331</v>
      </c>
      <c r="O253" s="40">
        <f>IF(ISNUMBER(AVERAGEIFS(Observed!O$2:O$2369,Observed!$A$2:$A$2369,$A253,Observed!$C$2:$C$2369,$C253)),AVERAGEIFS(Observed!O$2:O$2369,Observed!$A$2:$A$2369,$A253,Observed!$C$2:$C$2369,$C253),"")</f>
        <v>45.883333333333333</v>
      </c>
      <c r="P253" s="40" t="str">
        <f>IF(ISNUMBER(AVERAGEIFS(Observed!P$2:P$2369,Observed!$A$2:$A$2369,$A253,Observed!$C$2:$C$2369,$C253)),AVERAGEIFS(Observed!P$2:P$2369,Observed!$A$2:$A$2369,$A253,Observed!$C$2:$C$2369,$C253),"")</f>
        <v/>
      </c>
      <c r="Q253" s="40" t="str">
        <f>IF(ISNUMBER(AVERAGEIFS(Observed!Q$2:Q$2369,Observed!$A$2:$A$2369,$A253,Observed!$C$2:$C$2369,$C253)),AVERAGEIFS(Observed!Q$2:Q$2369,Observed!$A$2:$A$2369,$A253,Observed!$C$2:$C$2369,$C253),"")</f>
        <v/>
      </c>
      <c r="R253" s="40" t="str">
        <f>IF(ISNUMBER(AVERAGEIFS(Observed!R$2:R$2369,Observed!$A$2:$A$2369,$A253,Observed!$C$2:$C$2369,$C253)),AVERAGEIFS(Observed!R$2:R$2369,Observed!$A$2:$A$2369,$A253,Observed!$C$2:$C$2369,$C253),"")</f>
        <v/>
      </c>
      <c r="S253" s="41" t="str">
        <f>IF(ISNUMBER(AVERAGEIFS(Observed!S$2:S$2369,Observed!$A$2:$A$2369,$A253,Observed!$C$2:$C$2369,$C253)),AVERAGEIFS(Observed!S$2:S$2369,Observed!$A$2:$A$2369,$A253,Observed!$C$2:$C$2369,$C253),"")</f>
        <v/>
      </c>
      <c r="T253" s="41" t="str">
        <f>IF(ISNUMBER(AVERAGEIFS(Observed!T$2:T$2369,Observed!$A$2:$A$2369,$A253,Observed!$C$2:$C$2369,$C253)),AVERAGEIFS(Observed!T$2:T$2369,Observed!$A$2:$A$2369,$A253,Observed!$C$2:$C$2369,$C253),"")</f>
        <v/>
      </c>
      <c r="U253" s="41" t="str">
        <f>IF(ISNUMBER(AVERAGEIFS(Observed!U$2:U$2369,Observed!$A$2:$A$2369,$A253,Observed!$C$2:$C$2369,$C253)),AVERAGEIFS(Observed!U$2:U$2369,Observed!$A$2:$A$2369,$A253,Observed!$C$2:$C$2369,$C253),"")</f>
        <v/>
      </c>
      <c r="V253" s="40" t="str">
        <f>IF(ISNUMBER(AVERAGEIFS(Observed!V$2:V$2369,Observed!$A$2:$A$2369,$A253,Observed!$C$2:$C$2369,$C253)),AVERAGEIFS(Observed!V$2:V$2369,Observed!$A$2:$A$2369,$A253,Observed!$C$2:$C$2369,$C253),"")</f>
        <v/>
      </c>
      <c r="W253" s="8" t="str">
        <f>IF(ISNUMBER(AVERAGEIFS(Observed!W$2:W$2369,Observed!$A$2:$A$2369,$A253,Observed!$C$2:$C$2369,$C253)),AVERAGEIFS(Observed!W$2:W$2369,Observed!$A$2:$A$2369,$A253,Observed!$C$2:$C$2369,$C253),"")</f>
        <v/>
      </c>
      <c r="X253" s="8" t="str">
        <f>IF(ISNUMBER(AVERAGEIFS(Observed!X$2:X$2369,Observed!$A$2:$A$2369,$A253,Observed!$C$2:$C$2369,$C253)),AVERAGEIFS(Observed!X$2:X$2369,Observed!$A$2:$A$2369,$A253,Observed!$C$2:$C$2369,$C253),"")</f>
        <v/>
      </c>
      <c r="Y253" s="40" t="str">
        <f>IF(ISNUMBER(AVERAGEIFS(Observed!Y$2:Y$2369,Observed!$A$2:$A$2369,$A253,Observed!$C$2:$C$2369,$C253)),AVERAGEIFS(Observed!Y$2:Y$2369,Observed!$A$2:$A$2369,$A253,Observed!$C$2:$C$2369,$C253),"")</f>
        <v/>
      </c>
      <c r="Z253" s="40" t="str">
        <f>IF(ISNUMBER(AVERAGEIFS(Observed!Z$2:Z$2369,Observed!$A$2:$A$2369,$A253,Observed!$C$2:$C$2369,$C253)),AVERAGEIFS(Observed!Z$2:Z$2369,Observed!$A$2:$A$2369,$A253,Observed!$C$2:$C$2369,$C253),"")</f>
        <v/>
      </c>
      <c r="AA253" s="40" t="str">
        <f>IF(ISNUMBER(AVERAGEIFS(Observed!AA$2:AA$2369,Observed!$A$2:$A$2369,$A253,Observed!$C$2:$C$2369,$C253)),AVERAGEIFS(Observed!AA$2:AA$2369,Observed!$A$2:$A$2369,$A253,Observed!$C$2:$C$2369,$C253),"")</f>
        <v/>
      </c>
      <c r="AB253" s="40" t="str">
        <f>IF(ISNUMBER(AVERAGEIFS(Observed!AB$2:AB$2369,Observed!$A$2:$A$2369,$A253,Observed!$C$2:$C$2369,$C253)),AVERAGEIFS(Observed!AB$2:AB$2369,Observed!$A$2:$A$2369,$A253,Observed!$C$2:$C$2369,$C253),"")</f>
        <v/>
      </c>
      <c r="AC253" s="40" t="str">
        <f>IF(ISNUMBER(AVERAGEIFS(Observed!AC$2:AC$2369,Observed!$A$2:$A$2369,$A253,Observed!$C$2:$C$2369,$C253)),AVERAGEIFS(Observed!AC$2:AC$2369,Observed!$A$2:$A$2369,$A253,Observed!$C$2:$C$2369,$C253),"")</f>
        <v/>
      </c>
      <c r="AD253" s="40" t="str">
        <f>IF(ISNUMBER(AVERAGEIFS(Observed!AD$2:AD$2369,Observed!$A$2:$A$2369,$A253,Observed!$C$2:$C$2369,$C253)),AVERAGEIFS(Observed!AD$2:AD$2369,Observed!$A$2:$A$2369,$A253,Observed!$C$2:$C$2369,$C253),"")</f>
        <v/>
      </c>
      <c r="AE253" s="40" t="str">
        <f>IF(ISNUMBER(AVERAGEIFS(Observed!AE$2:AE$2369,Observed!$A$2:$A$2369,$A253,Observed!$C$2:$C$2369,$C253)),AVERAGEIFS(Observed!AE$2:AE$2369,Observed!$A$2:$A$2369,$A253,Observed!$C$2:$C$2369,$C253),"")</f>
        <v/>
      </c>
      <c r="AF253" s="40" t="str">
        <f>IF(ISNUMBER(AVERAGEIFS(Observed!AF$2:AF$2369,Observed!$A$2:$A$2369,$A253,Observed!$C$2:$C$2369,$C253)),AVERAGEIFS(Observed!AF$2:AF$2369,Observed!$A$2:$A$2369,$A253,Observed!$C$2:$C$2369,$C253),"")</f>
        <v/>
      </c>
      <c r="AG253" s="40" t="str">
        <f>IF(ISNUMBER(AVERAGEIFS(Observed!AG$2:AG$2369,Observed!$A$2:$A$2369,$A253,Observed!$C$2:$C$2369,$C253)),AVERAGEIFS(Observed!AG$2:AG$2369,Observed!$A$2:$A$2369,$A253,Observed!$C$2:$C$2369,$C253),"")</f>
        <v/>
      </c>
      <c r="AH253" s="41" t="str">
        <f>IF(ISNUMBER(AVERAGEIFS(Observed!AH$2:AH$2369,Observed!$A$2:$A$2369,$A253,Observed!$C$2:$C$2369,$C253)),AVERAGEIFS(Observed!AH$2:AH$2369,Observed!$A$2:$A$2369,$A253,Observed!$C$2:$C$2369,$C253),"")</f>
        <v/>
      </c>
      <c r="AI253" s="41" t="str">
        <f>IF(ISNUMBER(AVERAGEIFS(Observed!AI$2:AI$2369,Observed!$A$2:$A$2369,$A253,Observed!$C$2:$C$2369,$C253)),AVERAGEIFS(Observed!AI$2:AI$2369,Observed!$A$2:$A$2369,$A253,Observed!$C$2:$C$2369,$C253),"")</f>
        <v/>
      </c>
      <c r="AJ253" s="41" t="str">
        <f>IF(ISNUMBER(AVERAGEIFS(Observed!AJ$2:AJ$2369,Observed!$A$2:$A$2369,$A253,Observed!$C$2:$C$2369,$C253)),AVERAGEIFS(Observed!AJ$2:AJ$2369,Observed!$A$2:$A$2369,$A253,Observed!$C$2:$C$2369,$C253),"")</f>
        <v/>
      </c>
      <c r="AK253" s="40" t="str">
        <f>IF(ISNUMBER(AVERAGEIFS(Observed!AK$2:AK$2369,Observed!$A$2:$A$2369,$A253,Observed!$C$2:$C$2369,$C253)),AVERAGEIFS(Observed!AK$2:AK$2369,Observed!$A$2:$A$2369,$A253,Observed!$C$2:$C$2369,$C253),"")</f>
        <v/>
      </c>
      <c r="AL253" s="41" t="str">
        <f>IF(ISNUMBER(AVERAGEIFS(Observed!AL$2:AL$2369,Observed!$A$2:$A$2369,$A253,Observed!$C$2:$C$2369,$C253)),AVERAGEIFS(Observed!AL$2:AL$2369,Observed!$A$2:$A$2369,$A253,Observed!$C$2:$C$2369,$C253),"")</f>
        <v/>
      </c>
      <c r="AM253" s="40" t="str">
        <f>IF(ISNUMBER(AVERAGEIFS(Observed!AM$2:AM$2369,Observed!$A$2:$A$2369,$A253,Observed!$C$2:$C$2369,$C253)),AVERAGEIFS(Observed!AM$2:AM$2369,Observed!$A$2:$A$2369,$A253,Observed!$C$2:$C$2369,$C253),"")</f>
        <v/>
      </c>
      <c r="AN253" s="40" t="str">
        <f>IF(ISNUMBER(AVERAGEIFS(Observed!AN$2:AN$2369,Observed!$A$2:$A$2369,$A253,Observed!$C$2:$C$2369,$C253)),AVERAGEIFS(Observed!AN$2:AN$2369,Observed!$A$2:$A$2369,$A253,Observed!$C$2:$C$2369,$C253),"")</f>
        <v/>
      </c>
      <c r="AO253" s="40" t="str">
        <f>IF(ISNUMBER(AVERAGEIFS(Observed!AO$2:AO$2369,Observed!$A$2:$A$2369,$A253,Observed!$C$2:$C$2369,$C253)),AVERAGEIFS(Observed!AO$2:AO$2369,Observed!$A$2:$A$2369,$A253,Observed!$C$2:$C$2369,$C253),"")</f>
        <v/>
      </c>
      <c r="AP253" s="41" t="str">
        <f>IF(ISNUMBER(AVERAGEIFS(Observed!AP$2:AP$2369,Observed!$A$2:$A$2369,$A253,Observed!$C$2:$C$2369,$C253)),AVERAGEIFS(Observed!AP$2:AP$2369,Observed!$A$2:$A$2369,$A253,Observed!$C$2:$C$2369,$C253),"")</f>
        <v/>
      </c>
      <c r="AQ253" s="40" t="str">
        <f>IF(ISNUMBER(AVERAGEIFS(Observed!AQ$2:AQ$2369,Observed!$A$2:$A$2369,$A253,Observed!$C$2:$C$2369,$C253)),AVERAGEIFS(Observed!AQ$2:AQ$2369,Observed!$A$2:$A$2369,$A253,Observed!$C$2:$C$2369,$C253),"")</f>
        <v/>
      </c>
      <c r="AR253" s="40" t="str">
        <f>IF(ISNUMBER(AVERAGEIFS(Observed!AR$2:AR$2369,Observed!$A$2:$A$2369,$A253,Observed!$C$2:$C$2369,$C253)),AVERAGEIFS(Observed!AR$2:AR$2369,Observed!$A$2:$A$2369,$A253,Observed!$C$2:$C$2369,$C253),"")</f>
        <v/>
      </c>
      <c r="AS253" s="3">
        <f>COUNTIFS(Observed!$A$2:$A$2369,$A253,Observed!$C$2:$C$2369,$C253)</f>
        <v>3</v>
      </c>
      <c r="AT253" s="3">
        <f t="shared" si="3"/>
        <v>1</v>
      </c>
    </row>
    <row r="254" spans="1:46" x14ac:dyDescent="0.25">
      <c r="A254" t="s">
        <v>6</v>
      </c>
      <c r="B254" t="s">
        <v>21</v>
      </c>
      <c r="C254" s="7">
        <v>36762</v>
      </c>
      <c r="D254" t="s">
        <v>101</v>
      </c>
      <c r="E254" t="s">
        <v>84</v>
      </c>
      <c r="J254" t="s">
        <v>3</v>
      </c>
      <c r="K254" t="s">
        <v>3</v>
      </c>
      <c r="L254">
        <v>1</v>
      </c>
      <c r="M254" t="s">
        <v>23</v>
      </c>
      <c r="N254" s="39">
        <f>IF(ISNUMBER(AVERAGEIFS(Observed!N$2:N$2369,Observed!$A$2:$A$2369,$A254,Observed!$C$2:$C$2369,$C254)),AVERAGEIFS(Observed!N$2:N$2369,Observed!$A$2:$A$2369,$A254,Observed!$C$2:$C$2369,$C254),"")</f>
        <v>765.83333333333337</v>
      </c>
      <c r="O254" s="40">
        <f>IF(ISNUMBER(AVERAGEIFS(Observed!O$2:O$2369,Observed!$A$2:$A$2369,$A254,Observed!$C$2:$C$2369,$C254)),AVERAGEIFS(Observed!O$2:O$2369,Observed!$A$2:$A$2369,$A254,Observed!$C$2:$C$2369,$C254),"")</f>
        <v>76.583333333333329</v>
      </c>
      <c r="P254" s="40" t="str">
        <f>IF(ISNUMBER(AVERAGEIFS(Observed!P$2:P$2369,Observed!$A$2:$A$2369,$A254,Observed!$C$2:$C$2369,$C254)),AVERAGEIFS(Observed!P$2:P$2369,Observed!$A$2:$A$2369,$A254,Observed!$C$2:$C$2369,$C254),"")</f>
        <v/>
      </c>
      <c r="Q254" s="40" t="str">
        <f>IF(ISNUMBER(AVERAGEIFS(Observed!Q$2:Q$2369,Observed!$A$2:$A$2369,$A254,Observed!$C$2:$C$2369,$C254)),AVERAGEIFS(Observed!Q$2:Q$2369,Observed!$A$2:$A$2369,$A254,Observed!$C$2:$C$2369,$C254),"")</f>
        <v/>
      </c>
      <c r="R254" s="40" t="str">
        <f>IF(ISNUMBER(AVERAGEIFS(Observed!R$2:R$2369,Observed!$A$2:$A$2369,$A254,Observed!$C$2:$C$2369,$C254)),AVERAGEIFS(Observed!R$2:R$2369,Observed!$A$2:$A$2369,$A254,Observed!$C$2:$C$2369,$C254),"")</f>
        <v/>
      </c>
      <c r="S254" s="41" t="str">
        <f>IF(ISNUMBER(AVERAGEIFS(Observed!S$2:S$2369,Observed!$A$2:$A$2369,$A254,Observed!$C$2:$C$2369,$C254)),AVERAGEIFS(Observed!S$2:S$2369,Observed!$A$2:$A$2369,$A254,Observed!$C$2:$C$2369,$C254),"")</f>
        <v/>
      </c>
      <c r="T254" s="41" t="str">
        <f>IF(ISNUMBER(AVERAGEIFS(Observed!T$2:T$2369,Observed!$A$2:$A$2369,$A254,Observed!$C$2:$C$2369,$C254)),AVERAGEIFS(Observed!T$2:T$2369,Observed!$A$2:$A$2369,$A254,Observed!$C$2:$C$2369,$C254),"")</f>
        <v/>
      </c>
      <c r="U254" s="41" t="str">
        <f>IF(ISNUMBER(AVERAGEIFS(Observed!U$2:U$2369,Observed!$A$2:$A$2369,$A254,Observed!$C$2:$C$2369,$C254)),AVERAGEIFS(Observed!U$2:U$2369,Observed!$A$2:$A$2369,$A254,Observed!$C$2:$C$2369,$C254),"")</f>
        <v/>
      </c>
      <c r="V254" s="40" t="str">
        <f>IF(ISNUMBER(AVERAGEIFS(Observed!V$2:V$2369,Observed!$A$2:$A$2369,$A254,Observed!$C$2:$C$2369,$C254)),AVERAGEIFS(Observed!V$2:V$2369,Observed!$A$2:$A$2369,$A254,Observed!$C$2:$C$2369,$C254),"")</f>
        <v/>
      </c>
      <c r="W254" s="8" t="str">
        <f>IF(ISNUMBER(AVERAGEIFS(Observed!W$2:W$2369,Observed!$A$2:$A$2369,$A254,Observed!$C$2:$C$2369,$C254)),AVERAGEIFS(Observed!W$2:W$2369,Observed!$A$2:$A$2369,$A254,Observed!$C$2:$C$2369,$C254),"")</f>
        <v/>
      </c>
      <c r="X254" s="8" t="str">
        <f>IF(ISNUMBER(AVERAGEIFS(Observed!X$2:X$2369,Observed!$A$2:$A$2369,$A254,Observed!$C$2:$C$2369,$C254)),AVERAGEIFS(Observed!X$2:X$2369,Observed!$A$2:$A$2369,$A254,Observed!$C$2:$C$2369,$C254),"")</f>
        <v/>
      </c>
      <c r="Y254" s="40" t="str">
        <f>IF(ISNUMBER(AVERAGEIFS(Observed!Y$2:Y$2369,Observed!$A$2:$A$2369,$A254,Observed!$C$2:$C$2369,$C254)),AVERAGEIFS(Observed!Y$2:Y$2369,Observed!$A$2:$A$2369,$A254,Observed!$C$2:$C$2369,$C254),"")</f>
        <v/>
      </c>
      <c r="Z254" s="40" t="str">
        <f>IF(ISNUMBER(AVERAGEIFS(Observed!Z$2:Z$2369,Observed!$A$2:$A$2369,$A254,Observed!$C$2:$C$2369,$C254)),AVERAGEIFS(Observed!Z$2:Z$2369,Observed!$A$2:$A$2369,$A254,Observed!$C$2:$C$2369,$C254),"")</f>
        <v/>
      </c>
      <c r="AA254" s="40" t="str">
        <f>IF(ISNUMBER(AVERAGEIFS(Observed!AA$2:AA$2369,Observed!$A$2:$A$2369,$A254,Observed!$C$2:$C$2369,$C254)),AVERAGEIFS(Observed!AA$2:AA$2369,Observed!$A$2:$A$2369,$A254,Observed!$C$2:$C$2369,$C254),"")</f>
        <v/>
      </c>
      <c r="AB254" s="40" t="str">
        <f>IF(ISNUMBER(AVERAGEIFS(Observed!AB$2:AB$2369,Observed!$A$2:$A$2369,$A254,Observed!$C$2:$C$2369,$C254)),AVERAGEIFS(Observed!AB$2:AB$2369,Observed!$A$2:$A$2369,$A254,Observed!$C$2:$C$2369,$C254),"")</f>
        <v/>
      </c>
      <c r="AC254" s="40" t="str">
        <f>IF(ISNUMBER(AVERAGEIFS(Observed!AC$2:AC$2369,Observed!$A$2:$A$2369,$A254,Observed!$C$2:$C$2369,$C254)),AVERAGEIFS(Observed!AC$2:AC$2369,Observed!$A$2:$A$2369,$A254,Observed!$C$2:$C$2369,$C254),"")</f>
        <v/>
      </c>
      <c r="AD254" s="40" t="str">
        <f>IF(ISNUMBER(AVERAGEIFS(Observed!AD$2:AD$2369,Observed!$A$2:$A$2369,$A254,Observed!$C$2:$C$2369,$C254)),AVERAGEIFS(Observed!AD$2:AD$2369,Observed!$A$2:$A$2369,$A254,Observed!$C$2:$C$2369,$C254),"")</f>
        <v/>
      </c>
      <c r="AE254" s="40" t="str">
        <f>IF(ISNUMBER(AVERAGEIFS(Observed!AE$2:AE$2369,Observed!$A$2:$A$2369,$A254,Observed!$C$2:$C$2369,$C254)),AVERAGEIFS(Observed!AE$2:AE$2369,Observed!$A$2:$A$2369,$A254,Observed!$C$2:$C$2369,$C254),"")</f>
        <v/>
      </c>
      <c r="AF254" s="40" t="str">
        <f>IF(ISNUMBER(AVERAGEIFS(Observed!AF$2:AF$2369,Observed!$A$2:$A$2369,$A254,Observed!$C$2:$C$2369,$C254)),AVERAGEIFS(Observed!AF$2:AF$2369,Observed!$A$2:$A$2369,$A254,Observed!$C$2:$C$2369,$C254),"")</f>
        <v/>
      </c>
      <c r="AG254" s="40" t="str">
        <f>IF(ISNUMBER(AVERAGEIFS(Observed!AG$2:AG$2369,Observed!$A$2:$A$2369,$A254,Observed!$C$2:$C$2369,$C254)),AVERAGEIFS(Observed!AG$2:AG$2369,Observed!$A$2:$A$2369,$A254,Observed!$C$2:$C$2369,$C254),"")</f>
        <v/>
      </c>
      <c r="AH254" s="41" t="str">
        <f>IF(ISNUMBER(AVERAGEIFS(Observed!AH$2:AH$2369,Observed!$A$2:$A$2369,$A254,Observed!$C$2:$C$2369,$C254)),AVERAGEIFS(Observed!AH$2:AH$2369,Observed!$A$2:$A$2369,$A254,Observed!$C$2:$C$2369,$C254),"")</f>
        <v/>
      </c>
      <c r="AI254" s="41" t="str">
        <f>IF(ISNUMBER(AVERAGEIFS(Observed!AI$2:AI$2369,Observed!$A$2:$A$2369,$A254,Observed!$C$2:$C$2369,$C254)),AVERAGEIFS(Observed!AI$2:AI$2369,Observed!$A$2:$A$2369,$A254,Observed!$C$2:$C$2369,$C254),"")</f>
        <v/>
      </c>
      <c r="AJ254" s="41" t="str">
        <f>IF(ISNUMBER(AVERAGEIFS(Observed!AJ$2:AJ$2369,Observed!$A$2:$A$2369,$A254,Observed!$C$2:$C$2369,$C254)),AVERAGEIFS(Observed!AJ$2:AJ$2369,Observed!$A$2:$A$2369,$A254,Observed!$C$2:$C$2369,$C254),"")</f>
        <v/>
      </c>
      <c r="AK254" s="40" t="str">
        <f>IF(ISNUMBER(AVERAGEIFS(Observed!AK$2:AK$2369,Observed!$A$2:$A$2369,$A254,Observed!$C$2:$C$2369,$C254)),AVERAGEIFS(Observed!AK$2:AK$2369,Observed!$A$2:$A$2369,$A254,Observed!$C$2:$C$2369,$C254),"")</f>
        <v/>
      </c>
      <c r="AL254" s="41" t="str">
        <f>IF(ISNUMBER(AVERAGEIFS(Observed!AL$2:AL$2369,Observed!$A$2:$A$2369,$A254,Observed!$C$2:$C$2369,$C254)),AVERAGEIFS(Observed!AL$2:AL$2369,Observed!$A$2:$A$2369,$A254,Observed!$C$2:$C$2369,$C254),"")</f>
        <v/>
      </c>
      <c r="AM254" s="40" t="str">
        <f>IF(ISNUMBER(AVERAGEIFS(Observed!AM$2:AM$2369,Observed!$A$2:$A$2369,$A254,Observed!$C$2:$C$2369,$C254)),AVERAGEIFS(Observed!AM$2:AM$2369,Observed!$A$2:$A$2369,$A254,Observed!$C$2:$C$2369,$C254),"")</f>
        <v/>
      </c>
      <c r="AN254" s="40" t="str">
        <f>IF(ISNUMBER(AVERAGEIFS(Observed!AN$2:AN$2369,Observed!$A$2:$A$2369,$A254,Observed!$C$2:$C$2369,$C254)),AVERAGEIFS(Observed!AN$2:AN$2369,Observed!$A$2:$A$2369,$A254,Observed!$C$2:$C$2369,$C254),"")</f>
        <v/>
      </c>
      <c r="AO254" s="40" t="str">
        <f>IF(ISNUMBER(AVERAGEIFS(Observed!AO$2:AO$2369,Observed!$A$2:$A$2369,$A254,Observed!$C$2:$C$2369,$C254)),AVERAGEIFS(Observed!AO$2:AO$2369,Observed!$A$2:$A$2369,$A254,Observed!$C$2:$C$2369,$C254),"")</f>
        <v/>
      </c>
      <c r="AP254" s="41" t="str">
        <f>IF(ISNUMBER(AVERAGEIFS(Observed!AP$2:AP$2369,Observed!$A$2:$A$2369,$A254,Observed!$C$2:$C$2369,$C254)),AVERAGEIFS(Observed!AP$2:AP$2369,Observed!$A$2:$A$2369,$A254,Observed!$C$2:$C$2369,$C254),"")</f>
        <v/>
      </c>
      <c r="AQ254" s="40" t="str">
        <f>IF(ISNUMBER(AVERAGEIFS(Observed!AQ$2:AQ$2369,Observed!$A$2:$A$2369,$A254,Observed!$C$2:$C$2369,$C254)),AVERAGEIFS(Observed!AQ$2:AQ$2369,Observed!$A$2:$A$2369,$A254,Observed!$C$2:$C$2369,$C254),"")</f>
        <v/>
      </c>
      <c r="AR254" s="40" t="str">
        <f>IF(ISNUMBER(AVERAGEIFS(Observed!AR$2:AR$2369,Observed!$A$2:$A$2369,$A254,Observed!$C$2:$C$2369,$C254)),AVERAGEIFS(Observed!AR$2:AR$2369,Observed!$A$2:$A$2369,$A254,Observed!$C$2:$C$2369,$C254),"")</f>
        <v/>
      </c>
      <c r="AS254" s="3">
        <f>COUNTIFS(Observed!$A$2:$A$2369,$A254,Observed!$C$2:$C$2369,$C254)</f>
        <v>3</v>
      </c>
      <c r="AT254" s="3">
        <f t="shared" si="3"/>
        <v>1</v>
      </c>
    </row>
    <row r="255" spans="1:46" x14ac:dyDescent="0.25">
      <c r="A255" t="s">
        <v>6</v>
      </c>
      <c r="B255" t="s">
        <v>21</v>
      </c>
      <c r="C255" s="7">
        <v>36769</v>
      </c>
      <c r="D255" t="s">
        <v>101</v>
      </c>
      <c r="E255" t="s">
        <v>84</v>
      </c>
      <c r="J255" t="s">
        <v>3</v>
      </c>
      <c r="K255" t="s">
        <v>3</v>
      </c>
      <c r="L255">
        <v>1</v>
      </c>
      <c r="M255" t="s">
        <v>23</v>
      </c>
      <c r="N255" s="39">
        <f>IF(ISNUMBER(AVERAGEIFS(Observed!N$2:N$2369,Observed!$A$2:$A$2369,$A255,Observed!$C$2:$C$2369,$C255)),AVERAGEIFS(Observed!N$2:N$2369,Observed!$A$2:$A$2369,$A255,Observed!$C$2:$C$2369,$C255),"")</f>
        <v>695.5</v>
      </c>
      <c r="O255" s="40">
        <f>IF(ISNUMBER(AVERAGEIFS(Observed!O$2:O$2369,Observed!$A$2:$A$2369,$A255,Observed!$C$2:$C$2369,$C255)),AVERAGEIFS(Observed!O$2:O$2369,Observed!$A$2:$A$2369,$A255,Observed!$C$2:$C$2369,$C255),"")</f>
        <v>69.55</v>
      </c>
      <c r="P255" s="40" t="str">
        <f>IF(ISNUMBER(AVERAGEIFS(Observed!P$2:P$2369,Observed!$A$2:$A$2369,$A255,Observed!$C$2:$C$2369,$C255)),AVERAGEIFS(Observed!P$2:P$2369,Observed!$A$2:$A$2369,$A255,Observed!$C$2:$C$2369,$C255),"")</f>
        <v/>
      </c>
      <c r="Q255" s="40" t="str">
        <f>IF(ISNUMBER(AVERAGEIFS(Observed!Q$2:Q$2369,Observed!$A$2:$A$2369,$A255,Observed!$C$2:$C$2369,$C255)),AVERAGEIFS(Observed!Q$2:Q$2369,Observed!$A$2:$A$2369,$A255,Observed!$C$2:$C$2369,$C255),"")</f>
        <v/>
      </c>
      <c r="R255" s="40" t="str">
        <f>IF(ISNUMBER(AVERAGEIFS(Observed!R$2:R$2369,Observed!$A$2:$A$2369,$A255,Observed!$C$2:$C$2369,$C255)),AVERAGEIFS(Observed!R$2:R$2369,Observed!$A$2:$A$2369,$A255,Observed!$C$2:$C$2369,$C255),"")</f>
        <v/>
      </c>
      <c r="S255" s="41" t="str">
        <f>IF(ISNUMBER(AVERAGEIFS(Observed!S$2:S$2369,Observed!$A$2:$A$2369,$A255,Observed!$C$2:$C$2369,$C255)),AVERAGEIFS(Observed!S$2:S$2369,Observed!$A$2:$A$2369,$A255,Observed!$C$2:$C$2369,$C255),"")</f>
        <v/>
      </c>
      <c r="T255" s="41" t="str">
        <f>IF(ISNUMBER(AVERAGEIFS(Observed!T$2:T$2369,Observed!$A$2:$A$2369,$A255,Observed!$C$2:$C$2369,$C255)),AVERAGEIFS(Observed!T$2:T$2369,Observed!$A$2:$A$2369,$A255,Observed!$C$2:$C$2369,$C255),"")</f>
        <v/>
      </c>
      <c r="U255" s="41" t="str">
        <f>IF(ISNUMBER(AVERAGEIFS(Observed!U$2:U$2369,Observed!$A$2:$A$2369,$A255,Observed!$C$2:$C$2369,$C255)),AVERAGEIFS(Observed!U$2:U$2369,Observed!$A$2:$A$2369,$A255,Observed!$C$2:$C$2369,$C255),"")</f>
        <v/>
      </c>
      <c r="V255" s="40" t="str">
        <f>IF(ISNUMBER(AVERAGEIFS(Observed!V$2:V$2369,Observed!$A$2:$A$2369,$A255,Observed!$C$2:$C$2369,$C255)),AVERAGEIFS(Observed!V$2:V$2369,Observed!$A$2:$A$2369,$A255,Observed!$C$2:$C$2369,$C255),"")</f>
        <v/>
      </c>
      <c r="W255" s="8" t="str">
        <f>IF(ISNUMBER(AVERAGEIFS(Observed!W$2:W$2369,Observed!$A$2:$A$2369,$A255,Observed!$C$2:$C$2369,$C255)),AVERAGEIFS(Observed!W$2:W$2369,Observed!$A$2:$A$2369,$A255,Observed!$C$2:$C$2369,$C255),"")</f>
        <v/>
      </c>
      <c r="X255" s="8" t="str">
        <f>IF(ISNUMBER(AVERAGEIFS(Observed!X$2:X$2369,Observed!$A$2:$A$2369,$A255,Observed!$C$2:$C$2369,$C255)),AVERAGEIFS(Observed!X$2:X$2369,Observed!$A$2:$A$2369,$A255,Observed!$C$2:$C$2369,$C255),"")</f>
        <v/>
      </c>
      <c r="Y255" s="40" t="str">
        <f>IF(ISNUMBER(AVERAGEIFS(Observed!Y$2:Y$2369,Observed!$A$2:$A$2369,$A255,Observed!$C$2:$C$2369,$C255)),AVERAGEIFS(Observed!Y$2:Y$2369,Observed!$A$2:$A$2369,$A255,Observed!$C$2:$C$2369,$C255),"")</f>
        <v/>
      </c>
      <c r="Z255" s="40" t="str">
        <f>IF(ISNUMBER(AVERAGEIFS(Observed!Z$2:Z$2369,Observed!$A$2:$A$2369,$A255,Observed!$C$2:$C$2369,$C255)),AVERAGEIFS(Observed!Z$2:Z$2369,Observed!$A$2:$A$2369,$A255,Observed!$C$2:$C$2369,$C255),"")</f>
        <v/>
      </c>
      <c r="AA255" s="40" t="str">
        <f>IF(ISNUMBER(AVERAGEIFS(Observed!AA$2:AA$2369,Observed!$A$2:$A$2369,$A255,Observed!$C$2:$C$2369,$C255)),AVERAGEIFS(Observed!AA$2:AA$2369,Observed!$A$2:$A$2369,$A255,Observed!$C$2:$C$2369,$C255),"")</f>
        <v/>
      </c>
      <c r="AB255" s="40" t="str">
        <f>IF(ISNUMBER(AVERAGEIFS(Observed!AB$2:AB$2369,Observed!$A$2:$A$2369,$A255,Observed!$C$2:$C$2369,$C255)),AVERAGEIFS(Observed!AB$2:AB$2369,Observed!$A$2:$A$2369,$A255,Observed!$C$2:$C$2369,$C255),"")</f>
        <v/>
      </c>
      <c r="AC255" s="40" t="str">
        <f>IF(ISNUMBER(AVERAGEIFS(Observed!AC$2:AC$2369,Observed!$A$2:$A$2369,$A255,Observed!$C$2:$C$2369,$C255)),AVERAGEIFS(Observed!AC$2:AC$2369,Observed!$A$2:$A$2369,$A255,Observed!$C$2:$C$2369,$C255),"")</f>
        <v/>
      </c>
      <c r="AD255" s="40" t="str">
        <f>IF(ISNUMBER(AVERAGEIFS(Observed!AD$2:AD$2369,Observed!$A$2:$A$2369,$A255,Observed!$C$2:$C$2369,$C255)),AVERAGEIFS(Observed!AD$2:AD$2369,Observed!$A$2:$A$2369,$A255,Observed!$C$2:$C$2369,$C255),"")</f>
        <v/>
      </c>
      <c r="AE255" s="40" t="str">
        <f>IF(ISNUMBER(AVERAGEIFS(Observed!AE$2:AE$2369,Observed!$A$2:$A$2369,$A255,Observed!$C$2:$C$2369,$C255)),AVERAGEIFS(Observed!AE$2:AE$2369,Observed!$A$2:$A$2369,$A255,Observed!$C$2:$C$2369,$C255),"")</f>
        <v/>
      </c>
      <c r="AF255" s="40" t="str">
        <f>IF(ISNUMBER(AVERAGEIFS(Observed!AF$2:AF$2369,Observed!$A$2:$A$2369,$A255,Observed!$C$2:$C$2369,$C255)),AVERAGEIFS(Observed!AF$2:AF$2369,Observed!$A$2:$A$2369,$A255,Observed!$C$2:$C$2369,$C255),"")</f>
        <v/>
      </c>
      <c r="AG255" s="40" t="str">
        <f>IF(ISNUMBER(AVERAGEIFS(Observed!AG$2:AG$2369,Observed!$A$2:$A$2369,$A255,Observed!$C$2:$C$2369,$C255)),AVERAGEIFS(Observed!AG$2:AG$2369,Observed!$A$2:$A$2369,$A255,Observed!$C$2:$C$2369,$C255),"")</f>
        <v/>
      </c>
      <c r="AH255" s="41" t="str">
        <f>IF(ISNUMBER(AVERAGEIFS(Observed!AH$2:AH$2369,Observed!$A$2:$A$2369,$A255,Observed!$C$2:$C$2369,$C255)),AVERAGEIFS(Observed!AH$2:AH$2369,Observed!$A$2:$A$2369,$A255,Observed!$C$2:$C$2369,$C255),"")</f>
        <v/>
      </c>
      <c r="AI255" s="41" t="str">
        <f>IF(ISNUMBER(AVERAGEIFS(Observed!AI$2:AI$2369,Observed!$A$2:$A$2369,$A255,Observed!$C$2:$C$2369,$C255)),AVERAGEIFS(Observed!AI$2:AI$2369,Observed!$A$2:$A$2369,$A255,Observed!$C$2:$C$2369,$C255),"")</f>
        <v/>
      </c>
      <c r="AJ255" s="41" t="str">
        <f>IF(ISNUMBER(AVERAGEIFS(Observed!AJ$2:AJ$2369,Observed!$A$2:$A$2369,$A255,Observed!$C$2:$C$2369,$C255)),AVERAGEIFS(Observed!AJ$2:AJ$2369,Observed!$A$2:$A$2369,$A255,Observed!$C$2:$C$2369,$C255),"")</f>
        <v/>
      </c>
      <c r="AK255" s="40" t="str">
        <f>IF(ISNUMBER(AVERAGEIFS(Observed!AK$2:AK$2369,Observed!$A$2:$A$2369,$A255,Observed!$C$2:$C$2369,$C255)),AVERAGEIFS(Observed!AK$2:AK$2369,Observed!$A$2:$A$2369,$A255,Observed!$C$2:$C$2369,$C255),"")</f>
        <v/>
      </c>
      <c r="AL255" s="41" t="str">
        <f>IF(ISNUMBER(AVERAGEIFS(Observed!AL$2:AL$2369,Observed!$A$2:$A$2369,$A255,Observed!$C$2:$C$2369,$C255)),AVERAGEIFS(Observed!AL$2:AL$2369,Observed!$A$2:$A$2369,$A255,Observed!$C$2:$C$2369,$C255),"")</f>
        <v/>
      </c>
      <c r="AM255" s="40" t="str">
        <f>IF(ISNUMBER(AVERAGEIFS(Observed!AM$2:AM$2369,Observed!$A$2:$A$2369,$A255,Observed!$C$2:$C$2369,$C255)),AVERAGEIFS(Observed!AM$2:AM$2369,Observed!$A$2:$A$2369,$A255,Observed!$C$2:$C$2369,$C255),"")</f>
        <v/>
      </c>
      <c r="AN255" s="40" t="str">
        <f>IF(ISNUMBER(AVERAGEIFS(Observed!AN$2:AN$2369,Observed!$A$2:$A$2369,$A255,Observed!$C$2:$C$2369,$C255)),AVERAGEIFS(Observed!AN$2:AN$2369,Observed!$A$2:$A$2369,$A255,Observed!$C$2:$C$2369,$C255),"")</f>
        <v/>
      </c>
      <c r="AO255" s="40" t="str">
        <f>IF(ISNUMBER(AVERAGEIFS(Observed!AO$2:AO$2369,Observed!$A$2:$A$2369,$A255,Observed!$C$2:$C$2369,$C255)),AVERAGEIFS(Observed!AO$2:AO$2369,Observed!$A$2:$A$2369,$A255,Observed!$C$2:$C$2369,$C255),"")</f>
        <v/>
      </c>
      <c r="AP255" s="41" t="str">
        <f>IF(ISNUMBER(AVERAGEIFS(Observed!AP$2:AP$2369,Observed!$A$2:$A$2369,$A255,Observed!$C$2:$C$2369,$C255)),AVERAGEIFS(Observed!AP$2:AP$2369,Observed!$A$2:$A$2369,$A255,Observed!$C$2:$C$2369,$C255),"")</f>
        <v/>
      </c>
      <c r="AQ255" s="40" t="str">
        <f>IF(ISNUMBER(AVERAGEIFS(Observed!AQ$2:AQ$2369,Observed!$A$2:$A$2369,$A255,Observed!$C$2:$C$2369,$C255)),AVERAGEIFS(Observed!AQ$2:AQ$2369,Observed!$A$2:$A$2369,$A255,Observed!$C$2:$C$2369,$C255),"")</f>
        <v/>
      </c>
      <c r="AR255" s="40" t="str">
        <f>IF(ISNUMBER(AVERAGEIFS(Observed!AR$2:AR$2369,Observed!$A$2:$A$2369,$A255,Observed!$C$2:$C$2369,$C255)),AVERAGEIFS(Observed!AR$2:AR$2369,Observed!$A$2:$A$2369,$A255,Observed!$C$2:$C$2369,$C255),"")</f>
        <v/>
      </c>
      <c r="AS255" s="3">
        <f>COUNTIFS(Observed!$A$2:$A$2369,$A255,Observed!$C$2:$C$2369,$C255)</f>
        <v>3</v>
      </c>
      <c r="AT255" s="3">
        <f t="shared" si="3"/>
        <v>1</v>
      </c>
    </row>
    <row r="256" spans="1:46" x14ac:dyDescent="0.25">
      <c r="A256" t="s">
        <v>6</v>
      </c>
      <c r="B256" t="s">
        <v>21</v>
      </c>
      <c r="C256" s="7">
        <v>36775</v>
      </c>
      <c r="D256" t="s">
        <v>101</v>
      </c>
      <c r="E256" t="s">
        <v>84</v>
      </c>
      <c r="J256" t="s">
        <v>3</v>
      </c>
      <c r="K256" t="s">
        <v>3</v>
      </c>
      <c r="L256">
        <v>1</v>
      </c>
      <c r="M256" t="s">
        <v>23</v>
      </c>
      <c r="N256" s="39">
        <f>IF(ISNUMBER(AVERAGEIFS(Observed!N$2:N$2369,Observed!$A$2:$A$2369,$A256,Observed!$C$2:$C$2369,$C256)),AVERAGEIFS(Observed!N$2:N$2369,Observed!$A$2:$A$2369,$A256,Observed!$C$2:$C$2369,$C256),"")</f>
        <v>1255.1666666666667</v>
      </c>
      <c r="O256" s="40">
        <f>IF(ISNUMBER(AVERAGEIFS(Observed!O$2:O$2369,Observed!$A$2:$A$2369,$A256,Observed!$C$2:$C$2369,$C256)),AVERAGEIFS(Observed!O$2:O$2369,Observed!$A$2:$A$2369,$A256,Observed!$C$2:$C$2369,$C256),"")</f>
        <v>125.51666666666665</v>
      </c>
      <c r="P256" s="40" t="str">
        <f>IF(ISNUMBER(AVERAGEIFS(Observed!P$2:P$2369,Observed!$A$2:$A$2369,$A256,Observed!$C$2:$C$2369,$C256)),AVERAGEIFS(Observed!P$2:P$2369,Observed!$A$2:$A$2369,$A256,Observed!$C$2:$C$2369,$C256),"")</f>
        <v/>
      </c>
      <c r="Q256" s="40" t="str">
        <f>IF(ISNUMBER(AVERAGEIFS(Observed!Q$2:Q$2369,Observed!$A$2:$A$2369,$A256,Observed!$C$2:$C$2369,$C256)),AVERAGEIFS(Observed!Q$2:Q$2369,Observed!$A$2:$A$2369,$A256,Observed!$C$2:$C$2369,$C256),"")</f>
        <v/>
      </c>
      <c r="R256" s="40" t="str">
        <f>IF(ISNUMBER(AVERAGEIFS(Observed!R$2:R$2369,Observed!$A$2:$A$2369,$A256,Observed!$C$2:$C$2369,$C256)),AVERAGEIFS(Observed!R$2:R$2369,Observed!$A$2:$A$2369,$A256,Observed!$C$2:$C$2369,$C256),"")</f>
        <v/>
      </c>
      <c r="S256" s="41" t="str">
        <f>IF(ISNUMBER(AVERAGEIFS(Observed!S$2:S$2369,Observed!$A$2:$A$2369,$A256,Observed!$C$2:$C$2369,$C256)),AVERAGEIFS(Observed!S$2:S$2369,Observed!$A$2:$A$2369,$A256,Observed!$C$2:$C$2369,$C256),"")</f>
        <v/>
      </c>
      <c r="T256" s="41" t="str">
        <f>IF(ISNUMBER(AVERAGEIFS(Observed!T$2:T$2369,Observed!$A$2:$A$2369,$A256,Observed!$C$2:$C$2369,$C256)),AVERAGEIFS(Observed!T$2:T$2369,Observed!$A$2:$A$2369,$A256,Observed!$C$2:$C$2369,$C256),"")</f>
        <v/>
      </c>
      <c r="U256" s="41" t="str">
        <f>IF(ISNUMBER(AVERAGEIFS(Observed!U$2:U$2369,Observed!$A$2:$A$2369,$A256,Observed!$C$2:$C$2369,$C256)),AVERAGEIFS(Observed!U$2:U$2369,Observed!$A$2:$A$2369,$A256,Observed!$C$2:$C$2369,$C256),"")</f>
        <v/>
      </c>
      <c r="V256" s="40" t="str">
        <f>IF(ISNUMBER(AVERAGEIFS(Observed!V$2:V$2369,Observed!$A$2:$A$2369,$A256,Observed!$C$2:$C$2369,$C256)),AVERAGEIFS(Observed!V$2:V$2369,Observed!$A$2:$A$2369,$A256,Observed!$C$2:$C$2369,$C256),"")</f>
        <v/>
      </c>
      <c r="W256" s="8" t="str">
        <f>IF(ISNUMBER(AVERAGEIFS(Observed!W$2:W$2369,Observed!$A$2:$A$2369,$A256,Observed!$C$2:$C$2369,$C256)),AVERAGEIFS(Observed!W$2:W$2369,Observed!$A$2:$A$2369,$A256,Observed!$C$2:$C$2369,$C256),"")</f>
        <v/>
      </c>
      <c r="X256" s="8" t="str">
        <f>IF(ISNUMBER(AVERAGEIFS(Observed!X$2:X$2369,Observed!$A$2:$A$2369,$A256,Observed!$C$2:$C$2369,$C256)),AVERAGEIFS(Observed!X$2:X$2369,Observed!$A$2:$A$2369,$A256,Observed!$C$2:$C$2369,$C256),"")</f>
        <v/>
      </c>
      <c r="Y256" s="40" t="str">
        <f>IF(ISNUMBER(AVERAGEIFS(Observed!Y$2:Y$2369,Observed!$A$2:$A$2369,$A256,Observed!$C$2:$C$2369,$C256)),AVERAGEIFS(Observed!Y$2:Y$2369,Observed!$A$2:$A$2369,$A256,Observed!$C$2:$C$2369,$C256),"")</f>
        <v/>
      </c>
      <c r="Z256" s="40" t="str">
        <f>IF(ISNUMBER(AVERAGEIFS(Observed!Z$2:Z$2369,Observed!$A$2:$A$2369,$A256,Observed!$C$2:$C$2369,$C256)),AVERAGEIFS(Observed!Z$2:Z$2369,Observed!$A$2:$A$2369,$A256,Observed!$C$2:$C$2369,$C256),"")</f>
        <v/>
      </c>
      <c r="AA256" s="40" t="str">
        <f>IF(ISNUMBER(AVERAGEIFS(Observed!AA$2:AA$2369,Observed!$A$2:$A$2369,$A256,Observed!$C$2:$C$2369,$C256)),AVERAGEIFS(Observed!AA$2:AA$2369,Observed!$A$2:$A$2369,$A256,Observed!$C$2:$C$2369,$C256),"")</f>
        <v/>
      </c>
      <c r="AB256" s="40" t="str">
        <f>IF(ISNUMBER(AVERAGEIFS(Observed!AB$2:AB$2369,Observed!$A$2:$A$2369,$A256,Observed!$C$2:$C$2369,$C256)),AVERAGEIFS(Observed!AB$2:AB$2369,Observed!$A$2:$A$2369,$A256,Observed!$C$2:$C$2369,$C256),"")</f>
        <v/>
      </c>
      <c r="AC256" s="40" t="str">
        <f>IF(ISNUMBER(AVERAGEIFS(Observed!AC$2:AC$2369,Observed!$A$2:$A$2369,$A256,Observed!$C$2:$C$2369,$C256)),AVERAGEIFS(Observed!AC$2:AC$2369,Observed!$A$2:$A$2369,$A256,Observed!$C$2:$C$2369,$C256),"")</f>
        <v/>
      </c>
      <c r="AD256" s="40" t="str">
        <f>IF(ISNUMBER(AVERAGEIFS(Observed!AD$2:AD$2369,Observed!$A$2:$A$2369,$A256,Observed!$C$2:$C$2369,$C256)),AVERAGEIFS(Observed!AD$2:AD$2369,Observed!$A$2:$A$2369,$A256,Observed!$C$2:$C$2369,$C256),"")</f>
        <v/>
      </c>
      <c r="AE256" s="40" t="str">
        <f>IF(ISNUMBER(AVERAGEIFS(Observed!AE$2:AE$2369,Observed!$A$2:$A$2369,$A256,Observed!$C$2:$C$2369,$C256)),AVERAGEIFS(Observed!AE$2:AE$2369,Observed!$A$2:$A$2369,$A256,Observed!$C$2:$C$2369,$C256),"")</f>
        <v/>
      </c>
      <c r="AF256" s="40" t="str">
        <f>IF(ISNUMBER(AVERAGEIFS(Observed!AF$2:AF$2369,Observed!$A$2:$A$2369,$A256,Observed!$C$2:$C$2369,$C256)),AVERAGEIFS(Observed!AF$2:AF$2369,Observed!$A$2:$A$2369,$A256,Observed!$C$2:$C$2369,$C256),"")</f>
        <v/>
      </c>
      <c r="AG256" s="40" t="str">
        <f>IF(ISNUMBER(AVERAGEIFS(Observed!AG$2:AG$2369,Observed!$A$2:$A$2369,$A256,Observed!$C$2:$C$2369,$C256)),AVERAGEIFS(Observed!AG$2:AG$2369,Observed!$A$2:$A$2369,$A256,Observed!$C$2:$C$2369,$C256),"")</f>
        <v/>
      </c>
      <c r="AH256" s="41" t="str">
        <f>IF(ISNUMBER(AVERAGEIFS(Observed!AH$2:AH$2369,Observed!$A$2:$A$2369,$A256,Observed!$C$2:$C$2369,$C256)),AVERAGEIFS(Observed!AH$2:AH$2369,Observed!$A$2:$A$2369,$A256,Observed!$C$2:$C$2369,$C256),"")</f>
        <v/>
      </c>
      <c r="AI256" s="41" t="str">
        <f>IF(ISNUMBER(AVERAGEIFS(Observed!AI$2:AI$2369,Observed!$A$2:$A$2369,$A256,Observed!$C$2:$C$2369,$C256)),AVERAGEIFS(Observed!AI$2:AI$2369,Observed!$A$2:$A$2369,$A256,Observed!$C$2:$C$2369,$C256),"")</f>
        <v/>
      </c>
      <c r="AJ256" s="41" t="str">
        <f>IF(ISNUMBER(AVERAGEIFS(Observed!AJ$2:AJ$2369,Observed!$A$2:$A$2369,$A256,Observed!$C$2:$C$2369,$C256)),AVERAGEIFS(Observed!AJ$2:AJ$2369,Observed!$A$2:$A$2369,$A256,Observed!$C$2:$C$2369,$C256),"")</f>
        <v/>
      </c>
      <c r="AK256" s="40" t="str">
        <f>IF(ISNUMBER(AVERAGEIFS(Observed!AK$2:AK$2369,Observed!$A$2:$A$2369,$A256,Observed!$C$2:$C$2369,$C256)),AVERAGEIFS(Observed!AK$2:AK$2369,Observed!$A$2:$A$2369,$A256,Observed!$C$2:$C$2369,$C256),"")</f>
        <v/>
      </c>
      <c r="AL256" s="41" t="str">
        <f>IF(ISNUMBER(AVERAGEIFS(Observed!AL$2:AL$2369,Observed!$A$2:$A$2369,$A256,Observed!$C$2:$C$2369,$C256)),AVERAGEIFS(Observed!AL$2:AL$2369,Observed!$A$2:$A$2369,$A256,Observed!$C$2:$C$2369,$C256),"")</f>
        <v/>
      </c>
      <c r="AM256" s="40" t="str">
        <f>IF(ISNUMBER(AVERAGEIFS(Observed!AM$2:AM$2369,Observed!$A$2:$A$2369,$A256,Observed!$C$2:$C$2369,$C256)),AVERAGEIFS(Observed!AM$2:AM$2369,Observed!$A$2:$A$2369,$A256,Observed!$C$2:$C$2369,$C256),"")</f>
        <v/>
      </c>
      <c r="AN256" s="40" t="str">
        <f>IF(ISNUMBER(AVERAGEIFS(Observed!AN$2:AN$2369,Observed!$A$2:$A$2369,$A256,Observed!$C$2:$C$2369,$C256)),AVERAGEIFS(Observed!AN$2:AN$2369,Observed!$A$2:$A$2369,$A256,Observed!$C$2:$C$2369,$C256),"")</f>
        <v/>
      </c>
      <c r="AO256" s="40" t="str">
        <f>IF(ISNUMBER(AVERAGEIFS(Observed!AO$2:AO$2369,Observed!$A$2:$A$2369,$A256,Observed!$C$2:$C$2369,$C256)),AVERAGEIFS(Observed!AO$2:AO$2369,Observed!$A$2:$A$2369,$A256,Observed!$C$2:$C$2369,$C256),"")</f>
        <v/>
      </c>
      <c r="AP256" s="41" t="str">
        <f>IF(ISNUMBER(AVERAGEIFS(Observed!AP$2:AP$2369,Observed!$A$2:$A$2369,$A256,Observed!$C$2:$C$2369,$C256)),AVERAGEIFS(Observed!AP$2:AP$2369,Observed!$A$2:$A$2369,$A256,Observed!$C$2:$C$2369,$C256),"")</f>
        <v/>
      </c>
      <c r="AQ256" s="40" t="str">
        <f>IF(ISNUMBER(AVERAGEIFS(Observed!AQ$2:AQ$2369,Observed!$A$2:$A$2369,$A256,Observed!$C$2:$C$2369,$C256)),AVERAGEIFS(Observed!AQ$2:AQ$2369,Observed!$A$2:$A$2369,$A256,Observed!$C$2:$C$2369,$C256),"")</f>
        <v/>
      </c>
      <c r="AR256" s="40" t="str">
        <f>IF(ISNUMBER(AVERAGEIFS(Observed!AR$2:AR$2369,Observed!$A$2:$A$2369,$A256,Observed!$C$2:$C$2369,$C256)),AVERAGEIFS(Observed!AR$2:AR$2369,Observed!$A$2:$A$2369,$A256,Observed!$C$2:$C$2369,$C256),"")</f>
        <v/>
      </c>
      <c r="AS256" s="3">
        <f>COUNTIFS(Observed!$A$2:$A$2369,$A256,Observed!$C$2:$C$2369,$C256)</f>
        <v>3</v>
      </c>
      <c r="AT256" s="3">
        <f t="shared" si="3"/>
        <v>1</v>
      </c>
    </row>
    <row r="257" spans="1:46" x14ac:dyDescent="0.25">
      <c r="A257" t="s">
        <v>6</v>
      </c>
      <c r="B257" t="s">
        <v>21</v>
      </c>
      <c r="C257" s="7">
        <v>36782</v>
      </c>
      <c r="D257" t="s">
        <v>101</v>
      </c>
      <c r="E257" t="s">
        <v>84</v>
      </c>
      <c r="J257" t="s">
        <v>3</v>
      </c>
      <c r="K257" t="s">
        <v>3</v>
      </c>
      <c r="L257">
        <v>1</v>
      </c>
      <c r="M257" t="s">
        <v>23</v>
      </c>
      <c r="N257" s="39">
        <f>IF(ISNUMBER(AVERAGEIFS(Observed!N$2:N$2369,Observed!$A$2:$A$2369,$A257,Observed!$C$2:$C$2369,$C257)),AVERAGEIFS(Observed!N$2:N$2369,Observed!$A$2:$A$2369,$A257,Observed!$C$2:$C$2369,$C257),"")</f>
        <v>1779.1666666666667</v>
      </c>
      <c r="O257" s="40">
        <f>IF(ISNUMBER(AVERAGEIFS(Observed!O$2:O$2369,Observed!$A$2:$A$2369,$A257,Observed!$C$2:$C$2369,$C257)),AVERAGEIFS(Observed!O$2:O$2369,Observed!$A$2:$A$2369,$A257,Observed!$C$2:$C$2369,$C257),"")</f>
        <v>177.91666666666666</v>
      </c>
      <c r="P257" s="40" t="str">
        <f>IF(ISNUMBER(AVERAGEIFS(Observed!P$2:P$2369,Observed!$A$2:$A$2369,$A257,Observed!$C$2:$C$2369,$C257)),AVERAGEIFS(Observed!P$2:P$2369,Observed!$A$2:$A$2369,$A257,Observed!$C$2:$C$2369,$C257),"")</f>
        <v/>
      </c>
      <c r="Q257" s="40" t="str">
        <f>IF(ISNUMBER(AVERAGEIFS(Observed!Q$2:Q$2369,Observed!$A$2:$A$2369,$A257,Observed!$C$2:$C$2369,$C257)),AVERAGEIFS(Observed!Q$2:Q$2369,Observed!$A$2:$A$2369,$A257,Observed!$C$2:$C$2369,$C257),"")</f>
        <v/>
      </c>
      <c r="R257" s="40" t="str">
        <f>IF(ISNUMBER(AVERAGEIFS(Observed!R$2:R$2369,Observed!$A$2:$A$2369,$A257,Observed!$C$2:$C$2369,$C257)),AVERAGEIFS(Observed!R$2:R$2369,Observed!$A$2:$A$2369,$A257,Observed!$C$2:$C$2369,$C257),"")</f>
        <v/>
      </c>
      <c r="S257" s="41" t="str">
        <f>IF(ISNUMBER(AVERAGEIFS(Observed!S$2:S$2369,Observed!$A$2:$A$2369,$A257,Observed!$C$2:$C$2369,$C257)),AVERAGEIFS(Observed!S$2:S$2369,Observed!$A$2:$A$2369,$A257,Observed!$C$2:$C$2369,$C257),"")</f>
        <v/>
      </c>
      <c r="T257" s="41" t="str">
        <f>IF(ISNUMBER(AVERAGEIFS(Observed!T$2:T$2369,Observed!$A$2:$A$2369,$A257,Observed!$C$2:$C$2369,$C257)),AVERAGEIFS(Observed!T$2:T$2369,Observed!$A$2:$A$2369,$A257,Observed!$C$2:$C$2369,$C257),"")</f>
        <v/>
      </c>
      <c r="U257" s="41" t="str">
        <f>IF(ISNUMBER(AVERAGEIFS(Observed!U$2:U$2369,Observed!$A$2:$A$2369,$A257,Observed!$C$2:$C$2369,$C257)),AVERAGEIFS(Observed!U$2:U$2369,Observed!$A$2:$A$2369,$A257,Observed!$C$2:$C$2369,$C257),"")</f>
        <v/>
      </c>
      <c r="V257" s="40" t="str">
        <f>IF(ISNUMBER(AVERAGEIFS(Observed!V$2:V$2369,Observed!$A$2:$A$2369,$A257,Observed!$C$2:$C$2369,$C257)),AVERAGEIFS(Observed!V$2:V$2369,Observed!$A$2:$A$2369,$A257,Observed!$C$2:$C$2369,$C257),"")</f>
        <v/>
      </c>
      <c r="W257" s="8" t="str">
        <f>IF(ISNUMBER(AVERAGEIFS(Observed!W$2:W$2369,Observed!$A$2:$A$2369,$A257,Observed!$C$2:$C$2369,$C257)),AVERAGEIFS(Observed!W$2:W$2369,Observed!$A$2:$A$2369,$A257,Observed!$C$2:$C$2369,$C257),"")</f>
        <v/>
      </c>
      <c r="X257" s="8" t="str">
        <f>IF(ISNUMBER(AVERAGEIFS(Observed!X$2:X$2369,Observed!$A$2:$A$2369,$A257,Observed!$C$2:$C$2369,$C257)),AVERAGEIFS(Observed!X$2:X$2369,Observed!$A$2:$A$2369,$A257,Observed!$C$2:$C$2369,$C257),"")</f>
        <v/>
      </c>
      <c r="Y257" s="40" t="str">
        <f>IF(ISNUMBER(AVERAGEIFS(Observed!Y$2:Y$2369,Observed!$A$2:$A$2369,$A257,Observed!$C$2:$C$2369,$C257)),AVERAGEIFS(Observed!Y$2:Y$2369,Observed!$A$2:$A$2369,$A257,Observed!$C$2:$C$2369,$C257),"")</f>
        <v/>
      </c>
      <c r="Z257" s="40" t="str">
        <f>IF(ISNUMBER(AVERAGEIFS(Observed!Z$2:Z$2369,Observed!$A$2:$A$2369,$A257,Observed!$C$2:$C$2369,$C257)),AVERAGEIFS(Observed!Z$2:Z$2369,Observed!$A$2:$A$2369,$A257,Observed!$C$2:$C$2369,$C257),"")</f>
        <v/>
      </c>
      <c r="AA257" s="40" t="str">
        <f>IF(ISNUMBER(AVERAGEIFS(Observed!AA$2:AA$2369,Observed!$A$2:$A$2369,$A257,Observed!$C$2:$C$2369,$C257)),AVERAGEIFS(Observed!AA$2:AA$2369,Observed!$A$2:$A$2369,$A257,Observed!$C$2:$C$2369,$C257),"")</f>
        <v/>
      </c>
      <c r="AB257" s="40" t="str">
        <f>IF(ISNUMBER(AVERAGEIFS(Observed!AB$2:AB$2369,Observed!$A$2:$A$2369,$A257,Observed!$C$2:$C$2369,$C257)),AVERAGEIFS(Observed!AB$2:AB$2369,Observed!$A$2:$A$2369,$A257,Observed!$C$2:$C$2369,$C257),"")</f>
        <v/>
      </c>
      <c r="AC257" s="40" t="str">
        <f>IF(ISNUMBER(AVERAGEIFS(Observed!AC$2:AC$2369,Observed!$A$2:$A$2369,$A257,Observed!$C$2:$C$2369,$C257)),AVERAGEIFS(Observed!AC$2:AC$2369,Observed!$A$2:$A$2369,$A257,Observed!$C$2:$C$2369,$C257),"")</f>
        <v/>
      </c>
      <c r="AD257" s="40" t="str">
        <f>IF(ISNUMBER(AVERAGEIFS(Observed!AD$2:AD$2369,Observed!$A$2:$A$2369,$A257,Observed!$C$2:$C$2369,$C257)),AVERAGEIFS(Observed!AD$2:AD$2369,Observed!$A$2:$A$2369,$A257,Observed!$C$2:$C$2369,$C257),"")</f>
        <v/>
      </c>
      <c r="AE257" s="40" t="str">
        <f>IF(ISNUMBER(AVERAGEIFS(Observed!AE$2:AE$2369,Observed!$A$2:$A$2369,$A257,Observed!$C$2:$C$2369,$C257)),AVERAGEIFS(Observed!AE$2:AE$2369,Observed!$A$2:$A$2369,$A257,Observed!$C$2:$C$2369,$C257),"")</f>
        <v/>
      </c>
      <c r="AF257" s="40" t="str">
        <f>IF(ISNUMBER(AVERAGEIFS(Observed!AF$2:AF$2369,Observed!$A$2:$A$2369,$A257,Observed!$C$2:$C$2369,$C257)),AVERAGEIFS(Observed!AF$2:AF$2369,Observed!$A$2:$A$2369,$A257,Observed!$C$2:$C$2369,$C257),"")</f>
        <v/>
      </c>
      <c r="AG257" s="40" t="str">
        <f>IF(ISNUMBER(AVERAGEIFS(Observed!AG$2:AG$2369,Observed!$A$2:$A$2369,$A257,Observed!$C$2:$C$2369,$C257)),AVERAGEIFS(Observed!AG$2:AG$2369,Observed!$A$2:$A$2369,$A257,Observed!$C$2:$C$2369,$C257),"")</f>
        <v/>
      </c>
      <c r="AH257" s="41" t="str">
        <f>IF(ISNUMBER(AVERAGEIFS(Observed!AH$2:AH$2369,Observed!$A$2:$A$2369,$A257,Observed!$C$2:$C$2369,$C257)),AVERAGEIFS(Observed!AH$2:AH$2369,Observed!$A$2:$A$2369,$A257,Observed!$C$2:$C$2369,$C257),"")</f>
        <v/>
      </c>
      <c r="AI257" s="41" t="str">
        <f>IF(ISNUMBER(AVERAGEIFS(Observed!AI$2:AI$2369,Observed!$A$2:$A$2369,$A257,Observed!$C$2:$C$2369,$C257)),AVERAGEIFS(Observed!AI$2:AI$2369,Observed!$A$2:$A$2369,$A257,Observed!$C$2:$C$2369,$C257),"")</f>
        <v/>
      </c>
      <c r="AJ257" s="41" t="str">
        <f>IF(ISNUMBER(AVERAGEIFS(Observed!AJ$2:AJ$2369,Observed!$A$2:$A$2369,$A257,Observed!$C$2:$C$2369,$C257)),AVERAGEIFS(Observed!AJ$2:AJ$2369,Observed!$A$2:$A$2369,$A257,Observed!$C$2:$C$2369,$C257),"")</f>
        <v/>
      </c>
      <c r="AK257" s="40" t="str">
        <f>IF(ISNUMBER(AVERAGEIFS(Observed!AK$2:AK$2369,Observed!$A$2:$A$2369,$A257,Observed!$C$2:$C$2369,$C257)),AVERAGEIFS(Observed!AK$2:AK$2369,Observed!$A$2:$A$2369,$A257,Observed!$C$2:$C$2369,$C257),"")</f>
        <v/>
      </c>
      <c r="AL257" s="41" t="str">
        <f>IF(ISNUMBER(AVERAGEIFS(Observed!AL$2:AL$2369,Observed!$A$2:$A$2369,$A257,Observed!$C$2:$C$2369,$C257)),AVERAGEIFS(Observed!AL$2:AL$2369,Observed!$A$2:$A$2369,$A257,Observed!$C$2:$C$2369,$C257),"")</f>
        <v/>
      </c>
      <c r="AM257" s="40" t="str">
        <f>IF(ISNUMBER(AVERAGEIFS(Observed!AM$2:AM$2369,Observed!$A$2:$A$2369,$A257,Observed!$C$2:$C$2369,$C257)),AVERAGEIFS(Observed!AM$2:AM$2369,Observed!$A$2:$A$2369,$A257,Observed!$C$2:$C$2369,$C257),"")</f>
        <v/>
      </c>
      <c r="AN257" s="40" t="str">
        <f>IF(ISNUMBER(AVERAGEIFS(Observed!AN$2:AN$2369,Observed!$A$2:$A$2369,$A257,Observed!$C$2:$C$2369,$C257)),AVERAGEIFS(Observed!AN$2:AN$2369,Observed!$A$2:$A$2369,$A257,Observed!$C$2:$C$2369,$C257),"")</f>
        <v/>
      </c>
      <c r="AO257" s="40" t="str">
        <f>IF(ISNUMBER(AVERAGEIFS(Observed!AO$2:AO$2369,Observed!$A$2:$A$2369,$A257,Observed!$C$2:$C$2369,$C257)),AVERAGEIFS(Observed!AO$2:AO$2369,Observed!$A$2:$A$2369,$A257,Observed!$C$2:$C$2369,$C257),"")</f>
        <v/>
      </c>
      <c r="AP257" s="41" t="str">
        <f>IF(ISNUMBER(AVERAGEIFS(Observed!AP$2:AP$2369,Observed!$A$2:$A$2369,$A257,Observed!$C$2:$C$2369,$C257)),AVERAGEIFS(Observed!AP$2:AP$2369,Observed!$A$2:$A$2369,$A257,Observed!$C$2:$C$2369,$C257),"")</f>
        <v/>
      </c>
      <c r="AQ257" s="40" t="str">
        <f>IF(ISNUMBER(AVERAGEIFS(Observed!AQ$2:AQ$2369,Observed!$A$2:$A$2369,$A257,Observed!$C$2:$C$2369,$C257)),AVERAGEIFS(Observed!AQ$2:AQ$2369,Observed!$A$2:$A$2369,$A257,Observed!$C$2:$C$2369,$C257),"")</f>
        <v/>
      </c>
      <c r="AR257" s="40" t="str">
        <f>IF(ISNUMBER(AVERAGEIFS(Observed!AR$2:AR$2369,Observed!$A$2:$A$2369,$A257,Observed!$C$2:$C$2369,$C257)),AVERAGEIFS(Observed!AR$2:AR$2369,Observed!$A$2:$A$2369,$A257,Observed!$C$2:$C$2369,$C257),"")</f>
        <v/>
      </c>
      <c r="AS257" s="3">
        <f>COUNTIFS(Observed!$A$2:$A$2369,$A257,Observed!$C$2:$C$2369,$C257)</f>
        <v>3</v>
      </c>
      <c r="AT257" s="3">
        <f t="shared" si="3"/>
        <v>1</v>
      </c>
    </row>
    <row r="258" spans="1:46" x14ac:dyDescent="0.25">
      <c r="A258" t="s">
        <v>6</v>
      </c>
      <c r="B258" t="s">
        <v>21</v>
      </c>
      <c r="C258" s="7">
        <v>36791</v>
      </c>
      <c r="D258" t="s">
        <v>101</v>
      </c>
      <c r="E258" t="s">
        <v>84</v>
      </c>
      <c r="J258" t="s">
        <v>3</v>
      </c>
      <c r="K258" t="s">
        <v>3</v>
      </c>
      <c r="L258">
        <v>1</v>
      </c>
      <c r="M258" t="s">
        <v>24</v>
      </c>
      <c r="N258" s="39">
        <f>IF(ISNUMBER(AVERAGEIFS(Observed!N$2:N$2369,Observed!$A$2:$A$2369,$A258,Observed!$C$2:$C$2369,$C258)),AVERAGEIFS(Observed!N$2:N$2369,Observed!$A$2:$A$2369,$A258,Observed!$C$2:$C$2369,$C258),"")</f>
        <v>2188.3333333333335</v>
      </c>
      <c r="O258" s="40">
        <f>IF(ISNUMBER(AVERAGEIFS(Observed!O$2:O$2369,Observed!$A$2:$A$2369,$A258,Observed!$C$2:$C$2369,$C258)),AVERAGEIFS(Observed!O$2:O$2369,Observed!$A$2:$A$2369,$A258,Observed!$C$2:$C$2369,$C258),"")</f>
        <v>218.83333333333334</v>
      </c>
      <c r="P258" s="40" t="str">
        <f>IF(ISNUMBER(AVERAGEIFS(Observed!P$2:P$2369,Observed!$A$2:$A$2369,$A258,Observed!$C$2:$C$2369,$C258)),AVERAGEIFS(Observed!P$2:P$2369,Observed!$A$2:$A$2369,$A258,Observed!$C$2:$C$2369,$C258),"")</f>
        <v/>
      </c>
      <c r="Q258" s="40" t="str">
        <f>IF(ISNUMBER(AVERAGEIFS(Observed!Q$2:Q$2369,Observed!$A$2:$A$2369,$A258,Observed!$C$2:$C$2369,$C258)),AVERAGEIFS(Observed!Q$2:Q$2369,Observed!$A$2:$A$2369,$A258,Observed!$C$2:$C$2369,$C258),"")</f>
        <v/>
      </c>
      <c r="R258" s="40" t="str">
        <f>IF(ISNUMBER(AVERAGEIFS(Observed!R$2:R$2369,Observed!$A$2:$A$2369,$A258,Observed!$C$2:$C$2369,$C258)),AVERAGEIFS(Observed!R$2:R$2369,Observed!$A$2:$A$2369,$A258,Observed!$C$2:$C$2369,$C258),"")</f>
        <v/>
      </c>
      <c r="S258" s="41">
        <f>IF(ISNUMBER(AVERAGEIFS(Observed!S$2:S$2369,Observed!$A$2:$A$2369,$A258,Observed!$C$2:$C$2369,$C258)),AVERAGEIFS(Observed!S$2:S$2369,Observed!$A$2:$A$2369,$A258,Observed!$C$2:$C$2369,$C258),"")</f>
        <v>3.9800000000000002E-2</v>
      </c>
      <c r="T258" s="41" t="str">
        <f>IF(ISNUMBER(AVERAGEIFS(Observed!T$2:T$2369,Observed!$A$2:$A$2369,$A258,Observed!$C$2:$C$2369,$C258)),AVERAGEIFS(Observed!T$2:T$2369,Observed!$A$2:$A$2369,$A258,Observed!$C$2:$C$2369,$C258),"")</f>
        <v/>
      </c>
      <c r="U258" s="41" t="str">
        <f>IF(ISNUMBER(AVERAGEIFS(Observed!U$2:U$2369,Observed!$A$2:$A$2369,$A258,Observed!$C$2:$C$2369,$C258)),AVERAGEIFS(Observed!U$2:U$2369,Observed!$A$2:$A$2369,$A258,Observed!$C$2:$C$2369,$C258),"")</f>
        <v/>
      </c>
      <c r="V258" s="40" t="str">
        <f>IF(ISNUMBER(AVERAGEIFS(Observed!V$2:V$2369,Observed!$A$2:$A$2369,$A258,Observed!$C$2:$C$2369,$C258)),AVERAGEIFS(Observed!V$2:V$2369,Observed!$A$2:$A$2369,$A258,Observed!$C$2:$C$2369,$C258),"")</f>
        <v/>
      </c>
      <c r="W258" s="8" t="str">
        <f>IF(ISNUMBER(AVERAGEIFS(Observed!W$2:W$2369,Observed!$A$2:$A$2369,$A258,Observed!$C$2:$C$2369,$C258)),AVERAGEIFS(Observed!W$2:W$2369,Observed!$A$2:$A$2369,$A258,Observed!$C$2:$C$2369,$C258),"")</f>
        <v/>
      </c>
      <c r="X258" s="8" t="str">
        <f>IF(ISNUMBER(AVERAGEIFS(Observed!X$2:X$2369,Observed!$A$2:$A$2369,$A258,Observed!$C$2:$C$2369,$C258)),AVERAGEIFS(Observed!X$2:X$2369,Observed!$A$2:$A$2369,$A258,Observed!$C$2:$C$2369,$C258),"")</f>
        <v/>
      </c>
      <c r="Y258" s="40" t="str">
        <f>IF(ISNUMBER(AVERAGEIFS(Observed!Y$2:Y$2369,Observed!$A$2:$A$2369,$A258,Observed!$C$2:$C$2369,$C258)),AVERAGEIFS(Observed!Y$2:Y$2369,Observed!$A$2:$A$2369,$A258,Observed!$C$2:$C$2369,$C258),"")</f>
        <v/>
      </c>
      <c r="Z258" s="40" t="str">
        <f>IF(ISNUMBER(AVERAGEIFS(Observed!Z$2:Z$2369,Observed!$A$2:$A$2369,$A258,Observed!$C$2:$C$2369,$C258)),AVERAGEIFS(Observed!Z$2:Z$2369,Observed!$A$2:$A$2369,$A258,Observed!$C$2:$C$2369,$C258),"")</f>
        <v/>
      </c>
      <c r="AA258" s="40" t="str">
        <f>IF(ISNUMBER(AVERAGEIFS(Observed!AA$2:AA$2369,Observed!$A$2:$A$2369,$A258,Observed!$C$2:$C$2369,$C258)),AVERAGEIFS(Observed!AA$2:AA$2369,Observed!$A$2:$A$2369,$A258,Observed!$C$2:$C$2369,$C258),"")</f>
        <v/>
      </c>
      <c r="AB258" s="40" t="str">
        <f>IF(ISNUMBER(AVERAGEIFS(Observed!AB$2:AB$2369,Observed!$A$2:$A$2369,$A258,Observed!$C$2:$C$2369,$C258)),AVERAGEIFS(Observed!AB$2:AB$2369,Observed!$A$2:$A$2369,$A258,Observed!$C$2:$C$2369,$C258),"")</f>
        <v/>
      </c>
      <c r="AC258" s="40" t="str">
        <f>IF(ISNUMBER(AVERAGEIFS(Observed!AC$2:AC$2369,Observed!$A$2:$A$2369,$A258,Observed!$C$2:$C$2369,$C258)),AVERAGEIFS(Observed!AC$2:AC$2369,Observed!$A$2:$A$2369,$A258,Observed!$C$2:$C$2369,$C258),"")</f>
        <v/>
      </c>
      <c r="AD258" s="40" t="str">
        <f>IF(ISNUMBER(AVERAGEIFS(Observed!AD$2:AD$2369,Observed!$A$2:$A$2369,$A258,Observed!$C$2:$C$2369,$C258)),AVERAGEIFS(Observed!AD$2:AD$2369,Observed!$A$2:$A$2369,$A258,Observed!$C$2:$C$2369,$C258),"")</f>
        <v/>
      </c>
      <c r="AE258" s="40" t="str">
        <f>IF(ISNUMBER(AVERAGEIFS(Observed!AE$2:AE$2369,Observed!$A$2:$A$2369,$A258,Observed!$C$2:$C$2369,$C258)),AVERAGEIFS(Observed!AE$2:AE$2369,Observed!$A$2:$A$2369,$A258,Observed!$C$2:$C$2369,$C258),"")</f>
        <v/>
      </c>
      <c r="AF258" s="40" t="str">
        <f>IF(ISNUMBER(AVERAGEIFS(Observed!AF$2:AF$2369,Observed!$A$2:$A$2369,$A258,Observed!$C$2:$C$2369,$C258)),AVERAGEIFS(Observed!AF$2:AF$2369,Observed!$A$2:$A$2369,$A258,Observed!$C$2:$C$2369,$C258),"")</f>
        <v/>
      </c>
      <c r="AG258" s="40" t="str">
        <f>IF(ISNUMBER(AVERAGEIFS(Observed!AG$2:AG$2369,Observed!$A$2:$A$2369,$A258,Observed!$C$2:$C$2369,$C258)),AVERAGEIFS(Observed!AG$2:AG$2369,Observed!$A$2:$A$2369,$A258,Observed!$C$2:$C$2369,$C258),"")</f>
        <v/>
      </c>
      <c r="AH258" s="41" t="str">
        <f>IF(ISNUMBER(AVERAGEIFS(Observed!AH$2:AH$2369,Observed!$A$2:$A$2369,$A258,Observed!$C$2:$C$2369,$C258)),AVERAGEIFS(Observed!AH$2:AH$2369,Observed!$A$2:$A$2369,$A258,Observed!$C$2:$C$2369,$C258),"")</f>
        <v/>
      </c>
      <c r="AI258" s="41" t="str">
        <f>IF(ISNUMBER(AVERAGEIFS(Observed!AI$2:AI$2369,Observed!$A$2:$A$2369,$A258,Observed!$C$2:$C$2369,$C258)),AVERAGEIFS(Observed!AI$2:AI$2369,Observed!$A$2:$A$2369,$A258,Observed!$C$2:$C$2369,$C258),"")</f>
        <v/>
      </c>
      <c r="AJ258" s="41" t="str">
        <f>IF(ISNUMBER(AVERAGEIFS(Observed!AJ$2:AJ$2369,Observed!$A$2:$A$2369,$A258,Observed!$C$2:$C$2369,$C258)),AVERAGEIFS(Observed!AJ$2:AJ$2369,Observed!$A$2:$A$2369,$A258,Observed!$C$2:$C$2369,$C258),"")</f>
        <v/>
      </c>
      <c r="AK258" s="40" t="str">
        <f>IF(ISNUMBER(AVERAGEIFS(Observed!AK$2:AK$2369,Observed!$A$2:$A$2369,$A258,Observed!$C$2:$C$2369,$C258)),AVERAGEIFS(Observed!AK$2:AK$2369,Observed!$A$2:$A$2369,$A258,Observed!$C$2:$C$2369,$C258),"")</f>
        <v/>
      </c>
      <c r="AL258" s="41" t="str">
        <f>IF(ISNUMBER(AVERAGEIFS(Observed!AL$2:AL$2369,Observed!$A$2:$A$2369,$A258,Observed!$C$2:$C$2369,$C258)),AVERAGEIFS(Observed!AL$2:AL$2369,Observed!$A$2:$A$2369,$A258,Observed!$C$2:$C$2369,$C258),"")</f>
        <v/>
      </c>
      <c r="AM258" s="40" t="str">
        <f>IF(ISNUMBER(AVERAGEIFS(Observed!AM$2:AM$2369,Observed!$A$2:$A$2369,$A258,Observed!$C$2:$C$2369,$C258)),AVERAGEIFS(Observed!AM$2:AM$2369,Observed!$A$2:$A$2369,$A258,Observed!$C$2:$C$2369,$C258),"")</f>
        <v/>
      </c>
      <c r="AN258" s="40" t="str">
        <f>IF(ISNUMBER(AVERAGEIFS(Observed!AN$2:AN$2369,Observed!$A$2:$A$2369,$A258,Observed!$C$2:$C$2369,$C258)),AVERAGEIFS(Observed!AN$2:AN$2369,Observed!$A$2:$A$2369,$A258,Observed!$C$2:$C$2369,$C258),"")</f>
        <v/>
      </c>
      <c r="AO258" s="40" t="str">
        <f>IF(ISNUMBER(AVERAGEIFS(Observed!AO$2:AO$2369,Observed!$A$2:$A$2369,$A258,Observed!$C$2:$C$2369,$C258)),AVERAGEIFS(Observed!AO$2:AO$2369,Observed!$A$2:$A$2369,$A258,Observed!$C$2:$C$2369,$C258),"")</f>
        <v/>
      </c>
      <c r="AP258" s="41" t="str">
        <f>IF(ISNUMBER(AVERAGEIFS(Observed!AP$2:AP$2369,Observed!$A$2:$A$2369,$A258,Observed!$C$2:$C$2369,$C258)),AVERAGEIFS(Observed!AP$2:AP$2369,Observed!$A$2:$A$2369,$A258,Observed!$C$2:$C$2369,$C258),"")</f>
        <v/>
      </c>
      <c r="AQ258" s="40" t="str">
        <f>IF(ISNUMBER(AVERAGEIFS(Observed!AQ$2:AQ$2369,Observed!$A$2:$A$2369,$A258,Observed!$C$2:$C$2369,$C258)),AVERAGEIFS(Observed!AQ$2:AQ$2369,Observed!$A$2:$A$2369,$A258,Observed!$C$2:$C$2369,$C258),"")</f>
        <v/>
      </c>
      <c r="AR258" s="40" t="str">
        <f>IF(ISNUMBER(AVERAGEIFS(Observed!AR$2:AR$2369,Observed!$A$2:$A$2369,$A258,Observed!$C$2:$C$2369,$C258)),AVERAGEIFS(Observed!AR$2:AR$2369,Observed!$A$2:$A$2369,$A258,Observed!$C$2:$C$2369,$C258),"")</f>
        <v/>
      </c>
      <c r="AS258" s="3">
        <f>COUNTIFS(Observed!$A$2:$A$2369,$A258,Observed!$C$2:$C$2369,$C258)</f>
        <v>3</v>
      </c>
      <c r="AT258" s="3">
        <f t="shared" si="3"/>
        <v>2</v>
      </c>
    </row>
    <row r="259" spans="1:46" x14ac:dyDescent="0.25">
      <c r="A259" t="s">
        <v>6</v>
      </c>
      <c r="B259" t="s">
        <v>21</v>
      </c>
      <c r="C259" s="7">
        <v>36800</v>
      </c>
      <c r="D259" t="s">
        <v>101</v>
      </c>
      <c r="E259" t="s">
        <v>84</v>
      </c>
      <c r="J259" t="s">
        <v>3</v>
      </c>
      <c r="K259" t="s">
        <v>3</v>
      </c>
      <c r="L259">
        <v>1</v>
      </c>
      <c r="M259" t="s">
        <v>25</v>
      </c>
      <c r="N259" s="39">
        <f>IF(ISNUMBER(AVERAGEIFS(Observed!N$2:N$2369,Observed!$A$2:$A$2369,$A259,Observed!$C$2:$C$2369,$C259)),AVERAGEIFS(Observed!N$2:N$2369,Observed!$A$2:$A$2369,$A259,Observed!$C$2:$C$2369,$C259),"")</f>
        <v>692.5</v>
      </c>
      <c r="O259" s="40">
        <f>IF(ISNUMBER(AVERAGEIFS(Observed!O$2:O$2369,Observed!$A$2:$A$2369,$A259,Observed!$C$2:$C$2369,$C259)),AVERAGEIFS(Observed!O$2:O$2369,Observed!$A$2:$A$2369,$A259,Observed!$C$2:$C$2369,$C259),"")</f>
        <v>69.25</v>
      </c>
      <c r="P259" s="40" t="str">
        <f>IF(ISNUMBER(AVERAGEIFS(Observed!P$2:P$2369,Observed!$A$2:$A$2369,$A259,Observed!$C$2:$C$2369,$C259)),AVERAGEIFS(Observed!P$2:P$2369,Observed!$A$2:$A$2369,$A259,Observed!$C$2:$C$2369,$C259),"")</f>
        <v/>
      </c>
      <c r="Q259" s="40">
        <f>IF(ISNUMBER(AVERAGEIFS(Observed!Q$2:Q$2369,Observed!$A$2:$A$2369,$A259,Observed!$C$2:$C$2369,$C259)),AVERAGEIFS(Observed!Q$2:Q$2369,Observed!$A$2:$A$2369,$A259,Observed!$C$2:$C$2369,$C259),"")</f>
        <v>156.44000000000003</v>
      </c>
      <c r="R259" s="40">
        <f>IF(ISNUMBER(AVERAGEIFS(Observed!R$2:R$2369,Observed!$A$2:$A$2369,$A259,Observed!$C$2:$C$2369,$C259)),AVERAGEIFS(Observed!R$2:R$2369,Observed!$A$2:$A$2369,$A259,Observed!$C$2:$C$2369,$C259),"")</f>
        <v>156.44000000000003</v>
      </c>
      <c r="S259" s="41" t="str">
        <f>IF(ISNUMBER(AVERAGEIFS(Observed!S$2:S$2369,Observed!$A$2:$A$2369,$A259,Observed!$C$2:$C$2369,$C259)),AVERAGEIFS(Observed!S$2:S$2369,Observed!$A$2:$A$2369,$A259,Observed!$C$2:$C$2369,$C259),"")</f>
        <v/>
      </c>
      <c r="T259" s="41" t="str">
        <f>IF(ISNUMBER(AVERAGEIFS(Observed!T$2:T$2369,Observed!$A$2:$A$2369,$A259,Observed!$C$2:$C$2369,$C259)),AVERAGEIFS(Observed!T$2:T$2369,Observed!$A$2:$A$2369,$A259,Observed!$C$2:$C$2369,$C259),"")</f>
        <v/>
      </c>
      <c r="U259" s="41">
        <f>IF(ISNUMBER(AVERAGEIFS(Observed!U$2:U$2369,Observed!$A$2:$A$2369,$A259,Observed!$C$2:$C$2369,$C259)),AVERAGEIFS(Observed!U$2:U$2369,Observed!$A$2:$A$2369,$A259,Observed!$C$2:$C$2369,$C259),"")</f>
        <v>2.0299999999999999E-2</v>
      </c>
      <c r="V259" s="40" t="str">
        <f>IF(ISNUMBER(AVERAGEIFS(Observed!V$2:V$2369,Observed!$A$2:$A$2369,$A259,Observed!$C$2:$C$2369,$C259)),AVERAGEIFS(Observed!V$2:V$2369,Observed!$A$2:$A$2369,$A259,Observed!$C$2:$C$2369,$C259),"")</f>
        <v/>
      </c>
      <c r="W259" s="8" t="str">
        <f>IF(ISNUMBER(AVERAGEIFS(Observed!W$2:W$2369,Observed!$A$2:$A$2369,$A259,Observed!$C$2:$C$2369,$C259)),AVERAGEIFS(Observed!W$2:W$2369,Observed!$A$2:$A$2369,$A259,Observed!$C$2:$C$2369,$C259),"")</f>
        <v/>
      </c>
      <c r="X259" s="8" t="str">
        <f>IF(ISNUMBER(AVERAGEIFS(Observed!X$2:X$2369,Observed!$A$2:$A$2369,$A259,Observed!$C$2:$C$2369,$C259)),AVERAGEIFS(Observed!X$2:X$2369,Observed!$A$2:$A$2369,$A259,Observed!$C$2:$C$2369,$C259),"")</f>
        <v/>
      </c>
      <c r="Y259" s="40" t="str">
        <f>IF(ISNUMBER(AVERAGEIFS(Observed!Y$2:Y$2369,Observed!$A$2:$A$2369,$A259,Observed!$C$2:$C$2369,$C259)),AVERAGEIFS(Observed!Y$2:Y$2369,Observed!$A$2:$A$2369,$A259,Observed!$C$2:$C$2369,$C259),"")</f>
        <v/>
      </c>
      <c r="Z259" s="40" t="str">
        <f>IF(ISNUMBER(AVERAGEIFS(Observed!Z$2:Z$2369,Observed!$A$2:$A$2369,$A259,Observed!$C$2:$C$2369,$C259)),AVERAGEIFS(Observed!Z$2:Z$2369,Observed!$A$2:$A$2369,$A259,Observed!$C$2:$C$2369,$C259),"")</f>
        <v/>
      </c>
      <c r="AA259" s="40" t="str">
        <f>IF(ISNUMBER(AVERAGEIFS(Observed!AA$2:AA$2369,Observed!$A$2:$A$2369,$A259,Observed!$C$2:$C$2369,$C259)),AVERAGEIFS(Observed!AA$2:AA$2369,Observed!$A$2:$A$2369,$A259,Observed!$C$2:$C$2369,$C259),"")</f>
        <v/>
      </c>
      <c r="AB259" s="40" t="str">
        <f>IF(ISNUMBER(AVERAGEIFS(Observed!AB$2:AB$2369,Observed!$A$2:$A$2369,$A259,Observed!$C$2:$C$2369,$C259)),AVERAGEIFS(Observed!AB$2:AB$2369,Observed!$A$2:$A$2369,$A259,Observed!$C$2:$C$2369,$C259),"")</f>
        <v/>
      </c>
      <c r="AC259" s="40" t="str">
        <f>IF(ISNUMBER(AVERAGEIFS(Observed!AC$2:AC$2369,Observed!$A$2:$A$2369,$A259,Observed!$C$2:$C$2369,$C259)),AVERAGEIFS(Observed!AC$2:AC$2369,Observed!$A$2:$A$2369,$A259,Observed!$C$2:$C$2369,$C259),"")</f>
        <v/>
      </c>
      <c r="AD259" s="40" t="str">
        <f>IF(ISNUMBER(AVERAGEIFS(Observed!AD$2:AD$2369,Observed!$A$2:$A$2369,$A259,Observed!$C$2:$C$2369,$C259)),AVERAGEIFS(Observed!AD$2:AD$2369,Observed!$A$2:$A$2369,$A259,Observed!$C$2:$C$2369,$C259),"")</f>
        <v/>
      </c>
      <c r="AE259" s="40" t="str">
        <f>IF(ISNUMBER(AVERAGEIFS(Observed!AE$2:AE$2369,Observed!$A$2:$A$2369,$A259,Observed!$C$2:$C$2369,$C259)),AVERAGEIFS(Observed!AE$2:AE$2369,Observed!$A$2:$A$2369,$A259,Observed!$C$2:$C$2369,$C259),"")</f>
        <v/>
      </c>
      <c r="AF259" s="40" t="str">
        <f>IF(ISNUMBER(AVERAGEIFS(Observed!AF$2:AF$2369,Observed!$A$2:$A$2369,$A259,Observed!$C$2:$C$2369,$C259)),AVERAGEIFS(Observed!AF$2:AF$2369,Observed!$A$2:$A$2369,$A259,Observed!$C$2:$C$2369,$C259),"")</f>
        <v/>
      </c>
      <c r="AG259" s="40" t="str">
        <f>IF(ISNUMBER(AVERAGEIFS(Observed!AG$2:AG$2369,Observed!$A$2:$A$2369,$A259,Observed!$C$2:$C$2369,$C259)),AVERAGEIFS(Observed!AG$2:AG$2369,Observed!$A$2:$A$2369,$A259,Observed!$C$2:$C$2369,$C259),"")</f>
        <v/>
      </c>
      <c r="AH259" s="41" t="str">
        <f>IF(ISNUMBER(AVERAGEIFS(Observed!AH$2:AH$2369,Observed!$A$2:$A$2369,$A259,Observed!$C$2:$C$2369,$C259)),AVERAGEIFS(Observed!AH$2:AH$2369,Observed!$A$2:$A$2369,$A259,Observed!$C$2:$C$2369,$C259),"")</f>
        <v/>
      </c>
      <c r="AI259" s="41" t="str">
        <f>IF(ISNUMBER(AVERAGEIFS(Observed!AI$2:AI$2369,Observed!$A$2:$A$2369,$A259,Observed!$C$2:$C$2369,$C259)),AVERAGEIFS(Observed!AI$2:AI$2369,Observed!$A$2:$A$2369,$A259,Observed!$C$2:$C$2369,$C259),"")</f>
        <v/>
      </c>
      <c r="AJ259" s="41" t="str">
        <f>IF(ISNUMBER(AVERAGEIFS(Observed!AJ$2:AJ$2369,Observed!$A$2:$A$2369,$A259,Observed!$C$2:$C$2369,$C259)),AVERAGEIFS(Observed!AJ$2:AJ$2369,Observed!$A$2:$A$2369,$A259,Observed!$C$2:$C$2369,$C259),"")</f>
        <v/>
      </c>
      <c r="AK259" s="40" t="str">
        <f>IF(ISNUMBER(AVERAGEIFS(Observed!AK$2:AK$2369,Observed!$A$2:$A$2369,$A259,Observed!$C$2:$C$2369,$C259)),AVERAGEIFS(Observed!AK$2:AK$2369,Observed!$A$2:$A$2369,$A259,Observed!$C$2:$C$2369,$C259),"")</f>
        <v/>
      </c>
      <c r="AL259" s="41" t="str">
        <f>IF(ISNUMBER(AVERAGEIFS(Observed!AL$2:AL$2369,Observed!$A$2:$A$2369,$A259,Observed!$C$2:$C$2369,$C259)),AVERAGEIFS(Observed!AL$2:AL$2369,Observed!$A$2:$A$2369,$A259,Observed!$C$2:$C$2369,$C259),"")</f>
        <v/>
      </c>
      <c r="AM259" s="40" t="str">
        <f>IF(ISNUMBER(AVERAGEIFS(Observed!AM$2:AM$2369,Observed!$A$2:$A$2369,$A259,Observed!$C$2:$C$2369,$C259)),AVERAGEIFS(Observed!AM$2:AM$2369,Observed!$A$2:$A$2369,$A259,Observed!$C$2:$C$2369,$C259),"")</f>
        <v/>
      </c>
      <c r="AN259" s="40" t="str">
        <f>IF(ISNUMBER(AVERAGEIFS(Observed!AN$2:AN$2369,Observed!$A$2:$A$2369,$A259,Observed!$C$2:$C$2369,$C259)),AVERAGEIFS(Observed!AN$2:AN$2369,Observed!$A$2:$A$2369,$A259,Observed!$C$2:$C$2369,$C259),"")</f>
        <v/>
      </c>
      <c r="AO259" s="40" t="str">
        <f>IF(ISNUMBER(AVERAGEIFS(Observed!AO$2:AO$2369,Observed!$A$2:$A$2369,$A259,Observed!$C$2:$C$2369,$C259)),AVERAGEIFS(Observed!AO$2:AO$2369,Observed!$A$2:$A$2369,$A259,Observed!$C$2:$C$2369,$C259),"")</f>
        <v/>
      </c>
      <c r="AP259" s="41" t="str">
        <f>IF(ISNUMBER(AVERAGEIFS(Observed!AP$2:AP$2369,Observed!$A$2:$A$2369,$A259,Observed!$C$2:$C$2369,$C259)),AVERAGEIFS(Observed!AP$2:AP$2369,Observed!$A$2:$A$2369,$A259,Observed!$C$2:$C$2369,$C259),"")</f>
        <v/>
      </c>
      <c r="AQ259" s="40" t="str">
        <f>IF(ISNUMBER(AVERAGEIFS(Observed!AQ$2:AQ$2369,Observed!$A$2:$A$2369,$A259,Observed!$C$2:$C$2369,$C259)),AVERAGEIFS(Observed!AQ$2:AQ$2369,Observed!$A$2:$A$2369,$A259,Observed!$C$2:$C$2369,$C259),"")</f>
        <v/>
      </c>
      <c r="AR259" s="40" t="str">
        <f>IF(ISNUMBER(AVERAGEIFS(Observed!AR$2:AR$2369,Observed!$A$2:$A$2369,$A259,Observed!$C$2:$C$2369,$C259)),AVERAGEIFS(Observed!AR$2:AR$2369,Observed!$A$2:$A$2369,$A259,Observed!$C$2:$C$2369,$C259),"")</f>
        <v/>
      </c>
      <c r="AS259" s="3">
        <f>COUNTIFS(Observed!$A$2:$A$2369,$A259,Observed!$C$2:$C$2369,$C259)</f>
        <v>3</v>
      </c>
      <c r="AT259" s="3">
        <f t="shared" ref="AT259:AT305" si="4">COUNT(O259:AR259)</f>
        <v>4</v>
      </c>
    </row>
    <row r="260" spans="1:46" x14ac:dyDescent="0.25">
      <c r="A260" t="s">
        <v>6</v>
      </c>
      <c r="B260" t="s">
        <v>21</v>
      </c>
      <c r="C260" s="7">
        <v>36813</v>
      </c>
      <c r="D260" t="s">
        <v>101</v>
      </c>
      <c r="E260" t="s">
        <v>84</v>
      </c>
      <c r="J260" t="s">
        <v>3</v>
      </c>
      <c r="K260" t="s">
        <v>3</v>
      </c>
      <c r="L260">
        <v>2</v>
      </c>
      <c r="M260" t="s">
        <v>23</v>
      </c>
      <c r="N260" s="39">
        <f>IF(ISNUMBER(AVERAGEIFS(Observed!N$2:N$2369,Observed!$A$2:$A$2369,$A260,Observed!$C$2:$C$2369,$C260)),AVERAGEIFS(Observed!N$2:N$2369,Observed!$A$2:$A$2369,$A260,Observed!$C$2:$C$2369,$C260),"")</f>
        <v>1595</v>
      </c>
      <c r="O260" s="40">
        <f>IF(ISNUMBER(AVERAGEIFS(Observed!O$2:O$2369,Observed!$A$2:$A$2369,$A260,Observed!$C$2:$C$2369,$C260)),AVERAGEIFS(Observed!O$2:O$2369,Observed!$A$2:$A$2369,$A260,Observed!$C$2:$C$2369,$C260),"")</f>
        <v>159.5</v>
      </c>
      <c r="P260" s="40" t="str">
        <f>IF(ISNUMBER(AVERAGEIFS(Observed!P$2:P$2369,Observed!$A$2:$A$2369,$A260,Observed!$C$2:$C$2369,$C260)),AVERAGEIFS(Observed!P$2:P$2369,Observed!$A$2:$A$2369,$A260,Observed!$C$2:$C$2369,$C260),"")</f>
        <v/>
      </c>
      <c r="Q260" s="40" t="str">
        <f>IF(ISNUMBER(AVERAGEIFS(Observed!Q$2:Q$2369,Observed!$A$2:$A$2369,$A260,Observed!$C$2:$C$2369,$C260)),AVERAGEIFS(Observed!Q$2:Q$2369,Observed!$A$2:$A$2369,$A260,Observed!$C$2:$C$2369,$C260),"")</f>
        <v/>
      </c>
      <c r="R260" s="40" t="str">
        <f>IF(ISNUMBER(AVERAGEIFS(Observed!R$2:R$2369,Observed!$A$2:$A$2369,$A260,Observed!$C$2:$C$2369,$C260)),AVERAGEIFS(Observed!R$2:R$2369,Observed!$A$2:$A$2369,$A260,Observed!$C$2:$C$2369,$C260),"")</f>
        <v/>
      </c>
      <c r="S260" s="41" t="str">
        <f>IF(ISNUMBER(AVERAGEIFS(Observed!S$2:S$2369,Observed!$A$2:$A$2369,$A260,Observed!$C$2:$C$2369,$C260)),AVERAGEIFS(Observed!S$2:S$2369,Observed!$A$2:$A$2369,$A260,Observed!$C$2:$C$2369,$C260),"")</f>
        <v/>
      </c>
      <c r="T260" s="41" t="str">
        <f>IF(ISNUMBER(AVERAGEIFS(Observed!T$2:T$2369,Observed!$A$2:$A$2369,$A260,Observed!$C$2:$C$2369,$C260)),AVERAGEIFS(Observed!T$2:T$2369,Observed!$A$2:$A$2369,$A260,Observed!$C$2:$C$2369,$C260),"")</f>
        <v/>
      </c>
      <c r="U260" s="41" t="str">
        <f>IF(ISNUMBER(AVERAGEIFS(Observed!U$2:U$2369,Observed!$A$2:$A$2369,$A260,Observed!$C$2:$C$2369,$C260)),AVERAGEIFS(Observed!U$2:U$2369,Observed!$A$2:$A$2369,$A260,Observed!$C$2:$C$2369,$C260),"")</f>
        <v/>
      </c>
      <c r="V260" s="40" t="str">
        <f>IF(ISNUMBER(AVERAGEIFS(Observed!V$2:V$2369,Observed!$A$2:$A$2369,$A260,Observed!$C$2:$C$2369,$C260)),AVERAGEIFS(Observed!V$2:V$2369,Observed!$A$2:$A$2369,$A260,Observed!$C$2:$C$2369,$C260),"")</f>
        <v/>
      </c>
      <c r="W260" s="8" t="str">
        <f>IF(ISNUMBER(AVERAGEIFS(Observed!W$2:W$2369,Observed!$A$2:$A$2369,$A260,Observed!$C$2:$C$2369,$C260)),AVERAGEIFS(Observed!W$2:W$2369,Observed!$A$2:$A$2369,$A260,Observed!$C$2:$C$2369,$C260),"")</f>
        <v/>
      </c>
      <c r="X260" s="8" t="str">
        <f>IF(ISNUMBER(AVERAGEIFS(Observed!X$2:X$2369,Observed!$A$2:$A$2369,$A260,Observed!$C$2:$C$2369,$C260)),AVERAGEIFS(Observed!X$2:X$2369,Observed!$A$2:$A$2369,$A260,Observed!$C$2:$C$2369,$C260),"")</f>
        <v/>
      </c>
      <c r="Y260" s="40" t="str">
        <f>IF(ISNUMBER(AVERAGEIFS(Observed!Y$2:Y$2369,Observed!$A$2:$A$2369,$A260,Observed!$C$2:$C$2369,$C260)),AVERAGEIFS(Observed!Y$2:Y$2369,Observed!$A$2:$A$2369,$A260,Observed!$C$2:$C$2369,$C260),"")</f>
        <v/>
      </c>
      <c r="Z260" s="40" t="str">
        <f>IF(ISNUMBER(AVERAGEIFS(Observed!Z$2:Z$2369,Observed!$A$2:$A$2369,$A260,Observed!$C$2:$C$2369,$C260)),AVERAGEIFS(Observed!Z$2:Z$2369,Observed!$A$2:$A$2369,$A260,Observed!$C$2:$C$2369,$C260),"")</f>
        <v/>
      </c>
      <c r="AA260" s="40" t="str">
        <f>IF(ISNUMBER(AVERAGEIFS(Observed!AA$2:AA$2369,Observed!$A$2:$A$2369,$A260,Observed!$C$2:$C$2369,$C260)),AVERAGEIFS(Observed!AA$2:AA$2369,Observed!$A$2:$A$2369,$A260,Observed!$C$2:$C$2369,$C260),"")</f>
        <v/>
      </c>
      <c r="AB260" s="40" t="str">
        <f>IF(ISNUMBER(AVERAGEIFS(Observed!AB$2:AB$2369,Observed!$A$2:$A$2369,$A260,Observed!$C$2:$C$2369,$C260)),AVERAGEIFS(Observed!AB$2:AB$2369,Observed!$A$2:$A$2369,$A260,Observed!$C$2:$C$2369,$C260),"")</f>
        <v/>
      </c>
      <c r="AC260" s="40" t="str">
        <f>IF(ISNUMBER(AVERAGEIFS(Observed!AC$2:AC$2369,Observed!$A$2:$A$2369,$A260,Observed!$C$2:$C$2369,$C260)),AVERAGEIFS(Observed!AC$2:AC$2369,Observed!$A$2:$A$2369,$A260,Observed!$C$2:$C$2369,$C260),"")</f>
        <v/>
      </c>
      <c r="AD260" s="40" t="str">
        <f>IF(ISNUMBER(AVERAGEIFS(Observed!AD$2:AD$2369,Observed!$A$2:$A$2369,$A260,Observed!$C$2:$C$2369,$C260)),AVERAGEIFS(Observed!AD$2:AD$2369,Observed!$A$2:$A$2369,$A260,Observed!$C$2:$C$2369,$C260),"")</f>
        <v/>
      </c>
      <c r="AE260" s="40" t="str">
        <f>IF(ISNUMBER(AVERAGEIFS(Observed!AE$2:AE$2369,Observed!$A$2:$A$2369,$A260,Observed!$C$2:$C$2369,$C260)),AVERAGEIFS(Observed!AE$2:AE$2369,Observed!$A$2:$A$2369,$A260,Observed!$C$2:$C$2369,$C260),"")</f>
        <v/>
      </c>
      <c r="AF260" s="40" t="str">
        <f>IF(ISNUMBER(AVERAGEIFS(Observed!AF$2:AF$2369,Observed!$A$2:$A$2369,$A260,Observed!$C$2:$C$2369,$C260)),AVERAGEIFS(Observed!AF$2:AF$2369,Observed!$A$2:$A$2369,$A260,Observed!$C$2:$C$2369,$C260),"")</f>
        <v/>
      </c>
      <c r="AG260" s="40" t="str">
        <f>IF(ISNUMBER(AVERAGEIFS(Observed!AG$2:AG$2369,Observed!$A$2:$A$2369,$A260,Observed!$C$2:$C$2369,$C260)),AVERAGEIFS(Observed!AG$2:AG$2369,Observed!$A$2:$A$2369,$A260,Observed!$C$2:$C$2369,$C260),"")</f>
        <v/>
      </c>
      <c r="AH260" s="41" t="str">
        <f>IF(ISNUMBER(AVERAGEIFS(Observed!AH$2:AH$2369,Observed!$A$2:$A$2369,$A260,Observed!$C$2:$C$2369,$C260)),AVERAGEIFS(Observed!AH$2:AH$2369,Observed!$A$2:$A$2369,$A260,Observed!$C$2:$C$2369,$C260),"")</f>
        <v/>
      </c>
      <c r="AI260" s="41" t="str">
        <f>IF(ISNUMBER(AVERAGEIFS(Observed!AI$2:AI$2369,Observed!$A$2:$A$2369,$A260,Observed!$C$2:$C$2369,$C260)),AVERAGEIFS(Observed!AI$2:AI$2369,Observed!$A$2:$A$2369,$A260,Observed!$C$2:$C$2369,$C260),"")</f>
        <v/>
      </c>
      <c r="AJ260" s="41" t="str">
        <f>IF(ISNUMBER(AVERAGEIFS(Observed!AJ$2:AJ$2369,Observed!$A$2:$A$2369,$A260,Observed!$C$2:$C$2369,$C260)),AVERAGEIFS(Observed!AJ$2:AJ$2369,Observed!$A$2:$A$2369,$A260,Observed!$C$2:$C$2369,$C260),"")</f>
        <v/>
      </c>
      <c r="AK260" s="40" t="str">
        <f>IF(ISNUMBER(AVERAGEIFS(Observed!AK$2:AK$2369,Observed!$A$2:$A$2369,$A260,Observed!$C$2:$C$2369,$C260)),AVERAGEIFS(Observed!AK$2:AK$2369,Observed!$A$2:$A$2369,$A260,Observed!$C$2:$C$2369,$C260),"")</f>
        <v/>
      </c>
      <c r="AL260" s="41" t="str">
        <f>IF(ISNUMBER(AVERAGEIFS(Observed!AL$2:AL$2369,Observed!$A$2:$A$2369,$A260,Observed!$C$2:$C$2369,$C260)),AVERAGEIFS(Observed!AL$2:AL$2369,Observed!$A$2:$A$2369,$A260,Observed!$C$2:$C$2369,$C260),"")</f>
        <v/>
      </c>
      <c r="AM260" s="40" t="str">
        <f>IF(ISNUMBER(AVERAGEIFS(Observed!AM$2:AM$2369,Observed!$A$2:$A$2369,$A260,Observed!$C$2:$C$2369,$C260)),AVERAGEIFS(Observed!AM$2:AM$2369,Observed!$A$2:$A$2369,$A260,Observed!$C$2:$C$2369,$C260),"")</f>
        <v/>
      </c>
      <c r="AN260" s="40" t="str">
        <f>IF(ISNUMBER(AVERAGEIFS(Observed!AN$2:AN$2369,Observed!$A$2:$A$2369,$A260,Observed!$C$2:$C$2369,$C260)),AVERAGEIFS(Observed!AN$2:AN$2369,Observed!$A$2:$A$2369,$A260,Observed!$C$2:$C$2369,$C260),"")</f>
        <v/>
      </c>
      <c r="AO260" s="40" t="str">
        <f>IF(ISNUMBER(AVERAGEIFS(Observed!AO$2:AO$2369,Observed!$A$2:$A$2369,$A260,Observed!$C$2:$C$2369,$C260)),AVERAGEIFS(Observed!AO$2:AO$2369,Observed!$A$2:$A$2369,$A260,Observed!$C$2:$C$2369,$C260),"")</f>
        <v/>
      </c>
      <c r="AP260" s="41" t="str">
        <f>IF(ISNUMBER(AVERAGEIFS(Observed!AP$2:AP$2369,Observed!$A$2:$A$2369,$A260,Observed!$C$2:$C$2369,$C260)),AVERAGEIFS(Observed!AP$2:AP$2369,Observed!$A$2:$A$2369,$A260,Observed!$C$2:$C$2369,$C260),"")</f>
        <v/>
      </c>
      <c r="AQ260" s="40" t="str">
        <f>IF(ISNUMBER(AVERAGEIFS(Observed!AQ$2:AQ$2369,Observed!$A$2:$A$2369,$A260,Observed!$C$2:$C$2369,$C260)),AVERAGEIFS(Observed!AQ$2:AQ$2369,Observed!$A$2:$A$2369,$A260,Observed!$C$2:$C$2369,$C260),"")</f>
        <v/>
      </c>
      <c r="AR260" s="40" t="str">
        <f>IF(ISNUMBER(AVERAGEIFS(Observed!AR$2:AR$2369,Observed!$A$2:$A$2369,$A260,Observed!$C$2:$C$2369,$C260)),AVERAGEIFS(Observed!AR$2:AR$2369,Observed!$A$2:$A$2369,$A260,Observed!$C$2:$C$2369,$C260),"")</f>
        <v/>
      </c>
      <c r="AS260" s="3">
        <f>COUNTIFS(Observed!$A$2:$A$2369,$A260,Observed!$C$2:$C$2369,$C260)</f>
        <v>3</v>
      </c>
      <c r="AT260" s="3">
        <f t="shared" si="4"/>
        <v>1</v>
      </c>
    </row>
    <row r="261" spans="1:46" x14ac:dyDescent="0.25">
      <c r="A261" t="s">
        <v>6</v>
      </c>
      <c r="B261" t="s">
        <v>21</v>
      </c>
      <c r="C261" s="7">
        <v>36822</v>
      </c>
      <c r="D261" t="s">
        <v>101</v>
      </c>
      <c r="E261" t="s">
        <v>84</v>
      </c>
      <c r="J261" t="s">
        <v>3</v>
      </c>
      <c r="K261" t="s">
        <v>3</v>
      </c>
      <c r="L261">
        <v>2</v>
      </c>
      <c r="M261" t="s">
        <v>23</v>
      </c>
      <c r="N261" s="39">
        <f>IF(ISNUMBER(AVERAGEIFS(Observed!N$2:N$2369,Observed!$A$2:$A$2369,$A261,Observed!$C$2:$C$2369,$C261)),AVERAGEIFS(Observed!N$2:N$2369,Observed!$A$2:$A$2369,$A261,Observed!$C$2:$C$2369,$C261),"")</f>
        <v>2375</v>
      </c>
      <c r="O261" s="40">
        <f>IF(ISNUMBER(AVERAGEIFS(Observed!O$2:O$2369,Observed!$A$2:$A$2369,$A261,Observed!$C$2:$C$2369,$C261)),AVERAGEIFS(Observed!O$2:O$2369,Observed!$A$2:$A$2369,$A261,Observed!$C$2:$C$2369,$C261),"")</f>
        <v>237.5</v>
      </c>
      <c r="P261" s="40" t="str">
        <f>IF(ISNUMBER(AVERAGEIFS(Observed!P$2:P$2369,Observed!$A$2:$A$2369,$A261,Observed!$C$2:$C$2369,$C261)),AVERAGEIFS(Observed!P$2:P$2369,Observed!$A$2:$A$2369,$A261,Observed!$C$2:$C$2369,$C261),"")</f>
        <v/>
      </c>
      <c r="Q261" s="40" t="str">
        <f>IF(ISNUMBER(AVERAGEIFS(Observed!Q$2:Q$2369,Observed!$A$2:$A$2369,$A261,Observed!$C$2:$C$2369,$C261)),AVERAGEIFS(Observed!Q$2:Q$2369,Observed!$A$2:$A$2369,$A261,Observed!$C$2:$C$2369,$C261),"")</f>
        <v/>
      </c>
      <c r="R261" s="40" t="str">
        <f>IF(ISNUMBER(AVERAGEIFS(Observed!R$2:R$2369,Observed!$A$2:$A$2369,$A261,Observed!$C$2:$C$2369,$C261)),AVERAGEIFS(Observed!R$2:R$2369,Observed!$A$2:$A$2369,$A261,Observed!$C$2:$C$2369,$C261),"")</f>
        <v/>
      </c>
      <c r="S261" s="41" t="str">
        <f>IF(ISNUMBER(AVERAGEIFS(Observed!S$2:S$2369,Observed!$A$2:$A$2369,$A261,Observed!$C$2:$C$2369,$C261)),AVERAGEIFS(Observed!S$2:S$2369,Observed!$A$2:$A$2369,$A261,Observed!$C$2:$C$2369,$C261),"")</f>
        <v/>
      </c>
      <c r="T261" s="41" t="str">
        <f>IF(ISNUMBER(AVERAGEIFS(Observed!T$2:T$2369,Observed!$A$2:$A$2369,$A261,Observed!$C$2:$C$2369,$C261)),AVERAGEIFS(Observed!T$2:T$2369,Observed!$A$2:$A$2369,$A261,Observed!$C$2:$C$2369,$C261),"")</f>
        <v/>
      </c>
      <c r="U261" s="41" t="str">
        <f>IF(ISNUMBER(AVERAGEIFS(Observed!U$2:U$2369,Observed!$A$2:$A$2369,$A261,Observed!$C$2:$C$2369,$C261)),AVERAGEIFS(Observed!U$2:U$2369,Observed!$A$2:$A$2369,$A261,Observed!$C$2:$C$2369,$C261),"")</f>
        <v/>
      </c>
      <c r="V261" s="40" t="str">
        <f>IF(ISNUMBER(AVERAGEIFS(Observed!V$2:V$2369,Observed!$A$2:$A$2369,$A261,Observed!$C$2:$C$2369,$C261)),AVERAGEIFS(Observed!V$2:V$2369,Observed!$A$2:$A$2369,$A261,Observed!$C$2:$C$2369,$C261),"")</f>
        <v/>
      </c>
      <c r="W261" s="8" t="str">
        <f>IF(ISNUMBER(AVERAGEIFS(Observed!W$2:W$2369,Observed!$A$2:$A$2369,$A261,Observed!$C$2:$C$2369,$C261)),AVERAGEIFS(Observed!W$2:W$2369,Observed!$A$2:$A$2369,$A261,Observed!$C$2:$C$2369,$C261),"")</f>
        <v/>
      </c>
      <c r="X261" s="8" t="str">
        <f>IF(ISNUMBER(AVERAGEIFS(Observed!X$2:X$2369,Observed!$A$2:$A$2369,$A261,Observed!$C$2:$C$2369,$C261)),AVERAGEIFS(Observed!X$2:X$2369,Observed!$A$2:$A$2369,$A261,Observed!$C$2:$C$2369,$C261),"")</f>
        <v/>
      </c>
      <c r="Y261" s="40" t="str">
        <f>IF(ISNUMBER(AVERAGEIFS(Observed!Y$2:Y$2369,Observed!$A$2:$A$2369,$A261,Observed!$C$2:$C$2369,$C261)),AVERAGEIFS(Observed!Y$2:Y$2369,Observed!$A$2:$A$2369,$A261,Observed!$C$2:$C$2369,$C261),"")</f>
        <v/>
      </c>
      <c r="Z261" s="40" t="str">
        <f>IF(ISNUMBER(AVERAGEIFS(Observed!Z$2:Z$2369,Observed!$A$2:$A$2369,$A261,Observed!$C$2:$C$2369,$C261)),AVERAGEIFS(Observed!Z$2:Z$2369,Observed!$A$2:$A$2369,$A261,Observed!$C$2:$C$2369,$C261),"")</f>
        <v/>
      </c>
      <c r="AA261" s="40" t="str">
        <f>IF(ISNUMBER(AVERAGEIFS(Observed!AA$2:AA$2369,Observed!$A$2:$A$2369,$A261,Observed!$C$2:$C$2369,$C261)),AVERAGEIFS(Observed!AA$2:AA$2369,Observed!$A$2:$A$2369,$A261,Observed!$C$2:$C$2369,$C261),"")</f>
        <v/>
      </c>
      <c r="AB261" s="40" t="str">
        <f>IF(ISNUMBER(AVERAGEIFS(Observed!AB$2:AB$2369,Observed!$A$2:$A$2369,$A261,Observed!$C$2:$C$2369,$C261)),AVERAGEIFS(Observed!AB$2:AB$2369,Observed!$A$2:$A$2369,$A261,Observed!$C$2:$C$2369,$C261),"")</f>
        <v/>
      </c>
      <c r="AC261" s="40" t="str">
        <f>IF(ISNUMBER(AVERAGEIFS(Observed!AC$2:AC$2369,Observed!$A$2:$A$2369,$A261,Observed!$C$2:$C$2369,$C261)),AVERAGEIFS(Observed!AC$2:AC$2369,Observed!$A$2:$A$2369,$A261,Observed!$C$2:$C$2369,$C261),"")</f>
        <v/>
      </c>
      <c r="AD261" s="40" t="str">
        <f>IF(ISNUMBER(AVERAGEIFS(Observed!AD$2:AD$2369,Observed!$A$2:$A$2369,$A261,Observed!$C$2:$C$2369,$C261)),AVERAGEIFS(Observed!AD$2:AD$2369,Observed!$A$2:$A$2369,$A261,Observed!$C$2:$C$2369,$C261),"")</f>
        <v/>
      </c>
      <c r="AE261" s="40" t="str">
        <f>IF(ISNUMBER(AVERAGEIFS(Observed!AE$2:AE$2369,Observed!$A$2:$A$2369,$A261,Observed!$C$2:$C$2369,$C261)),AVERAGEIFS(Observed!AE$2:AE$2369,Observed!$A$2:$A$2369,$A261,Observed!$C$2:$C$2369,$C261),"")</f>
        <v/>
      </c>
      <c r="AF261" s="40" t="str">
        <f>IF(ISNUMBER(AVERAGEIFS(Observed!AF$2:AF$2369,Observed!$A$2:$A$2369,$A261,Observed!$C$2:$C$2369,$C261)),AVERAGEIFS(Observed!AF$2:AF$2369,Observed!$A$2:$A$2369,$A261,Observed!$C$2:$C$2369,$C261),"")</f>
        <v/>
      </c>
      <c r="AG261" s="40" t="str">
        <f>IF(ISNUMBER(AVERAGEIFS(Observed!AG$2:AG$2369,Observed!$A$2:$A$2369,$A261,Observed!$C$2:$C$2369,$C261)),AVERAGEIFS(Observed!AG$2:AG$2369,Observed!$A$2:$A$2369,$A261,Observed!$C$2:$C$2369,$C261),"")</f>
        <v/>
      </c>
      <c r="AH261" s="41" t="str">
        <f>IF(ISNUMBER(AVERAGEIFS(Observed!AH$2:AH$2369,Observed!$A$2:$A$2369,$A261,Observed!$C$2:$C$2369,$C261)),AVERAGEIFS(Observed!AH$2:AH$2369,Observed!$A$2:$A$2369,$A261,Observed!$C$2:$C$2369,$C261),"")</f>
        <v/>
      </c>
      <c r="AI261" s="41" t="str">
        <f>IF(ISNUMBER(AVERAGEIFS(Observed!AI$2:AI$2369,Observed!$A$2:$A$2369,$A261,Observed!$C$2:$C$2369,$C261)),AVERAGEIFS(Observed!AI$2:AI$2369,Observed!$A$2:$A$2369,$A261,Observed!$C$2:$C$2369,$C261),"")</f>
        <v/>
      </c>
      <c r="AJ261" s="41" t="str">
        <f>IF(ISNUMBER(AVERAGEIFS(Observed!AJ$2:AJ$2369,Observed!$A$2:$A$2369,$A261,Observed!$C$2:$C$2369,$C261)),AVERAGEIFS(Observed!AJ$2:AJ$2369,Observed!$A$2:$A$2369,$A261,Observed!$C$2:$C$2369,$C261),"")</f>
        <v/>
      </c>
      <c r="AK261" s="40" t="str">
        <f>IF(ISNUMBER(AVERAGEIFS(Observed!AK$2:AK$2369,Observed!$A$2:$A$2369,$A261,Observed!$C$2:$C$2369,$C261)),AVERAGEIFS(Observed!AK$2:AK$2369,Observed!$A$2:$A$2369,$A261,Observed!$C$2:$C$2369,$C261),"")</f>
        <v/>
      </c>
      <c r="AL261" s="41" t="str">
        <f>IF(ISNUMBER(AVERAGEIFS(Observed!AL$2:AL$2369,Observed!$A$2:$A$2369,$A261,Observed!$C$2:$C$2369,$C261)),AVERAGEIFS(Observed!AL$2:AL$2369,Observed!$A$2:$A$2369,$A261,Observed!$C$2:$C$2369,$C261),"")</f>
        <v/>
      </c>
      <c r="AM261" s="40" t="str">
        <f>IF(ISNUMBER(AVERAGEIFS(Observed!AM$2:AM$2369,Observed!$A$2:$A$2369,$A261,Observed!$C$2:$C$2369,$C261)),AVERAGEIFS(Observed!AM$2:AM$2369,Observed!$A$2:$A$2369,$A261,Observed!$C$2:$C$2369,$C261),"")</f>
        <v/>
      </c>
      <c r="AN261" s="40" t="str">
        <f>IF(ISNUMBER(AVERAGEIFS(Observed!AN$2:AN$2369,Observed!$A$2:$A$2369,$A261,Observed!$C$2:$C$2369,$C261)),AVERAGEIFS(Observed!AN$2:AN$2369,Observed!$A$2:$A$2369,$A261,Observed!$C$2:$C$2369,$C261),"")</f>
        <v/>
      </c>
      <c r="AO261" s="40" t="str">
        <f>IF(ISNUMBER(AVERAGEIFS(Observed!AO$2:AO$2369,Observed!$A$2:$A$2369,$A261,Observed!$C$2:$C$2369,$C261)),AVERAGEIFS(Observed!AO$2:AO$2369,Observed!$A$2:$A$2369,$A261,Observed!$C$2:$C$2369,$C261),"")</f>
        <v/>
      </c>
      <c r="AP261" s="41" t="str">
        <f>IF(ISNUMBER(AVERAGEIFS(Observed!AP$2:AP$2369,Observed!$A$2:$A$2369,$A261,Observed!$C$2:$C$2369,$C261)),AVERAGEIFS(Observed!AP$2:AP$2369,Observed!$A$2:$A$2369,$A261,Observed!$C$2:$C$2369,$C261),"")</f>
        <v/>
      </c>
      <c r="AQ261" s="40" t="str">
        <f>IF(ISNUMBER(AVERAGEIFS(Observed!AQ$2:AQ$2369,Observed!$A$2:$A$2369,$A261,Observed!$C$2:$C$2369,$C261)),AVERAGEIFS(Observed!AQ$2:AQ$2369,Observed!$A$2:$A$2369,$A261,Observed!$C$2:$C$2369,$C261),"")</f>
        <v/>
      </c>
      <c r="AR261" s="40" t="str">
        <f>IF(ISNUMBER(AVERAGEIFS(Observed!AR$2:AR$2369,Observed!$A$2:$A$2369,$A261,Observed!$C$2:$C$2369,$C261)),AVERAGEIFS(Observed!AR$2:AR$2369,Observed!$A$2:$A$2369,$A261,Observed!$C$2:$C$2369,$C261),"")</f>
        <v/>
      </c>
      <c r="AS261" s="3">
        <f>COUNTIFS(Observed!$A$2:$A$2369,$A261,Observed!$C$2:$C$2369,$C261)</f>
        <v>3</v>
      </c>
      <c r="AT261" s="3">
        <f t="shared" si="4"/>
        <v>1</v>
      </c>
    </row>
    <row r="262" spans="1:46" x14ac:dyDescent="0.25">
      <c r="A262" t="s">
        <v>6</v>
      </c>
      <c r="B262" t="s">
        <v>21</v>
      </c>
      <c r="C262" s="7">
        <v>36827</v>
      </c>
      <c r="D262" t="s">
        <v>101</v>
      </c>
      <c r="E262" t="s">
        <v>84</v>
      </c>
      <c r="J262" t="s">
        <v>3</v>
      </c>
      <c r="K262" t="s">
        <v>3</v>
      </c>
      <c r="L262">
        <v>2</v>
      </c>
      <c r="M262" t="s">
        <v>23</v>
      </c>
      <c r="N262" s="39">
        <f>IF(ISNUMBER(AVERAGEIFS(Observed!N$2:N$2369,Observed!$A$2:$A$2369,$A262,Observed!$C$2:$C$2369,$C262)),AVERAGEIFS(Observed!N$2:N$2369,Observed!$A$2:$A$2369,$A262,Observed!$C$2:$C$2369,$C262),"")</f>
        <v>2911.6666666666665</v>
      </c>
      <c r="O262" s="40">
        <f>IF(ISNUMBER(AVERAGEIFS(Observed!O$2:O$2369,Observed!$A$2:$A$2369,$A262,Observed!$C$2:$C$2369,$C262)),AVERAGEIFS(Observed!O$2:O$2369,Observed!$A$2:$A$2369,$A262,Observed!$C$2:$C$2369,$C262),"")</f>
        <v>291.16666666666669</v>
      </c>
      <c r="P262" s="40" t="str">
        <f>IF(ISNUMBER(AVERAGEIFS(Observed!P$2:P$2369,Observed!$A$2:$A$2369,$A262,Observed!$C$2:$C$2369,$C262)),AVERAGEIFS(Observed!P$2:P$2369,Observed!$A$2:$A$2369,$A262,Observed!$C$2:$C$2369,$C262),"")</f>
        <v/>
      </c>
      <c r="Q262" s="40" t="str">
        <f>IF(ISNUMBER(AVERAGEIFS(Observed!Q$2:Q$2369,Observed!$A$2:$A$2369,$A262,Observed!$C$2:$C$2369,$C262)),AVERAGEIFS(Observed!Q$2:Q$2369,Observed!$A$2:$A$2369,$A262,Observed!$C$2:$C$2369,$C262),"")</f>
        <v/>
      </c>
      <c r="R262" s="40" t="str">
        <f>IF(ISNUMBER(AVERAGEIFS(Observed!R$2:R$2369,Observed!$A$2:$A$2369,$A262,Observed!$C$2:$C$2369,$C262)),AVERAGEIFS(Observed!R$2:R$2369,Observed!$A$2:$A$2369,$A262,Observed!$C$2:$C$2369,$C262),"")</f>
        <v/>
      </c>
      <c r="S262" s="41" t="str">
        <f>IF(ISNUMBER(AVERAGEIFS(Observed!S$2:S$2369,Observed!$A$2:$A$2369,$A262,Observed!$C$2:$C$2369,$C262)),AVERAGEIFS(Observed!S$2:S$2369,Observed!$A$2:$A$2369,$A262,Observed!$C$2:$C$2369,$C262),"")</f>
        <v/>
      </c>
      <c r="T262" s="41" t="str">
        <f>IF(ISNUMBER(AVERAGEIFS(Observed!T$2:T$2369,Observed!$A$2:$A$2369,$A262,Observed!$C$2:$C$2369,$C262)),AVERAGEIFS(Observed!T$2:T$2369,Observed!$A$2:$A$2369,$A262,Observed!$C$2:$C$2369,$C262),"")</f>
        <v/>
      </c>
      <c r="U262" s="41" t="str">
        <f>IF(ISNUMBER(AVERAGEIFS(Observed!U$2:U$2369,Observed!$A$2:$A$2369,$A262,Observed!$C$2:$C$2369,$C262)),AVERAGEIFS(Observed!U$2:U$2369,Observed!$A$2:$A$2369,$A262,Observed!$C$2:$C$2369,$C262),"")</f>
        <v/>
      </c>
      <c r="V262" s="40" t="str">
        <f>IF(ISNUMBER(AVERAGEIFS(Observed!V$2:V$2369,Observed!$A$2:$A$2369,$A262,Observed!$C$2:$C$2369,$C262)),AVERAGEIFS(Observed!V$2:V$2369,Observed!$A$2:$A$2369,$A262,Observed!$C$2:$C$2369,$C262),"")</f>
        <v/>
      </c>
      <c r="W262" s="8" t="str">
        <f>IF(ISNUMBER(AVERAGEIFS(Observed!W$2:W$2369,Observed!$A$2:$A$2369,$A262,Observed!$C$2:$C$2369,$C262)),AVERAGEIFS(Observed!W$2:W$2369,Observed!$A$2:$A$2369,$A262,Observed!$C$2:$C$2369,$C262),"")</f>
        <v/>
      </c>
      <c r="X262" s="8" t="str">
        <f>IF(ISNUMBER(AVERAGEIFS(Observed!X$2:X$2369,Observed!$A$2:$A$2369,$A262,Observed!$C$2:$C$2369,$C262)),AVERAGEIFS(Observed!X$2:X$2369,Observed!$A$2:$A$2369,$A262,Observed!$C$2:$C$2369,$C262),"")</f>
        <v/>
      </c>
      <c r="Y262" s="40" t="str">
        <f>IF(ISNUMBER(AVERAGEIFS(Observed!Y$2:Y$2369,Observed!$A$2:$A$2369,$A262,Observed!$C$2:$C$2369,$C262)),AVERAGEIFS(Observed!Y$2:Y$2369,Observed!$A$2:$A$2369,$A262,Observed!$C$2:$C$2369,$C262),"")</f>
        <v/>
      </c>
      <c r="Z262" s="40" t="str">
        <f>IF(ISNUMBER(AVERAGEIFS(Observed!Z$2:Z$2369,Observed!$A$2:$A$2369,$A262,Observed!$C$2:$C$2369,$C262)),AVERAGEIFS(Observed!Z$2:Z$2369,Observed!$A$2:$A$2369,$A262,Observed!$C$2:$C$2369,$C262),"")</f>
        <v/>
      </c>
      <c r="AA262" s="40" t="str">
        <f>IF(ISNUMBER(AVERAGEIFS(Observed!AA$2:AA$2369,Observed!$A$2:$A$2369,$A262,Observed!$C$2:$C$2369,$C262)),AVERAGEIFS(Observed!AA$2:AA$2369,Observed!$A$2:$A$2369,$A262,Observed!$C$2:$C$2369,$C262),"")</f>
        <v/>
      </c>
      <c r="AB262" s="40" t="str">
        <f>IF(ISNUMBER(AVERAGEIFS(Observed!AB$2:AB$2369,Observed!$A$2:$A$2369,$A262,Observed!$C$2:$C$2369,$C262)),AVERAGEIFS(Observed!AB$2:AB$2369,Observed!$A$2:$A$2369,$A262,Observed!$C$2:$C$2369,$C262),"")</f>
        <v/>
      </c>
      <c r="AC262" s="40" t="str">
        <f>IF(ISNUMBER(AVERAGEIFS(Observed!AC$2:AC$2369,Observed!$A$2:$A$2369,$A262,Observed!$C$2:$C$2369,$C262)),AVERAGEIFS(Observed!AC$2:AC$2369,Observed!$A$2:$A$2369,$A262,Observed!$C$2:$C$2369,$C262),"")</f>
        <v/>
      </c>
      <c r="AD262" s="40" t="str">
        <f>IF(ISNUMBER(AVERAGEIFS(Observed!AD$2:AD$2369,Observed!$A$2:$A$2369,$A262,Observed!$C$2:$C$2369,$C262)),AVERAGEIFS(Observed!AD$2:AD$2369,Observed!$A$2:$A$2369,$A262,Observed!$C$2:$C$2369,$C262),"")</f>
        <v/>
      </c>
      <c r="AE262" s="40" t="str">
        <f>IF(ISNUMBER(AVERAGEIFS(Observed!AE$2:AE$2369,Observed!$A$2:$A$2369,$A262,Observed!$C$2:$C$2369,$C262)),AVERAGEIFS(Observed!AE$2:AE$2369,Observed!$A$2:$A$2369,$A262,Observed!$C$2:$C$2369,$C262),"")</f>
        <v/>
      </c>
      <c r="AF262" s="40" t="str">
        <f>IF(ISNUMBER(AVERAGEIFS(Observed!AF$2:AF$2369,Observed!$A$2:$A$2369,$A262,Observed!$C$2:$C$2369,$C262)),AVERAGEIFS(Observed!AF$2:AF$2369,Observed!$A$2:$A$2369,$A262,Observed!$C$2:$C$2369,$C262),"")</f>
        <v/>
      </c>
      <c r="AG262" s="40" t="str">
        <f>IF(ISNUMBER(AVERAGEIFS(Observed!AG$2:AG$2369,Observed!$A$2:$A$2369,$A262,Observed!$C$2:$C$2369,$C262)),AVERAGEIFS(Observed!AG$2:AG$2369,Observed!$A$2:$A$2369,$A262,Observed!$C$2:$C$2369,$C262),"")</f>
        <v/>
      </c>
      <c r="AH262" s="41" t="str">
        <f>IF(ISNUMBER(AVERAGEIFS(Observed!AH$2:AH$2369,Observed!$A$2:$A$2369,$A262,Observed!$C$2:$C$2369,$C262)),AVERAGEIFS(Observed!AH$2:AH$2369,Observed!$A$2:$A$2369,$A262,Observed!$C$2:$C$2369,$C262),"")</f>
        <v/>
      </c>
      <c r="AI262" s="41" t="str">
        <f>IF(ISNUMBER(AVERAGEIFS(Observed!AI$2:AI$2369,Observed!$A$2:$A$2369,$A262,Observed!$C$2:$C$2369,$C262)),AVERAGEIFS(Observed!AI$2:AI$2369,Observed!$A$2:$A$2369,$A262,Observed!$C$2:$C$2369,$C262),"")</f>
        <v/>
      </c>
      <c r="AJ262" s="41" t="str">
        <f>IF(ISNUMBER(AVERAGEIFS(Observed!AJ$2:AJ$2369,Observed!$A$2:$A$2369,$A262,Observed!$C$2:$C$2369,$C262)),AVERAGEIFS(Observed!AJ$2:AJ$2369,Observed!$A$2:$A$2369,$A262,Observed!$C$2:$C$2369,$C262),"")</f>
        <v/>
      </c>
      <c r="AK262" s="40" t="str">
        <f>IF(ISNUMBER(AVERAGEIFS(Observed!AK$2:AK$2369,Observed!$A$2:$A$2369,$A262,Observed!$C$2:$C$2369,$C262)),AVERAGEIFS(Observed!AK$2:AK$2369,Observed!$A$2:$A$2369,$A262,Observed!$C$2:$C$2369,$C262),"")</f>
        <v/>
      </c>
      <c r="AL262" s="41" t="str">
        <f>IF(ISNUMBER(AVERAGEIFS(Observed!AL$2:AL$2369,Observed!$A$2:$A$2369,$A262,Observed!$C$2:$C$2369,$C262)),AVERAGEIFS(Observed!AL$2:AL$2369,Observed!$A$2:$A$2369,$A262,Observed!$C$2:$C$2369,$C262),"")</f>
        <v/>
      </c>
      <c r="AM262" s="40" t="str">
        <f>IF(ISNUMBER(AVERAGEIFS(Observed!AM$2:AM$2369,Observed!$A$2:$A$2369,$A262,Observed!$C$2:$C$2369,$C262)),AVERAGEIFS(Observed!AM$2:AM$2369,Observed!$A$2:$A$2369,$A262,Observed!$C$2:$C$2369,$C262),"")</f>
        <v/>
      </c>
      <c r="AN262" s="40" t="str">
        <f>IF(ISNUMBER(AVERAGEIFS(Observed!AN$2:AN$2369,Observed!$A$2:$A$2369,$A262,Observed!$C$2:$C$2369,$C262)),AVERAGEIFS(Observed!AN$2:AN$2369,Observed!$A$2:$A$2369,$A262,Observed!$C$2:$C$2369,$C262),"")</f>
        <v/>
      </c>
      <c r="AO262" s="40" t="str">
        <f>IF(ISNUMBER(AVERAGEIFS(Observed!AO$2:AO$2369,Observed!$A$2:$A$2369,$A262,Observed!$C$2:$C$2369,$C262)),AVERAGEIFS(Observed!AO$2:AO$2369,Observed!$A$2:$A$2369,$A262,Observed!$C$2:$C$2369,$C262),"")</f>
        <v/>
      </c>
      <c r="AP262" s="41" t="str">
        <f>IF(ISNUMBER(AVERAGEIFS(Observed!AP$2:AP$2369,Observed!$A$2:$A$2369,$A262,Observed!$C$2:$C$2369,$C262)),AVERAGEIFS(Observed!AP$2:AP$2369,Observed!$A$2:$A$2369,$A262,Observed!$C$2:$C$2369,$C262),"")</f>
        <v/>
      </c>
      <c r="AQ262" s="40" t="str">
        <f>IF(ISNUMBER(AVERAGEIFS(Observed!AQ$2:AQ$2369,Observed!$A$2:$A$2369,$A262,Observed!$C$2:$C$2369,$C262)),AVERAGEIFS(Observed!AQ$2:AQ$2369,Observed!$A$2:$A$2369,$A262,Observed!$C$2:$C$2369,$C262),"")</f>
        <v/>
      </c>
      <c r="AR262" s="40" t="str">
        <f>IF(ISNUMBER(AVERAGEIFS(Observed!AR$2:AR$2369,Observed!$A$2:$A$2369,$A262,Observed!$C$2:$C$2369,$C262)),AVERAGEIFS(Observed!AR$2:AR$2369,Observed!$A$2:$A$2369,$A262,Observed!$C$2:$C$2369,$C262),"")</f>
        <v/>
      </c>
      <c r="AS262" s="3">
        <f>COUNTIFS(Observed!$A$2:$A$2369,$A262,Observed!$C$2:$C$2369,$C262)</f>
        <v>3</v>
      </c>
      <c r="AT262" s="3">
        <f t="shared" si="4"/>
        <v>1</v>
      </c>
    </row>
    <row r="263" spans="1:46" x14ac:dyDescent="0.25">
      <c r="A263" t="s">
        <v>6</v>
      </c>
      <c r="B263" t="s">
        <v>21</v>
      </c>
      <c r="C263" s="7">
        <v>36840</v>
      </c>
      <c r="D263" t="s">
        <v>101</v>
      </c>
      <c r="E263" t="s">
        <v>84</v>
      </c>
      <c r="J263" t="s">
        <v>3</v>
      </c>
      <c r="K263" t="s">
        <v>3</v>
      </c>
      <c r="L263">
        <v>2</v>
      </c>
      <c r="M263" t="s">
        <v>24</v>
      </c>
      <c r="N263" s="39">
        <f>IF(ISNUMBER(AVERAGEIFS(Observed!N$2:N$2369,Observed!$A$2:$A$2369,$A263,Observed!$C$2:$C$2369,$C263)),AVERAGEIFS(Observed!N$2:N$2369,Observed!$A$2:$A$2369,$A263,Observed!$C$2:$C$2369,$C263),"")</f>
        <v>2808.4</v>
      </c>
      <c r="O263" s="40">
        <f>IF(ISNUMBER(AVERAGEIFS(Observed!O$2:O$2369,Observed!$A$2:$A$2369,$A263,Observed!$C$2:$C$2369,$C263)),AVERAGEIFS(Observed!O$2:O$2369,Observed!$A$2:$A$2369,$A263,Observed!$C$2:$C$2369,$C263),"")</f>
        <v>280.83999999999997</v>
      </c>
      <c r="P263" s="40" t="str">
        <f>IF(ISNUMBER(AVERAGEIFS(Observed!P$2:P$2369,Observed!$A$2:$A$2369,$A263,Observed!$C$2:$C$2369,$C263)),AVERAGEIFS(Observed!P$2:P$2369,Observed!$A$2:$A$2369,$A263,Observed!$C$2:$C$2369,$C263),"")</f>
        <v/>
      </c>
      <c r="Q263" s="40" t="str">
        <f>IF(ISNUMBER(AVERAGEIFS(Observed!Q$2:Q$2369,Observed!$A$2:$A$2369,$A263,Observed!$C$2:$C$2369,$C263)),AVERAGEIFS(Observed!Q$2:Q$2369,Observed!$A$2:$A$2369,$A263,Observed!$C$2:$C$2369,$C263),"")</f>
        <v/>
      </c>
      <c r="R263" s="40" t="str">
        <f>IF(ISNUMBER(AVERAGEIFS(Observed!R$2:R$2369,Observed!$A$2:$A$2369,$A263,Observed!$C$2:$C$2369,$C263)),AVERAGEIFS(Observed!R$2:R$2369,Observed!$A$2:$A$2369,$A263,Observed!$C$2:$C$2369,$C263),"")</f>
        <v/>
      </c>
      <c r="S263" s="41">
        <f>IF(ISNUMBER(AVERAGEIFS(Observed!S$2:S$2369,Observed!$A$2:$A$2369,$A263,Observed!$C$2:$C$2369,$C263)),AVERAGEIFS(Observed!S$2:S$2369,Observed!$A$2:$A$2369,$A263,Observed!$C$2:$C$2369,$C263),"")</f>
        <v>2.4299999999999999E-2</v>
      </c>
      <c r="T263" s="41">
        <f>IF(ISNUMBER(AVERAGEIFS(Observed!T$2:T$2369,Observed!$A$2:$A$2369,$A263,Observed!$C$2:$C$2369,$C263)),AVERAGEIFS(Observed!T$2:T$2369,Observed!$A$2:$A$2369,$A263,Observed!$C$2:$C$2369,$C263),"")</f>
        <v>1.2500000000000002E-2</v>
      </c>
      <c r="U263" s="41" t="str">
        <f>IF(ISNUMBER(AVERAGEIFS(Observed!U$2:U$2369,Observed!$A$2:$A$2369,$A263,Observed!$C$2:$C$2369,$C263)),AVERAGEIFS(Observed!U$2:U$2369,Observed!$A$2:$A$2369,$A263,Observed!$C$2:$C$2369,$C263),"")</f>
        <v/>
      </c>
      <c r="V263" s="40" t="str">
        <f>IF(ISNUMBER(AVERAGEIFS(Observed!V$2:V$2369,Observed!$A$2:$A$2369,$A263,Observed!$C$2:$C$2369,$C263)),AVERAGEIFS(Observed!V$2:V$2369,Observed!$A$2:$A$2369,$A263,Observed!$C$2:$C$2369,$C263),"")</f>
        <v/>
      </c>
      <c r="W263" s="8" t="str">
        <f>IF(ISNUMBER(AVERAGEIFS(Observed!W$2:W$2369,Observed!$A$2:$A$2369,$A263,Observed!$C$2:$C$2369,$C263)),AVERAGEIFS(Observed!W$2:W$2369,Observed!$A$2:$A$2369,$A263,Observed!$C$2:$C$2369,$C263),"")</f>
        <v/>
      </c>
      <c r="X263" s="8">
        <f>IF(ISNUMBER(AVERAGEIFS(Observed!X$2:X$2369,Observed!$A$2:$A$2369,$A263,Observed!$C$2:$C$2369,$C263)),AVERAGEIFS(Observed!X$2:X$2369,Observed!$A$2:$A$2369,$A263,Observed!$C$2:$C$2369,$C263),"")</f>
        <v>0.125</v>
      </c>
      <c r="Y263" s="40" t="str">
        <f>IF(ISNUMBER(AVERAGEIFS(Observed!Y$2:Y$2369,Observed!$A$2:$A$2369,$A263,Observed!$C$2:$C$2369,$C263)),AVERAGEIFS(Observed!Y$2:Y$2369,Observed!$A$2:$A$2369,$A263,Observed!$C$2:$C$2369,$C263),"")</f>
        <v/>
      </c>
      <c r="Z263" s="40" t="str">
        <f>IF(ISNUMBER(AVERAGEIFS(Observed!Z$2:Z$2369,Observed!$A$2:$A$2369,$A263,Observed!$C$2:$C$2369,$C263)),AVERAGEIFS(Observed!Z$2:Z$2369,Observed!$A$2:$A$2369,$A263,Observed!$C$2:$C$2369,$C263),"")</f>
        <v/>
      </c>
      <c r="AA263" s="40" t="str">
        <f>IF(ISNUMBER(AVERAGEIFS(Observed!AA$2:AA$2369,Observed!$A$2:$A$2369,$A263,Observed!$C$2:$C$2369,$C263)),AVERAGEIFS(Observed!AA$2:AA$2369,Observed!$A$2:$A$2369,$A263,Observed!$C$2:$C$2369,$C263),"")</f>
        <v/>
      </c>
      <c r="AB263" s="40" t="str">
        <f>IF(ISNUMBER(AVERAGEIFS(Observed!AB$2:AB$2369,Observed!$A$2:$A$2369,$A263,Observed!$C$2:$C$2369,$C263)),AVERAGEIFS(Observed!AB$2:AB$2369,Observed!$A$2:$A$2369,$A263,Observed!$C$2:$C$2369,$C263),"")</f>
        <v/>
      </c>
      <c r="AC263" s="40" t="str">
        <f>IF(ISNUMBER(AVERAGEIFS(Observed!AC$2:AC$2369,Observed!$A$2:$A$2369,$A263,Observed!$C$2:$C$2369,$C263)),AVERAGEIFS(Observed!AC$2:AC$2369,Observed!$A$2:$A$2369,$A263,Observed!$C$2:$C$2369,$C263),"")</f>
        <v/>
      </c>
      <c r="AD263" s="40" t="str">
        <f>IF(ISNUMBER(AVERAGEIFS(Observed!AD$2:AD$2369,Observed!$A$2:$A$2369,$A263,Observed!$C$2:$C$2369,$C263)),AVERAGEIFS(Observed!AD$2:AD$2369,Observed!$A$2:$A$2369,$A263,Observed!$C$2:$C$2369,$C263),"")</f>
        <v/>
      </c>
      <c r="AE263" s="40" t="str">
        <f>IF(ISNUMBER(AVERAGEIFS(Observed!AE$2:AE$2369,Observed!$A$2:$A$2369,$A263,Observed!$C$2:$C$2369,$C263)),AVERAGEIFS(Observed!AE$2:AE$2369,Observed!$A$2:$A$2369,$A263,Observed!$C$2:$C$2369,$C263),"")</f>
        <v/>
      </c>
      <c r="AF263" s="40" t="str">
        <f>IF(ISNUMBER(AVERAGEIFS(Observed!AF$2:AF$2369,Observed!$A$2:$A$2369,$A263,Observed!$C$2:$C$2369,$C263)),AVERAGEIFS(Observed!AF$2:AF$2369,Observed!$A$2:$A$2369,$A263,Observed!$C$2:$C$2369,$C263),"")</f>
        <v/>
      </c>
      <c r="AG263" s="40" t="str">
        <f>IF(ISNUMBER(AVERAGEIFS(Observed!AG$2:AG$2369,Observed!$A$2:$A$2369,$A263,Observed!$C$2:$C$2369,$C263)),AVERAGEIFS(Observed!AG$2:AG$2369,Observed!$A$2:$A$2369,$A263,Observed!$C$2:$C$2369,$C263),"")</f>
        <v/>
      </c>
      <c r="AH263" s="41" t="str">
        <f>IF(ISNUMBER(AVERAGEIFS(Observed!AH$2:AH$2369,Observed!$A$2:$A$2369,$A263,Observed!$C$2:$C$2369,$C263)),AVERAGEIFS(Observed!AH$2:AH$2369,Observed!$A$2:$A$2369,$A263,Observed!$C$2:$C$2369,$C263),"")</f>
        <v/>
      </c>
      <c r="AI263" s="41" t="str">
        <f>IF(ISNUMBER(AVERAGEIFS(Observed!AI$2:AI$2369,Observed!$A$2:$A$2369,$A263,Observed!$C$2:$C$2369,$C263)),AVERAGEIFS(Observed!AI$2:AI$2369,Observed!$A$2:$A$2369,$A263,Observed!$C$2:$C$2369,$C263),"")</f>
        <v/>
      </c>
      <c r="AJ263" s="41" t="str">
        <f>IF(ISNUMBER(AVERAGEIFS(Observed!AJ$2:AJ$2369,Observed!$A$2:$A$2369,$A263,Observed!$C$2:$C$2369,$C263)),AVERAGEIFS(Observed!AJ$2:AJ$2369,Observed!$A$2:$A$2369,$A263,Observed!$C$2:$C$2369,$C263),"")</f>
        <v/>
      </c>
      <c r="AK263" s="40" t="str">
        <f>IF(ISNUMBER(AVERAGEIFS(Observed!AK$2:AK$2369,Observed!$A$2:$A$2369,$A263,Observed!$C$2:$C$2369,$C263)),AVERAGEIFS(Observed!AK$2:AK$2369,Observed!$A$2:$A$2369,$A263,Observed!$C$2:$C$2369,$C263),"")</f>
        <v/>
      </c>
      <c r="AL263" s="41" t="str">
        <f>IF(ISNUMBER(AVERAGEIFS(Observed!AL$2:AL$2369,Observed!$A$2:$A$2369,$A263,Observed!$C$2:$C$2369,$C263)),AVERAGEIFS(Observed!AL$2:AL$2369,Observed!$A$2:$A$2369,$A263,Observed!$C$2:$C$2369,$C263),"")</f>
        <v/>
      </c>
      <c r="AM263" s="40" t="str">
        <f>IF(ISNUMBER(AVERAGEIFS(Observed!AM$2:AM$2369,Observed!$A$2:$A$2369,$A263,Observed!$C$2:$C$2369,$C263)),AVERAGEIFS(Observed!AM$2:AM$2369,Observed!$A$2:$A$2369,$A263,Observed!$C$2:$C$2369,$C263),"")</f>
        <v/>
      </c>
      <c r="AN263" s="40" t="str">
        <f>IF(ISNUMBER(AVERAGEIFS(Observed!AN$2:AN$2369,Observed!$A$2:$A$2369,$A263,Observed!$C$2:$C$2369,$C263)),AVERAGEIFS(Observed!AN$2:AN$2369,Observed!$A$2:$A$2369,$A263,Observed!$C$2:$C$2369,$C263),"")</f>
        <v/>
      </c>
      <c r="AO263" s="40" t="str">
        <f>IF(ISNUMBER(AVERAGEIFS(Observed!AO$2:AO$2369,Observed!$A$2:$A$2369,$A263,Observed!$C$2:$C$2369,$C263)),AVERAGEIFS(Observed!AO$2:AO$2369,Observed!$A$2:$A$2369,$A263,Observed!$C$2:$C$2369,$C263),"")</f>
        <v/>
      </c>
      <c r="AP263" s="41" t="str">
        <f>IF(ISNUMBER(AVERAGEIFS(Observed!AP$2:AP$2369,Observed!$A$2:$A$2369,$A263,Observed!$C$2:$C$2369,$C263)),AVERAGEIFS(Observed!AP$2:AP$2369,Observed!$A$2:$A$2369,$A263,Observed!$C$2:$C$2369,$C263),"")</f>
        <v/>
      </c>
      <c r="AQ263" s="40" t="str">
        <f>IF(ISNUMBER(AVERAGEIFS(Observed!AQ$2:AQ$2369,Observed!$A$2:$A$2369,$A263,Observed!$C$2:$C$2369,$C263)),AVERAGEIFS(Observed!AQ$2:AQ$2369,Observed!$A$2:$A$2369,$A263,Observed!$C$2:$C$2369,$C263),"")</f>
        <v/>
      </c>
      <c r="AR263" s="40" t="str">
        <f>IF(ISNUMBER(AVERAGEIFS(Observed!AR$2:AR$2369,Observed!$A$2:$A$2369,$A263,Observed!$C$2:$C$2369,$C263)),AVERAGEIFS(Observed!AR$2:AR$2369,Observed!$A$2:$A$2369,$A263,Observed!$C$2:$C$2369,$C263),"")</f>
        <v/>
      </c>
      <c r="AS263" s="3">
        <f>COUNTIFS(Observed!$A$2:$A$2369,$A263,Observed!$C$2:$C$2369,$C263)</f>
        <v>3</v>
      </c>
      <c r="AT263" s="3">
        <f t="shared" si="4"/>
        <v>4</v>
      </c>
    </row>
    <row r="264" spans="1:46" x14ac:dyDescent="0.25">
      <c r="A264" t="s">
        <v>6</v>
      </c>
      <c r="B264" t="s">
        <v>21</v>
      </c>
      <c r="C264" s="7">
        <v>36846</v>
      </c>
      <c r="D264" t="s">
        <v>101</v>
      </c>
      <c r="E264" t="s">
        <v>84</v>
      </c>
      <c r="J264" t="s">
        <v>3</v>
      </c>
      <c r="K264" t="s">
        <v>3</v>
      </c>
      <c r="L264">
        <v>2</v>
      </c>
      <c r="M264" t="s">
        <v>25</v>
      </c>
      <c r="N264" s="39" t="str">
        <f>IF(ISNUMBER(AVERAGEIFS(Observed!N$2:N$2369,Observed!$A$2:$A$2369,$A264,Observed!$C$2:$C$2369,$C264)),AVERAGEIFS(Observed!N$2:N$2369,Observed!$A$2:$A$2369,$A264,Observed!$C$2:$C$2369,$C264),"")</f>
        <v/>
      </c>
      <c r="O264" s="40" t="str">
        <f>IF(ISNUMBER(AVERAGEIFS(Observed!O$2:O$2369,Observed!$A$2:$A$2369,$A264,Observed!$C$2:$C$2369,$C264)),AVERAGEIFS(Observed!O$2:O$2369,Observed!$A$2:$A$2369,$A264,Observed!$C$2:$C$2369,$C264),"")</f>
        <v/>
      </c>
      <c r="P264" s="40" t="str">
        <f>IF(ISNUMBER(AVERAGEIFS(Observed!P$2:P$2369,Observed!$A$2:$A$2369,$A264,Observed!$C$2:$C$2369,$C264)),AVERAGEIFS(Observed!P$2:P$2369,Observed!$A$2:$A$2369,$A264,Observed!$C$2:$C$2369,$C264),"")</f>
        <v/>
      </c>
      <c r="Q264" s="40">
        <f>IF(ISNUMBER(AVERAGEIFS(Observed!Q$2:Q$2369,Observed!$A$2:$A$2369,$A264,Observed!$C$2:$C$2369,$C264)),AVERAGEIFS(Observed!Q$2:Q$2369,Observed!$A$2:$A$2369,$A264,Observed!$C$2:$C$2369,$C264),"")</f>
        <v>197.17</v>
      </c>
      <c r="R264" s="40">
        <f>IF(ISNUMBER(AVERAGEIFS(Observed!R$2:R$2369,Observed!$A$2:$A$2369,$A264,Observed!$C$2:$C$2369,$C264)),AVERAGEIFS(Observed!R$2:R$2369,Observed!$A$2:$A$2369,$A264,Observed!$C$2:$C$2369,$C264),"")</f>
        <v>353.60999999999996</v>
      </c>
      <c r="S264" s="41" t="str">
        <f>IF(ISNUMBER(AVERAGEIFS(Observed!S$2:S$2369,Observed!$A$2:$A$2369,$A264,Observed!$C$2:$C$2369,$C264)),AVERAGEIFS(Observed!S$2:S$2369,Observed!$A$2:$A$2369,$A264,Observed!$C$2:$C$2369,$C264),"")</f>
        <v/>
      </c>
      <c r="T264" s="41" t="str">
        <f>IF(ISNUMBER(AVERAGEIFS(Observed!T$2:T$2369,Observed!$A$2:$A$2369,$A264,Observed!$C$2:$C$2369,$C264)),AVERAGEIFS(Observed!T$2:T$2369,Observed!$A$2:$A$2369,$A264,Observed!$C$2:$C$2369,$C264),"")</f>
        <v/>
      </c>
      <c r="U264" s="41" t="str">
        <f>IF(ISNUMBER(AVERAGEIFS(Observed!U$2:U$2369,Observed!$A$2:$A$2369,$A264,Observed!$C$2:$C$2369,$C264)),AVERAGEIFS(Observed!U$2:U$2369,Observed!$A$2:$A$2369,$A264,Observed!$C$2:$C$2369,$C264),"")</f>
        <v/>
      </c>
      <c r="V264" s="40" t="str">
        <f>IF(ISNUMBER(AVERAGEIFS(Observed!V$2:V$2369,Observed!$A$2:$A$2369,$A264,Observed!$C$2:$C$2369,$C264)),AVERAGEIFS(Observed!V$2:V$2369,Observed!$A$2:$A$2369,$A264,Observed!$C$2:$C$2369,$C264),"")</f>
        <v/>
      </c>
      <c r="W264" s="8" t="str">
        <f>IF(ISNUMBER(AVERAGEIFS(Observed!W$2:W$2369,Observed!$A$2:$A$2369,$A264,Observed!$C$2:$C$2369,$C264)),AVERAGEIFS(Observed!W$2:W$2369,Observed!$A$2:$A$2369,$A264,Observed!$C$2:$C$2369,$C264),"")</f>
        <v/>
      </c>
      <c r="X264" s="8" t="str">
        <f>IF(ISNUMBER(AVERAGEIFS(Observed!X$2:X$2369,Observed!$A$2:$A$2369,$A264,Observed!$C$2:$C$2369,$C264)),AVERAGEIFS(Observed!X$2:X$2369,Observed!$A$2:$A$2369,$A264,Observed!$C$2:$C$2369,$C264),"")</f>
        <v/>
      </c>
      <c r="Y264" s="40" t="str">
        <f>IF(ISNUMBER(AVERAGEIFS(Observed!Y$2:Y$2369,Observed!$A$2:$A$2369,$A264,Observed!$C$2:$C$2369,$C264)),AVERAGEIFS(Observed!Y$2:Y$2369,Observed!$A$2:$A$2369,$A264,Observed!$C$2:$C$2369,$C264),"")</f>
        <v/>
      </c>
      <c r="Z264" s="40" t="str">
        <f>IF(ISNUMBER(AVERAGEIFS(Observed!Z$2:Z$2369,Observed!$A$2:$A$2369,$A264,Observed!$C$2:$C$2369,$C264)),AVERAGEIFS(Observed!Z$2:Z$2369,Observed!$A$2:$A$2369,$A264,Observed!$C$2:$C$2369,$C264),"")</f>
        <v/>
      </c>
      <c r="AA264" s="40" t="str">
        <f>IF(ISNUMBER(AVERAGEIFS(Observed!AA$2:AA$2369,Observed!$A$2:$A$2369,$A264,Observed!$C$2:$C$2369,$C264)),AVERAGEIFS(Observed!AA$2:AA$2369,Observed!$A$2:$A$2369,$A264,Observed!$C$2:$C$2369,$C264),"")</f>
        <v/>
      </c>
      <c r="AB264" s="40" t="str">
        <f>IF(ISNUMBER(AVERAGEIFS(Observed!AB$2:AB$2369,Observed!$A$2:$A$2369,$A264,Observed!$C$2:$C$2369,$C264)),AVERAGEIFS(Observed!AB$2:AB$2369,Observed!$A$2:$A$2369,$A264,Observed!$C$2:$C$2369,$C264),"")</f>
        <v/>
      </c>
      <c r="AC264" s="40" t="str">
        <f>IF(ISNUMBER(AVERAGEIFS(Observed!AC$2:AC$2369,Observed!$A$2:$A$2369,$A264,Observed!$C$2:$C$2369,$C264)),AVERAGEIFS(Observed!AC$2:AC$2369,Observed!$A$2:$A$2369,$A264,Observed!$C$2:$C$2369,$C264),"")</f>
        <v/>
      </c>
      <c r="AD264" s="40" t="str">
        <f>IF(ISNUMBER(AVERAGEIFS(Observed!AD$2:AD$2369,Observed!$A$2:$A$2369,$A264,Observed!$C$2:$C$2369,$C264)),AVERAGEIFS(Observed!AD$2:AD$2369,Observed!$A$2:$A$2369,$A264,Observed!$C$2:$C$2369,$C264),"")</f>
        <v/>
      </c>
      <c r="AE264" s="40" t="str">
        <f>IF(ISNUMBER(AVERAGEIFS(Observed!AE$2:AE$2369,Observed!$A$2:$A$2369,$A264,Observed!$C$2:$C$2369,$C264)),AVERAGEIFS(Observed!AE$2:AE$2369,Observed!$A$2:$A$2369,$A264,Observed!$C$2:$C$2369,$C264),"")</f>
        <v/>
      </c>
      <c r="AF264" s="40" t="str">
        <f>IF(ISNUMBER(AVERAGEIFS(Observed!AF$2:AF$2369,Observed!$A$2:$A$2369,$A264,Observed!$C$2:$C$2369,$C264)),AVERAGEIFS(Observed!AF$2:AF$2369,Observed!$A$2:$A$2369,$A264,Observed!$C$2:$C$2369,$C264),"")</f>
        <v/>
      </c>
      <c r="AG264" s="40" t="str">
        <f>IF(ISNUMBER(AVERAGEIFS(Observed!AG$2:AG$2369,Observed!$A$2:$A$2369,$A264,Observed!$C$2:$C$2369,$C264)),AVERAGEIFS(Observed!AG$2:AG$2369,Observed!$A$2:$A$2369,$A264,Observed!$C$2:$C$2369,$C264),"")</f>
        <v/>
      </c>
      <c r="AH264" s="41" t="str">
        <f>IF(ISNUMBER(AVERAGEIFS(Observed!AH$2:AH$2369,Observed!$A$2:$A$2369,$A264,Observed!$C$2:$C$2369,$C264)),AVERAGEIFS(Observed!AH$2:AH$2369,Observed!$A$2:$A$2369,$A264,Observed!$C$2:$C$2369,$C264),"")</f>
        <v/>
      </c>
      <c r="AI264" s="41" t="str">
        <f>IF(ISNUMBER(AVERAGEIFS(Observed!AI$2:AI$2369,Observed!$A$2:$A$2369,$A264,Observed!$C$2:$C$2369,$C264)),AVERAGEIFS(Observed!AI$2:AI$2369,Observed!$A$2:$A$2369,$A264,Observed!$C$2:$C$2369,$C264),"")</f>
        <v/>
      </c>
      <c r="AJ264" s="41" t="str">
        <f>IF(ISNUMBER(AVERAGEIFS(Observed!AJ$2:AJ$2369,Observed!$A$2:$A$2369,$A264,Observed!$C$2:$C$2369,$C264)),AVERAGEIFS(Observed!AJ$2:AJ$2369,Observed!$A$2:$A$2369,$A264,Observed!$C$2:$C$2369,$C264),"")</f>
        <v/>
      </c>
      <c r="AK264" s="40" t="str">
        <f>IF(ISNUMBER(AVERAGEIFS(Observed!AK$2:AK$2369,Observed!$A$2:$A$2369,$A264,Observed!$C$2:$C$2369,$C264)),AVERAGEIFS(Observed!AK$2:AK$2369,Observed!$A$2:$A$2369,$A264,Observed!$C$2:$C$2369,$C264),"")</f>
        <v/>
      </c>
      <c r="AL264" s="41" t="str">
        <f>IF(ISNUMBER(AVERAGEIFS(Observed!AL$2:AL$2369,Observed!$A$2:$A$2369,$A264,Observed!$C$2:$C$2369,$C264)),AVERAGEIFS(Observed!AL$2:AL$2369,Observed!$A$2:$A$2369,$A264,Observed!$C$2:$C$2369,$C264),"")</f>
        <v/>
      </c>
      <c r="AM264" s="40" t="str">
        <f>IF(ISNUMBER(AVERAGEIFS(Observed!AM$2:AM$2369,Observed!$A$2:$A$2369,$A264,Observed!$C$2:$C$2369,$C264)),AVERAGEIFS(Observed!AM$2:AM$2369,Observed!$A$2:$A$2369,$A264,Observed!$C$2:$C$2369,$C264),"")</f>
        <v/>
      </c>
      <c r="AN264" s="40" t="str">
        <f>IF(ISNUMBER(AVERAGEIFS(Observed!AN$2:AN$2369,Observed!$A$2:$A$2369,$A264,Observed!$C$2:$C$2369,$C264)),AVERAGEIFS(Observed!AN$2:AN$2369,Observed!$A$2:$A$2369,$A264,Observed!$C$2:$C$2369,$C264),"")</f>
        <v/>
      </c>
      <c r="AO264" s="40" t="str">
        <f>IF(ISNUMBER(AVERAGEIFS(Observed!AO$2:AO$2369,Observed!$A$2:$A$2369,$A264,Observed!$C$2:$C$2369,$C264)),AVERAGEIFS(Observed!AO$2:AO$2369,Observed!$A$2:$A$2369,$A264,Observed!$C$2:$C$2369,$C264),"")</f>
        <v/>
      </c>
      <c r="AP264" s="41" t="str">
        <f>IF(ISNUMBER(AVERAGEIFS(Observed!AP$2:AP$2369,Observed!$A$2:$A$2369,$A264,Observed!$C$2:$C$2369,$C264)),AVERAGEIFS(Observed!AP$2:AP$2369,Observed!$A$2:$A$2369,$A264,Observed!$C$2:$C$2369,$C264),"")</f>
        <v/>
      </c>
      <c r="AQ264" s="40" t="str">
        <f>IF(ISNUMBER(AVERAGEIFS(Observed!AQ$2:AQ$2369,Observed!$A$2:$A$2369,$A264,Observed!$C$2:$C$2369,$C264)),AVERAGEIFS(Observed!AQ$2:AQ$2369,Observed!$A$2:$A$2369,$A264,Observed!$C$2:$C$2369,$C264),"")</f>
        <v/>
      </c>
      <c r="AR264" s="40" t="str">
        <f>IF(ISNUMBER(AVERAGEIFS(Observed!AR$2:AR$2369,Observed!$A$2:$A$2369,$A264,Observed!$C$2:$C$2369,$C264)),AVERAGEIFS(Observed!AR$2:AR$2369,Observed!$A$2:$A$2369,$A264,Observed!$C$2:$C$2369,$C264),"")</f>
        <v/>
      </c>
      <c r="AS264" s="3">
        <f>COUNTIFS(Observed!$A$2:$A$2369,$A264,Observed!$C$2:$C$2369,$C264)</f>
        <v>3</v>
      </c>
      <c r="AT264" s="3">
        <f t="shared" si="4"/>
        <v>2</v>
      </c>
    </row>
    <row r="265" spans="1:46" x14ac:dyDescent="0.25">
      <c r="A265" t="s">
        <v>6</v>
      </c>
      <c r="B265" t="s">
        <v>21</v>
      </c>
      <c r="C265" s="7">
        <v>36861</v>
      </c>
      <c r="D265" t="s">
        <v>101</v>
      </c>
      <c r="E265" t="s">
        <v>84</v>
      </c>
      <c r="J265" t="s">
        <v>3</v>
      </c>
      <c r="K265" t="s">
        <v>3</v>
      </c>
      <c r="L265">
        <v>3</v>
      </c>
      <c r="M265" t="s">
        <v>23</v>
      </c>
      <c r="N265" s="39">
        <f>IF(ISNUMBER(AVERAGEIFS(Observed!N$2:N$2369,Observed!$A$2:$A$2369,$A265,Observed!$C$2:$C$2369,$C265)),AVERAGEIFS(Observed!N$2:N$2369,Observed!$A$2:$A$2369,$A265,Observed!$C$2:$C$2369,$C265),"")</f>
        <v>510</v>
      </c>
      <c r="O265" s="40">
        <f>IF(ISNUMBER(AVERAGEIFS(Observed!O$2:O$2369,Observed!$A$2:$A$2369,$A265,Observed!$C$2:$C$2369,$C265)),AVERAGEIFS(Observed!O$2:O$2369,Observed!$A$2:$A$2369,$A265,Observed!$C$2:$C$2369,$C265),"")</f>
        <v>51</v>
      </c>
      <c r="P265" s="40" t="str">
        <f>IF(ISNUMBER(AVERAGEIFS(Observed!P$2:P$2369,Observed!$A$2:$A$2369,$A265,Observed!$C$2:$C$2369,$C265)),AVERAGEIFS(Observed!P$2:P$2369,Observed!$A$2:$A$2369,$A265,Observed!$C$2:$C$2369,$C265),"")</f>
        <v/>
      </c>
      <c r="Q265" s="40" t="str">
        <f>IF(ISNUMBER(AVERAGEIFS(Observed!Q$2:Q$2369,Observed!$A$2:$A$2369,$A265,Observed!$C$2:$C$2369,$C265)),AVERAGEIFS(Observed!Q$2:Q$2369,Observed!$A$2:$A$2369,$A265,Observed!$C$2:$C$2369,$C265),"")</f>
        <v/>
      </c>
      <c r="R265" s="40" t="str">
        <f>IF(ISNUMBER(AVERAGEIFS(Observed!R$2:R$2369,Observed!$A$2:$A$2369,$A265,Observed!$C$2:$C$2369,$C265)),AVERAGEIFS(Observed!R$2:R$2369,Observed!$A$2:$A$2369,$A265,Observed!$C$2:$C$2369,$C265),"")</f>
        <v/>
      </c>
      <c r="S265" s="41" t="str">
        <f>IF(ISNUMBER(AVERAGEIFS(Observed!S$2:S$2369,Observed!$A$2:$A$2369,$A265,Observed!$C$2:$C$2369,$C265)),AVERAGEIFS(Observed!S$2:S$2369,Observed!$A$2:$A$2369,$A265,Observed!$C$2:$C$2369,$C265),"")</f>
        <v/>
      </c>
      <c r="T265" s="41" t="str">
        <f>IF(ISNUMBER(AVERAGEIFS(Observed!T$2:T$2369,Observed!$A$2:$A$2369,$A265,Observed!$C$2:$C$2369,$C265)),AVERAGEIFS(Observed!T$2:T$2369,Observed!$A$2:$A$2369,$A265,Observed!$C$2:$C$2369,$C265),"")</f>
        <v/>
      </c>
      <c r="U265" s="41" t="str">
        <f>IF(ISNUMBER(AVERAGEIFS(Observed!U$2:U$2369,Observed!$A$2:$A$2369,$A265,Observed!$C$2:$C$2369,$C265)),AVERAGEIFS(Observed!U$2:U$2369,Observed!$A$2:$A$2369,$A265,Observed!$C$2:$C$2369,$C265),"")</f>
        <v/>
      </c>
      <c r="V265" s="40" t="str">
        <f>IF(ISNUMBER(AVERAGEIFS(Observed!V$2:V$2369,Observed!$A$2:$A$2369,$A265,Observed!$C$2:$C$2369,$C265)),AVERAGEIFS(Observed!V$2:V$2369,Observed!$A$2:$A$2369,$A265,Observed!$C$2:$C$2369,$C265),"")</f>
        <v/>
      </c>
      <c r="W265" s="8" t="str">
        <f>IF(ISNUMBER(AVERAGEIFS(Observed!W$2:W$2369,Observed!$A$2:$A$2369,$A265,Observed!$C$2:$C$2369,$C265)),AVERAGEIFS(Observed!W$2:W$2369,Observed!$A$2:$A$2369,$A265,Observed!$C$2:$C$2369,$C265),"")</f>
        <v/>
      </c>
      <c r="X265" s="8" t="str">
        <f>IF(ISNUMBER(AVERAGEIFS(Observed!X$2:X$2369,Observed!$A$2:$A$2369,$A265,Observed!$C$2:$C$2369,$C265)),AVERAGEIFS(Observed!X$2:X$2369,Observed!$A$2:$A$2369,$A265,Observed!$C$2:$C$2369,$C265),"")</f>
        <v/>
      </c>
      <c r="Y265" s="40" t="str">
        <f>IF(ISNUMBER(AVERAGEIFS(Observed!Y$2:Y$2369,Observed!$A$2:$A$2369,$A265,Observed!$C$2:$C$2369,$C265)),AVERAGEIFS(Observed!Y$2:Y$2369,Observed!$A$2:$A$2369,$A265,Observed!$C$2:$C$2369,$C265),"")</f>
        <v/>
      </c>
      <c r="Z265" s="40" t="str">
        <f>IF(ISNUMBER(AVERAGEIFS(Observed!Z$2:Z$2369,Observed!$A$2:$A$2369,$A265,Observed!$C$2:$C$2369,$C265)),AVERAGEIFS(Observed!Z$2:Z$2369,Observed!$A$2:$A$2369,$A265,Observed!$C$2:$C$2369,$C265),"")</f>
        <v/>
      </c>
      <c r="AA265" s="40" t="str">
        <f>IF(ISNUMBER(AVERAGEIFS(Observed!AA$2:AA$2369,Observed!$A$2:$A$2369,$A265,Observed!$C$2:$C$2369,$C265)),AVERAGEIFS(Observed!AA$2:AA$2369,Observed!$A$2:$A$2369,$A265,Observed!$C$2:$C$2369,$C265),"")</f>
        <v/>
      </c>
      <c r="AB265" s="40" t="str">
        <f>IF(ISNUMBER(AVERAGEIFS(Observed!AB$2:AB$2369,Observed!$A$2:$A$2369,$A265,Observed!$C$2:$C$2369,$C265)),AVERAGEIFS(Observed!AB$2:AB$2369,Observed!$A$2:$A$2369,$A265,Observed!$C$2:$C$2369,$C265),"")</f>
        <v/>
      </c>
      <c r="AC265" s="40" t="str">
        <f>IF(ISNUMBER(AVERAGEIFS(Observed!AC$2:AC$2369,Observed!$A$2:$A$2369,$A265,Observed!$C$2:$C$2369,$C265)),AVERAGEIFS(Observed!AC$2:AC$2369,Observed!$A$2:$A$2369,$A265,Observed!$C$2:$C$2369,$C265),"")</f>
        <v/>
      </c>
      <c r="AD265" s="40" t="str">
        <f>IF(ISNUMBER(AVERAGEIFS(Observed!AD$2:AD$2369,Observed!$A$2:$A$2369,$A265,Observed!$C$2:$C$2369,$C265)),AVERAGEIFS(Observed!AD$2:AD$2369,Observed!$A$2:$A$2369,$A265,Observed!$C$2:$C$2369,$C265),"")</f>
        <v/>
      </c>
      <c r="AE265" s="40" t="str">
        <f>IF(ISNUMBER(AVERAGEIFS(Observed!AE$2:AE$2369,Observed!$A$2:$A$2369,$A265,Observed!$C$2:$C$2369,$C265)),AVERAGEIFS(Observed!AE$2:AE$2369,Observed!$A$2:$A$2369,$A265,Observed!$C$2:$C$2369,$C265),"")</f>
        <v/>
      </c>
      <c r="AF265" s="40" t="str">
        <f>IF(ISNUMBER(AVERAGEIFS(Observed!AF$2:AF$2369,Observed!$A$2:$A$2369,$A265,Observed!$C$2:$C$2369,$C265)),AVERAGEIFS(Observed!AF$2:AF$2369,Observed!$A$2:$A$2369,$A265,Observed!$C$2:$C$2369,$C265),"")</f>
        <v/>
      </c>
      <c r="AG265" s="40" t="str">
        <f>IF(ISNUMBER(AVERAGEIFS(Observed!AG$2:AG$2369,Observed!$A$2:$A$2369,$A265,Observed!$C$2:$C$2369,$C265)),AVERAGEIFS(Observed!AG$2:AG$2369,Observed!$A$2:$A$2369,$A265,Observed!$C$2:$C$2369,$C265),"")</f>
        <v/>
      </c>
      <c r="AH265" s="41" t="str">
        <f>IF(ISNUMBER(AVERAGEIFS(Observed!AH$2:AH$2369,Observed!$A$2:$A$2369,$A265,Observed!$C$2:$C$2369,$C265)),AVERAGEIFS(Observed!AH$2:AH$2369,Observed!$A$2:$A$2369,$A265,Observed!$C$2:$C$2369,$C265),"")</f>
        <v/>
      </c>
      <c r="AI265" s="41" t="str">
        <f>IF(ISNUMBER(AVERAGEIFS(Observed!AI$2:AI$2369,Observed!$A$2:$A$2369,$A265,Observed!$C$2:$C$2369,$C265)),AVERAGEIFS(Observed!AI$2:AI$2369,Observed!$A$2:$A$2369,$A265,Observed!$C$2:$C$2369,$C265),"")</f>
        <v/>
      </c>
      <c r="AJ265" s="41" t="str">
        <f>IF(ISNUMBER(AVERAGEIFS(Observed!AJ$2:AJ$2369,Observed!$A$2:$A$2369,$A265,Observed!$C$2:$C$2369,$C265)),AVERAGEIFS(Observed!AJ$2:AJ$2369,Observed!$A$2:$A$2369,$A265,Observed!$C$2:$C$2369,$C265),"")</f>
        <v/>
      </c>
      <c r="AK265" s="40" t="str">
        <f>IF(ISNUMBER(AVERAGEIFS(Observed!AK$2:AK$2369,Observed!$A$2:$A$2369,$A265,Observed!$C$2:$C$2369,$C265)),AVERAGEIFS(Observed!AK$2:AK$2369,Observed!$A$2:$A$2369,$A265,Observed!$C$2:$C$2369,$C265),"")</f>
        <v/>
      </c>
      <c r="AL265" s="41" t="str">
        <f>IF(ISNUMBER(AVERAGEIFS(Observed!AL$2:AL$2369,Observed!$A$2:$A$2369,$A265,Observed!$C$2:$C$2369,$C265)),AVERAGEIFS(Observed!AL$2:AL$2369,Observed!$A$2:$A$2369,$A265,Observed!$C$2:$C$2369,$C265),"")</f>
        <v/>
      </c>
      <c r="AM265" s="40" t="str">
        <f>IF(ISNUMBER(AVERAGEIFS(Observed!AM$2:AM$2369,Observed!$A$2:$A$2369,$A265,Observed!$C$2:$C$2369,$C265)),AVERAGEIFS(Observed!AM$2:AM$2369,Observed!$A$2:$A$2369,$A265,Observed!$C$2:$C$2369,$C265),"")</f>
        <v/>
      </c>
      <c r="AN265" s="40" t="str">
        <f>IF(ISNUMBER(AVERAGEIFS(Observed!AN$2:AN$2369,Observed!$A$2:$A$2369,$A265,Observed!$C$2:$C$2369,$C265)),AVERAGEIFS(Observed!AN$2:AN$2369,Observed!$A$2:$A$2369,$A265,Observed!$C$2:$C$2369,$C265),"")</f>
        <v/>
      </c>
      <c r="AO265" s="40" t="str">
        <f>IF(ISNUMBER(AVERAGEIFS(Observed!AO$2:AO$2369,Observed!$A$2:$A$2369,$A265,Observed!$C$2:$C$2369,$C265)),AVERAGEIFS(Observed!AO$2:AO$2369,Observed!$A$2:$A$2369,$A265,Observed!$C$2:$C$2369,$C265),"")</f>
        <v/>
      </c>
      <c r="AP265" s="41" t="str">
        <f>IF(ISNUMBER(AVERAGEIFS(Observed!AP$2:AP$2369,Observed!$A$2:$A$2369,$A265,Observed!$C$2:$C$2369,$C265)),AVERAGEIFS(Observed!AP$2:AP$2369,Observed!$A$2:$A$2369,$A265,Observed!$C$2:$C$2369,$C265),"")</f>
        <v/>
      </c>
      <c r="AQ265" s="40" t="str">
        <f>IF(ISNUMBER(AVERAGEIFS(Observed!AQ$2:AQ$2369,Observed!$A$2:$A$2369,$A265,Observed!$C$2:$C$2369,$C265)),AVERAGEIFS(Observed!AQ$2:AQ$2369,Observed!$A$2:$A$2369,$A265,Observed!$C$2:$C$2369,$C265),"")</f>
        <v/>
      </c>
      <c r="AR265" s="40" t="str">
        <f>IF(ISNUMBER(AVERAGEIFS(Observed!AR$2:AR$2369,Observed!$A$2:$A$2369,$A265,Observed!$C$2:$C$2369,$C265)),AVERAGEIFS(Observed!AR$2:AR$2369,Observed!$A$2:$A$2369,$A265,Observed!$C$2:$C$2369,$C265),"")</f>
        <v/>
      </c>
      <c r="AS265" s="3">
        <f>COUNTIFS(Observed!$A$2:$A$2369,$A265,Observed!$C$2:$C$2369,$C265)</f>
        <v>3</v>
      </c>
      <c r="AT265" s="3">
        <f t="shared" si="4"/>
        <v>1</v>
      </c>
    </row>
    <row r="266" spans="1:46" x14ac:dyDescent="0.25">
      <c r="A266" t="s">
        <v>6</v>
      </c>
      <c r="B266" t="s">
        <v>21</v>
      </c>
      <c r="C266" s="7">
        <v>36868</v>
      </c>
      <c r="D266" t="s">
        <v>101</v>
      </c>
      <c r="E266" t="s">
        <v>84</v>
      </c>
      <c r="J266" t="s">
        <v>3</v>
      </c>
      <c r="K266" t="s">
        <v>3</v>
      </c>
      <c r="L266">
        <v>3</v>
      </c>
      <c r="M266" t="s">
        <v>23</v>
      </c>
      <c r="N266" s="39">
        <f>IF(ISNUMBER(AVERAGEIFS(Observed!N$2:N$2369,Observed!$A$2:$A$2369,$A266,Observed!$C$2:$C$2369,$C266)),AVERAGEIFS(Observed!N$2:N$2369,Observed!$A$2:$A$2369,$A266,Observed!$C$2:$C$2369,$C266),"")</f>
        <v>1459.5</v>
      </c>
      <c r="O266" s="40">
        <f>IF(ISNUMBER(AVERAGEIFS(Observed!O$2:O$2369,Observed!$A$2:$A$2369,$A266,Observed!$C$2:$C$2369,$C266)),AVERAGEIFS(Observed!O$2:O$2369,Observed!$A$2:$A$2369,$A266,Observed!$C$2:$C$2369,$C266),"")</f>
        <v>145.95000000000002</v>
      </c>
      <c r="P266" s="40" t="str">
        <f>IF(ISNUMBER(AVERAGEIFS(Observed!P$2:P$2369,Observed!$A$2:$A$2369,$A266,Observed!$C$2:$C$2369,$C266)),AVERAGEIFS(Observed!P$2:P$2369,Observed!$A$2:$A$2369,$A266,Observed!$C$2:$C$2369,$C266),"")</f>
        <v/>
      </c>
      <c r="Q266" s="40" t="str">
        <f>IF(ISNUMBER(AVERAGEIFS(Observed!Q$2:Q$2369,Observed!$A$2:$A$2369,$A266,Observed!$C$2:$C$2369,$C266)),AVERAGEIFS(Observed!Q$2:Q$2369,Observed!$A$2:$A$2369,$A266,Observed!$C$2:$C$2369,$C266),"")</f>
        <v/>
      </c>
      <c r="R266" s="40" t="str">
        <f>IF(ISNUMBER(AVERAGEIFS(Observed!R$2:R$2369,Observed!$A$2:$A$2369,$A266,Observed!$C$2:$C$2369,$C266)),AVERAGEIFS(Observed!R$2:R$2369,Observed!$A$2:$A$2369,$A266,Observed!$C$2:$C$2369,$C266),"")</f>
        <v/>
      </c>
      <c r="S266" s="41" t="str">
        <f>IF(ISNUMBER(AVERAGEIFS(Observed!S$2:S$2369,Observed!$A$2:$A$2369,$A266,Observed!$C$2:$C$2369,$C266)),AVERAGEIFS(Observed!S$2:S$2369,Observed!$A$2:$A$2369,$A266,Observed!$C$2:$C$2369,$C266),"")</f>
        <v/>
      </c>
      <c r="T266" s="41" t="str">
        <f>IF(ISNUMBER(AVERAGEIFS(Observed!T$2:T$2369,Observed!$A$2:$A$2369,$A266,Observed!$C$2:$C$2369,$C266)),AVERAGEIFS(Observed!T$2:T$2369,Observed!$A$2:$A$2369,$A266,Observed!$C$2:$C$2369,$C266),"")</f>
        <v/>
      </c>
      <c r="U266" s="41" t="str">
        <f>IF(ISNUMBER(AVERAGEIFS(Observed!U$2:U$2369,Observed!$A$2:$A$2369,$A266,Observed!$C$2:$C$2369,$C266)),AVERAGEIFS(Observed!U$2:U$2369,Observed!$A$2:$A$2369,$A266,Observed!$C$2:$C$2369,$C266),"")</f>
        <v/>
      </c>
      <c r="V266" s="40" t="str">
        <f>IF(ISNUMBER(AVERAGEIFS(Observed!V$2:V$2369,Observed!$A$2:$A$2369,$A266,Observed!$C$2:$C$2369,$C266)),AVERAGEIFS(Observed!V$2:V$2369,Observed!$A$2:$A$2369,$A266,Observed!$C$2:$C$2369,$C266),"")</f>
        <v/>
      </c>
      <c r="W266" s="8" t="str">
        <f>IF(ISNUMBER(AVERAGEIFS(Observed!W$2:W$2369,Observed!$A$2:$A$2369,$A266,Observed!$C$2:$C$2369,$C266)),AVERAGEIFS(Observed!W$2:W$2369,Observed!$A$2:$A$2369,$A266,Observed!$C$2:$C$2369,$C266),"")</f>
        <v/>
      </c>
      <c r="X266" s="8" t="str">
        <f>IF(ISNUMBER(AVERAGEIFS(Observed!X$2:X$2369,Observed!$A$2:$A$2369,$A266,Observed!$C$2:$C$2369,$C266)),AVERAGEIFS(Observed!X$2:X$2369,Observed!$A$2:$A$2369,$A266,Observed!$C$2:$C$2369,$C266),"")</f>
        <v/>
      </c>
      <c r="Y266" s="40" t="str">
        <f>IF(ISNUMBER(AVERAGEIFS(Observed!Y$2:Y$2369,Observed!$A$2:$A$2369,$A266,Observed!$C$2:$C$2369,$C266)),AVERAGEIFS(Observed!Y$2:Y$2369,Observed!$A$2:$A$2369,$A266,Observed!$C$2:$C$2369,$C266),"")</f>
        <v/>
      </c>
      <c r="Z266" s="40" t="str">
        <f>IF(ISNUMBER(AVERAGEIFS(Observed!Z$2:Z$2369,Observed!$A$2:$A$2369,$A266,Observed!$C$2:$C$2369,$C266)),AVERAGEIFS(Observed!Z$2:Z$2369,Observed!$A$2:$A$2369,$A266,Observed!$C$2:$C$2369,$C266),"")</f>
        <v/>
      </c>
      <c r="AA266" s="40" t="str">
        <f>IF(ISNUMBER(AVERAGEIFS(Observed!AA$2:AA$2369,Observed!$A$2:$A$2369,$A266,Observed!$C$2:$C$2369,$C266)),AVERAGEIFS(Observed!AA$2:AA$2369,Observed!$A$2:$A$2369,$A266,Observed!$C$2:$C$2369,$C266),"")</f>
        <v/>
      </c>
      <c r="AB266" s="40" t="str">
        <f>IF(ISNUMBER(AVERAGEIFS(Observed!AB$2:AB$2369,Observed!$A$2:$A$2369,$A266,Observed!$C$2:$C$2369,$C266)),AVERAGEIFS(Observed!AB$2:AB$2369,Observed!$A$2:$A$2369,$A266,Observed!$C$2:$C$2369,$C266),"")</f>
        <v/>
      </c>
      <c r="AC266" s="40" t="str">
        <f>IF(ISNUMBER(AVERAGEIFS(Observed!AC$2:AC$2369,Observed!$A$2:$A$2369,$A266,Observed!$C$2:$C$2369,$C266)),AVERAGEIFS(Observed!AC$2:AC$2369,Observed!$A$2:$A$2369,$A266,Observed!$C$2:$C$2369,$C266),"")</f>
        <v/>
      </c>
      <c r="AD266" s="40" t="str">
        <f>IF(ISNUMBER(AVERAGEIFS(Observed!AD$2:AD$2369,Observed!$A$2:$A$2369,$A266,Observed!$C$2:$C$2369,$C266)),AVERAGEIFS(Observed!AD$2:AD$2369,Observed!$A$2:$A$2369,$A266,Observed!$C$2:$C$2369,$C266),"")</f>
        <v/>
      </c>
      <c r="AE266" s="40" t="str">
        <f>IF(ISNUMBER(AVERAGEIFS(Observed!AE$2:AE$2369,Observed!$A$2:$A$2369,$A266,Observed!$C$2:$C$2369,$C266)),AVERAGEIFS(Observed!AE$2:AE$2369,Observed!$A$2:$A$2369,$A266,Observed!$C$2:$C$2369,$C266),"")</f>
        <v/>
      </c>
      <c r="AF266" s="40" t="str">
        <f>IF(ISNUMBER(AVERAGEIFS(Observed!AF$2:AF$2369,Observed!$A$2:$A$2369,$A266,Observed!$C$2:$C$2369,$C266)),AVERAGEIFS(Observed!AF$2:AF$2369,Observed!$A$2:$A$2369,$A266,Observed!$C$2:$C$2369,$C266),"")</f>
        <v/>
      </c>
      <c r="AG266" s="40" t="str">
        <f>IF(ISNUMBER(AVERAGEIFS(Observed!AG$2:AG$2369,Observed!$A$2:$A$2369,$A266,Observed!$C$2:$C$2369,$C266)),AVERAGEIFS(Observed!AG$2:AG$2369,Observed!$A$2:$A$2369,$A266,Observed!$C$2:$C$2369,$C266),"")</f>
        <v/>
      </c>
      <c r="AH266" s="41" t="str">
        <f>IF(ISNUMBER(AVERAGEIFS(Observed!AH$2:AH$2369,Observed!$A$2:$A$2369,$A266,Observed!$C$2:$C$2369,$C266)),AVERAGEIFS(Observed!AH$2:AH$2369,Observed!$A$2:$A$2369,$A266,Observed!$C$2:$C$2369,$C266),"")</f>
        <v/>
      </c>
      <c r="AI266" s="41" t="str">
        <f>IF(ISNUMBER(AVERAGEIFS(Observed!AI$2:AI$2369,Observed!$A$2:$A$2369,$A266,Observed!$C$2:$C$2369,$C266)),AVERAGEIFS(Observed!AI$2:AI$2369,Observed!$A$2:$A$2369,$A266,Observed!$C$2:$C$2369,$C266),"")</f>
        <v/>
      </c>
      <c r="AJ266" s="41" t="str">
        <f>IF(ISNUMBER(AVERAGEIFS(Observed!AJ$2:AJ$2369,Observed!$A$2:$A$2369,$A266,Observed!$C$2:$C$2369,$C266)),AVERAGEIFS(Observed!AJ$2:AJ$2369,Observed!$A$2:$A$2369,$A266,Observed!$C$2:$C$2369,$C266),"")</f>
        <v/>
      </c>
      <c r="AK266" s="40" t="str">
        <f>IF(ISNUMBER(AVERAGEIFS(Observed!AK$2:AK$2369,Observed!$A$2:$A$2369,$A266,Observed!$C$2:$C$2369,$C266)),AVERAGEIFS(Observed!AK$2:AK$2369,Observed!$A$2:$A$2369,$A266,Observed!$C$2:$C$2369,$C266),"")</f>
        <v/>
      </c>
      <c r="AL266" s="41" t="str">
        <f>IF(ISNUMBER(AVERAGEIFS(Observed!AL$2:AL$2369,Observed!$A$2:$A$2369,$A266,Observed!$C$2:$C$2369,$C266)),AVERAGEIFS(Observed!AL$2:AL$2369,Observed!$A$2:$A$2369,$A266,Observed!$C$2:$C$2369,$C266),"")</f>
        <v/>
      </c>
      <c r="AM266" s="40" t="str">
        <f>IF(ISNUMBER(AVERAGEIFS(Observed!AM$2:AM$2369,Observed!$A$2:$A$2369,$A266,Observed!$C$2:$C$2369,$C266)),AVERAGEIFS(Observed!AM$2:AM$2369,Observed!$A$2:$A$2369,$A266,Observed!$C$2:$C$2369,$C266),"")</f>
        <v/>
      </c>
      <c r="AN266" s="40" t="str">
        <f>IF(ISNUMBER(AVERAGEIFS(Observed!AN$2:AN$2369,Observed!$A$2:$A$2369,$A266,Observed!$C$2:$C$2369,$C266)),AVERAGEIFS(Observed!AN$2:AN$2369,Observed!$A$2:$A$2369,$A266,Observed!$C$2:$C$2369,$C266),"")</f>
        <v/>
      </c>
      <c r="AO266" s="40" t="str">
        <f>IF(ISNUMBER(AVERAGEIFS(Observed!AO$2:AO$2369,Observed!$A$2:$A$2369,$A266,Observed!$C$2:$C$2369,$C266)),AVERAGEIFS(Observed!AO$2:AO$2369,Observed!$A$2:$A$2369,$A266,Observed!$C$2:$C$2369,$C266),"")</f>
        <v/>
      </c>
      <c r="AP266" s="41" t="str">
        <f>IF(ISNUMBER(AVERAGEIFS(Observed!AP$2:AP$2369,Observed!$A$2:$A$2369,$A266,Observed!$C$2:$C$2369,$C266)),AVERAGEIFS(Observed!AP$2:AP$2369,Observed!$A$2:$A$2369,$A266,Observed!$C$2:$C$2369,$C266),"")</f>
        <v/>
      </c>
      <c r="AQ266" s="40" t="str">
        <f>IF(ISNUMBER(AVERAGEIFS(Observed!AQ$2:AQ$2369,Observed!$A$2:$A$2369,$A266,Observed!$C$2:$C$2369,$C266)),AVERAGEIFS(Observed!AQ$2:AQ$2369,Observed!$A$2:$A$2369,$A266,Observed!$C$2:$C$2369,$C266),"")</f>
        <v/>
      </c>
      <c r="AR266" s="40" t="str">
        <f>IF(ISNUMBER(AVERAGEIFS(Observed!AR$2:AR$2369,Observed!$A$2:$A$2369,$A266,Observed!$C$2:$C$2369,$C266)),AVERAGEIFS(Observed!AR$2:AR$2369,Observed!$A$2:$A$2369,$A266,Observed!$C$2:$C$2369,$C266),"")</f>
        <v/>
      </c>
      <c r="AS266" s="3">
        <f>COUNTIFS(Observed!$A$2:$A$2369,$A266,Observed!$C$2:$C$2369,$C266)</f>
        <v>3</v>
      </c>
      <c r="AT266" s="3">
        <f t="shared" si="4"/>
        <v>1</v>
      </c>
    </row>
    <row r="267" spans="1:46" x14ac:dyDescent="0.25">
      <c r="A267" t="s">
        <v>6</v>
      </c>
      <c r="B267" t="s">
        <v>21</v>
      </c>
      <c r="C267" s="7">
        <v>36873</v>
      </c>
      <c r="D267" t="s">
        <v>101</v>
      </c>
      <c r="E267" t="s">
        <v>84</v>
      </c>
      <c r="J267" t="s">
        <v>3</v>
      </c>
      <c r="K267" t="s">
        <v>3</v>
      </c>
      <c r="L267">
        <v>3</v>
      </c>
      <c r="M267" t="s">
        <v>23</v>
      </c>
      <c r="N267" s="39">
        <f>IF(ISNUMBER(AVERAGEIFS(Observed!N$2:N$2369,Observed!$A$2:$A$2369,$A267,Observed!$C$2:$C$2369,$C267)),AVERAGEIFS(Observed!N$2:N$2369,Observed!$A$2:$A$2369,$A267,Observed!$C$2:$C$2369,$C267),"")</f>
        <v>2273.3333333333335</v>
      </c>
      <c r="O267" s="40">
        <f>IF(ISNUMBER(AVERAGEIFS(Observed!O$2:O$2369,Observed!$A$2:$A$2369,$A267,Observed!$C$2:$C$2369,$C267)),AVERAGEIFS(Observed!O$2:O$2369,Observed!$A$2:$A$2369,$A267,Observed!$C$2:$C$2369,$C267),"")</f>
        <v>227.33333333333334</v>
      </c>
      <c r="P267" s="40" t="str">
        <f>IF(ISNUMBER(AVERAGEIFS(Observed!P$2:P$2369,Observed!$A$2:$A$2369,$A267,Observed!$C$2:$C$2369,$C267)),AVERAGEIFS(Observed!P$2:P$2369,Observed!$A$2:$A$2369,$A267,Observed!$C$2:$C$2369,$C267),"")</f>
        <v/>
      </c>
      <c r="Q267" s="40" t="str">
        <f>IF(ISNUMBER(AVERAGEIFS(Observed!Q$2:Q$2369,Observed!$A$2:$A$2369,$A267,Observed!$C$2:$C$2369,$C267)),AVERAGEIFS(Observed!Q$2:Q$2369,Observed!$A$2:$A$2369,$A267,Observed!$C$2:$C$2369,$C267),"")</f>
        <v/>
      </c>
      <c r="R267" s="40" t="str">
        <f>IF(ISNUMBER(AVERAGEIFS(Observed!R$2:R$2369,Observed!$A$2:$A$2369,$A267,Observed!$C$2:$C$2369,$C267)),AVERAGEIFS(Observed!R$2:R$2369,Observed!$A$2:$A$2369,$A267,Observed!$C$2:$C$2369,$C267),"")</f>
        <v/>
      </c>
      <c r="S267" s="41" t="str">
        <f>IF(ISNUMBER(AVERAGEIFS(Observed!S$2:S$2369,Observed!$A$2:$A$2369,$A267,Observed!$C$2:$C$2369,$C267)),AVERAGEIFS(Observed!S$2:S$2369,Observed!$A$2:$A$2369,$A267,Observed!$C$2:$C$2369,$C267),"")</f>
        <v/>
      </c>
      <c r="T267" s="41" t="str">
        <f>IF(ISNUMBER(AVERAGEIFS(Observed!T$2:T$2369,Observed!$A$2:$A$2369,$A267,Observed!$C$2:$C$2369,$C267)),AVERAGEIFS(Observed!T$2:T$2369,Observed!$A$2:$A$2369,$A267,Observed!$C$2:$C$2369,$C267),"")</f>
        <v/>
      </c>
      <c r="U267" s="41" t="str">
        <f>IF(ISNUMBER(AVERAGEIFS(Observed!U$2:U$2369,Observed!$A$2:$A$2369,$A267,Observed!$C$2:$C$2369,$C267)),AVERAGEIFS(Observed!U$2:U$2369,Observed!$A$2:$A$2369,$A267,Observed!$C$2:$C$2369,$C267),"")</f>
        <v/>
      </c>
      <c r="V267" s="40" t="str">
        <f>IF(ISNUMBER(AVERAGEIFS(Observed!V$2:V$2369,Observed!$A$2:$A$2369,$A267,Observed!$C$2:$C$2369,$C267)),AVERAGEIFS(Observed!V$2:V$2369,Observed!$A$2:$A$2369,$A267,Observed!$C$2:$C$2369,$C267),"")</f>
        <v/>
      </c>
      <c r="W267" s="8" t="str">
        <f>IF(ISNUMBER(AVERAGEIFS(Observed!W$2:W$2369,Observed!$A$2:$A$2369,$A267,Observed!$C$2:$C$2369,$C267)),AVERAGEIFS(Observed!W$2:W$2369,Observed!$A$2:$A$2369,$A267,Observed!$C$2:$C$2369,$C267),"")</f>
        <v/>
      </c>
      <c r="X267" s="8" t="str">
        <f>IF(ISNUMBER(AVERAGEIFS(Observed!X$2:X$2369,Observed!$A$2:$A$2369,$A267,Observed!$C$2:$C$2369,$C267)),AVERAGEIFS(Observed!X$2:X$2369,Observed!$A$2:$A$2369,$A267,Observed!$C$2:$C$2369,$C267),"")</f>
        <v/>
      </c>
      <c r="Y267" s="40" t="str">
        <f>IF(ISNUMBER(AVERAGEIFS(Observed!Y$2:Y$2369,Observed!$A$2:$A$2369,$A267,Observed!$C$2:$C$2369,$C267)),AVERAGEIFS(Observed!Y$2:Y$2369,Observed!$A$2:$A$2369,$A267,Observed!$C$2:$C$2369,$C267),"")</f>
        <v/>
      </c>
      <c r="Z267" s="40" t="str">
        <f>IF(ISNUMBER(AVERAGEIFS(Observed!Z$2:Z$2369,Observed!$A$2:$A$2369,$A267,Observed!$C$2:$C$2369,$C267)),AVERAGEIFS(Observed!Z$2:Z$2369,Observed!$A$2:$A$2369,$A267,Observed!$C$2:$C$2369,$C267),"")</f>
        <v/>
      </c>
      <c r="AA267" s="40" t="str">
        <f>IF(ISNUMBER(AVERAGEIFS(Observed!AA$2:AA$2369,Observed!$A$2:$A$2369,$A267,Observed!$C$2:$C$2369,$C267)),AVERAGEIFS(Observed!AA$2:AA$2369,Observed!$A$2:$A$2369,$A267,Observed!$C$2:$C$2369,$C267),"")</f>
        <v/>
      </c>
      <c r="AB267" s="40" t="str">
        <f>IF(ISNUMBER(AVERAGEIFS(Observed!AB$2:AB$2369,Observed!$A$2:$A$2369,$A267,Observed!$C$2:$C$2369,$C267)),AVERAGEIFS(Observed!AB$2:AB$2369,Observed!$A$2:$A$2369,$A267,Observed!$C$2:$C$2369,$C267),"")</f>
        <v/>
      </c>
      <c r="AC267" s="40" t="str">
        <f>IF(ISNUMBER(AVERAGEIFS(Observed!AC$2:AC$2369,Observed!$A$2:$A$2369,$A267,Observed!$C$2:$C$2369,$C267)),AVERAGEIFS(Observed!AC$2:AC$2369,Observed!$A$2:$A$2369,$A267,Observed!$C$2:$C$2369,$C267),"")</f>
        <v/>
      </c>
      <c r="AD267" s="40" t="str">
        <f>IF(ISNUMBER(AVERAGEIFS(Observed!AD$2:AD$2369,Observed!$A$2:$A$2369,$A267,Observed!$C$2:$C$2369,$C267)),AVERAGEIFS(Observed!AD$2:AD$2369,Observed!$A$2:$A$2369,$A267,Observed!$C$2:$C$2369,$C267),"")</f>
        <v/>
      </c>
      <c r="AE267" s="40" t="str">
        <f>IF(ISNUMBER(AVERAGEIFS(Observed!AE$2:AE$2369,Observed!$A$2:$A$2369,$A267,Observed!$C$2:$C$2369,$C267)),AVERAGEIFS(Observed!AE$2:AE$2369,Observed!$A$2:$A$2369,$A267,Observed!$C$2:$C$2369,$C267),"")</f>
        <v/>
      </c>
      <c r="AF267" s="40" t="str">
        <f>IF(ISNUMBER(AVERAGEIFS(Observed!AF$2:AF$2369,Observed!$A$2:$A$2369,$A267,Observed!$C$2:$C$2369,$C267)),AVERAGEIFS(Observed!AF$2:AF$2369,Observed!$A$2:$A$2369,$A267,Observed!$C$2:$C$2369,$C267),"")</f>
        <v/>
      </c>
      <c r="AG267" s="40" t="str">
        <f>IF(ISNUMBER(AVERAGEIFS(Observed!AG$2:AG$2369,Observed!$A$2:$A$2369,$A267,Observed!$C$2:$C$2369,$C267)),AVERAGEIFS(Observed!AG$2:AG$2369,Observed!$A$2:$A$2369,$A267,Observed!$C$2:$C$2369,$C267),"")</f>
        <v/>
      </c>
      <c r="AH267" s="41" t="str">
        <f>IF(ISNUMBER(AVERAGEIFS(Observed!AH$2:AH$2369,Observed!$A$2:$A$2369,$A267,Observed!$C$2:$C$2369,$C267)),AVERAGEIFS(Observed!AH$2:AH$2369,Observed!$A$2:$A$2369,$A267,Observed!$C$2:$C$2369,$C267),"")</f>
        <v/>
      </c>
      <c r="AI267" s="41" t="str">
        <f>IF(ISNUMBER(AVERAGEIFS(Observed!AI$2:AI$2369,Observed!$A$2:$A$2369,$A267,Observed!$C$2:$C$2369,$C267)),AVERAGEIFS(Observed!AI$2:AI$2369,Observed!$A$2:$A$2369,$A267,Observed!$C$2:$C$2369,$C267),"")</f>
        <v/>
      </c>
      <c r="AJ267" s="41" t="str">
        <f>IF(ISNUMBER(AVERAGEIFS(Observed!AJ$2:AJ$2369,Observed!$A$2:$A$2369,$A267,Observed!$C$2:$C$2369,$C267)),AVERAGEIFS(Observed!AJ$2:AJ$2369,Observed!$A$2:$A$2369,$A267,Observed!$C$2:$C$2369,$C267),"")</f>
        <v/>
      </c>
      <c r="AK267" s="40" t="str">
        <f>IF(ISNUMBER(AVERAGEIFS(Observed!AK$2:AK$2369,Observed!$A$2:$A$2369,$A267,Observed!$C$2:$C$2369,$C267)),AVERAGEIFS(Observed!AK$2:AK$2369,Observed!$A$2:$A$2369,$A267,Observed!$C$2:$C$2369,$C267),"")</f>
        <v/>
      </c>
      <c r="AL267" s="41" t="str">
        <f>IF(ISNUMBER(AVERAGEIFS(Observed!AL$2:AL$2369,Observed!$A$2:$A$2369,$A267,Observed!$C$2:$C$2369,$C267)),AVERAGEIFS(Observed!AL$2:AL$2369,Observed!$A$2:$A$2369,$A267,Observed!$C$2:$C$2369,$C267),"")</f>
        <v/>
      </c>
      <c r="AM267" s="40" t="str">
        <f>IF(ISNUMBER(AVERAGEIFS(Observed!AM$2:AM$2369,Observed!$A$2:$A$2369,$A267,Observed!$C$2:$C$2369,$C267)),AVERAGEIFS(Observed!AM$2:AM$2369,Observed!$A$2:$A$2369,$A267,Observed!$C$2:$C$2369,$C267),"")</f>
        <v/>
      </c>
      <c r="AN267" s="40" t="str">
        <f>IF(ISNUMBER(AVERAGEIFS(Observed!AN$2:AN$2369,Observed!$A$2:$A$2369,$A267,Observed!$C$2:$C$2369,$C267)),AVERAGEIFS(Observed!AN$2:AN$2369,Observed!$A$2:$A$2369,$A267,Observed!$C$2:$C$2369,$C267),"")</f>
        <v/>
      </c>
      <c r="AO267" s="40" t="str">
        <f>IF(ISNUMBER(AVERAGEIFS(Observed!AO$2:AO$2369,Observed!$A$2:$A$2369,$A267,Observed!$C$2:$C$2369,$C267)),AVERAGEIFS(Observed!AO$2:AO$2369,Observed!$A$2:$A$2369,$A267,Observed!$C$2:$C$2369,$C267),"")</f>
        <v/>
      </c>
      <c r="AP267" s="41" t="str">
        <f>IF(ISNUMBER(AVERAGEIFS(Observed!AP$2:AP$2369,Observed!$A$2:$A$2369,$A267,Observed!$C$2:$C$2369,$C267)),AVERAGEIFS(Observed!AP$2:AP$2369,Observed!$A$2:$A$2369,$A267,Observed!$C$2:$C$2369,$C267),"")</f>
        <v/>
      </c>
      <c r="AQ267" s="40" t="str">
        <f>IF(ISNUMBER(AVERAGEIFS(Observed!AQ$2:AQ$2369,Observed!$A$2:$A$2369,$A267,Observed!$C$2:$C$2369,$C267)),AVERAGEIFS(Observed!AQ$2:AQ$2369,Observed!$A$2:$A$2369,$A267,Observed!$C$2:$C$2369,$C267),"")</f>
        <v/>
      </c>
      <c r="AR267" s="40" t="str">
        <f>IF(ISNUMBER(AVERAGEIFS(Observed!AR$2:AR$2369,Observed!$A$2:$A$2369,$A267,Observed!$C$2:$C$2369,$C267)),AVERAGEIFS(Observed!AR$2:AR$2369,Observed!$A$2:$A$2369,$A267,Observed!$C$2:$C$2369,$C267),"")</f>
        <v/>
      </c>
      <c r="AS267" s="3">
        <f>COUNTIFS(Observed!$A$2:$A$2369,$A267,Observed!$C$2:$C$2369,$C267)</f>
        <v>3</v>
      </c>
      <c r="AT267" s="3">
        <f t="shared" si="4"/>
        <v>1</v>
      </c>
    </row>
    <row r="268" spans="1:46" x14ac:dyDescent="0.25">
      <c r="A268" t="s">
        <v>6</v>
      </c>
      <c r="B268" t="s">
        <v>21</v>
      </c>
      <c r="C268" s="7">
        <v>36879</v>
      </c>
      <c r="D268" t="s">
        <v>101</v>
      </c>
      <c r="E268" t="s">
        <v>84</v>
      </c>
      <c r="J268" t="s">
        <v>3</v>
      </c>
      <c r="K268" t="s">
        <v>3</v>
      </c>
      <c r="L268">
        <v>3</v>
      </c>
      <c r="M268" t="s">
        <v>24</v>
      </c>
      <c r="N268" s="39">
        <f>IF(ISNUMBER(AVERAGEIFS(Observed!N$2:N$2369,Observed!$A$2:$A$2369,$A268,Observed!$C$2:$C$2369,$C268)),AVERAGEIFS(Observed!N$2:N$2369,Observed!$A$2:$A$2369,$A268,Observed!$C$2:$C$2369,$C268),"")</f>
        <v>2878.3333333333335</v>
      </c>
      <c r="O268" s="40">
        <f>IF(ISNUMBER(AVERAGEIFS(Observed!O$2:O$2369,Observed!$A$2:$A$2369,$A268,Observed!$C$2:$C$2369,$C268)),AVERAGEIFS(Observed!O$2:O$2369,Observed!$A$2:$A$2369,$A268,Observed!$C$2:$C$2369,$C268),"")</f>
        <v>287.83333333333331</v>
      </c>
      <c r="P268" s="40" t="str">
        <f>IF(ISNUMBER(AVERAGEIFS(Observed!P$2:P$2369,Observed!$A$2:$A$2369,$A268,Observed!$C$2:$C$2369,$C268)),AVERAGEIFS(Observed!P$2:P$2369,Observed!$A$2:$A$2369,$A268,Observed!$C$2:$C$2369,$C268),"")</f>
        <v/>
      </c>
      <c r="Q268" s="40" t="str">
        <f>IF(ISNUMBER(AVERAGEIFS(Observed!Q$2:Q$2369,Observed!$A$2:$A$2369,$A268,Observed!$C$2:$C$2369,$C268)),AVERAGEIFS(Observed!Q$2:Q$2369,Observed!$A$2:$A$2369,$A268,Observed!$C$2:$C$2369,$C268),"")</f>
        <v/>
      </c>
      <c r="R268" s="40" t="str">
        <f>IF(ISNUMBER(AVERAGEIFS(Observed!R$2:R$2369,Observed!$A$2:$A$2369,$A268,Observed!$C$2:$C$2369,$C268)),AVERAGEIFS(Observed!R$2:R$2369,Observed!$A$2:$A$2369,$A268,Observed!$C$2:$C$2369,$C268),"")</f>
        <v/>
      </c>
      <c r="S268" s="41">
        <f>IF(ISNUMBER(AVERAGEIFS(Observed!S$2:S$2369,Observed!$A$2:$A$2369,$A268,Observed!$C$2:$C$2369,$C268)),AVERAGEIFS(Observed!S$2:S$2369,Observed!$A$2:$A$2369,$A268,Observed!$C$2:$C$2369,$C268),"")</f>
        <v>3.4200000000000001E-2</v>
      </c>
      <c r="T268" s="41">
        <f>IF(ISNUMBER(AVERAGEIFS(Observed!T$2:T$2369,Observed!$A$2:$A$2369,$A268,Observed!$C$2:$C$2369,$C268)),AVERAGEIFS(Observed!T$2:T$2369,Observed!$A$2:$A$2369,$A268,Observed!$C$2:$C$2369,$C268),"")</f>
        <v>1.4900000000000002E-2</v>
      </c>
      <c r="U268" s="41" t="str">
        <f>IF(ISNUMBER(AVERAGEIFS(Observed!U$2:U$2369,Observed!$A$2:$A$2369,$A268,Observed!$C$2:$C$2369,$C268)),AVERAGEIFS(Observed!U$2:U$2369,Observed!$A$2:$A$2369,$A268,Observed!$C$2:$C$2369,$C268),"")</f>
        <v/>
      </c>
      <c r="V268" s="40" t="str">
        <f>IF(ISNUMBER(AVERAGEIFS(Observed!V$2:V$2369,Observed!$A$2:$A$2369,$A268,Observed!$C$2:$C$2369,$C268)),AVERAGEIFS(Observed!V$2:V$2369,Observed!$A$2:$A$2369,$A268,Observed!$C$2:$C$2369,$C268),"")</f>
        <v/>
      </c>
      <c r="W268" s="8" t="str">
        <f>IF(ISNUMBER(AVERAGEIFS(Observed!W$2:W$2369,Observed!$A$2:$A$2369,$A268,Observed!$C$2:$C$2369,$C268)),AVERAGEIFS(Observed!W$2:W$2369,Observed!$A$2:$A$2369,$A268,Observed!$C$2:$C$2369,$C268),"")</f>
        <v/>
      </c>
      <c r="X268" s="8">
        <f>IF(ISNUMBER(AVERAGEIFS(Observed!X$2:X$2369,Observed!$A$2:$A$2369,$A268,Observed!$C$2:$C$2369,$C268)),AVERAGEIFS(Observed!X$2:X$2369,Observed!$A$2:$A$2369,$A268,Observed!$C$2:$C$2369,$C268),"")</f>
        <v>0.18100000000000002</v>
      </c>
      <c r="Y268" s="40" t="str">
        <f>IF(ISNUMBER(AVERAGEIFS(Observed!Y$2:Y$2369,Observed!$A$2:$A$2369,$A268,Observed!$C$2:$C$2369,$C268)),AVERAGEIFS(Observed!Y$2:Y$2369,Observed!$A$2:$A$2369,$A268,Observed!$C$2:$C$2369,$C268),"")</f>
        <v/>
      </c>
      <c r="Z268" s="40" t="str">
        <f>IF(ISNUMBER(AVERAGEIFS(Observed!Z$2:Z$2369,Observed!$A$2:$A$2369,$A268,Observed!$C$2:$C$2369,$C268)),AVERAGEIFS(Observed!Z$2:Z$2369,Observed!$A$2:$A$2369,$A268,Observed!$C$2:$C$2369,$C268),"")</f>
        <v/>
      </c>
      <c r="AA268" s="40" t="str">
        <f>IF(ISNUMBER(AVERAGEIFS(Observed!AA$2:AA$2369,Observed!$A$2:$A$2369,$A268,Observed!$C$2:$C$2369,$C268)),AVERAGEIFS(Observed!AA$2:AA$2369,Observed!$A$2:$A$2369,$A268,Observed!$C$2:$C$2369,$C268),"")</f>
        <v/>
      </c>
      <c r="AB268" s="40" t="str">
        <f>IF(ISNUMBER(AVERAGEIFS(Observed!AB$2:AB$2369,Observed!$A$2:$A$2369,$A268,Observed!$C$2:$C$2369,$C268)),AVERAGEIFS(Observed!AB$2:AB$2369,Observed!$A$2:$A$2369,$A268,Observed!$C$2:$C$2369,$C268),"")</f>
        <v/>
      </c>
      <c r="AC268" s="40" t="str">
        <f>IF(ISNUMBER(AVERAGEIFS(Observed!AC$2:AC$2369,Observed!$A$2:$A$2369,$A268,Observed!$C$2:$C$2369,$C268)),AVERAGEIFS(Observed!AC$2:AC$2369,Observed!$A$2:$A$2369,$A268,Observed!$C$2:$C$2369,$C268),"")</f>
        <v/>
      </c>
      <c r="AD268" s="40" t="str">
        <f>IF(ISNUMBER(AVERAGEIFS(Observed!AD$2:AD$2369,Observed!$A$2:$A$2369,$A268,Observed!$C$2:$C$2369,$C268)),AVERAGEIFS(Observed!AD$2:AD$2369,Observed!$A$2:$A$2369,$A268,Observed!$C$2:$C$2369,$C268),"")</f>
        <v/>
      </c>
      <c r="AE268" s="40" t="str">
        <f>IF(ISNUMBER(AVERAGEIFS(Observed!AE$2:AE$2369,Observed!$A$2:$A$2369,$A268,Observed!$C$2:$C$2369,$C268)),AVERAGEIFS(Observed!AE$2:AE$2369,Observed!$A$2:$A$2369,$A268,Observed!$C$2:$C$2369,$C268),"")</f>
        <v/>
      </c>
      <c r="AF268" s="40" t="str">
        <f>IF(ISNUMBER(AVERAGEIFS(Observed!AF$2:AF$2369,Observed!$A$2:$A$2369,$A268,Observed!$C$2:$C$2369,$C268)),AVERAGEIFS(Observed!AF$2:AF$2369,Observed!$A$2:$A$2369,$A268,Observed!$C$2:$C$2369,$C268),"")</f>
        <v/>
      </c>
      <c r="AG268" s="40" t="str">
        <f>IF(ISNUMBER(AVERAGEIFS(Observed!AG$2:AG$2369,Observed!$A$2:$A$2369,$A268,Observed!$C$2:$C$2369,$C268)),AVERAGEIFS(Observed!AG$2:AG$2369,Observed!$A$2:$A$2369,$A268,Observed!$C$2:$C$2369,$C268),"")</f>
        <v/>
      </c>
      <c r="AH268" s="41" t="str">
        <f>IF(ISNUMBER(AVERAGEIFS(Observed!AH$2:AH$2369,Observed!$A$2:$A$2369,$A268,Observed!$C$2:$C$2369,$C268)),AVERAGEIFS(Observed!AH$2:AH$2369,Observed!$A$2:$A$2369,$A268,Observed!$C$2:$C$2369,$C268),"")</f>
        <v/>
      </c>
      <c r="AI268" s="41" t="str">
        <f>IF(ISNUMBER(AVERAGEIFS(Observed!AI$2:AI$2369,Observed!$A$2:$A$2369,$A268,Observed!$C$2:$C$2369,$C268)),AVERAGEIFS(Observed!AI$2:AI$2369,Observed!$A$2:$A$2369,$A268,Observed!$C$2:$C$2369,$C268),"")</f>
        <v/>
      </c>
      <c r="AJ268" s="41" t="str">
        <f>IF(ISNUMBER(AVERAGEIFS(Observed!AJ$2:AJ$2369,Observed!$A$2:$A$2369,$A268,Observed!$C$2:$C$2369,$C268)),AVERAGEIFS(Observed!AJ$2:AJ$2369,Observed!$A$2:$A$2369,$A268,Observed!$C$2:$C$2369,$C268),"")</f>
        <v/>
      </c>
      <c r="AK268" s="40" t="str">
        <f>IF(ISNUMBER(AVERAGEIFS(Observed!AK$2:AK$2369,Observed!$A$2:$A$2369,$A268,Observed!$C$2:$C$2369,$C268)),AVERAGEIFS(Observed!AK$2:AK$2369,Observed!$A$2:$A$2369,$A268,Observed!$C$2:$C$2369,$C268),"")</f>
        <v/>
      </c>
      <c r="AL268" s="41" t="str">
        <f>IF(ISNUMBER(AVERAGEIFS(Observed!AL$2:AL$2369,Observed!$A$2:$A$2369,$A268,Observed!$C$2:$C$2369,$C268)),AVERAGEIFS(Observed!AL$2:AL$2369,Observed!$A$2:$A$2369,$A268,Observed!$C$2:$C$2369,$C268),"")</f>
        <v/>
      </c>
      <c r="AM268" s="40" t="str">
        <f>IF(ISNUMBER(AVERAGEIFS(Observed!AM$2:AM$2369,Observed!$A$2:$A$2369,$A268,Observed!$C$2:$C$2369,$C268)),AVERAGEIFS(Observed!AM$2:AM$2369,Observed!$A$2:$A$2369,$A268,Observed!$C$2:$C$2369,$C268),"")</f>
        <v/>
      </c>
      <c r="AN268" s="40" t="str">
        <f>IF(ISNUMBER(AVERAGEIFS(Observed!AN$2:AN$2369,Observed!$A$2:$A$2369,$A268,Observed!$C$2:$C$2369,$C268)),AVERAGEIFS(Observed!AN$2:AN$2369,Observed!$A$2:$A$2369,$A268,Observed!$C$2:$C$2369,$C268),"")</f>
        <v/>
      </c>
      <c r="AO268" s="40" t="str">
        <f>IF(ISNUMBER(AVERAGEIFS(Observed!AO$2:AO$2369,Observed!$A$2:$A$2369,$A268,Observed!$C$2:$C$2369,$C268)),AVERAGEIFS(Observed!AO$2:AO$2369,Observed!$A$2:$A$2369,$A268,Observed!$C$2:$C$2369,$C268),"")</f>
        <v/>
      </c>
      <c r="AP268" s="41" t="str">
        <f>IF(ISNUMBER(AVERAGEIFS(Observed!AP$2:AP$2369,Observed!$A$2:$A$2369,$A268,Observed!$C$2:$C$2369,$C268)),AVERAGEIFS(Observed!AP$2:AP$2369,Observed!$A$2:$A$2369,$A268,Observed!$C$2:$C$2369,$C268),"")</f>
        <v/>
      </c>
      <c r="AQ268" s="40" t="str">
        <f>IF(ISNUMBER(AVERAGEIFS(Observed!AQ$2:AQ$2369,Observed!$A$2:$A$2369,$A268,Observed!$C$2:$C$2369,$C268)),AVERAGEIFS(Observed!AQ$2:AQ$2369,Observed!$A$2:$A$2369,$A268,Observed!$C$2:$C$2369,$C268),"")</f>
        <v/>
      </c>
      <c r="AR268" s="40" t="str">
        <f>IF(ISNUMBER(AVERAGEIFS(Observed!AR$2:AR$2369,Observed!$A$2:$A$2369,$A268,Observed!$C$2:$C$2369,$C268)),AVERAGEIFS(Observed!AR$2:AR$2369,Observed!$A$2:$A$2369,$A268,Observed!$C$2:$C$2369,$C268),"")</f>
        <v/>
      </c>
      <c r="AS268" s="3">
        <f>COUNTIFS(Observed!$A$2:$A$2369,$A268,Observed!$C$2:$C$2369,$C268)</f>
        <v>3</v>
      </c>
      <c r="AT268" s="3">
        <f t="shared" si="4"/>
        <v>4</v>
      </c>
    </row>
    <row r="269" spans="1:46" x14ac:dyDescent="0.25">
      <c r="A269" t="s">
        <v>6</v>
      </c>
      <c r="B269" t="s">
        <v>21</v>
      </c>
      <c r="C269" s="7">
        <v>36887</v>
      </c>
      <c r="D269" t="s">
        <v>101</v>
      </c>
      <c r="E269" t="s">
        <v>84</v>
      </c>
      <c r="J269" t="s">
        <v>3</v>
      </c>
      <c r="K269" t="s">
        <v>3</v>
      </c>
      <c r="L269">
        <v>3</v>
      </c>
      <c r="M269" t="s">
        <v>25</v>
      </c>
      <c r="N269" s="39">
        <f>IF(ISNUMBER(AVERAGEIFS(Observed!N$2:N$2369,Observed!$A$2:$A$2369,$A269,Observed!$C$2:$C$2369,$C269)),AVERAGEIFS(Observed!N$2:N$2369,Observed!$A$2:$A$2369,$A269,Observed!$C$2:$C$2369,$C269),"")</f>
        <v>663.33333333333337</v>
      </c>
      <c r="O269" s="40">
        <f>IF(ISNUMBER(AVERAGEIFS(Observed!O$2:O$2369,Observed!$A$2:$A$2369,$A269,Observed!$C$2:$C$2369,$C269)),AVERAGEIFS(Observed!O$2:O$2369,Observed!$A$2:$A$2369,$A269,Observed!$C$2:$C$2369,$C269),"")</f>
        <v>66.333333333333329</v>
      </c>
      <c r="P269" s="40" t="str">
        <f>IF(ISNUMBER(AVERAGEIFS(Observed!P$2:P$2369,Observed!$A$2:$A$2369,$A269,Observed!$C$2:$C$2369,$C269)),AVERAGEIFS(Observed!P$2:P$2369,Observed!$A$2:$A$2369,$A269,Observed!$C$2:$C$2369,$C269),"")</f>
        <v/>
      </c>
      <c r="Q269" s="40">
        <f>IF(ISNUMBER(AVERAGEIFS(Observed!Q$2:Q$2369,Observed!$A$2:$A$2369,$A269,Observed!$C$2:$C$2369,$C269)),AVERAGEIFS(Observed!Q$2:Q$2369,Observed!$A$2:$A$2369,$A269,Observed!$C$2:$C$2369,$C269),"")</f>
        <v>211.11666666666667</v>
      </c>
      <c r="R269" s="40">
        <f>IF(ISNUMBER(AVERAGEIFS(Observed!R$2:R$2369,Observed!$A$2:$A$2369,$A269,Observed!$C$2:$C$2369,$C269)),AVERAGEIFS(Observed!R$2:R$2369,Observed!$A$2:$A$2369,$A269,Observed!$C$2:$C$2369,$C269),"")</f>
        <v>564.72666666666669</v>
      </c>
      <c r="S269" s="41" t="str">
        <f>IF(ISNUMBER(AVERAGEIFS(Observed!S$2:S$2369,Observed!$A$2:$A$2369,$A269,Observed!$C$2:$C$2369,$C269)),AVERAGEIFS(Observed!S$2:S$2369,Observed!$A$2:$A$2369,$A269,Observed!$C$2:$C$2369,$C269),"")</f>
        <v/>
      </c>
      <c r="T269" s="41" t="str">
        <f>IF(ISNUMBER(AVERAGEIFS(Observed!T$2:T$2369,Observed!$A$2:$A$2369,$A269,Observed!$C$2:$C$2369,$C269)),AVERAGEIFS(Observed!T$2:T$2369,Observed!$A$2:$A$2369,$A269,Observed!$C$2:$C$2369,$C269),"")</f>
        <v/>
      </c>
      <c r="U269" s="41">
        <f>IF(ISNUMBER(AVERAGEIFS(Observed!U$2:U$2369,Observed!$A$2:$A$2369,$A269,Observed!$C$2:$C$2369,$C269)),AVERAGEIFS(Observed!U$2:U$2369,Observed!$A$2:$A$2369,$A269,Observed!$C$2:$C$2369,$C269),"")</f>
        <v>1.26E-2</v>
      </c>
      <c r="V269" s="40" t="str">
        <f>IF(ISNUMBER(AVERAGEIFS(Observed!V$2:V$2369,Observed!$A$2:$A$2369,$A269,Observed!$C$2:$C$2369,$C269)),AVERAGEIFS(Observed!V$2:V$2369,Observed!$A$2:$A$2369,$A269,Observed!$C$2:$C$2369,$C269),"")</f>
        <v/>
      </c>
      <c r="W269" s="8" t="str">
        <f>IF(ISNUMBER(AVERAGEIFS(Observed!W$2:W$2369,Observed!$A$2:$A$2369,$A269,Observed!$C$2:$C$2369,$C269)),AVERAGEIFS(Observed!W$2:W$2369,Observed!$A$2:$A$2369,$A269,Observed!$C$2:$C$2369,$C269),"")</f>
        <v/>
      </c>
      <c r="X269" s="8" t="str">
        <f>IF(ISNUMBER(AVERAGEIFS(Observed!X$2:X$2369,Observed!$A$2:$A$2369,$A269,Observed!$C$2:$C$2369,$C269)),AVERAGEIFS(Observed!X$2:X$2369,Observed!$A$2:$A$2369,$A269,Observed!$C$2:$C$2369,$C269),"")</f>
        <v/>
      </c>
      <c r="Y269" s="40" t="str">
        <f>IF(ISNUMBER(AVERAGEIFS(Observed!Y$2:Y$2369,Observed!$A$2:$A$2369,$A269,Observed!$C$2:$C$2369,$C269)),AVERAGEIFS(Observed!Y$2:Y$2369,Observed!$A$2:$A$2369,$A269,Observed!$C$2:$C$2369,$C269),"")</f>
        <v/>
      </c>
      <c r="Z269" s="40" t="str">
        <f>IF(ISNUMBER(AVERAGEIFS(Observed!Z$2:Z$2369,Observed!$A$2:$A$2369,$A269,Observed!$C$2:$C$2369,$C269)),AVERAGEIFS(Observed!Z$2:Z$2369,Observed!$A$2:$A$2369,$A269,Observed!$C$2:$C$2369,$C269),"")</f>
        <v/>
      </c>
      <c r="AA269" s="40" t="str">
        <f>IF(ISNUMBER(AVERAGEIFS(Observed!AA$2:AA$2369,Observed!$A$2:$A$2369,$A269,Observed!$C$2:$C$2369,$C269)),AVERAGEIFS(Observed!AA$2:AA$2369,Observed!$A$2:$A$2369,$A269,Observed!$C$2:$C$2369,$C269),"")</f>
        <v/>
      </c>
      <c r="AB269" s="40" t="str">
        <f>IF(ISNUMBER(AVERAGEIFS(Observed!AB$2:AB$2369,Observed!$A$2:$A$2369,$A269,Observed!$C$2:$C$2369,$C269)),AVERAGEIFS(Observed!AB$2:AB$2369,Observed!$A$2:$A$2369,$A269,Observed!$C$2:$C$2369,$C269),"")</f>
        <v/>
      </c>
      <c r="AC269" s="40" t="str">
        <f>IF(ISNUMBER(AVERAGEIFS(Observed!AC$2:AC$2369,Observed!$A$2:$A$2369,$A269,Observed!$C$2:$C$2369,$C269)),AVERAGEIFS(Observed!AC$2:AC$2369,Observed!$A$2:$A$2369,$A269,Observed!$C$2:$C$2369,$C269),"")</f>
        <v/>
      </c>
      <c r="AD269" s="40" t="str">
        <f>IF(ISNUMBER(AVERAGEIFS(Observed!AD$2:AD$2369,Observed!$A$2:$A$2369,$A269,Observed!$C$2:$C$2369,$C269)),AVERAGEIFS(Observed!AD$2:AD$2369,Observed!$A$2:$A$2369,$A269,Observed!$C$2:$C$2369,$C269),"")</f>
        <v/>
      </c>
      <c r="AE269" s="40" t="str">
        <f>IF(ISNUMBER(AVERAGEIFS(Observed!AE$2:AE$2369,Observed!$A$2:$A$2369,$A269,Observed!$C$2:$C$2369,$C269)),AVERAGEIFS(Observed!AE$2:AE$2369,Observed!$A$2:$A$2369,$A269,Observed!$C$2:$C$2369,$C269),"")</f>
        <v/>
      </c>
      <c r="AF269" s="40" t="str">
        <f>IF(ISNUMBER(AVERAGEIFS(Observed!AF$2:AF$2369,Observed!$A$2:$A$2369,$A269,Observed!$C$2:$C$2369,$C269)),AVERAGEIFS(Observed!AF$2:AF$2369,Observed!$A$2:$A$2369,$A269,Observed!$C$2:$C$2369,$C269),"")</f>
        <v/>
      </c>
      <c r="AG269" s="40" t="str">
        <f>IF(ISNUMBER(AVERAGEIFS(Observed!AG$2:AG$2369,Observed!$A$2:$A$2369,$A269,Observed!$C$2:$C$2369,$C269)),AVERAGEIFS(Observed!AG$2:AG$2369,Observed!$A$2:$A$2369,$A269,Observed!$C$2:$C$2369,$C269),"")</f>
        <v/>
      </c>
      <c r="AH269" s="41" t="str">
        <f>IF(ISNUMBER(AVERAGEIFS(Observed!AH$2:AH$2369,Observed!$A$2:$A$2369,$A269,Observed!$C$2:$C$2369,$C269)),AVERAGEIFS(Observed!AH$2:AH$2369,Observed!$A$2:$A$2369,$A269,Observed!$C$2:$C$2369,$C269),"")</f>
        <v/>
      </c>
      <c r="AI269" s="41" t="str">
        <f>IF(ISNUMBER(AVERAGEIFS(Observed!AI$2:AI$2369,Observed!$A$2:$A$2369,$A269,Observed!$C$2:$C$2369,$C269)),AVERAGEIFS(Observed!AI$2:AI$2369,Observed!$A$2:$A$2369,$A269,Observed!$C$2:$C$2369,$C269),"")</f>
        <v/>
      </c>
      <c r="AJ269" s="41" t="str">
        <f>IF(ISNUMBER(AVERAGEIFS(Observed!AJ$2:AJ$2369,Observed!$A$2:$A$2369,$A269,Observed!$C$2:$C$2369,$C269)),AVERAGEIFS(Observed!AJ$2:AJ$2369,Observed!$A$2:$A$2369,$A269,Observed!$C$2:$C$2369,$C269),"")</f>
        <v/>
      </c>
      <c r="AK269" s="40" t="str">
        <f>IF(ISNUMBER(AVERAGEIFS(Observed!AK$2:AK$2369,Observed!$A$2:$A$2369,$A269,Observed!$C$2:$C$2369,$C269)),AVERAGEIFS(Observed!AK$2:AK$2369,Observed!$A$2:$A$2369,$A269,Observed!$C$2:$C$2369,$C269),"")</f>
        <v/>
      </c>
      <c r="AL269" s="41" t="str">
        <f>IF(ISNUMBER(AVERAGEIFS(Observed!AL$2:AL$2369,Observed!$A$2:$A$2369,$A269,Observed!$C$2:$C$2369,$C269)),AVERAGEIFS(Observed!AL$2:AL$2369,Observed!$A$2:$A$2369,$A269,Observed!$C$2:$C$2369,$C269),"")</f>
        <v/>
      </c>
      <c r="AM269" s="40" t="str">
        <f>IF(ISNUMBER(AVERAGEIFS(Observed!AM$2:AM$2369,Observed!$A$2:$A$2369,$A269,Observed!$C$2:$C$2369,$C269)),AVERAGEIFS(Observed!AM$2:AM$2369,Observed!$A$2:$A$2369,$A269,Observed!$C$2:$C$2369,$C269),"")</f>
        <v/>
      </c>
      <c r="AN269" s="40" t="str">
        <f>IF(ISNUMBER(AVERAGEIFS(Observed!AN$2:AN$2369,Observed!$A$2:$A$2369,$A269,Observed!$C$2:$C$2369,$C269)),AVERAGEIFS(Observed!AN$2:AN$2369,Observed!$A$2:$A$2369,$A269,Observed!$C$2:$C$2369,$C269),"")</f>
        <v/>
      </c>
      <c r="AO269" s="40" t="str">
        <f>IF(ISNUMBER(AVERAGEIFS(Observed!AO$2:AO$2369,Observed!$A$2:$A$2369,$A269,Observed!$C$2:$C$2369,$C269)),AVERAGEIFS(Observed!AO$2:AO$2369,Observed!$A$2:$A$2369,$A269,Observed!$C$2:$C$2369,$C269),"")</f>
        <v/>
      </c>
      <c r="AP269" s="41" t="str">
        <f>IF(ISNUMBER(AVERAGEIFS(Observed!AP$2:AP$2369,Observed!$A$2:$A$2369,$A269,Observed!$C$2:$C$2369,$C269)),AVERAGEIFS(Observed!AP$2:AP$2369,Observed!$A$2:$A$2369,$A269,Observed!$C$2:$C$2369,$C269),"")</f>
        <v/>
      </c>
      <c r="AQ269" s="40" t="str">
        <f>IF(ISNUMBER(AVERAGEIFS(Observed!AQ$2:AQ$2369,Observed!$A$2:$A$2369,$A269,Observed!$C$2:$C$2369,$C269)),AVERAGEIFS(Observed!AQ$2:AQ$2369,Observed!$A$2:$A$2369,$A269,Observed!$C$2:$C$2369,$C269),"")</f>
        <v/>
      </c>
      <c r="AR269" s="40" t="str">
        <f>IF(ISNUMBER(AVERAGEIFS(Observed!AR$2:AR$2369,Observed!$A$2:$A$2369,$A269,Observed!$C$2:$C$2369,$C269)),AVERAGEIFS(Observed!AR$2:AR$2369,Observed!$A$2:$A$2369,$A269,Observed!$C$2:$C$2369,$C269),"")</f>
        <v/>
      </c>
      <c r="AS269" s="3">
        <f>COUNTIFS(Observed!$A$2:$A$2369,$A269,Observed!$C$2:$C$2369,$C269)</f>
        <v>3</v>
      </c>
      <c r="AT269" s="3">
        <f t="shared" si="4"/>
        <v>4</v>
      </c>
    </row>
    <row r="270" spans="1:46" x14ac:dyDescent="0.25">
      <c r="A270" t="s">
        <v>6</v>
      </c>
      <c r="B270" t="s">
        <v>21</v>
      </c>
      <c r="C270" s="7">
        <v>36899</v>
      </c>
      <c r="D270" t="s">
        <v>101</v>
      </c>
      <c r="E270" t="s">
        <v>84</v>
      </c>
      <c r="J270" t="s">
        <v>3</v>
      </c>
      <c r="K270" t="s">
        <v>3</v>
      </c>
      <c r="L270">
        <v>4</v>
      </c>
      <c r="M270" t="s">
        <v>23</v>
      </c>
      <c r="N270" s="39">
        <f>IF(ISNUMBER(AVERAGEIFS(Observed!N$2:N$2369,Observed!$A$2:$A$2369,$A270,Observed!$C$2:$C$2369,$C270)),AVERAGEIFS(Observed!N$2:N$2369,Observed!$A$2:$A$2369,$A270,Observed!$C$2:$C$2369,$C270),"")</f>
        <v>780</v>
      </c>
      <c r="O270" s="40">
        <f>IF(ISNUMBER(AVERAGEIFS(Observed!O$2:O$2369,Observed!$A$2:$A$2369,$A270,Observed!$C$2:$C$2369,$C270)),AVERAGEIFS(Observed!O$2:O$2369,Observed!$A$2:$A$2369,$A270,Observed!$C$2:$C$2369,$C270),"")</f>
        <v>78</v>
      </c>
      <c r="P270" s="40" t="str">
        <f>IF(ISNUMBER(AVERAGEIFS(Observed!P$2:P$2369,Observed!$A$2:$A$2369,$A270,Observed!$C$2:$C$2369,$C270)),AVERAGEIFS(Observed!P$2:P$2369,Observed!$A$2:$A$2369,$A270,Observed!$C$2:$C$2369,$C270),"")</f>
        <v/>
      </c>
      <c r="Q270" s="40" t="str">
        <f>IF(ISNUMBER(AVERAGEIFS(Observed!Q$2:Q$2369,Observed!$A$2:$A$2369,$A270,Observed!$C$2:$C$2369,$C270)),AVERAGEIFS(Observed!Q$2:Q$2369,Observed!$A$2:$A$2369,$A270,Observed!$C$2:$C$2369,$C270),"")</f>
        <v/>
      </c>
      <c r="R270" s="40" t="str">
        <f>IF(ISNUMBER(AVERAGEIFS(Observed!R$2:R$2369,Observed!$A$2:$A$2369,$A270,Observed!$C$2:$C$2369,$C270)),AVERAGEIFS(Observed!R$2:R$2369,Observed!$A$2:$A$2369,$A270,Observed!$C$2:$C$2369,$C270),"")</f>
        <v/>
      </c>
      <c r="S270" s="41" t="str">
        <f>IF(ISNUMBER(AVERAGEIFS(Observed!S$2:S$2369,Observed!$A$2:$A$2369,$A270,Observed!$C$2:$C$2369,$C270)),AVERAGEIFS(Observed!S$2:S$2369,Observed!$A$2:$A$2369,$A270,Observed!$C$2:$C$2369,$C270),"")</f>
        <v/>
      </c>
      <c r="T270" s="41" t="str">
        <f>IF(ISNUMBER(AVERAGEIFS(Observed!T$2:T$2369,Observed!$A$2:$A$2369,$A270,Observed!$C$2:$C$2369,$C270)),AVERAGEIFS(Observed!T$2:T$2369,Observed!$A$2:$A$2369,$A270,Observed!$C$2:$C$2369,$C270),"")</f>
        <v/>
      </c>
      <c r="U270" s="41" t="str">
        <f>IF(ISNUMBER(AVERAGEIFS(Observed!U$2:U$2369,Observed!$A$2:$A$2369,$A270,Observed!$C$2:$C$2369,$C270)),AVERAGEIFS(Observed!U$2:U$2369,Observed!$A$2:$A$2369,$A270,Observed!$C$2:$C$2369,$C270),"")</f>
        <v/>
      </c>
      <c r="V270" s="40" t="str">
        <f>IF(ISNUMBER(AVERAGEIFS(Observed!V$2:V$2369,Observed!$A$2:$A$2369,$A270,Observed!$C$2:$C$2369,$C270)),AVERAGEIFS(Observed!V$2:V$2369,Observed!$A$2:$A$2369,$A270,Observed!$C$2:$C$2369,$C270),"")</f>
        <v/>
      </c>
      <c r="W270" s="8" t="str">
        <f>IF(ISNUMBER(AVERAGEIFS(Observed!W$2:W$2369,Observed!$A$2:$A$2369,$A270,Observed!$C$2:$C$2369,$C270)),AVERAGEIFS(Observed!W$2:W$2369,Observed!$A$2:$A$2369,$A270,Observed!$C$2:$C$2369,$C270),"")</f>
        <v/>
      </c>
      <c r="X270" s="8" t="str">
        <f>IF(ISNUMBER(AVERAGEIFS(Observed!X$2:X$2369,Observed!$A$2:$A$2369,$A270,Observed!$C$2:$C$2369,$C270)),AVERAGEIFS(Observed!X$2:X$2369,Observed!$A$2:$A$2369,$A270,Observed!$C$2:$C$2369,$C270),"")</f>
        <v/>
      </c>
      <c r="Y270" s="40" t="str">
        <f>IF(ISNUMBER(AVERAGEIFS(Observed!Y$2:Y$2369,Observed!$A$2:$A$2369,$A270,Observed!$C$2:$C$2369,$C270)),AVERAGEIFS(Observed!Y$2:Y$2369,Observed!$A$2:$A$2369,$A270,Observed!$C$2:$C$2369,$C270),"")</f>
        <v/>
      </c>
      <c r="Z270" s="40" t="str">
        <f>IF(ISNUMBER(AVERAGEIFS(Observed!Z$2:Z$2369,Observed!$A$2:$A$2369,$A270,Observed!$C$2:$C$2369,$C270)),AVERAGEIFS(Observed!Z$2:Z$2369,Observed!$A$2:$A$2369,$A270,Observed!$C$2:$C$2369,$C270),"")</f>
        <v/>
      </c>
      <c r="AA270" s="40" t="str">
        <f>IF(ISNUMBER(AVERAGEIFS(Observed!AA$2:AA$2369,Observed!$A$2:$A$2369,$A270,Observed!$C$2:$C$2369,$C270)),AVERAGEIFS(Observed!AA$2:AA$2369,Observed!$A$2:$A$2369,$A270,Observed!$C$2:$C$2369,$C270),"")</f>
        <v/>
      </c>
      <c r="AB270" s="40" t="str">
        <f>IF(ISNUMBER(AVERAGEIFS(Observed!AB$2:AB$2369,Observed!$A$2:$A$2369,$A270,Observed!$C$2:$C$2369,$C270)),AVERAGEIFS(Observed!AB$2:AB$2369,Observed!$A$2:$A$2369,$A270,Observed!$C$2:$C$2369,$C270),"")</f>
        <v/>
      </c>
      <c r="AC270" s="40" t="str">
        <f>IF(ISNUMBER(AVERAGEIFS(Observed!AC$2:AC$2369,Observed!$A$2:$A$2369,$A270,Observed!$C$2:$C$2369,$C270)),AVERAGEIFS(Observed!AC$2:AC$2369,Observed!$A$2:$A$2369,$A270,Observed!$C$2:$C$2369,$C270),"")</f>
        <v/>
      </c>
      <c r="AD270" s="40" t="str">
        <f>IF(ISNUMBER(AVERAGEIFS(Observed!AD$2:AD$2369,Observed!$A$2:$A$2369,$A270,Observed!$C$2:$C$2369,$C270)),AVERAGEIFS(Observed!AD$2:AD$2369,Observed!$A$2:$A$2369,$A270,Observed!$C$2:$C$2369,$C270),"")</f>
        <v/>
      </c>
      <c r="AE270" s="40" t="str">
        <f>IF(ISNUMBER(AVERAGEIFS(Observed!AE$2:AE$2369,Observed!$A$2:$A$2369,$A270,Observed!$C$2:$C$2369,$C270)),AVERAGEIFS(Observed!AE$2:AE$2369,Observed!$A$2:$A$2369,$A270,Observed!$C$2:$C$2369,$C270),"")</f>
        <v/>
      </c>
      <c r="AF270" s="40" t="str">
        <f>IF(ISNUMBER(AVERAGEIFS(Observed!AF$2:AF$2369,Observed!$A$2:$A$2369,$A270,Observed!$C$2:$C$2369,$C270)),AVERAGEIFS(Observed!AF$2:AF$2369,Observed!$A$2:$A$2369,$A270,Observed!$C$2:$C$2369,$C270),"")</f>
        <v/>
      </c>
      <c r="AG270" s="40" t="str">
        <f>IF(ISNUMBER(AVERAGEIFS(Observed!AG$2:AG$2369,Observed!$A$2:$A$2369,$A270,Observed!$C$2:$C$2369,$C270)),AVERAGEIFS(Observed!AG$2:AG$2369,Observed!$A$2:$A$2369,$A270,Observed!$C$2:$C$2369,$C270),"")</f>
        <v/>
      </c>
      <c r="AH270" s="41" t="str">
        <f>IF(ISNUMBER(AVERAGEIFS(Observed!AH$2:AH$2369,Observed!$A$2:$A$2369,$A270,Observed!$C$2:$C$2369,$C270)),AVERAGEIFS(Observed!AH$2:AH$2369,Observed!$A$2:$A$2369,$A270,Observed!$C$2:$C$2369,$C270),"")</f>
        <v/>
      </c>
      <c r="AI270" s="41" t="str">
        <f>IF(ISNUMBER(AVERAGEIFS(Observed!AI$2:AI$2369,Observed!$A$2:$A$2369,$A270,Observed!$C$2:$C$2369,$C270)),AVERAGEIFS(Observed!AI$2:AI$2369,Observed!$A$2:$A$2369,$A270,Observed!$C$2:$C$2369,$C270),"")</f>
        <v/>
      </c>
      <c r="AJ270" s="41" t="str">
        <f>IF(ISNUMBER(AVERAGEIFS(Observed!AJ$2:AJ$2369,Observed!$A$2:$A$2369,$A270,Observed!$C$2:$C$2369,$C270)),AVERAGEIFS(Observed!AJ$2:AJ$2369,Observed!$A$2:$A$2369,$A270,Observed!$C$2:$C$2369,$C270),"")</f>
        <v/>
      </c>
      <c r="AK270" s="40" t="str">
        <f>IF(ISNUMBER(AVERAGEIFS(Observed!AK$2:AK$2369,Observed!$A$2:$A$2369,$A270,Observed!$C$2:$C$2369,$C270)),AVERAGEIFS(Observed!AK$2:AK$2369,Observed!$A$2:$A$2369,$A270,Observed!$C$2:$C$2369,$C270),"")</f>
        <v/>
      </c>
      <c r="AL270" s="41" t="str">
        <f>IF(ISNUMBER(AVERAGEIFS(Observed!AL$2:AL$2369,Observed!$A$2:$A$2369,$A270,Observed!$C$2:$C$2369,$C270)),AVERAGEIFS(Observed!AL$2:AL$2369,Observed!$A$2:$A$2369,$A270,Observed!$C$2:$C$2369,$C270),"")</f>
        <v/>
      </c>
      <c r="AM270" s="40" t="str">
        <f>IF(ISNUMBER(AVERAGEIFS(Observed!AM$2:AM$2369,Observed!$A$2:$A$2369,$A270,Observed!$C$2:$C$2369,$C270)),AVERAGEIFS(Observed!AM$2:AM$2369,Observed!$A$2:$A$2369,$A270,Observed!$C$2:$C$2369,$C270),"")</f>
        <v/>
      </c>
      <c r="AN270" s="40" t="str">
        <f>IF(ISNUMBER(AVERAGEIFS(Observed!AN$2:AN$2369,Observed!$A$2:$A$2369,$A270,Observed!$C$2:$C$2369,$C270)),AVERAGEIFS(Observed!AN$2:AN$2369,Observed!$A$2:$A$2369,$A270,Observed!$C$2:$C$2369,$C270),"")</f>
        <v/>
      </c>
      <c r="AO270" s="40" t="str">
        <f>IF(ISNUMBER(AVERAGEIFS(Observed!AO$2:AO$2369,Observed!$A$2:$A$2369,$A270,Observed!$C$2:$C$2369,$C270)),AVERAGEIFS(Observed!AO$2:AO$2369,Observed!$A$2:$A$2369,$A270,Observed!$C$2:$C$2369,$C270),"")</f>
        <v/>
      </c>
      <c r="AP270" s="41" t="str">
        <f>IF(ISNUMBER(AVERAGEIFS(Observed!AP$2:AP$2369,Observed!$A$2:$A$2369,$A270,Observed!$C$2:$C$2369,$C270)),AVERAGEIFS(Observed!AP$2:AP$2369,Observed!$A$2:$A$2369,$A270,Observed!$C$2:$C$2369,$C270),"")</f>
        <v/>
      </c>
      <c r="AQ270" s="40" t="str">
        <f>IF(ISNUMBER(AVERAGEIFS(Observed!AQ$2:AQ$2369,Observed!$A$2:$A$2369,$A270,Observed!$C$2:$C$2369,$C270)),AVERAGEIFS(Observed!AQ$2:AQ$2369,Observed!$A$2:$A$2369,$A270,Observed!$C$2:$C$2369,$C270),"")</f>
        <v/>
      </c>
      <c r="AR270" s="40" t="str">
        <f>IF(ISNUMBER(AVERAGEIFS(Observed!AR$2:AR$2369,Observed!$A$2:$A$2369,$A270,Observed!$C$2:$C$2369,$C270)),AVERAGEIFS(Observed!AR$2:AR$2369,Observed!$A$2:$A$2369,$A270,Observed!$C$2:$C$2369,$C270),"")</f>
        <v/>
      </c>
      <c r="AS270" s="3">
        <f>COUNTIFS(Observed!$A$2:$A$2369,$A270,Observed!$C$2:$C$2369,$C270)</f>
        <v>3</v>
      </c>
      <c r="AT270" s="3">
        <f t="shared" si="4"/>
        <v>1</v>
      </c>
    </row>
    <row r="271" spans="1:46" x14ac:dyDescent="0.25">
      <c r="A271" t="s">
        <v>6</v>
      </c>
      <c r="B271" t="s">
        <v>21</v>
      </c>
      <c r="C271" s="7">
        <v>36904</v>
      </c>
      <c r="D271" t="s">
        <v>101</v>
      </c>
      <c r="E271" t="s">
        <v>84</v>
      </c>
      <c r="J271" t="s">
        <v>3</v>
      </c>
      <c r="K271" t="s">
        <v>3</v>
      </c>
      <c r="L271">
        <v>4</v>
      </c>
      <c r="M271" t="s">
        <v>23</v>
      </c>
      <c r="N271" s="39">
        <f>IF(ISNUMBER(AVERAGEIFS(Observed!N$2:N$2369,Observed!$A$2:$A$2369,$A271,Observed!$C$2:$C$2369,$C271)),AVERAGEIFS(Observed!N$2:N$2369,Observed!$A$2:$A$2369,$A271,Observed!$C$2:$C$2369,$C271),"")</f>
        <v>1122.8333333333333</v>
      </c>
      <c r="O271" s="40">
        <f>IF(ISNUMBER(AVERAGEIFS(Observed!O$2:O$2369,Observed!$A$2:$A$2369,$A271,Observed!$C$2:$C$2369,$C271)),AVERAGEIFS(Observed!O$2:O$2369,Observed!$A$2:$A$2369,$A271,Observed!$C$2:$C$2369,$C271),"")</f>
        <v>112.28333333333335</v>
      </c>
      <c r="P271" s="40" t="str">
        <f>IF(ISNUMBER(AVERAGEIFS(Observed!P$2:P$2369,Observed!$A$2:$A$2369,$A271,Observed!$C$2:$C$2369,$C271)),AVERAGEIFS(Observed!P$2:P$2369,Observed!$A$2:$A$2369,$A271,Observed!$C$2:$C$2369,$C271),"")</f>
        <v/>
      </c>
      <c r="Q271" s="40" t="str">
        <f>IF(ISNUMBER(AVERAGEIFS(Observed!Q$2:Q$2369,Observed!$A$2:$A$2369,$A271,Observed!$C$2:$C$2369,$C271)),AVERAGEIFS(Observed!Q$2:Q$2369,Observed!$A$2:$A$2369,$A271,Observed!$C$2:$C$2369,$C271),"")</f>
        <v/>
      </c>
      <c r="R271" s="40" t="str">
        <f>IF(ISNUMBER(AVERAGEIFS(Observed!R$2:R$2369,Observed!$A$2:$A$2369,$A271,Observed!$C$2:$C$2369,$C271)),AVERAGEIFS(Observed!R$2:R$2369,Observed!$A$2:$A$2369,$A271,Observed!$C$2:$C$2369,$C271),"")</f>
        <v/>
      </c>
      <c r="S271" s="41" t="str">
        <f>IF(ISNUMBER(AVERAGEIFS(Observed!S$2:S$2369,Observed!$A$2:$A$2369,$A271,Observed!$C$2:$C$2369,$C271)),AVERAGEIFS(Observed!S$2:S$2369,Observed!$A$2:$A$2369,$A271,Observed!$C$2:$C$2369,$C271),"")</f>
        <v/>
      </c>
      <c r="T271" s="41" t="str">
        <f>IF(ISNUMBER(AVERAGEIFS(Observed!T$2:T$2369,Observed!$A$2:$A$2369,$A271,Observed!$C$2:$C$2369,$C271)),AVERAGEIFS(Observed!T$2:T$2369,Observed!$A$2:$A$2369,$A271,Observed!$C$2:$C$2369,$C271),"")</f>
        <v/>
      </c>
      <c r="U271" s="41" t="str">
        <f>IF(ISNUMBER(AVERAGEIFS(Observed!U$2:U$2369,Observed!$A$2:$A$2369,$A271,Observed!$C$2:$C$2369,$C271)),AVERAGEIFS(Observed!U$2:U$2369,Observed!$A$2:$A$2369,$A271,Observed!$C$2:$C$2369,$C271),"")</f>
        <v/>
      </c>
      <c r="V271" s="40" t="str">
        <f>IF(ISNUMBER(AVERAGEIFS(Observed!V$2:V$2369,Observed!$A$2:$A$2369,$A271,Observed!$C$2:$C$2369,$C271)),AVERAGEIFS(Observed!V$2:V$2369,Observed!$A$2:$A$2369,$A271,Observed!$C$2:$C$2369,$C271),"")</f>
        <v/>
      </c>
      <c r="W271" s="8" t="str">
        <f>IF(ISNUMBER(AVERAGEIFS(Observed!W$2:W$2369,Observed!$A$2:$A$2369,$A271,Observed!$C$2:$C$2369,$C271)),AVERAGEIFS(Observed!W$2:W$2369,Observed!$A$2:$A$2369,$A271,Observed!$C$2:$C$2369,$C271),"")</f>
        <v/>
      </c>
      <c r="X271" s="8" t="str">
        <f>IF(ISNUMBER(AVERAGEIFS(Observed!X$2:X$2369,Observed!$A$2:$A$2369,$A271,Observed!$C$2:$C$2369,$C271)),AVERAGEIFS(Observed!X$2:X$2369,Observed!$A$2:$A$2369,$A271,Observed!$C$2:$C$2369,$C271),"")</f>
        <v/>
      </c>
      <c r="Y271" s="40" t="str">
        <f>IF(ISNUMBER(AVERAGEIFS(Observed!Y$2:Y$2369,Observed!$A$2:$A$2369,$A271,Observed!$C$2:$C$2369,$C271)),AVERAGEIFS(Observed!Y$2:Y$2369,Observed!$A$2:$A$2369,$A271,Observed!$C$2:$C$2369,$C271),"")</f>
        <v/>
      </c>
      <c r="Z271" s="40" t="str">
        <f>IF(ISNUMBER(AVERAGEIFS(Observed!Z$2:Z$2369,Observed!$A$2:$A$2369,$A271,Observed!$C$2:$C$2369,$C271)),AVERAGEIFS(Observed!Z$2:Z$2369,Observed!$A$2:$A$2369,$A271,Observed!$C$2:$C$2369,$C271),"")</f>
        <v/>
      </c>
      <c r="AA271" s="40" t="str">
        <f>IF(ISNUMBER(AVERAGEIFS(Observed!AA$2:AA$2369,Observed!$A$2:$A$2369,$A271,Observed!$C$2:$C$2369,$C271)),AVERAGEIFS(Observed!AA$2:AA$2369,Observed!$A$2:$A$2369,$A271,Observed!$C$2:$C$2369,$C271),"")</f>
        <v/>
      </c>
      <c r="AB271" s="40" t="str">
        <f>IF(ISNUMBER(AVERAGEIFS(Observed!AB$2:AB$2369,Observed!$A$2:$A$2369,$A271,Observed!$C$2:$C$2369,$C271)),AVERAGEIFS(Observed!AB$2:AB$2369,Observed!$A$2:$A$2369,$A271,Observed!$C$2:$C$2369,$C271),"")</f>
        <v/>
      </c>
      <c r="AC271" s="40" t="str">
        <f>IF(ISNUMBER(AVERAGEIFS(Observed!AC$2:AC$2369,Observed!$A$2:$A$2369,$A271,Observed!$C$2:$C$2369,$C271)),AVERAGEIFS(Observed!AC$2:AC$2369,Observed!$A$2:$A$2369,$A271,Observed!$C$2:$C$2369,$C271),"")</f>
        <v/>
      </c>
      <c r="AD271" s="40" t="str">
        <f>IF(ISNUMBER(AVERAGEIFS(Observed!AD$2:AD$2369,Observed!$A$2:$A$2369,$A271,Observed!$C$2:$C$2369,$C271)),AVERAGEIFS(Observed!AD$2:AD$2369,Observed!$A$2:$A$2369,$A271,Observed!$C$2:$C$2369,$C271),"")</f>
        <v/>
      </c>
      <c r="AE271" s="40" t="str">
        <f>IF(ISNUMBER(AVERAGEIFS(Observed!AE$2:AE$2369,Observed!$A$2:$A$2369,$A271,Observed!$C$2:$C$2369,$C271)),AVERAGEIFS(Observed!AE$2:AE$2369,Observed!$A$2:$A$2369,$A271,Observed!$C$2:$C$2369,$C271),"")</f>
        <v/>
      </c>
      <c r="AF271" s="40" t="str">
        <f>IF(ISNUMBER(AVERAGEIFS(Observed!AF$2:AF$2369,Observed!$A$2:$A$2369,$A271,Observed!$C$2:$C$2369,$C271)),AVERAGEIFS(Observed!AF$2:AF$2369,Observed!$A$2:$A$2369,$A271,Observed!$C$2:$C$2369,$C271),"")</f>
        <v/>
      </c>
      <c r="AG271" s="40" t="str">
        <f>IF(ISNUMBER(AVERAGEIFS(Observed!AG$2:AG$2369,Observed!$A$2:$A$2369,$A271,Observed!$C$2:$C$2369,$C271)),AVERAGEIFS(Observed!AG$2:AG$2369,Observed!$A$2:$A$2369,$A271,Observed!$C$2:$C$2369,$C271),"")</f>
        <v/>
      </c>
      <c r="AH271" s="41" t="str">
        <f>IF(ISNUMBER(AVERAGEIFS(Observed!AH$2:AH$2369,Observed!$A$2:$A$2369,$A271,Observed!$C$2:$C$2369,$C271)),AVERAGEIFS(Observed!AH$2:AH$2369,Observed!$A$2:$A$2369,$A271,Observed!$C$2:$C$2369,$C271),"")</f>
        <v/>
      </c>
      <c r="AI271" s="41" t="str">
        <f>IF(ISNUMBER(AVERAGEIFS(Observed!AI$2:AI$2369,Observed!$A$2:$A$2369,$A271,Observed!$C$2:$C$2369,$C271)),AVERAGEIFS(Observed!AI$2:AI$2369,Observed!$A$2:$A$2369,$A271,Observed!$C$2:$C$2369,$C271),"")</f>
        <v/>
      </c>
      <c r="AJ271" s="41" t="str">
        <f>IF(ISNUMBER(AVERAGEIFS(Observed!AJ$2:AJ$2369,Observed!$A$2:$A$2369,$A271,Observed!$C$2:$C$2369,$C271)),AVERAGEIFS(Observed!AJ$2:AJ$2369,Observed!$A$2:$A$2369,$A271,Observed!$C$2:$C$2369,$C271),"")</f>
        <v/>
      </c>
      <c r="AK271" s="40" t="str">
        <f>IF(ISNUMBER(AVERAGEIFS(Observed!AK$2:AK$2369,Observed!$A$2:$A$2369,$A271,Observed!$C$2:$C$2369,$C271)),AVERAGEIFS(Observed!AK$2:AK$2369,Observed!$A$2:$A$2369,$A271,Observed!$C$2:$C$2369,$C271),"")</f>
        <v/>
      </c>
      <c r="AL271" s="41" t="str">
        <f>IF(ISNUMBER(AVERAGEIFS(Observed!AL$2:AL$2369,Observed!$A$2:$A$2369,$A271,Observed!$C$2:$C$2369,$C271)),AVERAGEIFS(Observed!AL$2:AL$2369,Observed!$A$2:$A$2369,$A271,Observed!$C$2:$C$2369,$C271),"")</f>
        <v/>
      </c>
      <c r="AM271" s="40" t="str">
        <f>IF(ISNUMBER(AVERAGEIFS(Observed!AM$2:AM$2369,Observed!$A$2:$A$2369,$A271,Observed!$C$2:$C$2369,$C271)),AVERAGEIFS(Observed!AM$2:AM$2369,Observed!$A$2:$A$2369,$A271,Observed!$C$2:$C$2369,$C271),"")</f>
        <v/>
      </c>
      <c r="AN271" s="40" t="str">
        <f>IF(ISNUMBER(AVERAGEIFS(Observed!AN$2:AN$2369,Observed!$A$2:$A$2369,$A271,Observed!$C$2:$C$2369,$C271)),AVERAGEIFS(Observed!AN$2:AN$2369,Observed!$A$2:$A$2369,$A271,Observed!$C$2:$C$2369,$C271),"")</f>
        <v/>
      </c>
      <c r="AO271" s="40" t="str">
        <f>IF(ISNUMBER(AVERAGEIFS(Observed!AO$2:AO$2369,Observed!$A$2:$A$2369,$A271,Observed!$C$2:$C$2369,$C271)),AVERAGEIFS(Observed!AO$2:AO$2369,Observed!$A$2:$A$2369,$A271,Observed!$C$2:$C$2369,$C271),"")</f>
        <v/>
      </c>
      <c r="AP271" s="41" t="str">
        <f>IF(ISNUMBER(AVERAGEIFS(Observed!AP$2:AP$2369,Observed!$A$2:$A$2369,$A271,Observed!$C$2:$C$2369,$C271)),AVERAGEIFS(Observed!AP$2:AP$2369,Observed!$A$2:$A$2369,$A271,Observed!$C$2:$C$2369,$C271),"")</f>
        <v/>
      </c>
      <c r="AQ271" s="40" t="str">
        <f>IF(ISNUMBER(AVERAGEIFS(Observed!AQ$2:AQ$2369,Observed!$A$2:$A$2369,$A271,Observed!$C$2:$C$2369,$C271)),AVERAGEIFS(Observed!AQ$2:AQ$2369,Observed!$A$2:$A$2369,$A271,Observed!$C$2:$C$2369,$C271),"")</f>
        <v/>
      </c>
      <c r="AR271" s="40" t="str">
        <f>IF(ISNUMBER(AVERAGEIFS(Observed!AR$2:AR$2369,Observed!$A$2:$A$2369,$A271,Observed!$C$2:$C$2369,$C271)),AVERAGEIFS(Observed!AR$2:AR$2369,Observed!$A$2:$A$2369,$A271,Observed!$C$2:$C$2369,$C271),"")</f>
        <v/>
      </c>
      <c r="AS271" s="3">
        <f>COUNTIFS(Observed!$A$2:$A$2369,$A271,Observed!$C$2:$C$2369,$C271)</f>
        <v>3</v>
      </c>
      <c r="AT271" s="3">
        <f t="shared" si="4"/>
        <v>1</v>
      </c>
    </row>
    <row r="272" spans="1:46" x14ac:dyDescent="0.25">
      <c r="A272" t="s">
        <v>6</v>
      </c>
      <c r="B272" t="s">
        <v>21</v>
      </c>
      <c r="C272" s="7">
        <v>36909</v>
      </c>
      <c r="D272" t="s">
        <v>101</v>
      </c>
      <c r="E272" t="s">
        <v>84</v>
      </c>
      <c r="J272" t="s">
        <v>3</v>
      </c>
      <c r="K272" t="s">
        <v>3</v>
      </c>
      <c r="L272">
        <v>4</v>
      </c>
      <c r="M272" t="s">
        <v>23</v>
      </c>
      <c r="N272" s="39">
        <f>IF(ISNUMBER(AVERAGEIFS(Observed!N$2:N$2369,Observed!$A$2:$A$2369,$A272,Observed!$C$2:$C$2369,$C272)),AVERAGEIFS(Observed!N$2:N$2369,Observed!$A$2:$A$2369,$A272,Observed!$C$2:$C$2369,$C272),"")</f>
        <v>1393.3333333333333</v>
      </c>
      <c r="O272" s="40">
        <f>IF(ISNUMBER(AVERAGEIFS(Observed!O$2:O$2369,Observed!$A$2:$A$2369,$A272,Observed!$C$2:$C$2369,$C272)),AVERAGEIFS(Observed!O$2:O$2369,Observed!$A$2:$A$2369,$A272,Observed!$C$2:$C$2369,$C272),"")</f>
        <v>139.33333333333334</v>
      </c>
      <c r="P272" s="40" t="str">
        <f>IF(ISNUMBER(AVERAGEIFS(Observed!P$2:P$2369,Observed!$A$2:$A$2369,$A272,Observed!$C$2:$C$2369,$C272)),AVERAGEIFS(Observed!P$2:P$2369,Observed!$A$2:$A$2369,$A272,Observed!$C$2:$C$2369,$C272),"")</f>
        <v/>
      </c>
      <c r="Q272" s="40" t="str">
        <f>IF(ISNUMBER(AVERAGEIFS(Observed!Q$2:Q$2369,Observed!$A$2:$A$2369,$A272,Observed!$C$2:$C$2369,$C272)),AVERAGEIFS(Observed!Q$2:Q$2369,Observed!$A$2:$A$2369,$A272,Observed!$C$2:$C$2369,$C272),"")</f>
        <v/>
      </c>
      <c r="R272" s="40" t="str">
        <f>IF(ISNUMBER(AVERAGEIFS(Observed!R$2:R$2369,Observed!$A$2:$A$2369,$A272,Observed!$C$2:$C$2369,$C272)),AVERAGEIFS(Observed!R$2:R$2369,Observed!$A$2:$A$2369,$A272,Observed!$C$2:$C$2369,$C272),"")</f>
        <v/>
      </c>
      <c r="S272" s="41" t="str">
        <f>IF(ISNUMBER(AVERAGEIFS(Observed!S$2:S$2369,Observed!$A$2:$A$2369,$A272,Observed!$C$2:$C$2369,$C272)),AVERAGEIFS(Observed!S$2:S$2369,Observed!$A$2:$A$2369,$A272,Observed!$C$2:$C$2369,$C272),"")</f>
        <v/>
      </c>
      <c r="T272" s="41" t="str">
        <f>IF(ISNUMBER(AVERAGEIFS(Observed!T$2:T$2369,Observed!$A$2:$A$2369,$A272,Observed!$C$2:$C$2369,$C272)),AVERAGEIFS(Observed!T$2:T$2369,Observed!$A$2:$A$2369,$A272,Observed!$C$2:$C$2369,$C272),"")</f>
        <v/>
      </c>
      <c r="U272" s="41" t="str">
        <f>IF(ISNUMBER(AVERAGEIFS(Observed!U$2:U$2369,Observed!$A$2:$A$2369,$A272,Observed!$C$2:$C$2369,$C272)),AVERAGEIFS(Observed!U$2:U$2369,Observed!$A$2:$A$2369,$A272,Observed!$C$2:$C$2369,$C272),"")</f>
        <v/>
      </c>
      <c r="V272" s="40" t="str">
        <f>IF(ISNUMBER(AVERAGEIFS(Observed!V$2:V$2369,Observed!$A$2:$A$2369,$A272,Observed!$C$2:$C$2369,$C272)),AVERAGEIFS(Observed!V$2:V$2369,Observed!$A$2:$A$2369,$A272,Observed!$C$2:$C$2369,$C272),"")</f>
        <v/>
      </c>
      <c r="W272" s="8" t="str">
        <f>IF(ISNUMBER(AVERAGEIFS(Observed!W$2:W$2369,Observed!$A$2:$A$2369,$A272,Observed!$C$2:$C$2369,$C272)),AVERAGEIFS(Observed!W$2:W$2369,Observed!$A$2:$A$2369,$A272,Observed!$C$2:$C$2369,$C272),"")</f>
        <v/>
      </c>
      <c r="X272" s="8" t="str">
        <f>IF(ISNUMBER(AVERAGEIFS(Observed!X$2:X$2369,Observed!$A$2:$A$2369,$A272,Observed!$C$2:$C$2369,$C272)),AVERAGEIFS(Observed!X$2:X$2369,Observed!$A$2:$A$2369,$A272,Observed!$C$2:$C$2369,$C272),"")</f>
        <v/>
      </c>
      <c r="Y272" s="40" t="str">
        <f>IF(ISNUMBER(AVERAGEIFS(Observed!Y$2:Y$2369,Observed!$A$2:$A$2369,$A272,Observed!$C$2:$C$2369,$C272)),AVERAGEIFS(Observed!Y$2:Y$2369,Observed!$A$2:$A$2369,$A272,Observed!$C$2:$C$2369,$C272),"")</f>
        <v/>
      </c>
      <c r="Z272" s="40" t="str">
        <f>IF(ISNUMBER(AVERAGEIFS(Observed!Z$2:Z$2369,Observed!$A$2:$A$2369,$A272,Observed!$C$2:$C$2369,$C272)),AVERAGEIFS(Observed!Z$2:Z$2369,Observed!$A$2:$A$2369,$A272,Observed!$C$2:$C$2369,$C272),"")</f>
        <v/>
      </c>
      <c r="AA272" s="40" t="str">
        <f>IF(ISNUMBER(AVERAGEIFS(Observed!AA$2:AA$2369,Observed!$A$2:$A$2369,$A272,Observed!$C$2:$C$2369,$C272)),AVERAGEIFS(Observed!AA$2:AA$2369,Observed!$A$2:$A$2369,$A272,Observed!$C$2:$C$2369,$C272),"")</f>
        <v/>
      </c>
      <c r="AB272" s="40" t="str">
        <f>IF(ISNUMBER(AVERAGEIFS(Observed!AB$2:AB$2369,Observed!$A$2:$A$2369,$A272,Observed!$C$2:$C$2369,$C272)),AVERAGEIFS(Observed!AB$2:AB$2369,Observed!$A$2:$A$2369,$A272,Observed!$C$2:$C$2369,$C272),"")</f>
        <v/>
      </c>
      <c r="AC272" s="40" t="str">
        <f>IF(ISNUMBER(AVERAGEIFS(Observed!AC$2:AC$2369,Observed!$A$2:$A$2369,$A272,Observed!$C$2:$C$2369,$C272)),AVERAGEIFS(Observed!AC$2:AC$2369,Observed!$A$2:$A$2369,$A272,Observed!$C$2:$C$2369,$C272),"")</f>
        <v/>
      </c>
      <c r="AD272" s="40" t="str">
        <f>IF(ISNUMBER(AVERAGEIFS(Observed!AD$2:AD$2369,Observed!$A$2:$A$2369,$A272,Observed!$C$2:$C$2369,$C272)),AVERAGEIFS(Observed!AD$2:AD$2369,Observed!$A$2:$A$2369,$A272,Observed!$C$2:$C$2369,$C272),"")</f>
        <v/>
      </c>
      <c r="AE272" s="40" t="str">
        <f>IF(ISNUMBER(AVERAGEIFS(Observed!AE$2:AE$2369,Observed!$A$2:$A$2369,$A272,Observed!$C$2:$C$2369,$C272)),AVERAGEIFS(Observed!AE$2:AE$2369,Observed!$A$2:$A$2369,$A272,Observed!$C$2:$C$2369,$C272),"")</f>
        <v/>
      </c>
      <c r="AF272" s="40" t="str">
        <f>IF(ISNUMBER(AVERAGEIFS(Observed!AF$2:AF$2369,Observed!$A$2:$A$2369,$A272,Observed!$C$2:$C$2369,$C272)),AVERAGEIFS(Observed!AF$2:AF$2369,Observed!$A$2:$A$2369,$A272,Observed!$C$2:$C$2369,$C272),"")</f>
        <v/>
      </c>
      <c r="AG272" s="40" t="str">
        <f>IF(ISNUMBER(AVERAGEIFS(Observed!AG$2:AG$2369,Observed!$A$2:$A$2369,$A272,Observed!$C$2:$C$2369,$C272)),AVERAGEIFS(Observed!AG$2:AG$2369,Observed!$A$2:$A$2369,$A272,Observed!$C$2:$C$2369,$C272),"")</f>
        <v/>
      </c>
      <c r="AH272" s="41" t="str">
        <f>IF(ISNUMBER(AVERAGEIFS(Observed!AH$2:AH$2369,Observed!$A$2:$A$2369,$A272,Observed!$C$2:$C$2369,$C272)),AVERAGEIFS(Observed!AH$2:AH$2369,Observed!$A$2:$A$2369,$A272,Observed!$C$2:$C$2369,$C272),"")</f>
        <v/>
      </c>
      <c r="AI272" s="41" t="str">
        <f>IF(ISNUMBER(AVERAGEIFS(Observed!AI$2:AI$2369,Observed!$A$2:$A$2369,$A272,Observed!$C$2:$C$2369,$C272)),AVERAGEIFS(Observed!AI$2:AI$2369,Observed!$A$2:$A$2369,$A272,Observed!$C$2:$C$2369,$C272),"")</f>
        <v/>
      </c>
      <c r="AJ272" s="41" t="str">
        <f>IF(ISNUMBER(AVERAGEIFS(Observed!AJ$2:AJ$2369,Observed!$A$2:$A$2369,$A272,Observed!$C$2:$C$2369,$C272)),AVERAGEIFS(Observed!AJ$2:AJ$2369,Observed!$A$2:$A$2369,$A272,Observed!$C$2:$C$2369,$C272),"")</f>
        <v/>
      </c>
      <c r="AK272" s="40" t="str">
        <f>IF(ISNUMBER(AVERAGEIFS(Observed!AK$2:AK$2369,Observed!$A$2:$A$2369,$A272,Observed!$C$2:$C$2369,$C272)),AVERAGEIFS(Observed!AK$2:AK$2369,Observed!$A$2:$A$2369,$A272,Observed!$C$2:$C$2369,$C272),"")</f>
        <v/>
      </c>
      <c r="AL272" s="41" t="str">
        <f>IF(ISNUMBER(AVERAGEIFS(Observed!AL$2:AL$2369,Observed!$A$2:$A$2369,$A272,Observed!$C$2:$C$2369,$C272)),AVERAGEIFS(Observed!AL$2:AL$2369,Observed!$A$2:$A$2369,$A272,Observed!$C$2:$C$2369,$C272),"")</f>
        <v/>
      </c>
      <c r="AM272" s="40" t="str">
        <f>IF(ISNUMBER(AVERAGEIFS(Observed!AM$2:AM$2369,Observed!$A$2:$A$2369,$A272,Observed!$C$2:$C$2369,$C272)),AVERAGEIFS(Observed!AM$2:AM$2369,Observed!$A$2:$A$2369,$A272,Observed!$C$2:$C$2369,$C272),"")</f>
        <v/>
      </c>
      <c r="AN272" s="40" t="str">
        <f>IF(ISNUMBER(AVERAGEIFS(Observed!AN$2:AN$2369,Observed!$A$2:$A$2369,$A272,Observed!$C$2:$C$2369,$C272)),AVERAGEIFS(Observed!AN$2:AN$2369,Observed!$A$2:$A$2369,$A272,Observed!$C$2:$C$2369,$C272),"")</f>
        <v/>
      </c>
      <c r="AO272" s="40" t="str">
        <f>IF(ISNUMBER(AVERAGEIFS(Observed!AO$2:AO$2369,Observed!$A$2:$A$2369,$A272,Observed!$C$2:$C$2369,$C272)),AVERAGEIFS(Observed!AO$2:AO$2369,Observed!$A$2:$A$2369,$A272,Observed!$C$2:$C$2369,$C272),"")</f>
        <v/>
      </c>
      <c r="AP272" s="41" t="str">
        <f>IF(ISNUMBER(AVERAGEIFS(Observed!AP$2:AP$2369,Observed!$A$2:$A$2369,$A272,Observed!$C$2:$C$2369,$C272)),AVERAGEIFS(Observed!AP$2:AP$2369,Observed!$A$2:$A$2369,$A272,Observed!$C$2:$C$2369,$C272),"")</f>
        <v/>
      </c>
      <c r="AQ272" s="40" t="str">
        <f>IF(ISNUMBER(AVERAGEIFS(Observed!AQ$2:AQ$2369,Observed!$A$2:$A$2369,$A272,Observed!$C$2:$C$2369,$C272)),AVERAGEIFS(Observed!AQ$2:AQ$2369,Observed!$A$2:$A$2369,$A272,Observed!$C$2:$C$2369,$C272),"")</f>
        <v/>
      </c>
      <c r="AR272" s="40" t="str">
        <f>IF(ISNUMBER(AVERAGEIFS(Observed!AR$2:AR$2369,Observed!$A$2:$A$2369,$A272,Observed!$C$2:$C$2369,$C272)),AVERAGEIFS(Observed!AR$2:AR$2369,Observed!$A$2:$A$2369,$A272,Observed!$C$2:$C$2369,$C272),"")</f>
        <v/>
      </c>
      <c r="AS272" s="3">
        <f>COUNTIFS(Observed!$A$2:$A$2369,$A272,Observed!$C$2:$C$2369,$C272)</f>
        <v>3</v>
      </c>
      <c r="AT272" s="3">
        <f t="shared" si="4"/>
        <v>1</v>
      </c>
    </row>
    <row r="273" spans="1:46" x14ac:dyDescent="0.25">
      <c r="A273" t="s">
        <v>6</v>
      </c>
      <c r="B273" t="s">
        <v>21</v>
      </c>
      <c r="C273" s="7">
        <v>36915</v>
      </c>
      <c r="D273" t="s">
        <v>101</v>
      </c>
      <c r="E273" t="s">
        <v>84</v>
      </c>
      <c r="J273" t="s">
        <v>3</v>
      </c>
      <c r="K273" t="s">
        <v>3</v>
      </c>
      <c r="L273">
        <v>4</v>
      </c>
      <c r="M273" t="s">
        <v>24</v>
      </c>
      <c r="N273" s="39">
        <f>IF(ISNUMBER(AVERAGEIFS(Observed!N$2:N$2369,Observed!$A$2:$A$2369,$A273,Observed!$C$2:$C$2369,$C273)),AVERAGEIFS(Observed!N$2:N$2369,Observed!$A$2:$A$2369,$A273,Observed!$C$2:$C$2369,$C273),"")</f>
        <v>2326.6666666666665</v>
      </c>
      <c r="O273" s="40">
        <f>IF(ISNUMBER(AVERAGEIFS(Observed!O$2:O$2369,Observed!$A$2:$A$2369,$A273,Observed!$C$2:$C$2369,$C273)),AVERAGEIFS(Observed!O$2:O$2369,Observed!$A$2:$A$2369,$A273,Observed!$C$2:$C$2369,$C273),"")</f>
        <v>232.66666666666666</v>
      </c>
      <c r="P273" s="40" t="str">
        <f>IF(ISNUMBER(AVERAGEIFS(Observed!P$2:P$2369,Observed!$A$2:$A$2369,$A273,Observed!$C$2:$C$2369,$C273)),AVERAGEIFS(Observed!P$2:P$2369,Observed!$A$2:$A$2369,$A273,Observed!$C$2:$C$2369,$C273),"")</f>
        <v/>
      </c>
      <c r="Q273" s="40" t="str">
        <f>IF(ISNUMBER(AVERAGEIFS(Observed!Q$2:Q$2369,Observed!$A$2:$A$2369,$A273,Observed!$C$2:$C$2369,$C273)),AVERAGEIFS(Observed!Q$2:Q$2369,Observed!$A$2:$A$2369,$A273,Observed!$C$2:$C$2369,$C273),"")</f>
        <v/>
      </c>
      <c r="R273" s="40" t="str">
        <f>IF(ISNUMBER(AVERAGEIFS(Observed!R$2:R$2369,Observed!$A$2:$A$2369,$A273,Observed!$C$2:$C$2369,$C273)),AVERAGEIFS(Observed!R$2:R$2369,Observed!$A$2:$A$2369,$A273,Observed!$C$2:$C$2369,$C273),"")</f>
        <v/>
      </c>
      <c r="S273" s="41">
        <f>IF(ISNUMBER(AVERAGEIFS(Observed!S$2:S$2369,Observed!$A$2:$A$2369,$A273,Observed!$C$2:$C$2369,$C273)),AVERAGEIFS(Observed!S$2:S$2369,Observed!$A$2:$A$2369,$A273,Observed!$C$2:$C$2369,$C273),"")</f>
        <v>3.04E-2</v>
      </c>
      <c r="T273" s="41" t="str">
        <f>IF(ISNUMBER(AVERAGEIFS(Observed!T$2:T$2369,Observed!$A$2:$A$2369,$A273,Observed!$C$2:$C$2369,$C273)),AVERAGEIFS(Observed!T$2:T$2369,Observed!$A$2:$A$2369,$A273,Observed!$C$2:$C$2369,$C273),"")</f>
        <v/>
      </c>
      <c r="U273" s="41" t="str">
        <f>IF(ISNUMBER(AVERAGEIFS(Observed!U$2:U$2369,Observed!$A$2:$A$2369,$A273,Observed!$C$2:$C$2369,$C273)),AVERAGEIFS(Observed!U$2:U$2369,Observed!$A$2:$A$2369,$A273,Observed!$C$2:$C$2369,$C273),"")</f>
        <v/>
      </c>
      <c r="V273" s="40" t="str">
        <f>IF(ISNUMBER(AVERAGEIFS(Observed!V$2:V$2369,Observed!$A$2:$A$2369,$A273,Observed!$C$2:$C$2369,$C273)),AVERAGEIFS(Observed!V$2:V$2369,Observed!$A$2:$A$2369,$A273,Observed!$C$2:$C$2369,$C273),"")</f>
        <v/>
      </c>
      <c r="W273" s="8" t="str">
        <f>IF(ISNUMBER(AVERAGEIFS(Observed!W$2:W$2369,Observed!$A$2:$A$2369,$A273,Observed!$C$2:$C$2369,$C273)),AVERAGEIFS(Observed!W$2:W$2369,Observed!$A$2:$A$2369,$A273,Observed!$C$2:$C$2369,$C273),"")</f>
        <v/>
      </c>
      <c r="X273" s="8">
        <f>IF(ISNUMBER(AVERAGEIFS(Observed!X$2:X$2369,Observed!$A$2:$A$2369,$A273,Observed!$C$2:$C$2369,$C273)),AVERAGEIFS(Observed!X$2:X$2369,Observed!$A$2:$A$2369,$A273,Observed!$C$2:$C$2369,$C273),"")</f>
        <v>8.5666666666666669E-2</v>
      </c>
      <c r="Y273" s="40" t="str">
        <f>IF(ISNUMBER(AVERAGEIFS(Observed!Y$2:Y$2369,Observed!$A$2:$A$2369,$A273,Observed!$C$2:$C$2369,$C273)),AVERAGEIFS(Observed!Y$2:Y$2369,Observed!$A$2:$A$2369,$A273,Observed!$C$2:$C$2369,$C273),"")</f>
        <v/>
      </c>
      <c r="Z273" s="40" t="str">
        <f>IF(ISNUMBER(AVERAGEIFS(Observed!Z$2:Z$2369,Observed!$A$2:$A$2369,$A273,Observed!$C$2:$C$2369,$C273)),AVERAGEIFS(Observed!Z$2:Z$2369,Observed!$A$2:$A$2369,$A273,Observed!$C$2:$C$2369,$C273),"")</f>
        <v/>
      </c>
      <c r="AA273" s="40" t="str">
        <f>IF(ISNUMBER(AVERAGEIFS(Observed!AA$2:AA$2369,Observed!$A$2:$A$2369,$A273,Observed!$C$2:$C$2369,$C273)),AVERAGEIFS(Observed!AA$2:AA$2369,Observed!$A$2:$A$2369,$A273,Observed!$C$2:$C$2369,$C273),"")</f>
        <v/>
      </c>
      <c r="AB273" s="40" t="str">
        <f>IF(ISNUMBER(AVERAGEIFS(Observed!AB$2:AB$2369,Observed!$A$2:$A$2369,$A273,Observed!$C$2:$C$2369,$C273)),AVERAGEIFS(Observed!AB$2:AB$2369,Observed!$A$2:$A$2369,$A273,Observed!$C$2:$C$2369,$C273),"")</f>
        <v/>
      </c>
      <c r="AC273" s="40" t="str">
        <f>IF(ISNUMBER(AVERAGEIFS(Observed!AC$2:AC$2369,Observed!$A$2:$A$2369,$A273,Observed!$C$2:$C$2369,$C273)),AVERAGEIFS(Observed!AC$2:AC$2369,Observed!$A$2:$A$2369,$A273,Observed!$C$2:$C$2369,$C273),"")</f>
        <v/>
      </c>
      <c r="AD273" s="40" t="str">
        <f>IF(ISNUMBER(AVERAGEIFS(Observed!AD$2:AD$2369,Observed!$A$2:$A$2369,$A273,Observed!$C$2:$C$2369,$C273)),AVERAGEIFS(Observed!AD$2:AD$2369,Observed!$A$2:$A$2369,$A273,Observed!$C$2:$C$2369,$C273),"")</f>
        <v/>
      </c>
      <c r="AE273" s="40" t="str">
        <f>IF(ISNUMBER(AVERAGEIFS(Observed!AE$2:AE$2369,Observed!$A$2:$A$2369,$A273,Observed!$C$2:$C$2369,$C273)),AVERAGEIFS(Observed!AE$2:AE$2369,Observed!$A$2:$A$2369,$A273,Observed!$C$2:$C$2369,$C273),"")</f>
        <v/>
      </c>
      <c r="AF273" s="40" t="str">
        <f>IF(ISNUMBER(AVERAGEIFS(Observed!AF$2:AF$2369,Observed!$A$2:$A$2369,$A273,Observed!$C$2:$C$2369,$C273)),AVERAGEIFS(Observed!AF$2:AF$2369,Observed!$A$2:$A$2369,$A273,Observed!$C$2:$C$2369,$C273),"")</f>
        <v/>
      </c>
      <c r="AG273" s="40" t="str">
        <f>IF(ISNUMBER(AVERAGEIFS(Observed!AG$2:AG$2369,Observed!$A$2:$A$2369,$A273,Observed!$C$2:$C$2369,$C273)),AVERAGEIFS(Observed!AG$2:AG$2369,Observed!$A$2:$A$2369,$A273,Observed!$C$2:$C$2369,$C273),"")</f>
        <v/>
      </c>
      <c r="AH273" s="41" t="str">
        <f>IF(ISNUMBER(AVERAGEIFS(Observed!AH$2:AH$2369,Observed!$A$2:$A$2369,$A273,Observed!$C$2:$C$2369,$C273)),AVERAGEIFS(Observed!AH$2:AH$2369,Observed!$A$2:$A$2369,$A273,Observed!$C$2:$C$2369,$C273),"")</f>
        <v/>
      </c>
      <c r="AI273" s="41" t="str">
        <f>IF(ISNUMBER(AVERAGEIFS(Observed!AI$2:AI$2369,Observed!$A$2:$A$2369,$A273,Observed!$C$2:$C$2369,$C273)),AVERAGEIFS(Observed!AI$2:AI$2369,Observed!$A$2:$A$2369,$A273,Observed!$C$2:$C$2369,$C273),"")</f>
        <v/>
      </c>
      <c r="AJ273" s="41" t="str">
        <f>IF(ISNUMBER(AVERAGEIFS(Observed!AJ$2:AJ$2369,Observed!$A$2:$A$2369,$A273,Observed!$C$2:$C$2369,$C273)),AVERAGEIFS(Observed!AJ$2:AJ$2369,Observed!$A$2:$A$2369,$A273,Observed!$C$2:$C$2369,$C273),"")</f>
        <v/>
      </c>
      <c r="AK273" s="40" t="str">
        <f>IF(ISNUMBER(AVERAGEIFS(Observed!AK$2:AK$2369,Observed!$A$2:$A$2369,$A273,Observed!$C$2:$C$2369,$C273)),AVERAGEIFS(Observed!AK$2:AK$2369,Observed!$A$2:$A$2369,$A273,Observed!$C$2:$C$2369,$C273),"")</f>
        <v/>
      </c>
      <c r="AL273" s="41" t="str">
        <f>IF(ISNUMBER(AVERAGEIFS(Observed!AL$2:AL$2369,Observed!$A$2:$A$2369,$A273,Observed!$C$2:$C$2369,$C273)),AVERAGEIFS(Observed!AL$2:AL$2369,Observed!$A$2:$A$2369,$A273,Observed!$C$2:$C$2369,$C273),"")</f>
        <v/>
      </c>
      <c r="AM273" s="40" t="str">
        <f>IF(ISNUMBER(AVERAGEIFS(Observed!AM$2:AM$2369,Observed!$A$2:$A$2369,$A273,Observed!$C$2:$C$2369,$C273)),AVERAGEIFS(Observed!AM$2:AM$2369,Observed!$A$2:$A$2369,$A273,Observed!$C$2:$C$2369,$C273),"")</f>
        <v/>
      </c>
      <c r="AN273" s="40" t="str">
        <f>IF(ISNUMBER(AVERAGEIFS(Observed!AN$2:AN$2369,Observed!$A$2:$A$2369,$A273,Observed!$C$2:$C$2369,$C273)),AVERAGEIFS(Observed!AN$2:AN$2369,Observed!$A$2:$A$2369,$A273,Observed!$C$2:$C$2369,$C273),"")</f>
        <v/>
      </c>
      <c r="AO273" s="40" t="str">
        <f>IF(ISNUMBER(AVERAGEIFS(Observed!AO$2:AO$2369,Observed!$A$2:$A$2369,$A273,Observed!$C$2:$C$2369,$C273)),AVERAGEIFS(Observed!AO$2:AO$2369,Observed!$A$2:$A$2369,$A273,Observed!$C$2:$C$2369,$C273),"")</f>
        <v/>
      </c>
      <c r="AP273" s="41" t="str">
        <f>IF(ISNUMBER(AVERAGEIFS(Observed!AP$2:AP$2369,Observed!$A$2:$A$2369,$A273,Observed!$C$2:$C$2369,$C273)),AVERAGEIFS(Observed!AP$2:AP$2369,Observed!$A$2:$A$2369,$A273,Observed!$C$2:$C$2369,$C273),"")</f>
        <v/>
      </c>
      <c r="AQ273" s="40" t="str">
        <f>IF(ISNUMBER(AVERAGEIFS(Observed!AQ$2:AQ$2369,Observed!$A$2:$A$2369,$A273,Observed!$C$2:$C$2369,$C273)),AVERAGEIFS(Observed!AQ$2:AQ$2369,Observed!$A$2:$A$2369,$A273,Observed!$C$2:$C$2369,$C273),"")</f>
        <v/>
      </c>
      <c r="AR273" s="40" t="str">
        <f>IF(ISNUMBER(AVERAGEIFS(Observed!AR$2:AR$2369,Observed!$A$2:$A$2369,$A273,Observed!$C$2:$C$2369,$C273)),AVERAGEIFS(Observed!AR$2:AR$2369,Observed!$A$2:$A$2369,$A273,Observed!$C$2:$C$2369,$C273),"")</f>
        <v/>
      </c>
      <c r="AS273" s="3">
        <f>COUNTIFS(Observed!$A$2:$A$2369,$A273,Observed!$C$2:$C$2369,$C273)</f>
        <v>3</v>
      </c>
      <c r="AT273" s="3">
        <f t="shared" si="4"/>
        <v>3</v>
      </c>
    </row>
    <row r="274" spans="1:46" x14ac:dyDescent="0.25">
      <c r="A274" t="s">
        <v>6</v>
      </c>
      <c r="B274" t="s">
        <v>21</v>
      </c>
      <c r="C274" s="7">
        <v>36921</v>
      </c>
      <c r="D274" t="s">
        <v>101</v>
      </c>
      <c r="E274" t="s">
        <v>84</v>
      </c>
      <c r="J274" t="s">
        <v>3</v>
      </c>
      <c r="K274" t="s">
        <v>3</v>
      </c>
      <c r="L274">
        <v>4</v>
      </c>
      <c r="M274" t="s">
        <v>25</v>
      </c>
      <c r="N274" s="39">
        <f>IF(ISNUMBER(AVERAGEIFS(Observed!N$2:N$2369,Observed!$A$2:$A$2369,$A274,Observed!$C$2:$C$2369,$C274)),AVERAGEIFS(Observed!N$2:N$2369,Observed!$A$2:$A$2369,$A274,Observed!$C$2:$C$2369,$C274),"")</f>
        <v>660</v>
      </c>
      <c r="O274" s="40">
        <f>IF(ISNUMBER(AVERAGEIFS(Observed!O$2:O$2369,Observed!$A$2:$A$2369,$A274,Observed!$C$2:$C$2369,$C274)),AVERAGEIFS(Observed!O$2:O$2369,Observed!$A$2:$A$2369,$A274,Observed!$C$2:$C$2369,$C274),"")</f>
        <v>66</v>
      </c>
      <c r="P274" s="40" t="str">
        <f>IF(ISNUMBER(AVERAGEIFS(Observed!P$2:P$2369,Observed!$A$2:$A$2369,$A274,Observed!$C$2:$C$2369,$C274)),AVERAGEIFS(Observed!P$2:P$2369,Observed!$A$2:$A$2369,$A274,Observed!$C$2:$C$2369,$C274),"")</f>
        <v/>
      </c>
      <c r="Q274" s="40">
        <f>IF(ISNUMBER(AVERAGEIFS(Observed!Q$2:Q$2369,Observed!$A$2:$A$2369,$A274,Observed!$C$2:$C$2369,$C274)),AVERAGEIFS(Observed!Q$2:Q$2369,Observed!$A$2:$A$2369,$A274,Observed!$C$2:$C$2369,$C274),"")</f>
        <v>161.69666666666669</v>
      </c>
      <c r="R274" s="40">
        <f>IF(ISNUMBER(AVERAGEIFS(Observed!R$2:R$2369,Observed!$A$2:$A$2369,$A274,Observed!$C$2:$C$2369,$C274)),AVERAGEIFS(Observed!R$2:R$2369,Observed!$A$2:$A$2369,$A274,Observed!$C$2:$C$2369,$C274),"")</f>
        <v>726.42333333333329</v>
      </c>
      <c r="S274" s="41" t="str">
        <f>IF(ISNUMBER(AVERAGEIFS(Observed!S$2:S$2369,Observed!$A$2:$A$2369,$A274,Observed!$C$2:$C$2369,$C274)),AVERAGEIFS(Observed!S$2:S$2369,Observed!$A$2:$A$2369,$A274,Observed!$C$2:$C$2369,$C274),"")</f>
        <v/>
      </c>
      <c r="T274" s="41" t="str">
        <f>IF(ISNUMBER(AVERAGEIFS(Observed!T$2:T$2369,Observed!$A$2:$A$2369,$A274,Observed!$C$2:$C$2369,$C274)),AVERAGEIFS(Observed!T$2:T$2369,Observed!$A$2:$A$2369,$A274,Observed!$C$2:$C$2369,$C274),"")</f>
        <v/>
      </c>
      <c r="U274" s="41">
        <f>IF(ISNUMBER(AVERAGEIFS(Observed!U$2:U$2369,Observed!$A$2:$A$2369,$A274,Observed!$C$2:$C$2369,$C274)),AVERAGEIFS(Observed!U$2:U$2369,Observed!$A$2:$A$2369,$A274,Observed!$C$2:$C$2369,$C274),"")</f>
        <v>1.6E-2</v>
      </c>
      <c r="V274" s="40" t="str">
        <f>IF(ISNUMBER(AVERAGEIFS(Observed!V$2:V$2369,Observed!$A$2:$A$2369,$A274,Observed!$C$2:$C$2369,$C274)),AVERAGEIFS(Observed!V$2:V$2369,Observed!$A$2:$A$2369,$A274,Observed!$C$2:$C$2369,$C274),"")</f>
        <v/>
      </c>
      <c r="W274" s="8" t="str">
        <f>IF(ISNUMBER(AVERAGEIFS(Observed!W$2:W$2369,Observed!$A$2:$A$2369,$A274,Observed!$C$2:$C$2369,$C274)),AVERAGEIFS(Observed!W$2:W$2369,Observed!$A$2:$A$2369,$A274,Observed!$C$2:$C$2369,$C274),"")</f>
        <v/>
      </c>
      <c r="X274" s="8" t="str">
        <f>IF(ISNUMBER(AVERAGEIFS(Observed!X$2:X$2369,Observed!$A$2:$A$2369,$A274,Observed!$C$2:$C$2369,$C274)),AVERAGEIFS(Observed!X$2:X$2369,Observed!$A$2:$A$2369,$A274,Observed!$C$2:$C$2369,$C274),"")</f>
        <v/>
      </c>
      <c r="Y274" s="40" t="str">
        <f>IF(ISNUMBER(AVERAGEIFS(Observed!Y$2:Y$2369,Observed!$A$2:$A$2369,$A274,Observed!$C$2:$C$2369,$C274)),AVERAGEIFS(Observed!Y$2:Y$2369,Observed!$A$2:$A$2369,$A274,Observed!$C$2:$C$2369,$C274),"")</f>
        <v/>
      </c>
      <c r="Z274" s="40" t="str">
        <f>IF(ISNUMBER(AVERAGEIFS(Observed!Z$2:Z$2369,Observed!$A$2:$A$2369,$A274,Observed!$C$2:$C$2369,$C274)),AVERAGEIFS(Observed!Z$2:Z$2369,Observed!$A$2:$A$2369,$A274,Observed!$C$2:$C$2369,$C274),"")</f>
        <v/>
      </c>
      <c r="AA274" s="40" t="str">
        <f>IF(ISNUMBER(AVERAGEIFS(Observed!AA$2:AA$2369,Observed!$A$2:$A$2369,$A274,Observed!$C$2:$C$2369,$C274)),AVERAGEIFS(Observed!AA$2:AA$2369,Observed!$A$2:$A$2369,$A274,Observed!$C$2:$C$2369,$C274),"")</f>
        <v/>
      </c>
      <c r="AB274" s="40" t="str">
        <f>IF(ISNUMBER(AVERAGEIFS(Observed!AB$2:AB$2369,Observed!$A$2:$A$2369,$A274,Observed!$C$2:$C$2369,$C274)),AVERAGEIFS(Observed!AB$2:AB$2369,Observed!$A$2:$A$2369,$A274,Observed!$C$2:$C$2369,$C274),"")</f>
        <v/>
      </c>
      <c r="AC274" s="40" t="str">
        <f>IF(ISNUMBER(AVERAGEIFS(Observed!AC$2:AC$2369,Observed!$A$2:$A$2369,$A274,Observed!$C$2:$C$2369,$C274)),AVERAGEIFS(Observed!AC$2:AC$2369,Observed!$A$2:$A$2369,$A274,Observed!$C$2:$C$2369,$C274),"")</f>
        <v/>
      </c>
      <c r="AD274" s="40" t="str">
        <f>IF(ISNUMBER(AVERAGEIFS(Observed!AD$2:AD$2369,Observed!$A$2:$A$2369,$A274,Observed!$C$2:$C$2369,$C274)),AVERAGEIFS(Observed!AD$2:AD$2369,Observed!$A$2:$A$2369,$A274,Observed!$C$2:$C$2369,$C274),"")</f>
        <v/>
      </c>
      <c r="AE274" s="40" t="str">
        <f>IF(ISNUMBER(AVERAGEIFS(Observed!AE$2:AE$2369,Observed!$A$2:$A$2369,$A274,Observed!$C$2:$C$2369,$C274)),AVERAGEIFS(Observed!AE$2:AE$2369,Observed!$A$2:$A$2369,$A274,Observed!$C$2:$C$2369,$C274),"")</f>
        <v/>
      </c>
      <c r="AF274" s="40" t="str">
        <f>IF(ISNUMBER(AVERAGEIFS(Observed!AF$2:AF$2369,Observed!$A$2:$A$2369,$A274,Observed!$C$2:$C$2369,$C274)),AVERAGEIFS(Observed!AF$2:AF$2369,Observed!$A$2:$A$2369,$A274,Observed!$C$2:$C$2369,$C274),"")</f>
        <v/>
      </c>
      <c r="AG274" s="40" t="str">
        <f>IF(ISNUMBER(AVERAGEIFS(Observed!AG$2:AG$2369,Observed!$A$2:$A$2369,$A274,Observed!$C$2:$C$2369,$C274)),AVERAGEIFS(Observed!AG$2:AG$2369,Observed!$A$2:$A$2369,$A274,Observed!$C$2:$C$2369,$C274),"")</f>
        <v/>
      </c>
      <c r="AH274" s="41" t="str">
        <f>IF(ISNUMBER(AVERAGEIFS(Observed!AH$2:AH$2369,Observed!$A$2:$A$2369,$A274,Observed!$C$2:$C$2369,$C274)),AVERAGEIFS(Observed!AH$2:AH$2369,Observed!$A$2:$A$2369,$A274,Observed!$C$2:$C$2369,$C274),"")</f>
        <v/>
      </c>
      <c r="AI274" s="41" t="str">
        <f>IF(ISNUMBER(AVERAGEIFS(Observed!AI$2:AI$2369,Observed!$A$2:$A$2369,$A274,Observed!$C$2:$C$2369,$C274)),AVERAGEIFS(Observed!AI$2:AI$2369,Observed!$A$2:$A$2369,$A274,Observed!$C$2:$C$2369,$C274),"")</f>
        <v/>
      </c>
      <c r="AJ274" s="41" t="str">
        <f>IF(ISNUMBER(AVERAGEIFS(Observed!AJ$2:AJ$2369,Observed!$A$2:$A$2369,$A274,Observed!$C$2:$C$2369,$C274)),AVERAGEIFS(Observed!AJ$2:AJ$2369,Observed!$A$2:$A$2369,$A274,Observed!$C$2:$C$2369,$C274),"")</f>
        <v/>
      </c>
      <c r="AK274" s="40" t="str">
        <f>IF(ISNUMBER(AVERAGEIFS(Observed!AK$2:AK$2369,Observed!$A$2:$A$2369,$A274,Observed!$C$2:$C$2369,$C274)),AVERAGEIFS(Observed!AK$2:AK$2369,Observed!$A$2:$A$2369,$A274,Observed!$C$2:$C$2369,$C274),"")</f>
        <v/>
      </c>
      <c r="AL274" s="41" t="str">
        <f>IF(ISNUMBER(AVERAGEIFS(Observed!AL$2:AL$2369,Observed!$A$2:$A$2369,$A274,Observed!$C$2:$C$2369,$C274)),AVERAGEIFS(Observed!AL$2:AL$2369,Observed!$A$2:$A$2369,$A274,Observed!$C$2:$C$2369,$C274),"")</f>
        <v/>
      </c>
      <c r="AM274" s="40" t="str">
        <f>IF(ISNUMBER(AVERAGEIFS(Observed!AM$2:AM$2369,Observed!$A$2:$A$2369,$A274,Observed!$C$2:$C$2369,$C274)),AVERAGEIFS(Observed!AM$2:AM$2369,Observed!$A$2:$A$2369,$A274,Observed!$C$2:$C$2369,$C274),"")</f>
        <v/>
      </c>
      <c r="AN274" s="40" t="str">
        <f>IF(ISNUMBER(AVERAGEIFS(Observed!AN$2:AN$2369,Observed!$A$2:$A$2369,$A274,Observed!$C$2:$C$2369,$C274)),AVERAGEIFS(Observed!AN$2:AN$2369,Observed!$A$2:$A$2369,$A274,Observed!$C$2:$C$2369,$C274),"")</f>
        <v/>
      </c>
      <c r="AO274" s="40" t="str">
        <f>IF(ISNUMBER(AVERAGEIFS(Observed!AO$2:AO$2369,Observed!$A$2:$A$2369,$A274,Observed!$C$2:$C$2369,$C274)),AVERAGEIFS(Observed!AO$2:AO$2369,Observed!$A$2:$A$2369,$A274,Observed!$C$2:$C$2369,$C274),"")</f>
        <v/>
      </c>
      <c r="AP274" s="41" t="str">
        <f>IF(ISNUMBER(AVERAGEIFS(Observed!AP$2:AP$2369,Observed!$A$2:$A$2369,$A274,Observed!$C$2:$C$2369,$C274)),AVERAGEIFS(Observed!AP$2:AP$2369,Observed!$A$2:$A$2369,$A274,Observed!$C$2:$C$2369,$C274),"")</f>
        <v/>
      </c>
      <c r="AQ274" s="40" t="str">
        <f>IF(ISNUMBER(AVERAGEIFS(Observed!AQ$2:AQ$2369,Observed!$A$2:$A$2369,$A274,Observed!$C$2:$C$2369,$C274)),AVERAGEIFS(Observed!AQ$2:AQ$2369,Observed!$A$2:$A$2369,$A274,Observed!$C$2:$C$2369,$C274),"")</f>
        <v/>
      </c>
      <c r="AR274" s="40" t="str">
        <f>IF(ISNUMBER(AVERAGEIFS(Observed!AR$2:AR$2369,Observed!$A$2:$A$2369,$A274,Observed!$C$2:$C$2369,$C274)),AVERAGEIFS(Observed!AR$2:AR$2369,Observed!$A$2:$A$2369,$A274,Observed!$C$2:$C$2369,$C274),"")</f>
        <v/>
      </c>
      <c r="AS274" s="3">
        <f>COUNTIFS(Observed!$A$2:$A$2369,$A274,Observed!$C$2:$C$2369,$C274)</f>
        <v>3</v>
      </c>
      <c r="AT274" s="3">
        <f t="shared" si="4"/>
        <v>4</v>
      </c>
    </row>
    <row r="275" spans="1:46" x14ac:dyDescent="0.25">
      <c r="A275" t="s">
        <v>6</v>
      </c>
      <c r="B275" t="s">
        <v>21</v>
      </c>
      <c r="C275" s="7">
        <v>36938</v>
      </c>
      <c r="D275" t="s">
        <v>101</v>
      </c>
      <c r="E275" t="s">
        <v>84</v>
      </c>
      <c r="J275" t="s">
        <v>3</v>
      </c>
      <c r="K275" t="s">
        <v>3</v>
      </c>
      <c r="L275">
        <v>5</v>
      </c>
      <c r="M275" t="s">
        <v>23</v>
      </c>
      <c r="N275" s="39">
        <f>IF(ISNUMBER(AVERAGEIFS(Observed!N$2:N$2369,Observed!$A$2:$A$2369,$A275,Observed!$C$2:$C$2369,$C275)),AVERAGEIFS(Observed!N$2:N$2369,Observed!$A$2:$A$2369,$A275,Observed!$C$2:$C$2369,$C275),"")</f>
        <v>882.66666666666663</v>
      </c>
      <c r="O275" s="40">
        <f>IF(ISNUMBER(AVERAGEIFS(Observed!O$2:O$2369,Observed!$A$2:$A$2369,$A275,Observed!$C$2:$C$2369,$C275)),AVERAGEIFS(Observed!O$2:O$2369,Observed!$A$2:$A$2369,$A275,Observed!$C$2:$C$2369,$C275),"")</f>
        <v>88.266666666666652</v>
      </c>
      <c r="P275" s="40" t="str">
        <f>IF(ISNUMBER(AVERAGEIFS(Observed!P$2:P$2369,Observed!$A$2:$A$2369,$A275,Observed!$C$2:$C$2369,$C275)),AVERAGEIFS(Observed!P$2:P$2369,Observed!$A$2:$A$2369,$A275,Observed!$C$2:$C$2369,$C275),"")</f>
        <v/>
      </c>
      <c r="Q275" s="40" t="str">
        <f>IF(ISNUMBER(AVERAGEIFS(Observed!Q$2:Q$2369,Observed!$A$2:$A$2369,$A275,Observed!$C$2:$C$2369,$C275)),AVERAGEIFS(Observed!Q$2:Q$2369,Observed!$A$2:$A$2369,$A275,Observed!$C$2:$C$2369,$C275),"")</f>
        <v/>
      </c>
      <c r="R275" s="40" t="str">
        <f>IF(ISNUMBER(AVERAGEIFS(Observed!R$2:R$2369,Observed!$A$2:$A$2369,$A275,Observed!$C$2:$C$2369,$C275)),AVERAGEIFS(Observed!R$2:R$2369,Observed!$A$2:$A$2369,$A275,Observed!$C$2:$C$2369,$C275),"")</f>
        <v/>
      </c>
      <c r="S275" s="41" t="str">
        <f>IF(ISNUMBER(AVERAGEIFS(Observed!S$2:S$2369,Observed!$A$2:$A$2369,$A275,Observed!$C$2:$C$2369,$C275)),AVERAGEIFS(Observed!S$2:S$2369,Observed!$A$2:$A$2369,$A275,Observed!$C$2:$C$2369,$C275),"")</f>
        <v/>
      </c>
      <c r="T275" s="41" t="str">
        <f>IF(ISNUMBER(AVERAGEIFS(Observed!T$2:T$2369,Observed!$A$2:$A$2369,$A275,Observed!$C$2:$C$2369,$C275)),AVERAGEIFS(Observed!T$2:T$2369,Observed!$A$2:$A$2369,$A275,Observed!$C$2:$C$2369,$C275),"")</f>
        <v/>
      </c>
      <c r="U275" s="41" t="str">
        <f>IF(ISNUMBER(AVERAGEIFS(Observed!U$2:U$2369,Observed!$A$2:$A$2369,$A275,Observed!$C$2:$C$2369,$C275)),AVERAGEIFS(Observed!U$2:U$2369,Observed!$A$2:$A$2369,$A275,Observed!$C$2:$C$2369,$C275),"")</f>
        <v/>
      </c>
      <c r="V275" s="40" t="str">
        <f>IF(ISNUMBER(AVERAGEIFS(Observed!V$2:V$2369,Observed!$A$2:$A$2369,$A275,Observed!$C$2:$C$2369,$C275)),AVERAGEIFS(Observed!V$2:V$2369,Observed!$A$2:$A$2369,$A275,Observed!$C$2:$C$2369,$C275),"")</f>
        <v/>
      </c>
      <c r="W275" s="8" t="str">
        <f>IF(ISNUMBER(AVERAGEIFS(Observed!W$2:W$2369,Observed!$A$2:$A$2369,$A275,Observed!$C$2:$C$2369,$C275)),AVERAGEIFS(Observed!W$2:W$2369,Observed!$A$2:$A$2369,$A275,Observed!$C$2:$C$2369,$C275),"")</f>
        <v/>
      </c>
      <c r="X275" s="8" t="str">
        <f>IF(ISNUMBER(AVERAGEIFS(Observed!X$2:X$2369,Observed!$A$2:$A$2369,$A275,Observed!$C$2:$C$2369,$C275)),AVERAGEIFS(Observed!X$2:X$2369,Observed!$A$2:$A$2369,$A275,Observed!$C$2:$C$2369,$C275),"")</f>
        <v/>
      </c>
      <c r="Y275" s="40" t="str">
        <f>IF(ISNUMBER(AVERAGEIFS(Observed!Y$2:Y$2369,Observed!$A$2:$A$2369,$A275,Observed!$C$2:$C$2369,$C275)),AVERAGEIFS(Observed!Y$2:Y$2369,Observed!$A$2:$A$2369,$A275,Observed!$C$2:$C$2369,$C275),"")</f>
        <v/>
      </c>
      <c r="Z275" s="40" t="str">
        <f>IF(ISNUMBER(AVERAGEIFS(Observed!Z$2:Z$2369,Observed!$A$2:$A$2369,$A275,Observed!$C$2:$C$2369,$C275)),AVERAGEIFS(Observed!Z$2:Z$2369,Observed!$A$2:$A$2369,$A275,Observed!$C$2:$C$2369,$C275),"")</f>
        <v/>
      </c>
      <c r="AA275" s="40" t="str">
        <f>IF(ISNUMBER(AVERAGEIFS(Observed!AA$2:AA$2369,Observed!$A$2:$A$2369,$A275,Observed!$C$2:$C$2369,$C275)),AVERAGEIFS(Observed!AA$2:AA$2369,Observed!$A$2:$A$2369,$A275,Observed!$C$2:$C$2369,$C275),"")</f>
        <v/>
      </c>
      <c r="AB275" s="40" t="str">
        <f>IF(ISNUMBER(AVERAGEIFS(Observed!AB$2:AB$2369,Observed!$A$2:$A$2369,$A275,Observed!$C$2:$C$2369,$C275)),AVERAGEIFS(Observed!AB$2:AB$2369,Observed!$A$2:$A$2369,$A275,Observed!$C$2:$C$2369,$C275),"")</f>
        <v/>
      </c>
      <c r="AC275" s="40" t="str">
        <f>IF(ISNUMBER(AVERAGEIFS(Observed!AC$2:AC$2369,Observed!$A$2:$A$2369,$A275,Observed!$C$2:$C$2369,$C275)),AVERAGEIFS(Observed!AC$2:AC$2369,Observed!$A$2:$A$2369,$A275,Observed!$C$2:$C$2369,$C275),"")</f>
        <v/>
      </c>
      <c r="AD275" s="40" t="str">
        <f>IF(ISNUMBER(AVERAGEIFS(Observed!AD$2:AD$2369,Observed!$A$2:$A$2369,$A275,Observed!$C$2:$C$2369,$C275)),AVERAGEIFS(Observed!AD$2:AD$2369,Observed!$A$2:$A$2369,$A275,Observed!$C$2:$C$2369,$C275),"")</f>
        <v/>
      </c>
      <c r="AE275" s="40" t="str">
        <f>IF(ISNUMBER(AVERAGEIFS(Observed!AE$2:AE$2369,Observed!$A$2:$A$2369,$A275,Observed!$C$2:$C$2369,$C275)),AVERAGEIFS(Observed!AE$2:AE$2369,Observed!$A$2:$A$2369,$A275,Observed!$C$2:$C$2369,$C275),"")</f>
        <v/>
      </c>
      <c r="AF275" s="40" t="str">
        <f>IF(ISNUMBER(AVERAGEIFS(Observed!AF$2:AF$2369,Observed!$A$2:$A$2369,$A275,Observed!$C$2:$C$2369,$C275)),AVERAGEIFS(Observed!AF$2:AF$2369,Observed!$A$2:$A$2369,$A275,Observed!$C$2:$C$2369,$C275),"")</f>
        <v/>
      </c>
      <c r="AG275" s="40" t="str">
        <f>IF(ISNUMBER(AVERAGEIFS(Observed!AG$2:AG$2369,Observed!$A$2:$A$2369,$A275,Observed!$C$2:$C$2369,$C275)),AVERAGEIFS(Observed!AG$2:AG$2369,Observed!$A$2:$A$2369,$A275,Observed!$C$2:$C$2369,$C275),"")</f>
        <v/>
      </c>
      <c r="AH275" s="41" t="str">
        <f>IF(ISNUMBER(AVERAGEIFS(Observed!AH$2:AH$2369,Observed!$A$2:$A$2369,$A275,Observed!$C$2:$C$2369,$C275)),AVERAGEIFS(Observed!AH$2:AH$2369,Observed!$A$2:$A$2369,$A275,Observed!$C$2:$C$2369,$C275),"")</f>
        <v/>
      </c>
      <c r="AI275" s="41" t="str">
        <f>IF(ISNUMBER(AVERAGEIFS(Observed!AI$2:AI$2369,Observed!$A$2:$A$2369,$A275,Observed!$C$2:$C$2369,$C275)),AVERAGEIFS(Observed!AI$2:AI$2369,Observed!$A$2:$A$2369,$A275,Observed!$C$2:$C$2369,$C275),"")</f>
        <v/>
      </c>
      <c r="AJ275" s="41" t="str">
        <f>IF(ISNUMBER(AVERAGEIFS(Observed!AJ$2:AJ$2369,Observed!$A$2:$A$2369,$A275,Observed!$C$2:$C$2369,$C275)),AVERAGEIFS(Observed!AJ$2:AJ$2369,Observed!$A$2:$A$2369,$A275,Observed!$C$2:$C$2369,$C275),"")</f>
        <v/>
      </c>
      <c r="AK275" s="40" t="str">
        <f>IF(ISNUMBER(AVERAGEIFS(Observed!AK$2:AK$2369,Observed!$A$2:$A$2369,$A275,Observed!$C$2:$C$2369,$C275)),AVERAGEIFS(Observed!AK$2:AK$2369,Observed!$A$2:$A$2369,$A275,Observed!$C$2:$C$2369,$C275),"")</f>
        <v/>
      </c>
      <c r="AL275" s="41" t="str">
        <f>IF(ISNUMBER(AVERAGEIFS(Observed!AL$2:AL$2369,Observed!$A$2:$A$2369,$A275,Observed!$C$2:$C$2369,$C275)),AVERAGEIFS(Observed!AL$2:AL$2369,Observed!$A$2:$A$2369,$A275,Observed!$C$2:$C$2369,$C275),"")</f>
        <v/>
      </c>
      <c r="AM275" s="40" t="str">
        <f>IF(ISNUMBER(AVERAGEIFS(Observed!AM$2:AM$2369,Observed!$A$2:$A$2369,$A275,Observed!$C$2:$C$2369,$C275)),AVERAGEIFS(Observed!AM$2:AM$2369,Observed!$A$2:$A$2369,$A275,Observed!$C$2:$C$2369,$C275),"")</f>
        <v/>
      </c>
      <c r="AN275" s="40" t="str">
        <f>IF(ISNUMBER(AVERAGEIFS(Observed!AN$2:AN$2369,Observed!$A$2:$A$2369,$A275,Observed!$C$2:$C$2369,$C275)),AVERAGEIFS(Observed!AN$2:AN$2369,Observed!$A$2:$A$2369,$A275,Observed!$C$2:$C$2369,$C275),"")</f>
        <v/>
      </c>
      <c r="AO275" s="40" t="str">
        <f>IF(ISNUMBER(AVERAGEIFS(Observed!AO$2:AO$2369,Observed!$A$2:$A$2369,$A275,Observed!$C$2:$C$2369,$C275)),AVERAGEIFS(Observed!AO$2:AO$2369,Observed!$A$2:$A$2369,$A275,Observed!$C$2:$C$2369,$C275),"")</f>
        <v/>
      </c>
      <c r="AP275" s="41" t="str">
        <f>IF(ISNUMBER(AVERAGEIFS(Observed!AP$2:AP$2369,Observed!$A$2:$A$2369,$A275,Observed!$C$2:$C$2369,$C275)),AVERAGEIFS(Observed!AP$2:AP$2369,Observed!$A$2:$A$2369,$A275,Observed!$C$2:$C$2369,$C275),"")</f>
        <v/>
      </c>
      <c r="AQ275" s="40" t="str">
        <f>IF(ISNUMBER(AVERAGEIFS(Observed!AQ$2:AQ$2369,Observed!$A$2:$A$2369,$A275,Observed!$C$2:$C$2369,$C275)),AVERAGEIFS(Observed!AQ$2:AQ$2369,Observed!$A$2:$A$2369,$A275,Observed!$C$2:$C$2369,$C275),"")</f>
        <v/>
      </c>
      <c r="AR275" s="40" t="str">
        <f>IF(ISNUMBER(AVERAGEIFS(Observed!AR$2:AR$2369,Observed!$A$2:$A$2369,$A275,Observed!$C$2:$C$2369,$C275)),AVERAGEIFS(Observed!AR$2:AR$2369,Observed!$A$2:$A$2369,$A275,Observed!$C$2:$C$2369,$C275),"")</f>
        <v/>
      </c>
      <c r="AS275" s="3">
        <f>COUNTIFS(Observed!$A$2:$A$2369,$A275,Observed!$C$2:$C$2369,$C275)</f>
        <v>3</v>
      </c>
      <c r="AT275" s="3">
        <f t="shared" si="4"/>
        <v>1</v>
      </c>
    </row>
    <row r="276" spans="1:46" x14ac:dyDescent="0.25">
      <c r="A276" t="s">
        <v>6</v>
      </c>
      <c r="B276" t="s">
        <v>21</v>
      </c>
      <c r="C276" s="7">
        <v>36945</v>
      </c>
      <c r="D276" t="s">
        <v>101</v>
      </c>
      <c r="E276" t="s">
        <v>84</v>
      </c>
      <c r="J276" t="s">
        <v>3</v>
      </c>
      <c r="K276" t="s">
        <v>3</v>
      </c>
      <c r="L276">
        <v>5</v>
      </c>
      <c r="M276" t="s">
        <v>23</v>
      </c>
      <c r="N276" s="39">
        <f>IF(ISNUMBER(AVERAGEIFS(Observed!N$2:N$2369,Observed!$A$2:$A$2369,$A276,Observed!$C$2:$C$2369,$C276)),AVERAGEIFS(Observed!N$2:N$2369,Observed!$A$2:$A$2369,$A276,Observed!$C$2:$C$2369,$C276),"")</f>
        <v>1351.6666666666667</v>
      </c>
      <c r="O276" s="40">
        <f>IF(ISNUMBER(AVERAGEIFS(Observed!O$2:O$2369,Observed!$A$2:$A$2369,$A276,Observed!$C$2:$C$2369,$C276)),AVERAGEIFS(Observed!O$2:O$2369,Observed!$A$2:$A$2369,$A276,Observed!$C$2:$C$2369,$C276),"")</f>
        <v>135.16666666666666</v>
      </c>
      <c r="P276" s="40" t="str">
        <f>IF(ISNUMBER(AVERAGEIFS(Observed!P$2:P$2369,Observed!$A$2:$A$2369,$A276,Observed!$C$2:$C$2369,$C276)),AVERAGEIFS(Observed!P$2:P$2369,Observed!$A$2:$A$2369,$A276,Observed!$C$2:$C$2369,$C276),"")</f>
        <v/>
      </c>
      <c r="Q276" s="40" t="str">
        <f>IF(ISNUMBER(AVERAGEIFS(Observed!Q$2:Q$2369,Observed!$A$2:$A$2369,$A276,Observed!$C$2:$C$2369,$C276)),AVERAGEIFS(Observed!Q$2:Q$2369,Observed!$A$2:$A$2369,$A276,Observed!$C$2:$C$2369,$C276),"")</f>
        <v/>
      </c>
      <c r="R276" s="40" t="str">
        <f>IF(ISNUMBER(AVERAGEIFS(Observed!R$2:R$2369,Observed!$A$2:$A$2369,$A276,Observed!$C$2:$C$2369,$C276)),AVERAGEIFS(Observed!R$2:R$2369,Observed!$A$2:$A$2369,$A276,Observed!$C$2:$C$2369,$C276),"")</f>
        <v/>
      </c>
      <c r="S276" s="41" t="str">
        <f>IF(ISNUMBER(AVERAGEIFS(Observed!S$2:S$2369,Observed!$A$2:$A$2369,$A276,Observed!$C$2:$C$2369,$C276)),AVERAGEIFS(Observed!S$2:S$2369,Observed!$A$2:$A$2369,$A276,Observed!$C$2:$C$2369,$C276),"")</f>
        <v/>
      </c>
      <c r="T276" s="41" t="str">
        <f>IF(ISNUMBER(AVERAGEIFS(Observed!T$2:T$2369,Observed!$A$2:$A$2369,$A276,Observed!$C$2:$C$2369,$C276)),AVERAGEIFS(Observed!T$2:T$2369,Observed!$A$2:$A$2369,$A276,Observed!$C$2:$C$2369,$C276),"")</f>
        <v/>
      </c>
      <c r="U276" s="41" t="str">
        <f>IF(ISNUMBER(AVERAGEIFS(Observed!U$2:U$2369,Observed!$A$2:$A$2369,$A276,Observed!$C$2:$C$2369,$C276)),AVERAGEIFS(Observed!U$2:U$2369,Observed!$A$2:$A$2369,$A276,Observed!$C$2:$C$2369,$C276),"")</f>
        <v/>
      </c>
      <c r="V276" s="40" t="str">
        <f>IF(ISNUMBER(AVERAGEIFS(Observed!V$2:V$2369,Observed!$A$2:$A$2369,$A276,Observed!$C$2:$C$2369,$C276)),AVERAGEIFS(Observed!V$2:V$2369,Observed!$A$2:$A$2369,$A276,Observed!$C$2:$C$2369,$C276),"")</f>
        <v/>
      </c>
      <c r="W276" s="8" t="str">
        <f>IF(ISNUMBER(AVERAGEIFS(Observed!W$2:W$2369,Observed!$A$2:$A$2369,$A276,Observed!$C$2:$C$2369,$C276)),AVERAGEIFS(Observed!W$2:W$2369,Observed!$A$2:$A$2369,$A276,Observed!$C$2:$C$2369,$C276),"")</f>
        <v/>
      </c>
      <c r="X276" s="8">
        <f>IF(ISNUMBER(AVERAGEIFS(Observed!X$2:X$2369,Observed!$A$2:$A$2369,$A276,Observed!$C$2:$C$2369,$C276)),AVERAGEIFS(Observed!X$2:X$2369,Observed!$A$2:$A$2369,$A276,Observed!$C$2:$C$2369,$C276),"")</f>
        <v>2.7666666666666662E-2</v>
      </c>
      <c r="Y276" s="40" t="str">
        <f>IF(ISNUMBER(AVERAGEIFS(Observed!Y$2:Y$2369,Observed!$A$2:$A$2369,$A276,Observed!$C$2:$C$2369,$C276)),AVERAGEIFS(Observed!Y$2:Y$2369,Observed!$A$2:$A$2369,$A276,Observed!$C$2:$C$2369,$C276),"")</f>
        <v/>
      </c>
      <c r="Z276" s="40" t="str">
        <f>IF(ISNUMBER(AVERAGEIFS(Observed!Z$2:Z$2369,Observed!$A$2:$A$2369,$A276,Observed!$C$2:$C$2369,$C276)),AVERAGEIFS(Observed!Z$2:Z$2369,Observed!$A$2:$A$2369,$A276,Observed!$C$2:$C$2369,$C276),"")</f>
        <v/>
      </c>
      <c r="AA276" s="40" t="str">
        <f>IF(ISNUMBER(AVERAGEIFS(Observed!AA$2:AA$2369,Observed!$A$2:$A$2369,$A276,Observed!$C$2:$C$2369,$C276)),AVERAGEIFS(Observed!AA$2:AA$2369,Observed!$A$2:$A$2369,$A276,Observed!$C$2:$C$2369,$C276),"")</f>
        <v/>
      </c>
      <c r="AB276" s="40" t="str">
        <f>IF(ISNUMBER(AVERAGEIFS(Observed!AB$2:AB$2369,Observed!$A$2:$A$2369,$A276,Observed!$C$2:$C$2369,$C276)),AVERAGEIFS(Observed!AB$2:AB$2369,Observed!$A$2:$A$2369,$A276,Observed!$C$2:$C$2369,$C276),"")</f>
        <v/>
      </c>
      <c r="AC276" s="40" t="str">
        <f>IF(ISNUMBER(AVERAGEIFS(Observed!AC$2:AC$2369,Observed!$A$2:$A$2369,$A276,Observed!$C$2:$C$2369,$C276)),AVERAGEIFS(Observed!AC$2:AC$2369,Observed!$A$2:$A$2369,$A276,Observed!$C$2:$C$2369,$C276),"")</f>
        <v/>
      </c>
      <c r="AD276" s="40" t="str">
        <f>IF(ISNUMBER(AVERAGEIFS(Observed!AD$2:AD$2369,Observed!$A$2:$A$2369,$A276,Observed!$C$2:$C$2369,$C276)),AVERAGEIFS(Observed!AD$2:AD$2369,Observed!$A$2:$A$2369,$A276,Observed!$C$2:$C$2369,$C276),"")</f>
        <v/>
      </c>
      <c r="AE276" s="40" t="str">
        <f>IF(ISNUMBER(AVERAGEIFS(Observed!AE$2:AE$2369,Observed!$A$2:$A$2369,$A276,Observed!$C$2:$C$2369,$C276)),AVERAGEIFS(Observed!AE$2:AE$2369,Observed!$A$2:$A$2369,$A276,Observed!$C$2:$C$2369,$C276),"")</f>
        <v/>
      </c>
      <c r="AF276" s="40" t="str">
        <f>IF(ISNUMBER(AVERAGEIFS(Observed!AF$2:AF$2369,Observed!$A$2:$A$2369,$A276,Observed!$C$2:$C$2369,$C276)),AVERAGEIFS(Observed!AF$2:AF$2369,Observed!$A$2:$A$2369,$A276,Observed!$C$2:$C$2369,$C276),"")</f>
        <v/>
      </c>
      <c r="AG276" s="40" t="str">
        <f>IF(ISNUMBER(AVERAGEIFS(Observed!AG$2:AG$2369,Observed!$A$2:$A$2369,$A276,Observed!$C$2:$C$2369,$C276)),AVERAGEIFS(Observed!AG$2:AG$2369,Observed!$A$2:$A$2369,$A276,Observed!$C$2:$C$2369,$C276),"")</f>
        <v/>
      </c>
      <c r="AH276" s="41" t="str">
        <f>IF(ISNUMBER(AVERAGEIFS(Observed!AH$2:AH$2369,Observed!$A$2:$A$2369,$A276,Observed!$C$2:$C$2369,$C276)),AVERAGEIFS(Observed!AH$2:AH$2369,Observed!$A$2:$A$2369,$A276,Observed!$C$2:$C$2369,$C276),"")</f>
        <v/>
      </c>
      <c r="AI276" s="41" t="str">
        <f>IF(ISNUMBER(AVERAGEIFS(Observed!AI$2:AI$2369,Observed!$A$2:$A$2369,$A276,Observed!$C$2:$C$2369,$C276)),AVERAGEIFS(Observed!AI$2:AI$2369,Observed!$A$2:$A$2369,$A276,Observed!$C$2:$C$2369,$C276),"")</f>
        <v/>
      </c>
      <c r="AJ276" s="41" t="str">
        <f>IF(ISNUMBER(AVERAGEIFS(Observed!AJ$2:AJ$2369,Observed!$A$2:$A$2369,$A276,Observed!$C$2:$C$2369,$C276)),AVERAGEIFS(Observed!AJ$2:AJ$2369,Observed!$A$2:$A$2369,$A276,Observed!$C$2:$C$2369,$C276),"")</f>
        <v/>
      </c>
      <c r="AK276" s="40" t="str">
        <f>IF(ISNUMBER(AVERAGEIFS(Observed!AK$2:AK$2369,Observed!$A$2:$A$2369,$A276,Observed!$C$2:$C$2369,$C276)),AVERAGEIFS(Observed!AK$2:AK$2369,Observed!$A$2:$A$2369,$A276,Observed!$C$2:$C$2369,$C276),"")</f>
        <v/>
      </c>
      <c r="AL276" s="41" t="str">
        <f>IF(ISNUMBER(AVERAGEIFS(Observed!AL$2:AL$2369,Observed!$A$2:$A$2369,$A276,Observed!$C$2:$C$2369,$C276)),AVERAGEIFS(Observed!AL$2:AL$2369,Observed!$A$2:$A$2369,$A276,Observed!$C$2:$C$2369,$C276),"")</f>
        <v/>
      </c>
      <c r="AM276" s="40" t="str">
        <f>IF(ISNUMBER(AVERAGEIFS(Observed!AM$2:AM$2369,Observed!$A$2:$A$2369,$A276,Observed!$C$2:$C$2369,$C276)),AVERAGEIFS(Observed!AM$2:AM$2369,Observed!$A$2:$A$2369,$A276,Observed!$C$2:$C$2369,$C276),"")</f>
        <v/>
      </c>
      <c r="AN276" s="40" t="str">
        <f>IF(ISNUMBER(AVERAGEIFS(Observed!AN$2:AN$2369,Observed!$A$2:$A$2369,$A276,Observed!$C$2:$C$2369,$C276)),AVERAGEIFS(Observed!AN$2:AN$2369,Observed!$A$2:$A$2369,$A276,Observed!$C$2:$C$2369,$C276),"")</f>
        <v/>
      </c>
      <c r="AO276" s="40" t="str">
        <f>IF(ISNUMBER(AVERAGEIFS(Observed!AO$2:AO$2369,Observed!$A$2:$A$2369,$A276,Observed!$C$2:$C$2369,$C276)),AVERAGEIFS(Observed!AO$2:AO$2369,Observed!$A$2:$A$2369,$A276,Observed!$C$2:$C$2369,$C276),"")</f>
        <v/>
      </c>
      <c r="AP276" s="41" t="str">
        <f>IF(ISNUMBER(AVERAGEIFS(Observed!AP$2:AP$2369,Observed!$A$2:$A$2369,$A276,Observed!$C$2:$C$2369,$C276)),AVERAGEIFS(Observed!AP$2:AP$2369,Observed!$A$2:$A$2369,$A276,Observed!$C$2:$C$2369,$C276),"")</f>
        <v/>
      </c>
      <c r="AQ276" s="40" t="str">
        <f>IF(ISNUMBER(AVERAGEIFS(Observed!AQ$2:AQ$2369,Observed!$A$2:$A$2369,$A276,Observed!$C$2:$C$2369,$C276)),AVERAGEIFS(Observed!AQ$2:AQ$2369,Observed!$A$2:$A$2369,$A276,Observed!$C$2:$C$2369,$C276),"")</f>
        <v/>
      </c>
      <c r="AR276" s="40" t="str">
        <f>IF(ISNUMBER(AVERAGEIFS(Observed!AR$2:AR$2369,Observed!$A$2:$A$2369,$A276,Observed!$C$2:$C$2369,$C276)),AVERAGEIFS(Observed!AR$2:AR$2369,Observed!$A$2:$A$2369,$A276,Observed!$C$2:$C$2369,$C276),"")</f>
        <v/>
      </c>
      <c r="AS276" s="3">
        <f>COUNTIFS(Observed!$A$2:$A$2369,$A276,Observed!$C$2:$C$2369,$C276)</f>
        <v>3</v>
      </c>
      <c r="AT276" s="3">
        <f t="shared" si="4"/>
        <v>2</v>
      </c>
    </row>
    <row r="277" spans="1:46" x14ac:dyDescent="0.25">
      <c r="A277" t="s">
        <v>6</v>
      </c>
      <c r="B277" t="s">
        <v>21</v>
      </c>
      <c r="C277" s="7">
        <v>36951</v>
      </c>
      <c r="D277" t="s">
        <v>101</v>
      </c>
      <c r="E277" t="s">
        <v>84</v>
      </c>
      <c r="J277" t="s">
        <v>3</v>
      </c>
      <c r="K277" t="s">
        <v>3</v>
      </c>
      <c r="L277">
        <v>5</v>
      </c>
      <c r="M277" t="s">
        <v>23</v>
      </c>
      <c r="N277" s="39">
        <f>IF(ISNUMBER(AVERAGEIFS(Observed!N$2:N$2369,Observed!$A$2:$A$2369,$A277,Observed!$C$2:$C$2369,$C277)),AVERAGEIFS(Observed!N$2:N$2369,Observed!$A$2:$A$2369,$A277,Observed!$C$2:$C$2369,$C277),"")</f>
        <v>1813.3333333333333</v>
      </c>
      <c r="O277" s="40">
        <f>IF(ISNUMBER(AVERAGEIFS(Observed!O$2:O$2369,Observed!$A$2:$A$2369,$A277,Observed!$C$2:$C$2369,$C277)),AVERAGEIFS(Observed!O$2:O$2369,Observed!$A$2:$A$2369,$A277,Observed!$C$2:$C$2369,$C277),"")</f>
        <v>181.33333333333334</v>
      </c>
      <c r="P277" s="40" t="str">
        <f>IF(ISNUMBER(AVERAGEIFS(Observed!P$2:P$2369,Observed!$A$2:$A$2369,$A277,Observed!$C$2:$C$2369,$C277)),AVERAGEIFS(Observed!P$2:P$2369,Observed!$A$2:$A$2369,$A277,Observed!$C$2:$C$2369,$C277),"")</f>
        <v/>
      </c>
      <c r="Q277" s="40" t="str">
        <f>IF(ISNUMBER(AVERAGEIFS(Observed!Q$2:Q$2369,Observed!$A$2:$A$2369,$A277,Observed!$C$2:$C$2369,$C277)),AVERAGEIFS(Observed!Q$2:Q$2369,Observed!$A$2:$A$2369,$A277,Observed!$C$2:$C$2369,$C277),"")</f>
        <v/>
      </c>
      <c r="R277" s="40" t="str">
        <f>IF(ISNUMBER(AVERAGEIFS(Observed!R$2:R$2369,Observed!$A$2:$A$2369,$A277,Observed!$C$2:$C$2369,$C277)),AVERAGEIFS(Observed!R$2:R$2369,Observed!$A$2:$A$2369,$A277,Observed!$C$2:$C$2369,$C277),"")</f>
        <v/>
      </c>
      <c r="S277" s="41" t="str">
        <f>IF(ISNUMBER(AVERAGEIFS(Observed!S$2:S$2369,Observed!$A$2:$A$2369,$A277,Observed!$C$2:$C$2369,$C277)),AVERAGEIFS(Observed!S$2:S$2369,Observed!$A$2:$A$2369,$A277,Observed!$C$2:$C$2369,$C277),"")</f>
        <v/>
      </c>
      <c r="T277" s="41" t="str">
        <f>IF(ISNUMBER(AVERAGEIFS(Observed!T$2:T$2369,Observed!$A$2:$A$2369,$A277,Observed!$C$2:$C$2369,$C277)),AVERAGEIFS(Observed!T$2:T$2369,Observed!$A$2:$A$2369,$A277,Observed!$C$2:$C$2369,$C277),"")</f>
        <v/>
      </c>
      <c r="U277" s="41" t="str">
        <f>IF(ISNUMBER(AVERAGEIFS(Observed!U$2:U$2369,Observed!$A$2:$A$2369,$A277,Observed!$C$2:$C$2369,$C277)),AVERAGEIFS(Observed!U$2:U$2369,Observed!$A$2:$A$2369,$A277,Observed!$C$2:$C$2369,$C277),"")</f>
        <v/>
      </c>
      <c r="V277" s="40" t="str">
        <f>IF(ISNUMBER(AVERAGEIFS(Observed!V$2:V$2369,Observed!$A$2:$A$2369,$A277,Observed!$C$2:$C$2369,$C277)),AVERAGEIFS(Observed!V$2:V$2369,Observed!$A$2:$A$2369,$A277,Observed!$C$2:$C$2369,$C277),"")</f>
        <v/>
      </c>
      <c r="W277" s="8" t="str">
        <f>IF(ISNUMBER(AVERAGEIFS(Observed!W$2:W$2369,Observed!$A$2:$A$2369,$A277,Observed!$C$2:$C$2369,$C277)),AVERAGEIFS(Observed!W$2:W$2369,Observed!$A$2:$A$2369,$A277,Observed!$C$2:$C$2369,$C277),"")</f>
        <v/>
      </c>
      <c r="X277" s="8" t="str">
        <f>IF(ISNUMBER(AVERAGEIFS(Observed!X$2:X$2369,Observed!$A$2:$A$2369,$A277,Observed!$C$2:$C$2369,$C277)),AVERAGEIFS(Observed!X$2:X$2369,Observed!$A$2:$A$2369,$A277,Observed!$C$2:$C$2369,$C277),"")</f>
        <v/>
      </c>
      <c r="Y277" s="40" t="str">
        <f>IF(ISNUMBER(AVERAGEIFS(Observed!Y$2:Y$2369,Observed!$A$2:$A$2369,$A277,Observed!$C$2:$C$2369,$C277)),AVERAGEIFS(Observed!Y$2:Y$2369,Observed!$A$2:$A$2369,$A277,Observed!$C$2:$C$2369,$C277),"")</f>
        <v/>
      </c>
      <c r="Z277" s="40" t="str">
        <f>IF(ISNUMBER(AVERAGEIFS(Observed!Z$2:Z$2369,Observed!$A$2:$A$2369,$A277,Observed!$C$2:$C$2369,$C277)),AVERAGEIFS(Observed!Z$2:Z$2369,Observed!$A$2:$A$2369,$A277,Observed!$C$2:$C$2369,$C277),"")</f>
        <v/>
      </c>
      <c r="AA277" s="40" t="str">
        <f>IF(ISNUMBER(AVERAGEIFS(Observed!AA$2:AA$2369,Observed!$A$2:$A$2369,$A277,Observed!$C$2:$C$2369,$C277)),AVERAGEIFS(Observed!AA$2:AA$2369,Observed!$A$2:$A$2369,$A277,Observed!$C$2:$C$2369,$C277),"")</f>
        <v/>
      </c>
      <c r="AB277" s="40" t="str">
        <f>IF(ISNUMBER(AVERAGEIFS(Observed!AB$2:AB$2369,Observed!$A$2:$A$2369,$A277,Observed!$C$2:$C$2369,$C277)),AVERAGEIFS(Observed!AB$2:AB$2369,Observed!$A$2:$A$2369,$A277,Observed!$C$2:$C$2369,$C277),"")</f>
        <v/>
      </c>
      <c r="AC277" s="40" t="str">
        <f>IF(ISNUMBER(AVERAGEIFS(Observed!AC$2:AC$2369,Observed!$A$2:$A$2369,$A277,Observed!$C$2:$C$2369,$C277)),AVERAGEIFS(Observed!AC$2:AC$2369,Observed!$A$2:$A$2369,$A277,Observed!$C$2:$C$2369,$C277),"")</f>
        <v/>
      </c>
      <c r="AD277" s="40" t="str">
        <f>IF(ISNUMBER(AVERAGEIFS(Observed!AD$2:AD$2369,Observed!$A$2:$A$2369,$A277,Observed!$C$2:$C$2369,$C277)),AVERAGEIFS(Observed!AD$2:AD$2369,Observed!$A$2:$A$2369,$A277,Observed!$C$2:$C$2369,$C277),"")</f>
        <v/>
      </c>
      <c r="AE277" s="40" t="str">
        <f>IF(ISNUMBER(AVERAGEIFS(Observed!AE$2:AE$2369,Observed!$A$2:$A$2369,$A277,Observed!$C$2:$C$2369,$C277)),AVERAGEIFS(Observed!AE$2:AE$2369,Observed!$A$2:$A$2369,$A277,Observed!$C$2:$C$2369,$C277),"")</f>
        <v/>
      </c>
      <c r="AF277" s="40" t="str">
        <f>IF(ISNUMBER(AVERAGEIFS(Observed!AF$2:AF$2369,Observed!$A$2:$A$2369,$A277,Observed!$C$2:$C$2369,$C277)),AVERAGEIFS(Observed!AF$2:AF$2369,Observed!$A$2:$A$2369,$A277,Observed!$C$2:$C$2369,$C277),"")</f>
        <v/>
      </c>
      <c r="AG277" s="40" t="str">
        <f>IF(ISNUMBER(AVERAGEIFS(Observed!AG$2:AG$2369,Observed!$A$2:$A$2369,$A277,Observed!$C$2:$C$2369,$C277)),AVERAGEIFS(Observed!AG$2:AG$2369,Observed!$A$2:$A$2369,$A277,Observed!$C$2:$C$2369,$C277),"")</f>
        <v/>
      </c>
      <c r="AH277" s="41" t="str">
        <f>IF(ISNUMBER(AVERAGEIFS(Observed!AH$2:AH$2369,Observed!$A$2:$A$2369,$A277,Observed!$C$2:$C$2369,$C277)),AVERAGEIFS(Observed!AH$2:AH$2369,Observed!$A$2:$A$2369,$A277,Observed!$C$2:$C$2369,$C277),"")</f>
        <v/>
      </c>
      <c r="AI277" s="41" t="str">
        <f>IF(ISNUMBER(AVERAGEIFS(Observed!AI$2:AI$2369,Observed!$A$2:$A$2369,$A277,Observed!$C$2:$C$2369,$C277)),AVERAGEIFS(Observed!AI$2:AI$2369,Observed!$A$2:$A$2369,$A277,Observed!$C$2:$C$2369,$C277),"")</f>
        <v/>
      </c>
      <c r="AJ277" s="41" t="str">
        <f>IF(ISNUMBER(AVERAGEIFS(Observed!AJ$2:AJ$2369,Observed!$A$2:$A$2369,$A277,Observed!$C$2:$C$2369,$C277)),AVERAGEIFS(Observed!AJ$2:AJ$2369,Observed!$A$2:$A$2369,$A277,Observed!$C$2:$C$2369,$C277),"")</f>
        <v/>
      </c>
      <c r="AK277" s="40" t="str">
        <f>IF(ISNUMBER(AVERAGEIFS(Observed!AK$2:AK$2369,Observed!$A$2:$A$2369,$A277,Observed!$C$2:$C$2369,$C277)),AVERAGEIFS(Observed!AK$2:AK$2369,Observed!$A$2:$A$2369,$A277,Observed!$C$2:$C$2369,$C277),"")</f>
        <v/>
      </c>
      <c r="AL277" s="41" t="str">
        <f>IF(ISNUMBER(AVERAGEIFS(Observed!AL$2:AL$2369,Observed!$A$2:$A$2369,$A277,Observed!$C$2:$C$2369,$C277)),AVERAGEIFS(Observed!AL$2:AL$2369,Observed!$A$2:$A$2369,$A277,Observed!$C$2:$C$2369,$C277),"")</f>
        <v/>
      </c>
      <c r="AM277" s="40" t="str">
        <f>IF(ISNUMBER(AVERAGEIFS(Observed!AM$2:AM$2369,Observed!$A$2:$A$2369,$A277,Observed!$C$2:$C$2369,$C277)),AVERAGEIFS(Observed!AM$2:AM$2369,Observed!$A$2:$A$2369,$A277,Observed!$C$2:$C$2369,$C277),"")</f>
        <v/>
      </c>
      <c r="AN277" s="40" t="str">
        <f>IF(ISNUMBER(AVERAGEIFS(Observed!AN$2:AN$2369,Observed!$A$2:$A$2369,$A277,Observed!$C$2:$C$2369,$C277)),AVERAGEIFS(Observed!AN$2:AN$2369,Observed!$A$2:$A$2369,$A277,Observed!$C$2:$C$2369,$C277),"")</f>
        <v/>
      </c>
      <c r="AO277" s="40" t="str">
        <f>IF(ISNUMBER(AVERAGEIFS(Observed!AO$2:AO$2369,Observed!$A$2:$A$2369,$A277,Observed!$C$2:$C$2369,$C277)),AVERAGEIFS(Observed!AO$2:AO$2369,Observed!$A$2:$A$2369,$A277,Observed!$C$2:$C$2369,$C277),"")</f>
        <v/>
      </c>
      <c r="AP277" s="41" t="str">
        <f>IF(ISNUMBER(AVERAGEIFS(Observed!AP$2:AP$2369,Observed!$A$2:$A$2369,$A277,Observed!$C$2:$C$2369,$C277)),AVERAGEIFS(Observed!AP$2:AP$2369,Observed!$A$2:$A$2369,$A277,Observed!$C$2:$C$2369,$C277),"")</f>
        <v/>
      </c>
      <c r="AQ277" s="40" t="str">
        <f>IF(ISNUMBER(AVERAGEIFS(Observed!AQ$2:AQ$2369,Observed!$A$2:$A$2369,$A277,Observed!$C$2:$C$2369,$C277)),AVERAGEIFS(Observed!AQ$2:AQ$2369,Observed!$A$2:$A$2369,$A277,Observed!$C$2:$C$2369,$C277),"")</f>
        <v/>
      </c>
      <c r="AR277" s="40" t="str">
        <f>IF(ISNUMBER(AVERAGEIFS(Observed!AR$2:AR$2369,Observed!$A$2:$A$2369,$A277,Observed!$C$2:$C$2369,$C277)),AVERAGEIFS(Observed!AR$2:AR$2369,Observed!$A$2:$A$2369,$A277,Observed!$C$2:$C$2369,$C277),"")</f>
        <v/>
      </c>
      <c r="AS277" s="3">
        <f>COUNTIFS(Observed!$A$2:$A$2369,$A277,Observed!$C$2:$C$2369,$C277)</f>
        <v>3</v>
      </c>
      <c r="AT277" s="3">
        <f t="shared" si="4"/>
        <v>1</v>
      </c>
    </row>
    <row r="278" spans="1:46" x14ac:dyDescent="0.25">
      <c r="A278" t="s">
        <v>6</v>
      </c>
      <c r="B278" t="s">
        <v>21</v>
      </c>
      <c r="C278" s="7">
        <v>36957</v>
      </c>
      <c r="D278" t="s">
        <v>101</v>
      </c>
      <c r="E278" t="s">
        <v>84</v>
      </c>
      <c r="J278" t="s">
        <v>3</v>
      </c>
      <c r="K278" t="s">
        <v>3</v>
      </c>
      <c r="L278">
        <v>5</v>
      </c>
      <c r="M278" t="s">
        <v>23</v>
      </c>
      <c r="N278" s="39">
        <f>IF(ISNUMBER(AVERAGEIFS(Observed!N$2:N$2369,Observed!$A$2:$A$2369,$A278,Observed!$C$2:$C$2369,$C278)),AVERAGEIFS(Observed!N$2:N$2369,Observed!$A$2:$A$2369,$A278,Observed!$C$2:$C$2369,$C278),"")</f>
        <v>1795</v>
      </c>
      <c r="O278" s="40">
        <f>IF(ISNUMBER(AVERAGEIFS(Observed!O$2:O$2369,Observed!$A$2:$A$2369,$A278,Observed!$C$2:$C$2369,$C278)),AVERAGEIFS(Observed!O$2:O$2369,Observed!$A$2:$A$2369,$A278,Observed!$C$2:$C$2369,$C278),"")</f>
        <v>179.5</v>
      </c>
      <c r="P278" s="40" t="str">
        <f>IF(ISNUMBER(AVERAGEIFS(Observed!P$2:P$2369,Observed!$A$2:$A$2369,$A278,Observed!$C$2:$C$2369,$C278)),AVERAGEIFS(Observed!P$2:P$2369,Observed!$A$2:$A$2369,$A278,Observed!$C$2:$C$2369,$C278),"")</f>
        <v/>
      </c>
      <c r="Q278" s="40" t="str">
        <f>IF(ISNUMBER(AVERAGEIFS(Observed!Q$2:Q$2369,Observed!$A$2:$A$2369,$A278,Observed!$C$2:$C$2369,$C278)),AVERAGEIFS(Observed!Q$2:Q$2369,Observed!$A$2:$A$2369,$A278,Observed!$C$2:$C$2369,$C278),"")</f>
        <v/>
      </c>
      <c r="R278" s="40" t="str">
        <f>IF(ISNUMBER(AVERAGEIFS(Observed!R$2:R$2369,Observed!$A$2:$A$2369,$A278,Observed!$C$2:$C$2369,$C278)),AVERAGEIFS(Observed!R$2:R$2369,Observed!$A$2:$A$2369,$A278,Observed!$C$2:$C$2369,$C278),"")</f>
        <v/>
      </c>
      <c r="S278" s="41" t="str">
        <f>IF(ISNUMBER(AVERAGEIFS(Observed!S$2:S$2369,Observed!$A$2:$A$2369,$A278,Observed!$C$2:$C$2369,$C278)),AVERAGEIFS(Observed!S$2:S$2369,Observed!$A$2:$A$2369,$A278,Observed!$C$2:$C$2369,$C278),"")</f>
        <v/>
      </c>
      <c r="T278" s="41" t="str">
        <f>IF(ISNUMBER(AVERAGEIFS(Observed!T$2:T$2369,Observed!$A$2:$A$2369,$A278,Observed!$C$2:$C$2369,$C278)),AVERAGEIFS(Observed!T$2:T$2369,Observed!$A$2:$A$2369,$A278,Observed!$C$2:$C$2369,$C278),"")</f>
        <v/>
      </c>
      <c r="U278" s="41" t="str">
        <f>IF(ISNUMBER(AVERAGEIFS(Observed!U$2:U$2369,Observed!$A$2:$A$2369,$A278,Observed!$C$2:$C$2369,$C278)),AVERAGEIFS(Observed!U$2:U$2369,Observed!$A$2:$A$2369,$A278,Observed!$C$2:$C$2369,$C278),"")</f>
        <v/>
      </c>
      <c r="V278" s="40" t="str">
        <f>IF(ISNUMBER(AVERAGEIFS(Observed!V$2:V$2369,Observed!$A$2:$A$2369,$A278,Observed!$C$2:$C$2369,$C278)),AVERAGEIFS(Observed!V$2:V$2369,Observed!$A$2:$A$2369,$A278,Observed!$C$2:$C$2369,$C278),"")</f>
        <v/>
      </c>
      <c r="W278" s="8" t="str">
        <f>IF(ISNUMBER(AVERAGEIFS(Observed!W$2:W$2369,Observed!$A$2:$A$2369,$A278,Observed!$C$2:$C$2369,$C278)),AVERAGEIFS(Observed!W$2:W$2369,Observed!$A$2:$A$2369,$A278,Observed!$C$2:$C$2369,$C278),"")</f>
        <v/>
      </c>
      <c r="X278" s="8" t="str">
        <f>IF(ISNUMBER(AVERAGEIFS(Observed!X$2:X$2369,Observed!$A$2:$A$2369,$A278,Observed!$C$2:$C$2369,$C278)),AVERAGEIFS(Observed!X$2:X$2369,Observed!$A$2:$A$2369,$A278,Observed!$C$2:$C$2369,$C278),"")</f>
        <v/>
      </c>
      <c r="Y278" s="40" t="str">
        <f>IF(ISNUMBER(AVERAGEIFS(Observed!Y$2:Y$2369,Observed!$A$2:$A$2369,$A278,Observed!$C$2:$C$2369,$C278)),AVERAGEIFS(Observed!Y$2:Y$2369,Observed!$A$2:$A$2369,$A278,Observed!$C$2:$C$2369,$C278),"")</f>
        <v/>
      </c>
      <c r="Z278" s="40" t="str">
        <f>IF(ISNUMBER(AVERAGEIFS(Observed!Z$2:Z$2369,Observed!$A$2:$A$2369,$A278,Observed!$C$2:$C$2369,$C278)),AVERAGEIFS(Observed!Z$2:Z$2369,Observed!$A$2:$A$2369,$A278,Observed!$C$2:$C$2369,$C278),"")</f>
        <v/>
      </c>
      <c r="AA278" s="40" t="str">
        <f>IF(ISNUMBER(AVERAGEIFS(Observed!AA$2:AA$2369,Observed!$A$2:$A$2369,$A278,Observed!$C$2:$C$2369,$C278)),AVERAGEIFS(Observed!AA$2:AA$2369,Observed!$A$2:$A$2369,$A278,Observed!$C$2:$C$2369,$C278),"")</f>
        <v/>
      </c>
      <c r="AB278" s="40" t="str">
        <f>IF(ISNUMBER(AVERAGEIFS(Observed!AB$2:AB$2369,Observed!$A$2:$A$2369,$A278,Observed!$C$2:$C$2369,$C278)),AVERAGEIFS(Observed!AB$2:AB$2369,Observed!$A$2:$A$2369,$A278,Observed!$C$2:$C$2369,$C278),"")</f>
        <v/>
      </c>
      <c r="AC278" s="40" t="str">
        <f>IF(ISNUMBER(AVERAGEIFS(Observed!AC$2:AC$2369,Observed!$A$2:$A$2369,$A278,Observed!$C$2:$C$2369,$C278)),AVERAGEIFS(Observed!AC$2:AC$2369,Observed!$A$2:$A$2369,$A278,Observed!$C$2:$C$2369,$C278),"")</f>
        <v/>
      </c>
      <c r="AD278" s="40" t="str">
        <f>IF(ISNUMBER(AVERAGEIFS(Observed!AD$2:AD$2369,Observed!$A$2:$A$2369,$A278,Observed!$C$2:$C$2369,$C278)),AVERAGEIFS(Observed!AD$2:AD$2369,Observed!$A$2:$A$2369,$A278,Observed!$C$2:$C$2369,$C278),"")</f>
        <v/>
      </c>
      <c r="AE278" s="40" t="str">
        <f>IF(ISNUMBER(AVERAGEIFS(Observed!AE$2:AE$2369,Observed!$A$2:$A$2369,$A278,Observed!$C$2:$C$2369,$C278)),AVERAGEIFS(Observed!AE$2:AE$2369,Observed!$A$2:$A$2369,$A278,Observed!$C$2:$C$2369,$C278),"")</f>
        <v/>
      </c>
      <c r="AF278" s="40" t="str">
        <f>IF(ISNUMBER(AVERAGEIFS(Observed!AF$2:AF$2369,Observed!$A$2:$A$2369,$A278,Observed!$C$2:$C$2369,$C278)),AVERAGEIFS(Observed!AF$2:AF$2369,Observed!$A$2:$A$2369,$A278,Observed!$C$2:$C$2369,$C278),"")</f>
        <v/>
      </c>
      <c r="AG278" s="40" t="str">
        <f>IF(ISNUMBER(AVERAGEIFS(Observed!AG$2:AG$2369,Observed!$A$2:$A$2369,$A278,Observed!$C$2:$C$2369,$C278)),AVERAGEIFS(Observed!AG$2:AG$2369,Observed!$A$2:$A$2369,$A278,Observed!$C$2:$C$2369,$C278),"")</f>
        <v/>
      </c>
      <c r="AH278" s="41" t="str">
        <f>IF(ISNUMBER(AVERAGEIFS(Observed!AH$2:AH$2369,Observed!$A$2:$A$2369,$A278,Observed!$C$2:$C$2369,$C278)),AVERAGEIFS(Observed!AH$2:AH$2369,Observed!$A$2:$A$2369,$A278,Observed!$C$2:$C$2369,$C278),"")</f>
        <v/>
      </c>
      <c r="AI278" s="41" t="str">
        <f>IF(ISNUMBER(AVERAGEIFS(Observed!AI$2:AI$2369,Observed!$A$2:$A$2369,$A278,Observed!$C$2:$C$2369,$C278)),AVERAGEIFS(Observed!AI$2:AI$2369,Observed!$A$2:$A$2369,$A278,Observed!$C$2:$C$2369,$C278),"")</f>
        <v/>
      </c>
      <c r="AJ278" s="41" t="str">
        <f>IF(ISNUMBER(AVERAGEIFS(Observed!AJ$2:AJ$2369,Observed!$A$2:$A$2369,$A278,Observed!$C$2:$C$2369,$C278)),AVERAGEIFS(Observed!AJ$2:AJ$2369,Observed!$A$2:$A$2369,$A278,Observed!$C$2:$C$2369,$C278),"")</f>
        <v/>
      </c>
      <c r="AK278" s="40" t="str">
        <f>IF(ISNUMBER(AVERAGEIFS(Observed!AK$2:AK$2369,Observed!$A$2:$A$2369,$A278,Observed!$C$2:$C$2369,$C278)),AVERAGEIFS(Observed!AK$2:AK$2369,Observed!$A$2:$A$2369,$A278,Observed!$C$2:$C$2369,$C278),"")</f>
        <v/>
      </c>
      <c r="AL278" s="41" t="str">
        <f>IF(ISNUMBER(AVERAGEIFS(Observed!AL$2:AL$2369,Observed!$A$2:$A$2369,$A278,Observed!$C$2:$C$2369,$C278)),AVERAGEIFS(Observed!AL$2:AL$2369,Observed!$A$2:$A$2369,$A278,Observed!$C$2:$C$2369,$C278),"")</f>
        <v/>
      </c>
      <c r="AM278" s="40" t="str">
        <f>IF(ISNUMBER(AVERAGEIFS(Observed!AM$2:AM$2369,Observed!$A$2:$A$2369,$A278,Observed!$C$2:$C$2369,$C278)),AVERAGEIFS(Observed!AM$2:AM$2369,Observed!$A$2:$A$2369,$A278,Observed!$C$2:$C$2369,$C278),"")</f>
        <v/>
      </c>
      <c r="AN278" s="40" t="str">
        <f>IF(ISNUMBER(AVERAGEIFS(Observed!AN$2:AN$2369,Observed!$A$2:$A$2369,$A278,Observed!$C$2:$C$2369,$C278)),AVERAGEIFS(Observed!AN$2:AN$2369,Observed!$A$2:$A$2369,$A278,Observed!$C$2:$C$2369,$C278),"")</f>
        <v/>
      </c>
      <c r="AO278" s="40" t="str">
        <f>IF(ISNUMBER(AVERAGEIFS(Observed!AO$2:AO$2369,Observed!$A$2:$A$2369,$A278,Observed!$C$2:$C$2369,$C278)),AVERAGEIFS(Observed!AO$2:AO$2369,Observed!$A$2:$A$2369,$A278,Observed!$C$2:$C$2369,$C278),"")</f>
        <v/>
      </c>
      <c r="AP278" s="41" t="str">
        <f>IF(ISNUMBER(AVERAGEIFS(Observed!AP$2:AP$2369,Observed!$A$2:$A$2369,$A278,Observed!$C$2:$C$2369,$C278)),AVERAGEIFS(Observed!AP$2:AP$2369,Observed!$A$2:$A$2369,$A278,Observed!$C$2:$C$2369,$C278),"")</f>
        <v/>
      </c>
      <c r="AQ278" s="40" t="str">
        <f>IF(ISNUMBER(AVERAGEIFS(Observed!AQ$2:AQ$2369,Observed!$A$2:$A$2369,$A278,Observed!$C$2:$C$2369,$C278)),AVERAGEIFS(Observed!AQ$2:AQ$2369,Observed!$A$2:$A$2369,$A278,Observed!$C$2:$C$2369,$C278),"")</f>
        <v/>
      </c>
      <c r="AR278" s="40" t="str">
        <f>IF(ISNUMBER(AVERAGEIFS(Observed!AR$2:AR$2369,Observed!$A$2:$A$2369,$A278,Observed!$C$2:$C$2369,$C278)),AVERAGEIFS(Observed!AR$2:AR$2369,Observed!$A$2:$A$2369,$A278,Observed!$C$2:$C$2369,$C278),"")</f>
        <v/>
      </c>
      <c r="AS278" s="3">
        <f>COUNTIFS(Observed!$A$2:$A$2369,$A278,Observed!$C$2:$C$2369,$C278)</f>
        <v>3</v>
      </c>
      <c r="AT278" s="3">
        <f t="shared" si="4"/>
        <v>1</v>
      </c>
    </row>
    <row r="279" spans="1:46" x14ac:dyDescent="0.25">
      <c r="A279" t="s">
        <v>6</v>
      </c>
      <c r="B279" t="s">
        <v>21</v>
      </c>
      <c r="C279" s="7">
        <v>36961</v>
      </c>
      <c r="D279" t="s">
        <v>101</v>
      </c>
      <c r="E279" t="s">
        <v>84</v>
      </c>
      <c r="J279" t="s">
        <v>3</v>
      </c>
      <c r="K279" t="s">
        <v>3</v>
      </c>
      <c r="L279">
        <v>5</v>
      </c>
      <c r="M279" t="s">
        <v>24</v>
      </c>
      <c r="N279" s="39">
        <f>IF(ISNUMBER(AVERAGEIFS(Observed!N$2:N$2369,Observed!$A$2:$A$2369,$A279,Observed!$C$2:$C$2369,$C279)),AVERAGEIFS(Observed!N$2:N$2369,Observed!$A$2:$A$2369,$A279,Observed!$C$2:$C$2369,$C279),"")</f>
        <v>2333.6666666666665</v>
      </c>
      <c r="O279" s="40">
        <f>IF(ISNUMBER(AVERAGEIFS(Observed!O$2:O$2369,Observed!$A$2:$A$2369,$A279,Observed!$C$2:$C$2369,$C279)),AVERAGEIFS(Observed!O$2:O$2369,Observed!$A$2:$A$2369,$A279,Observed!$C$2:$C$2369,$C279),"")</f>
        <v>233.36666666666665</v>
      </c>
      <c r="P279" s="40" t="str">
        <f>IF(ISNUMBER(AVERAGEIFS(Observed!P$2:P$2369,Observed!$A$2:$A$2369,$A279,Observed!$C$2:$C$2369,$C279)),AVERAGEIFS(Observed!P$2:P$2369,Observed!$A$2:$A$2369,$A279,Observed!$C$2:$C$2369,$C279),"")</f>
        <v/>
      </c>
      <c r="Q279" s="40" t="str">
        <f>IF(ISNUMBER(AVERAGEIFS(Observed!Q$2:Q$2369,Observed!$A$2:$A$2369,$A279,Observed!$C$2:$C$2369,$C279)),AVERAGEIFS(Observed!Q$2:Q$2369,Observed!$A$2:$A$2369,$A279,Observed!$C$2:$C$2369,$C279),"")</f>
        <v/>
      </c>
      <c r="R279" s="40" t="str">
        <f>IF(ISNUMBER(AVERAGEIFS(Observed!R$2:R$2369,Observed!$A$2:$A$2369,$A279,Observed!$C$2:$C$2369,$C279)),AVERAGEIFS(Observed!R$2:R$2369,Observed!$A$2:$A$2369,$A279,Observed!$C$2:$C$2369,$C279),"")</f>
        <v/>
      </c>
      <c r="S279" s="41">
        <f>IF(ISNUMBER(AVERAGEIFS(Observed!S$2:S$2369,Observed!$A$2:$A$2369,$A279,Observed!$C$2:$C$2369,$C279)),AVERAGEIFS(Observed!S$2:S$2369,Observed!$A$2:$A$2369,$A279,Observed!$C$2:$C$2369,$C279),"")</f>
        <v>2.9000000000000001E-2</v>
      </c>
      <c r="T279" s="41">
        <f>IF(ISNUMBER(AVERAGEIFS(Observed!T$2:T$2369,Observed!$A$2:$A$2369,$A279,Observed!$C$2:$C$2369,$C279)),AVERAGEIFS(Observed!T$2:T$2369,Observed!$A$2:$A$2369,$A279,Observed!$C$2:$C$2369,$C279),"")</f>
        <v>6.7000000000000002E-3</v>
      </c>
      <c r="U279" s="41" t="str">
        <f>IF(ISNUMBER(AVERAGEIFS(Observed!U$2:U$2369,Observed!$A$2:$A$2369,$A279,Observed!$C$2:$C$2369,$C279)),AVERAGEIFS(Observed!U$2:U$2369,Observed!$A$2:$A$2369,$A279,Observed!$C$2:$C$2369,$C279),"")</f>
        <v/>
      </c>
      <c r="V279" s="40" t="str">
        <f>IF(ISNUMBER(AVERAGEIFS(Observed!V$2:V$2369,Observed!$A$2:$A$2369,$A279,Observed!$C$2:$C$2369,$C279)),AVERAGEIFS(Observed!V$2:V$2369,Observed!$A$2:$A$2369,$A279,Observed!$C$2:$C$2369,$C279),"")</f>
        <v/>
      </c>
      <c r="W279" s="8" t="str">
        <f>IF(ISNUMBER(AVERAGEIFS(Observed!W$2:W$2369,Observed!$A$2:$A$2369,$A279,Observed!$C$2:$C$2369,$C279)),AVERAGEIFS(Observed!W$2:W$2369,Observed!$A$2:$A$2369,$A279,Observed!$C$2:$C$2369,$C279),"")</f>
        <v/>
      </c>
      <c r="X279" s="8">
        <f>IF(ISNUMBER(AVERAGEIFS(Observed!X$2:X$2369,Observed!$A$2:$A$2369,$A279,Observed!$C$2:$C$2369,$C279)),AVERAGEIFS(Observed!X$2:X$2369,Observed!$A$2:$A$2369,$A279,Observed!$C$2:$C$2369,$C279),"")</f>
        <v>0.11166666666666665</v>
      </c>
      <c r="Y279" s="40" t="str">
        <f>IF(ISNUMBER(AVERAGEIFS(Observed!Y$2:Y$2369,Observed!$A$2:$A$2369,$A279,Observed!$C$2:$C$2369,$C279)),AVERAGEIFS(Observed!Y$2:Y$2369,Observed!$A$2:$A$2369,$A279,Observed!$C$2:$C$2369,$C279),"")</f>
        <v/>
      </c>
      <c r="Z279" s="40" t="str">
        <f>IF(ISNUMBER(AVERAGEIFS(Observed!Z$2:Z$2369,Observed!$A$2:$A$2369,$A279,Observed!$C$2:$C$2369,$C279)),AVERAGEIFS(Observed!Z$2:Z$2369,Observed!$A$2:$A$2369,$A279,Observed!$C$2:$C$2369,$C279),"")</f>
        <v/>
      </c>
      <c r="AA279" s="40" t="str">
        <f>IF(ISNUMBER(AVERAGEIFS(Observed!AA$2:AA$2369,Observed!$A$2:$A$2369,$A279,Observed!$C$2:$C$2369,$C279)),AVERAGEIFS(Observed!AA$2:AA$2369,Observed!$A$2:$A$2369,$A279,Observed!$C$2:$C$2369,$C279),"")</f>
        <v/>
      </c>
      <c r="AB279" s="40" t="str">
        <f>IF(ISNUMBER(AVERAGEIFS(Observed!AB$2:AB$2369,Observed!$A$2:$A$2369,$A279,Observed!$C$2:$C$2369,$C279)),AVERAGEIFS(Observed!AB$2:AB$2369,Observed!$A$2:$A$2369,$A279,Observed!$C$2:$C$2369,$C279),"")</f>
        <v/>
      </c>
      <c r="AC279" s="40" t="str">
        <f>IF(ISNUMBER(AVERAGEIFS(Observed!AC$2:AC$2369,Observed!$A$2:$A$2369,$A279,Observed!$C$2:$C$2369,$C279)),AVERAGEIFS(Observed!AC$2:AC$2369,Observed!$A$2:$A$2369,$A279,Observed!$C$2:$C$2369,$C279),"")</f>
        <v/>
      </c>
      <c r="AD279" s="40" t="str">
        <f>IF(ISNUMBER(AVERAGEIFS(Observed!AD$2:AD$2369,Observed!$A$2:$A$2369,$A279,Observed!$C$2:$C$2369,$C279)),AVERAGEIFS(Observed!AD$2:AD$2369,Observed!$A$2:$A$2369,$A279,Observed!$C$2:$C$2369,$C279),"")</f>
        <v/>
      </c>
      <c r="AE279" s="40" t="str">
        <f>IF(ISNUMBER(AVERAGEIFS(Observed!AE$2:AE$2369,Observed!$A$2:$A$2369,$A279,Observed!$C$2:$C$2369,$C279)),AVERAGEIFS(Observed!AE$2:AE$2369,Observed!$A$2:$A$2369,$A279,Observed!$C$2:$C$2369,$C279),"")</f>
        <v/>
      </c>
      <c r="AF279" s="40" t="str">
        <f>IF(ISNUMBER(AVERAGEIFS(Observed!AF$2:AF$2369,Observed!$A$2:$A$2369,$A279,Observed!$C$2:$C$2369,$C279)),AVERAGEIFS(Observed!AF$2:AF$2369,Observed!$A$2:$A$2369,$A279,Observed!$C$2:$C$2369,$C279),"")</f>
        <v/>
      </c>
      <c r="AG279" s="40" t="str">
        <f>IF(ISNUMBER(AVERAGEIFS(Observed!AG$2:AG$2369,Observed!$A$2:$A$2369,$A279,Observed!$C$2:$C$2369,$C279)),AVERAGEIFS(Observed!AG$2:AG$2369,Observed!$A$2:$A$2369,$A279,Observed!$C$2:$C$2369,$C279),"")</f>
        <v/>
      </c>
      <c r="AH279" s="41" t="str">
        <f>IF(ISNUMBER(AVERAGEIFS(Observed!AH$2:AH$2369,Observed!$A$2:$A$2369,$A279,Observed!$C$2:$C$2369,$C279)),AVERAGEIFS(Observed!AH$2:AH$2369,Observed!$A$2:$A$2369,$A279,Observed!$C$2:$C$2369,$C279),"")</f>
        <v/>
      </c>
      <c r="AI279" s="41" t="str">
        <f>IF(ISNUMBER(AVERAGEIFS(Observed!AI$2:AI$2369,Observed!$A$2:$A$2369,$A279,Observed!$C$2:$C$2369,$C279)),AVERAGEIFS(Observed!AI$2:AI$2369,Observed!$A$2:$A$2369,$A279,Observed!$C$2:$C$2369,$C279),"")</f>
        <v/>
      </c>
      <c r="AJ279" s="41" t="str">
        <f>IF(ISNUMBER(AVERAGEIFS(Observed!AJ$2:AJ$2369,Observed!$A$2:$A$2369,$A279,Observed!$C$2:$C$2369,$C279)),AVERAGEIFS(Observed!AJ$2:AJ$2369,Observed!$A$2:$A$2369,$A279,Observed!$C$2:$C$2369,$C279),"")</f>
        <v/>
      </c>
      <c r="AK279" s="40" t="str">
        <f>IF(ISNUMBER(AVERAGEIFS(Observed!AK$2:AK$2369,Observed!$A$2:$A$2369,$A279,Observed!$C$2:$C$2369,$C279)),AVERAGEIFS(Observed!AK$2:AK$2369,Observed!$A$2:$A$2369,$A279,Observed!$C$2:$C$2369,$C279),"")</f>
        <v/>
      </c>
      <c r="AL279" s="41" t="str">
        <f>IF(ISNUMBER(AVERAGEIFS(Observed!AL$2:AL$2369,Observed!$A$2:$A$2369,$A279,Observed!$C$2:$C$2369,$C279)),AVERAGEIFS(Observed!AL$2:AL$2369,Observed!$A$2:$A$2369,$A279,Observed!$C$2:$C$2369,$C279),"")</f>
        <v/>
      </c>
      <c r="AM279" s="40" t="str">
        <f>IF(ISNUMBER(AVERAGEIFS(Observed!AM$2:AM$2369,Observed!$A$2:$A$2369,$A279,Observed!$C$2:$C$2369,$C279)),AVERAGEIFS(Observed!AM$2:AM$2369,Observed!$A$2:$A$2369,$A279,Observed!$C$2:$C$2369,$C279),"")</f>
        <v/>
      </c>
      <c r="AN279" s="40" t="str">
        <f>IF(ISNUMBER(AVERAGEIFS(Observed!AN$2:AN$2369,Observed!$A$2:$A$2369,$A279,Observed!$C$2:$C$2369,$C279)),AVERAGEIFS(Observed!AN$2:AN$2369,Observed!$A$2:$A$2369,$A279,Observed!$C$2:$C$2369,$C279),"")</f>
        <v/>
      </c>
      <c r="AO279" s="40" t="str">
        <f>IF(ISNUMBER(AVERAGEIFS(Observed!AO$2:AO$2369,Observed!$A$2:$A$2369,$A279,Observed!$C$2:$C$2369,$C279)),AVERAGEIFS(Observed!AO$2:AO$2369,Observed!$A$2:$A$2369,$A279,Observed!$C$2:$C$2369,$C279),"")</f>
        <v/>
      </c>
      <c r="AP279" s="41" t="str">
        <f>IF(ISNUMBER(AVERAGEIFS(Observed!AP$2:AP$2369,Observed!$A$2:$A$2369,$A279,Observed!$C$2:$C$2369,$C279)),AVERAGEIFS(Observed!AP$2:AP$2369,Observed!$A$2:$A$2369,$A279,Observed!$C$2:$C$2369,$C279),"")</f>
        <v/>
      </c>
      <c r="AQ279" s="40" t="str">
        <f>IF(ISNUMBER(AVERAGEIFS(Observed!AQ$2:AQ$2369,Observed!$A$2:$A$2369,$A279,Observed!$C$2:$C$2369,$C279)),AVERAGEIFS(Observed!AQ$2:AQ$2369,Observed!$A$2:$A$2369,$A279,Observed!$C$2:$C$2369,$C279),"")</f>
        <v/>
      </c>
      <c r="AR279" s="40" t="str">
        <f>IF(ISNUMBER(AVERAGEIFS(Observed!AR$2:AR$2369,Observed!$A$2:$A$2369,$A279,Observed!$C$2:$C$2369,$C279)),AVERAGEIFS(Observed!AR$2:AR$2369,Observed!$A$2:$A$2369,$A279,Observed!$C$2:$C$2369,$C279),"")</f>
        <v/>
      </c>
      <c r="AS279" s="3">
        <f>COUNTIFS(Observed!$A$2:$A$2369,$A279,Observed!$C$2:$C$2369,$C279)</f>
        <v>3</v>
      </c>
      <c r="AT279" s="3">
        <f t="shared" si="4"/>
        <v>4</v>
      </c>
    </row>
    <row r="280" spans="1:46" x14ac:dyDescent="0.25">
      <c r="A280" t="s">
        <v>6</v>
      </c>
      <c r="B280" t="s">
        <v>21</v>
      </c>
      <c r="C280" s="7">
        <v>36967</v>
      </c>
      <c r="D280" t="s">
        <v>101</v>
      </c>
      <c r="E280" t="s">
        <v>84</v>
      </c>
      <c r="J280" t="s">
        <v>3</v>
      </c>
      <c r="K280" t="s">
        <v>3</v>
      </c>
      <c r="L280">
        <v>5</v>
      </c>
      <c r="M280" t="s">
        <v>25</v>
      </c>
      <c r="N280" s="39">
        <f>IF(ISNUMBER(AVERAGEIFS(Observed!N$2:N$2369,Observed!$A$2:$A$2369,$A280,Observed!$C$2:$C$2369,$C280)),AVERAGEIFS(Observed!N$2:N$2369,Observed!$A$2:$A$2369,$A280,Observed!$C$2:$C$2369,$C280),"")</f>
        <v>1016.5</v>
      </c>
      <c r="O280" s="40">
        <f>IF(ISNUMBER(AVERAGEIFS(Observed!O$2:O$2369,Observed!$A$2:$A$2369,$A280,Observed!$C$2:$C$2369,$C280)),AVERAGEIFS(Observed!O$2:O$2369,Observed!$A$2:$A$2369,$A280,Observed!$C$2:$C$2369,$C280),"")</f>
        <v>101.64999999999999</v>
      </c>
      <c r="P280" s="40" t="str">
        <f>IF(ISNUMBER(AVERAGEIFS(Observed!P$2:P$2369,Observed!$A$2:$A$2369,$A280,Observed!$C$2:$C$2369,$C280)),AVERAGEIFS(Observed!P$2:P$2369,Observed!$A$2:$A$2369,$A280,Observed!$C$2:$C$2369,$C280),"")</f>
        <v/>
      </c>
      <c r="Q280" s="40">
        <f>IF(ISNUMBER(AVERAGEIFS(Observed!Q$2:Q$2369,Observed!$A$2:$A$2369,$A280,Observed!$C$2:$C$2369,$C280)),AVERAGEIFS(Observed!Q$2:Q$2369,Observed!$A$2:$A$2369,$A280,Observed!$C$2:$C$2369,$C280),"")</f>
        <v>139.69000000000003</v>
      </c>
      <c r="R280" s="40">
        <f>IF(ISNUMBER(AVERAGEIFS(Observed!R$2:R$2369,Observed!$A$2:$A$2369,$A280,Observed!$C$2:$C$2369,$C280)),AVERAGEIFS(Observed!R$2:R$2369,Observed!$A$2:$A$2369,$A280,Observed!$C$2:$C$2369,$C280),"")</f>
        <v>866.11333333333334</v>
      </c>
      <c r="S280" s="41" t="str">
        <f>IF(ISNUMBER(AVERAGEIFS(Observed!S$2:S$2369,Observed!$A$2:$A$2369,$A280,Observed!$C$2:$C$2369,$C280)),AVERAGEIFS(Observed!S$2:S$2369,Observed!$A$2:$A$2369,$A280,Observed!$C$2:$C$2369,$C280),"")</f>
        <v/>
      </c>
      <c r="T280" s="41" t="str">
        <f>IF(ISNUMBER(AVERAGEIFS(Observed!T$2:T$2369,Observed!$A$2:$A$2369,$A280,Observed!$C$2:$C$2369,$C280)),AVERAGEIFS(Observed!T$2:T$2369,Observed!$A$2:$A$2369,$A280,Observed!$C$2:$C$2369,$C280),"")</f>
        <v/>
      </c>
      <c r="U280" s="41">
        <f>IF(ISNUMBER(AVERAGEIFS(Observed!U$2:U$2369,Observed!$A$2:$A$2369,$A280,Observed!$C$2:$C$2369,$C280)),AVERAGEIFS(Observed!U$2:U$2369,Observed!$A$2:$A$2369,$A280,Observed!$C$2:$C$2369,$C280),"")</f>
        <v>1.8200000000000001E-2</v>
      </c>
      <c r="V280" s="40" t="str">
        <f>IF(ISNUMBER(AVERAGEIFS(Observed!V$2:V$2369,Observed!$A$2:$A$2369,$A280,Observed!$C$2:$C$2369,$C280)),AVERAGEIFS(Observed!V$2:V$2369,Observed!$A$2:$A$2369,$A280,Observed!$C$2:$C$2369,$C280),"")</f>
        <v/>
      </c>
      <c r="W280" s="8" t="str">
        <f>IF(ISNUMBER(AVERAGEIFS(Observed!W$2:W$2369,Observed!$A$2:$A$2369,$A280,Observed!$C$2:$C$2369,$C280)),AVERAGEIFS(Observed!W$2:W$2369,Observed!$A$2:$A$2369,$A280,Observed!$C$2:$C$2369,$C280),"")</f>
        <v/>
      </c>
      <c r="X280" s="8" t="str">
        <f>IF(ISNUMBER(AVERAGEIFS(Observed!X$2:X$2369,Observed!$A$2:$A$2369,$A280,Observed!$C$2:$C$2369,$C280)),AVERAGEIFS(Observed!X$2:X$2369,Observed!$A$2:$A$2369,$A280,Observed!$C$2:$C$2369,$C280),"")</f>
        <v/>
      </c>
      <c r="Y280" s="40" t="str">
        <f>IF(ISNUMBER(AVERAGEIFS(Observed!Y$2:Y$2369,Observed!$A$2:$A$2369,$A280,Observed!$C$2:$C$2369,$C280)),AVERAGEIFS(Observed!Y$2:Y$2369,Observed!$A$2:$A$2369,$A280,Observed!$C$2:$C$2369,$C280),"")</f>
        <v/>
      </c>
      <c r="Z280" s="40" t="str">
        <f>IF(ISNUMBER(AVERAGEIFS(Observed!Z$2:Z$2369,Observed!$A$2:$A$2369,$A280,Observed!$C$2:$C$2369,$C280)),AVERAGEIFS(Observed!Z$2:Z$2369,Observed!$A$2:$A$2369,$A280,Observed!$C$2:$C$2369,$C280),"")</f>
        <v/>
      </c>
      <c r="AA280" s="40" t="str">
        <f>IF(ISNUMBER(AVERAGEIFS(Observed!AA$2:AA$2369,Observed!$A$2:$A$2369,$A280,Observed!$C$2:$C$2369,$C280)),AVERAGEIFS(Observed!AA$2:AA$2369,Observed!$A$2:$A$2369,$A280,Observed!$C$2:$C$2369,$C280),"")</f>
        <v/>
      </c>
      <c r="AB280" s="40" t="str">
        <f>IF(ISNUMBER(AVERAGEIFS(Observed!AB$2:AB$2369,Observed!$A$2:$A$2369,$A280,Observed!$C$2:$C$2369,$C280)),AVERAGEIFS(Observed!AB$2:AB$2369,Observed!$A$2:$A$2369,$A280,Observed!$C$2:$C$2369,$C280),"")</f>
        <v/>
      </c>
      <c r="AC280" s="40" t="str">
        <f>IF(ISNUMBER(AVERAGEIFS(Observed!AC$2:AC$2369,Observed!$A$2:$A$2369,$A280,Observed!$C$2:$C$2369,$C280)),AVERAGEIFS(Observed!AC$2:AC$2369,Observed!$A$2:$A$2369,$A280,Observed!$C$2:$C$2369,$C280),"")</f>
        <v/>
      </c>
      <c r="AD280" s="40" t="str">
        <f>IF(ISNUMBER(AVERAGEIFS(Observed!AD$2:AD$2369,Observed!$A$2:$A$2369,$A280,Observed!$C$2:$C$2369,$C280)),AVERAGEIFS(Observed!AD$2:AD$2369,Observed!$A$2:$A$2369,$A280,Observed!$C$2:$C$2369,$C280),"")</f>
        <v/>
      </c>
      <c r="AE280" s="40" t="str">
        <f>IF(ISNUMBER(AVERAGEIFS(Observed!AE$2:AE$2369,Observed!$A$2:$A$2369,$A280,Observed!$C$2:$C$2369,$C280)),AVERAGEIFS(Observed!AE$2:AE$2369,Observed!$A$2:$A$2369,$A280,Observed!$C$2:$C$2369,$C280),"")</f>
        <v/>
      </c>
      <c r="AF280" s="40" t="str">
        <f>IF(ISNUMBER(AVERAGEIFS(Observed!AF$2:AF$2369,Observed!$A$2:$A$2369,$A280,Observed!$C$2:$C$2369,$C280)),AVERAGEIFS(Observed!AF$2:AF$2369,Observed!$A$2:$A$2369,$A280,Observed!$C$2:$C$2369,$C280),"")</f>
        <v/>
      </c>
      <c r="AG280" s="40" t="str">
        <f>IF(ISNUMBER(AVERAGEIFS(Observed!AG$2:AG$2369,Observed!$A$2:$A$2369,$A280,Observed!$C$2:$C$2369,$C280)),AVERAGEIFS(Observed!AG$2:AG$2369,Observed!$A$2:$A$2369,$A280,Observed!$C$2:$C$2369,$C280),"")</f>
        <v/>
      </c>
      <c r="AH280" s="41" t="str">
        <f>IF(ISNUMBER(AVERAGEIFS(Observed!AH$2:AH$2369,Observed!$A$2:$A$2369,$A280,Observed!$C$2:$C$2369,$C280)),AVERAGEIFS(Observed!AH$2:AH$2369,Observed!$A$2:$A$2369,$A280,Observed!$C$2:$C$2369,$C280),"")</f>
        <v/>
      </c>
      <c r="AI280" s="41" t="str">
        <f>IF(ISNUMBER(AVERAGEIFS(Observed!AI$2:AI$2369,Observed!$A$2:$A$2369,$A280,Observed!$C$2:$C$2369,$C280)),AVERAGEIFS(Observed!AI$2:AI$2369,Observed!$A$2:$A$2369,$A280,Observed!$C$2:$C$2369,$C280),"")</f>
        <v/>
      </c>
      <c r="AJ280" s="41" t="str">
        <f>IF(ISNUMBER(AVERAGEIFS(Observed!AJ$2:AJ$2369,Observed!$A$2:$A$2369,$A280,Observed!$C$2:$C$2369,$C280)),AVERAGEIFS(Observed!AJ$2:AJ$2369,Observed!$A$2:$A$2369,$A280,Observed!$C$2:$C$2369,$C280),"")</f>
        <v/>
      </c>
      <c r="AK280" s="40" t="str">
        <f>IF(ISNUMBER(AVERAGEIFS(Observed!AK$2:AK$2369,Observed!$A$2:$A$2369,$A280,Observed!$C$2:$C$2369,$C280)),AVERAGEIFS(Observed!AK$2:AK$2369,Observed!$A$2:$A$2369,$A280,Observed!$C$2:$C$2369,$C280),"")</f>
        <v/>
      </c>
      <c r="AL280" s="41" t="str">
        <f>IF(ISNUMBER(AVERAGEIFS(Observed!AL$2:AL$2369,Observed!$A$2:$A$2369,$A280,Observed!$C$2:$C$2369,$C280)),AVERAGEIFS(Observed!AL$2:AL$2369,Observed!$A$2:$A$2369,$A280,Observed!$C$2:$C$2369,$C280),"")</f>
        <v/>
      </c>
      <c r="AM280" s="40" t="str">
        <f>IF(ISNUMBER(AVERAGEIFS(Observed!AM$2:AM$2369,Observed!$A$2:$A$2369,$A280,Observed!$C$2:$C$2369,$C280)),AVERAGEIFS(Observed!AM$2:AM$2369,Observed!$A$2:$A$2369,$A280,Observed!$C$2:$C$2369,$C280),"")</f>
        <v/>
      </c>
      <c r="AN280" s="40" t="str">
        <f>IF(ISNUMBER(AVERAGEIFS(Observed!AN$2:AN$2369,Observed!$A$2:$A$2369,$A280,Observed!$C$2:$C$2369,$C280)),AVERAGEIFS(Observed!AN$2:AN$2369,Observed!$A$2:$A$2369,$A280,Observed!$C$2:$C$2369,$C280),"")</f>
        <v/>
      </c>
      <c r="AO280" s="40" t="str">
        <f>IF(ISNUMBER(AVERAGEIFS(Observed!AO$2:AO$2369,Observed!$A$2:$A$2369,$A280,Observed!$C$2:$C$2369,$C280)),AVERAGEIFS(Observed!AO$2:AO$2369,Observed!$A$2:$A$2369,$A280,Observed!$C$2:$C$2369,$C280),"")</f>
        <v/>
      </c>
      <c r="AP280" s="41" t="str">
        <f>IF(ISNUMBER(AVERAGEIFS(Observed!AP$2:AP$2369,Observed!$A$2:$A$2369,$A280,Observed!$C$2:$C$2369,$C280)),AVERAGEIFS(Observed!AP$2:AP$2369,Observed!$A$2:$A$2369,$A280,Observed!$C$2:$C$2369,$C280),"")</f>
        <v/>
      </c>
      <c r="AQ280" s="40" t="str">
        <f>IF(ISNUMBER(AVERAGEIFS(Observed!AQ$2:AQ$2369,Observed!$A$2:$A$2369,$A280,Observed!$C$2:$C$2369,$C280)),AVERAGEIFS(Observed!AQ$2:AQ$2369,Observed!$A$2:$A$2369,$A280,Observed!$C$2:$C$2369,$C280),"")</f>
        <v/>
      </c>
      <c r="AR280" s="40" t="str">
        <f>IF(ISNUMBER(AVERAGEIFS(Observed!AR$2:AR$2369,Observed!$A$2:$A$2369,$A280,Observed!$C$2:$C$2369,$C280)),AVERAGEIFS(Observed!AR$2:AR$2369,Observed!$A$2:$A$2369,$A280,Observed!$C$2:$C$2369,$C280),"")</f>
        <v/>
      </c>
      <c r="AS280" s="3">
        <f>COUNTIFS(Observed!$A$2:$A$2369,$A280,Observed!$C$2:$C$2369,$C280)</f>
        <v>3</v>
      </c>
      <c r="AT280" s="3">
        <f t="shared" si="4"/>
        <v>4</v>
      </c>
    </row>
    <row r="281" spans="1:46" x14ac:dyDescent="0.25">
      <c r="A281" t="s">
        <v>6</v>
      </c>
      <c r="B281" t="s">
        <v>21</v>
      </c>
      <c r="C281" s="7">
        <v>36993</v>
      </c>
      <c r="D281" t="s">
        <v>101</v>
      </c>
      <c r="E281" t="s">
        <v>84</v>
      </c>
      <c r="J281" t="s">
        <v>3</v>
      </c>
      <c r="K281" t="s">
        <v>3</v>
      </c>
      <c r="L281">
        <v>6</v>
      </c>
      <c r="M281" t="s">
        <v>23</v>
      </c>
      <c r="N281" s="39">
        <f>IF(ISNUMBER(AVERAGEIFS(Observed!N$2:N$2369,Observed!$A$2:$A$2369,$A281,Observed!$C$2:$C$2369,$C281)),AVERAGEIFS(Observed!N$2:N$2369,Observed!$A$2:$A$2369,$A281,Observed!$C$2:$C$2369,$C281),"")</f>
        <v>1091.3333333333333</v>
      </c>
      <c r="O281" s="40">
        <f>IF(ISNUMBER(AVERAGEIFS(Observed!O$2:O$2369,Observed!$A$2:$A$2369,$A281,Observed!$C$2:$C$2369,$C281)),AVERAGEIFS(Observed!O$2:O$2369,Observed!$A$2:$A$2369,$A281,Observed!$C$2:$C$2369,$C281),"")</f>
        <v>109.13333333333333</v>
      </c>
      <c r="P281" s="40" t="str">
        <f>IF(ISNUMBER(AVERAGEIFS(Observed!P$2:P$2369,Observed!$A$2:$A$2369,$A281,Observed!$C$2:$C$2369,$C281)),AVERAGEIFS(Observed!P$2:P$2369,Observed!$A$2:$A$2369,$A281,Observed!$C$2:$C$2369,$C281),"")</f>
        <v/>
      </c>
      <c r="Q281" s="40" t="str">
        <f>IF(ISNUMBER(AVERAGEIFS(Observed!Q$2:Q$2369,Observed!$A$2:$A$2369,$A281,Observed!$C$2:$C$2369,$C281)),AVERAGEIFS(Observed!Q$2:Q$2369,Observed!$A$2:$A$2369,$A281,Observed!$C$2:$C$2369,$C281),"")</f>
        <v/>
      </c>
      <c r="R281" s="40" t="str">
        <f>IF(ISNUMBER(AVERAGEIFS(Observed!R$2:R$2369,Observed!$A$2:$A$2369,$A281,Observed!$C$2:$C$2369,$C281)),AVERAGEIFS(Observed!R$2:R$2369,Observed!$A$2:$A$2369,$A281,Observed!$C$2:$C$2369,$C281),"")</f>
        <v/>
      </c>
      <c r="S281" s="41" t="str">
        <f>IF(ISNUMBER(AVERAGEIFS(Observed!S$2:S$2369,Observed!$A$2:$A$2369,$A281,Observed!$C$2:$C$2369,$C281)),AVERAGEIFS(Observed!S$2:S$2369,Observed!$A$2:$A$2369,$A281,Observed!$C$2:$C$2369,$C281),"")</f>
        <v/>
      </c>
      <c r="T281" s="41" t="str">
        <f>IF(ISNUMBER(AVERAGEIFS(Observed!T$2:T$2369,Observed!$A$2:$A$2369,$A281,Observed!$C$2:$C$2369,$C281)),AVERAGEIFS(Observed!T$2:T$2369,Observed!$A$2:$A$2369,$A281,Observed!$C$2:$C$2369,$C281),"")</f>
        <v/>
      </c>
      <c r="U281" s="41" t="str">
        <f>IF(ISNUMBER(AVERAGEIFS(Observed!U$2:U$2369,Observed!$A$2:$A$2369,$A281,Observed!$C$2:$C$2369,$C281)),AVERAGEIFS(Observed!U$2:U$2369,Observed!$A$2:$A$2369,$A281,Observed!$C$2:$C$2369,$C281),"")</f>
        <v/>
      </c>
      <c r="V281" s="40" t="str">
        <f>IF(ISNUMBER(AVERAGEIFS(Observed!V$2:V$2369,Observed!$A$2:$A$2369,$A281,Observed!$C$2:$C$2369,$C281)),AVERAGEIFS(Observed!V$2:V$2369,Observed!$A$2:$A$2369,$A281,Observed!$C$2:$C$2369,$C281),"")</f>
        <v/>
      </c>
      <c r="W281" s="8" t="str">
        <f>IF(ISNUMBER(AVERAGEIFS(Observed!W$2:W$2369,Observed!$A$2:$A$2369,$A281,Observed!$C$2:$C$2369,$C281)),AVERAGEIFS(Observed!W$2:W$2369,Observed!$A$2:$A$2369,$A281,Observed!$C$2:$C$2369,$C281),"")</f>
        <v/>
      </c>
      <c r="X281" s="8" t="str">
        <f>IF(ISNUMBER(AVERAGEIFS(Observed!X$2:X$2369,Observed!$A$2:$A$2369,$A281,Observed!$C$2:$C$2369,$C281)),AVERAGEIFS(Observed!X$2:X$2369,Observed!$A$2:$A$2369,$A281,Observed!$C$2:$C$2369,$C281),"")</f>
        <v/>
      </c>
      <c r="Y281" s="40" t="str">
        <f>IF(ISNUMBER(AVERAGEIFS(Observed!Y$2:Y$2369,Observed!$A$2:$A$2369,$A281,Observed!$C$2:$C$2369,$C281)),AVERAGEIFS(Observed!Y$2:Y$2369,Observed!$A$2:$A$2369,$A281,Observed!$C$2:$C$2369,$C281),"")</f>
        <v/>
      </c>
      <c r="Z281" s="40" t="str">
        <f>IF(ISNUMBER(AVERAGEIFS(Observed!Z$2:Z$2369,Observed!$A$2:$A$2369,$A281,Observed!$C$2:$C$2369,$C281)),AVERAGEIFS(Observed!Z$2:Z$2369,Observed!$A$2:$A$2369,$A281,Observed!$C$2:$C$2369,$C281),"")</f>
        <v/>
      </c>
      <c r="AA281" s="40" t="str">
        <f>IF(ISNUMBER(AVERAGEIFS(Observed!AA$2:AA$2369,Observed!$A$2:$A$2369,$A281,Observed!$C$2:$C$2369,$C281)),AVERAGEIFS(Observed!AA$2:AA$2369,Observed!$A$2:$A$2369,$A281,Observed!$C$2:$C$2369,$C281),"")</f>
        <v/>
      </c>
      <c r="AB281" s="40" t="str">
        <f>IF(ISNUMBER(AVERAGEIFS(Observed!AB$2:AB$2369,Observed!$A$2:$A$2369,$A281,Observed!$C$2:$C$2369,$C281)),AVERAGEIFS(Observed!AB$2:AB$2369,Observed!$A$2:$A$2369,$A281,Observed!$C$2:$C$2369,$C281),"")</f>
        <v/>
      </c>
      <c r="AC281" s="40" t="str">
        <f>IF(ISNUMBER(AVERAGEIFS(Observed!AC$2:AC$2369,Observed!$A$2:$A$2369,$A281,Observed!$C$2:$C$2369,$C281)),AVERAGEIFS(Observed!AC$2:AC$2369,Observed!$A$2:$A$2369,$A281,Observed!$C$2:$C$2369,$C281),"")</f>
        <v/>
      </c>
      <c r="AD281" s="40" t="str">
        <f>IF(ISNUMBER(AVERAGEIFS(Observed!AD$2:AD$2369,Observed!$A$2:$A$2369,$A281,Observed!$C$2:$C$2369,$C281)),AVERAGEIFS(Observed!AD$2:AD$2369,Observed!$A$2:$A$2369,$A281,Observed!$C$2:$C$2369,$C281),"")</f>
        <v/>
      </c>
      <c r="AE281" s="40" t="str">
        <f>IF(ISNUMBER(AVERAGEIFS(Observed!AE$2:AE$2369,Observed!$A$2:$A$2369,$A281,Observed!$C$2:$C$2369,$C281)),AVERAGEIFS(Observed!AE$2:AE$2369,Observed!$A$2:$A$2369,$A281,Observed!$C$2:$C$2369,$C281),"")</f>
        <v/>
      </c>
      <c r="AF281" s="40" t="str">
        <f>IF(ISNUMBER(AVERAGEIFS(Observed!AF$2:AF$2369,Observed!$A$2:$A$2369,$A281,Observed!$C$2:$C$2369,$C281)),AVERAGEIFS(Observed!AF$2:AF$2369,Observed!$A$2:$A$2369,$A281,Observed!$C$2:$C$2369,$C281),"")</f>
        <v/>
      </c>
      <c r="AG281" s="40" t="str">
        <f>IF(ISNUMBER(AVERAGEIFS(Observed!AG$2:AG$2369,Observed!$A$2:$A$2369,$A281,Observed!$C$2:$C$2369,$C281)),AVERAGEIFS(Observed!AG$2:AG$2369,Observed!$A$2:$A$2369,$A281,Observed!$C$2:$C$2369,$C281),"")</f>
        <v/>
      </c>
      <c r="AH281" s="41" t="str">
        <f>IF(ISNUMBER(AVERAGEIFS(Observed!AH$2:AH$2369,Observed!$A$2:$A$2369,$A281,Observed!$C$2:$C$2369,$C281)),AVERAGEIFS(Observed!AH$2:AH$2369,Observed!$A$2:$A$2369,$A281,Observed!$C$2:$C$2369,$C281),"")</f>
        <v/>
      </c>
      <c r="AI281" s="41" t="str">
        <f>IF(ISNUMBER(AVERAGEIFS(Observed!AI$2:AI$2369,Observed!$A$2:$A$2369,$A281,Observed!$C$2:$C$2369,$C281)),AVERAGEIFS(Observed!AI$2:AI$2369,Observed!$A$2:$A$2369,$A281,Observed!$C$2:$C$2369,$C281),"")</f>
        <v/>
      </c>
      <c r="AJ281" s="41" t="str">
        <f>IF(ISNUMBER(AVERAGEIFS(Observed!AJ$2:AJ$2369,Observed!$A$2:$A$2369,$A281,Observed!$C$2:$C$2369,$C281)),AVERAGEIFS(Observed!AJ$2:AJ$2369,Observed!$A$2:$A$2369,$A281,Observed!$C$2:$C$2369,$C281),"")</f>
        <v/>
      </c>
      <c r="AK281" s="40" t="str">
        <f>IF(ISNUMBER(AVERAGEIFS(Observed!AK$2:AK$2369,Observed!$A$2:$A$2369,$A281,Observed!$C$2:$C$2369,$C281)),AVERAGEIFS(Observed!AK$2:AK$2369,Observed!$A$2:$A$2369,$A281,Observed!$C$2:$C$2369,$C281),"")</f>
        <v/>
      </c>
      <c r="AL281" s="41" t="str">
        <f>IF(ISNUMBER(AVERAGEIFS(Observed!AL$2:AL$2369,Observed!$A$2:$A$2369,$A281,Observed!$C$2:$C$2369,$C281)),AVERAGEIFS(Observed!AL$2:AL$2369,Observed!$A$2:$A$2369,$A281,Observed!$C$2:$C$2369,$C281),"")</f>
        <v/>
      </c>
      <c r="AM281" s="40" t="str">
        <f>IF(ISNUMBER(AVERAGEIFS(Observed!AM$2:AM$2369,Observed!$A$2:$A$2369,$A281,Observed!$C$2:$C$2369,$C281)),AVERAGEIFS(Observed!AM$2:AM$2369,Observed!$A$2:$A$2369,$A281,Observed!$C$2:$C$2369,$C281),"")</f>
        <v/>
      </c>
      <c r="AN281" s="40" t="str">
        <f>IF(ISNUMBER(AVERAGEIFS(Observed!AN$2:AN$2369,Observed!$A$2:$A$2369,$A281,Observed!$C$2:$C$2369,$C281)),AVERAGEIFS(Observed!AN$2:AN$2369,Observed!$A$2:$A$2369,$A281,Observed!$C$2:$C$2369,$C281),"")</f>
        <v/>
      </c>
      <c r="AO281" s="40" t="str">
        <f>IF(ISNUMBER(AVERAGEIFS(Observed!AO$2:AO$2369,Observed!$A$2:$A$2369,$A281,Observed!$C$2:$C$2369,$C281)),AVERAGEIFS(Observed!AO$2:AO$2369,Observed!$A$2:$A$2369,$A281,Observed!$C$2:$C$2369,$C281),"")</f>
        <v/>
      </c>
      <c r="AP281" s="41" t="str">
        <f>IF(ISNUMBER(AVERAGEIFS(Observed!AP$2:AP$2369,Observed!$A$2:$A$2369,$A281,Observed!$C$2:$C$2369,$C281)),AVERAGEIFS(Observed!AP$2:AP$2369,Observed!$A$2:$A$2369,$A281,Observed!$C$2:$C$2369,$C281),"")</f>
        <v/>
      </c>
      <c r="AQ281" s="40" t="str">
        <f>IF(ISNUMBER(AVERAGEIFS(Observed!AQ$2:AQ$2369,Observed!$A$2:$A$2369,$A281,Observed!$C$2:$C$2369,$C281)),AVERAGEIFS(Observed!AQ$2:AQ$2369,Observed!$A$2:$A$2369,$A281,Observed!$C$2:$C$2369,$C281),"")</f>
        <v/>
      </c>
      <c r="AR281" s="40" t="str">
        <f>IF(ISNUMBER(AVERAGEIFS(Observed!AR$2:AR$2369,Observed!$A$2:$A$2369,$A281,Observed!$C$2:$C$2369,$C281)),AVERAGEIFS(Observed!AR$2:AR$2369,Observed!$A$2:$A$2369,$A281,Observed!$C$2:$C$2369,$C281),"")</f>
        <v/>
      </c>
      <c r="AS281" s="3">
        <f>COUNTIFS(Observed!$A$2:$A$2369,$A281,Observed!$C$2:$C$2369,$C281)</f>
        <v>3</v>
      </c>
      <c r="AT281" s="3">
        <f t="shared" si="4"/>
        <v>1</v>
      </c>
    </row>
    <row r="282" spans="1:46" x14ac:dyDescent="0.25">
      <c r="A282" t="s">
        <v>6</v>
      </c>
      <c r="B282" t="s">
        <v>21</v>
      </c>
      <c r="C282" s="7">
        <v>37004</v>
      </c>
      <c r="D282" t="s">
        <v>101</v>
      </c>
      <c r="E282" t="s">
        <v>84</v>
      </c>
      <c r="J282" t="s">
        <v>3</v>
      </c>
      <c r="K282" t="s">
        <v>3</v>
      </c>
      <c r="L282">
        <v>6</v>
      </c>
      <c r="M282" t="s">
        <v>23</v>
      </c>
      <c r="N282" s="39">
        <f>IF(ISNUMBER(AVERAGEIFS(Observed!N$2:N$2369,Observed!$A$2:$A$2369,$A282,Observed!$C$2:$C$2369,$C282)),AVERAGEIFS(Observed!N$2:N$2369,Observed!$A$2:$A$2369,$A282,Observed!$C$2:$C$2369,$C282),"")</f>
        <v>1376.6666666666667</v>
      </c>
      <c r="O282" s="40">
        <f>IF(ISNUMBER(AVERAGEIFS(Observed!O$2:O$2369,Observed!$A$2:$A$2369,$A282,Observed!$C$2:$C$2369,$C282)),AVERAGEIFS(Observed!O$2:O$2369,Observed!$A$2:$A$2369,$A282,Observed!$C$2:$C$2369,$C282),"")</f>
        <v>137.66666666666666</v>
      </c>
      <c r="P282" s="40" t="str">
        <f>IF(ISNUMBER(AVERAGEIFS(Observed!P$2:P$2369,Observed!$A$2:$A$2369,$A282,Observed!$C$2:$C$2369,$C282)),AVERAGEIFS(Observed!P$2:P$2369,Observed!$A$2:$A$2369,$A282,Observed!$C$2:$C$2369,$C282),"")</f>
        <v/>
      </c>
      <c r="Q282" s="40" t="str">
        <f>IF(ISNUMBER(AVERAGEIFS(Observed!Q$2:Q$2369,Observed!$A$2:$A$2369,$A282,Observed!$C$2:$C$2369,$C282)),AVERAGEIFS(Observed!Q$2:Q$2369,Observed!$A$2:$A$2369,$A282,Observed!$C$2:$C$2369,$C282),"")</f>
        <v/>
      </c>
      <c r="R282" s="40" t="str">
        <f>IF(ISNUMBER(AVERAGEIFS(Observed!R$2:R$2369,Observed!$A$2:$A$2369,$A282,Observed!$C$2:$C$2369,$C282)),AVERAGEIFS(Observed!R$2:R$2369,Observed!$A$2:$A$2369,$A282,Observed!$C$2:$C$2369,$C282),"")</f>
        <v/>
      </c>
      <c r="S282" s="41" t="str">
        <f>IF(ISNUMBER(AVERAGEIFS(Observed!S$2:S$2369,Observed!$A$2:$A$2369,$A282,Observed!$C$2:$C$2369,$C282)),AVERAGEIFS(Observed!S$2:S$2369,Observed!$A$2:$A$2369,$A282,Observed!$C$2:$C$2369,$C282),"")</f>
        <v/>
      </c>
      <c r="T282" s="41" t="str">
        <f>IF(ISNUMBER(AVERAGEIFS(Observed!T$2:T$2369,Observed!$A$2:$A$2369,$A282,Observed!$C$2:$C$2369,$C282)),AVERAGEIFS(Observed!T$2:T$2369,Observed!$A$2:$A$2369,$A282,Observed!$C$2:$C$2369,$C282),"")</f>
        <v/>
      </c>
      <c r="U282" s="41" t="str">
        <f>IF(ISNUMBER(AVERAGEIFS(Observed!U$2:U$2369,Observed!$A$2:$A$2369,$A282,Observed!$C$2:$C$2369,$C282)),AVERAGEIFS(Observed!U$2:U$2369,Observed!$A$2:$A$2369,$A282,Observed!$C$2:$C$2369,$C282),"")</f>
        <v/>
      </c>
      <c r="V282" s="40" t="str">
        <f>IF(ISNUMBER(AVERAGEIFS(Observed!V$2:V$2369,Observed!$A$2:$A$2369,$A282,Observed!$C$2:$C$2369,$C282)),AVERAGEIFS(Observed!V$2:V$2369,Observed!$A$2:$A$2369,$A282,Observed!$C$2:$C$2369,$C282),"")</f>
        <v/>
      </c>
      <c r="W282" s="8" t="str">
        <f>IF(ISNUMBER(AVERAGEIFS(Observed!W$2:W$2369,Observed!$A$2:$A$2369,$A282,Observed!$C$2:$C$2369,$C282)),AVERAGEIFS(Observed!W$2:W$2369,Observed!$A$2:$A$2369,$A282,Observed!$C$2:$C$2369,$C282),"")</f>
        <v/>
      </c>
      <c r="X282" s="8" t="str">
        <f>IF(ISNUMBER(AVERAGEIFS(Observed!X$2:X$2369,Observed!$A$2:$A$2369,$A282,Observed!$C$2:$C$2369,$C282)),AVERAGEIFS(Observed!X$2:X$2369,Observed!$A$2:$A$2369,$A282,Observed!$C$2:$C$2369,$C282),"")</f>
        <v/>
      </c>
      <c r="Y282" s="40" t="str">
        <f>IF(ISNUMBER(AVERAGEIFS(Observed!Y$2:Y$2369,Observed!$A$2:$A$2369,$A282,Observed!$C$2:$C$2369,$C282)),AVERAGEIFS(Observed!Y$2:Y$2369,Observed!$A$2:$A$2369,$A282,Observed!$C$2:$C$2369,$C282),"")</f>
        <v/>
      </c>
      <c r="Z282" s="40" t="str">
        <f>IF(ISNUMBER(AVERAGEIFS(Observed!Z$2:Z$2369,Observed!$A$2:$A$2369,$A282,Observed!$C$2:$C$2369,$C282)),AVERAGEIFS(Observed!Z$2:Z$2369,Observed!$A$2:$A$2369,$A282,Observed!$C$2:$C$2369,$C282),"")</f>
        <v/>
      </c>
      <c r="AA282" s="40" t="str">
        <f>IF(ISNUMBER(AVERAGEIFS(Observed!AA$2:AA$2369,Observed!$A$2:$A$2369,$A282,Observed!$C$2:$C$2369,$C282)),AVERAGEIFS(Observed!AA$2:AA$2369,Observed!$A$2:$A$2369,$A282,Observed!$C$2:$C$2369,$C282),"")</f>
        <v/>
      </c>
      <c r="AB282" s="40" t="str">
        <f>IF(ISNUMBER(AVERAGEIFS(Observed!AB$2:AB$2369,Observed!$A$2:$A$2369,$A282,Observed!$C$2:$C$2369,$C282)),AVERAGEIFS(Observed!AB$2:AB$2369,Observed!$A$2:$A$2369,$A282,Observed!$C$2:$C$2369,$C282),"")</f>
        <v/>
      </c>
      <c r="AC282" s="40" t="str">
        <f>IF(ISNUMBER(AVERAGEIFS(Observed!AC$2:AC$2369,Observed!$A$2:$A$2369,$A282,Observed!$C$2:$C$2369,$C282)),AVERAGEIFS(Observed!AC$2:AC$2369,Observed!$A$2:$A$2369,$A282,Observed!$C$2:$C$2369,$C282),"")</f>
        <v/>
      </c>
      <c r="AD282" s="40" t="str">
        <f>IF(ISNUMBER(AVERAGEIFS(Observed!AD$2:AD$2369,Observed!$A$2:$A$2369,$A282,Observed!$C$2:$C$2369,$C282)),AVERAGEIFS(Observed!AD$2:AD$2369,Observed!$A$2:$A$2369,$A282,Observed!$C$2:$C$2369,$C282),"")</f>
        <v/>
      </c>
      <c r="AE282" s="40" t="str">
        <f>IF(ISNUMBER(AVERAGEIFS(Observed!AE$2:AE$2369,Observed!$A$2:$A$2369,$A282,Observed!$C$2:$C$2369,$C282)),AVERAGEIFS(Observed!AE$2:AE$2369,Observed!$A$2:$A$2369,$A282,Observed!$C$2:$C$2369,$C282),"")</f>
        <v/>
      </c>
      <c r="AF282" s="40" t="str">
        <f>IF(ISNUMBER(AVERAGEIFS(Observed!AF$2:AF$2369,Observed!$A$2:$A$2369,$A282,Observed!$C$2:$C$2369,$C282)),AVERAGEIFS(Observed!AF$2:AF$2369,Observed!$A$2:$A$2369,$A282,Observed!$C$2:$C$2369,$C282),"")</f>
        <v/>
      </c>
      <c r="AG282" s="40" t="str">
        <f>IF(ISNUMBER(AVERAGEIFS(Observed!AG$2:AG$2369,Observed!$A$2:$A$2369,$A282,Observed!$C$2:$C$2369,$C282)),AVERAGEIFS(Observed!AG$2:AG$2369,Observed!$A$2:$A$2369,$A282,Observed!$C$2:$C$2369,$C282),"")</f>
        <v/>
      </c>
      <c r="AH282" s="41" t="str">
        <f>IF(ISNUMBER(AVERAGEIFS(Observed!AH$2:AH$2369,Observed!$A$2:$A$2369,$A282,Observed!$C$2:$C$2369,$C282)),AVERAGEIFS(Observed!AH$2:AH$2369,Observed!$A$2:$A$2369,$A282,Observed!$C$2:$C$2369,$C282),"")</f>
        <v/>
      </c>
      <c r="AI282" s="41" t="str">
        <f>IF(ISNUMBER(AVERAGEIFS(Observed!AI$2:AI$2369,Observed!$A$2:$A$2369,$A282,Observed!$C$2:$C$2369,$C282)),AVERAGEIFS(Observed!AI$2:AI$2369,Observed!$A$2:$A$2369,$A282,Observed!$C$2:$C$2369,$C282),"")</f>
        <v/>
      </c>
      <c r="AJ282" s="41" t="str">
        <f>IF(ISNUMBER(AVERAGEIFS(Observed!AJ$2:AJ$2369,Observed!$A$2:$A$2369,$A282,Observed!$C$2:$C$2369,$C282)),AVERAGEIFS(Observed!AJ$2:AJ$2369,Observed!$A$2:$A$2369,$A282,Observed!$C$2:$C$2369,$C282),"")</f>
        <v/>
      </c>
      <c r="AK282" s="40" t="str">
        <f>IF(ISNUMBER(AVERAGEIFS(Observed!AK$2:AK$2369,Observed!$A$2:$A$2369,$A282,Observed!$C$2:$C$2369,$C282)),AVERAGEIFS(Observed!AK$2:AK$2369,Observed!$A$2:$A$2369,$A282,Observed!$C$2:$C$2369,$C282),"")</f>
        <v/>
      </c>
      <c r="AL282" s="41" t="str">
        <f>IF(ISNUMBER(AVERAGEIFS(Observed!AL$2:AL$2369,Observed!$A$2:$A$2369,$A282,Observed!$C$2:$C$2369,$C282)),AVERAGEIFS(Observed!AL$2:AL$2369,Observed!$A$2:$A$2369,$A282,Observed!$C$2:$C$2369,$C282),"")</f>
        <v/>
      </c>
      <c r="AM282" s="40" t="str">
        <f>IF(ISNUMBER(AVERAGEIFS(Observed!AM$2:AM$2369,Observed!$A$2:$A$2369,$A282,Observed!$C$2:$C$2369,$C282)),AVERAGEIFS(Observed!AM$2:AM$2369,Observed!$A$2:$A$2369,$A282,Observed!$C$2:$C$2369,$C282),"")</f>
        <v/>
      </c>
      <c r="AN282" s="40" t="str">
        <f>IF(ISNUMBER(AVERAGEIFS(Observed!AN$2:AN$2369,Observed!$A$2:$A$2369,$A282,Observed!$C$2:$C$2369,$C282)),AVERAGEIFS(Observed!AN$2:AN$2369,Observed!$A$2:$A$2369,$A282,Observed!$C$2:$C$2369,$C282),"")</f>
        <v/>
      </c>
      <c r="AO282" s="40" t="str">
        <f>IF(ISNUMBER(AVERAGEIFS(Observed!AO$2:AO$2369,Observed!$A$2:$A$2369,$A282,Observed!$C$2:$C$2369,$C282)),AVERAGEIFS(Observed!AO$2:AO$2369,Observed!$A$2:$A$2369,$A282,Observed!$C$2:$C$2369,$C282),"")</f>
        <v/>
      </c>
      <c r="AP282" s="41" t="str">
        <f>IF(ISNUMBER(AVERAGEIFS(Observed!AP$2:AP$2369,Observed!$A$2:$A$2369,$A282,Observed!$C$2:$C$2369,$C282)),AVERAGEIFS(Observed!AP$2:AP$2369,Observed!$A$2:$A$2369,$A282,Observed!$C$2:$C$2369,$C282),"")</f>
        <v/>
      </c>
      <c r="AQ282" s="40" t="str">
        <f>IF(ISNUMBER(AVERAGEIFS(Observed!AQ$2:AQ$2369,Observed!$A$2:$A$2369,$A282,Observed!$C$2:$C$2369,$C282)),AVERAGEIFS(Observed!AQ$2:AQ$2369,Observed!$A$2:$A$2369,$A282,Observed!$C$2:$C$2369,$C282),"")</f>
        <v/>
      </c>
      <c r="AR282" s="40" t="str">
        <f>IF(ISNUMBER(AVERAGEIFS(Observed!AR$2:AR$2369,Observed!$A$2:$A$2369,$A282,Observed!$C$2:$C$2369,$C282)),AVERAGEIFS(Observed!AR$2:AR$2369,Observed!$A$2:$A$2369,$A282,Observed!$C$2:$C$2369,$C282),"")</f>
        <v/>
      </c>
      <c r="AS282" s="3">
        <f>COUNTIFS(Observed!$A$2:$A$2369,$A282,Observed!$C$2:$C$2369,$C282)</f>
        <v>3</v>
      </c>
      <c r="AT282" s="3">
        <f t="shared" si="4"/>
        <v>1</v>
      </c>
    </row>
    <row r="283" spans="1:46" x14ac:dyDescent="0.25">
      <c r="A283" t="s">
        <v>6</v>
      </c>
      <c r="B283" t="s">
        <v>21</v>
      </c>
      <c r="C283" s="7">
        <v>37013</v>
      </c>
      <c r="D283" t="s">
        <v>101</v>
      </c>
      <c r="E283" t="s">
        <v>84</v>
      </c>
      <c r="J283" t="s">
        <v>3</v>
      </c>
      <c r="K283" t="s">
        <v>3</v>
      </c>
      <c r="L283">
        <v>6</v>
      </c>
      <c r="M283" t="s">
        <v>24</v>
      </c>
      <c r="N283" s="39">
        <f>IF(ISNUMBER(AVERAGEIFS(Observed!N$2:N$2369,Observed!$A$2:$A$2369,$A283,Observed!$C$2:$C$2369,$C283)),AVERAGEIFS(Observed!N$2:N$2369,Observed!$A$2:$A$2369,$A283,Observed!$C$2:$C$2369,$C283),"")</f>
        <v>1670.8333333333333</v>
      </c>
      <c r="O283" s="40">
        <f>IF(ISNUMBER(AVERAGEIFS(Observed!O$2:O$2369,Observed!$A$2:$A$2369,$A283,Observed!$C$2:$C$2369,$C283)),AVERAGEIFS(Observed!O$2:O$2369,Observed!$A$2:$A$2369,$A283,Observed!$C$2:$C$2369,$C283),"")</f>
        <v>167.08333333333334</v>
      </c>
      <c r="P283" s="40" t="str">
        <f>IF(ISNUMBER(AVERAGEIFS(Observed!P$2:P$2369,Observed!$A$2:$A$2369,$A283,Observed!$C$2:$C$2369,$C283)),AVERAGEIFS(Observed!P$2:P$2369,Observed!$A$2:$A$2369,$A283,Observed!$C$2:$C$2369,$C283),"")</f>
        <v/>
      </c>
      <c r="Q283" s="40" t="str">
        <f>IF(ISNUMBER(AVERAGEIFS(Observed!Q$2:Q$2369,Observed!$A$2:$A$2369,$A283,Observed!$C$2:$C$2369,$C283)),AVERAGEIFS(Observed!Q$2:Q$2369,Observed!$A$2:$A$2369,$A283,Observed!$C$2:$C$2369,$C283),"")</f>
        <v/>
      </c>
      <c r="R283" s="40" t="str">
        <f>IF(ISNUMBER(AVERAGEIFS(Observed!R$2:R$2369,Observed!$A$2:$A$2369,$A283,Observed!$C$2:$C$2369,$C283)),AVERAGEIFS(Observed!R$2:R$2369,Observed!$A$2:$A$2369,$A283,Observed!$C$2:$C$2369,$C283),"")</f>
        <v/>
      </c>
      <c r="S283" s="41">
        <f>IF(ISNUMBER(AVERAGEIFS(Observed!S$2:S$2369,Observed!$A$2:$A$2369,$A283,Observed!$C$2:$C$2369,$C283)),AVERAGEIFS(Observed!S$2:S$2369,Observed!$A$2:$A$2369,$A283,Observed!$C$2:$C$2369,$C283),"")</f>
        <v>3.39E-2</v>
      </c>
      <c r="T283" s="41" t="str">
        <f>IF(ISNUMBER(AVERAGEIFS(Observed!T$2:T$2369,Observed!$A$2:$A$2369,$A283,Observed!$C$2:$C$2369,$C283)),AVERAGEIFS(Observed!T$2:T$2369,Observed!$A$2:$A$2369,$A283,Observed!$C$2:$C$2369,$C283),"")</f>
        <v/>
      </c>
      <c r="U283" s="41" t="str">
        <f>IF(ISNUMBER(AVERAGEIFS(Observed!U$2:U$2369,Observed!$A$2:$A$2369,$A283,Observed!$C$2:$C$2369,$C283)),AVERAGEIFS(Observed!U$2:U$2369,Observed!$A$2:$A$2369,$A283,Observed!$C$2:$C$2369,$C283),"")</f>
        <v/>
      </c>
      <c r="V283" s="40" t="str">
        <f>IF(ISNUMBER(AVERAGEIFS(Observed!V$2:V$2369,Observed!$A$2:$A$2369,$A283,Observed!$C$2:$C$2369,$C283)),AVERAGEIFS(Observed!V$2:V$2369,Observed!$A$2:$A$2369,$A283,Observed!$C$2:$C$2369,$C283),"")</f>
        <v/>
      </c>
      <c r="W283" s="8" t="str">
        <f>IF(ISNUMBER(AVERAGEIFS(Observed!W$2:W$2369,Observed!$A$2:$A$2369,$A283,Observed!$C$2:$C$2369,$C283)),AVERAGEIFS(Observed!W$2:W$2369,Observed!$A$2:$A$2369,$A283,Observed!$C$2:$C$2369,$C283),"")</f>
        <v/>
      </c>
      <c r="X283" s="8" t="str">
        <f>IF(ISNUMBER(AVERAGEIFS(Observed!X$2:X$2369,Observed!$A$2:$A$2369,$A283,Observed!$C$2:$C$2369,$C283)),AVERAGEIFS(Observed!X$2:X$2369,Observed!$A$2:$A$2369,$A283,Observed!$C$2:$C$2369,$C283),"")</f>
        <v/>
      </c>
      <c r="Y283" s="40" t="str">
        <f>IF(ISNUMBER(AVERAGEIFS(Observed!Y$2:Y$2369,Observed!$A$2:$A$2369,$A283,Observed!$C$2:$C$2369,$C283)),AVERAGEIFS(Observed!Y$2:Y$2369,Observed!$A$2:$A$2369,$A283,Observed!$C$2:$C$2369,$C283),"")</f>
        <v/>
      </c>
      <c r="Z283" s="40" t="str">
        <f>IF(ISNUMBER(AVERAGEIFS(Observed!Z$2:Z$2369,Observed!$A$2:$A$2369,$A283,Observed!$C$2:$C$2369,$C283)),AVERAGEIFS(Observed!Z$2:Z$2369,Observed!$A$2:$A$2369,$A283,Observed!$C$2:$C$2369,$C283),"")</f>
        <v/>
      </c>
      <c r="AA283" s="40" t="str">
        <f>IF(ISNUMBER(AVERAGEIFS(Observed!AA$2:AA$2369,Observed!$A$2:$A$2369,$A283,Observed!$C$2:$C$2369,$C283)),AVERAGEIFS(Observed!AA$2:AA$2369,Observed!$A$2:$A$2369,$A283,Observed!$C$2:$C$2369,$C283),"")</f>
        <v/>
      </c>
      <c r="AB283" s="40" t="str">
        <f>IF(ISNUMBER(AVERAGEIFS(Observed!AB$2:AB$2369,Observed!$A$2:$A$2369,$A283,Observed!$C$2:$C$2369,$C283)),AVERAGEIFS(Observed!AB$2:AB$2369,Observed!$A$2:$A$2369,$A283,Observed!$C$2:$C$2369,$C283),"")</f>
        <v/>
      </c>
      <c r="AC283" s="40" t="str">
        <f>IF(ISNUMBER(AVERAGEIFS(Observed!AC$2:AC$2369,Observed!$A$2:$A$2369,$A283,Observed!$C$2:$C$2369,$C283)),AVERAGEIFS(Observed!AC$2:AC$2369,Observed!$A$2:$A$2369,$A283,Observed!$C$2:$C$2369,$C283),"")</f>
        <v/>
      </c>
      <c r="AD283" s="40" t="str">
        <f>IF(ISNUMBER(AVERAGEIFS(Observed!AD$2:AD$2369,Observed!$A$2:$A$2369,$A283,Observed!$C$2:$C$2369,$C283)),AVERAGEIFS(Observed!AD$2:AD$2369,Observed!$A$2:$A$2369,$A283,Observed!$C$2:$C$2369,$C283),"")</f>
        <v/>
      </c>
      <c r="AE283" s="40" t="str">
        <f>IF(ISNUMBER(AVERAGEIFS(Observed!AE$2:AE$2369,Observed!$A$2:$A$2369,$A283,Observed!$C$2:$C$2369,$C283)),AVERAGEIFS(Observed!AE$2:AE$2369,Observed!$A$2:$A$2369,$A283,Observed!$C$2:$C$2369,$C283),"")</f>
        <v/>
      </c>
      <c r="AF283" s="40" t="str">
        <f>IF(ISNUMBER(AVERAGEIFS(Observed!AF$2:AF$2369,Observed!$A$2:$A$2369,$A283,Observed!$C$2:$C$2369,$C283)),AVERAGEIFS(Observed!AF$2:AF$2369,Observed!$A$2:$A$2369,$A283,Observed!$C$2:$C$2369,$C283),"")</f>
        <v/>
      </c>
      <c r="AG283" s="40" t="str">
        <f>IF(ISNUMBER(AVERAGEIFS(Observed!AG$2:AG$2369,Observed!$A$2:$A$2369,$A283,Observed!$C$2:$C$2369,$C283)),AVERAGEIFS(Observed!AG$2:AG$2369,Observed!$A$2:$A$2369,$A283,Observed!$C$2:$C$2369,$C283),"")</f>
        <v/>
      </c>
      <c r="AH283" s="41" t="str">
        <f>IF(ISNUMBER(AVERAGEIFS(Observed!AH$2:AH$2369,Observed!$A$2:$A$2369,$A283,Observed!$C$2:$C$2369,$C283)),AVERAGEIFS(Observed!AH$2:AH$2369,Observed!$A$2:$A$2369,$A283,Observed!$C$2:$C$2369,$C283),"")</f>
        <v/>
      </c>
      <c r="AI283" s="41" t="str">
        <f>IF(ISNUMBER(AVERAGEIFS(Observed!AI$2:AI$2369,Observed!$A$2:$A$2369,$A283,Observed!$C$2:$C$2369,$C283)),AVERAGEIFS(Observed!AI$2:AI$2369,Observed!$A$2:$A$2369,$A283,Observed!$C$2:$C$2369,$C283),"")</f>
        <v/>
      </c>
      <c r="AJ283" s="41" t="str">
        <f>IF(ISNUMBER(AVERAGEIFS(Observed!AJ$2:AJ$2369,Observed!$A$2:$A$2369,$A283,Observed!$C$2:$C$2369,$C283)),AVERAGEIFS(Observed!AJ$2:AJ$2369,Observed!$A$2:$A$2369,$A283,Observed!$C$2:$C$2369,$C283),"")</f>
        <v/>
      </c>
      <c r="AK283" s="40" t="str">
        <f>IF(ISNUMBER(AVERAGEIFS(Observed!AK$2:AK$2369,Observed!$A$2:$A$2369,$A283,Observed!$C$2:$C$2369,$C283)),AVERAGEIFS(Observed!AK$2:AK$2369,Observed!$A$2:$A$2369,$A283,Observed!$C$2:$C$2369,$C283),"")</f>
        <v/>
      </c>
      <c r="AL283" s="41" t="str">
        <f>IF(ISNUMBER(AVERAGEIFS(Observed!AL$2:AL$2369,Observed!$A$2:$A$2369,$A283,Observed!$C$2:$C$2369,$C283)),AVERAGEIFS(Observed!AL$2:AL$2369,Observed!$A$2:$A$2369,$A283,Observed!$C$2:$C$2369,$C283),"")</f>
        <v/>
      </c>
      <c r="AM283" s="40" t="str">
        <f>IF(ISNUMBER(AVERAGEIFS(Observed!AM$2:AM$2369,Observed!$A$2:$A$2369,$A283,Observed!$C$2:$C$2369,$C283)),AVERAGEIFS(Observed!AM$2:AM$2369,Observed!$A$2:$A$2369,$A283,Observed!$C$2:$C$2369,$C283),"")</f>
        <v/>
      </c>
      <c r="AN283" s="40" t="str">
        <f>IF(ISNUMBER(AVERAGEIFS(Observed!AN$2:AN$2369,Observed!$A$2:$A$2369,$A283,Observed!$C$2:$C$2369,$C283)),AVERAGEIFS(Observed!AN$2:AN$2369,Observed!$A$2:$A$2369,$A283,Observed!$C$2:$C$2369,$C283),"")</f>
        <v/>
      </c>
      <c r="AO283" s="40" t="str">
        <f>IF(ISNUMBER(AVERAGEIFS(Observed!AO$2:AO$2369,Observed!$A$2:$A$2369,$A283,Observed!$C$2:$C$2369,$C283)),AVERAGEIFS(Observed!AO$2:AO$2369,Observed!$A$2:$A$2369,$A283,Observed!$C$2:$C$2369,$C283),"")</f>
        <v/>
      </c>
      <c r="AP283" s="41" t="str">
        <f>IF(ISNUMBER(AVERAGEIFS(Observed!AP$2:AP$2369,Observed!$A$2:$A$2369,$A283,Observed!$C$2:$C$2369,$C283)),AVERAGEIFS(Observed!AP$2:AP$2369,Observed!$A$2:$A$2369,$A283,Observed!$C$2:$C$2369,$C283),"")</f>
        <v/>
      </c>
      <c r="AQ283" s="40" t="str">
        <f>IF(ISNUMBER(AVERAGEIFS(Observed!AQ$2:AQ$2369,Observed!$A$2:$A$2369,$A283,Observed!$C$2:$C$2369,$C283)),AVERAGEIFS(Observed!AQ$2:AQ$2369,Observed!$A$2:$A$2369,$A283,Observed!$C$2:$C$2369,$C283),"")</f>
        <v/>
      </c>
      <c r="AR283" s="40" t="str">
        <f>IF(ISNUMBER(AVERAGEIFS(Observed!AR$2:AR$2369,Observed!$A$2:$A$2369,$A283,Observed!$C$2:$C$2369,$C283)),AVERAGEIFS(Observed!AR$2:AR$2369,Observed!$A$2:$A$2369,$A283,Observed!$C$2:$C$2369,$C283),"")</f>
        <v/>
      </c>
      <c r="AS283" s="3">
        <f>COUNTIFS(Observed!$A$2:$A$2369,$A283,Observed!$C$2:$C$2369,$C283)</f>
        <v>3</v>
      </c>
      <c r="AT283" s="3">
        <f t="shared" si="4"/>
        <v>2</v>
      </c>
    </row>
    <row r="284" spans="1:46" x14ac:dyDescent="0.25">
      <c r="A284" t="s">
        <v>6</v>
      </c>
      <c r="B284" t="s">
        <v>21</v>
      </c>
      <c r="C284" s="7">
        <v>37017</v>
      </c>
      <c r="D284" t="s">
        <v>101</v>
      </c>
      <c r="E284" t="s">
        <v>84</v>
      </c>
      <c r="J284" t="s">
        <v>3</v>
      </c>
      <c r="K284" t="s">
        <v>3</v>
      </c>
      <c r="L284">
        <v>6</v>
      </c>
      <c r="M284" t="s">
        <v>25</v>
      </c>
      <c r="N284" s="39" t="str">
        <f>IF(ISNUMBER(AVERAGEIFS(Observed!N$2:N$2369,Observed!$A$2:$A$2369,$A284,Observed!$C$2:$C$2369,$C284)),AVERAGEIFS(Observed!N$2:N$2369,Observed!$A$2:$A$2369,$A284,Observed!$C$2:$C$2369,$C284),"")</f>
        <v/>
      </c>
      <c r="O284" s="40" t="str">
        <f>IF(ISNUMBER(AVERAGEIFS(Observed!O$2:O$2369,Observed!$A$2:$A$2369,$A284,Observed!$C$2:$C$2369,$C284)),AVERAGEIFS(Observed!O$2:O$2369,Observed!$A$2:$A$2369,$A284,Observed!$C$2:$C$2369,$C284),"")</f>
        <v/>
      </c>
      <c r="P284" s="40" t="str">
        <f>IF(ISNUMBER(AVERAGEIFS(Observed!P$2:P$2369,Observed!$A$2:$A$2369,$A284,Observed!$C$2:$C$2369,$C284)),AVERAGEIFS(Observed!P$2:P$2369,Observed!$A$2:$A$2369,$A284,Observed!$C$2:$C$2369,$C284),"")</f>
        <v/>
      </c>
      <c r="Q284" s="40">
        <f>IF(ISNUMBER(AVERAGEIFS(Observed!Q$2:Q$2369,Observed!$A$2:$A$2369,$A284,Observed!$C$2:$C$2369,$C284)),AVERAGEIFS(Observed!Q$2:Q$2369,Observed!$A$2:$A$2369,$A284,Observed!$C$2:$C$2369,$C284),"")</f>
        <v>151.86333333333334</v>
      </c>
      <c r="R284" s="40">
        <f>IF(ISNUMBER(AVERAGEIFS(Observed!R$2:R$2369,Observed!$A$2:$A$2369,$A284,Observed!$C$2:$C$2369,$C284)),AVERAGEIFS(Observed!R$2:R$2369,Observed!$A$2:$A$2369,$A284,Observed!$C$2:$C$2369,$C284),"")</f>
        <v>1017.9766666666665</v>
      </c>
      <c r="S284" s="41" t="str">
        <f>IF(ISNUMBER(AVERAGEIFS(Observed!S$2:S$2369,Observed!$A$2:$A$2369,$A284,Observed!$C$2:$C$2369,$C284)),AVERAGEIFS(Observed!S$2:S$2369,Observed!$A$2:$A$2369,$A284,Observed!$C$2:$C$2369,$C284),"")</f>
        <v/>
      </c>
      <c r="T284" s="41" t="str">
        <f>IF(ISNUMBER(AVERAGEIFS(Observed!T$2:T$2369,Observed!$A$2:$A$2369,$A284,Observed!$C$2:$C$2369,$C284)),AVERAGEIFS(Observed!T$2:T$2369,Observed!$A$2:$A$2369,$A284,Observed!$C$2:$C$2369,$C284),"")</f>
        <v/>
      </c>
      <c r="U284" s="41" t="str">
        <f>IF(ISNUMBER(AVERAGEIFS(Observed!U$2:U$2369,Observed!$A$2:$A$2369,$A284,Observed!$C$2:$C$2369,$C284)),AVERAGEIFS(Observed!U$2:U$2369,Observed!$A$2:$A$2369,$A284,Observed!$C$2:$C$2369,$C284),"")</f>
        <v/>
      </c>
      <c r="V284" s="40" t="str">
        <f>IF(ISNUMBER(AVERAGEIFS(Observed!V$2:V$2369,Observed!$A$2:$A$2369,$A284,Observed!$C$2:$C$2369,$C284)),AVERAGEIFS(Observed!V$2:V$2369,Observed!$A$2:$A$2369,$A284,Observed!$C$2:$C$2369,$C284),"")</f>
        <v/>
      </c>
      <c r="W284" s="8" t="str">
        <f>IF(ISNUMBER(AVERAGEIFS(Observed!W$2:W$2369,Observed!$A$2:$A$2369,$A284,Observed!$C$2:$C$2369,$C284)),AVERAGEIFS(Observed!W$2:W$2369,Observed!$A$2:$A$2369,$A284,Observed!$C$2:$C$2369,$C284),"")</f>
        <v/>
      </c>
      <c r="X284" s="8" t="str">
        <f>IF(ISNUMBER(AVERAGEIFS(Observed!X$2:X$2369,Observed!$A$2:$A$2369,$A284,Observed!$C$2:$C$2369,$C284)),AVERAGEIFS(Observed!X$2:X$2369,Observed!$A$2:$A$2369,$A284,Observed!$C$2:$C$2369,$C284),"")</f>
        <v/>
      </c>
      <c r="Y284" s="40" t="str">
        <f>IF(ISNUMBER(AVERAGEIFS(Observed!Y$2:Y$2369,Observed!$A$2:$A$2369,$A284,Observed!$C$2:$C$2369,$C284)),AVERAGEIFS(Observed!Y$2:Y$2369,Observed!$A$2:$A$2369,$A284,Observed!$C$2:$C$2369,$C284),"")</f>
        <v/>
      </c>
      <c r="Z284" s="40" t="str">
        <f>IF(ISNUMBER(AVERAGEIFS(Observed!Z$2:Z$2369,Observed!$A$2:$A$2369,$A284,Observed!$C$2:$C$2369,$C284)),AVERAGEIFS(Observed!Z$2:Z$2369,Observed!$A$2:$A$2369,$A284,Observed!$C$2:$C$2369,$C284),"")</f>
        <v/>
      </c>
      <c r="AA284" s="40" t="str">
        <f>IF(ISNUMBER(AVERAGEIFS(Observed!AA$2:AA$2369,Observed!$A$2:$A$2369,$A284,Observed!$C$2:$C$2369,$C284)),AVERAGEIFS(Observed!AA$2:AA$2369,Observed!$A$2:$A$2369,$A284,Observed!$C$2:$C$2369,$C284),"")</f>
        <v/>
      </c>
      <c r="AB284" s="40" t="str">
        <f>IF(ISNUMBER(AVERAGEIFS(Observed!AB$2:AB$2369,Observed!$A$2:$A$2369,$A284,Observed!$C$2:$C$2369,$C284)),AVERAGEIFS(Observed!AB$2:AB$2369,Observed!$A$2:$A$2369,$A284,Observed!$C$2:$C$2369,$C284),"")</f>
        <v/>
      </c>
      <c r="AC284" s="40" t="str">
        <f>IF(ISNUMBER(AVERAGEIFS(Observed!AC$2:AC$2369,Observed!$A$2:$A$2369,$A284,Observed!$C$2:$C$2369,$C284)),AVERAGEIFS(Observed!AC$2:AC$2369,Observed!$A$2:$A$2369,$A284,Observed!$C$2:$C$2369,$C284),"")</f>
        <v/>
      </c>
      <c r="AD284" s="40" t="str">
        <f>IF(ISNUMBER(AVERAGEIFS(Observed!AD$2:AD$2369,Observed!$A$2:$A$2369,$A284,Observed!$C$2:$C$2369,$C284)),AVERAGEIFS(Observed!AD$2:AD$2369,Observed!$A$2:$A$2369,$A284,Observed!$C$2:$C$2369,$C284),"")</f>
        <v/>
      </c>
      <c r="AE284" s="40" t="str">
        <f>IF(ISNUMBER(AVERAGEIFS(Observed!AE$2:AE$2369,Observed!$A$2:$A$2369,$A284,Observed!$C$2:$C$2369,$C284)),AVERAGEIFS(Observed!AE$2:AE$2369,Observed!$A$2:$A$2369,$A284,Observed!$C$2:$C$2369,$C284),"")</f>
        <v/>
      </c>
      <c r="AF284" s="40" t="str">
        <f>IF(ISNUMBER(AVERAGEIFS(Observed!AF$2:AF$2369,Observed!$A$2:$A$2369,$A284,Observed!$C$2:$C$2369,$C284)),AVERAGEIFS(Observed!AF$2:AF$2369,Observed!$A$2:$A$2369,$A284,Observed!$C$2:$C$2369,$C284),"")</f>
        <v/>
      </c>
      <c r="AG284" s="40" t="str">
        <f>IF(ISNUMBER(AVERAGEIFS(Observed!AG$2:AG$2369,Observed!$A$2:$A$2369,$A284,Observed!$C$2:$C$2369,$C284)),AVERAGEIFS(Observed!AG$2:AG$2369,Observed!$A$2:$A$2369,$A284,Observed!$C$2:$C$2369,$C284),"")</f>
        <v/>
      </c>
      <c r="AH284" s="41" t="str">
        <f>IF(ISNUMBER(AVERAGEIFS(Observed!AH$2:AH$2369,Observed!$A$2:$A$2369,$A284,Observed!$C$2:$C$2369,$C284)),AVERAGEIFS(Observed!AH$2:AH$2369,Observed!$A$2:$A$2369,$A284,Observed!$C$2:$C$2369,$C284),"")</f>
        <v/>
      </c>
      <c r="AI284" s="41" t="str">
        <f>IF(ISNUMBER(AVERAGEIFS(Observed!AI$2:AI$2369,Observed!$A$2:$A$2369,$A284,Observed!$C$2:$C$2369,$C284)),AVERAGEIFS(Observed!AI$2:AI$2369,Observed!$A$2:$A$2369,$A284,Observed!$C$2:$C$2369,$C284),"")</f>
        <v/>
      </c>
      <c r="AJ284" s="41" t="str">
        <f>IF(ISNUMBER(AVERAGEIFS(Observed!AJ$2:AJ$2369,Observed!$A$2:$A$2369,$A284,Observed!$C$2:$C$2369,$C284)),AVERAGEIFS(Observed!AJ$2:AJ$2369,Observed!$A$2:$A$2369,$A284,Observed!$C$2:$C$2369,$C284),"")</f>
        <v/>
      </c>
      <c r="AK284" s="40" t="str">
        <f>IF(ISNUMBER(AVERAGEIFS(Observed!AK$2:AK$2369,Observed!$A$2:$A$2369,$A284,Observed!$C$2:$C$2369,$C284)),AVERAGEIFS(Observed!AK$2:AK$2369,Observed!$A$2:$A$2369,$A284,Observed!$C$2:$C$2369,$C284),"")</f>
        <v/>
      </c>
      <c r="AL284" s="41" t="str">
        <f>IF(ISNUMBER(AVERAGEIFS(Observed!AL$2:AL$2369,Observed!$A$2:$A$2369,$A284,Observed!$C$2:$C$2369,$C284)),AVERAGEIFS(Observed!AL$2:AL$2369,Observed!$A$2:$A$2369,$A284,Observed!$C$2:$C$2369,$C284),"")</f>
        <v/>
      </c>
      <c r="AM284" s="40" t="str">
        <f>IF(ISNUMBER(AVERAGEIFS(Observed!AM$2:AM$2369,Observed!$A$2:$A$2369,$A284,Observed!$C$2:$C$2369,$C284)),AVERAGEIFS(Observed!AM$2:AM$2369,Observed!$A$2:$A$2369,$A284,Observed!$C$2:$C$2369,$C284),"")</f>
        <v/>
      </c>
      <c r="AN284" s="40" t="str">
        <f>IF(ISNUMBER(AVERAGEIFS(Observed!AN$2:AN$2369,Observed!$A$2:$A$2369,$A284,Observed!$C$2:$C$2369,$C284)),AVERAGEIFS(Observed!AN$2:AN$2369,Observed!$A$2:$A$2369,$A284,Observed!$C$2:$C$2369,$C284),"")</f>
        <v/>
      </c>
      <c r="AO284" s="40" t="str">
        <f>IF(ISNUMBER(AVERAGEIFS(Observed!AO$2:AO$2369,Observed!$A$2:$A$2369,$A284,Observed!$C$2:$C$2369,$C284)),AVERAGEIFS(Observed!AO$2:AO$2369,Observed!$A$2:$A$2369,$A284,Observed!$C$2:$C$2369,$C284),"")</f>
        <v/>
      </c>
      <c r="AP284" s="41" t="str">
        <f>IF(ISNUMBER(AVERAGEIFS(Observed!AP$2:AP$2369,Observed!$A$2:$A$2369,$A284,Observed!$C$2:$C$2369,$C284)),AVERAGEIFS(Observed!AP$2:AP$2369,Observed!$A$2:$A$2369,$A284,Observed!$C$2:$C$2369,$C284),"")</f>
        <v/>
      </c>
      <c r="AQ284" s="40" t="str">
        <f>IF(ISNUMBER(AVERAGEIFS(Observed!AQ$2:AQ$2369,Observed!$A$2:$A$2369,$A284,Observed!$C$2:$C$2369,$C284)),AVERAGEIFS(Observed!AQ$2:AQ$2369,Observed!$A$2:$A$2369,$A284,Observed!$C$2:$C$2369,$C284),"")</f>
        <v/>
      </c>
      <c r="AR284" s="40" t="str">
        <f>IF(ISNUMBER(AVERAGEIFS(Observed!AR$2:AR$2369,Observed!$A$2:$A$2369,$A284,Observed!$C$2:$C$2369,$C284)),AVERAGEIFS(Observed!AR$2:AR$2369,Observed!$A$2:$A$2369,$A284,Observed!$C$2:$C$2369,$C284),"")</f>
        <v/>
      </c>
      <c r="AS284" s="3">
        <f>COUNTIFS(Observed!$A$2:$A$2369,$A284,Observed!$C$2:$C$2369,$C284)</f>
        <v>3</v>
      </c>
      <c r="AT284" s="3">
        <f t="shared" si="4"/>
        <v>2</v>
      </c>
    </row>
    <row r="285" spans="1:46" x14ac:dyDescent="0.25">
      <c r="A285" t="s">
        <v>6</v>
      </c>
      <c r="B285" t="s">
        <v>21</v>
      </c>
      <c r="C285" s="7">
        <v>37066</v>
      </c>
      <c r="D285" t="s">
        <v>101</v>
      </c>
      <c r="E285" t="s">
        <v>84</v>
      </c>
      <c r="J285" t="s">
        <v>3</v>
      </c>
      <c r="K285" t="s">
        <v>3</v>
      </c>
      <c r="L285">
        <v>7</v>
      </c>
      <c r="M285" t="s">
        <v>24</v>
      </c>
      <c r="N285" s="39">
        <f>IF(ISNUMBER(AVERAGEIFS(Observed!N$2:N$2369,Observed!$A$2:$A$2369,$A285,Observed!$C$2:$C$2369,$C285)),AVERAGEIFS(Observed!N$2:N$2369,Observed!$A$2:$A$2369,$A285,Observed!$C$2:$C$2369,$C285),"")</f>
        <v>438.33333333333331</v>
      </c>
      <c r="O285" s="40">
        <f>IF(ISNUMBER(AVERAGEIFS(Observed!O$2:O$2369,Observed!$A$2:$A$2369,$A285,Observed!$C$2:$C$2369,$C285)),AVERAGEIFS(Observed!O$2:O$2369,Observed!$A$2:$A$2369,$A285,Observed!$C$2:$C$2369,$C285),"")</f>
        <v>43.833333333333336</v>
      </c>
      <c r="P285" s="40" t="str">
        <f>IF(ISNUMBER(AVERAGEIFS(Observed!P$2:P$2369,Observed!$A$2:$A$2369,$A285,Observed!$C$2:$C$2369,$C285)),AVERAGEIFS(Observed!P$2:P$2369,Observed!$A$2:$A$2369,$A285,Observed!$C$2:$C$2369,$C285),"")</f>
        <v/>
      </c>
      <c r="Q285" s="40" t="str">
        <f>IF(ISNUMBER(AVERAGEIFS(Observed!Q$2:Q$2369,Observed!$A$2:$A$2369,$A285,Observed!$C$2:$C$2369,$C285)),AVERAGEIFS(Observed!Q$2:Q$2369,Observed!$A$2:$A$2369,$A285,Observed!$C$2:$C$2369,$C285),"")</f>
        <v/>
      </c>
      <c r="R285" s="40" t="str">
        <f>IF(ISNUMBER(AVERAGEIFS(Observed!R$2:R$2369,Observed!$A$2:$A$2369,$A285,Observed!$C$2:$C$2369,$C285)),AVERAGEIFS(Observed!R$2:R$2369,Observed!$A$2:$A$2369,$A285,Observed!$C$2:$C$2369,$C285),"")</f>
        <v/>
      </c>
      <c r="S285" s="41">
        <f>IF(ISNUMBER(AVERAGEIFS(Observed!S$2:S$2369,Observed!$A$2:$A$2369,$A285,Observed!$C$2:$C$2369,$C285)),AVERAGEIFS(Observed!S$2:S$2369,Observed!$A$2:$A$2369,$A285,Observed!$C$2:$C$2369,$C285),"")</f>
        <v>3.2000000000000001E-2</v>
      </c>
      <c r="T285" s="41" t="str">
        <f>IF(ISNUMBER(AVERAGEIFS(Observed!T$2:T$2369,Observed!$A$2:$A$2369,$A285,Observed!$C$2:$C$2369,$C285)),AVERAGEIFS(Observed!T$2:T$2369,Observed!$A$2:$A$2369,$A285,Observed!$C$2:$C$2369,$C285),"")</f>
        <v/>
      </c>
      <c r="U285" s="41" t="str">
        <f>IF(ISNUMBER(AVERAGEIFS(Observed!U$2:U$2369,Observed!$A$2:$A$2369,$A285,Observed!$C$2:$C$2369,$C285)),AVERAGEIFS(Observed!U$2:U$2369,Observed!$A$2:$A$2369,$A285,Observed!$C$2:$C$2369,$C285),"")</f>
        <v/>
      </c>
      <c r="V285" s="40" t="str">
        <f>IF(ISNUMBER(AVERAGEIFS(Observed!V$2:V$2369,Observed!$A$2:$A$2369,$A285,Observed!$C$2:$C$2369,$C285)),AVERAGEIFS(Observed!V$2:V$2369,Observed!$A$2:$A$2369,$A285,Observed!$C$2:$C$2369,$C285),"")</f>
        <v/>
      </c>
      <c r="W285" s="8" t="str">
        <f>IF(ISNUMBER(AVERAGEIFS(Observed!W$2:W$2369,Observed!$A$2:$A$2369,$A285,Observed!$C$2:$C$2369,$C285)),AVERAGEIFS(Observed!W$2:W$2369,Observed!$A$2:$A$2369,$A285,Observed!$C$2:$C$2369,$C285),"")</f>
        <v/>
      </c>
      <c r="X285" s="8" t="str">
        <f>IF(ISNUMBER(AVERAGEIFS(Observed!X$2:X$2369,Observed!$A$2:$A$2369,$A285,Observed!$C$2:$C$2369,$C285)),AVERAGEIFS(Observed!X$2:X$2369,Observed!$A$2:$A$2369,$A285,Observed!$C$2:$C$2369,$C285),"")</f>
        <v/>
      </c>
      <c r="Y285" s="40" t="str">
        <f>IF(ISNUMBER(AVERAGEIFS(Observed!Y$2:Y$2369,Observed!$A$2:$A$2369,$A285,Observed!$C$2:$C$2369,$C285)),AVERAGEIFS(Observed!Y$2:Y$2369,Observed!$A$2:$A$2369,$A285,Observed!$C$2:$C$2369,$C285),"")</f>
        <v/>
      </c>
      <c r="Z285" s="40" t="str">
        <f>IF(ISNUMBER(AVERAGEIFS(Observed!Z$2:Z$2369,Observed!$A$2:$A$2369,$A285,Observed!$C$2:$C$2369,$C285)),AVERAGEIFS(Observed!Z$2:Z$2369,Observed!$A$2:$A$2369,$A285,Observed!$C$2:$C$2369,$C285),"")</f>
        <v/>
      </c>
      <c r="AA285" s="40" t="str">
        <f>IF(ISNUMBER(AVERAGEIFS(Observed!AA$2:AA$2369,Observed!$A$2:$A$2369,$A285,Observed!$C$2:$C$2369,$C285)),AVERAGEIFS(Observed!AA$2:AA$2369,Observed!$A$2:$A$2369,$A285,Observed!$C$2:$C$2369,$C285),"")</f>
        <v/>
      </c>
      <c r="AB285" s="40" t="str">
        <f>IF(ISNUMBER(AVERAGEIFS(Observed!AB$2:AB$2369,Observed!$A$2:$A$2369,$A285,Observed!$C$2:$C$2369,$C285)),AVERAGEIFS(Observed!AB$2:AB$2369,Observed!$A$2:$A$2369,$A285,Observed!$C$2:$C$2369,$C285),"")</f>
        <v/>
      </c>
      <c r="AC285" s="40" t="str">
        <f>IF(ISNUMBER(AVERAGEIFS(Observed!AC$2:AC$2369,Observed!$A$2:$A$2369,$A285,Observed!$C$2:$C$2369,$C285)),AVERAGEIFS(Observed!AC$2:AC$2369,Observed!$A$2:$A$2369,$A285,Observed!$C$2:$C$2369,$C285),"")</f>
        <v/>
      </c>
      <c r="AD285" s="40" t="str">
        <f>IF(ISNUMBER(AVERAGEIFS(Observed!AD$2:AD$2369,Observed!$A$2:$A$2369,$A285,Observed!$C$2:$C$2369,$C285)),AVERAGEIFS(Observed!AD$2:AD$2369,Observed!$A$2:$A$2369,$A285,Observed!$C$2:$C$2369,$C285),"")</f>
        <v/>
      </c>
      <c r="AE285" s="40" t="str">
        <f>IF(ISNUMBER(AVERAGEIFS(Observed!AE$2:AE$2369,Observed!$A$2:$A$2369,$A285,Observed!$C$2:$C$2369,$C285)),AVERAGEIFS(Observed!AE$2:AE$2369,Observed!$A$2:$A$2369,$A285,Observed!$C$2:$C$2369,$C285),"")</f>
        <v/>
      </c>
      <c r="AF285" s="40" t="str">
        <f>IF(ISNUMBER(AVERAGEIFS(Observed!AF$2:AF$2369,Observed!$A$2:$A$2369,$A285,Observed!$C$2:$C$2369,$C285)),AVERAGEIFS(Observed!AF$2:AF$2369,Observed!$A$2:$A$2369,$A285,Observed!$C$2:$C$2369,$C285),"")</f>
        <v/>
      </c>
      <c r="AG285" s="40" t="str">
        <f>IF(ISNUMBER(AVERAGEIFS(Observed!AG$2:AG$2369,Observed!$A$2:$A$2369,$A285,Observed!$C$2:$C$2369,$C285)),AVERAGEIFS(Observed!AG$2:AG$2369,Observed!$A$2:$A$2369,$A285,Observed!$C$2:$C$2369,$C285),"")</f>
        <v/>
      </c>
      <c r="AH285" s="41" t="str">
        <f>IF(ISNUMBER(AVERAGEIFS(Observed!AH$2:AH$2369,Observed!$A$2:$A$2369,$A285,Observed!$C$2:$C$2369,$C285)),AVERAGEIFS(Observed!AH$2:AH$2369,Observed!$A$2:$A$2369,$A285,Observed!$C$2:$C$2369,$C285),"")</f>
        <v/>
      </c>
      <c r="AI285" s="41" t="str">
        <f>IF(ISNUMBER(AVERAGEIFS(Observed!AI$2:AI$2369,Observed!$A$2:$A$2369,$A285,Observed!$C$2:$C$2369,$C285)),AVERAGEIFS(Observed!AI$2:AI$2369,Observed!$A$2:$A$2369,$A285,Observed!$C$2:$C$2369,$C285),"")</f>
        <v/>
      </c>
      <c r="AJ285" s="41" t="str">
        <f>IF(ISNUMBER(AVERAGEIFS(Observed!AJ$2:AJ$2369,Observed!$A$2:$A$2369,$A285,Observed!$C$2:$C$2369,$C285)),AVERAGEIFS(Observed!AJ$2:AJ$2369,Observed!$A$2:$A$2369,$A285,Observed!$C$2:$C$2369,$C285),"")</f>
        <v/>
      </c>
      <c r="AK285" s="40" t="str">
        <f>IF(ISNUMBER(AVERAGEIFS(Observed!AK$2:AK$2369,Observed!$A$2:$A$2369,$A285,Observed!$C$2:$C$2369,$C285)),AVERAGEIFS(Observed!AK$2:AK$2369,Observed!$A$2:$A$2369,$A285,Observed!$C$2:$C$2369,$C285),"")</f>
        <v/>
      </c>
      <c r="AL285" s="41" t="str">
        <f>IF(ISNUMBER(AVERAGEIFS(Observed!AL$2:AL$2369,Observed!$A$2:$A$2369,$A285,Observed!$C$2:$C$2369,$C285)),AVERAGEIFS(Observed!AL$2:AL$2369,Observed!$A$2:$A$2369,$A285,Observed!$C$2:$C$2369,$C285),"")</f>
        <v/>
      </c>
      <c r="AM285" s="40" t="str">
        <f>IF(ISNUMBER(AVERAGEIFS(Observed!AM$2:AM$2369,Observed!$A$2:$A$2369,$A285,Observed!$C$2:$C$2369,$C285)),AVERAGEIFS(Observed!AM$2:AM$2369,Observed!$A$2:$A$2369,$A285,Observed!$C$2:$C$2369,$C285),"")</f>
        <v/>
      </c>
      <c r="AN285" s="40" t="str">
        <f>IF(ISNUMBER(AVERAGEIFS(Observed!AN$2:AN$2369,Observed!$A$2:$A$2369,$A285,Observed!$C$2:$C$2369,$C285)),AVERAGEIFS(Observed!AN$2:AN$2369,Observed!$A$2:$A$2369,$A285,Observed!$C$2:$C$2369,$C285),"")</f>
        <v/>
      </c>
      <c r="AO285" s="40" t="str">
        <f>IF(ISNUMBER(AVERAGEIFS(Observed!AO$2:AO$2369,Observed!$A$2:$A$2369,$A285,Observed!$C$2:$C$2369,$C285)),AVERAGEIFS(Observed!AO$2:AO$2369,Observed!$A$2:$A$2369,$A285,Observed!$C$2:$C$2369,$C285),"")</f>
        <v/>
      </c>
      <c r="AP285" s="41" t="str">
        <f>IF(ISNUMBER(AVERAGEIFS(Observed!AP$2:AP$2369,Observed!$A$2:$A$2369,$A285,Observed!$C$2:$C$2369,$C285)),AVERAGEIFS(Observed!AP$2:AP$2369,Observed!$A$2:$A$2369,$A285,Observed!$C$2:$C$2369,$C285),"")</f>
        <v/>
      </c>
      <c r="AQ285" s="40" t="str">
        <f>IF(ISNUMBER(AVERAGEIFS(Observed!AQ$2:AQ$2369,Observed!$A$2:$A$2369,$A285,Observed!$C$2:$C$2369,$C285)),AVERAGEIFS(Observed!AQ$2:AQ$2369,Observed!$A$2:$A$2369,$A285,Observed!$C$2:$C$2369,$C285),"")</f>
        <v/>
      </c>
      <c r="AR285" s="40" t="str">
        <f>IF(ISNUMBER(AVERAGEIFS(Observed!AR$2:AR$2369,Observed!$A$2:$A$2369,$A285,Observed!$C$2:$C$2369,$C285)),AVERAGEIFS(Observed!AR$2:AR$2369,Observed!$A$2:$A$2369,$A285,Observed!$C$2:$C$2369,$C285),"")</f>
        <v/>
      </c>
      <c r="AS285" s="3">
        <f>COUNTIFS(Observed!$A$2:$A$2369,$A285,Observed!$C$2:$C$2369,$C285)</f>
        <v>3</v>
      </c>
      <c r="AT285" s="3">
        <f t="shared" si="4"/>
        <v>2</v>
      </c>
    </row>
    <row r="286" spans="1:46" x14ac:dyDescent="0.25">
      <c r="A286" t="s">
        <v>6</v>
      </c>
      <c r="B286" t="s">
        <v>21</v>
      </c>
      <c r="C286" s="7">
        <v>37076</v>
      </c>
      <c r="D286" t="s">
        <v>101</v>
      </c>
      <c r="E286" t="s">
        <v>84</v>
      </c>
      <c r="J286" t="s">
        <v>27</v>
      </c>
      <c r="K286" t="s">
        <v>27</v>
      </c>
      <c r="L286">
        <v>7</v>
      </c>
      <c r="M286" t="s">
        <v>25</v>
      </c>
      <c r="N286" s="39" t="str">
        <f>IF(ISNUMBER(AVERAGEIFS(Observed!N$2:N$2369,Observed!$A$2:$A$2369,$A286,Observed!$C$2:$C$2369,$C286)),AVERAGEIFS(Observed!N$2:N$2369,Observed!$A$2:$A$2369,$A286,Observed!$C$2:$C$2369,$C286),"")</f>
        <v/>
      </c>
      <c r="O286" s="40" t="str">
        <f>IF(ISNUMBER(AVERAGEIFS(Observed!O$2:O$2369,Observed!$A$2:$A$2369,$A286,Observed!$C$2:$C$2369,$C286)),AVERAGEIFS(Observed!O$2:O$2369,Observed!$A$2:$A$2369,$A286,Observed!$C$2:$C$2369,$C286),"")</f>
        <v/>
      </c>
      <c r="P286" s="40" t="str">
        <f>IF(ISNUMBER(AVERAGEIFS(Observed!P$2:P$2369,Observed!$A$2:$A$2369,$A286,Observed!$C$2:$C$2369,$C286)),AVERAGEIFS(Observed!P$2:P$2369,Observed!$A$2:$A$2369,$A286,Observed!$C$2:$C$2369,$C286),"")</f>
        <v/>
      </c>
      <c r="Q286" s="40">
        <f>IF(ISNUMBER(AVERAGEIFS(Observed!Q$2:Q$2369,Observed!$A$2:$A$2369,$A286,Observed!$C$2:$C$2369,$C286)),AVERAGEIFS(Observed!Q$2:Q$2369,Observed!$A$2:$A$2369,$A286,Observed!$C$2:$C$2369,$C286),"")</f>
        <v>34.083333333333336</v>
      </c>
      <c r="R286" s="40">
        <f>IF(ISNUMBER(AVERAGEIFS(Observed!R$2:R$2369,Observed!$A$2:$A$2369,$A286,Observed!$C$2:$C$2369,$C286)),AVERAGEIFS(Observed!R$2:R$2369,Observed!$A$2:$A$2369,$A286,Observed!$C$2:$C$2369,$C286),"")</f>
        <v>34.083333333333336</v>
      </c>
      <c r="S286" s="41" t="str">
        <f>IF(ISNUMBER(AVERAGEIFS(Observed!S$2:S$2369,Observed!$A$2:$A$2369,$A286,Observed!$C$2:$C$2369,$C286)),AVERAGEIFS(Observed!S$2:S$2369,Observed!$A$2:$A$2369,$A286,Observed!$C$2:$C$2369,$C286),"")</f>
        <v/>
      </c>
      <c r="T286" s="41" t="str">
        <f>IF(ISNUMBER(AVERAGEIFS(Observed!T$2:T$2369,Observed!$A$2:$A$2369,$A286,Observed!$C$2:$C$2369,$C286)),AVERAGEIFS(Observed!T$2:T$2369,Observed!$A$2:$A$2369,$A286,Observed!$C$2:$C$2369,$C286),"")</f>
        <v/>
      </c>
      <c r="U286" s="41" t="str">
        <f>IF(ISNUMBER(AVERAGEIFS(Observed!U$2:U$2369,Observed!$A$2:$A$2369,$A286,Observed!$C$2:$C$2369,$C286)),AVERAGEIFS(Observed!U$2:U$2369,Observed!$A$2:$A$2369,$A286,Observed!$C$2:$C$2369,$C286),"")</f>
        <v/>
      </c>
      <c r="V286" s="40" t="str">
        <f>IF(ISNUMBER(AVERAGEIFS(Observed!V$2:V$2369,Observed!$A$2:$A$2369,$A286,Observed!$C$2:$C$2369,$C286)),AVERAGEIFS(Observed!V$2:V$2369,Observed!$A$2:$A$2369,$A286,Observed!$C$2:$C$2369,$C286),"")</f>
        <v/>
      </c>
      <c r="W286" s="8" t="str">
        <f>IF(ISNUMBER(AVERAGEIFS(Observed!W$2:W$2369,Observed!$A$2:$A$2369,$A286,Observed!$C$2:$C$2369,$C286)),AVERAGEIFS(Observed!W$2:W$2369,Observed!$A$2:$A$2369,$A286,Observed!$C$2:$C$2369,$C286),"")</f>
        <v/>
      </c>
      <c r="X286" s="8" t="str">
        <f>IF(ISNUMBER(AVERAGEIFS(Observed!X$2:X$2369,Observed!$A$2:$A$2369,$A286,Observed!$C$2:$C$2369,$C286)),AVERAGEIFS(Observed!X$2:X$2369,Observed!$A$2:$A$2369,$A286,Observed!$C$2:$C$2369,$C286),"")</f>
        <v/>
      </c>
      <c r="Y286" s="40" t="str">
        <f>IF(ISNUMBER(AVERAGEIFS(Observed!Y$2:Y$2369,Observed!$A$2:$A$2369,$A286,Observed!$C$2:$C$2369,$C286)),AVERAGEIFS(Observed!Y$2:Y$2369,Observed!$A$2:$A$2369,$A286,Observed!$C$2:$C$2369,$C286),"")</f>
        <v/>
      </c>
      <c r="Z286" s="40" t="str">
        <f>IF(ISNUMBER(AVERAGEIFS(Observed!Z$2:Z$2369,Observed!$A$2:$A$2369,$A286,Observed!$C$2:$C$2369,$C286)),AVERAGEIFS(Observed!Z$2:Z$2369,Observed!$A$2:$A$2369,$A286,Observed!$C$2:$C$2369,$C286),"")</f>
        <v/>
      </c>
      <c r="AA286" s="40" t="str">
        <f>IF(ISNUMBER(AVERAGEIFS(Observed!AA$2:AA$2369,Observed!$A$2:$A$2369,$A286,Observed!$C$2:$C$2369,$C286)),AVERAGEIFS(Observed!AA$2:AA$2369,Observed!$A$2:$A$2369,$A286,Observed!$C$2:$C$2369,$C286),"")</f>
        <v/>
      </c>
      <c r="AB286" s="40" t="str">
        <f>IF(ISNUMBER(AVERAGEIFS(Observed!AB$2:AB$2369,Observed!$A$2:$A$2369,$A286,Observed!$C$2:$C$2369,$C286)),AVERAGEIFS(Observed!AB$2:AB$2369,Observed!$A$2:$A$2369,$A286,Observed!$C$2:$C$2369,$C286),"")</f>
        <v/>
      </c>
      <c r="AC286" s="40" t="str">
        <f>IF(ISNUMBER(AVERAGEIFS(Observed!AC$2:AC$2369,Observed!$A$2:$A$2369,$A286,Observed!$C$2:$C$2369,$C286)),AVERAGEIFS(Observed!AC$2:AC$2369,Observed!$A$2:$A$2369,$A286,Observed!$C$2:$C$2369,$C286),"")</f>
        <v/>
      </c>
      <c r="AD286" s="40" t="str">
        <f>IF(ISNUMBER(AVERAGEIFS(Observed!AD$2:AD$2369,Observed!$A$2:$A$2369,$A286,Observed!$C$2:$C$2369,$C286)),AVERAGEIFS(Observed!AD$2:AD$2369,Observed!$A$2:$A$2369,$A286,Observed!$C$2:$C$2369,$C286),"")</f>
        <v/>
      </c>
      <c r="AE286" s="40" t="str">
        <f>IF(ISNUMBER(AVERAGEIFS(Observed!AE$2:AE$2369,Observed!$A$2:$A$2369,$A286,Observed!$C$2:$C$2369,$C286)),AVERAGEIFS(Observed!AE$2:AE$2369,Observed!$A$2:$A$2369,$A286,Observed!$C$2:$C$2369,$C286),"")</f>
        <v/>
      </c>
      <c r="AF286" s="40" t="str">
        <f>IF(ISNUMBER(AVERAGEIFS(Observed!AF$2:AF$2369,Observed!$A$2:$A$2369,$A286,Observed!$C$2:$C$2369,$C286)),AVERAGEIFS(Observed!AF$2:AF$2369,Observed!$A$2:$A$2369,$A286,Observed!$C$2:$C$2369,$C286),"")</f>
        <v/>
      </c>
      <c r="AG286" s="40" t="str">
        <f>IF(ISNUMBER(AVERAGEIFS(Observed!AG$2:AG$2369,Observed!$A$2:$A$2369,$A286,Observed!$C$2:$C$2369,$C286)),AVERAGEIFS(Observed!AG$2:AG$2369,Observed!$A$2:$A$2369,$A286,Observed!$C$2:$C$2369,$C286),"")</f>
        <v/>
      </c>
      <c r="AH286" s="41" t="str">
        <f>IF(ISNUMBER(AVERAGEIFS(Observed!AH$2:AH$2369,Observed!$A$2:$A$2369,$A286,Observed!$C$2:$C$2369,$C286)),AVERAGEIFS(Observed!AH$2:AH$2369,Observed!$A$2:$A$2369,$A286,Observed!$C$2:$C$2369,$C286),"")</f>
        <v/>
      </c>
      <c r="AI286" s="41" t="str">
        <f>IF(ISNUMBER(AVERAGEIFS(Observed!AI$2:AI$2369,Observed!$A$2:$A$2369,$A286,Observed!$C$2:$C$2369,$C286)),AVERAGEIFS(Observed!AI$2:AI$2369,Observed!$A$2:$A$2369,$A286,Observed!$C$2:$C$2369,$C286),"")</f>
        <v/>
      </c>
      <c r="AJ286" s="41" t="str">
        <f>IF(ISNUMBER(AVERAGEIFS(Observed!AJ$2:AJ$2369,Observed!$A$2:$A$2369,$A286,Observed!$C$2:$C$2369,$C286)),AVERAGEIFS(Observed!AJ$2:AJ$2369,Observed!$A$2:$A$2369,$A286,Observed!$C$2:$C$2369,$C286),"")</f>
        <v/>
      </c>
      <c r="AK286" s="40" t="str">
        <f>IF(ISNUMBER(AVERAGEIFS(Observed!AK$2:AK$2369,Observed!$A$2:$A$2369,$A286,Observed!$C$2:$C$2369,$C286)),AVERAGEIFS(Observed!AK$2:AK$2369,Observed!$A$2:$A$2369,$A286,Observed!$C$2:$C$2369,$C286),"")</f>
        <v/>
      </c>
      <c r="AL286" s="41" t="str">
        <f>IF(ISNUMBER(AVERAGEIFS(Observed!AL$2:AL$2369,Observed!$A$2:$A$2369,$A286,Observed!$C$2:$C$2369,$C286)),AVERAGEIFS(Observed!AL$2:AL$2369,Observed!$A$2:$A$2369,$A286,Observed!$C$2:$C$2369,$C286),"")</f>
        <v/>
      </c>
      <c r="AM286" s="40" t="str">
        <f>IF(ISNUMBER(AVERAGEIFS(Observed!AM$2:AM$2369,Observed!$A$2:$A$2369,$A286,Observed!$C$2:$C$2369,$C286)),AVERAGEIFS(Observed!AM$2:AM$2369,Observed!$A$2:$A$2369,$A286,Observed!$C$2:$C$2369,$C286),"")</f>
        <v/>
      </c>
      <c r="AN286" s="40" t="str">
        <f>IF(ISNUMBER(AVERAGEIFS(Observed!AN$2:AN$2369,Observed!$A$2:$A$2369,$A286,Observed!$C$2:$C$2369,$C286)),AVERAGEIFS(Observed!AN$2:AN$2369,Observed!$A$2:$A$2369,$A286,Observed!$C$2:$C$2369,$C286),"")</f>
        <v/>
      </c>
      <c r="AO286" s="40" t="str">
        <f>IF(ISNUMBER(AVERAGEIFS(Observed!AO$2:AO$2369,Observed!$A$2:$A$2369,$A286,Observed!$C$2:$C$2369,$C286)),AVERAGEIFS(Observed!AO$2:AO$2369,Observed!$A$2:$A$2369,$A286,Observed!$C$2:$C$2369,$C286),"")</f>
        <v/>
      </c>
      <c r="AP286" s="41" t="str">
        <f>IF(ISNUMBER(AVERAGEIFS(Observed!AP$2:AP$2369,Observed!$A$2:$A$2369,$A286,Observed!$C$2:$C$2369,$C286)),AVERAGEIFS(Observed!AP$2:AP$2369,Observed!$A$2:$A$2369,$A286,Observed!$C$2:$C$2369,$C286),"")</f>
        <v/>
      </c>
      <c r="AQ286" s="40" t="str">
        <f>IF(ISNUMBER(AVERAGEIFS(Observed!AQ$2:AQ$2369,Observed!$A$2:$A$2369,$A286,Observed!$C$2:$C$2369,$C286)),AVERAGEIFS(Observed!AQ$2:AQ$2369,Observed!$A$2:$A$2369,$A286,Observed!$C$2:$C$2369,$C286),"")</f>
        <v/>
      </c>
      <c r="AR286" s="40" t="str">
        <f>IF(ISNUMBER(AVERAGEIFS(Observed!AR$2:AR$2369,Observed!$A$2:$A$2369,$A286,Observed!$C$2:$C$2369,$C286)),AVERAGEIFS(Observed!AR$2:AR$2369,Observed!$A$2:$A$2369,$A286,Observed!$C$2:$C$2369,$C286),"")</f>
        <v/>
      </c>
      <c r="AS286" s="3">
        <f>COUNTIFS(Observed!$A$2:$A$2369,$A286,Observed!$C$2:$C$2369,$C286)</f>
        <v>3</v>
      </c>
      <c r="AT286" s="3">
        <f t="shared" si="4"/>
        <v>2</v>
      </c>
    </row>
    <row r="287" spans="1:46" x14ac:dyDescent="0.25">
      <c r="A287" t="s">
        <v>6</v>
      </c>
      <c r="B287" t="s">
        <v>21</v>
      </c>
      <c r="C287" s="7">
        <v>37131</v>
      </c>
      <c r="D287" t="s">
        <v>101</v>
      </c>
      <c r="E287" t="s">
        <v>84</v>
      </c>
      <c r="J287" t="s">
        <v>27</v>
      </c>
      <c r="K287" t="s">
        <v>27</v>
      </c>
      <c r="L287">
        <v>1</v>
      </c>
      <c r="M287" t="s">
        <v>23</v>
      </c>
      <c r="N287" s="39">
        <f>IF(ISNUMBER(AVERAGEIFS(Observed!N$2:N$2369,Observed!$A$2:$A$2369,$A287,Observed!$C$2:$C$2369,$C287)),AVERAGEIFS(Observed!N$2:N$2369,Observed!$A$2:$A$2369,$A287,Observed!$C$2:$C$2369,$C287),"")</f>
        <v>446.66666666666669</v>
      </c>
      <c r="O287" s="40">
        <f>IF(ISNUMBER(AVERAGEIFS(Observed!O$2:O$2369,Observed!$A$2:$A$2369,$A287,Observed!$C$2:$C$2369,$C287)),AVERAGEIFS(Observed!O$2:O$2369,Observed!$A$2:$A$2369,$A287,Observed!$C$2:$C$2369,$C287),"")</f>
        <v>44.666666666666664</v>
      </c>
      <c r="P287" s="40" t="str">
        <f>IF(ISNUMBER(AVERAGEIFS(Observed!P$2:P$2369,Observed!$A$2:$A$2369,$A287,Observed!$C$2:$C$2369,$C287)),AVERAGEIFS(Observed!P$2:P$2369,Observed!$A$2:$A$2369,$A287,Observed!$C$2:$C$2369,$C287),"")</f>
        <v/>
      </c>
      <c r="Q287" s="40" t="str">
        <f>IF(ISNUMBER(AVERAGEIFS(Observed!Q$2:Q$2369,Observed!$A$2:$A$2369,$A287,Observed!$C$2:$C$2369,$C287)),AVERAGEIFS(Observed!Q$2:Q$2369,Observed!$A$2:$A$2369,$A287,Observed!$C$2:$C$2369,$C287),"")</f>
        <v/>
      </c>
      <c r="R287" s="40" t="str">
        <f>IF(ISNUMBER(AVERAGEIFS(Observed!R$2:R$2369,Observed!$A$2:$A$2369,$A287,Observed!$C$2:$C$2369,$C287)),AVERAGEIFS(Observed!R$2:R$2369,Observed!$A$2:$A$2369,$A287,Observed!$C$2:$C$2369,$C287),"")</f>
        <v/>
      </c>
      <c r="S287" s="41" t="str">
        <f>IF(ISNUMBER(AVERAGEIFS(Observed!S$2:S$2369,Observed!$A$2:$A$2369,$A287,Observed!$C$2:$C$2369,$C287)),AVERAGEIFS(Observed!S$2:S$2369,Observed!$A$2:$A$2369,$A287,Observed!$C$2:$C$2369,$C287),"")</f>
        <v/>
      </c>
      <c r="T287" s="41" t="str">
        <f>IF(ISNUMBER(AVERAGEIFS(Observed!T$2:T$2369,Observed!$A$2:$A$2369,$A287,Observed!$C$2:$C$2369,$C287)),AVERAGEIFS(Observed!T$2:T$2369,Observed!$A$2:$A$2369,$A287,Observed!$C$2:$C$2369,$C287),"")</f>
        <v/>
      </c>
      <c r="U287" s="41" t="str">
        <f>IF(ISNUMBER(AVERAGEIFS(Observed!U$2:U$2369,Observed!$A$2:$A$2369,$A287,Observed!$C$2:$C$2369,$C287)),AVERAGEIFS(Observed!U$2:U$2369,Observed!$A$2:$A$2369,$A287,Observed!$C$2:$C$2369,$C287),"")</f>
        <v/>
      </c>
      <c r="V287" s="40" t="str">
        <f>IF(ISNUMBER(AVERAGEIFS(Observed!V$2:V$2369,Observed!$A$2:$A$2369,$A287,Observed!$C$2:$C$2369,$C287)),AVERAGEIFS(Observed!V$2:V$2369,Observed!$A$2:$A$2369,$A287,Observed!$C$2:$C$2369,$C287),"")</f>
        <v/>
      </c>
      <c r="W287" s="8" t="str">
        <f>IF(ISNUMBER(AVERAGEIFS(Observed!W$2:W$2369,Observed!$A$2:$A$2369,$A287,Observed!$C$2:$C$2369,$C287)),AVERAGEIFS(Observed!W$2:W$2369,Observed!$A$2:$A$2369,$A287,Observed!$C$2:$C$2369,$C287),"")</f>
        <v/>
      </c>
      <c r="X287" s="8" t="str">
        <f>IF(ISNUMBER(AVERAGEIFS(Observed!X$2:X$2369,Observed!$A$2:$A$2369,$A287,Observed!$C$2:$C$2369,$C287)),AVERAGEIFS(Observed!X$2:X$2369,Observed!$A$2:$A$2369,$A287,Observed!$C$2:$C$2369,$C287),"")</f>
        <v/>
      </c>
      <c r="Y287" s="40" t="str">
        <f>IF(ISNUMBER(AVERAGEIFS(Observed!Y$2:Y$2369,Observed!$A$2:$A$2369,$A287,Observed!$C$2:$C$2369,$C287)),AVERAGEIFS(Observed!Y$2:Y$2369,Observed!$A$2:$A$2369,$A287,Observed!$C$2:$C$2369,$C287),"")</f>
        <v/>
      </c>
      <c r="Z287" s="40" t="str">
        <f>IF(ISNUMBER(AVERAGEIFS(Observed!Z$2:Z$2369,Observed!$A$2:$A$2369,$A287,Observed!$C$2:$C$2369,$C287)),AVERAGEIFS(Observed!Z$2:Z$2369,Observed!$A$2:$A$2369,$A287,Observed!$C$2:$C$2369,$C287),"")</f>
        <v/>
      </c>
      <c r="AA287" s="40" t="str">
        <f>IF(ISNUMBER(AVERAGEIFS(Observed!AA$2:AA$2369,Observed!$A$2:$A$2369,$A287,Observed!$C$2:$C$2369,$C287)),AVERAGEIFS(Observed!AA$2:AA$2369,Observed!$A$2:$A$2369,$A287,Observed!$C$2:$C$2369,$C287),"")</f>
        <v/>
      </c>
      <c r="AB287" s="40" t="str">
        <f>IF(ISNUMBER(AVERAGEIFS(Observed!AB$2:AB$2369,Observed!$A$2:$A$2369,$A287,Observed!$C$2:$C$2369,$C287)),AVERAGEIFS(Observed!AB$2:AB$2369,Observed!$A$2:$A$2369,$A287,Observed!$C$2:$C$2369,$C287),"")</f>
        <v/>
      </c>
      <c r="AC287" s="40" t="str">
        <f>IF(ISNUMBER(AVERAGEIFS(Observed!AC$2:AC$2369,Observed!$A$2:$A$2369,$A287,Observed!$C$2:$C$2369,$C287)),AVERAGEIFS(Observed!AC$2:AC$2369,Observed!$A$2:$A$2369,$A287,Observed!$C$2:$C$2369,$C287),"")</f>
        <v/>
      </c>
      <c r="AD287" s="40" t="str">
        <f>IF(ISNUMBER(AVERAGEIFS(Observed!AD$2:AD$2369,Observed!$A$2:$A$2369,$A287,Observed!$C$2:$C$2369,$C287)),AVERAGEIFS(Observed!AD$2:AD$2369,Observed!$A$2:$A$2369,$A287,Observed!$C$2:$C$2369,$C287),"")</f>
        <v/>
      </c>
      <c r="AE287" s="40" t="str">
        <f>IF(ISNUMBER(AVERAGEIFS(Observed!AE$2:AE$2369,Observed!$A$2:$A$2369,$A287,Observed!$C$2:$C$2369,$C287)),AVERAGEIFS(Observed!AE$2:AE$2369,Observed!$A$2:$A$2369,$A287,Observed!$C$2:$C$2369,$C287),"")</f>
        <v/>
      </c>
      <c r="AF287" s="40" t="str">
        <f>IF(ISNUMBER(AVERAGEIFS(Observed!AF$2:AF$2369,Observed!$A$2:$A$2369,$A287,Observed!$C$2:$C$2369,$C287)),AVERAGEIFS(Observed!AF$2:AF$2369,Observed!$A$2:$A$2369,$A287,Observed!$C$2:$C$2369,$C287),"")</f>
        <v/>
      </c>
      <c r="AG287" s="40" t="str">
        <f>IF(ISNUMBER(AVERAGEIFS(Observed!AG$2:AG$2369,Observed!$A$2:$A$2369,$A287,Observed!$C$2:$C$2369,$C287)),AVERAGEIFS(Observed!AG$2:AG$2369,Observed!$A$2:$A$2369,$A287,Observed!$C$2:$C$2369,$C287),"")</f>
        <v/>
      </c>
      <c r="AH287" s="41" t="str">
        <f>IF(ISNUMBER(AVERAGEIFS(Observed!AH$2:AH$2369,Observed!$A$2:$A$2369,$A287,Observed!$C$2:$C$2369,$C287)),AVERAGEIFS(Observed!AH$2:AH$2369,Observed!$A$2:$A$2369,$A287,Observed!$C$2:$C$2369,$C287),"")</f>
        <v/>
      </c>
      <c r="AI287" s="41" t="str">
        <f>IF(ISNUMBER(AVERAGEIFS(Observed!AI$2:AI$2369,Observed!$A$2:$A$2369,$A287,Observed!$C$2:$C$2369,$C287)),AVERAGEIFS(Observed!AI$2:AI$2369,Observed!$A$2:$A$2369,$A287,Observed!$C$2:$C$2369,$C287),"")</f>
        <v/>
      </c>
      <c r="AJ287" s="41" t="str">
        <f>IF(ISNUMBER(AVERAGEIFS(Observed!AJ$2:AJ$2369,Observed!$A$2:$A$2369,$A287,Observed!$C$2:$C$2369,$C287)),AVERAGEIFS(Observed!AJ$2:AJ$2369,Observed!$A$2:$A$2369,$A287,Observed!$C$2:$C$2369,$C287),"")</f>
        <v/>
      </c>
      <c r="AK287" s="40" t="str">
        <f>IF(ISNUMBER(AVERAGEIFS(Observed!AK$2:AK$2369,Observed!$A$2:$A$2369,$A287,Observed!$C$2:$C$2369,$C287)),AVERAGEIFS(Observed!AK$2:AK$2369,Observed!$A$2:$A$2369,$A287,Observed!$C$2:$C$2369,$C287),"")</f>
        <v/>
      </c>
      <c r="AL287" s="41" t="str">
        <f>IF(ISNUMBER(AVERAGEIFS(Observed!AL$2:AL$2369,Observed!$A$2:$A$2369,$A287,Observed!$C$2:$C$2369,$C287)),AVERAGEIFS(Observed!AL$2:AL$2369,Observed!$A$2:$A$2369,$A287,Observed!$C$2:$C$2369,$C287),"")</f>
        <v/>
      </c>
      <c r="AM287" s="40" t="str">
        <f>IF(ISNUMBER(AVERAGEIFS(Observed!AM$2:AM$2369,Observed!$A$2:$A$2369,$A287,Observed!$C$2:$C$2369,$C287)),AVERAGEIFS(Observed!AM$2:AM$2369,Observed!$A$2:$A$2369,$A287,Observed!$C$2:$C$2369,$C287),"")</f>
        <v/>
      </c>
      <c r="AN287" s="40" t="str">
        <f>IF(ISNUMBER(AVERAGEIFS(Observed!AN$2:AN$2369,Observed!$A$2:$A$2369,$A287,Observed!$C$2:$C$2369,$C287)),AVERAGEIFS(Observed!AN$2:AN$2369,Observed!$A$2:$A$2369,$A287,Observed!$C$2:$C$2369,$C287),"")</f>
        <v/>
      </c>
      <c r="AO287" s="40" t="str">
        <f>IF(ISNUMBER(AVERAGEIFS(Observed!AO$2:AO$2369,Observed!$A$2:$A$2369,$A287,Observed!$C$2:$C$2369,$C287)),AVERAGEIFS(Observed!AO$2:AO$2369,Observed!$A$2:$A$2369,$A287,Observed!$C$2:$C$2369,$C287),"")</f>
        <v/>
      </c>
      <c r="AP287" s="41" t="str">
        <f>IF(ISNUMBER(AVERAGEIFS(Observed!AP$2:AP$2369,Observed!$A$2:$A$2369,$A287,Observed!$C$2:$C$2369,$C287)),AVERAGEIFS(Observed!AP$2:AP$2369,Observed!$A$2:$A$2369,$A287,Observed!$C$2:$C$2369,$C287),"")</f>
        <v/>
      </c>
      <c r="AQ287" s="40" t="str">
        <f>IF(ISNUMBER(AVERAGEIFS(Observed!AQ$2:AQ$2369,Observed!$A$2:$A$2369,$A287,Observed!$C$2:$C$2369,$C287)),AVERAGEIFS(Observed!AQ$2:AQ$2369,Observed!$A$2:$A$2369,$A287,Observed!$C$2:$C$2369,$C287),"")</f>
        <v/>
      </c>
      <c r="AR287" s="40" t="str">
        <f>IF(ISNUMBER(AVERAGEIFS(Observed!AR$2:AR$2369,Observed!$A$2:$A$2369,$A287,Observed!$C$2:$C$2369,$C287)),AVERAGEIFS(Observed!AR$2:AR$2369,Observed!$A$2:$A$2369,$A287,Observed!$C$2:$C$2369,$C287),"")</f>
        <v/>
      </c>
      <c r="AS287" s="3">
        <f>COUNTIFS(Observed!$A$2:$A$2369,$A287,Observed!$C$2:$C$2369,$C287)</f>
        <v>3</v>
      </c>
      <c r="AT287" s="3">
        <f t="shared" si="4"/>
        <v>1</v>
      </c>
    </row>
    <row r="288" spans="1:46" x14ac:dyDescent="0.25">
      <c r="A288" t="s">
        <v>6</v>
      </c>
      <c r="B288" t="s">
        <v>21</v>
      </c>
      <c r="C288" s="7">
        <v>37139</v>
      </c>
      <c r="D288" t="s">
        <v>101</v>
      </c>
      <c r="E288" t="s">
        <v>84</v>
      </c>
      <c r="J288" t="s">
        <v>27</v>
      </c>
      <c r="K288" t="s">
        <v>27</v>
      </c>
      <c r="L288">
        <v>1</v>
      </c>
      <c r="M288" t="s">
        <v>23</v>
      </c>
      <c r="N288" s="39">
        <f>IF(ISNUMBER(AVERAGEIFS(Observed!N$2:N$2369,Observed!$A$2:$A$2369,$A288,Observed!$C$2:$C$2369,$C288)),AVERAGEIFS(Observed!N$2:N$2369,Observed!$A$2:$A$2369,$A288,Observed!$C$2:$C$2369,$C288),"")</f>
        <v>558.33333333333337</v>
      </c>
      <c r="O288" s="40">
        <f>IF(ISNUMBER(AVERAGEIFS(Observed!O$2:O$2369,Observed!$A$2:$A$2369,$A288,Observed!$C$2:$C$2369,$C288)),AVERAGEIFS(Observed!O$2:O$2369,Observed!$A$2:$A$2369,$A288,Observed!$C$2:$C$2369,$C288),"")</f>
        <v>55.833333333333336</v>
      </c>
      <c r="P288" s="40" t="str">
        <f>IF(ISNUMBER(AVERAGEIFS(Observed!P$2:P$2369,Observed!$A$2:$A$2369,$A288,Observed!$C$2:$C$2369,$C288)),AVERAGEIFS(Observed!P$2:P$2369,Observed!$A$2:$A$2369,$A288,Observed!$C$2:$C$2369,$C288),"")</f>
        <v/>
      </c>
      <c r="Q288" s="40" t="str">
        <f>IF(ISNUMBER(AVERAGEIFS(Observed!Q$2:Q$2369,Observed!$A$2:$A$2369,$A288,Observed!$C$2:$C$2369,$C288)),AVERAGEIFS(Observed!Q$2:Q$2369,Observed!$A$2:$A$2369,$A288,Observed!$C$2:$C$2369,$C288),"")</f>
        <v/>
      </c>
      <c r="R288" s="40" t="str">
        <f>IF(ISNUMBER(AVERAGEIFS(Observed!R$2:R$2369,Observed!$A$2:$A$2369,$A288,Observed!$C$2:$C$2369,$C288)),AVERAGEIFS(Observed!R$2:R$2369,Observed!$A$2:$A$2369,$A288,Observed!$C$2:$C$2369,$C288),"")</f>
        <v/>
      </c>
      <c r="S288" s="41" t="str">
        <f>IF(ISNUMBER(AVERAGEIFS(Observed!S$2:S$2369,Observed!$A$2:$A$2369,$A288,Observed!$C$2:$C$2369,$C288)),AVERAGEIFS(Observed!S$2:S$2369,Observed!$A$2:$A$2369,$A288,Observed!$C$2:$C$2369,$C288),"")</f>
        <v/>
      </c>
      <c r="T288" s="41" t="str">
        <f>IF(ISNUMBER(AVERAGEIFS(Observed!T$2:T$2369,Observed!$A$2:$A$2369,$A288,Observed!$C$2:$C$2369,$C288)),AVERAGEIFS(Observed!T$2:T$2369,Observed!$A$2:$A$2369,$A288,Observed!$C$2:$C$2369,$C288),"")</f>
        <v/>
      </c>
      <c r="U288" s="41" t="str">
        <f>IF(ISNUMBER(AVERAGEIFS(Observed!U$2:U$2369,Observed!$A$2:$A$2369,$A288,Observed!$C$2:$C$2369,$C288)),AVERAGEIFS(Observed!U$2:U$2369,Observed!$A$2:$A$2369,$A288,Observed!$C$2:$C$2369,$C288),"")</f>
        <v/>
      </c>
      <c r="V288" s="40" t="str">
        <f>IF(ISNUMBER(AVERAGEIFS(Observed!V$2:V$2369,Observed!$A$2:$A$2369,$A288,Observed!$C$2:$C$2369,$C288)),AVERAGEIFS(Observed!V$2:V$2369,Observed!$A$2:$A$2369,$A288,Observed!$C$2:$C$2369,$C288),"")</f>
        <v/>
      </c>
      <c r="W288" s="8" t="str">
        <f>IF(ISNUMBER(AVERAGEIFS(Observed!W$2:W$2369,Observed!$A$2:$A$2369,$A288,Observed!$C$2:$C$2369,$C288)),AVERAGEIFS(Observed!W$2:W$2369,Observed!$A$2:$A$2369,$A288,Observed!$C$2:$C$2369,$C288),"")</f>
        <v/>
      </c>
      <c r="X288" s="8" t="str">
        <f>IF(ISNUMBER(AVERAGEIFS(Observed!X$2:X$2369,Observed!$A$2:$A$2369,$A288,Observed!$C$2:$C$2369,$C288)),AVERAGEIFS(Observed!X$2:X$2369,Observed!$A$2:$A$2369,$A288,Observed!$C$2:$C$2369,$C288),"")</f>
        <v/>
      </c>
      <c r="Y288" s="40" t="str">
        <f>IF(ISNUMBER(AVERAGEIFS(Observed!Y$2:Y$2369,Observed!$A$2:$A$2369,$A288,Observed!$C$2:$C$2369,$C288)),AVERAGEIFS(Observed!Y$2:Y$2369,Observed!$A$2:$A$2369,$A288,Observed!$C$2:$C$2369,$C288),"")</f>
        <v/>
      </c>
      <c r="Z288" s="40" t="str">
        <f>IF(ISNUMBER(AVERAGEIFS(Observed!Z$2:Z$2369,Observed!$A$2:$A$2369,$A288,Observed!$C$2:$C$2369,$C288)),AVERAGEIFS(Observed!Z$2:Z$2369,Observed!$A$2:$A$2369,$A288,Observed!$C$2:$C$2369,$C288),"")</f>
        <v/>
      </c>
      <c r="AA288" s="40" t="str">
        <f>IF(ISNUMBER(AVERAGEIFS(Observed!AA$2:AA$2369,Observed!$A$2:$A$2369,$A288,Observed!$C$2:$C$2369,$C288)),AVERAGEIFS(Observed!AA$2:AA$2369,Observed!$A$2:$A$2369,$A288,Observed!$C$2:$C$2369,$C288),"")</f>
        <v/>
      </c>
      <c r="AB288" s="40" t="str">
        <f>IF(ISNUMBER(AVERAGEIFS(Observed!AB$2:AB$2369,Observed!$A$2:$A$2369,$A288,Observed!$C$2:$C$2369,$C288)),AVERAGEIFS(Observed!AB$2:AB$2369,Observed!$A$2:$A$2369,$A288,Observed!$C$2:$C$2369,$C288),"")</f>
        <v/>
      </c>
      <c r="AC288" s="40" t="str">
        <f>IF(ISNUMBER(AVERAGEIFS(Observed!AC$2:AC$2369,Observed!$A$2:$A$2369,$A288,Observed!$C$2:$C$2369,$C288)),AVERAGEIFS(Observed!AC$2:AC$2369,Observed!$A$2:$A$2369,$A288,Observed!$C$2:$C$2369,$C288),"")</f>
        <v/>
      </c>
      <c r="AD288" s="40" t="str">
        <f>IF(ISNUMBER(AVERAGEIFS(Observed!AD$2:AD$2369,Observed!$A$2:$A$2369,$A288,Observed!$C$2:$C$2369,$C288)),AVERAGEIFS(Observed!AD$2:AD$2369,Observed!$A$2:$A$2369,$A288,Observed!$C$2:$C$2369,$C288),"")</f>
        <v/>
      </c>
      <c r="AE288" s="40" t="str">
        <f>IF(ISNUMBER(AVERAGEIFS(Observed!AE$2:AE$2369,Observed!$A$2:$A$2369,$A288,Observed!$C$2:$C$2369,$C288)),AVERAGEIFS(Observed!AE$2:AE$2369,Observed!$A$2:$A$2369,$A288,Observed!$C$2:$C$2369,$C288),"")</f>
        <v/>
      </c>
      <c r="AF288" s="40" t="str">
        <f>IF(ISNUMBER(AVERAGEIFS(Observed!AF$2:AF$2369,Observed!$A$2:$A$2369,$A288,Observed!$C$2:$C$2369,$C288)),AVERAGEIFS(Observed!AF$2:AF$2369,Observed!$A$2:$A$2369,$A288,Observed!$C$2:$C$2369,$C288),"")</f>
        <v/>
      </c>
      <c r="AG288" s="40" t="str">
        <f>IF(ISNUMBER(AVERAGEIFS(Observed!AG$2:AG$2369,Observed!$A$2:$A$2369,$A288,Observed!$C$2:$C$2369,$C288)),AVERAGEIFS(Observed!AG$2:AG$2369,Observed!$A$2:$A$2369,$A288,Observed!$C$2:$C$2369,$C288),"")</f>
        <v/>
      </c>
      <c r="AH288" s="41" t="str">
        <f>IF(ISNUMBER(AVERAGEIFS(Observed!AH$2:AH$2369,Observed!$A$2:$A$2369,$A288,Observed!$C$2:$C$2369,$C288)),AVERAGEIFS(Observed!AH$2:AH$2369,Observed!$A$2:$A$2369,$A288,Observed!$C$2:$C$2369,$C288),"")</f>
        <v/>
      </c>
      <c r="AI288" s="41" t="str">
        <f>IF(ISNUMBER(AVERAGEIFS(Observed!AI$2:AI$2369,Observed!$A$2:$A$2369,$A288,Observed!$C$2:$C$2369,$C288)),AVERAGEIFS(Observed!AI$2:AI$2369,Observed!$A$2:$A$2369,$A288,Observed!$C$2:$C$2369,$C288),"")</f>
        <v/>
      </c>
      <c r="AJ288" s="41" t="str">
        <f>IF(ISNUMBER(AVERAGEIFS(Observed!AJ$2:AJ$2369,Observed!$A$2:$A$2369,$A288,Observed!$C$2:$C$2369,$C288)),AVERAGEIFS(Observed!AJ$2:AJ$2369,Observed!$A$2:$A$2369,$A288,Observed!$C$2:$C$2369,$C288),"")</f>
        <v/>
      </c>
      <c r="AK288" s="40" t="str">
        <f>IF(ISNUMBER(AVERAGEIFS(Observed!AK$2:AK$2369,Observed!$A$2:$A$2369,$A288,Observed!$C$2:$C$2369,$C288)),AVERAGEIFS(Observed!AK$2:AK$2369,Observed!$A$2:$A$2369,$A288,Observed!$C$2:$C$2369,$C288),"")</f>
        <v/>
      </c>
      <c r="AL288" s="41" t="str">
        <f>IF(ISNUMBER(AVERAGEIFS(Observed!AL$2:AL$2369,Observed!$A$2:$A$2369,$A288,Observed!$C$2:$C$2369,$C288)),AVERAGEIFS(Observed!AL$2:AL$2369,Observed!$A$2:$A$2369,$A288,Observed!$C$2:$C$2369,$C288),"")</f>
        <v/>
      </c>
      <c r="AM288" s="40" t="str">
        <f>IF(ISNUMBER(AVERAGEIFS(Observed!AM$2:AM$2369,Observed!$A$2:$A$2369,$A288,Observed!$C$2:$C$2369,$C288)),AVERAGEIFS(Observed!AM$2:AM$2369,Observed!$A$2:$A$2369,$A288,Observed!$C$2:$C$2369,$C288),"")</f>
        <v/>
      </c>
      <c r="AN288" s="40" t="str">
        <f>IF(ISNUMBER(AVERAGEIFS(Observed!AN$2:AN$2369,Observed!$A$2:$A$2369,$A288,Observed!$C$2:$C$2369,$C288)),AVERAGEIFS(Observed!AN$2:AN$2369,Observed!$A$2:$A$2369,$A288,Observed!$C$2:$C$2369,$C288),"")</f>
        <v/>
      </c>
      <c r="AO288" s="40" t="str">
        <f>IF(ISNUMBER(AVERAGEIFS(Observed!AO$2:AO$2369,Observed!$A$2:$A$2369,$A288,Observed!$C$2:$C$2369,$C288)),AVERAGEIFS(Observed!AO$2:AO$2369,Observed!$A$2:$A$2369,$A288,Observed!$C$2:$C$2369,$C288),"")</f>
        <v/>
      </c>
      <c r="AP288" s="41" t="str">
        <f>IF(ISNUMBER(AVERAGEIFS(Observed!AP$2:AP$2369,Observed!$A$2:$A$2369,$A288,Observed!$C$2:$C$2369,$C288)),AVERAGEIFS(Observed!AP$2:AP$2369,Observed!$A$2:$A$2369,$A288,Observed!$C$2:$C$2369,$C288),"")</f>
        <v/>
      </c>
      <c r="AQ288" s="40" t="str">
        <f>IF(ISNUMBER(AVERAGEIFS(Observed!AQ$2:AQ$2369,Observed!$A$2:$A$2369,$A288,Observed!$C$2:$C$2369,$C288)),AVERAGEIFS(Observed!AQ$2:AQ$2369,Observed!$A$2:$A$2369,$A288,Observed!$C$2:$C$2369,$C288),"")</f>
        <v/>
      </c>
      <c r="AR288" s="40" t="str">
        <f>IF(ISNUMBER(AVERAGEIFS(Observed!AR$2:AR$2369,Observed!$A$2:$A$2369,$A288,Observed!$C$2:$C$2369,$C288)),AVERAGEIFS(Observed!AR$2:AR$2369,Observed!$A$2:$A$2369,$A288,Observed!$C$2:$C$2369,$C288),"")</f>
        <v/>
      </c>
      <c r="AS288" s="3">
        <f>COUNTIFS(Observed!$A$2:$A$2369,$A288,Observed!$C$2:$C$2369,$C288)</f>
        <v>3</v>
      </c>
      <c r="AT288" s="3">
        <f t="shared" si="4"/>
        <v>1</v>
      </c>
    </row>
    <row r="289" spans="1:46" x14ac:dyDescent="0.25">
      <c r="A289" t="s">
        <v>6</v>
      </c>
      <c r="B289" t="s">
        <v>21</v>
      </c>
      <c r="C289" s="7">
        <v>37146</v>
      </c>
      <c r="D289" t="s">
        <v>101</v>
      </c>
      <c r="E289" t="s">
        <v>84</v>
      </c>
      <c r="J289" t="s">
        <v>27</v>
      </c>
      <c r="K289" t="s">
        <v>27</v>
      </c>
      <c r="L289">
        <v>1</v>
      </c>
      <c r="M289" t="s">
        <v>23</v>
      </c>
      <c r="N289" s="39">
        <f>IF(ISNUMBER(AVERAGEIFS(Observed!N$2:N$2369,Observed!$A$2:$A$2369,$A289,Observed!$C$2:$C$2369,$C289)),AVERAGEIFS(Observed!N$2:N$2369,Observed!$A$2:$A$2369,$A289,Observed!$C$2:$C$2369,$C289),"")</f>
        <v>740</v>
      </c>
      <c r="O289" s="40">
        <f>IF(ISNUMBER(AVERAGEIFS(Observed!O$2:O$2369,Observed!$A$2:$A$2369,$A289,Observed!$C$2:$C$2369,$C289)),AVERAGEIFS(Observed!O$2:O$2369,Observed!$A$2:$A$2369,$A289,Observed!$C$2:$C$2369,$C289),"")</f>
        <v>74</v>
      </c>
      <c r="P289" s="40" t="str">
        <f>IF(ISNUMBER(AVERAGEIFS(Observed!P$2:P$2369,Observed!$A$2:$A$2369,$A289,Observed!$C$2:$C$2369,$C289)),AVERAGEIFS(Observed!P$2:P$2369,Observed!$A$2:$A$2369,$A289,Observed!$C$2:$C$2369,$C289),"")</f>
        <v/>
      </c>
      <c r="Q289" s="40" t="str">
        <f>IF(ISNUMBER(AVERAGEIFS(Observed!Q$2:Q$2369,Observed!$A$2:$A$2369,$A289,Observed!$C$2:$C$2369,$C289)),AVERAGEIFS(Observed!Q$2:Q$2369,Observed!$A$2:$A$2369,$A289,Observed!$C$2:$C$2369,$C289),"")</f>
        <v/>
      </c>
      <c r="R289" s="40" t="str">
        <f>IF(ISNUMBER(AVERAGEIFS(Observed!R$2:R$2369,Observed!$A$2:$A$2369,$A289,Observed!$C$2:$C$2369,$C289)),AVERAGEIFS(Observed!R$2:R$2369,Observed!$A$2:$A$2369,$A289,Observed!$C$2:$C$2369,$C289),"")</f>
        <v/>
      </c>
      <c r="S289" s="41" t="str">
        <f>IF(ISNUMBER(AVERAGEIFS(Observed!S$2:S$2369,Observed!$A$2:$A$2369,$A289,Observed!$C$2:$C$2369,$C289)),AVERAGEIFS(Observed!S$2:S$2369,Observed!$A$2:$A$2369,$A289,Observed!$C$2:$C$2369,$C289),"")</f>
        <v/>
      </c>
      <c r="T289" s="41" t="str">
        <f>IF(ISNUMBER(AVERAGEIFS(Observed!T$2:T$2369,Observed!$A$2:$A$2369,$A289,Observed!$C$2:$C$2369,$C289)),AVERAGEIFS(Observed!T$2:T$2369,Observed!$A$2:$A$2369,$A289,Observed!$C$2:$C$2369,$C289),"")</f>
        <v/>
      </c>
      <c r="U289" s="41" t="str">
        <f>IF(ISNUMBER(AVERAGEIFS(Observed!U$2:U$2369,Observed!$A$2:$A$2369,$A289,Observed!$C$2:$C$2369,$C289)),AVERAGEIFS(Observed!U$2:U$2369,Observed!$A$2:$A$2369,$A289,Observed!$C$2:$C$2369,$C289),"")</f>
        <v/>
      </c>
      <c r="V289" s="40" t="str">
        <f>IF(ISNUMBER(AVERAGEIFS(Observed!V$2:V$2369,Observed!$A$2:$A$2369,$A289,Observed!$C$2:$C$2369,$C289)),AVERAGEIFS(Observed!V$2:V$2369,Observed!$A$2:$A$2369,$A289,Observed!$C$2:$C$2369,$C289),"")</f>
        <v/>
      </c>
      <c r="W289" s="8" t="str">
        <f>IF(ISNUMBER(AVERAGEIFS(Observed!W$2:W$2369,Observed!$A$2:$A$2369,$A289,Observed!$C$2:$C$2369,$C289)),AVERAGEIFS(Observed!W$2:W$2369,Observed!$A$2:$A$2369,$A289,Observed!$C$2:$C$2369,$C289),"")</f>
        <v/>
      </c>
      <c r="X289" s="8" t="str">
        <f>IF(ISNUMBER(AVERAGEIFS(Observed!X$2:X$2369,Observed!$A$2:$A$2369,$A289,Observed!$C$2:$C$2369,$C289)),AVERAGEIFS(Observed!X$2:X$2369,Observed!$A$2:$A$2369,$A289,Observed!$C$2:$C$2369,$C289),"")</f>
        <v/>
      </c>
      <c r="Y289" s="40" t="str">
        <f>IF(ISNUMBER(AVERAGEIFS(Observed!Y$2:Y$2369,Observed!$A$2:$A$2369,$A289,Observed!$C$2:$C$2369,$C289)),AVERAGEIFS(Observed!Y$2:Y$2369,Observed!$A$2:$A$2369,$A289,Observed!$C$2:$C$2369,$C289),"")</f>
        <v/>
      </c>
      <c r="Z289" s="40" t="str">
        <f>IF(ISNUMBER(AVERAGEIFS(Observed!Z$2:Z$2369,Observed!$A$2:$A$2369,$A289,Observed!$C$2:$C$2369,$C289)),AVERAGEIFS(Observed!Z$2:Z$2369,Observed!$A$2:$A$2369,$A289,Observed!$C$2:$C$2369,$C289),"")</f>
        <v/>
      </c>
      <c r="AA289" s="40" t="str">
        <f>IF(ISNUMBER(AVERAGEIFS(Observed!AA$2:AA$2369,Observed!$A$2:$A$2369,$A289,Observed!$C$2:$C$2369,$C289)),AVERAGEIFS(Observed!AA$2:AA$2369,Observed!$A$2:$A$2369,$A289,Observed!$C$2:$C$2369,$C289),"")</f>
        <v/>
      </c>
      <c r="AB289" s="40" t="str">
        <f>IF(ISNUMBER(AVERAGEIFS(Observed!AB$2:AB$2369,Observed!$A$2:$A$2369,$A289,Observed!$C$2:$C$2369,$C289)),AVERAGEIFS(Observed!AB$2:AB$2369,Observed!$A$2:$A$2369,$A289,Observed!$C$2:$C$2369,$C289),"")</f>
        <v/>
      </c>
      <c r="AC289" s="40" t="str">
        <f>IF(ISNUMBER(AVERAGEIFS(Observed!AC$2:AC$2369,Observed!$A$2:$A$2369,$A289,Observed!$C$2:$C$2369,$C289)),AVERAGEIFS(Observed!AC$2:AC$2369,Observed!$A$2:$A$2369,$A289,Observed!$C$2:$C$2369,$C289),"")</f>
        <v/>
      </c>
      <c r="AD289" s="40" t="str">
        <f>IF(ISNUMBER(AVERAGEIFS(Observed!AD$2:AD$2369,Observed!$A$2:$A$2369,$A289,Observed!$C$2:$C$2369,$C289)),AVERAGEIFS(Observed!AD$2:AD$2369,Observed!$A$2:$A$2369,$A289,Observed!$C$2:$C$2369,$C289),"")</f>
        <v/>
      </c>
      <c r="AE289" s="40" t="str">
        <f>IF(ISNUMBER(AVERAGEIFS(Observed!AE$2:AE$2369,Observed!$A$2:$A$2369,$A289,Observed!$C$2:$C$2369,$C289)),AVERAGEIFS(Observed!AE$2:AE$2369,Observed!$A$2:$A$2369,$A289,Observed!$C$2:$C$2369,$C289),"")</f>
        <v/>
      </c>
      <c r="AF289" s="40" t="str">
        <f>IF(ISNUMBER(AVERAGEIFS(Observed!AF$2:AF$2369,Observed!$A$2:$A$2369,$A289,Observed!$C$2:$C$2369,$C289)),AVERAGEIFS(Observed!AF$2:AF$2369,Observed!$A$2:$A$2369,$A289,Observed!$C$2:$C$2369,$C289),"")</f>
        <v/>
      </c>
      <c r="AG289" s="40" t="str">
        <f>IF(ISNUMBER(AVERAGEIFS(Observed!AG$2:AG$2369,Observed!$A$2:$A$2369,$A289,Observed!$C$2:$C$2369,$C289)),AVERAGEIFS(Observed!AG$2:AG$2369,Observed!$A$2:$A$2369,$A289,Observed!$C$2:$C$2369,$C289),"")</f>
        <v/>
      </c>
      <c r="AH289" s="41" t="str">
        <f>IF(ISNUMBER(AVERAGEIFS(Observed!AH$2:AH$2369,Observed!$A$2:$A$2369,$A289,Observed!$C$2:$C$2369,$C289)),AVERAGEIFS(Observed!AH$2:AH$2369,Observed!$A$2:$A$2369,$A289,Observed!$C$2:$C$2369,$C289),"")</f>
        <v/>
      </c>
      <c r="AI289" s="41" t="str">
        <f>IF(ISNUMBER(AVERAGEIFS(Observed!AI$2:AI$2369,Observed!$A$2:$A$2369,$A289,Observed!$C$2:$C$2369,$C289)),AVERAGEIFS(Observed!AI$2:AI$2369,Observed!$A$2:$A$2369,$A289,Observed!$C$2:$C$2369,$C289),"")</f>
        <v/>
      </c>
      <c r="AJ289" s="41" t="str">
        <f>IF(ISNUMBER(AVERAGEIFS(Observed!AJ$2:AJ$2369,Observed!$A$2:$A$2369,$A289,Observed!$C$2:$C$2369,$C289)),AVERAGEIFS(Observed!AJ$2:AJ$2369,Observed!$A$2:$A$2369,$A289,Observed!$C$2:$C$2369,$C289),"")</f>
        <v/>
      </c>
      <c r="AK289" s="40" t="str">
        <f>IF(ISNUMBER(AVERAGEIFS(Observed!AK$2:AK$2369,Observed!$A$2:$A$2369,$A289,Observed!$C$2:$C$2369,$C289)),AVERAGEIFS(Observed!AK$2:AK$2369,Observed!$A$2:$A$2369,$A289,Observed!$C$2:$C$2369,$C289),"")</f>
        <v/>
      </c>
      <c r="AL289" s="41" t="str">
        <f>IF(ISNUMBER(AVERAGEIFS(Observed!AL$2:AL$2369,Observed!$A$2:$A$2369,$A289,Observed!$C$2:$C$2369,$C289)),AVERAGEIFS(Observed!AL$2:AL$2369,Observed!$A$2:$A$2369,$A289,Observed!$C$2:$C$2369,$C289),"")</f>
        <v/>
      </c>
      <c r="AM289" s="40" t="str">
        <f>IF(ISNUMBER(AVERAGEIFS(Observed!AM$2:AM$2369,Observed!$A$2:$A$2369,$A289,Observed!$C$2:$C$2369,$C289)),AVERAGEIFS(Observed!AM$2:AM$2369,Observed!$A$2:$A$2369,$A289,Observed!$C$2:$C$2369,$C289),"")</f>
        <v/>
      </c>
      <c r="AN289" s="40" t="str">
        <f>IF(ISNUMBER(AVERAGEIFS(Observed!AN$2:AN$2369,Observed!$A$2:$A$2369,$A289,Observed!$C$2:$C$2369,$C289)),AVERAGEIFS(Observed!AN$2:AN$2369,Observed!$A$2:$A$2369,$A289,Observed!$C$2:$C$2369,$C289),"")</f>
        <v/>
      </c>
      <c r="AO289" s="40" t="str">
        <f>IF(ISNUMBER(AVERAGEIFS(Observed!AO$2:AO$2369,Observed!$A$2:$A$2369,$A289,Observed!$C$2:$C$2369,$C289)),AVERAGEIFS(Observed!AO$2:AO$2369,Observed!$A$2:$A$2369,$A289,Observed!$C$2:$C$2369,$C289),"")</f>
        <v/>
      </c>
      <c r="AP289" s="41" t="str">
        <f>IF(ISNUMBER(AVERAGEIFS(Observed!AP$2:AP$2369,Observed!$A$2:$A$2369,$A289,Observed!$C$2:$C$2369,$C289)),AVERAGEIFS(Observed!AP$2:AP$2369,Observed!$A$2:$A$2369,$A289,Observed!$C$2:$C$2369,$C289),"")</f>
        <v/>
      </c>
      <c r="AQ289" s="40" t="str">
        <f>IF(ISNUMBER(AVERAGEIFS(Observed!AQ$2:AQ$2369,Observed!$A$2:$A$2369,$A289,Observed!$C$2:$C$2369,$C289)),AVERAGEIFS(Observed!AQ$2:AQ$2369,Observed!$A$2:$A$2369,$A289,Observed!$C$2:$C$2369,$C289),"")</f>
        <v/>
      </c>
      <c r="AR289" s="40" t="str">
        <f>IF(ISNUMBER(AVERAGEIFS(Observed!AR$2:AR$2369,Observed!$A$2:$A$2369,$A289,Observed!$C$2:$C$2369,$C289)),AVERAGEIFS(Observed!AR$2:AR$2369,Observed!$A$2:$A$2369,$A289,Observed!$C$2:$C$2369,$C289),"")</f>
        <v/>
      </c>
      <c r="AS289" s="3">
        <f>COUNTIFS(Observed!$A$2:$A$2369,$A289,Observed!$C$2:$C$2369,$C289)</f>
        <v>3</v>
      </c>
      <c r="AT289" s="3">
        <f t="shared" si="4"/>
        <v>1</v>
      </c>
    </row>
    <row r="290" spans="1:46" x14ac:dyDescent="0.25">
      <c r="A290" t="s">
        <v>6</v>
      </c>
      <c r="B290" t="s">
        <v>21</v>
      </c>
      <c r="C290" s="7">
        <v>37153</v>
      </c>
      <c r="D290" t="s">
        <v>101</v>
      </c>
      <c r="E290" t="s">
        <v>84</v>
      </c>
      <c r="J290" t="s">
        <v>27</v>
      </c>
      <c r="K290" t="s">
        <v>27</v>
      </c>
      <c r="L290">
        <v>1</v>
      </c>
      <c r="M290" t="s">
        <v>23</v>
      </c>
      <c r="N290" s="39">
        <f>IF(ISNUMBER(AVERAGEIFS(Observed!N$2:N$2369,Observed!$A$2:$A$2369,$A290,Observed!$C$2:$C$2369,$C290)),AVERAGEIFS(Observed!N$2:N$2369,Observed!$A$2:$A$2369,$A290,Observed!$C$2:$C$2369,$C290),"")</f>
        <v>1528.3333333333333</v>
      </c>
      <c r="O290" s="40">
        <f>IF(ISNUMBER(AVERAGEIFS(Observed!O$2:O$2369,Observed!$A$2:$A$2369,$A290,Observed!$C$2:$C$2369,$C290)),AVERAGEIFS(Observed!O$2:O$2369,Observed!$A$2:$A$2369,$A290,Observed!$C$2:$C$2369,$C290),"")</f>
        <v>152.83333333333334</v>
      </c>
      <c r="P290" s="40" t="str">
        <f>IF(ISNUMBER(AVERAGEIFS(Observed!P$2:P$2369,Observed!$A$2:$A$2369,$A290,Observed!$C$2:$C$2369,$C290)),AVERAGEIFS(Observed!P$2:P$2369,Observed!$A$2:$A$2369,$A290,Observed!$C$2:$C$2369,$C290),"")</f>
        <v/>
      </c>
      <c r="Q290" s="40" t="str">
        <f>IF(ISNUMBER(AVERAGEIFS(Observed!Q$2:Q$2369,Observed!$A$2:$A$2369,$A290,Observed!$C$2:$C$2369,$C290)),AVERAGEIFS(Observed!Q$2:Q$2369,Observed!$A$2:$A$2369,$A290,Observed!$C$2:$C$2369,$C290),"")</f>
        <v/>
      </c>
      <c r="R290" s="40" t="str">
        <f>IF(ISNUMBER(AVERAGEIFS(Observed!R$2:R$2369,Observed!$A$2:$A$2369,$A290,Observed!$C$2:$C$2369,$C290)),AVERAGEIFS(Observed!R$2:R$2369,Observed!$A$2:$A$2369,$A290,Observed!$C$2:$C$2369,$C290),"")</f>
        <v/>
      </c>
      <c r="S290" s="41" t="str">
        <f>IF(ISNUMBER(AVERAGEIFS(Observed!S$2:S$2369,Observed!$A$2:$A$2369,$A290,Observed!$C$2:$C$2369,$C290)),AVERAGEIFS(Observed!S$2:S$2369,Observed!$A$2:$A$2369,$A290,Observed!$C$2:$C$2369,$C290),"")</f>
        <v/>
      </c>
      <c r="T290" s="41" t="str">
        <f>IF(ISNUMBER(AVERAGEIFS(Observed!T$2:T$2369,Observed!$A$2:$A$2369,$A290,Observed!$C$2:$C$2369,$C290)),AVERAGEIFS(Observed!T$2:T$2369,Observed!$A$2:$A$2369,$A290,Observed!$C$2:$C$2369,$C290),"")</f>
        <v/>
      </c>
      <c r="U290" s="41" t="str">
        <f>IF(ISNUMBER(AVERAGEIFS(Observed!U$2:U$2369,Observed!$A$2:$A$2369,$A290,Observed!$C$2:$C$2369,$C290)),AVERAGEIFS(Observed!U$2:U$2369,Observed!$A$2:$A$2369,$A290,Observed!$C$2:$C$2369,$C290),"")</f>
        <v/>
      </c>
      <c r="V290" s="40" t="str">
        <f>IF(ISNUMBER(AVERAGEIFS(Observed!V$2:V$2369,Observed!$A$2:$A$2369,$A290,Observed!$C$2:$C$2369,$C290)),AVERAGEIFS(Observed!V$2:V$2369,Observed!$A$2:$A$2369,$A290,Observed!$C$2:$C$2369,$C290),"")</f>
        <v/>
      </c>
      <c r="W290" s="8" t="str">
        <f>IF(ISNUMBER(AVERAGEIFS(Observed!W$2:W$2369,Observed!$A$2:$A$2369,$A290,Observed!$C$2:$C$2369,$C290)),AVERAGEIFS(Observed!W$2:W$2369,Observed!$A$2:$A$2369,$A290,Observed!$C$2:$C$2369,$C290),"")</f>
        <v/>
      </c>
      <c r="X290" s="8" t="str">
        <f>IF(ISNUMBER(AVERAGEIFS(Observed!X$2:X$2369,Observed!$A$2:$A$2369,$A290,Observed!$C$2:$C$2369,$C290)),AVERAGEIFS(Observed!X$2:X$2369,Observed!$A$2:$A$2369,$A290,Observed!$C$2:$C$2369,$C290),"")</f>
        <v/>
      </c>
      <c r="Y290" s="40" t="str">
        <f>IF(ISNUMBER(AVERAGEIFS(Observed!Y$2:Y$2369,Observed!$A$2:$A$2369,$A290,Observed!$C$2:$C$2369,$C290)),AVERAGEIFS(Observed!Y$2:Y$2369,Observed!$A$2:$A$2369,$A290,Observed!$C$2:$C$2369,$C290),"")</f>
        <v/>
      </c>
      <c r="Z290" s="40" t="str">
        <f>IF(ISNUMBER(AVERAGEIFS(Observed!Z$2:Z$2369,Observed!$A$2:$A$2369,$A290,Observed!$C$2:$C$2369,$C290)),AVERAGEIFS(Observed!Z$2:Z$2369,Observed!$A$2:$A$2369,$A290,Observed!$C$2:$C$2369,$C290),"")</f>
        <v/>
      </c>
      <c r="AA290" s="40" t="str">
        <f>IF(ISNUMBER(AVERAGEIFS(Observed!AA$2:AA$2369,Observed!$A$2:$A$2369,$A290,Observed!$C$2:$C$2369,$C290)),AVERAGEIFS(Observed!AA$2:AA$2369,Observed!$A$2:$A$2369,$A290,Observed!$C$2:$C$2369,$C290),"")</f>
        <v/>
      </c>
      <c r="AB290" s="40" t="str">
        <f>IF(ISNUMBER(AVERAGEIFS(Observed!AB$2:AB$2369,Observed!$A$2:$A$2369,$A290,Observed!$C$2:$C$2369,$C290)),AVERAGEIFS(Observed!AB$2:AB$2369,Observed!$A$2:$A$2369,$A290,Observed!$C$2:$C$2369,$C290),"")</f>
        <v/>
      </c>
      <c r="AC290" s="40" t="str">
        <f>IF(ISNUMBER(AVERAGEIFS(Observed!AC$2:AC$2369,Observed!$A$2:$A$2369,$A290,Observed!$C$2:$C$2369,$C290)),AVERAGEIFS(Observed!AC$2:AC$2369,Observed!$A$2:$A$2369,$A290,Observed!$C$2:$C$2369,$C290),"")</f>
        <v/>
      </c>
      <c r="AD290" s="40" t="str">
        <f>IF(ISNUMBER(AVERAGEIFS(Observed!AD$2:AD$2369,Observed!$A$2:$A$2369,$A290,Observed!$C$2:$C$2369,$C290)),AVERAGEIFS(Observed!AD$2:AD$2369,Observed!$A$2:$A$2369,$A290,Observed!$C$2:$C$2369,$C290),"")</f>
        <v/>
      </c>
      <c r="AE290" s="40" t="str">
        <f>IF(ISNUMBER(AVERAGEIFS(Observed!AE$2:AE$2369,Observed!$A$2:$A$2369,$A290,Observed!$C$2:$C$2369,$C290)),AVERAGEIFS(Observed!AE$2:AE$2369,Observed!$A$2:$A$2369,$A290,Observed!$C$2:$C$2369,$C290),"")</f>
        <v/>
      </c>
      <c r="AF290" s="40" t="str">
        <f>IF(ISNUMBER(AVERAGEIFS(Observed!AF$2:AF$2369,Observed!$A$2:$A$2369,$A290,Observed!$C$2:$C$2369,$C290)),AVERAGEIFS(Observed!AF$2:AF$2369,Observed!$A$2:$A$2369,$A290,Observed!$C$2:$C$2369,$C290),"")</f>
        <v/>
      </c>
      <c r="AG290" s="40" t="str">
        <f>IF(ISNUMBER(AVERAGEIFS(Observed!AG$2:AG$2369,Observed!$A$2:$A$2369,$A290,Observed!$C$2:$C$2369,$C290)),AVERAGEIFS(Observed!AG$2:AG$2369,Observed!$A$2:$A$2369,$A290,Observed!$C$2:$C$2369,$C290),"")</f>
        <v/>
      </c>
      <c r="AH290" s="41" t="str">
        <f>IF(ISNUMBER(AVERAGEIFS(Observed!AH$2:AH$2369,Observed!$A$2:$A$2369,$A290,Observed!$C$2:$C$2369,$C290)),AVERAGEIFS(Observed!AH$2:AH$2369,Observed!$A$2:$A$2369,$A290,Observed!$C$2:$C$2369,$C290),"")</f>
        <v/>
      </c>
      <c r="AI290" s="41" t="str">
        <f>IF(ISNUMBER(AVERAGEIFS(Observed!AI$2:AI$2369,Observed!$A$2:$A$2369,$A290,Observed!$C$2:$C$2369,$C290)),AVERAGEIFS(Observed!AI$2:AI$2369,Observed!$A$2:$A$2369,$A290,Observed!$C$2:$C$2369,$C290),"")</f>
        <v/>
      </c>
      <c r="AJ290" s="41" t="str">
        <f>IF(ISNUMBER(AVERAGEIFS(Observed!AJ$2:AJ$2369,Observed!$A$2:$A$2369,$A290,Observed!$C$2:$C$2369,$C290)),AVERAGEIFS(Observed!AJ$2:AJ$2369,Observed!$A$2:$A$2369,$A290,Observed!$C$2:$C$2369,$C290),"")</f>
        <v/>
      </c>
      <c r="AK290" s="40" t="str">
        <f>IF(ISNUMBER(AVERAGEIFS(Observed!AK$2:AK$2369,Observed!$A$2:$A$2369,$A290,Observed!$C$2:$C$2369,$C290)),AVERAGEIFS(Observed!AK$2:AK$2369,Observed!$A$2:$A$2369,$A290,Observed!$C$2:$C$2369,$C290),"")</f>
        <v/>
      </c>
      <c r="AL290" s="41" t="str">
        <f>IF(ISNUMBER(AVERAGEIFS(Observed!AL$2:AL$2369,Observed!$A$2:$A$2369,$A290,Observed!$C$2:$C$2369,$C290)),AVERAGEIFS(Observed!AL$2:AL$2369,Observed!$A$2:$A$2369,$A290,Observed!$C$2:$C$2369,$C290),"")</f>
        <v/>
      </c>
      <c r="AM290" s="40" t="str">
        <f>IF(ISNUMBER(AVERAGEIFS(Observed!AM$2:AM$2369,Observed!$A$2:$A$2369,$A290,Observed!$C$2:$C$2369,$C290)),AVERAGEIFS(Observed!AM$2:AM$2369,Observed!$A$2:$A$2369,$A290,Observed!$C$2:$C$2369,$C290),"")</f>
        <v/>
      </c>
      <c r="AN290" s="40" t="str">
        <f>IF(ISNUMBER(AVERAGEIFS(Observed!AN$2:AN$2369,Observed!$A$2:$A$2369,$A290,Observed!$C$2:$C$2369,$C290)),AVERAGEIFS(Observed!AN$2:AN$2369,Observed!$A$2:$A$2369,$A290,Observed!$C$2:$C$2369,$C290),"")</f>
        <v/>
      </c>
      <c r="AO290" s="40" t="str">
        <f>IF(ISNUMBER(AVERAGEIFS(Observed!AO$2:AO$2369,Observed!$A$2:$A$2369,$A290,Observed!$C$2:$C$2369,$C290)),AVERAGEIFS(Observed!AO$2:AO$2369,Observed!$A$2:$A$2369,$A290,Observed!$C$2:$C$2369,$C290),"")</f>
        <v/>
      </c>
      <c r="AP290" s="41" t="str">
        <f>IF(ISNUMBER(AVERAGEIFS(Observed!AP$2:AP$2369,Observed!$A$2:$A$2369,$A290,Observed!$C$2:$C$2369,$C290)),AVERAGEIFS(Observed!AP$2:AP$2369,Observed!$A$2:$A$2369,$A290,Observed!$C$2:$C$2369,$C290),"")</f>
        <v/>
      </c>
      <c r="AQ290" s="40" t="str">
        <f>IF(ISNUMBER(AVERAGEIFS(Observed!AQ$2:AQ$2369,Observed!$A$2:$A$2369,$A290,Observed!$C$2:$C$2369,$C290)),AVERAGEIFS(Observed!AQ$2:AQ$2369,Observed!$A$2:$A$2369,$A290,Observed!$C$2:$C$2369,$C290),"")</f>
        <v/>
      </c>
      <c r="AR290" s="40" t="str">
        <f>IF(ISNUMBER(AVERAGEIFS(Observed!AR$2:AR$2369,Observed!$A$2:$A$2369,$A290,Observed!$C$2:$C$2369,$C290)),AVERAGEIFS(Observed!AR$2:AR$2369,Observed!$A$2:$A$2369,$A290,Observed!$C$2:$C$2369,$C290),"")</f>
        <v/>
      </c>
      <c r="AS290" s="3">
        <f>COUNTIFS(Observed!$A$2:$A$2369,$A290,Observed!$C$2:$C$2369,$C290)</f>
        <v>3</v>
      </c>
      <c r="AT290" s="3">
        <f t="shared" si="4"/>
        <v>1</v>
      </c>
    </row>
    <row r="291" spans="1:46" x14ac:dyDescent="0.25">
      <c r="A291" t="s">
        <v>6</v>
      </c>
      <c r="B291" t="s">
        <v>21</v>
      </c>
      <c r="C291" s="7">
        <v>37167</v>
      </c>
      <c r="D291" t="s">
        <v>101</v>
      </c>
      <c r="E291" t="s">
        <v>84</v>
      </c>
      <c r="J291" t="s">
        <v>27</v>
      </c>
      <c r="K291" t="s">
        <v>27</v>
      </c>
      <c r="L291">
        <v>1</v>
      </c>
      <c r="M291" t="s">
        <v>24</v>
      </c>
      <c r="N291" s="39">
        <f>IF(ISNUMBER(AVERAGEIFS(Observed!N$2:N$2369,Observed!$A$2:$A$2369,$A291,Observed!$C$2:$C$2369,$C291)),AVERAGEIFS(Observed!N$2:N$2369,Observed!$A$2:$A$2369,$A291,Observed!$C$2:$C$2369,$C291),"")</f>
        <v>2410</v>
      </c>
      <c r="O291" s="40">
        <f>IF(ISNUMBER(AVERAGEIFS(Observed!O$2:O$2369,Observed!$A$2:$A$2369,$A291,Observed!$C$2:$C$2369,$C291)),AVERAGEIFS(Observed!O$2:O$2369,Observed!$A$2:$A$2369,$A291,Observed!$C$2:$C$2369,$C291),"")</f>
        <v>241</v>
      </c>
      <c r="P291" s="40" t="str">
        <f>IF(ISNUMBER(AVERAGEIFS(Observed!P$2:P$2369,Observed!$A$2:$A$2369,$A291,Observed!$C$2:$C$2369,$C291)),AVERAGEIFS(Observed!P$2:P$2369,Observed!$A$2:$A$2369,$A291,Observed!$C$2:$C$2369,$C291),"")</f>
        <v/>
      </c>
      <c r="Q291" s="40" t="str">
        <f>IF(ISNUMBER(AVERAGEIFS(Observed!Q$2:Q$2369,Observed!$A$2:$A$2369,$A291,Observed!$C$2:$C$2369,$C291)),AVERAGEIFS(Observed!Q$2:Q$2369,Observed!$A$2:$A$2369,$A291,Observed!$C$2:$C$2369,$C291),"")</f>
        <v/>
      </c>
      <c r="R291" s="40" t="str">
        <f>IF(ISNUMBER(AVERAGEIFS(Observed!R$2:R$2369,Observed!$A$2:$A$2369,$A291,Observed!$C$2:$C$2369,$C291)),AVERAGEIFS(Observed!R$2:R$2369,Observed!$A$2:$A$2369,$A291,Observed!$C$2:$C$2369,$C291),"")</f>
        <v/>
      </c>
      <c r="S291" s="41" t="str">
        <f>IF(ISNUMBER(AVERAGEIFS(Observed!S$2:S$2369,Observed!$A$2:$A$2369,$A291,Observed!$C$2:$C$2369,$C291)),AVERAGEIFS(Observed!S$2:S$2369,Observed!$A$2:$A$2369,$A291,Observed!$C$2:$C$2369,$C291),"")</f>
        <v/>
      </c>
      <c r="T291" s="41" t="str">
        <f>IF(ISNUMBER(AVERAGEIFS(Observed!T$2:T$2369,Observed!$A$2:$A$2369,$A291,Observed!$C$2:$C$2369,$C291)),AVERAGEIFS(Observed!T$2:T$2369,Observed!$A$2:$A$2369,$A291,Observed!$C$2:$C$2369,$C291),"")</f>
        <v/>
      </c>
      <c r="U291" s="41" t="str">
        <f>IF(ISNUMBER(AVERAGEIFS(Observed!U$2:U$2369,Observed!$A$2:$A$2369,$A291,Observed!$C$2:$C$2369,$C291)),AVERAGEIFS(Observed!U$2:U$2369,Observed!$A$2:$A$2369,$A291,Observed!$C$2:$C$2369,$C291),"")</f>
        <v/>
      </c>
      <c r="V291" s="40" t="str">
        <f>IF(ISNUMBER(AVERAGEIFS(Observed!V$2:V$2369,Observed!$A$2:$A$2369,$A291,Observed!$C$2:$C$2369,$C291)),AVERAGEIFS(Observed!V$2:V$2369,Observed!$A$2:$A$2369,$A291,Observed!$C$2:$C$2369,$C291),"")</f>
        <v/>
      </c>
      <c r="W291" s="8" t="str">
        <f>IF(ISNUMBER(AVERAGEIFS(Observed!W$2:W$2369,Observed!$A$2:$A$2369,$A291,Observed!$C$2:$C$2369,$C291)),AVERAGEIFS(Observed!W$2:W$2369,Observed!$A$2:$A$2369,$A291,Observed!$C$2:$C$2369,$C291),"")</f>
        <v/>
      </c>
      <c r="X291" s="8" t="str">
        <f>IF(ISNUMBER(AVERAGEIFS(Observed!X$2:X$2369,Observed!$A$2:$A$2369,$A291,Observed!$C$2:$C$2369,$C291)),AVERAGEIFS(Observed!X$2:X$2369,Observed!$A$2:$A$2369,$A291,Observed!$C$2:$C$2369,$C291),"")</f>
        <v/>
      </c>
      <c r="Y291" s="40" t="str">
        <f>IF(ISNUMBER(AVERAGEIFS(Observed!Y$2:Y$2369,Observed!$A$2:$A$2369,$A291,Observed!$C$2:$C$2369,$C291)),AVERAGEIFS(Observed!Y$2:Y$2369,Observed!$A$2:$A$2369,$A291,Observed!$C$2:$C$2369,$C291),"")</f>
        <v/>
      </c>
      <c r="Z291" s="40" t="str">
        <f>IF(ISNUMBER(AVERAGEIFS(Observed!Z$2:Z$2369,Observed!$A$2:$A$2369,$A291,Observed!$C$2:$C$2369,$C291)),AVERAGEIFS(Observed!Z$2:Z$2369,Observed!$A$2:$A$2369,$A291,Observed!$C$2:$C$2369,$C291),"")</f>
        <v/>
      </c>
      <c r="AA291" s="40" t="str">
        <f>IF(ISNUMBER(AVERAGEIFS(Observed!AA$2:AA$2369,Observed!$A$2:$A$2369,$A291,Observed!$C$2:$C$2369,$C291)),AVERAGEIFS(Observed!AA$2:AA$2369,Observed!$A$2:$A$2369,$A291,Observed!$C$2:$C$2369,$C291),"")</f>
        <v/>
      </c>
      <c r="AB291" s="40" t="str">
        <f>IF(ISNUMBER(AVERAGEIFS(Observed!AB$2:AB$2369,Observed!$A$2:$A$2369,$A291,Observed!$C$2:$C$2369,$C291)),AVERAGEIFS(Observed!AB$2:AB$2369,Observed!$A$2:$A$2369,$A291,Observed!$C$2:$C$2369,$C291),"")</f>
        <v/>
      </c>
      <c r="AC291" s="40" t="str">
        <f>IF(ISNUMBER(AVERAGEIFS(Observed!AC$2:AC$2369,Observed!$A$2:$A$2369,$A291,Observed!$C$2:$C$2369,$C291)),AVERAGEIFS(Observed!AC$2:AC$2369,Observed!$A$2:$A$2369,$A291,Observed!$C$2:$C$2369,$C291),"")</f>
        <v/>
      </c>
      <c r="AD291" s="40" t="str">
        <f>IF(ISNUMBER(AVERAGEIFS(Observed!AD$2:AD$2369,Observed!$A$2:$A$2369,$A291,Observed!$C$2:$C$2369,$C291)),AVERAGEIFS(Observed!AD$2:AD$2369,Observed!$A$2:$A$2369,$A291,Observed!$C$2:$C$2369,$C291),"")</f>
        <v/>
      </c>
      <c r="AE291" s="40" t="str">
        <f>IF(ISNUMBER(AVERAGEIFS(Observed!AE$2:AE$2369,Observed!$A$2:$A$2369,$A291,Observed!$C$2:$C$2369,$C291)),AVERAGEIFS(Observed!AE$2:AE$2369,Observed!$A$2:$A$2369,$A291,Observed!$C$2:$C$2369,$C291),"")</f>
        <v/>
      </c>
      <c r="AF291" s="40" t="str">
        <f>IF(ISNUMBER(AVERAGEIFS(Observed!AF$2:AF$2369,Observed!$A$2:$A$2369,$A291,Observed!$C$2:$C$2369,$C291)),AVERAGEIFS(Observed!AF$2:AF$2369,Observed!$A$2:$A$2369,$A291,Observed!$C$2:$C$2369,$C291),"")</f>
        <v/>
      </c>
      <c r="AG291" s="40" t="str">
        <f>IF(ISNUMBER(AVERAGEIFS(Observed!AG$2:AG$2369,Observed!$A$2:$A$2369,$A291,Observed!$C$2:$C$2369,$C291)),AVERAGEIFS(Observed!AG$2:AG$2369,Observed!$A$2:$A$2369,$A291,Observed!$C$2:$C$2369,$C291),"")</f>
        <v/>
      </c>
      <c r="AH291" s="41" t="str">
        <f>IF(ISNUMBER(AVERAGEIFS(Observed!AH$2:AH$2369,Observed!$A$2:$A$2369,$A291,Observed!$C$2:$C$2369,$C291)),AVERAGEIFS(Observed!AH$2:AH$2369,Observed!$A$2:$A$2369,$A291,Observed!$C$2:$C$2369,$C291),"")</f>
        <v/>
      </c>
      <c r="AI291" s="41" t="str">
        <f>IF(ISNUMBER(AVERAGEIFS(Observed!AI$2:AI$2369,Observed!$A$2:$A$2369,$A291,Observed!$C$2:$C$2369,$C291)),AVERAGEIFS(Observed!AI$2:AI$2369,Observed!$A$2:$A$2369,$A291,Observed!$C$2:$C$2369,$C291),"")</f>
        <v/>
      </c>
      <c r="AJ291" s="41" t="str">
        <f>IF(ISNUMBER(AVERAGEIFS(Observed!AJ$2:AJ$2369,Observed!$A$2:$A$2369,$A291,Observed!$C$2:$C$2369,$C291)),AVERAGEIFS(Observed!AJ$2:AJ$2369,Observed!$A$2:$A$2369,$A291,Observed!$C$2:$C$2369,$C291),"")</f>
        <v/>
      </c>
      <c r="AK291" s="40" t="str">
        <f>IF(ISNUMBER(AVERAGEIFS(Observed!AK$2:AK$2369,Observed!$A$2:$A$2369,$A291,Observed!$C$2:$C$2369,$C291)),AVERAGEIFS(Observed!AK$2:AK$2369,Observed!$A$2:$A$2369,$A291,Observed!$C$2:$C$2369,$C291),"")</f>
        <v/>
      </c>
      <c r="AL291" s="41" t="str">
        <f>IF(ISNUMBER(AVERAGEIFS(Observed!AL$2:AL$2369,Observed!$A$2:$A$2369,$A291,Observed!$C$2:$C$2369,$C291)),AVERAGEIFS(Observed!AL$2:AL$2369,Observed!$A$2:$A$2369,$A291,Observed!$C$2:$C$2369,$C291),"")</f>
        <v/>
      </c>
      <c r="AM291" s="40" t="str">
        <f>IF(ISNUMBER(AVERAGEIFS(Observed!AM$2:AM$2369,Observed!$A$2:$A$2369,$A291,Observed!$C$2:$C$2369,$C291)),AVERAGEIFS(Observed!AM$2:AM$2369,Observed!$A$2:$A$2369,$A291,Observed!$C$2:$C$2369,$C291),"")</f>
        <v/>
      </c>
      <c r="AN291" s="40" t="str">
        <f>IF(ISNUMBER(AVERAGEIFS(Observed!AN$2:AN$2369,Observed!$A$2:$A$2369,$A291,Observed!$C$2:$C$2369,$C291)),AVERAGEIFS(Observed!AN$2:AN$2369,Observed!$A$2:$A$2369,$A291,Observed!$C$2:$C$2369,$C291),"")</f>
        <v/>
      </c>
      <c r="AO291" s="40" t="str">
        <f>IF(ISNUMBER(AVERAGEIFS(Observed!AO$2:AO$2369,Observed!$A$2:$A$2369,$A291,Observed!$C$2:$C$2369,$C291)),AVERAGEIFS(Observed!AO$2:AO$2369,Observed!$A$2:$A$2369,$A291,Observed!$C$2:$C$2369,$C291),"")</f>
        <v/>
      </c>
      <c r="AP291" s="41" t="str">
        <f>IF(ISNUMBER(AVERAGEIFS(Observed!AP$2:AP$2369,Observed!$A$2:$A$2369,$A291,Observed!$C$2:$C$2369,$C291)),AVERAGEIFS(Observed!AP$2:AP$2369,Observed!$A$2:$A$2369,$A291,Observed!$C$2:$C$2369,$C291),"")</f>
        <v/>
      </c>
      <c r="AQ291" s="40" t="str">
        <f>IF(ISNUMBER(AVERAGEIFS(Observed!AQ$2:AQ$2369,Observed!$A$2:$A$2369,$A291,Observed!$C$2:$C$2369,$C291)),AVERAGEIFS(Observed!AQ$2:AQ$2369,Observed!$A$2:$A$2369,$A291,Observed!$C$2:$C$2369,$C291),"")</f>
        <v/>
      </c>
      <c r="AR291" s="40" t="str">
        <f>IF(ISNUMBER(AVERAGEIFS(Observed!AR$2:AR$2369,Observed!$A$2:$A$2369,$A291,Observed!$C$2:$C$2369,$C291)),AVERAGEIFS(Observed!AR$2:AR$2369,Observed!$A$2:$A$2369,$A291,Observed!$C$2:$C$2369,$C291),"")</f>
        <v/>
      </c>
      <c r="AS291" s="3">
        <f>COUNTIFS(Observed!$A$2:$A$2369,$A291,Observed!$C$2:$C$2369,$C291)</f>
        <v>3</v>
      </c>
      <c r="AT291" s="3">
        <f t="shared" si="4"/>
        <v>1</v>
      </c>
    </row>
    <row r="292" spans="1:46" x14ac:dyDescent="0.25">
      <c r="A292" t="s">
        <v>6</v>
      </c>
      <c r="B292" t="s">
        <v>21</v>
      </c>
      <c r="C292" s="7">
        <v>37174</v>
      </c>
      <c r="D292" t="s">
        <v>101</v>
      </c>
      <c r="E292" t="s">
        <v>84</v>
      </c>
      <c r="J292" t="s">
        <v>27</v>
      </c>
      <c r="K292" t="s">
        <v>27</v>
      </c>
      <c r="L292">
        <v>1</v>
      </c>
      <c r="M292" t="s">
        <v>25</v>
      </c>
      <c r="N292" s="39">
        <f>IF(ISNUMBER(AVERAGEIFS(Observed!N$2:N$2369,Observed!$A$2:$A$2369,$A292,Observed!$C$2:$C$2369,$C292)),AVERAGEIFS(Observed!N$2:N$2369,Observed!$A$2:$A$2369,$A292,Observed!$C$2:$C$2369,$C292),"")</f>
        <v>600.83333333333337</v>
      </c>
      <c r="O292" s="40">
        <f>IF(ISNUMBER(AVERAGEIFS(Observed!O$2:O$2369,Observed!$A$2:$A$2369,$A292,Observed!$C$2:$C$2369,$C292)),AVERAGEIFS(Observed!O$2:O$2369,Observed!$A$2:$A$2369,$A292,Observed!$C$2:$C$2369,$C292),"")</f>
        <v>60.083333333333336</v>
      </c>
      <c r="P292" s="40" t="str">
        <f>IF(ISNUMBER(AVERAGEIFS(Observed!P$2:P$2369,Observed!$A$2:$A$2369,$A292,Observed!$C$2:$C$2369,$C292)),AVERAGEIFS(Observed!P$2:P$2369,Observed!$A$2:$A$2369,$A292,Observed!$C$2:$C$2369,$C292),"")</f>
        <v/>
      </c>
      <c r="Q292" s="40">
        <f>IF(ISNUMBER(AVERAGEIFS(Observed!Q$2:Q$2369,Observed!$A$2:$A$2369,$A292,Observed!$C$2:$C$2369,$C292)),AVERAGEIFS(Observed!Q$2:Q$2369,Observed!$A$2:$A$2369,$A292,Observed!$C$2:$C$2369,$C292),"")</f>
        <v>182.58666666666667</v>
      </c>
      <c r="R292" s="40">
        <f>IF(ISNUMBER(AVERAGEIFS(Observed!R$2:R$2369,Observed!$A$2:$A$2369,$A292,Observed!$C$2:$C$2369,$C292)),AVERAGEIFS(Observed!R$2:R$2369,Observed!$A$2:$A$2369,$A292,Observed!$C$2:$C$2369,$C292),"")</f>
        <v>216.67</v>
      </c>
      <c r="S292" s="41" t="str">
        <f>IF(ISNUMBER(AVERAGEIFS(Observed!S$2:S$2369,Observed!$A$2:$A$2369,$A292,Observed!$C$2:$C$2369,$C292)),AVERAGEIFS(Observed!S$2:S$2369,Observed!$A$2:$A$2369,$A292,Observed!$C$2:$C$2369,$C292),"")</f>
        <v/>
      </c>
      <c r="T292" s="41" t="str">
        <f>IF(ISNUMBER(AVERAGEIFS(Observed!T$2:T$2369,Observed!$A$2:$A$2369,$A292,Observed!$C$2:$C$2369,$C292)),AVERAGEIFS(Observed!T$2:T$2369,Observed!$A$2:$A$2369,$A292,Observed!$C$2:$C$2369,$C292),"")</f>
        <v/>
      </c>
      <c r="U292" s="41" t="str">
        <f>IF(ISNUMBER(AVERAGEIFS(Observed!U$2:U$2369,Observed!$A$2:$A$2369,$A292,Observed!$C$2:$C$2369,$C292)),AVERAGEIFS(Observed!U$2:U$2369,Observed!$A$2:$A$2369,$A292,Observed!$C$2:$C$2369,$C292),"")</f>
        <v/>
      </c>
      <c r="V292" s="40" t="str">
        <f>IF(ISNUMBER(AVERAGEIFS(Observed!V$2:V$2369,Observed!$A$2:$A$2369,$A292,Observed!$C$2:$C$2369,$C292)),AVERAGEIFS(Observed!V$2:V$2369,Observed!$A$2:$A$2369,$A292,Observed!$C$2:$C$2369,$C292),"")</f>
        <v/>
      </c>
      <c r="W292" s="8" t="str">
        <f>IF(ISNUMBER(AVERAGEIFS(Observed!W$2:W$2369,Observed!$A$2:$A$2369,$A292,Observed!$C$2:$C$2369,$C292)),AVERAGEIFS(Observed!W$2:W$2369,Observed!$A$2:$A$2369,$A292,Observed!$C$2:$C$2369,$C292),"")</f>
        <v/>
      </c>
      <c r="X292" s="8" t="str">
        <f>IF(ISNUMBER(AVERAGEIFS(Observed!X$2:X$2369,Observed!$A$2:$A$2369,$A292,Observed!$C$2:$C$2369,$C292)),AVERAGEIFS(Observed!X$2:X$2369,Observed!$A$2:$A$2369,$A292,Observed!$C$2:$C$2369,$C292),"")</f>
        <v/>
      </c>
      <c r="Y292" s="40" t="str">
        <f>IF(ISNUMBER(AVERAGEIFS(Observed!Y$2:Y$2369,Observed!$A$2:$A$2369,$A292,Observed!$C$2:$C$2369,$C292)),AVERAGEIFS(Observed!Y$2:Y$2369,Observed!$A$2:$A$2369,$A292,Observed!$C$2:$C$2369,$C292),"")</f>
        <v/>
      </c>
      <c r="Z292" s="40" t="str">
        <f>IF(ISNUMBER(AVERAGEIFS(Observed!Z$2:Z$2369,Observed!$A$2:$A$2369,$A292,Observed!$C$2:$C$2369,$C292)),AVERAGEIFS(Observed!Z$2:Z$2369,Observed!$A$2:$A$2369,$A292,Observed!$C$2:$C$2369,$C292),"")</f>
        <v/>
      </c>
      <c r="AA292" s="40" t="str">
        <f>IF(ISNUMBER(AVERAGEIFS(Observed!AA$2:AA$2369,Observed!$A$2:$A$2369,$A292,Observed!$C$2:$C$2369,$C292)),AVERAGEIFS(Observed!AA$2:AA$2369,Observed!$A$2:$A$2369,$A292,Observed!$C$2:$C$2369,$C292),"")</f>
        <v/>
      </c>
      <c r="AB292" s="40" t="str">
        <f>IF(ISNUMBER(AVERAGEIFS(Observed!AB$2:AB$2369,Observed!$A$2:$A$2369,$A292,Observed!$C$2:$C$2369,$C292)),AVERAGEIFS(Observed!AB$2:AB$2369,Observed!$A$2:$A$2369,$A292,Observed!$C$2:$C$2369,$C292),"")</f>
        <v/>
      </c>
      <c r="AC292" s="40" t="str">
        <f>IF(ISNUMBER(AVERAGEIFS(Observed!AC$2:AC$2369,Observed!$A$2:$A$2369,$A292,Observed!$C$2:$C$2369,$C292)),AVERAGEIFS(Observed!AC$2:AC$2369,Observed!$A$2:$A$2369,$A292,Observed!$C$2:$C$2369,$C292),"")</f>
        <v/>
      </c>
      <c r="AD292" s="40" t="str">
        <f>IF(ISNUMBER(AVERAGEIFS(Observed!AD$2:AD$2369,Observed!$A$2:$A$2369,$A292,Observed!$C$2:$C$2369,$C292)),AVERAGEIFS(Observed!AD$2:AD$2369,Observed!$A$2:$A$2369,$A292,Observed!$C$2:$C$2369,$C292),"")</f>
        <v/>
      </c>
      <c r="AE292" s="40" t="str">
        <f>IF(ISNUMBER(AVERAGEIFS(Observed!AE$2:AE$2369,Observed!$A$2:$A$2369,$A292,Observed!$C$2:$C$2369,$C292)),AVERAGEIFS(Observed!AE$2:AE$2369,Observed!$A$2:$A$2369,$A292,Observed!$C$2:$C$2369,$C292),"")</f>
        <v/>
      </c>
      <c r="AF292" s="40" t="str">
        <f>IF(ISNUMBER(AVERAGEIFS(Observed!AF$2:AF$2369,Observed!$A$2:$A$2369,$A292,Observed!$C$2:$C$2369,$C292)),AVERAGEIFS(Observed!AF$2:AF$2369,Observed!$A$2:$A$2369,$A292,Observed!$C$2:$C$2369,$C292),"")</f>
        <v/>
      </c>
      <c r="AG292" s="40" t="str">
        <f>IF(ISNUMBER(AVERAGEIFS(Observed!AG$2:AG$2369,Observed!$A$2:$A$2369,$A292,Observed!$C$2:$C$2369,$C292)),AVERAGEIFS(Observed!AG$2:AG$2369,Observed!$A$2:$A$2369,$A292,Observed!$C$2:$C$2369,$C292),"")</f>
        <v/>
      </c>
      <c r="AH292" s="41" t="str">
        <f>IF(ISNUMBER(AVERAGEIFS(Observed!AH$2:AH$2369,Observed!$A$2:$A$2369,$A292,Observed!$C$2:$C$2369,$C292)),AVERAGEIFS(Observed!AH$2:AH$2369,Observed!$A$2:$A$2369,$A292,Observed!$C$2:$C$2369,$C292),"")</f>
        <v/>
      </c>
      <c r="AI292" s="41" t="str">
        <f>IF(ISNUMBER(AVERAGEIFS(Observed!AI$2:AI$2369,Observed!$A$2:$A$2369,$A292,Observed!$C$2:$C$2369,$C292)),AVERAGEIFS(Observed!AI$2:AI$2369,Observed!$A$2:$A$2369,$A292,Observed!$C$2:$C$2369,$C292),"")</f>
        <v/>
      </c>
      <c r="AJ292" s="41" t="str">
        <f>IF(ISNUMBER(AVERAGEIFS(Observed!AJ$2:AJ$2369,Observed!$A$2:$A$2369,$A292,Observed!$C$2:$C$2369,$C292)),AVERAGEIFS(Observed!AJ$2:AJ$2369,Observed!$A$2:$A$2369,$A292,Observed!$C$2:$C$2369,$C292),"")</f>
        <v/>
      </c>
      <c r="AK292" s="40" t="str">
        <f>IF(ISNUMBER(AVERAGEIFS(Observed!AK$2:AK$2369,Observed!$A$2:$A$2369,$A292,Observed!$C$2:$C$2369,$C292)),AVERAGEIFS(Observed!AK$2:AK$2369,Observed!$A$2:$A$2369,$A292,Observed!$C$2:$C$2369,$C292),"")</f>
        <v/>
      </c>
      <c r="AL292" s="41" t="str">
        <f>IF(ISNUMBER(AVERAGEIFS(Observed!AL$2:AL$2369,Observed!$A$2:$A$2369,$A292,Observed!$C$2:$C$2369,$C292)),AVERAGEIFS(Observed!AL$2:AL$2369,Observed!$A$2:$A$2369,$A292,Observed!$C$2:$C$2369,$C292),"")</f>
        <v/>
      </c>
      <c r="AM292" s="40" t="str">
        <f>IF(ISNUMBER(AVERAGEIFS(Observed!AM$2:AM$2369,Observed!$A$2:$A$2369,$A292,Observed!$C$2:$C$2369,$C292)),AVERAGEIFS(Observed!AM$2:AM$2369,Observed!$A$2:$A$2369,$A292,Observed!$C$2:$C$2369,$C292),"")</f>
        <v/>
      </c>
      <c r="AN292" s="40" t="str">
        <f>IF(ISNUMBER(AVERAGEIFS(Observed!AN$2:AN$2369,Observed!$A$2:$A$2369,$A292,Observed!$C$2:$C$2369,$C292)),AVERAGEIFS(Observed!AN$2:AN$2369,Observed!$A$2:$A$2369,$A292,Observed!$C$2:$C$2369,$C292),"")</f>
        <v/>
      </c>
      <c r="AO292" s="40" t="str">
        <f>IF(ISNUMBER(AVERAGEIFS(Observed!AO$2:AO$2369,Observed!$A$2:$A$2369,$A292,Observed!$C$2:$C$2369,$C292)),AVERAGEIFS(Observed!AO$2:AO$2369,Observed!$A$2:$A$2369,$A292,Observed!$C$2:$C$2369,$C292),"")</f>
        <v/>
      </c>
      <c r="AP292" s="41" t="str">
        <f>IF(ISNUMBER(AVERAGEIFS(Observed!AP$2:AP$2369,Observed!$A$2:$A$2369,$A292,Observed!$C$2:$C$2369,$C292)),AVERAGEIFS(Observed!AP$2:AP$2369,Observed!$A$2:$A$2369,$A292,Observed!$C$2:$C$2369,$C292),"")</f>
        <v/>
      </c>
      <c r="AQ292" s="40" t="str">
        <f>IF(ISNUMBER(AVERAGEIFS(Observed!AQ$2:AQ$2369,Observed!$A$2:$A$2369,$A292,Observed!$C$2:$C$2369,$C292)),AVERAGEIFS(Observed!AQ$2:AQ$2369,Observed!$A$2:$A$2369,$A292,Observed!$C$2:$C$2369,$C292),"")</f>
        <v/>
      </c>
      <c r="AR292" s="40" t="str">
        <f>IF(ISNUMBER(AVERAGEIFS(Observed!AR$2:AR$2369,Observed!$A$2:$A$2369,$A292,Observed!$C$2:$C$2369,$C292)),AVERAGEIFS(Observed!AR$2:AR$2369,Observed!$A$2:$A$2369,$A292,Observed!$C$2:$C$2369,$C292),"")</f>
        <v/>
      </c>
      <c r="AS292" s="3">
        <f>COUNTIFS(Observed!$A$2:$A$2369,$A292,Observed!$C$2:$C$2369,$C292)</f>
        <v>3</v>
      </c>
      <c r="AT292" s="3">
        <f t="shared" si="4"/>
        <v>3</v>
      </c>
    </row>
    <row r="293" spans="1:46" x14ac:dyDescent="0.25">
      <c r="A293" t="s">
        <v>6</v>
      </c>
      <c r="B293" t="s">
        <v>21</v>
      </c>
      <c r="C293" s="7">
        <v>37201</v>
      </c>
      <c r="D293" t="s">
        <v>101</v>
      </c>
      <c r="E293" t="s">
        <v>84</v>
      </c>
      <c r="J293" t="s">
        <v>27</v>
      </c>
      <c r="K293" t="s">
        <v>27</v>
      </c>
      <c r="L293">
        <v>2</v>
      </c>
      <c r="M293" t="s">
        <v>23</v>
      </c>
      <c r="N293" s="39">
        <f>IF(ISNUMBER(AVERAGEIFS(Observed!N$2:N$2369,Observed!$A$2:$A$2369,$A293,Observed!$C$2:$C$2369,$C293)),AVERAGEIFS(Observed!N$2:N$2369,Observed!$A$2:$A$2369,$A293,Observed!$C$2:$C$2369,$C293),"")</f>
        <v>1788.3333333333333</v>
      </c>
      <c r="O293" s="40">
        <f>IF(ISNUMBER(AVERAGEIFS(Observed!O$2:O$2369,Observed!$A$2:$A$2369,$A293,Observed!$C$2:$C$2369,$C293)),AVERAGEIFS(Observed!O$2:O$2369,Observed!$A$2:$A$2369,$A293,Observed!$C$2:$C$2369,$C293),"")</f>
        <v>178.83333333333334</v>
      </c>
      <c r="P293" s="40" t="str">
        <f>IF(ISNUMBER(AVERAGEIFS(Observed!P$2:P$2369,Observed!$A$2:$A$2369,$A293,Observed!$C$2:$C$2369,$C293)),AVERAGEIFS(Observed!P$2:P$2369,Observed!$A$2:$A$2369,$A293,Observed!$C$2:$C$2369,$C293),"")</f>
        <v/>
      </c>
      <c r="Q293" s="40" t="str">
        <f>IF(ISNUMBER(AVERAGEIFS(Observed!Q$2:Q$2369,Observed!$A$2:$A$2369,$A293,Observed!$C$2:$C$2369,$C293)),AVERAGEIFS(Observed!Q$2:Q$2369,Observed!$A$2:$A$2369,$A293,Observed!$C$2:$C$2369,$C293),"")</f>
        <v/>
      </c>
      <c r="R293" s="40" t="str">
        <f>IF(ISNUMBER(AVERAGEIFS(Observed!R$2:R$2369,Observed!$A$2:$A$2369,$A293,Observed!$C$2:$C$2369,$C293)),AVERAGEIFS(Observed!R$2:R$2369,Observed!$A$2:$A$2369,$A293,Observed!$C$2:$C$2369,$C293),"")</f>
        <v/>
      </c>
      <c r="S293" s="41" t="str">
        <f>IF(ISNUMBER(AVERAGEIFS(Observed!S$2:S$2369,Observed!$A$2:$A$2369,$A293,Observed!$C$2:$C$2369,$C293)),AVERAGEIFS(Observed!S$2:S$2369,Observed!$A$2:$A$2369,$A293,Observed!$C$2:$C$2369,$C293),"")</f>
        <v/>
      </c>
      <c r="T293" s="41" t="str">
        <f>IF(ISNUMBER(AVERAGEIFS(Observed!T$2:T$2369,Observed!$A$2:$A$2369,$A293,Observed!$C$2:$C$2369,$C293)),AVERAGEIFS(Observed!T$2:T$2369,Observed!$A$2:$A$2369,$A293,Observed!$C$2:$C$2369,$C293),"")</f>
        <v/>
      </c>
      <c r="U293" s="41" t="str">
        <f>IF(ISNUMBER(AVERAGEIFS(Observed!U$2:U$2369,Observed!$A$2:$A$2369,$A293,Observed!$C$2:$C$2369,$C293)),AVERAGEIFS(Observed!U$2:U$2369,Observed!$A$2:$A$2369,$A293,Observed!$C$2:$C$2369,$C293),"")</f>
        <v/>
      </c>
      <c r="V293" s="40" t="str">
        <f>IF(ISNUMBER(AVERAGEIFS(Observed!V$2:V$2369,Observed!$A$2:$A$2369,$A293,Observed!$C$2:$C$2369,$C293)),AVERAGEIFS(Observed!V$2:V$2369,Observed!$A$2:$A$2369,$A293,Observed!$C$2:$C$2369,$C293),"")</f>
        <v/>
      </c>
      <c r="W293" s="8" t="str">
        <f>IF(ISNUMBER(AVERAGEIFS(Observed!W$2:W$2369,Observed!$A$2:$A$2369,$A293,Observed!$C$2:$C$2369,$C293)),AVERAGEIFS(Observed!W$2:W$2369,Observed!$A$2:$A$2369,$A293,Observed!$C$2:$C$2369,$C293),"")</f>
        <v/>
      </c>
      <c r="X293" s="8" t="str">
        <f>IF(ISNUMBER(AVERAGEIFS(Observed!X$2:X$2369,Observed!$A$2:$A$2369,$A293,Observed!$C$2:$C$2369,$C293)),AVERAGEIFS(Observed!X$2:X$2369,Observed!$A$2:$A$2369,$A293,Observed!$C$2:$C$2369,$C293),"")</f>
        <v/>
      </c>
      <c r="Y293" s="40" t="str">
        <f>IF(ISNUMBER(AVERAGEIFS(Observed!Y$2:Y$2369,Observed!$A$2:$A$2369,$A293,Observed!$C$2:$C$2369,$C293)),AVERAGEIFS(Observed!Y$2:Y$2369,Observed!$A$2:$A$2369,$A293,Observed!$C$2:$C$2369,$C293),"")</f>
        <v/>
      </c>
      <c r="Z293" s="40" t="str">
        <f>IF(ISNUMBER(AVERAGEIFS(Observed!Z$2:Z$2369,Observed!$A$2:$A$2369,$A293,Observed!$C$2:$C$2369,$C293)),AVERAGEIFS(Observed!Z$2:Z$2369,Observed!$A$2:$A$2369,$A293,Observed!$C$2:$C$2369,$C293),"")</f>
        <v/>
      </c>
      <c r="AA293" s="40" t="str">
        <f>IF(ISNUMBER(AVERAGEIFS(Observed!AA$2:AA$2369,Observed!$A$2:$A$2369,$A293,Observed!$C$2:$C$2369,$C293)),AVERAGEIFS(Observed!AA$2:AA$2369,Observed!$A$2:$A$2369,$A293,Observed!$C$2:$C$2369,$C293),"")</f>
        <v/>
      </c>
      <c r="AB293" s="40" t="str">
        <f>IF(ISNUMBER(AVERAGEIFS(Observed!AB$2:AB$2369,Observed!$A$2:$A$2369,$A293,Observed!$C$2:$C$2369,$C293)),AVERAGEIFS(Observed!AB$2:AB$2369,Observed!$A$2:$A$2369,$A293,Observed!$C$2:$C$2369,$C293),"")</f>
        <v/>
      </c>
      <c r="AC293" s="40" t="str">
        <f>IF(ISNUMBER(AVERAGEIFS(Observed!AC$2:AC$2369,Observed!$A$2:$A$2369,$A293,Observed!$C$2:$C$2369,$C293)),AVERAGEIFS(Observed!AC$2:AC$2369,Observed!$A$2:$A$2369,$A293,Observed!$C$2:$C$2369,$C293),"")</f>
        <v/>
      </c>
      <c r="AD293" s="40" t="str">
        <f>IF(ISNUMBER(AVERAGEIFS(Observed!AD$2:AD$2369,Observed!$A$2:$A$2369,$A293,Observed!$C$2:$C$2369,$C293)),AVERAGEIFS(Observed!AD$2:AD$2369,Observed!$A$2:$A$2369,$A293,Observed!$C$2:$C$2369,$C293),"")</f>
        <v/>
      </c>
      <c r="AE293" s="40" t="str">
        <f>IF(ISNUMBER(AVERAGEIFS(Observed!AE$2:AE$2369,Observed!$A$2:$A$2369,$A293,Observed!$C$2:$C$2369,$C293)),AVERAGEIFS(Observed!AE$2:AE$2369,Observed!$A$2:$A$2369,$A293,Observed!$C$2:$C$2369,$C293),"")</f>
        <v/>
      </c>
      <c r="AF293" s="40" t="str">
        <f>IF(ISNUMBER(AVERAGEIFS(Observed!AF$2:AF$2369,Observed!$A$2:$A$2369,$A293,Observed!$C$2:$C$2369,$C293)),AVERAGEIFS(Observed!AF$2:AF$2369,Observed!$A$2:$A$2369,$A293,Observed!$C$2:$C$2369,$C293),"")</f>
        <v/>
      </c>
      <c r="AG293" s="40" t="str">
        <f>IF(ISNUMBER(AVERAGEIFS(Observed!AG$2:AG$2369,Observed!$A$2:$A$2369,$A293,Observed!$C$2:$C$2369,$C293)),AVERAGEIFS(Observed!AG$2:AG$2369,Observed!$A$2:$A$2369,$A293,Observed!$C$2:$C$2369,$C293),"")</f>
        <v/>
      </c>
      <c r="AH293" s="41" t="str">
        <f>IF(ISNUMBER(AVERAGEIFS(Observed!AH$2:AH$2369,Observed!$A$2:$A$2369,$A293,Observed!$C$2:$C$2369,$C293)),AVERAGEIFS(Observed!AH$2:AH$2369,Observed!$A$2:$A$2369,$A293,Observed!$C$2:$C$2369,$C293),"")</f>
        <v/>
      </c>
      <c r="AI293" s="41" t="str">
        <f>IF(ISNUMBER(AVERAGEIFS(Observed!AI$2:AI$2369,Observed!$A$2:$A$2369,$A293,Observed!$C$2:$C$2369,$C293)),AVERAGEIFS(Observed!AI$2:AI$2369,Observed!$A$2:$A$2369,$A293,Observed!$C$2:$C$2369,$C293),"")</f>
        <v/>
      </c>
      <c r="AJ293" s="41" t="str">
        <f>IF(ISNUMBER(AVERAGEIFS(Observed!AJ$2:AJ$2369,Observed!$A$2:$A$2369,$A293,Observed!$C$2:$C$2369,$C293)),AVERAGEIFS(Observed!AJ$2:AJ$2369,Observed!$A$2:$A$2369,$A293,Observed!$C$2:$C$2369,$C293),"")</f>
        <v/>
      </c>
      <c r="AK293" s="40" t="str">
        <f>IF(ISNUMBER(AVERAGEIFS(Observed!AK$2:AK$2369,Observed!$A$2:$A$2369,$A293,Observed!$C$2:$C$2369,$C293)),AVERAGEIFS(Observed!AK$2:AK$2369,Observed!$A$2:$A$2369,$A293,Observed!$C$2:$C$2369,$C293),"")</f>
        <v/>
      </c>
      <c r="AL293" s="41" t="str">
        <f>IF(ISNUMBER(AVERAGEIFS(Observed!AL$2:AL$2369,Observed!$A$2:$A$2369,$A293,Observed!$C$2:$C$2369,$C293)),AVERAGEIFS(Observed!AL$2:AL$2369,Observed!$A$2:$A$2369,$A293,Observed!$C$2:$C$2369,$C293),"")</f>
        <v/>
      </c>
      <c r="AM293" s="40" t="str">
        <f>IF(ISNUMBER(AVERAGEIFS(Observed!AM$2:AM$2369,Observed!$A$2:$A$2369,$A293,Observed!$C$2:$C$2369,$C293)),AVERAGEIFS(Observed!AM$2:AM$2369,Observed!$A$2:$A$2369,$A293,Observed!$C$2:$C$2369,$C293),"")</f>
        <v/>
      </c>
      <c r="AN293" s="40" t="str">
        <f>IF(ISNUMBER(AVERAGEIFS(Observed!AN$2:AN$2369,Observed!$A$2:$A$2369,$A293,Observed!$C$2:$C$2369,$C293)),AVERAGEIFS(Observed!AN$2:AN$2369,Observed!$A$2:$A$2369,$A293,Observed!$C$2:$C$2369,$C293),"")</f>
        <v/>
      </c>
      <c r="AO293" s="40" t="str">
        <f>IF(ISNUMBER(AVERAGEIFS(Observed!AO$2:AO$2369,Observed!$A$2:$A$2369,$A293,Observed!$C$2:$C$2369,$C293)),AVERAGEIFS(Observed!AO$2:AO$2369,Observed!$A$2:$A$2369,$A293,Observed!$C$2:$C$2369,$C293),"")</f>
        <v/>
      </c>
      <c r="AP293" s="41" t="str">
        <f>IF(ISNUMBER(AVERAGEIFS(Observed!AP$2:AP$2369,Observed!$A$2:$A$2369,$A293,Observed!$C$2:$C$2369,$C293)),AVERAGEIFS(Observed!AP$2:AP$2369,Observed!$A$2:$A$2369,$A293,Observed!$C$2:$C$2369,$C293),"")</f>
        <v/>
      </c>
      <c r="AQ293" s="40" t="str">
        <f>IF(ISNUMBER(AVERAGEIFS(Observed!AQ$2:AQ$2369,Observed!$A$2:$A$2369,$A293,Observed!$C$2:$C$2369,$C293)),AVERAGEIFS(Observed!AQ$2:AQ$2369,Observed!$A$2:$A$2369,$A293,Observed!$C$2:$C$2369,$C293),"")</f>
        <v/>
      </c>
      <c r="AR293" s="40" t="str">
        <f>IF(ISNUMBER(AVERAGEIFS(Observed!AR$2:AR$2369,Observed!$A$2:$A$2369,$A293,Observed!$C$2:$C$2369,$C293)),AVERAGEIFS(Observed!AR$2:AR$2369,Observed!$A$2:$A$2369,$A293,Observed!$C$2:$C$2369,$C293),"")</f>
        <v/>
      </c>
      <c r="AS293" s="3">
        <f>COUNTIFS(Observed!$A$2:$A$2369,$A293,Observed!$C$2:$C$2369,$C293)</f>
        <v>3</v>
      </c>
      <c r="AT293" s="3">
        <f t="shared" si="4"/>
        <v>1</v>
      </c>
    </row>
    <row r="294" spans="1:46" x14ac:dyDescent="0.25">
      <c r="A294" t="s">
        <v>6</v>
      </c>
      <c r="B294" t="s">
        <v>21</v>
      </c>
      <c r="C294" s="7">
        <v>37208</v>
      </c>
      <c r="D294" t="s">
        <v>101</v>
      </c>
      <c r="E294" t="s">
        <v>84</v>
      </c>
      <c r="J294" t="s">
        <v>27</v>
      </c>
      <c r="K294" t="s">
        <v>27</v>
      </c>
      <c r="L294">
        <v>2</v>
      </c>
      <c r="M294" t="s">
        <v>23</v>
      </c>
      <c r="N294" s="39">
        <f>IF(ISNUMBER(AVERAGEIFS(Observed!N$2:N$2369,Observed!$A$2:$A$2369,$A294,Observed!$C$2:$C$2369,$C294)),AVERAGEIFS(Observed!N$2:N$2369,Observed!$A$2:$A$2369,$A294,Observed!$C$2:$C$2369,$C294),"")</f>
        <v>3086.6666666666665</v>
      </c>
      <c r="O294" s="40">
        <f>IF(ISNUMBER(AVERAGEIFS(Observed!O$2:O$2369,Observed!$A$2:$A$2369,$A294,Observed!$C$2:$C$2369,$C294)),AVERAGEIFS(Observed!O$2:O$2369,Observed!$A$2:$A$2369,$A294,Observed!$C$2:$C$2369,$C294),"")</f>
        <v>308.66666666666669</v>
      </c>
      <c r="P294" s="40" t="str">
        <f>IF(ISNUMBER(AVERAGEIFS(Observed!P$2:P$2369,Observed!$A$2:$A$2369,$A294,Observed!$C$2:$C$2369,$C294)),AVERAGEIFS(Observed!P$2:P$2369,Observed!$A$2:$A$2369,$A294,Observed!$C$2:$C$2369,$C294),"")</f>
        <v/>
      </c>
      <c r="Q294" s="40" t="str">
        <f>IF(ISNUMBER(AVERAGEIFS(Observed!Q$2:Q$2369,Observed!$A$2:$A$2369,$A294,Observed!$C$2:$C$2369,$C294)),AVERAGEIFS(Observed!Q$2:Q$2369,Observed!$A$2:$A$2369,$A294,Observed!$C$2:$C$2369,$C294),"")</f>
        <v/>
      </c>
      <c r="R294" s="40" t="str">
        <f>IF(ISNUMBER(AVERAGEIFS(Observed!R$2:R$2369,Observed!$A$2:$A$2369,$A294,Observed!$C$2:$C$2369,$C294)),AVERAGEIFS(Observed!R$2:R$2369,Observed!$A$2:$A$2369,$A294,Observed!$C$2:$C$2369,$C294),"")</f>
        <v/>
      </c>
      <c r="S294" s="41" t="str">
        <f>IF(ISNUMBER(AVERAGEIFS(Observed!S$2:S$2369,Observed!$A$2:$A$2369,$A294,Observed!$C$2:$C$2369,$C294)),AVERAGEIFS(Observed!S$2:S$2369,Observed!$A$2:$A$2369,$A294,Observed!$C$2:$C$2369,$C294),"")</f>
        <v/>
      </c>
      <c r="T294" s="41" t="str">
        <f>IF(ISNUMBER(AVERAGEIFS(Observed!T$2:T$2369,Observed!$A$2:$A$2369,$A294,Observed!$C$2:$C$2369,$C294)),AVERAGEIFS(Observed!T$2:T$2369,Observed!$A$2:$A$2369,$A294,Observed!$C$2:$C$2369,$C294),"")</f>
        <v/>
      </c>
      <c r="U294" s="41" t="str">
        <f>IF(ISNUMBER(AVERAGEIFS(Observed!U$2:U$2369,Observed!$A$2:$A$2369,$A294,Observed!$C$2:$C$2369,$C294)),AVERAGEIFS(Observed!U$2:U$2369,Observed!$A$2:$A$2369,$A294,Observed!$C$2:$C$2369,$C294),"")</f>
        <v/>
      </c>
      <c r="V294" s="40" t="str">
        <f>IF(ISNUMBER(AVERAGEIFS(Observed!V$2:V$2369,Observed!$A$2:$A$2369,$A294,Observed!$C$2:$C$2369,$C294)),AVERAGEIFS(Observed!V$2:V$2369,Observed!$A$2:$A$2369,$A294,Observed!$C$2:$C$2369,$C294),"")</f>
        <v/>
      </c>
      <c r="W294" s="8" t="str">
        <f>IF(ISNUMBER(AVERAGEIFS(Observed!W$2:W$2369,Observed!$A$2:$A$2369,$A294,Observed!$C$2:$C$2369,$C294)),AVERAGEIFS(Observed!W$2:W$2369,Observed!$A$2:$A$2369,$A294,Observed!$C$2:$C$2369,$C294),"")</f>
        <v/>
      </c>
      <c r="X294" s="8" t="str">
        <f>IF(ISNUMBER(AVERAGEIFS(Observed!X$2:X$2369,Observed!$A$2:$A$2369,$A294,Observed!$C$2:$C$2369,$C294)),AVERAGEIFS(Observed!X$2:X$2369,Observed!$A$2:$A$2369,$A294,Observed!$C$2:$C$2369,$C294),"")</f>
        <v/>
      </c>
      <c r="Y294" s="40" t="str">
        <f>IF(ISNUMBER(AVERAGEIFS(Observed!Y$2:Y$2369,Observed!$A$2:$A$2369,$A294,Observed!$C$2:$C$2369,$C294)),AVERAGEIFS(Observed!Y$2:Y$2369,Observed!$A$2:$A$2369,$A294,Observed!$C$2:$C$2369,$C294),"")</f>
        <v/>
      </c>
      <c r="Z294" s="40" t="str">
        <f>IF(ISNUMBER(AVERAGEIFS(Observed!Z$2:Z$2369,Observed!$A$2:$A$2369,$A294,Observed!$C$2:$C$2369,$C294)),AVERAGEIFS(Observed!Z$2:Z$2369,Observed!$A$2:$A$2369,$A294,Observed!$C$2:$C$2369,$C294),"")</f>
        <v/>
      </c>
      <c r="AA294" s="40" t="str">
        <f>IF(ISNUMBER(AVERAGEIFS(Observed!AA$2:AA$2369,Observed!$A$2:$A$2369,$A294,Observed!$C$2:$C$2369,$C294)),AVERAGEIFS(Observed!AA$2:AA$2369,Observed!$A$2:$A$2369,$A294,Observed!$C$2:$C$2369,$C294),"")</f>
        <v/>
      </c>
      <c r="AB294" s="40" t="str">
        <f>IF(ISNUMBER(AVERAGEIFS(Observed!AB$2:AB$2369,Observed!$A$2:$A$2369,$A294,Observed!$C$2:$C$2369,$C294)),AVERAGEIFS(Observed!AB$2:AB$2369,Observed!$A$2:$A$2369,$A294,Observed!$C$2:$C$2369,$C294),"")</f>
        <v/>
      </c>
      <c r="AC294" s="40" t="str">
        <f>IF(ISNUMBER(AVERAGEIFS(Observed!AC$2:AC$2369,Observed!$A$2:$A$2369,$A294,Observed!$C$2:$C$2369,$C294)),AVERAGEIFS(Observed!AC$2:AC$2369,Observed!$A$2:$A$2369,$A294,Observed!$C$2:$C$2369,$C294),"")</f>
        <v/>
      </c>
      <c r="AD294" s="40" t="str">
        <f>IF(ISNUMBER(AVERAGEIFS(Observed!AD$2:AD$2369,Observed!$A$2:$A$2369,$A294,Observed!$C$2:$C$2369,$C294)),AVERAGEIFS(Observed!AD$2:AD$2369,Observed!$A$2:$A$2369,$A294,Observed!$C$2:$C$2369,$C294),"")</f>
        <v/>
      </c>
      <c r="AE294" s="40" t="str">
        <f>IF(ISNUMBER(AVERAGEIFS(Observed!AE$2:AE$2369,Observed!$A$2:$A$2369,$A294,Observed!$C$2:$C$2369,$C294)),AVERAGEIFS(Observed!AE$2:AE$2369,Observed!$A$2:$A$2369,$A294,Observed!$C$2:$C$2369,$C294),"")</f>
        <v/>
      </c>
      <c r="AF294" s="40" t="str">
        <f>IF(ISNUMBER(AVERAGEIFS(Observed!AF$2:AF$2369,Observed!$A$2:$A$2369,$A294,Observed!$C$2:$C$2369,$C294)),AVERAGEIFS(Observed!AF$2:AF$2369,Observed!$A$2:$A$2369,$A294,Observed!$C$2:$C$2369,$C294),"")</f>
        <v/>
      </c>
      <c r="AG294" s="40" t="str">
        <f>IF(ISNUMBER(AVERAGEIFS(Observed!AG$2:AG$2369,Observed!$A$2:$A$2369,$A294,Observed!$C$2:$C$2369,$C294)),AVERAGEIFS(Observed!AG$2:AG$2369,Observed!$A$2:$A$2369,$A294,Observed!$C$2:$C$2369,$C294),"")</f>
        <v/>
      </c>
      <c r="AH294" s="41" t="str">
        <f>IF(ISNUMBER(AVERAGEIFS(Observed!AH$2:AH$2369,Observed!$A$2:$A$2369,$A294,Observed!$C$2:$C$2369,$C294)),AVERAGEIFS(Observed!AH$2:AH$2369,Observed!$A$2:$A$2369,$A294,Observed!$C$2:$C$2369,$C294),"")</f>
        <v/>
      </c>
      <c r="AI294" s="41" t="str">
        <f>IF(ISNUMBER(AVERAGEIFS(Observed!AI$2:AI$2369,Observed!$A$2:$A$2369,$A294,Observed!$C$2:$C$2369,$C294)),AVERAGEIFS(Observed!AI$2:AI$2369,Observed!$A$2:$A$2369,$A294,Observed!$C$2:$C$2369,$C294),"")</f>
        <v/>
      </c>
      <c r="AJ294" s="41" t="str">
        <f>IF(ISNUMBER(AVERAGEIFS(Observed!AJ$2:AJ$2369,Observed!$A$2:$A$2369,$A294,Observed!$C$2:$C$2369,$C294)),AVERAGEIFS(Observed!AJ$2:AJ$2369,Observed!$A$2:$A$2369,$A294,Observed!$C$2:$C$2369,$C294),"")</f>
        <v/>
      </c>
      <c r="AK294" s="40" t="str">
        <f>IF(ISNUMBER(AVERAGEIFS(Observed!AK$2:AK$2369,Observed!$A$2:$A$2369,$A294,Observed!$C$2:$C$2369,$C294)),AVERAGEIFS(Observed!AK$2:AK$2369,Observed!$A$2:$A$2369,$A294,Observed!$C$2:$C$2369,$C294),"")</f>
        <v/>
      </c>
      <c r="AL294" s="41" t="str">
        <f>IF(ISNUMBER(AVERAGEIFS(Observed!AL$2:AL$2369,Observed!$A$2:$A$2369,$A294,Observed!$C$2:$C$2369,$C294)),AVERAGEIFS(Observed!AL$2:AL$2369,Observed!$A$2:$A$2369,$A294,Observed!$C$2:$C$2369,$C294),"")</f>
        <v/>
      </c>
      <c r="AM294" s="40" t="str">
        <f>IF(ISNUMBER(AVERAGEIFS(Observed!AM$2:AM$2369,Observed!$A$2:$A$2369,$A294,Observed!$C$2:$C$2369,$C294)),AVERAGEIFS(Observed!AM$2:AM$2369,Observed!$A$2:$A$2369,$A294,Observed!$C$2:$C$2369,$C294),"")</f>
        <v/>
      </c>
      <c r="AN294" s="40" t="str">
        <f>IF(ISNUMBER(AVERAGEIFS(Observed!AN$2:AN$2369,Observed!$A$2:$A$2369,$A294,Observed!$C$2:$C$2369,$C294)),AVERAGEIFS(Observed!AN$2:AN$2369,Observed!$A$2:$A$2369,$A294,Observed!$C$2:$C$2369,$C294),"")</f>
        <v/>
      </c>
      <c r="AO294" s="40" t="str">
        <f>IF(ISNUMBER(AVERAGEIFS(Observed!AO$2:AO$2369,Observed!$A$2:$A$2369,$A294,Observed!$C$2:$C$2369,$C294)),AVERAGEIFS(Observed!AO$2:AO$2369,Observed!$A$2:$A$2369,$A294,Observed!$C$2:$C$2369,$C294),"")</f>
        <v/>
      </c>
      <c r="AP294" s="41" t="str">
        <f>IF(ISNUMBER(AVERAGEIFS(Observed!AP$2:AP$2369,Observed!$A$2:$A$2369,$A294,Observed!$C$2:$C$2369,$C294)),AVERAGEIFS(Observed!AP$2:AP$2369,Observed!$A$2:$A$2369,$A294,Observed!$C$2:$C$2369,$C294),"")</f>
        <v/>
      </c>
      <c r="AQ294" s="40" t="str">
        <f>IF(ISNUMBER(AVERAGEIFS(Observed!AQ$2:AQ$2369,Observed!$A$2:$A$2369,$A294,Observed!$C$2:$C$2369,$C294)),AVERAGEIFS(Observed!AQ$2:AQ$2369,Observed!$A$2:$A$2369,$A294,Observed!$C$2:$C$2369,$C294),"")</f>
        <v/>
      </c>
      <c r="AR294" s="40" t="str">
        <f>IF(ISNUMBER(AVERAGEIFS(Observed!AR$2:AR$2369,Observed!$A$2:$A$2369,$A294,Observed!$C$2:$C$2369,$C294)),AVERAGEIFS(Observed!AR$2:AR$2369,Observed!$A$2:$A$2369,$A294,Observed!$C$2:$C$2369,$C294),"")</f>
        <v/>
      </c>
      <c r="AS294" s="3">
        <f>COUNTIFS(Observed!$A$2:$A$2369,$A294,Observed!$C$2:$C$2369,$C294)</f>
        <v>3</v>
      </c>
      <c r="AT294" s="3">
        <f t="shared" si="4"/>
        <v>1</v>
      </c>
    </row>
    <row r="295" spans="1:46" x14ac:dyDescent="0.25">
      <c r="A295" t="s">
        <v>6</v>
      </c>
      <c r="B295" t="s">
        <v>21</v>
      </c>
      <c r="C295" s="7">
        <v>37216</v>
      </c>
      <c r="D295" t="s">
        <v>101</v>
      </c>
      <c r="E295" t="s">
        <v>84</v>
      </c>
      <c r="J295" t="s">
        <v>27</v>
      </c>
      <c r="K295" t="s">
        <v>27</v>
      </c>
      <c r="L295">
        <v>2</v>
      </c>
      <c r="M295" t="s">
        <v>24</v>
      </c>
      <c r="N295" s="39">
        <f>IF(ISNUMBER(AVERAGEIFS(Observed!N$2:N$2369,Observed!$A$2:$A$2369,$A295,Observed!$C$2:$C$2369,$C295)),AVERAGEIFS(Observed!N$2:N$2369,Observed!$A$2:$A$2369,$A295,Observed!$C$2:$C$2369,$C295),"")</f>
        <v>4485</v>
      </c>
      <c r="O295" s="40">
        <f>IF(ISNUMBER(AVERAGEIFS(Observed!O$2:O$2369,Observed!$A$2:$A$2369,$A295,Observed!$C$2:$C$2369,$C295)),AVERAGEIFS(Observed!O$2:O$2369,Observed!$A$2:$A$2369,$A295,Observed!$C$2:$C$2369,$C295),"")</f>
        <v>448.5</v>
      </c>
      <c r="P295" s="40" t="str">
        <f>IF(ISNUMBER(AVERAGEIFS(Observed!P$2:P$2369,Observed!$A$2:$A$2369,$A295,Observed!$C$2:$C$2369,$C295)),AVERAGEIFS(Observed!P$2:P$2369,Observed!$A$2:$A$2369,$A295,Observed!$C$2:$C$2369,$C295),"")</f>
        <v/>
      </c>
      <c r="Q295" s="40" t="str">
        <f>IF(ISNUMBER(AVERAGEIFS(Observed!Q$2:Q$2369,Observed!$A$2:$A$2369,$A295,Observed!$C$2:$C$2369,$C295)),AVERAGEIFS(Observed!Q$2:Q$2369,Observed!$A$2:$A$2369,$A295,Observed!$C$2:$C$2369,$C295),"")</f>
        <v/>
      </c>
      <c r="R295" s="40" t="str">
        <f>IF(ISNUMBER(AVERAGEIFS(Observed!R$2:R$2369,Observed!$A$2:$A$2369,$A295,Observed!$C$2:$C$2369,$C295)),AVERAGEIFS(Observed!R$2:R$2369,Observed!$A$2:$A$2369,$A295,Observed!$C$2:$C$2369,$C295),"")</f>
        <v/>
      </c>
      <c r="S295" s="41" t="str">
        <f>IF(ISNUMBER(AVERAGEIFS(Observed!S$2:S$2369,Observed!$A$2:$A$2369,$A295,Observed!$C$2:$C$2369,$C295)),AVERAGEIFS(Observed!S$2:S$2369,Observed!$A$2:$A$2369,$A295,Observed!$C$2:$C$2369,$C295),"")</f>
        <v/>
      </c>
      <c r="T295" s="41" t="str">
        <f>IF(ISNUMBER(AVERAGEIFS(Observed!T$2:T$2369,Observed!$A$2:$A$2369,$A295,Observed!$C$2:$C$2369,$C295)),AVERAGEIFS(Observed!T$2:T$2369,Observed!$A$2:$A$2369,$A295,Observed!$C$2:$C$2369,$C295),"")</f>
        <v/>
      </c>
      <c r="U295" s="41" t="str">
        <f>IF(ISNUMBER(AVERAGEIFS(Observed!U$2:U$2369,Observed!$A$2:$A$2369,$A295,Observed!$C$2:$C$2369,$C295)),AVERAGEIFS(Observed!U$2:U$2369,Observed!$A$2:$A$2369,$A295,Observed!$C$2:$C$2369,$C295),"")</f>
        <v/>
      </c>
      <c r="V295" s="40" t="str">
        <f>IF(ISNUMBER(AVERAGEIFS(Observed!V$2:V$2369,Observed!$A$2:$A$2369,$A295,Observed!$C$2:$C$2369,$C295)),AVERAGEIFS(Observed!V$2:V$2369,Observed!$A$2:$A$2369,$A295,Observed!$C$2:$C$2369,$C295),"")</f>
        <v/>
      </c>
      <c r="W295" s="8" t="str">
        <f>IF(ISNUMBER(AVERAGEIFS(Observed!W$2:W$2369,Observed!$A$2:$A$2369,$A295,Observed!$C$2:$C$2369,$C295)),AVERAGEIFS(Observed!W$2:W$2369,Observed!$A$2:$A$2369,$A295,Observed!$C$2:$C$2369,$C295),"")</f>
        <v/>
      </c>
      <c r="X295" s="8" t="str">
        <f>IF(ISNUMBER(AVERAGEIFS(Observed!X$2:X$2369,Observed!$A$2:$A$2369,$A295,Observed!$C$2:$C$2369,$C295)),AVERAGEIFS(Observed!X$2:X$2369,Observed!$A$2:$A$2369,$A295,Observed!$C$2:$C$2369,$C295),"")</f>
        <v/>
      </c>
      <c r="Y295" s="40" t="str">
        <f>IF(ISNUMBER(AVERAGEIFS(Observed!Y$2:Y$2369,Observed!$A$2:$A$2369,$A295,Observed!$C$2:$C$2369,$C295)),AVERAGEIFS(Observed!Y$2:Y$2369,Observed!$A$2:$A$2369,$A295,Observed!$C$2:$C$2369,$C295),"")</f>
        <v/>
      </c>
      <c r="Z295" s="40" t="str">
        <f>IF(ISNUMBER(AVERAGEIFS(Observed!Z$2:Z$2369,Observed!$A$2:$A$2369,$A295,Observed!$C$2:$C$2369,$C295)),AVERAGEIFS(Observed!Z$2:Z$2369,Observed!$A$2:$A$2369,$A295,Observed!$C$2:$C$2369,$C295),"")</f>
        <v/>
      </c>
      <c r="AA295" s="40" t="str">
        <f>IF(ISNUMBER(AVERAGEIFS(Observed!AA$2:AA$2369,Observed!$A$2:$A$2369,$A295,Observed!$C$2:$C$2369,$C295)),AVERAGEIFS(Observed!AA$2:AA$2369,Observed!$A$2:$A$2369,$A295,Observed!$C$2:$C$2369,$C295),"")</f>
        <v/>
      </c>
      <c r="AB295" s="40" t="str">
        <f>IF(ISNUMBER(AVERAGEIFS(Observed!AB$2:AB$2369,Observed!$A$2:$A$2369,$A295,Observed!$C$2:$C$2369,$C295)),AVERAGEIFS(Observed!AB$2:AB$2369,Observed!$A$2:$A$2369,$A295,Observed!$C$2:$C$2369,$C295),"")</f>
        <v/>
      </c>
      <c r="AC295" s="40" t="str">
        <f>IF(ISNUMBER(AVERAGEIFS(Observed!AC$2:AC$2369,Observed!$A$2:$A$2369,$A295,Observed!$C$2:$C$2369,$C295)),AVERAGEIFS(Observed!AC$2:AC$2369,Observed!$A$2:$A$2369,$A295,Observed!$C$2:$C$2369,$C295),"")</f>
        <v/>
      </c>
      <c r="AD295" s="40" t="str">
        <f>IF(ISNUMBER(AVERAGEIFS(Observed!AD$2:AD$2369,Observed!$A$2:$A$2369,$A295,Observed!$C$2:$C$2369,$C295)),AVERAGEIFS(Observed!AD$2:AD$2369,Observed!$A$2:$A$2369,$A295,Observed!$C$2:$C$2369,$C295),"")</f>
        <v/>
      </c>
      <c r="AE295" s="40" t="str">
        <f>IF(ISNUMBER(AVERAGEIFS(Observed!AE$2:AE$2369,Observed!$A$2:$A$2369,$A295,Observed!$C$2:$C$2369,$C295)),AVERAGEIFS(Observed!AE$2:AE$2369,Observed!$A$2:$A$2369,$A295,Observed!$C$2:$C$2369,$C295),"")</f>
        <v/>
      </c>
      <c r="AF295" s="40" t="str">
        <f>IF(ISNUMBER(AVERAGEIFS(Observed!AF$2:AF$2369,Observed!$A$2:$A$2369,$A295,Observed!$C$2:$C$2369,$C295)),AVERAGEIFS(Observed!AF$2:AF$2369,Observed!$A$2:$A$2369,$A295,Observed!$C$2:$C$2369,$C295),"")</f>
        <v/>
      </c>
      <c r="AG295" s="40" t="str">
        <f>IF(ISNUMBER(AVERAGEIFS(Observed!AG$2:AG$2369,Observed!$A$2:$A$2369,$A295,Observed!$C$2:$C$2369,$C295)),AVERAGEIFS(Observed!AG$2:AG$2369,Observed!$A$2:$A$2369,$A295,Observed!$C$2:$C$2369,$C295),"")</f>
        <v/>
      </c>
      <c r="AH295" s="41" t="str">
        <f>IF(ISNUMBER(AVERAGEIFS(Observed!AH$2:AH$2369,Observed!$A$2:$A$2369,$A295,Observed!$C$2:$C$2369,$C295)),AVERAGEIFS(Observed!AH$2:AH$2369,Observed!$A$2:$A$2369,$A295,Observed!$C$2:$C$2369,$C295),"")</f>
        <v/>
      </c>
      <c r="AI295" s="41" t="str">
        <f>IF(ISNUMBER(AVERAGEIFS(Observed!AI$2:AI$2369,Observed!$A$2:$A$2369,$A295,Observed!$C$2:$C$2369,$C295)),AVERAGEIFS(Observed!AI$2:AI$2369,Observed!$A$2:$A$2369,$A295,Observed!$C$2:$C$2369,$C295),"")</f>
        <v/>
      </c>
      <c r="AJ295" s="41" t="str">
        <f>IF(ISNUMBER(AVERAGEIFS(Observed!AJ$2:AJ$2369,Observed!$A$2:$A$2369,$A295,Observed!$C$2:$C$2369,$C295)),AVERAGEIFS(Observed!AJ$2:AJ$2369,Observed!$A$2:$A$2369,$A295,Observed!$C$2:$C$2369,$C295),"")</f>
        <v/>
      </c>
      <c r="AK295" s="40" t="str">
        <f>IF(ISNUMBER(AVERAGEIFS(Observed!AK$2:AK$2369,Observed!$A$2:$A$2369,$A295,Observed!$C$2:$C$2369,$C295)),AVERAGEIFS(Observed!AK$2:AK$2369,Observed!$A$2:$A$2369,$A295,Observed!$C$2:$C$2369,$C295),"")</f>
        <v/>
      </c>
      <c r="AL295" s="41" t="str">
        <f>IF(ISNUMBER(AVERAGEIFS(Observed!AL$2:AL$2369,Observed!$A$2:$A$2369,$A295,Observed!$C$2:$C$2369,$C295)),AVERAGEIFS(Observed!AL$2:AL$2369,Observed!$A$2:$A$2369,$A295,Observed!$C$2:$C$2369,$C295),"")</f>
        <v/>
      </c>
      <c r="AM295" s="40" t="str">
        <f>IF(ISNUMBER(AVERAGEIFS(Observed!AM$2:AM$2369,Observed!$A$2:$A$2369,$A295,Observed!$C$2:$C$2369,$C295)),AVERAGEIFS(Observed!AM$2:AM$2369,Observed!$A$2:$A$2369,$A295,Observed!$C$2:$C$2369,$C295),"")</f>
        <v/>
      </c>
      <c r="AN295" s="40" t="str">
        <f>IF(ISNUMBER(AVERAGEIFS(Observed!AN$2:AN$2369,Observed!$A$2:$A$2369,$A295,Observed!$C$2:$C$2369,$C295)),AVERAGEIFS(Observed!AN$2:AN$2369,Observed!$A$2:$A$2369,$A295,Observed!$C$2:$C$2369,$C295),"")</f>
        <v/>
      </c>
      <c r="AO295" s="40" t="str">
        <f>IF(ISNUMBER(AVERAGEIFS(Observed!AO$2:AO$2369,Observed!$A$2:$A$2369,$A295,Observed!$C$2:$C$2369,$C295)),AVERAGEIFS(Observed!AO$2:AO$2369,Observed!$A$2:$A$2369,$A295,Observed!$C$2:$C$2369,$C295),"")</f>
        <v/>
      </c>
      <c r="AP295" s="41" t="str">
        <f>IF(ISNUMBER(AVERAGEIFS(Observed!AP$2:AP$2369,Observed!$A$2:$A$2369,$A295,Observed!$C$2:$C$2369,$C295)),AVERAGEIFS(Observed!AP$2:AP$2369,Observed!$A$2:$A$2369,$A295,Observed!$C$2:$C$2369,$C295),"")</f>
        <v/>
      </c>
      <c r="AQ295" s="40" t="str">
        <f>IF(ISNUMBER(AVERAGEIFS(Observed!AQ$2:AQ$2369,Observed!$A$2:$A$2369,$A295,Observed!$C$2:$C$2369,$C295)),AVERAGEIFS(Observed!AQ$2:AQ$2369,Observed!$A$2:$A$2369,$A295,Observed!$C$2:$C$2369,$C295),"")</f>
        <v/>
      </c>
      <c r="AR295" s="40" t="str">
        <f>IF(ISNUMBER(AVERAGEIFS(Observed!AR$2:AR$2369,Observed!$A$2:$A$2369,$A295,Observed!$C$2:$C$2369,$C295)),AVERAGEIFS(Observed!AR$2:AR$2369,Observed!$A$2:$A$2369,$A295,Observed!$C$2:$C$2369,$C295),"")</f>
        <v/>
      </c>
      <c r="AS295" s="3">
        <f>COUNTIFS(Observed!$A$2:$A$2369,$A295,Observed!$C$2:$C$2369,$C295)</f>
        <v>3</v>
      </c>
      <c r="AT295" s="3">
        <f t="shared" si="4"/>
        <v>1</v>
      </c>
    </row>
    <row r="296" spans="1:46" x14ac:dyDescent="0.25">
      <c r="A296" t="s">
        <v>6</v>
      </c>
      <c r="B296" t="s">
        <v>21</v>
      </c>
      <c r="C296" s="7">
        <v>37221</v>
      </c>
      <c r="D296" t="s">
        <v>101</v>
      </c>
      <c r="E296" t="s">
        <v>84</v>
      </c>
      <c r="J296" t="s">
        <v>27</v>
      </c>
      <c r="K296" t="s">
        <v>27</v>
      </c>
      <c r="L296">
        <v>2</v>
      </c>
      <c r="M296" t="s">
        <v>25</v>
      </c>
      <c r="N296" s="39" t="str">
        <f>IF(ISNUMBER(AVERAGEIFS(Observed!N$2:N$2369,Observed!$A$2:$A$2369,$A296,Observed!$C$2:$C$2369,$C296)),AVERAGEIFS(Observed!N$2:N$2369,Observed!$A$2:$A$2369,$A296,Observed!$C$2:$C$2369,$C296),"")</f>
        <v/>
      </c>
      <c r="O296" s="40" t="str">
        <f>IF(ISNUMBER(AVERAGEIFS(Observed!O$2:O$2369,Observed!$A$2:$A$2369,$A296,Observed!$C$2:$C$2369,$C296)),AVERAGEIFS(Observed!O$2:O$2369,Observed!$A$2:$A$2369,$A296,Observed!$C$2:$C$2369,$C296),"")</f>
        <v/>
      </c>
      <c r="P296" s="40" t="str">
        <f>IF(ISNUMBER(AVERAGEIFS(Observed!P$2:P$2369,Observed!$A$2:$A$2369,$A296,Observed!$C$2:$C$2369,$C296)),AVERAGEIFS(Observed!P$2:P$2369,Observed!$A$2:$A$2369,$A296,Observed!$C$2:$C$2369,$C296),"")</f>
        <v/>
      </c>
      <c r="Q296" s="40">
        <f>IF(ISNUMBER(AVERAGEIFS(Observed!Q$2:Q$2369,Observed!$A$2:$A$2369,$A296,Observed!$C$2:$C$2369,$C296)),AVERAGEIFS(Observed!Q$2:Q$2369,Observed!$A$2:$A$2369,$A296,Observed!$C$2:$C$2369,$C296),"")</f>
        <v>360.26</v>
      </c>
      <c r="R296" s="40">
        <f>IF(ISNUMBER(AVERAGEIFS(Observed!R$2:R$2369,Observed!$A$2:$A$2369,$A296,Observed!$C$2:$C$2369,$C296)),AVERAGEIFS(Observed!R$2:R$2369,Observed!$A$2:$A$2369,$A296,Observed!$C$2:$C$2369,$C296),"")</f>
        <v>576.92999999999995</v>
      </c>
      <c r="S296" s="41" t="str">
        <f>IF(ISNUMBER(AVERAGEIFS(Observed!S$2:S$2369,Observed!$A$2:$A$2369,$A296,Observed!$C$2:$C$2369,$C296)),AVERAGEIFS(Observed!S$2:S$2369,Observed!$A$2:$A$2369,$A296,Observed!$C$2:$C$2369,$C296),"")</f>
        <v/>
      </c>
      <c r="T296" s="41" t="str">
        <f>IF(ISNUMBER(AVERAGEIFS(Observed!T$2:T$2369,Observed!$A$2:$A$2369,$A296,Observed!$C$2:$C$2369,$C296)),AVERAGEIFS(Observed!T$2:T$2369,Observed!$A$2:$A$2369,$A296,Observed!$C$2:$C$2369,$C296),"")</f>
        <v/>
      </c>
      <c r="U296" s="41" t="str">
        <f>IF(ISNUMBER(AVERAGEIFS(Observed!U$2:U$2369,Observed!$A$2:$A$2369,$A296,Observed!$C$2:$C$2369,$C296)),AVERAGEIFS(Observed!U$2:U$2369,Observed!$A$2:$A$2369,$A296,Observed!$C$2:$C$2369,$C296),"")</f>
        <v/>
      </c>
      <c r="V296" s="40" t="str">
        <f>IF(ISNUMBER(AVERAGEIFS(Observed!V$2:V$2369,Observed!$A$2:$A$2369,$A296,Observed!$C$2:$C$2369,$C296)),AVERAGEIFS(Observed!V$2:V$2369,Observed!$A$2:$A$2369,$A296,Observed!$C$2:$C$2369,$C296),"")</f>
        <v/>
      </c>
      <c r="W296" s="8" t="str">
        <f>IF(ISNUMBER(AVERAGEIFS(Observed!W$2:W$2369,Observed!$A$2:$A$2369,$A296,Observed!$C$2:$C$2369,$C296)),AVERAGEIFS(Observed!W$2:W$2369,Observed!$A$2:$A$2369,$A296,Observed!$C$2:$C$2369,$C296),"")</f>
        <v/>
      </c>
      <c r="X296" s="8" t="str">
        <f>IF(ISNUMBER(AVERAGEIFS(Observed!X$2:X$2369,Observed!$A$2:$A$2369,$A296,Observed!$C$2:$C$2369,$C296)),AVERAGEIFS(Observed!X$2:X$2369,Observed!$A$2:$A$2369,$A296,Observed!$C$2:$C$2369,$C296),"")</f>
        <v/>
      </c>
      <c r="Y296" s="40" t="str">
        <f>IF(ISNUMBER(AVERAGEIFS(Observed!Y$2:Y$2369,Observed!$A$2:$A$2369,$A296,Observed!$C$2:$C$2369,$C296)),AVERAGEIFS(Observed!Y$2:Y$2369,Observed!$A$2:$A$2369,$A296,Observed!$C$2:$C$2369,$C296),"")</f>
        <v/>
      </c>
      <c r="Z296" s="40" t="str">
        <f>IF(ISNUMBER(AVERAGEIFS(Observed!Z$2:Z$2369,Observed!$A$2:$A$2369,$A296,Observed!$C$2:$C$2369,$C296)),AVERAGEIFS(Observed!Z$2:Z$2369,Observed!$A$2:$A$2369,$A296,Observed!$C$2:$C$2369,$C296),"")</f>
        <v/>
      </c>
      <c r="AA296" s="40" t="str">
        <f>IF(ISNUMBER(AVERAGEIFS(Observed!AA$2:AA$2369,Observed!$A$2:$A$2369,$A296,Observed!$C$2:$C$2369,$C296)),AVERAGEIFS(Observed!AA$2:AA$2369,Observed!$A$2:$A$2369,$A296,Observed!$C$2:$C$2369,$C296),"")</f>
        <v/>
      </c>
      <c r="AB296" s="40" t="str">
        <f>IF(ISNUMBER(AVERAGEIFS(Observed!AB$2:AB$2369,Observed!$A$2:$A$2369,$A296,Observed!$C$2:$C$2369,$C296)),AVERAGEIFS(Observed!AB$2:AB$2369,Observed!$A$2:$A$2369,$A296,Observed!$C$2:$C$2369,$C296),"")</f>
        <v/>
      </c>
      <c r="AC296" s="40" t="str">
        <f>IF(ISNUMBER(AVERAGEIFS(Observed!AC$2:AC$2369,Observed!$A$2:$A$2369,$A296,Observed!$C$2:$C$2369,$C296)),AVERAGEIFS(Observed!AC$2:AC$2369,Observed!$A$2:$A$2369,$A296,Observed!$C$2:$C$2369,$C296),"")</f>
        <v/>
      </c>
      <c r="AD296" s="40" t="str">
        <f>IF(ISNUMBER(AVERAGEIFS(Observed!AD$2:AD$2369,Observed!$A$2:$A$2369,$A296,Observed!$C$2:$C$2369,$C296)),AVERAGEIFS(Observed!AD$2:AD$2369,Observed!$A$2:$A$2369,$A296,Observed!$C$2:$C$2369,$C296),"")</f>
        <v/>
      </c>
      <c r="AE296" s="40" t="str">
        <f>IF(ISNUMBER(AVERAGEIFS(Observed!AE$2:AE$2369,Observed!$A$2:$A$2369,$A296,Observed!$C$2:$C$2369,$C296)),AVERAGEIFS(Observed!AE$2:AE$2369,Observed!$A$2:$A$2369,$A296,Observed!$C$2:$C$2369,$C296),"")</f>
        <v/>
      </c>
      <c r="AF296" s="40" t="str">
        <f>IF(ISNUMBER(AVERAGEIFS(Observed!AF$2:AF$2369,Observed!$A$2:$A$2369,$A296,Observed!$C$2:$C$2369,$C296)),AVERAGEIFS(Observed!AF$2:AF$2369,Observed!$A$2:$A$2369,$A296,Observed!$C$2:$C$2369,$C296),"")</f>
        <v/>
      </c>
      <c r="AG296" s="40" t="str">
        <f>IF(ISNUMBER(AVERAGEIFS(Observed!AG$2:AG$2369,Observed!$A$2:$A$2369,$A296,Observed!$C$2:$C$2369,$C296)),AVERAGEIFS(Observed!AG$2:AG$2369,Observed!$A$2:$A$2369,$A296,Observed!$C$2:$C$2369,$C296),"")</f>
        <v/>
      </c>
      <c r="AH296" s="41" t="str">
        <f>IF(ISNUMBER(AVERAGEIFS(Observed!AH$2:AH$2369,Observed!$A$2:$A$2369,$A296,Observed!$C$2:$C$2369,$C296)),AVERAGEIFS(Observed!AH$2:AH$2369,Observed!$A$2:$A$2369,$A296,Observed!$C$2:$C$2369,$C296),"")</f>
        <v/>
      </c>
      <c r="AI296" s="41" t="str">
        <f>IF(ISNUMBER(AVERAGEIFS(Observed!AI$2:AI$2369,Observed!$A$2:$A$2369,$A296,Observed!$C$2:$C$2369,$C296)),AVERAGEIFS(Observed!AI$2:AI$2369,Observed!$A$2:$A$2369,$A296,Observed!$C$2:$C$2369,$C296),"")</f>
        <v/>
      </c>
      <c r="AJ296" s="41" t="str">
        <f>IF(ISNUMBER(AVERAGEIFS(Observed!AJ$2:AJ$2369,Observed!$A$2:$A$2369,$A296,Observed!$C$2:$C$2369,$C296)),AVERAGEIFS(Observed!AJ$2:AJ$2369,Observed!$A$2:$A$2369,$A296,Observed!$C$2:$C$2369,$C296),"")</f>
        <v/>
      </c>
      <c r="AK296" s="40" t="str">
        <f>IF(ISNUMBER(AVERAGEIFS(Observed!AK$2:AK$2369,Observed!$A$2:$A$2369,$A296,Observed!$C$2:$C$2369,$C296)),AVERAGEIFS(Observed!AK$2:AK$2369,Observed!$A$2:$A$2369,$A296,Observed!$C$2:$C$2369,$C296),"")</f>
        <v/>
      </c>
      <c r="AL296" s="41" t="str">
        <f>IF(ISNUMBER(AVERAGEIFS(Observed!AL$2:AL$2369,Observed!$A$2:$A$2369,$A296,Observed!$C$2:$C$2369,$C296)),AVERAGEIFS(Observed!AL$2:AL$2369,Observed!$A$2:$A$2369,$A296,Observed!$C$2:$C$2369,$C296),"")</f>
        <v/>
      </c>
      <c r="AM296" s="40" t="str">
        <f>IF(ISNUMBER(AVERAGEIFS(Observed!AM$2:AM$2369,Observed!$A$2:$A$2369,$A296,Observed!$C$2:$C$2369,$C296)),AVERAGEIFS(Observed!AM$2:AM$2369,Observed!$A$2:$A$2369,$A296,Observed!$C$2:$C$2369,$C296),"")</f>
        <v/>
      </c>
      <c r="AN296" s="40" t="str">
        <f>IF(ISNUMBER(AVERAGEIFS(Observed!AN$2:AN$2369,Observed!$A$2:$A$2369,$A296,Observed!$C$2:$C$2369,$C296)),AVERAGEIFS(Observed!AN$2:AN$2369,Observed!$A$2:$A$2369,$A296,Observed!$C$2:$C$2369,$C296),"")</f>
        <v/>
      </c>
      <c r="AO296" s="40" t="str">
        <f>IF(ISNUMBER(AVERAGEIFS(Observed!AO$2:AO$2369,Observed!$A$2:$A$2369,$A296,Observed!$C$2:$C$2369,$C296)),AVERAGEIFS(Observed!AO$2:AO$2369,Observed!$A$2:$A$2369,$A296,Observed!$C$2:$C$2369,$C296),"")</f>
        <v/>
      </c>
      <c r="AP296" s="41" t="str">
        <f>IF(ISNUMBER(AVERAGEIFS(Observed!AP$2:AP$2369,Observed!$A$2:$A$2369,$A296,Observed!$C$2:$C$2369,$C296)),AVERAGEIFS(Observed!AP$2:AP$2369,Observed!$A$2:$A$2369,$A296,Observed!$C$2:$C$2369,$C296),"")</f>
        <v/>
      </c>
      <c r="AQ296" s="40" t="str">
        <f>IF(ISNUMBER(AVERAGEIFS(Observed!AQ$2:AQ$2369,Observed!$A$2:$A$2369,$A296,Observed!$C$2:$C$2369,$C296)),AVERAGEIFS(Observed!AQ$2:AQ$2369,Observed!$A$2:$A$2369,$A296,Observed!$C$2:$C$2369,$C296),"")</f>
        <v/>
      </c>
      <c r="AR296" s="40" t="str">
        <f>IF(ISNUMBER(AVERAGEIFS(Observed!AR$2:AR$2369,Observed!$A$2:$A$2369,$A296,Observed!$C$2:$C$2369,$C296)),AVERAGEIFS(Observed!AR$2:AR$2369,Observed!$A$2:$A$2369,$A296,Observed!$C$2:$C$2369,$C296),"")</f>
        <v/>
      </c>
      <c r="AS296" s="3">
        <f>COUNTIFS(Observed!$A$2:$A$2369,$A296,Observed!$C$2:$C$2369,$C296)</f>
        <v>3</v>
      </c>
      <c r="AT296" s="3">
        <f t="shared" si="4"/>
        <v>2</v>
      </c>
    </row>
    <row r="297" spans="1:46" x14ac:dyDescent="0.25">
      <c r="A297" t="s">
        <v>6</v>
      </c>
      <c r="B297" t="s">
        <v>21</v>
      </c>
      <c r="C297" s="7">
        <v>37243</v>
      </c>
      <c r="D297" t="s">
        <v>101</v>
      </c>
      <c r="E297" t="s">
        <v>84</v>
      </c>
      <c r="J297" t="s">
        <v>27</v>
      </c>
      <c r="K297" t="s">
        <v>27</v>
      </c>
      <c r="L297">
        <v>3</v>
      </c>
      <c r="M297" t="s">
        <v>23</v>
      </c>
      <c r="N297" s="39">
        <f>IF(ISNUMBER(AVERAGEIFS(Observed!N$2:N$2369,Observed!$A$2:$A$2369,$A297,Observed!$C$2:$C$2369,$C297)),AVERAGEIFS(Observed!N$2:N$2369,Observed!$A$2:$A$2369,$A297,Observed!$C$2:$C$2369,$C297),"")</f>
        <v>1820</v>
      </c>
      <c r="O297" s="40">
        <f>IF(ISNUMBER(AVERAGEIFS(Observed!O$2:O$2369,Observed!$A$2:$A$2369,$A297,Observed!$C$2:$C$2369,$C297)),AVERAGEIFS(Observed!O$2:O$2369,Observed!$A$2:$A$2369,$A297,Observed!$C$2:$C$2369,$C297),"")</f>
        <v>182</v>
      </c>
      <c r="P297" s="40" t="str">
        <f>IF(ISNUMBER(AVERAGEIFS(Observed!P$2:P$2369,Observed!$A$2:$A$2369,$A297,Observed!$C$2:$C$2369,$C297)),AVERAGEIFS(Observed!P$2:P$2369,Observed!$A$2:$A$2369,$A297,Observed!$C$2:$C$2369,$C297),"")</f>
        <v/>
      </c>
      <c r="Q297" s="40" t="str">
        <f>IF(ISNUMBER(AVERAGEIFS(Observed!Q$2:Q$2369,Observed!$A$2:$A$2369,$A297,Observed!$C$2:$C$2369,$C297)),AVERAGEIFS(Observed!Q$2:Q$2369,Observed!$A$2:$A$2369,$A297,Observed!$C$2:$C$2369,$C297),"")</f>
        <v/>
      </c>
      <c r="R297" s="40" t="str">
        <f>IF(ISNUMBER(AVERAGEIFS(Observed!R$2:R$2369,Observed!$A$2:$A$2369,$A297,Observed!$C$2:$C$2369,$C297)),AVERAGEIFS(Observed!R$2:R$2369,Observed!$A$2:$A$2369,$A297,Observed!$C$2:$C$2369,$C297),"")</f>
        <v/>
      </c>
      <c r="S297" s="41" t="str">
        <f>IF(ISNUMBER(AVERAGEIFS(Observed!S$2:S$2369,Observed!$A$2:$A$2369,$A297,Observed!$C$2:$C$2369,$C297)),AVERAGEIFS(Observed!S$2:S$2369,Observed!$A$2:$A$2369,$A297,Observed!$C$2:$C$2369,$C297),"")</f>
        <v/>
      </c>
      <c r="T297" s="41" t="str">
        <f>IF(ISNUMBER(AVERAGEIFS(Observed!T$2:T$2369,Observed!$A$2:$A$2369,$A297,Observed!$C$2:$C$2369,$C297)),AVERAGEIFS(Observed!T$2:T$2369,Observed!$A$2:$A$2369,$A297,Observed!$C$2:$C$2369,$C297),"")</f>
        <v/>
      </c>
      <c r="U297" s="41" t="str">
        <f>IF(ISNUMBER(AVERAGEIFS(Observed!U$2:U$2369,Observed!$A$2:$A$2369,$A297,Observed!$C$2:$C$2369,$C297)),AVERAGEIFS(Observed!U$2:U$2369,Observed!$A$2:$A$2369,$A297,Observed!$C$2:$C$2369,$C297),"")</f>
        <v/>
      </c>
      <c r="V297" s="40" t="str">
        <f>IF(ISNUMBER(AVERAGEIFS(Observed!V$2:V$2369,Observed!$A$2:$A$2369,$A297,Observed!$C$2:$C$2369,$C297)),AVERAGEIFS(Observed!V$2:V$2369,Observed!$A$2:$A$2369,$A297,Observed!$C$2:$C$2369,$C297),"")</f>
        <v/>
      </c>
      <c r="W297" s="8" t="str">
        <f>IF(ISNUMBER(AVERAGEIFS(Observed!W$2:W$2369,Observed!$A$2:$A$2369,$A297,Observed!$C$2:$C$2369,$C297)),AVERAGEIFS(Observed!W$2:W$2369,Observed!$A$2:$A$2369,$A297,Observed!$C$2:$C$2369,$C297),"")</f>
        <v/>
      </c>
      <c r="X297" s="8" t="str">
        <f>IF(ISNUMBER(AVERAGEIFS(Observed!X$2:X$2369,Observed!$A$2:$A$2369,$A297,Observed!$C$2:$C$2369,$C297)),AVERAGEIFS(Observed!X$2:X$2369,Observed!$A$2:$A$2369,$A297,Observed!$C$2:$C$2369,$C297),"")</f>
        <v/>
      </c>
      <c r="Y297" s="40" t="str">
        <f>IF(ISNUMBER(AVERAGEIFS(Observed!Y$2:Y$2369,Observed!$A$2:$A$2369,$A297,Observed!$C$2:$C$2369,$C297)),AVERAGEIFS(Observed!Y$2:Y$2369,Observed!$A$2:$A$2369,$A297,Observed!$C$2:$C$2369,$C297),"")</f>
        <v/>
      </c>
      <c r="Z297" s="40" t="str">
        <f>IF(ISNUMBER(AVERAGEIFS(Observed!Z$2:Z$2369,Observed!$A$2:$A$2369,$A297,Observed!$C$2:$C$2369,$C297)),AVERAGEIFS(Observed!Z$2:Z$2369,Observed!$A$2:$A$2369,$A297,Observed!$C$2:$C$2369,$C297),"")</f>
        <v/>
      </c>
      <c r="AA297" s="40" t="str">
        <f>IF(ISNUMBER(AVERAGEIFS(Observed!AA$2:AA$2369,Observed!$A$2:$A$2369,$A297,Observed!$C$2:$C$2369,$C297)),AVERAGEIFS(Observed!AA$2:AA$2369,Observed!$A$2:$A$2369,$A297,Observed!$C$2:$C$2369,$C297),"")</f>
        <v/>
      </c>
      <c r="AB297" s="40" t="str">
        <f>IF(ISNUMBER(AVERAGEIFS(Observed!AB$2:AB$2369,Observed!$A$2:$A$2369,$A297,Observed!$C$2:$C$2369,$C297)),AVERAGEIFS(Observed!AB$2:AB$2369,Observed!$A$2:$A$2369,$A297,Observed!$C$2:$C$2369,$C297),"")</f>
        <v/>
      </c>
      <c r="AC297" s="40" t="str">
        <f>IF(ISNUMBER(AVERAGEIFS(Observed!AC$2:AC$2369,Observed!$A$2:$A$2369,$A297,Observed!$C$2:$C$2369,$C297)),AVERAGEIFS(Observed!AC$2:AC$2369,Observed!$A$2:$A$2369,$A297,Observed!$C$2:$C$2369,$C297),"")</f>
        <v/>
      </c>
      <c r="AD297" s="40" t="str">
        <f>IF(ISNUMBER(AVERAGEIFS(Observed!AD$2:AD$2369,Observed!$A$2:$A$2369,$A297,Observed!$C$2:$C$2369,$C297)),AVERAGEIFS(Observed!AD$2:AD$2369,Observed!$A$2:$A$2369,$A297,Observed!$C$2:$C$2369,$C297),"")</f>
        <v/>
      </c>
      <c r="AE297" s="40" t="str">
        <f>IF(ISNUMBER(AVERAGEIFS(Observed!AE$2:AE$2369,Observed!$A$2:$A$2369,$A297,Observed!$C$2:$C$2369,$C297)),AVERAGEIFS(Observed!AE$2:AE$2369,Observed!$A$2:$A$2369,$A297,Observed!$C$2:$C$2369,$C297),"")</f>
        <v/>
      </c>
      <c r="AF297" s="40" t="str">
        <f>IF(ISNUMBER(AVERAGEIFS(Observed!AF$2:AF$2369,Observed!$A$2:$A$2369,$A297,Observed!$C$2:$C$2369,$C297)),AVERAGEIFS(Observed!AF$2:AF$2369,Observed!$A$2:$A$2369,$A297,Observed!$C$2:$C$2369,$C297),"")</f>
        <v/>
      </c>
      <c r="AG297" s="40" t="str">
        <f>IF(ISNUMBER(AVERAGEIFS(Observed!AG$2:AG$2369,Observed!$A$2:$A$2369,$A297,Observed!$C$2:$C$2369,$C297)),AVERAGEIFS(Observed!AG$2:AG$2369,Observed!$A$2:$A$2369,$A297,Observed!$C$2:$C$2369,$C297),"")</f>
        <v/>
      </c>
      <c r="AH297" s="41" t="str">
        <f>IF(ISNUMBER(AVERAGEIFS(Observed!AH$2:AH$2369,Observed!$A$2:$A$2369,$A297,Observed!$C$2:$C$2369,$C297)),AVERAGEIFS(Observed!AH$2:AH$2369,Observed!$A$2:$A$2369,$A297,Observed!$C$2:$C$2369,$C297),"")</f>
        <v/>
      </c>
      <c r="AI297" s="41" t="str">
        <f>IF(ISNUMBER(AVERAGEIFS(Observed!AI$2:AI$2369,Observed!$A$2:$A$2369,$A297,Observed!$C$2:$C$2369,$C297)),AVERAGEIFS(Observed!AI$2:AI$2369,Observed!$A$2:$A$2369,$A297,Observed!$C$2:$C$2369,$C297),"")</f>
        <v/>
      </c>
      <c r="AJ297" s="41" t="str">
        <f>IF(ISNUMBER(AVERAGEIFS(Observed!AJ$2:AJ$2369,Observed!$A$2:$A$2369,$A297,Observed!$C$2:$C$2369,$C297)),AVERAGEIFS(Observed!AJ$2:AJ$2369,Observed!$A$2:$A$2369,$A297,Observed!$C$2:$C$2369,$C297),"")</f>
        <v/>
      </c>
      <c r="AK297" s="40" t="str">
        <f>IF(ISNUMBER(AVERAGEIFS(Observed!AK$2:AK$2369,Observed!$A$2:$A$2369,$A297,Observed!$C$2:$C$2369,$C297)),AVERAGEIFS(Observed!AK$2:AK$2369,Observed!$A$2:$A$2369,$A297,Observed!$C$2:$C$2369,$C297),"")</f>
        <v/>
      </c>
      <c r="AL297" s="41" t="str">
        <f>IF(ISNUMBER(AVERAGEIFS(Observed!AL$2:AL$2369,Observed!$A$2:$A$2369,$A297,Observed!$C$2:$C$2369,$C297)),AVERAGEIFS(Observed!AL$2:AL$2369,Observed!$A$2:$A$2369,$A297,Observed!$C$2:$C$2369,$C297),"")</f>
        <v/>
      </c>
      <c r="AM297" s="40" t="str">
        <f>IF(ISNUMBER(AVERAGEIFS(Observed!AM$2:AM$2369,Observed!$A$2:$A$2369,$A297,Observed!$C$2:$C$2369,$C297)),AVERAGEIFS(Observed!AM$2:AM$2369,Observed!$A$2:$A$2369,$A297,Observed!$C$2:$C$2369,$C297),"")</f>
        <v/>
      </c>
      <c r="AN297" s="40" t="str">
        <f>IF(ISNUMBER(AVERAGEIFS(Observed!AN$2:AN$2369,Observed!$A$2:$A$2369,$A297,Observed!$C$2:$C$2369,$C297)),AVERAGEIFS(Observed!AN$2:AN$2369,Observed!$A$2:$A$2369,$A297,Observed!$C$2:$C$2369,$C297),"")</f>
        <v/>
      </c>
      <c r="AO297" s="40" t="str">
        <f>IF(ISNUMBER(AVERAGEIFS(Observed!AO$2:AO$2369,Observed!$A$2:$A$2369,$A297,Observed!$C$2:$C$2369,$C297)),AVERAGEIFS(Observed!AO$2:AO$2369,Observed!$A$2:$A$2369,$A297,Observed!$C$2:$C$2369,$C297),"")</f>
        <v/>
      </c>
      <c r="AP297" s="41" t="str">
        <f>IF(ISNUMBER(AVERAGEIFS(Observed!AP$2:AP$2369,Observed!$A$2:$A$2369,$A297,Observed!$C$2:$C$2369,$C297)),AVERAGEIFS(Observed!AP$2:AP$2369,Observed!$A$2:$A$2369,$A297,Observed!$C$2:$C$2369,$C297),"")</f>
        <v/>
      </c>
      <c r="AQ297" s="40" t="str">
        <f>IF(ISNUMBER(AVERAGEIFS(Observed!AQ$2:AQ$2369,Observed!$A$2:$A$2369,$A297,Observed!$C$2:$C$2369,$C297)),AVERAGEIFS(Observed!AQ$2:AQ$2369,Observed!$A$2:$A$2369,$A297,Observed!$C$2:$C$2369,$C297),"")</f>
        <v/>
      </c>
      <c r="AR297" s="40" t="str">
        <f>IF(ISNUMBER(AVERAGEIFS(Observed!AR$2:AR$2369,Observed!$A$2:$A$2369,$A297,Observed!$C$2:$C$2369,$C297)),AVERAGEIFS(Observed!AR$2:AR$2369,Observed!$A$2:$A$2369,$A297,Observed!$C$2:$C$2369,$C297),"")</f>
        <v/>
      </c>
      <c r="AS297" s="3">
        <f>COUNTIFS(Observed!$A$2:$A$2369,$A297,Observed!$C$2:$C$2369,$C297)</f>
        <v>3</v>
      </c>
      <c r="AT297" s="3">
        <f t="shared" si="4"/>
        <v>1</v>
      </c>
    </row>
    <row r="298" spans="1:46" x14ac:dyDescent="0.25">
      <c r="A298" t="s">
        <v>6</v>
      </c>
      <c r="B298" t="s">
        <v>21</v>
      </c>
      <c r="C298" s="7">
        <v>37247</v>
      </c>
      <c r="D298" t="s">
        <v>101</v>
      </c>
      <c r="E298" t="s">
        <v>84</v>
      </c>
      <c r="J298" t="s">
        <v>27</v>
      </c>
      <c r="K298" t="s">
        <v>27</v>
      </c>
      <c r="L298">
        <v>3</v>
      </c>
      <c r="M298" t="s">
        <v>24</v>
      </c>
      <c r="N298" s="39">
        <f>IF(ISNUMBER(AVERAGEIFS(Observed!N$2:N$2369,Observed!$A$2:$A$2369,$A298,Observed!$C$2:$C$2369,$C298)),AVERAGEIFS(Observed!N$2:N$2369,Observed!$A$2:$A$2369,$A298,Observed!$C$2:$C$2369,$C298),"")</f>
        <v>2516.6666666666665</v>
      </c>
      <c r="O298" s="40">
        <f>IF(ISNUMBER(AVERAGEIFS(Observed!O$2:O$2369,Observed!$A$2:$A$2369,$A298,Observed!$C$2:$C$2369,$C298)),AVERAGEIFS(Observed!O$2:O$2369,Observed!$A$2:$A$2369,$A298,Observed!$C$2:$C$2369,$C298),"")</f>
        <v>251.66666666666666</v>
      </c>
      <c r="P298" s="40" t="str">
        <f>IF(ISNUMBER(AVERAGEIFS(Observed!P$2:P$2369,Observed!$A$2:$A$2369,$A298,Observed!$C$2:$C$2369,$C298)),AVERAGEIFS(Observed!P$2:P$2369,Observed!$A$2:$A$2369,$A298,Observed!$C$2:$C$2369,$C298),"")</f>
        <v/>
      </c>
      <c r="Q298" s="40" t="str">
        <f>IF(ISNUMBER(AVERAGEIFS(Observed!Q$2:Q$2369,Observed!$A$2:$A$2369,$A298,Observed!$C$2:$C$2369,$C298)),AVERAGEIFS(Observed!Q$2:Q$2369,Observed!$A$2:$A$2369,$A298,Observed!$C$2:$C$2369,$C298),"")</f>
        <v/>
      </c>
      <c r="R298" s="40" t="str">
        <f>IF(ISNUMBER(AVERAGEIFS(Observed!R$2:R$2369,Observed!$A$2:$A$2369,$A298,Observed!$C$2:$C$2369,$C298)),AVERAGEIFS(Observed!R$2:R$2369,Observed!$A$2:$A$2369,$A298,Observed!$C$2:$C$2369,$C298),"")</f>
        <v/>
      </c>
      <c r="S298" s="41" t="str">
        <f>IF(ISNUMBER(AVERAGEIFS(Observed!S$2:S$2369,Observed!$A$2:$A$2369,$A298,Observed!$C$2:$C$2369,$C298)),AVERAGEIFS(Observed!S$2:S$2369,Observed!$A$2:$A$2369,$A298,Observed!$C$2:$C$2369,$C298),"")</f>
        <v/>
      </c>
      <c r="T298" s="41" t="str">
        <f>IF(ISNUMBER(AVERAGEIFS(Observed!T$2:T$2369,Observed!$A$2:$A$2369,$A298,Observed!$C$2:$C$2369,$C298)),AVERAGEIFS(Observed!T$2:T$2369,Observed!$A$2:$A$2369,$A298,Observed!$C$2:$C$2369,$C298),"")</f>
        <v/>
      </c>
      <c r="U298" s="41" t="str">
        <f>IF(ISNUMBER(AVERAGEIFS(Observed!U$2:U$2369,Observed!$A$2:$A$2369,$A298,Observed!$C$2:$C$2369,$C298)),AVERAGEIFS(Observed!U$2:U$2369,Observed!$A$2:$A$2369,$A298,Observed!$C$2:$C$2369,$C298),"")</f>
        <v/>
      </c>
      <c r="V298" s="40" t="str">
        <f>IF(ISNUMBER(AVERAGEIFS(Observed!V$2:V$2369,Observed!$A$2:$A$2369,$A298,Observed!$C$2:$C$2369,$C298)),AVERAGEIFS(Observed!V$2:V$2369,Observed!$A$2:$A$2369,$A298,Observed!$C$2:$C$2369,$C298),"")</f>
        <v/>
      </c>
      <c r="W298" s="8" t="str">
        <f>IF(ISNUMBER(AVERAGEIFS(Observed!W$2:W$2369,Observed!$A$2:$A$2369,$A298,Observed!$C$2:$C$2369,$C298)),AVERAGEIFS(Observed!W$2:W$2369,Observed!$A$2:$A$2369,$A298,Observed!$C$2:$C$2369,$C298),"")</f>
        <v/>
      </c>
      <c r="X298" s="8" t="str">
        <f>IF(ISNUMBER(AVERAGEIFS(Observed!X$2:X$2369,Observed!$A$2:$A$2369,$A298,Observed!$C$2:$C$2369,$C298)),AVERAGEIFS(Observed!X$2:X$2369,Observed!$A$2:$A$2369,$A298,Observed!$C$2:$C$2369,$C298),"")</f>
        <v/>
      </c>
      <c r="Y298" s="40" t="str">
        <f>IF(ISNUMBER(AVERAGEIFS(Observed!Y$2:Y$2369,Observed!$A$2:$A$2369,$A298,Observed!$C$2:$C$2369,$C298)),AVERAGEIFS(Observed!Y$2:Y$2369,Observed!$A$2:$A$2369,$A298,Observed!$C$2:$C$2369,$C298),"")</f>
        <v/>
      </c>
      <c r="Z298" s="40" t="str">
        <f>IF(ISNUMBER(AVERAGEIFS(Observed!Z$2:Z$2369,Observed!$A$2:$A$2369,$A298,Observed!$C$2:$C$2369,$C298)),AVERAGEIFS(Observed!Z$2:Z$2369,Observed!$A$2:$A$2369,$A298,Observed!$C$2:$C$2369,$C298),"")</f>
        <v/>
      </c>
      <c r="AA298" s="40" t="str">
        <f>IF(ISNUMBER(AVERAGEIFS(Observed!AA$2:AA$2369,Observed!$A$2:$A$2369,$A298,Observed!$C$2:$C$2369,$C298)),AVERAGEIFS(Observed!AA$2:AA$2369,Observed!$A$2:$A$2369,$A298,Observed!$C$2:$C$2369,$C298),"")</f>
        <v/>
      </c>
      <c r="AB298" s="40" t="str">
        <f>IF(ISNUMBER(AVERAGEIFS(Observed!AB$2:AB$2369,Observed!$A$2:$A$2369,$A298,Observed!$C$2:$C$2369,$C298)),AVERAGEIFS(Observed!AB$2:AB$2369,Observed!$A$2:$A$2369,$A298,Observed!$C$2:$C$2369,$C298),"")</f>
        <v/>
      </c>
      <c r="AC298" s="40" t="str">
        <f>IF(ISNUMBER(AVERAGEIFS(Observed!AC$2:AC$2369,Observed!$A$2:$A$2369,$A298,Observed!$C$2:$C$2369,$C298)),AVERAGEIFS(Observed!AC$2:AC$2369,Observed!$A$2:$A$2369,$A298,Observed!$C$2:$C$2369,$C298),"")</f>
        <v/>
      </c>
      <c r="AD298" s="40" t="str">
        <f>IF(ISNUMBER(AVERAGEIFS(Observed!AD$2:AD$2369,Observed!$A$2:$A$2369,$A298,Observed!$C$2:$C$2369,$C298)),AVERAGEIFS(Observed!AD$2:AD$2369,Observed!$A$2:$A$2369,$A298,Observed!$C$2:$C$2369,$C298),"")</f>
        <v/>
      </c>
      <c r="AE298" s="40" t="str">
        <f>IF(ISNUMBER(AVERAGEIFS(Observed!AE$2:AE$2369,Observed!$A$2:$A$2369,$A298,Observed!$C$2:$C$2369,$C298)),AVERAGEIFS(Observed!AE$2:AE$2369,Observed!$A$2:$A$2369,$A298,Observed!$C$2:$C$2369,$C298),"")</f>
        <v/>
      </c>
      <c r="AF298" s="40" t="str">
        <f>IF(ISNUMBER(AVERAGEIFS(Observed!AF$2:AF$2369,Observed!$A$2:$A$2369,$A298,Observed!$C$2:$C$2369,$C298)),AVERAGEIFS(Observed!AF$2:AF$2369,Observed!$A$2:$A$2369,$A298,Observed!$C$2:$C$2369,$C298),"")</f>
        <v/>
      </c>
      <c r="AG298" s="40" t="str">
        <f>IF(ISNUMBER(AVERAGEIFS(Observed!AG$2:AG$2369,Observed!$A$2:$A$2369,$A298,Observed!$C$2:$C$2369,$C298)),AVERAGEIFS(Observed!AG$2:AG$2369,Observed!$A$2:$A$2369,$A298,Observed!$C$2:$C$2369,$C298),"")</f>
        <v/>
      </c>
      <c r="AH298" s="41" t="str">
        <f>IF(ISNUMBER(AVERAGEIFS(Observed!AH$2:AH$2369,Observed!$A$2:$A$2369,$A298,Observed!$C$2:$C$2369,$C298)),AVERAGEIFS(Observed!AH$2:AH$2369,Observed!$A$2:$A$2369,$A298,Observed!$C$2:$C$2369,$C298),"")</f>
        <v/>
      </c>
      <c r="AI298" s="41" t="str">
        <f>IF(ISNUMBER(AVERAGEIFS(Observed!AI$2:AI$2369,Observed!$A$2:$A$2369,$A298,Observed!$C$2:$C$2369,$C298)),AVERAGEIFS(Observed!AI$2:AI$2369,Observed!$A$2:$A$2369,$A298,Observed!$C$2:$C$2369,$C298),"")</f>
        <v/>
      </c>
      <c r="AJ298" s="41" t="str">
        <f>IF(ISNUMBER(AVERAGEIFS(Observed!AJ$2:AJ$2369,Observed!$A$2:$A$2369,$A298,Observed!$C$2:$C$2369,$C298)),AVERAGEIFS(Observed!AJ$2:AJ$2369,Observed!$A$2:$A$2369,$A298,Observed!$C$2:$C$2369,$C298),"")</f>
        <v/>
      </c>
      <c r="AK298" s="40" t="str">
        <f>IF(ISNUMBER(AVERAGEIFS(Observed!AK$2:AK$2369,Observed!$A$2:$A$2369,$A298,Observed!$C$2:$C$2369,$C298)),AVERAGEIFS(Observed!AK$2:AK$2369,Observed!$A$2:$A$2369,$A298,Observed!$C$2:$C$2369,$C298),"")</f>
        <v/>
      </c>
      <c r="AL298" s="41" t="str">
        <f>IF(ISNUMBER(AVERAGEIFS(Observed!AL$2:AL$2369,Observed!$A$2:$A$2369,$A298,Observed!$C$2:$C$2369,$C298)),AVERAGEIFS(Observed!AL$2:AL$2369,Observed!$A$2:$A$2369,$A298,Observed!$C$2:$C$2369,$C298),"")</f>
        <v/>
      </c>
      <c r="AM298" s="40" t="str">
        <f>IF(ISNUMBER(AVERAGEIFS(Observed!AM$2:AM$2369,Observed!$A$2:$A$2369,$A298,Observed!$C$2:$C$2369,$C298)),AVERAGEIFS(Observed!AM$2:AM$2369,Observed!$A$2:$A$2369,$A298,Observed!$C$2:$C$2369,$C298),"")</f>
        <v/>
      </c>
      <c r="AN298" s="40" t="str">
        <f>IF(ISNUMBER(AVERAGEIFS(Observed!AN$2:AN$2369,Observed!$A$2:$A$2369,$A298,Observed!$C$2:$C$2369,$C298)),AVERAGEIFS(Observed!AN$2:AN$2369,Observed!$A$2:$A$2369,$A298,Observed!$C$2:$C$2369,$C298),"")</f>
        <v/>
      </c>
      <c r="AO298" s="40" t="str">
        <f>IF(ISNUMBER(AVERAGEIFS(Observed!AO$2:AO$2369,Observed!$A$2:$A$2369,$A298,Observed!$C$2:$C$2369,$C298)),AVERAGEIFS(Observed!AO$2:AO$2369,Observed!$A$2:$A$2369,$A298,Observed!$C$2:$C$2369,$C298),"")</f>
        <v/>
      </c>
      <c r="AP298" s="41" t="str">
        <f>IF(ISNUMBER(AVERAGEIFS(Observed!AP$2:AP$2369,Observed!$A$2:$A$2369,$A298,Observed!$C$2:$C$2369,$C298)),AVERAGEIFS(Observed!AP$2:AP$2369,Observed!$A$2:$A$2369,$A298,Observed!$C$2:$C$2369,$C298),"")</f>
        <v/>
      </c>
      <c r="AQ298" s="40" t="str">
        <f>IF(ISNUMBER(AVERAGEIFS(Observed!AQ$2:AQ$2369,Observed!$A$2:$A$2369,$A298,Observed!$C$2:$C$2369,$C298)),AVERAGEIFS(Observed!AQ$2:AQ$2369,Observed!$A$2:$A$2369,$A298,Observed!$C$2:$C$2369,$C298),"")</f>
        <v/>
      </c>
      <c r="AR298" s="40" t="str">
        <f>IF(ISNUMBER(AVERAGEIFS(Observed!AR$2:AR$2369,Observed!$A$2:$A$2369,$A298,Observed!$C$2:$C$2369,$C298)),AVERAGEIFS(Observed!AR$2:AR$2369,Observed!$A$2:$A$2369,$A298,Observed!$C$2:$C$2369,$C298),"")</f>
        <v/>
      </c>
      <c r="AS298" s="3">
        <f>COUNTIFS(Observed!$A$2:$A$2369,$A298,Observed!$C$2:$C$2369,$C298)</f>
        <v>3</v>
      </c>
      <c r="AT298" s="3">
        <f t="shared" si="4"/>
        <v>1</v>
      </c>
    </row>
    <row r="299" spans="1:46" x14ac:dyDescent="0.25">
      <c r="A299" t="s">
        <v>6</v>
      </c>
      <c r="B299" t="s">
        <v>21</v>
      </c>
      <c r="C299" s="7">
        <v>37255</v>
      </c>
      <c r="D299" t="s">
        <v>101</v>
      </c>
      <c r="E299" t="s">
        <v>84</v>
      </c>
      <c r="J299" t="s">
        <v>27</v>
      </c>
      <c r="K299" t="s">
        <v>27</v>
      </c>
      <c r="L299">
        <v>3</v>
      </c>
      <c r="M299" t="s">
        <v>25</v>
      </c>
      <c r="N299" s="39" t="str">
        <f>IF(ISNUMBER(AVERAGEIFS(Observed!N$2:N$2369,Observed!$A$2:$A$2369,$A299,Observed!$C$2:$C$2369,$C299)),AVERAGEIFS(Observed!N$2:N$2369,Observed!$A$2:$A$2369,$A299,Observed!$C$2:$C$2369,$C299),"")</f>
        <v/>
      </c>
      <c r="O299" s="40" t="str">
        <f>IF(ISNUMBER(AVERAGEIFS(Observed!O$2:O$2369,Observed!$A$2:$A$2369,$A299,Observed!$C$2:$C$2369,$C299)),AVERAGEIFS(Observed!O$2:O$2369,Observed!$A$2:$A$2369,$A299,Observed!$C$2:$C$2369,$C299),"")</f>
        <v/>
      </c>
      <c r="P299" s="40" t="str">
        <f>IF(ISNUMBER(AVERAGEIFS(Observed!P$2:P$2369,Observed!$A$2:$A$2369,$A299,Observed!$C$2:$C$2369,$C299)),AVERAGEIFS(Observed!P$2:P$2369,Observed!$A$2:$A$2369,$A299,Observed!$C$2:$C$2369,$C299),"")</f>
        <v/>
      </c>
      <c r="Q299" s="40">
        <f>IF(ISNUMBER(AVERAGEIFS(Observed!Q$2:Q$2369,Observed!$A$2:$A$2369,$A299,Observed!$C$2:$C$2369,$C299)),AVERAGEIFS(Observed!Q$2:Q$2369,Observed!$A$2:$A$2369,$A299,Observed!$C$2:$C$2369,$C299),"")</f>
        <v>143.40666666666667</v>
      </c>
      <c r="R299" s="40">
        <f>IF(ISNUMBER(AVERAGEIFS(Observed!R$2:R$2369,Observed!$A$2:$A$2369,$A299,Observed!$C$2:$C$2369,$C299)),AVERAGEIFS(Observed!R$2:R$2369,Observed!$A$2:$A$2369,$A299,Observed!$C$2:$C$2369,$C299),"")</f>
        <v>720.33666666666659</v>
      </c>
      <c r="S299" s="41" t="str">
        <f>IF(ISNUMBER(AVERAGEIFS(Observed!S$2:S$2369,Observed!$A$2:$A$2369,$A299,Observed!$C$2:$C$2369,$C299)),AVERAGEIFS(Observed!S$2:S$2369,Observed!$A$2:$A$2369,$A299,Observed!$C$2:$C$2369,$C299),"")</f>
        <v/>
      </c>
      <c r="T299" s="41" t="str">
        <f>IF(ISNUMBER(AVERAGEIFS(Observed!T$2:T$2369,Observed!$A$2:$A$2369,$A299,Observed!$C$2:$C$2369,$C299)),AVERAGEIFS(Observed!T$2:T$2369,Observed!$A$2:$A$2369,$A299,Observed!$C$2:$C$2369,$C299),"")</f>
        <v/>
      </c>
      <c r="U299" s="41" t="str">
        <f>IF(ISNUMBER(AVERAGEIFS(Observed!U$2:U$2369,Observed!$A$2:$A$2369,$A299,Observed!$C$2:$C$2369,$C299)),AVERAGEIFS(Observed!U$2:U$2369,Observed!$A$2:$A$2369,$A299,Observed!$C$2:$C$2369,$C299),"")</f>
        <v/>
      </c>
      <c r="V299" s="40" t="str">
        <f>IF(ISNUMBER(AVERAGEIFS(Observed!V$2:V$2369,Observed!$A$2:$A$2369,$A299,Observed!$C$2:$C$2369,$C299)),AVERAGEIFS(Observed!V$2:V$2369,Observed!$A$2:$A$2369,$A299,Observed!$C$2:$C$2369,$C299),"")</f>
        <v/>
      </c>
      <c r="W299" s="8" t="str">
        <f>IF(ISNUMBER(AVERAGEIFS(Observed!W$2:W$2369,Observed!$A$2:$A$2369,$A299,Observed!$C$2:$C$2369,$C299)),AVERAGEIFS(Observed!W$2:W$2369,Observed!$A$2:$A$2369,$A299,Observed!$C$2:$C$2369,$C299),"")</f>
        <v/>
      </c>
      <c r="X299" s="8" t="str">
        <f>IF(ISNUMBER(AVERAGEIFS(Observed!X$2:X$2369,Observed!$A$2:$A$2369,$A299,Observed!$C$2:$C$2369,$C299)),AVERAGEIFS(Observed!X$2:X$2369,Observed!$A$2:$A$2369,$A299,Observed!$C$2:$C$2369,$C299),"")</f>
        <v/>
      </c>
      <c r="Y299" s="40" t="str">
        <f>IF(ISNUMBER(AVERAGEIFS(Observed!Y$2:Y$2369,Observed!$A$2:$A$2369,$A299,Observed!$C$2:$C$2369,$C299)),AVERAGEIFS(Observed!Y$2:Y$2369,Observed!$A$2:$A$2369,$A299,Observed!$C$2:$C$2369,$C299),"")</f>
        <v/>
      </c>
      <c r="Z299" s="40" t="str">
        <f>IF(ISNUMBER(AVERAGEIFS(Observed!Z$2:Z$2369,Observed!$A$2:$A$2369,$A299,Observed!$C$2:$C$2369,$C299)),AVERAGEIFS(Observed!Z$2:Z$2369,Observed!$A$2:$A$2369,$A299,Observed!$C$2:$C$2369,$C299),"")</f>
        <v/>
      </c>
      <c r="AA299" s="40" t="str">
        <f>IF(ISNUMBER(AVERAGEIFS(Observed!AA$2:AA$2369,Observed!$A$2:$A$2369,$A299,Observed!$C$2:$C$2369,$C299)),AVERAGEIFS(Observed!AA$2:AA$2369,Observed!$A$2:$A$2369,$A299,Observed!$C$2:$C$2369,$C299),"")</f>
        <v/>
      </c>
      <c r="AB299" s="40" t="str">
        <f>IF(ISNUMBER(AVERAGEIFS(Observed!AB$2:AB$2369,Observed!$A$2:$A$2369,$A299,Observed!$C$2:$C$2369,$C299)),AVERAGEIFS(Observed!AB$2:AB$2369,Observed!$A$2:$A$2369,$A299,Observed!$C$2:$C$2369,$C299),"")</f>
        <v/>
      </c>
      <c r="AC299" s="40" t="str">
        <f>IF(ISNUMBER(AVERAGEIFS(Observed!AC$2:AC$2369,Observed!$A$2:$A$2369,$A299,Observed!$C$2:$C$2369,$C299)),AVERAGEIFS(Observed!AC$2:AC$2369,Observed!$A$2:$A$2369,$A299,Observed!$C$2:$C$2369,$C299),"")</f>
        <v/>
      </c>
      <c r="AD299" s="40" t="str">
        <f>IF(ISNUMBER(AVERAGEIFS(Observed!AD$2:AD$2369,Observed!$A$2:$A$2369,$A299,Observed!$C$2:$C$2369,$C299)),AVERAGEIFS(Observed!AD$2:AD$2369,Observed!$A$2:$A$2369,$A299,Observed!$C$2:$C$2369,$C299),"")</f>
        <v/>
      </c>
      <c r="AE299" s="40" t="str">
        <f>IF(ISNUMBER(AVERAGEIFS(Observed!AE$2:AE$2369,Observed!$A$2:$A$2369,$A299,Observed!$C$2:$C$2369,$C299)),AVERAGEIFS(Observed!AE$2:AE$2369,Observed!$A$2:$A$2369,$A299,Observed!$C$2:$C$2369,$C299),"")</f>
        <v/>
      </c>
      <c r="AF299" s="40" t="str">
        <f>IF(ISNUMBER(AVERAGEIFS(Observed!AF$2:AF$2369,Observed!$A$2:$A$2369,$A299,Observed!$C$2:$C$2369,$C299)),AVERAGEIFS(Observed!AF$2:AF$2369,Observed!$A$2:$A$2369,$A299,Observed!$C$2:$C$2369,$C299),"")</f>
        <v/>
      </c>
      <c r="AG299" s="40" t="str">
        <f>IF(ISNUMBER(AVERAGEIFS(Observed!AG$2:AG$2369,Observed!$A$2:$A$2369,$A299,Observed!$C$2:$C$2369,$C299)),AVERAGEIFS(Observed!AG$2:AG$2369,Observed!$A$2:$A$2369,$A299,Observed!$C$2:$C$2369,$C299),"")</f>
        <v/>
      </c>
      <c r="AH299" s="41" t="str">
        <f>IF(ISNUMBER(AVERAGEIFS(Observed!AH$2:AH$2369,Observed!$A$2:$A$2369,$A299,Observed!$C$2:$C$2369,$C299)),AVERAGEIFS(Observed!AH$2:AH$2369,Observed!$A$2:$A$2369,$A299,Observed!$C$2:$C$2369,$C299),"")</f>
        <v/>
      </c>
      <c r="AI299" s="41" t="str">
        <f>IF(ISNUMBER(AVERAGEIFS(Observed!AI$2:AI$2369,Observed!$A$2:$A$2369,$A299,Observed!$C$2:$C$2369,$C299)),AVERAGEIFS(Observed!AI$2:AI$2369,Observed!$A$2:$A$2369,$A299,Observed!$C$2:$C$2369,$C299),"")</f>
        <v/>
      </c>
      <c r="AJ299" s="41" t="str">
        <f>IF(ISNUMBER(AVERAGEIFS(Observed!AJ$2:AJ$2369,Observed!$A$2:$A$2369,$A299,Observed!$C$2:$C$2369,$C299)),AVERAGEIFS(Observed!AJ$2:AJ$2369,Observed!$A$2:$A$2369,$A299,Observed!$C$2:$C$2369,$C299),"")</f>
        <v/>
      </c>
      <c r="AK299" s="40" t="str">
        <f>IF(ISNUMBER(AVERAGEIFS(Observed!AK$2:AK$2369,Observed!$A$2:$A$2369,$A299,Observed!$C$2:$C$2369,$C299)),AVERAGEIFS(Observed!AK$2:AK$2369,Observed!$A$2:$A$2369,$A299,Observed!$C$2:$C$2369,$C299),"")</f>
        <v/>
      </c>
      <c r="AL299" s="41" t="str">
        <f>IF(ISNUMBER(AVERAGEIFS(Observed!AL$2:AL$2369,Observed!$A$2:$A$2369,$A299,Observed!$C$2:$C$2369,$C299)),AVERAGEIFS(Observed!AL$2:AL$2369,Observed!$A$2:$A$2369,$A299,Observed!$C$2:$C$2369,$C299),"")</f>
        <v/>
      </c>
      <c r="AM299" s="40" t="str">
        <f>IF(ISNUMBER(AVERAGEIFS(Observed!AM$2:AM$2369,Observed!$A$2:$A$2369,$A299,Observed!$C$2:$C$2369,$C299)),AVERAGEIFS(Observed!AM$2:AM$2369,Observed!$A$2:$A$2369,$A299,Observed!$C$2:$C$2369,$C299),"")</f>
        <v/>
      </c>
      <c r="AN299" s="40" t="str">
        <f>IF(ISNUMBER(AVERAGEIFS(Observed!AN$2:AN$2369,Observed!$A$2:$A$2369,$A299,Observed!$C$2:$C$2369,$C299)),AVERAGEIFS(Observed!AN$2:AN$2369,Observed!$A$2:$A$2369,$A299,Observed!$C$2:$C$2369,$C299),"")</f>
        <v/>
      </c>
      <c r="AO299" s="40" t="str">
        <f>IF(ISNUMBER(AVERAGEIFS(Observed!AO$2:AO$2369,Observed!$A$2:$A$2369,$A299,Observed!$C$2:$C$2369,$C299)),AVERAGEIFS(Observed!AO$2:AO$2369,Observed!$A$2:$A$2369,$A299,Observed!$C$2:$C$2369,$C299),"")</f>
        <v/>
      </c>
      <c r="AP299" s="41" t="str">
        <f>IF(ISNUMBER(AVERAGEIFS(Observed!AP$2:AP$2369,Observed!$A$2:$A$2369,$A299,Observed!$C$2:$C$2369,$C299)),AVERAGEIFS(Observed!AP$2:AP$2369,Observed!$A$2:$A$2369,$A299,Observed!$C$2:$C$2369,$C299),"")</f>
        <v/>
      </c>
      <c r="AQ299" s="40" t="str">
        <f>IF(ISNUMBER(AVERAGEIFS(Observed!AQ$2:AQ$2369,Observed!$A$2:$A$2369,$A299,Observed!$C$2:$C$2369,$C299)),AVERAGEIFS(Observed!AQ$2:AQ$2369,Observed!$A$2:$A$2369,$A299,Observed!$C$2:$C$2369,$C299),"")</f>
        <v/>
      </c>
      <c r="AR299" s="40" t="str">
        <f>IF(ISNUMBER(AVERAGEIFS(Observed!AR$2:AR$2369,Observed!$A$2:$A$2369,$A299,Observed!$C$2:$C$2369,$C299)),AVERAGEIFS(Observed!AR$2:AR$2369,Observed!$A$2:$A$2369,$A299,Observed!$C$2:$C$2369,$C299),"")</f>
        <v/>
      </c>
      <c r="AS299" s="3">
        <f>COUNTIFS(Observed!$A$2:$A$2369,$A299,Observed!$C$2:$C$2369,$C299)</f>
        <v>3</v>
      </c>
      <c r="AT299" s="3">
        <f t="shared" si="4"/>
        <v>2</v>
      </c>
    </row>
    <row r="300" spans="1:46" x14ac:dyDescent="0.25">
      <c r="A300" t="s">
        <v>6</v>
      </c>
      <c r="B300" t="s">
        <v>21</v>
      </c>
      <c r="C300" s="7">
        <v>37293</v>
      </c>
      <c r="D300" t="s">
        <v>101</v>
      </c>
      <c r="E300" t="s">
        <v>84</v>
      </c>
      <c r="J300" t="s">
        <v>27</v>
      </c>
      <c r="K300" t="s">
        <v>27</v>
      </c>
      <c r="L300">
        <v>4</v>
      </c>
      <c r="M300" t="s">
        <v>24</v>
      </c>
      <c r="N300" s="39">
        <f>IF(ISNUMBER(AVERAGEIFS(Observed!N$2:N$2369,Observed!$A$2:$A$2369,$A300,Observed!$C$2:$C$2369,$C300)),AVERAGEIFS(Observed!N$2:N$2369,Observed!$A$2:$A$2369,$A300,Observed!$C$2:$C$2369,$C300),"")</f>
        <v>2516.6666666666665</v>
      </c>
      <c r="O300" s="40">
        <f>IF(ISNUMBER(AVERAGEIFS(Observed!O$2:O$2369,Observed!$A$2:$A$2369,$A300,Observed!$C$2:$C$2369,$C300)),AVERAGEIFS(Observed!O$2:O$2369,Observed!$A$2:$A$2369,$A300,Observed!$C$2:$C$2369,$C300),"")</f>
        <v>251.66666666666666</v>
      </c>
      <c r="P300" s="40" t="str">
        <f>IF(ISNUMBER(AVERAGEIFS(Observed!P$2:P$2369,Observed!$A$2:$A$2369,$A300,Observed!$C$2:$C$2369,$C300)),AVERAGEIFS(Observed!P$2:P$2369,Observed!$A$2:$A$2369,$A300,Observed!$C$2:$C$2369,$C300),"")</f>
        <v/>
      </c>
      <c r="Q300" s="40" t="str">
        <f>IF(ISNUMBER(AVERAGEIFS(Observed!Q$2:Q$2369,Observed!$A$2:$A$2369,$A300,Observed!$C$2:$C$2369,$C300)),AVERAGEIFS(Observed!Q$2:Q$2369,Observed!$A$2:$A$2369,$A300,Observed!$C$2:$C$2369,$C300),"")</f>
        <v/>
      </c>
      <c r="R300" s="40" t="str">
        <f>IF(ISNUMBER(AVERAGEIFS(Observed!R$2:R$2369,Observed!$A$2:$A$2369,$A300,Observed!$C$2:$C$2369,$C300)),AVERAGEIFS(Observed!R$2:R$2369,Observed!$A$2:$A$2369,$A300,Observed!$C$2:$C$2369,$C300),"")</f>
        <v/>
      </c>
      <c r="S300" s="41" t="str">
        <f>IF(ISNUMBER(AVERAGEIFS(Observed!S$2:S$2369,Observed!$A$2:$A$2369,$A300,Observed!$C$2:$C$2369,$C300)),AVERAGEIFS(Observed!S$2:S$2369,Observed!$A$2:$A$2369,$A300,Observed!$C$2:$C$2369,$C300),"")</f>
        <v/>
      </c>
      <c r="T300" s="41" t="str">
        <f>IF(ISNUMBER(AVERAGEIFS(Observed!T$2:T$2369,Observed!$A$2:$A$2369,$A300,Observed!$C$2:$C$2369,$C300)),AVERAGEIFS(Observed!T$2:T$2369,Observed!$A$2:$A$2369,$A300,Observed!$C$2:$C$2369,$C300),"")</f>
        <v/>
      </c>
      <c r="U300" s="41" t="str">
        <f>IF(ISNUMBER(AVERAGEIFS(Observed!U$2:U$2369,Observed!$A$2:$A$2369,$A300,Observed!$C$2:$C$2369,$C300)),AVERAGEIFS(Observed!U$2:U$2369,Observed!$A$2:$A$2369,$A300,Observed!$C$2:$C$2369,$C300),"")</f>
        <v/>
      </c>
      <c r="V300" s="40" t="str">
        <f>IF(ISNUMBER(AVERAGEIFS(Observed!V$2:V$2369,Observed!$A$2:$A$2369,$A300,Observed!$C$2:$C$2369,$C300)),AVERAGEIFS(Observed!V$2:V$2369,Observed!$A$2:$A$2369,$A300,Observed!$C$2:$C$2369,$C300),"")</f>
        <v/>
      </c>
      <c r="W300" s="8" t="str">
        <f>IF(ISNUMBER(AVERAGEIFS(Observed!W$2:W$2369,Observed!$A$2:$A$2369,$A300,Observed!$C$2:$C$2369,$C300)),AVERAGEIFS(Observed!W$2:W$2369,Observed!$A$2:$A$2369,$A300,Observed!$C$2:$C$2369,$C300),"")</f>
        <v/>
      </c>
      <c r="X300" s="8" t="str">
        <f>IF(ISNUMBER(AVERAGEIFS(Observed!X$2:X$2369,Observed!$A$2:$A$2369,$A300,Observed!$C$2:$C$2369,$C300)),AVERAGEIFS(Observed!X$2:X$2369,Observed!$A$2:$A$2369,$A300,Observed!$C$2:$C$2369,$C300),"")</f>
        <v/>
      </c>
      <c r="Y300" s="40" t="str">
        <f>IF(ISNUMBER(AVERAGEIFS(Observed!Y$2:Y$2369,Observed!$A$2:$A$2369,$A300,Observed!$C$2:$C$2369,$C300)),AVERAGEIFS(Observed!Y$2:Y$2369,Observed!$A$2:$A$2369,$A300,Observed!$C$2:$C$2369,$C300),"")</f>
        <v/>
      </c>
      <c r="Z300" s="40" t="str">
        <f>IF(ISNUMBER(AVERAGEIFS(Observed!Z$2:Z$2369,Observed!$A$2:$A$2369,$A300,Observed!$C$2:$C$2369,$C300)),AVERAGEIFS(Observed!Z$2:Z$2369,Observed!$A$2:$A$2369,$A300,Observed!$C$2:$C$2369,$C300),"")</f>
        <v/>
      </c>
      <c r="AA300" s="40" t="str">
        <f>IF(ISNUMBER(AVERAGEIFS(Observed!AA$2:AA$2369,Observed!$A$2:$A$2369,$A300,Observed!$C$2:$C$2369,$C300)),AVERAGEIFS(Observed!AA$2:AA$2369,Observed!$A$2:$A$2369,$A300,Observed!$C$2:$C$2369,$C300),"")</f>
        <v/>
      </c>
      <c r="AB300" s="40" t="str">
        <f>IF(ISNUMBER(AVERAGEIFS(Observed!AB$2:AB$2369,Observed!$A$2:$A$2369,$A300,Observed!$C$2:$C$2369,$C300)),AVERAGEIFS(Observed!AB$2:AB$2369,Observed!$A$2:$A$2369,$A300,Observed!$C$2:$C$2369,$C300),"")</f>
        <v/>
      </c>
      <c r="AC300" s="40" t="str">
        <f>IF(ISNUMBER(AVERAGEIFS(Observed!AC$2:AC$2369,Observed!$A$2:$A$2369,$A300,Observed!$C$2:$C$2369,$C300)),AVERAGEIFS(Observed!AC$2:AC$2369,Observed!$A$2:$A$2369,$A300,Observed!$C$2:$C$2369,$C300),"")</f>
        <v/>
      </c>
      <c r="AD300" s="40" t="str">
        <f>IF(ISNUMBER(AVERAGEIFS(Observed!AD$2:AD$2369,Observed!$A$2:$A$2369,$A300,Observed!$C$2:$C$2369,$C300)),AVERAGEIFS(Observed!AD$2:AD$2369,Observed!$A$2:$A$2369,$A300,Observed!$C$2:$C$2369,$C300),"")</f>
        <v/>
      </c>
      <c r="AE300" s="40" t="str">
        <f>IF(ISNUMBER(AVERAGEIFS(Observed!AE$2:AE$2369,Observed!$A$2:$A$2369,$A300,Observed!$C$2:$C$2369,$C300)),AVERAGEIFS(Observed!AE$2:AE$2369,Observed!$A$2:$A$2369,$A300,Observed!$C$2:$C$2369,$C300),"")</f>
        <v/>
      </c>
      <c r="AF300" s="40" t="str">
        <f>IF(ISNUMBER(AVERAGEIFS(Observed!AF$2:AF$2369,Observed!$A$2:$A$2369,$A300,Observed!$C$2:$C$2369,$C300)),AVERAGEIFS(Observed!AF$2:AF$2369,Observed!$A$2:$A$2369,$A300,Observed!$C$2:$C$2369,$C300),"")</f>
        <v/>
      </c>
      <c r="AG300" s="40" t="str">
        <f>IF(ISNUMBER(AVERAGEIFS(Observed!AG$2:AG$2369,Observed!$A$2:$A$2369,$A300,Observed!$C$2:$C$2369,$C300)),AVERAGEIFS(Observed!AG$2:AG$2369,Observed!$A$2:$A$2369,$A300,Observed!$C$2:$C$2369,$C300),"")</f>
        <v/>
      </c>
      <c r="AH300" s="41" t="str">
        <f>IF(ISNUMBER(AVERAGEIFS(Observed!AH$2:AH$2369,Observed!$A$2:$A$2369,$A300,Observed!$C$2:$C$2369,$C300)),AVERAGEIFS(Observed!AH$2:AH$2369,Observed!$A$2:$A$2369,$A300,Observed!$C$2:$C$2369,$C300),"")</f>
        <v/>
      </c>
      <c r="AI300" s="41" t="str">
        <f>IF(ISNUMBER(AVERAGEIFS(Observed!AI$2:AI$2369,Observed!$A$2:$A$2369,$A300,Observed!$C$2:$C$2369,$C300)),AVERAGEIFS(Observed!AI$2:AI$2369,Observed!$A$2:$A$2369,$A300,Observed!$C$2:$C$2369,$C300),"")</f>
        <v/>
      </c>
      <c r="AJ300" s="41" t="str">
        <f>IF(ISNUMBER(AVERAGEIFS(Observed!AJ$2:AJ$2369,Observed!$A$2:$A$2369,$A300,Observed!$C$2:$C$2369,$C300)),AVERAGEIFS(Observed!AJ$2:AJ$2369,Observed!$A$2:$A$2369,$A300,Observed!$C$2:$C$2369,$C300),"")</f>
        <v/>
      </c>
      <c r="AK300" s="40" t="str">
        <f>IF(ISNUMBER(AVERAGEIFS(Observed!AK$2:AK$2369,Observed!$A$2:$A$2369,$A300,Observed!$C$2:$C$2369,$C300)),AVERAGEIFS(Observed!AK$2:AK$2369,Observed!$A$2:$A$2369,$A300,Observed!$C$2:$C$2369,$C300),"")</f>
        <v/>
      </c>
      <c r="AL300" s="41" t="str">
        <f>IF(ISNUMBER(AVERAGEIFS(Observed!AL$2:AL$2369,Observed!$A$2:$A$2369,$A300,Observed!$C$2:$C$2369,$C300)),AVERAGEIFS(Observed!AL$2:AL$2369,Observed!$A$2:$A$2369,$A300,Observed!$C$2:$C$2369,$C300),"")</f>
        <v/>
      </c>
      <c r="AM300" s="40" t="str">
        <f>IF(ISNUMBER(AVERAGEIFS(Observed!AM$2:AM$2369,Observed!$A$2:$A$2369,$A300,Observed!$C$2:$C$2369,$C300)),AVERAGEIFS(Observed!AM$2:AM$2369,Observed!$A$2:$A$2369,$A300,Observed!$C$2:$C$2369,$C300),"")</f>
        <v/>
      </c>
      <c r="AN300" s="40" t="str">
        <f>IF(ISNUMBER(AVERAGEIFS(Observed!AN$2:AN$2369,Observed!$A$2:$A$2369,$A300,Observed!$C$2:$C$2369,$C300)),AVERAGEIFS(Observed!AN$2:AN$2369,Observed!$A$2:$A$2369,$A300,Observed!$C$2:$C$2369,$C300),"")</f>
        <v/>
      </c>
      <c r="AO300" s="40" t="str">
        <f>IF(ISNUMBER(AVERAGEIFS(Observed!AO$2:AO$2369,Observed!$A$2:$A$2369,$A300,Observed!$C$2:$C$2369,$C300)),AVERAGEIFS(Observed!AO$2:AO$2369,Observed!$A$2:$A$2369,$A300,Observed!$C$2:$C$2369,$C300),"")</f>
        <v/>
      </c>
      <c r="AP300" s="41" t="str">
        <f>IF(ISNUMBER(AVERAGEIFS(Observed!AP$2:AP$2369,Observed!$A$2:$A$2369,$A300,Observed!$C$2:$C$2369,$C300)),AVERAGEIFS(Observed!AP$2:AP$2369,Observed!$A$2:$A$2369,$A300,Observed!$C$2:$C$2369,$C300),"")</f>
        <v/>
      </c>
      <c r="AQ300" s="40" t="str">
        <f>IF(ISNUMBER(AVERAGEIFS(Observed!AQ$2:AQ$2369,Observed!$A$2:$A$2369,$A300,Observed!$C$2:$C$2369,$C300)),AVERAGEIFS(Observed!AQ$2:AQ$2369,Observed!$A$2:$A$2369,$A300,Observed!$C$2:$C$2369,$C300),"")</f>
        <v/>
      </c>
      <c r="AR300" s="40" t="str">
        <f>IF(ISNUMBER(AVERAGEIFS(Observed!AR$2:AR$2369,Observed!$A$2:$A$2369,$A300,Observed!$C$2:$C$2369,$C300)),AVERAGEIFS(Observed!AR$2:AR$2369,Observed!$A$2:$A$2369,$A300,Observed!$C$2:$C$2369,$C300),"")</f>
        <v/>
      </c>
      <c r="AS300" s="3">
        <f>COUNTIFS(Observed!$A$2:$A$2369,$A300,Observed!$C$2:$C$2369,$C300)</f>
        <v>3</v>
      </c>
      <c r="AT300" s="3">
        <f t="shared" si="4"/>
        <v>1</v>
      </c>
    </row>
    <row r="301" spans="1:46" x14ac:dyDescent="0.25">
      <c r="A301" t="s">
        <v>6</v>
      </c>
      <c r="B301" t="s">
        <v>21</v>
      </c>
      <c r="C301" s="7">
        <v>37302</v>
      </c>
      <c r="D301" t="s">
        <v>101</v>
      </c>
      <c r="E301" t="s">
        <v>84</v>
      </c>
      <c r="J301" t="s">
        <v>27</v>
      </c>
      <c r="K301" t="s">
        <v>27</v>
      </c>
      <c r="L301">
        <v>4</v>
      </c>
      <c r="M301" t="s">
        <v>25</v>
      </c>
      <c r="N301" s="39" t="str">
        <f>IF(ISNUMBER(AVERAGEIFS(Observed!N$2:N$2369,Observed!$A$2:$A$2369,$A301,Observed!$C$2:$C$2369,$C301)),AVERAGEIFS(Observed!N$2:N$2369,Observed!$A$2:$A$2369,$A301,Observed!$C$2:$C$2369,$C301),"")</f>
        <v/>
      </c>
      <c r="O301" s="40" t="str">
        <f>IF(ISNUMBER(AVERAGEIFS(Observed!O$2:O$2369,Observed!$A$2:$A$2369,$A301,Observed!$C$2:$C$2369,$C301)),AVERAGEIFS(Observed!O$2:O$2369,Observed!$A$2:$A$2369,$A301,Observed!$C$2:$C$2369,$C301),"")</f>
        <v/>
      </c>
      <c r="P301" s="40" t="str">
        <f>IF(ISNUMBER(AVERAGEIFS(Observed!P$2:P$2369,Observed!$A$2:$A$2369,$A301,Observed!$C$2:$C$2369,$C301)),AVERAGEIFS(Observed!P$2:P$2369,Observed!$A$2:$A$2369,$A301,Observed!$C$2:$C$2369,$C301),"")</f>
        <v/>
      </c>
      <c r="Q301" s="40">
        <f>IF(ISNUMBER(AVERAGEIFS(Observed!Q$2:Q$2369,Observed!$A$2:$A$2369,$A301,Observed!$C$2:$C$2369,$C301)),AVERAGEIFS(Observed!Q$2:Q$2369,Observed!$A$2:$A$2369,$A301,Observed!$C$2:$C$2369,$C301),"")</f>
        <v>183.60666666666665</v>
      </c>
      <c r="R301" s="40">
        <f>IF(ISNUMBER(AVERAGEIFS(Observed!R$2:R$2369,Observed!$A$2:$A$2369,$A301,Observed!$C$2:$C$2369,$C301)),AVERAGEIFS(Observed!R$2:R$2369,Observed!$A$2:$A$2369,$A301,Observed!$C$2:$C$2369,$C301),"")</f>
        <v>903.94333333333327</v>
      </c>
      <c r="S301" s="41" t="str">
        <f>IF(ISNUMBER(AVERAGEIFS(Observed!S$2:S$2369,Observed!$A$2:$A$2369,$A301,Observed!$C$2:$C$2369,$C301)),AVERAGEIFS(Observed!S$2:S$2369,Observed!$A$2:$A$2369,$A301,Observed!$C$2:$C$2369,$C301),"")</f>
        <v/>
      </c>
      <c r="T301" s="41" t="str">
        <f>IF(ISNUMBER(AVERAGEIFS(Observed!T$2:T$2369,Observed!$A$2:$A$2369,$A301,Observed!$C$2:$C$2369,$C301)),AVERAGEIFS(Observed!T$2:T$2369,Observed!$A$2:$A$2369,$A301,Observed!$C$2:$C$2369,$C301),"")</f>
        <v/>
      </c>
      <c r="U301" s="41" t="str">
        <f>IF(ISNUMBER(AVERAGEIFS(Observed!U$2:U$2369,Observed!$A$2:$A$2369,$A301,Observed!$C$2:$C$2369,$C301)),AVERAGEIFS(Observed!U$2:U$2369,Observed!$A$2:$A$2369,$A301,Observed!$C$2:$C$2369,$C301),"")</f>
        <v/>
      </c>
      <c r="V301" s="40" t="str">
        <f>IF(ISNUMBER(AVERAGEIFS(Observed!V$2:V$2369,Observed!$A$2:$A$2369,$A301,Observed!$C$2:$C$2369,$C301)),AVERAGEIFS(Observed!V$2:V$2369,Observed!$A$2:$A$2369,$A301,Observed!$C$2:$C$2369,$C301),"")</f>
        <v/>
      </c>
      <c r="W301" s="8" t="str">
        <f>IF(ISNUMBER(AVERAGEIFS(Observed!W$2:W$2369,Observed!$A$2:$A$2369,$A301,Observed!$C$2:$C$2369,$C301)),AVERAGEIFS(Observed!W$2:W$2369,Observed!$A$2:$A$2369,$A301,Observed!$C$2:$C$2369,$C301),"")</f>
        <v/>
      </c>
      <c r="X301" s="8" t="str">
        <f>IF(ISNUMBER(AVERAGEIFS(Observed!X$2:X$2369,Observed!$A$2:$A$2369,$A301,Observed!$C$2:$C$2369,$C301)),AVERAGEIFS(Observed!X$2:X$2369,Observed!$A$2:$A$2369,$A301,Observed!$C$2:$C$2369,$C301),"")</f>
        <v/>
      </c>
      <c r="Y301" s="40" t="str">
        <f>IF(ISNUMBER(AVERAGEIFS(Observed!Y$2:Y$2369,Observed!$A$2:$A$2369,$A301,Observed!$C$2:$C$2369,$C301)),AVERAGEIFS(Observed!Y$2:Y$2369,Observed!$A$2:$A$2369,$A301,Observed!$C$2:$C$2369,$C301),"")</f>
        <v/>
      </c>
      <c r="Z301" s="40" t="str">
        <f>IF(ISNUMBER(AVERAGEIFS(Observed!Z$2:Z$2369,Observed!$A$2:$A$2369,$A301,Observed!$C$2:$C$2369,$C301)),AVERAGEIFS(Observed!Z$2:Z$2369,Observed!$A$2:$A$2369,$A301,Observed!$C$2:$C$2369,$C301),"")</f>
        <v/>
      </c>
      <c r="AA301" s="40" t="str">
        <f>IF(ISNUMBER(AVERAGEIFS(Observed!AA$2:AA$2369,Observed!$A$2:$A$2369,$A301,Observed!$C$2:$C$2369,$C301)),AVERAGEIFS(Observed!AA$2:AA$2369,Observed!$A$2:$A$2369,$A301,Observed!$C$2:$C$2369,$C301),"")</f>
        <v/>
      </c>
      <c r="AB301" s="40" t="str">
        <f>IF(ISNUMBER(AVERAGEIFS(Observed!AB$2:AB$2369,Observed!$A$2:$A$2369,$A301,Observed!$C$2:$C$2369,$C301)),AVERAGEIFS(Observed!AB$2:AB$2369,Observed!$A$2:$A$2369,$A301,Observed!$C$2:$C$2369,$C301),"")</f>
        <v/>
      </c>
      <c r="AC301" s="40" t="str">
        <f>IF(ISNUMBER(AVERAGEIFS(Observed!AC$2:AC$2369,Observed!$A$2:$A$2369,$A301,Observed!$C$2:$C$2369,$C301)),AVERAGEIFS(Observed!AC$2:AC$2369,Observed!$A$2:$A$2369,$A301,Observed!$C$2:$C$2369,$C301),"")</f>
        <v/>
      </c>
      <c r="AD301" s="40" t="str">
        <f>IF(ISNUMBER(AVERAGEIFS(Observed!AD$2:AD$2369,Observed!$A$2:$A$2369,$A301,Observed!$C$2:$C$2369,$C301)),AVERAGEIFS(Observed!AD$2:AD$2369,Observed!$A$2:$A$2369,$A301,Observed!$C$2:$C$2369,$C301),"")</f>
        <v/>
      </c>
      <c r="AE301" s="40" t="str">
        <f>IF(ISNUMBER(AVERAGEIFS(Observed!AE$2:AE$2369,Observed!$A$2:$A$2369,$A301,Observed!$C$2:$C$2369,$C301)),AVERAGEIFS(Observed!AE$2:AE$2369,Observed!$A$2:$A$2369,$A301,Observed!$C$2:$C$2369,$C301),"")</f>
        <v/>
      </c>
      <c r="AF301" s="40" t="str">
        <f>IF(ISNUMBER(AVERAGEIFS(Observed!AF$2:AF$2369,Observed!$A$2:$A$2369,$A301,Observed!$C$2:$C$2369,$C301)),AVERAGEIFS(Observed!AF$2:AF$2369,Observed!$A$2:$A$2369,$A301,Observed!$C$2:$C$2369,$C301),"")</f>
        <v/>
      </c>
      <c r="AG301" s="40" t="str">
        <f>IF(ISNUMBER(AVERAGEIFS(Observed!AG$2:AG$2369,Observed!$A$2:$A$2369,$A301,Observed!$C$2:$C$2369,$C301)),AVERAGEIFS(Observed!AG$2:AG$2369,Observed!$A$2:$A$2369,$A301,Observed!$C$2:$C$2369,$C301),"")</f>
        <v/>
      </c>
      <c r="AH301" s="41" t="str">
        <f>IF(ISNUMBER(AVERAGEIFS(Observed!AH$2:AH$2369,Observed!$A$2:$A$2369,$A301,Observed!$C$2:$C$2369,$C301)),AVERAGEIFS(Observed!AH$2:AH$2369,Observed!$A$2:$A$2369,$A301,Observed!$C$2:$C$2369,$C301),"")</f>
        <v/>
      </c>
      <c r="AI301" s="41" t="str">
        <f>IF(ISNUMBER(AVERAGEIFS(Observed!AI$2:AI$2369,Observed!$A$2:$A$2369,$A301,Observed!$C$2:$C$2369,$C301)),AVERAGEIFS(Observed!AI$2:AI$2369,Observed!$A$2:$A$2369,$A301,Observed!$C$2:$C$2369,$C301),"")</f>
        <v/>
      </c>
      <c r="AJ301" s="41" t="str">
        <f>IF(ISNUMBER(AVERAGEIFS(Observed!AJ$2:AJ$2369,Observed!$A$2:$A$2369,$A301,Observed!$C$2:$C$2369,$C301)),AVERAGEIFS(Observed!AJ$2:AJ$2369,Observed!$A$2:$A$2369,$A301,Observed!$C$2:$C$2369,$C301),"")</f>
        <v/>
      </c>
      <c r="AK301" s="40" t="str">
        <f>IF(ISNUMBER(AVERAGEIFS(Observed!AK$2:AK$2369,Observed!$A$2:$A$2369,$A301,Observed!$C$2:$C$2369,$C301)),AVERAGEIFS(Observed!AK$2:AK$2369,Observed!$A$2:$A$2369,$A301,Observed!$C$2:$C$2369,$C301),"")</f>
        <v/>
      </c>
      <c r="AL301" s="41" t="str">
        <f>IF(ISNUMBER(AVERAGEIFS(Observed!AL$2:AL$2369,Observed!$A$2:$A$2369,$A301,Observed!$C$2:$C$2369,$C301)),AVERAGEIFS(Observed!AL$2:AL$2369,Observed!$A$2:$A$2369,$A301,Observed!$C$2:$C$2369,$C301),"")</f>
        <v/>
      </c>
      <c r="AM301" s="40" t="str">
        <f>IF(ISNUMBER(AVERAGEIFS(Observed!AM$2:AM$2369,Observed!$A$2:$A$2369,$A301,Observed!$C$2:$C$2369,$C301)),AVERAGEIFS(Observed!AM$2:AM$2369,Observed!$A$2:$A$2369,$A301,Observed!$C$2:$C$2369,$C301),"")</f>
        <v/>
      </c>
      <c r="AN301" s="40" t="str">
        <f>IF(ISNUMBER(AVERAGEIFS(Observed!AN$2:AN$2369,Observed!$A$2:$A$2369,$A301,Observed!$C$2:$C$2369,$C301)),AVERAGEIFS(Observed!AN$2:AN$2369,Observed!$A$2:$A$2369,$A301,Observed!$C$2:$C$2369,$C301),"")</f>
        <v/>
      </c>
      <c r="AO301" s="40" t="str">
        <f>IF(ISNUMBER(AVERAGEIFS(Observed!AO$2:AO$2369,Observed!$A$2:$A$2369,$A301,Observed!$C$2:$C$2369,$C301)),AVERAGEIFS(Observed!AO$2:AO$2369,Observed!$A$2:$A$2369,$A301,Observed!$C$2:$C$2369,$C301),"")</f>
        <v/>
      </c>
      <c r="AP301" s="41" t="str">
        <f>IF(ISNUMBER(AVERAGEIFS(Observed!AP$2:AP$2369,Observed!$A$2:$A$2369,$A301,Observed!$C$2:$C$2369,$C301)),AVERAGEIFS(Observed!AP$2:AP$2369,Observed!$A$2:$A$2369,$A301,Observed!$C$2:$C$2369,$C301),"")</f>
        <v/>
      </c>
      <c r="AQ301" s="40" t="str">
        <f>IF(ISNUMBER(AVERAGEIFS(Observed!AQ$2:AQ$2369,Observed!$A$2:$A$2369,$A301,Observed!$C$2:$C$2369,$C301)),AVERAGEIFS(Observed!AQ$2:AQ$2369,Observed!$A$2:$A$2369,$A301,Observed!$C$2:$C$2369,$C301),"")</f>
        <v/>
      </c>
      <c r="AR301" s="40" t="str">
        <f>IF(ISNUMBER(AVERAGEIFS(Observed!AR$2:AR$2369,Observed!$A$2:$A$2369,$A301,Observed!$C$2:$C$2369,$C301)),AVERAGEIFS(Observed!AR$2:AR$2369,Observed!$A$2:$A$2369,$A301,Observed!$C$2:$C$2369,$C301),"")</f>
        <v/>
      </c>
      <c r="AS301" s="3">
        <f>COUNTIFS(Observed!$A$2:$A$2369,$A301,Observed!$C$2:$C$2369,$C301)</f>
        <v>3</v>
      </c>
      <c r="AT301" s="3">
        <f t="shared" si="4"/>
        <v>2</v>
      </c>
    </row>
    <row r="302" spans="1:46" x14ac:dyDescent="0.25">
      <c r="A302" t="s">
        <v>6</v>
      </c>
      <c r="B302" t="s">
        <v>21</v>
      </c>
      <c r="C302" s="7">
        <v>37349</v>
      </c>
      <c r="D302" t="s">
        <v>101</v>
      </c>
      <c r="E302" t="s">
        <v>84</v>
      </c>
      <c r="J302" t="s">
        <v>27</v>
      </c>
      <c r="K302" t="s">
        <v>27</v>
      </c>
      <c r="L302">
        <v>5</v>
      </c>
      <c r="M302" t="s">
        <v>24</v>
      </c>
      <c r="N302" s="39">
        <f>IF(ISNUMBER(AVERAGEIFS(Observed!N$2:N$2369,Observed!$A$2:$A$2369,$A302,Observed!$C$2:$C$2369,$C302)),AVERAGEIFS(Observed!N$2:N$2369,Observed!$A$2:$A$2369,$A302,Observed!$C$2:$C$2369,$C302),"")</f>
        <v>1066.6666666666667</v>
      </c>
      <c r="O302" s="40">
        <f>IF(ISNUMBER(AVERAGEIFS(Observed!O$2:O$2369,Observed!$A$2:$A$2369,$A302,Observed!$C$2:$C$2369,$C302)),AVERAGEIFS(Observed!O$2:O$2369,Observed!$A$2:$A$2369,$A302,Observed!$C$2:$C$2369,$C302),"")</f>
        <v>106.66666666666667</v>
      </c>
      <c r="P302" s="40" t="str">
        <f>IF(ISNUMBER(AVERAGEIFS(Observed!P$2:P$2369,Observed!$A$2:$A$2369,$A302,Observed!$C$2:$C$2369,$C302)),AVERAGEIFS(Observed!P$2:P$2369,Observed!$A$2:$A$2369,$A302,Observed!$C$2:$C$2369,$C302),"")</f>
        <v/>
      </c>
      <c r="Q302" s="40" t="str">
        <f>IF(ISNUMBER(AVERAGEIFS(Observed!Q$2:Q$2369,Observed!$A$2:$A$2369,$A302,Observed!$C$2:$C$2369,$C302)),AVERAGEIFS(Observed!Q$2:Q$2369,Observed!$A$2:$A$2369,$A302,Observed!$C$2:$C$2369,$C302),"")</f>
        <v/>
      </c>
      <c r="R302" s="40" t="str">
        <f>IF(ISNUMBER(AVERAGEIFS(Observed!R$2:R$2369,Observed!$A$2:$A$2369,$A302,Observed!$C$2:$C$2369,$C302)),AVERAGEIFS(Observed!R$2:R$2369,Observed!$A$2:$A$2369,$A302,Observed!$C$2:$C$2369,$C302),"")</f>
        <v/>
      </c>
      <c r="S302" s="41" t="str">
        <f>IF(ISNUMBER(AVERAGEIFS(Observed!S$2:S$2369,Observed!$A$2:$A$2369,$A302,Observed!$C$2:$C$2369,$C302)),AVERAGEIFS(Observed!S$2:S$2369,Observed!$A$2:$A$2369,$A302,Observed!$C$2:$C$2369,$C302),"")</f>
        <v/>
      </c>
      <c r="T302" s="41" t="str">
        <f>IF(ISNUMBER(AVERAGEIFS(Observed!T$2:T$2369,Observed!$A$2:$A$2369,$A302,Observed!$C$2:$C$2369,$C302)),AVERAGEIFS(Observed!T$2:T$2369,Observed!$A$2:$A$2369,$A302,Observed!$C$2:$C$2369,$C302),"")</f>
        <v/>
      </c>
      <c r="U302" s="41" t="str">
        <f>IF(ISNUMBER(AVERAGEIFS(Observed!U$2:U$2369,Observed!$A$2:$A$2369,$A302,Observed!$C$2:$C$2369,$C302)),AVERAGEIFS(Observed!U$2:U$2369,Observed!$A$2:$A$2369,$A302,Observed!$C$2:$C$2369,$C302),"")</f>
        <v/>
      </c>
      <c r="V302" s="40" t="str">
        <f>IF(ISNUMBER(AVERAGEIFS(Observed!V$2:V$2369,Observed!$A$2:$A$2369,$A302,Observed!$C$2:$C$2369,$C302)),AVERAGEIFS(Observed!V$2:V$2369,Observed!$A$2:$A$2369,$A302,Observed!$C$2:$C$2369,$C302),"")</f>
        <v/>
      </c>
      <c r="W302" s="8" t="str">
        <f>IF(ISNUMBER(AVERAGEIFS(Observed!W$2:W$2369,Observed!$A$2:$A$2369,$A302,Observed!$C$2:$C$2369,$C302)),AVERAGEIFS(Observed!W$2:W$2369,Observed!$A$2:$A$2369,$A302,Observed!$C$2:$C$2369,$C302),"")</f>
        <v/>
      </c>
      <c r="X302" s="8" t="str">
        <f>IF(ISNUMBER(AVERAGEIFS(Observed!X$2:X$2369,Observed!$A$2:$A$2369,$A302,Observed!$C$2:$C$2369,$C302)),AVERAGEIFS(Observed!X$2:X$2369,Observed!$A$2:$A$2369,$A302,Observed!$C$2:$C$2369,$C302),"")</f>
        <v/>
      </c>
      <c r="Y302" s="40" t="str">
        <f>IF(ISNUMBER(AVERAGEIFS(Observed!Y$2:Y$2369,Observed!$A$2:$A$2369,$A302,Observed!$C$2:$C$2369,$C302)),AVERAGEIFS(Observed!Y$2:Y$2369,Observed!$A$2:$A$2369,$A302,Observed!$C$2:$C$2369,$C302),"")</f>
        <v/>
      </c>
      <c r="Z302" s="40" t="str">
        <f>IF(ISNUMBER(AVERAGEIFS(Observed!Z$2:Z$2369,Observed!$A$2:$A$2369,$A302,Observed!$C$2:$C$2369,$C302)),AVERAGEIFS(Observed!Z$2:Z$2369,Observed!$A$2:$A$2369,$A302,Observed!$C$2:$C$2369,$C302),"")</f>
        <v/>
      </c>
      <c r="AA302" s="40" t="str">
        <f>IF(ISNUMBER(AVERAGEIFS(Observed!AA$2:AA$2369,Observed!$A$2:$A$2369,$A302,Observed!$C$2:$C$2369,$C302)),AVERAGEIFS(Observed!AA$2:AA$2369,Observed!$A$2:$A$2369,$A302,Observed!$C$2:$C$2369,$C302),"")</f>
        <v/>
      </c>
      <c r="AB302" s="40" t="str">
        <f>IF(ISNUMBER(AVERAGEIFS(Observed!AB$2:AB$2369,Observed!$A$2:$A$2369,$A302,Observed!$C$2:$C$2369,$C302)),AVERAGEIFS(Observed!AB$2:AB$2369,Observed!$A$2:$A$2369,$A302,Observed!$C$2:$C$2369,$C302),"")</f>
        <v/>
      </c>
      <c r="AC302" s="40" t="str">
        <f>IF(ISNUMBER(AVERAGEIFS(Observed!AC$2:AC$2369,Observed!$A$2:$A$2369,$A302,Observed!$C$2:$C$2369,$C302)),AVERAGEIFS(Observed!AC$2:AC$2369,Observed!$A$2:$A$2369,$A302,Observed!$C$2:$C$2369,$C302),"")</f>
        <v/>
      </c>
      <c r="AD302" s="40" t="str">
        <f>IF(ISNUMBER(AVERAGEIFS(Observed!AD$2:AD$2369,Observed!$A$2:$A$2369,$A302,Observed!$C$2:$C$2369,$C302)),AVERAGEIFS(Observed!AD$2:AD$2369,Observed!$A$2:$A$2369,$A302,Observed!$C$2:$C$2369,$C302),"")</f>
        <v/>
      </c>
      <c r="AE302" s="40" t="str">
        <f>IF(ISNUMBER(AVERAGEIFS(Observed!AE$2:AE$2369,Observed!$A$2:$A$2369,$A302,Observed!$C$2:$C$2369,$C302)),AVERAGEIFS(Observed!AE$2:AE$2369,Observed!$A$2:$A$2369,$A302,Observed!$C$2:$C$2369,$C302),"")</f>
        <v/>
      </c>
      <c r="AF302" s="40" t="str">
        <f>IF(ISNUMBER(AVERAGEIFS(Observed!AF$2:AF$2369,Observed!$A$2:$A$2369,$A302,Observed!$C$2:$C$2369,$C302)),AVERAGEIFS(Observed!AF$2:AF$2369,Observed!$A$2:$A$2369,$A302,Observed!$C$2:$C$2369,$C302),"")</f>
        <v/>
      </c>
      <c r="AG302" s="40" t="str">
        <f>IF(ISNUMBER(AVERAGEIFS(Observed!AG$2:AG$2369,Observed!$A$2:$A$2369,$A302,Observed!$C$2:$C$2369,$C302)),AVERAGEIFS(Observed!AG$2:AG$2369,Observed!$A$2:$A$2369,$A302,Observed!$C$2:$C$2369,$C302),"")</f>
        <v/>
      </c>
      <c r="AH302" s="41" t="str">
        <f>IF(ISNUMBER(AVERAGEIFS(Observed!AH$2:AH$2369,Observed!$A$2:$A$2369,$A302,Observed!$C$2:$C$2369,$C302)),AVERAGEIFS(Observed!AH$2:AH$2369,Observed!$A$2:$A$2369,$A302,Observed!$C$2:$C$2369,$C302),"")</f>
        <v/>
      </c>
      <c r="AI302" s="41" t="str">
        <f>IF(ISNUMBER(AVERAGEIFS(Observed!AI$2:AI$2369,Observed!$A$2:$A$2369,$A302,Observed!$C$2:$C$2369,$C302)),AVERAGEIFS(Observed!AI$2:AI$2369,Observed!$A$2:$A$2369,$A302,Observed!$C$2:$C$2369,$C302),"")</f>
        <v/>
      </c>
      <c r="AJ302" s="41" t="str">
        <f>IF(ISNUMBER(AVERAGEIFS(Observed!AJ$2:AJ$2369,Observed!$A$2:$A$2369,$A302,Observed!$C$2:$C$2369,$C302)),AVERAGEIFS(Observed!AJ$2:AJ$2369,Observed!$A$2:$A$2369,$A302,Observed!$C$2:$C$2369,$C302),"")</f>
        <v/>
      </c>
      <c r="AK302" s="40" t="str">
        <f>IF(ISNUMBER(AVERAGEIFS(Observed!AK$2:AK$2369,Observed!$A$2:$A$2369,$A302,Observed!$C$2:$C$2369,$C302)),AVERAGEIFS(Observed!AK$2:AK$2369,Observed!$A$2:$A$2369,$A302,Observed!$C$2:$C$2369,$C302),"")</f>
        <v/>
      </c>
      <c r="AL302" s="41" t="str">
        <f>IF(ISNUMBER(AVERAGEIFS(Observed!AL$2:AL$2369,Observed!$A$2:$A$2369,$A302,Observed!$C$2:$C$2369,$C302)),AVERAGEIFS(Observed!AL$2:AL$2369,Observed!$A$2:$A$2369,$A302,Observed!$C$2:$C$2369,$C302),"")</f>
        <v/>
      </c>
      <c r="AM302" s="40" t="str">
        <f>IF(ISNUMBER(AVERAGEIFS(Observed!AM$2:AM$2369,Observed!$A$2:$A$2369,$A302,Observed!$C$2:$C$2369,$C302)),AVERAGEIFS(Observed!AM$2:AM$2369,Observed!$A$2:$A$2369,$A302,Observed!$C$2:$C$2369,$C302),"")</f>
        <v/>
      </c>
      <c r="AN302" s="40" t="str">
        <f>IF(ISNUMBER(AVERAGEIFS(Observed!AN$2:AN$2369,Observed!$A$2:$A$2369,$A302,Observed!$C$2:$C$2369,$C302)),AVERAGEIFS(Observed!AN$2:AN$2369,Observed!$A$2:$A$2369,$A302,Observed!$C$2:$C$2369,$C302),"")</f>
        <v/>
      </c>
      <c r="AO302" s="40" t="str">
        <f>IF(ISNUMBER(AVERAGEIFS(Observed!AO$2:AO$2369,Observed!$A$2:$A$2369,$A302,Observed!$C$2:$C$2369,$C302)),AVERAGEIFS(Observed!AO$2:AO$2369,Observed!$A$2:$A$2369,$A302,Observed!$C$2:$C$2369,$C302),"")</f>
        <v/>
      </c>
      <c r="AP302" s="41" t="str">
        <f>IF(ISNUMBER(AVERAGEIFS(Observed!AP$2:AP$2369,Observed!$A$2:$A$2369,$A302,Observed!$C$2:$C$2369,$C302)),AVERAGEIFS(Observed!AP$2:AP$2369,Observed!$A$2:$A$2369,$A302,Observed!$C$2:$C$2369,$C302),"")</f>
        <v/>
      </c>
      <c r="AQ302" s="40" t="str">
        <f>IF(ISNUMBER(AVERAGEIFS(Observed!AQ$2:AQ$2369,Observed!$A$2:$A$2369,$A302,Observed!$C$2:$C$2369,$C302)),AVERAGEIFS(Observed!AQ$2:AQ$2369,Observed!$A$2:$A$2369,$A302,Observed!$C$2:$C$2369,$C302),"")</f>
        <v/>
      </c>
      <c r="AR302" s="40" t="str">
        <f>IF(ISNUMBER(AVERAGEIFS(Observed!AR$2:AR$2369,Observed!$A$2:$A$2369,$A302,Observed!$C$2:$C$2369,$C302)),AVERAGEIFS(Observed!AR$2:AR$2369,Observed!$A$2:$A$2369,$A302,Observed!$C$2:$C$2369,$C302),"")</f>
        <v/>
      </c>
      <c r="AS302" s="3">
        <f>COUNTIFS(Observed!$A$2:$A$2369,$A302,Observed!$C$2:$C$2369,$C302)</f>
        <v>3</v>
      </c>
      <c r="AT302" s="3">
        <f t="shared" si="4"/>
        <v>1</v>
      </c>
    </row>
    <row r="303" spans="1:46" x14ac:dyDescent="0.25">
      <c r="A303" t="s">
        <v>6</v>
      </c>
      <c r="B303" t="s">
        <v>21</v>
      </c>
      <c r="C303" s="7">
        <v>37363</v>
      </c>
      <c r="D303" t="s">
        <v>101</v>
      </c>
      <c r="E303" t="s">
        <v>84</v>
      </c>
      <c r="J303" t="s">
        <v>27</v>
      </c>
      <c r="K303" t="s">
        <v>27</v>
      </c>
      <c r="L303">
        <v>5</v>
      </c>
      <c r="M303" t="s">
        <v>25</v>
      </c>
      <c r="N303" s="39" t="str">
        <f>IF(ISNUMBER(AVERAGEIFS(Observed!N$2:N$2369,Observed!$A$2:$A$2369,$A303,Observed!$C$2:$C$2369,$C303)),AVERAGEIFS(Observed!N$2:N$2369,Observed!$A$2:$A$2369,$A303,Observed!$C$2:$C$2369,$C303),"")</f>
        <v/>
      </c>
      <c r="O303" s="40" t="str">
        <f>IF(ISNUMBER(AVERAGEIFS(Observed!O$2:O$2369,Observed!$A$2:$A$2369,$A303,Observed!$C$2:$C$2369,$C303)),AVERAGEIFS(Observed!O$2:O$2369,Observed!$A$2:$A$2369,$A303,Observed!$C$2:$C$2369,$C303),"")</f>
        <v/>
      </c>
      <c r="P303" s="40" t="str">
        <f>IF(ISNUMBER(AVERAGEIFS(Observed!P$2:P$2369,Observed!$A$2:$A$2369,$A303,Observed!$C$2:$C$2369,$C303)),AVERAGEIFS(Observed!P$2:P$2369,Observed!$A$2:$A$2369,$A303,Observed!$C$2:$C$2369,$C303),"")</f>
        <v/>
      </c>
      <c r="Q303" s="40">
        <f>IF(ISNUMBER(AVERAGEIFS(Observed!Q$2:Q$2369,Observed!$A$2:$A$2369,$A303,Observed!$C$2:$C$2369,$C303)),AVERAGEIFS(Observed!Q$2:Q$2369,Observed!$A$2:$A$2369,$A303,Observed!$C$2:$C$2369,$C303),"")</f>
        <v>66.976666666666674</v>
      </c>
      <c r="R303" s="40">
        <f>IF(ISNUMBER(AVERAGEIFS(Observed!R$2:R$2369,Observed!$A$2:$A$2369,$A303,Observed!$C$2:$C$2369,$C303)),AVERAGEIFS(Observed!R$2:R$2369,Observed!$A$2:$A$2369,$A303,Observed!$C$2:$C$2369,$C303),"")</f>
        <v>970.92</v>
      </c>
      <c r="S303" s="41" t="str">
        <f>IF(ISNUMBER(AVERAGEIFS(Observed!S$2:S$2369,Observed!$A$2:$A$2369,$A303,Observed!$C$2:$C$2369,$C303)),AVERAGEIFS(Observed!S$2:S$2369,Observed!$A$2:$A$2369,$A303,Observed!$C$2:$C$2369,$C303),"")</f>
        <v/>
      </c>
      <c r="T303" s="41" t="str">
        <f>IF(ISNUMBER(AVERAGEIFS(Observed!T$2:T$2369,Observed!$A$2:$A$2369,$A303,Observed!$C$2:$C$2369,$C303)),AVERAGEIFS(Observed!T$2:T$2369,Observed!$A$2:$A$2369,$A303,Observed!$C$2:$C$2369,$C303),"")</f>
        <v/>
      </c>
      <c r="U303" s="41" t="str">
        <f>IF(ISNUMBER(AVERAGEIFS(Observed!U$2:U$2369,Observed!$A$2:$A$2369,$A303,Observed!$C$2:$C$2369,$C303)),AVERAGEIFS(Observed!U$2:U$2369,Observed!$A$2:$A$2369,$A303,Observed!$C$2:$C$2369,$C303),"")</f>
        <v/>
      </c>
      <c r="V303" s="40" t="str">
        <f>IF(ISNUMBER(AVERAGEIFS(Observed!V$2:V$2369,Observed!$A$2:$A$2369,$A303,Observed!$C$2:$C$2369,$C303)),AVERAGEIFS(Observed!V$2:V$2369,Observed!$A$2:$A$2369,$A303,Observed!$C$2:$C$2369,$C303),"")</f>
        <v/>
      </c>
      <c r="W303" s="8" t="str">
        <f>IF(ISNUMBER(AVERAGEIFS(Observed!W$2:W$2369,Observed!$A$2:$A$2369,$A303,Observed!$C$2:$C$2369,$C303)),AVERAGEIFS(Observed!W$2:W$2369,Observed!$A$2:$A$2369,$A303,Observed!$C$2:$C$2369,$C303),"")</f>
        <v/>
      </c>
      <c r="X303" s="8" t="str">
        <f>IF(ISNUMBER(AVERAGEIFS(Observed!X$2:X$2369,Observed!$A$2:$A$2369,$A303,Observed!$C$2:$C$2369,$C303)),AVERAGEIFS(Observed!X$2:X$2369,Observed!$A$2:$A$2369,$A303,Observed!$C$2:$C$2369,$C303),"")</f>
        <v/>
      </c>
      <c r="Y303" s="40" t="str">
        <f>IF(ISNUMBER(AVERAGEIFS(Observed!Y$2:Y$2369,Observed!$A$2:$A$2369,$A303,Observed!$C$2:$C$2369,$C303)),AVERAGEIFS(Observed!Y$2:Y$2369,Observed!$A$2:$A$2369,$A303,Observed!$C$2:$C$2369,$C303),"")</f>
        <v/>
      </c>
      <c r="Z303" s="40" t="str">
        <f>IF(ISNUMBER(AVERAGEIFS(Observed!Z$2:Z$2369,Observed!$A$2:$A$2369,$A303,Observed!$C$2:$C$2369,$C303)),AVERAGEIFS(Observed!Z$2:Z$2369,Observed!$A$2:$A$2369,$A303,Observed!$C$2:$C$2369,$C303),"")</f>
        <v/>
      </c>
      <c r="AA303" s="40" t="str">
        <f>IF(ISNUMBER(AVERAGEIFS(Observed!AA$2:AA$2369,Observed!$A$2:$A$2369,$A303,Observed!$C$2:$C$2369,$C303)),AVERAGEIFS(Observed!AA$2:AA$2369,Observed!$A$2:$A$2369,$A303,Observed!$C$2:$C$2369,$C303),"")</f>
        <v/>
      </c>
      <c r="AB303" s="40" t="str">
        <f>IF(ISNUMBER(AVERAGEIFS(Observed!AB$2:AB$2369,Observed!$A$2:$A$2369,$A303,Observed!$C$2:$C$2369,$C303)),AVERAGEIFS(Observed!AB$2:AB$2369,Observed!$A$2:$A$2369,$A303,Observed!$C$2:$C$2369,$C303),"")</f>
        <v/>
      </c>
      <c r="AC303" s="40" t="str">
        <f>IF(ISNUMBER(AVERAGEIFS(Observed!AC$2:AC$2369,Observed!$A$2:$A$2369,$A303,Observed!$C$2:$C$2369,$C303)),AVERAGEIFS(Observed!AC$2:AC$2369,Observed!$A$2:$A$2369,$A303,Observed!$C$2:$C$2369,$C303),"")</f>
        <v/>
      </c>
      <c r="AD303" s="40" t="str">
        <f>IF(ISNUMBER(AVERAGEIFS(Observed!AD$2:AD$2369,Observed!$A$2:$A$2369,$A303,Observed!$C$2:$C$2369,$C303)),AVERAGEIFS(Observed!AD$2:AD$2369,Observed!$A$2:$A$2369,$A303,Observed!$C$2:$C$2369,$C303),"")</f>
        <v/>
      </c>
      <c r="AE303" s="40" t="str">
        <f>IF(ISNUMBER(AVERAGEIFS(Observed!AE$2:AE$2369,Observed!$A$2:$A$2369,$A303,Observed!$C$2:$C$2369,$C303)),AVERAGEIFS(Observed!AE$2:AE$2369,Observed!$A$2:$A$2369,$A303,Observed!$C$2:$C$2369,$C303),"")</f>
        <v/>
      </c>
      <c r="AF303" s="40" t="str">
        <f>IF(ISNUMBER(AVERAGEIFS(Observed!AF$2:AF$2369,Observed!$A$2:$A$2369,$A303,Observed!$C$2:$C$2369,$C303)),AVERAGEIFS(Observed!AF$2:AF$2369,Observed!$A$2:$A$2369,$A303,Observed!$C$2:$C$2369,$C303),"")</f>
        <v/>
      </c>
      <c r="AG303" s="40" t="str">
        <f>IF(ISNUMBER(AVERAGEIFS(Observed!AG$2:AG$2369,Observed!$A$2:$A$2369,$A303,Observed!$C$2:$C$2369,$C303)),AVERAGEIFS(Observed!AG$2:AG$2369,Observed!$A$2:$A$2369,$A303,Observed!$C$2:$C$2369,$C303),"")</f>
        <v/>
      </c>
      <c r="AH303" s="41" t="str">
        <f>IF(ISNUMBER(AVERAGEIFS(Observed!AH$2:AH$2369,Observed!$A$2:$A$2369,$A303,Observed!$C$2:$C$2369,$C303)),AVERAGEIFS(Observed!AH$2:AH$2369,Observed!$A$2:$A$2369,$A303,Observed!$C$2:$C$2369,$C303),"")</f>
        <v/>
      </c>
      <c r="AI303" s="41" t="str">
        <f>IF(ISNUMBER(AVERAGEIFS(Observed!AI$2:AI$2369,Observed!$A$2:$A$2369,$A303,Observed!$C$2:$C$2369,$C303)),AVERAGEIFS(Observed!AI$2:AI$2369,Observed!$A$2:$A$2369,$A303,Observed!$C$2:$C$2369,$C303),"")</f>
        <v/>
      </c>
      <c r="AJ303" s="41" t="str">
        <f>IF(ISNUMBER(AVERAGEIFS(Observed!AJ$2:AJ$2369,Observed!$A$2:$A$2369,$A303,Observed!$C$2:$C$2369,$C303)),AVERAGEIFS(Observed!AJ$2:AJ$2369,Observed!$A$2:$A$2369,$A303,Observed!$C$2:$C$2369,$C303),"")</f>
        <v/>
      </c>
      <c r="AK303" s="40" t="str">
        <f>IF(ISNUMBER(AVERAGEIFS(Observed!AK$2:AK$2369,Observed!$A$2:$A$2369,$A303,Observed!$C$2:$C$2369,$C303)),AVERAGEIFS(Observed!AK$2:AK$2369,Observed!$A$2:$A$2369,$A303,Observed!$C$2:$C$2369,$C303),"")</f>
        <v/>
      </c>
      <c r="AL303" s="41" t="str">
        <f>IF(ISNUMBER(AVERAGEIFS(Observed!AL$2:AL$2369,Observed!$A$2:$A$2369,$A303,Observed!$C$2:$C$2369,$C303)),AVERAGEIFS(Observed!AL$2:AL$2369,Observed!$A$2:$A$2369,$A303,Observed!$C$2:$C$2369,$C303),"")</f>
        <v/>
      </c>
      <c r="AM303" s="40" t="str">
        <f>IF(ISNUMBER(AVERAGEIFS(Observed!AM$2:AM$2369,Observed!$A$2:$A$2369,$A303,Observed!$C$2:$C$2369,$C303)),AVERAGEIFS(Observed!AM$2:AM$2369,Observed!$A$2:$A$2369,$A303,Observed!$C$2:$C$2369,$C303),"")</f>
        <v/>
      </c>
      <c r="AN303" s="40" t="str">
        <f>IF(ISNUMBER(AVERAGEIFS(Observed!AN$2:AN$2369,Observed!$A$2:$A$2369,$A303,Observed!$C$2:$C$2369,$C303)),AVERAGEIFS(Observed!AN$2:AN$2369,Observed!$A$2:$A$2369,$A303,Observed!$C$2:$C$2369,$C303),"")</f>
        <v/>
      </c>
      <c r="AO303" s="40" t="str">
        <f>IF(ISNUMBER(AVERAGEIFS(Observed!AO$2:AO$2369,Observed!$A$2:$A$2369,$A303,Observed!$C$2:$C$2369,$C303)),AVERAGEIFS(Observed!AO$2:AO$2369,Observed!$A$2:$A$2369,$A303,Observed!$C$2:$C$2369,$C303),"")</f>
        <v/>
      </c>
      <c r="AP303" s="41" t="str">
        <f>IF(ISNUMBER(AVERAGEIFS(Observed!AP$2:AP$2369,Observed!$A$2:$A$2369,$A303,Observed!$C$2:$C$2369,$C303)),AVERAGEIFS(Observed!AP$2:AP$2369,Observed!$A$2:$A$2369,$A303,Observed!$C$2:$C$2369,$C303),"")</f>
        <v/>
      </c>
      <c r="AQ303" s="40" t="str">
        <f>IF(ISNUMBER(AVERAGEIFS(Observed!AQ$2:AQ$2369,Observed!$A$2:$A$2369,$A303,Observed!$C$2:$C$2369,$C303)),AVERAGEIFS(Observed!AQ$2:AQ$2369,Observed!$A$2:$A$2369,$A303,Observed!$C$2:$C$2369,$C303),"")</f>
        <v/>
      </c>
      <c r="AR303" s="40" t="str">
        <f>IF(ISNUMBER(AVERAGEIFS(Observed!AR$2:AR$2369,Observed!$A$2:$A$2369,$A303,Observed!$C$2:$C$2369,$C303)),AVERAGEIFS(Observed!AR$2:AR$2369,Observed!$A$2:$A$2369,$A303,Observed!$C$2:$C$2369,$C303),"")</f>
        <v/>
      </c>
      <c r="AS303" s="3">
        <f>COUNTIFS(Observed!$A$2:$A$2369,$A303,Observed!$C$2:$C$2369,$C303)</f>
        <v>3</v>
      </c>
      <c r="AT303" s="3">
        <f t="shared" si="4"/>
        <v>2</v>
      </c>
    </row>
    <row r="304" spans="1:46" x14ac:dyDescent="0.25">
      <c r="A304" t="s">
        <v>6</v>
      </c>
      <c r="B304" t="s">
        <v>21</v>
      </c>
      <c r="C304" s="7">
        <v>37431</v>
      </c>
      <c r="D304" t="s">
        <v>101</v>
      </c>
      <c r="E304" t="s">
        <v>84</v>
      </c>
      <c r="J304" t="s">
        <v>27</v>
      </c>
      <c r="K304" t="s">
        <v>27</v>
      </c>
      <c r="L304">
        <v>6</v>
      </c>
      <c r="M304" t="s">
        <v>24</v>
      </c>
      <c r="N304" s="39">
        <f>IF(ISNUMBER(AVERAGEIFS(Observed!N$2:N$2369,Observed!$A$2:$A$2369,$A304,Observed!$C$2:$C$2369,$C304)),AVERAGEIFS(Observed!N$2:N$2369,Observed!$A$2:$A$2369,$A304,Observed!$C$2:$C$2369,$C304),"")</f>
        <v>450</v>
      </c>
      <c r="O304" s="40">
        <f>IF(ISNUMBER(AVERAGEIFS(Observed!O$2:O$2369,Observed!$A$2:$A$2369,$A304,Observed!$C$2:$C$2369,$C304)),AVERAGEIFS(Observed!O$2:O$2369,Observed!$A$2:$A$2369,$A304,Observed!$C$2:$C$2369,$C304),"")</f>
        <v>45</v>
      </c>
      <c r="P304" s="40" t="str">
        <f>IF(ISNUMBER(AVERAGEIFS(Observed!P$2:P$2369,Observed!$A$2:$A$2369,$A304,Observed!$C$2:$C$2369,$C304)),AVERAGEIFS(Observed!P$2:P$2369,Observed!$A$2:$A$2369,$A304,Observed!$C$2:$C$2369,$C304),"")</f>
        <v/>
      </c>
      <c r="Q304" s="40" t="str">
        <f>IF(ISNUMBER(AVERAGEIFS(Observed!Q$2:Q$2369,Observed!$A$2:$A$2369,$A304,Observed!$C$2:$C$2369,$C304)),AVERAGEIFS(Observed!Q$2:Q$2369,Observed!$A$2:$A$2369,$A304,Observed!$C$2:$C$2369,$C304),"")</f>
        <v/>
      </c>
      <c r="R304" s="40" t="str">
        <f>IF(ISNUMBER(AVERAGEIFS(Observed!R$2:R$2369,Observed!$A$2:$A$2369,$A304,Observed!$C$2:$C$2369,$C304)),AVERAGEIFS(Observed!R$2:R$2369,Observed!$A$2:$A$2369,$A304,Observed!$C$2:$C$2369,$C304),"")</f>
        <v/>
      </c>
      <c r="S304" s="41" t="str">
        <f>IF(ISNUMBER(AVERAGEIFS(Observed!S$2:S$2369,Observed!$A$2:$A$2369,$A304,Observed!$C$2:$C$2369,$C304)),AVERAGEIFS(Observed!S$2:S$2369,Observed!$A$2:$A$2369,$A304,Observed!$C$2:$C$2369,$C304),"")</f>
        <v/>
      </c>
      <c r="T304" s="41" t="str">
        <f>IF(ISNUMBER(AVERAGEIFS(Observed!T$2:T$2369,Observed!$A$2:$A$2369,$A304,Observed!$C$2:$C$2369,$C304)),AVERAGEIFS(Observed!T$2:T$2369,Observed!$A$2:$A$2369,$A304,Observed!$C$2:$C$2369,$C304),"")</f>
        <v/>
      </c>
      <c r="U304" s="41" t="str">
        <f>IF(ISNUMBER(AVERAGEIFS(Observed!U$2:U$2369,Observed!$A$2:$A$2369,$A304,Observed!$C$2:$C$2369,$C304)),AVERAGEIFS(Observed!U$2:U$2369,Observed!$A$2:$A$2369,$A304,Observed!$C$2:$C$2369,$C304),"")</f>
        <v/>
      </c>
      <c r="V304" s="40" t="str">
        <f>IF(ISNUMBER(AVERAGEIFS(Observed!V$2:V$2369,Observed!$A$2:$A$2369,$A304,Observed!$C$2:$C$2369,$C304)),AVERAGEIFS(Observed!V$2:V$2369,Observed!$A$2:$A$2369,$A304,Observed!$C$2:$C$2369,$C304),"")</f>
        <v/>
      </c>
      <c r="W304" s="8" t="str">
        <f>IF(ISNUMBER(AVERAGEIFS(Observed!W$2:W$2369,Observed!$A$2:$A$2369,$A304,Observed!$C$2:$C$2369,$C304)),AVERAGEIFS(Observed!W$2:W$2369,Observed!$A$2:$A$2369,$A304,Observed!$C$2:$C$2369,$C304),"")</f>
        <v/>
      </c>
      <c r="X304" s="8" t="str">
        <f>IF(ISNUMBER(AVERAGEIFS(Observed!X$2:X$2369,Observed!$A$2:$A$2369,$A304,Observed!$C$2:$C$2369,$C304)),AVERAGEIFS(Observed!X$2:X$2369,Observed!$A$2:$A$2369,$A304,Observed!$C$2:$C$2369,$C304),"")</f>
        <v/>
      </c>
      <c r="Y304" s="40" t="str">
        <f>IF(ISNUMBER(AVERAGEIFS(Observed!Y$2:Y$2369,Observed!$A$2:$A$2369,$A304,Observed!$C$2:$C$2369,$C304)),AVERAGEIFS(Observed!Y$2:Y$2369,Observed!$A$2:$A$2369,$A304,Observed!$C$2:$C$2369,$C304),"")</f>
        <v/>
      </c>
      <c r="Z304" s="40" t="str">
        <f>IF(ISNUMBER(AVERAGEIFS(Observed!Z$2:Z$2369,Observed!$A$2:$A$2369,$A304,Observed!$C$2:$C$2369,$C304)),AVERAGEIFS(Observed!Z$2:Z$2369,Observed!$A$2:$A$2369,$A304,Observed!$C$2:$C$2369,$C304),"")</f>
        <v/>
      </c>
      <c r="AA304" s="40" t="str">
        <f>IF(ISNUMBER(AVERAGEIFS(Observed!AA$2:AA$2369,Observed!$A$2:$A$2369,$A304,Observed!$C$2:$C$2369,$C304)),AVERAGEIFS(Observed!AA$2:AA$2369,Observed!$A$2:$A$2369,$A304,Observed!$C$2:$C$2369,$C304),"")</f>
        <v/>
      </c>
      <c r="AB304" s="40" t="str">
        <f>IF(ISNUMBER(AVERAGEIFS(Observed!AB$2:AB$2369,Observed!$A$2:$A$2369,$A304,Observed!$C$2:$C$2369,$C304)),AVERAGEIFS(Observed!AB$2:AB$2369,Observed!$A$2:$A$2369,$A304,Observed!$C$2:$C$2369,$C304),"")</f>
        <v/>
      </c>
      <c r="AC304" s="40" t="str">
        <f>IF(ISNUMBER(AVERAGEIFS(Observed!AC$2:AC$2369,Observed!$A$2:$A$2369,$A304,Observed!$C$2:$C$2369,$C304)),AVERAGEIFS(Observed!AC$2:AC$2369,Observed!$A$2:$A$2369,$A304,Observed!$C$2:$C$2369,$C304),"")</f>
        <v/>
      </c>
      <c r="AD304" s="40" t="str">
        <f>IF(ISNUMBER(AVERAGEIFS(Observed!AD$2:AD$2369,Observed!$A$2:$A$2369,$A304,Observed!$C$2:$C$2369,$C304)),AVERAGEIFS(Observed!AD$2:AD$2369,Observed!$A$2:$A$2369,$A304,Observed!$C$2:$C$2369,$C304),"")</f>
        <v/>
      </c>
      <c r="AE304" s="40" t="str">
        <f>IF(ISNUMBER(AVERAGEIFS(Observed!AE$2:AE$2369,Observed!$A$2:$A$2369,$A304,Observed!$C$2:$C$2369,$C304)),AVERAGEIFS(Observed!AE$2:AE$2369,Observed!$A$2:$A$2369,$A304,Observed!$C$2:$C$2369,$C304),"")</f>
        <v/>
      </c>
      <c r="AF304" s="40" t="str">
        <f>IF(ISNUMBER(AVERAGEIFS(Observed!AF$2:AF$2369,Observed!$A$2:$A$2369,$A304,Observed!$C$2:$C$2369,$C304)),AVERAGEIFS(Observed!AF$2:AF$2369,Observed!$A$2:$A$2369,$A304,Observed!$C$2:$C$2369,$C304),"")</f>
        <v/>
      </c>
      <c r="AG304" s="40" t="str">
        <f>IF(ISNUMBER(AVERAGEIFS(Observed!AG$2:AG$2369,Observed!$A$2:$A$2369,$A304,Observed!$C$2:$C$2369,$C304)),AVERAGEIFS(Observed!AG$2:AG$2369,Observed!$A$2:$A$2369,$A304,Observed!$C$2:$C$2369,$C304),"")</f>
        <v/>
      </c>
      <c r="AH304" s="41" t="str">
        <f>IF(ISNUMBER(AVERAGEIFS(Observed!AH$2:AH$2369,Observed!$A$2:$A$2369,$A304,Observed!$C$2:$C$2369,$C304)),AVERAGEIFS(Observed!AH$2:AH$2369,Observed!$A$2:$A$2369,$A304,Observed!$C$2:$C$2369,$C304),"")</f>
        <v/>
      </c>
      <c r="AI304" s="41" t="str">
        <f>IF(ISNUMBER(AVERAGEIFS(Observed!AI$2:AI$2369,Observed!$A$2:$A$2369,$A304,Observed!$C$2:$C$2369,$C304)),AVERAGEIFS(Observed!AI$2:AI$2369,Observed!$A$2:$A$2369,$A304,Observed!$C$2:$C$2369,$C304),"")</f>
        <v/>
      </c>
      <c r="AJ304" s="41" t="str">
        <f>IF(ISNUMBER(AVERAGEIFS(Observed!AJ$2:AJ$2369,Observed!$A$2:$A$2369,$A304,Observed!$C$2:$C$2369,$C304)),AVERAGEIFS(Observed!AJ$2:AJ$2369,Observed!$A$2:$A$2369,$A304,Observed!$C$2:$C$2369,$C304),"")</f>
        <v/>
      </c>
      <c r="AK304" s="40" t="str">
        <f>IF(ISNUMBER(AVERAGEIFS(Observed!AK$2:AK$2369,Observed!$A$2:$A$2369,$A304,Observed!$C$2:$C$2369,$C304)),AVERAGEIFS(Observed!AK$2:AK$2369,Observed!$A$2:$A$2369,$A304,Observed!$C$2:$C$2369,$C304),"")</f>
        <v/>
      </c>
      <c r="AL304" s="41" t="str">
        <f>IF(ISNUMBER(AVERAGEIFS(Observed!AL$2:AL$2369,Observed!$A$2:$A$2369,$A304,Observed!$C$2:$C$2369,$C304)),AVERAGEIFS(Observed!AL$2:AL$2369,Observed!$A$2:$A$2369,$A304,Observed!$C$2:$C$2369,$C304),"")</f>
        <v/>
      </c>
      <c r="AM304" s="40" t="str">
        <f>IF(ISNUMBER(AVERAGEIFS(Observed!AM$2:AM$2369,Observed!$A$2:$A$2369,$A304,Observed!$C$2:$C$2369,$C304)),AVERAGEIFS(Observed!AM$2:AM$2369,Observed!$A$2:$A$2369,$A304,Observed!$C$2:$C$2369,$C304),"")</f>
        <v/>
      </c>
      <c r="AN304" s="40" t="str">
        <f>IF(ISNUMBER(AVERAGEIFS(Observed!AN$2:AN$2369,Observed!$A$2:$A$2369,$A304,Observed!$C$2:$C$2369,$C304)),AVERAGEIFS(Observed!AN$2:AN$2369,Observed!$A$2:$A$2369,$A304,Observed!$C$2:$C$2369,$C304),"")</f>
        <v/>
      </c>
      <c r="AO304" s="40" t="str">
        <f>IF(ISNUMBER(AVERAGEIFS(Observed!AO$2:AO$2369,Observed!$A$2:$A$2369,$A304,Observed!$C$2:$C$2369,$C304)),AVERAGEIFS(Observed!AO$2:AO$2369,Observed!$A$2:$A$2369,$A304,Observed!$C$2:$C$2369,$C304),"")</f>
        <v/>
      </c>
      <c r="AP304" s="41" t="str">
        <f>IF(ISNUMBER(AVERAGEIFS(Observed!AP$2:AP$2369,Observed!$A$2:$A$2369,$A304,Observed!$C$2:$C$2369,$C304)),AVERAGEIFS(Observed!AP$2:AP$2369,Observed!$A$2:$A$2369,$A304,Observed!$C$2:$C$2369,$C304),"")</f>
        <v/>
      </c>
      <c r="AQ304" s="40" t="str">
        <f>IF(ISNUMBER(AVERAGEIFS(Observed!AQ$2:AQ$2369,Observed!$A$2:$A$2369,$A304,Observed!$C$2:$C$2369,$C304)),AVERAGEIFS(Observed!AQ$2:AQ$2369,Observed!$A$2:$A$2369,$A304,Observed!$C$2:$C$2369,$C304),"")</f>
        <v/>
      </c>
      <c r="AR304" s="40" t="str">
        <f>IF(ISNUMBER(AVERAGEIFS(Observed!AR$2:AR$2369,Observed!$A$2:$A$2369,$A304,Observed!$C$2:$C$2369,$C304)),AVERAGEIFS(Observed!AR$2:AR$2369,Observed!$A$2:$A$2369,$A304,Observed!$C$2:$C$2369,$C304),"")</f>
        <v/>
      </c>
      <c r="AS304" s="3">
        <f>COUNTIFS(Observed!$A$2:$A$2369,$A304,Observed!$C$2:$C$2369,$C304)</f>
        <v>3</v>
      </c>
      <c r="AT304" s="3">
        <f t="shared" si="4"/>
        <v>1</v>
      </c>
    </row>
    <row r="305" spans="1:46" x14ac:dyDescent="0.25">
      <c r="A305" t="s">
        <v>6</v>
      </c>
      <c r="B305" t="s">
        <v>21</v>
      </c>
      <c r="C305" s="7">
        <v>37442</v>
      </c>
      <c r="D305" t="s">
        <v>101</v>
      </c>
      <c r="E305" t="s">
        <v>84</v>
      </c>
      <c r="J305" t="s">
        <v>54</v>
      </c>
      <c r="K305" t="s">
        <v>54</v>
      </c>
      <c r="L305">
        <v>6</v>
      </c>
      <c r="M305" t="s">
        <v>25</v>
      </c>
      <c r="N305" s="39" t="str">
        <f>IF(ISNUMBER(AVERAGEIFS(Observed!N$2:N$2369,Observed!$A$2:$A$2369,$A305,Observed!$C$2:$C$2369,$C305)),AVERAGEIFS(Observed!N$2:N$2369,Observed!$A$2:$A$2369,$A305,Observed!$C$2:$C$2369,$C305),"")</f>
        <v/>
      </c>
      <c r="O305" s="40" t="str">
        <f>IF(ISNUMBER(AVERAGEIFS(Observed!O$2:O$2369,Observed!$A$2:$A$2369,$A305,Observed!$C$2:$C$2369,$C305)),AVERAGEIFS(Observed!O$2:O$2369,Observed!$A$2:$A$2369,$A305,Observed!$C$2:$C$2369,$C305),"")</f>
        <v/>
      </c>
      <c r="P305" s="40" t="str">
        <f>IF(ISNUMBER(AVERAGEIFS(Observed!P$2:P$2369,Observed!$A$2:$A$2369,$A305,Observed!$C$2:$C$2369,$C305)),AVERAGEIFS(Observed!P$2:P$2369,Observed!$A$2:$A$2369,$A305,Observed!$C$2:$C$2369,$C305),"")</f>
        <v/>
      </c>
      <c r="Q305" s="40">
        <f>IF(ISNUMBER(AVERAGEIFS(Observed!Q$2:Q$2369,Observed!$A$2:$A$2369,$A305,Observed!$C$2:$C$2369,$C305)),AVERAGEIFS(Observed!Q$2:Q$2369,Observed!$A$2:$A$2369,$A305,Observed!$C$2:$C$2369,$C305),"")</f>
        <v>35.24</v>
      </c>
      <c r="R305" s="40">
        <f>IF(ISNUMBER(AVERAGEIFS(Observed!R$2:R$2369,Observed!$A$2:$A$2369,$A305,Observed!$C$2:$C$2369,$C305)),AVERAGEIFS(Observed!R$2:R$2369,Observed!$A$2:$A$2369,$A305,Observed!$C$2:$C$2369,$C305),"")</f>
        <v>35.24</v>
      </c>
      <c r="S305" s="41" t="str">
        <f>IF(ISNUMBER(AVERAGEIFS(Observed!S$2:S$2369,Observed!$A$2:$A$2369,$A305,Observed!$C$2:$C$2369,$C305)),AVERAGEIFS(Observed!S$2:S$2369,Observed!$A$2:$A$2369,$A305,Observed!$C$2:$C$2369,$C305),"")</f>
        <v/>
      </c>
      <c r="T305" s="41" t="str">
        <f>IF(ISNUMBER(AVERAGEIFS(Observed!T$2:T$2369,Observed!$A$2:$A$2369,$A305,Observed!$C$2:$C$2369,$C305)),AVERAGEIFS(Observed!T$2:T$2369,Observed!$A$2:$A$2369,$A305,Observed!$C$2:$C$2369,$C305),"")</f>
        <v/>
      </c>
      <c r="U305" s="41" t="str">
        <f>IF(ISNUMBER(AVERAGEIFS(Observed!U$2:U$2369,Observed!$A$2:$A$2369,$A305,Observed!$C$2:$C$2369,$C305)),AVERAGEIFS(Observed!U$2:U$2369,Observed!$A$2:$A$2369,$A305,Observed!$C$2:$C$2369,$C305),"")</f>
        <v/>
      </c>
      <c r="V305" s="40" t="str">
        <f>IF(ISNUMBER(AVERAGEIFS(Observed!V$2:V$2369,Observed!$A$2:$A$2369,$A305,Observed!$C$2:$C$2369,$C305)),AVERAGEIFS(Observed!V$2:V$2369,Observed!$A$2:$A$2369,$A305,Observed!$C$2:$C$2369,$C305),"")</f>
        <v/>
      </c>
      <c r="W305" s="8" t="str">
        <f>IF(ISNUMBER(AVERAGEIFS(Observed!W$2:W$2369,Observed!$A$2:$A$2369,$A305,Observed!$C$2:$C$2369,$C305)),AVERAGEIFS(Observed!W$2:W$2369,Observed!$A$2:$A$2369,$A305,Observed!$C$2:$C$2369,$C305),"")</f>
        <v/>
      </c>
      <c r="X305" s="8" t="str">
        <f>IF(ISNUMBER(AVERAGEIFS(Observed!X$2:X$2369,Observed!$A$2:$A$2369,$A305,Observed!$C$2:$C$2369,$C305)),AVERAGEIFS(Observed!X$2:X$2369,Observed!$A$2:$A$2369,$A305,Observed!$C$2:$C$2369,$C305),"")</f>
        <v/>
      </c>
      <c r="Y305" s="40" t="str">
        <f>IF(ISNUMBER(AVERAGEIFS(Observed!Y$2:Y$2369,Observed!$A$2:$A$2369,$A305,Observed!$C$2:$C$2369,$C305)),AVERAGEIFS(Observed!Y$2:Y$2369,Observed!$A$2:$A$2369,$A305,Observed!$C$2:$C$2369,$C305),"")</f>
        <v/>
      </c>
      <c r="Z305" s="40" t="str">
        <f>IF(ISNUMBER(AVERAGEIFS(Observed!Z$2:Z$2369,Observed!$A$2:$A$2369,$A305,Observed!$C$2:$C$2369,$C305)),AVERAGEIFS(Observed!Z$2:Z$2369,Observed!$A$2:$A$2369,$A305,Observed!$C$2:$C$2369,$C305),"")</f>
        <v/>
      </c>
      <c r="AA305" s="40" t="str">
        <f>IF(ISNUMBER(AVERAGEIFS(Observed!AA$2:AA$2369,Observed!$A$2:$A$2369,$A305,Observed!$C$2:$C$2369,$C305)),AVERAGEIFS(Observed!AA$2:AA$2369,Observed!$A$2:$A$2369,$A305,Observed!$C$2:$C$2369,$C305),"")</f>
        <v/>
      </c>
      <c r="AB305" s="40" t="str">
        <f>IF(ISNUMBER(AVERAGEIFS(Observed!AB$2:AB$2369,Observed!$A$2:$A$2369,$A305,Observed!$C$2:$C$2369,$C305)),AVERAGEIFS(Observed!AB$2:AB$2369,Observed!$A$2:$A$2369,$A305,Observed!$C$2:$C$2369,$C305),"")</f>
        <v/>
      </c>
      <c r="AC305" s="40" t="str">
        <f>IF(ISNUMBER(AVERAGEIFS(Observed!AC$2:AC$2369,Observed!$A$2:$A$2369,$A305,Observed!$C$2:$C$2369,$C305)),AVERAGEIFS(Observed!AC$2:AC$2369,Observed!$A$2:$A$2369,$A305,Observed!$C$2:$C$2369,$C305),"")</f>
        <v/>
      </c>
      <c r="AD305" s="40" t="str">
        <f>IF(ISNUMBER(AVERAGEIFS(Observed!AD$2:AD$2369,Observed!$A$2:$A$2369,$A305,Observed!$C$2:$C$2369,$C305)),AVERAGEIFS(Observed!AD$2:AD$2369,Observed!$A$2:$A$2369,$A305,Observed!$C$2:$C$2369,$C305),"")</f>
        <v/>
      </c>
      <c r="AE305" s="40" t="str">
        <f>IF(ISNUMBER(AVERAGEIFS(Observed!AE$2:AE$2369,Observed!$A$2:$A$2369,$A305,Observed!$C$2:$C$2369,$C305)),AVERAGEIFS(Observed!AE$2:AE$2369,Observed!$A$2:$A$2369,$A305,Observed!$C$2:$C$2369,$C305),"")</f>
        <v/>
      </c>
      <c r="AF305" s="40" t="str">
        <f>IF(ISNUMBER(AVERAGEIFS(Observed!AF$2:AF$2369,Observed!$A$2:$A$2369,$A305,Observed!$C$2:$C$2369,$C305)),AVERAGEIFS(Observed!AF$2:AF$2369,Observed!$A$2:$A$2369,$A305,Observed!$C$2:$C$2369,$C305),"")</f>
        <v/>
      </c>
      <c r="AG305" s="40" t="str">
        <f>IF(ISNUMBER(AVERAGEIFS(Observed!AG$2:AG$2369,Observed!$A$2:$A$2369,$A305,Observed!$C$2:$C$2369,$C305)),AVERAGEIFS(Observed!AG$2:AG$2369,Observed!$A$2:$A$2369,$A305,Observed!$C$2:$C$2369,$C305),"")</f>
        <v/>
      </c>
      <c r="AH305" s="41" t="str">
        <f>IF(ISNUMBER(AVERAGEIFS(Observed!AH$2:AH$2369,Observed!$A$2:$A$2369,$A305,Observed!$C$2:$C$2369,$C305)),AVERAGEIFS(Observed!AH$2:AH$2369,Observed!$A$2:$A$2369,$A305,Observed!$C$2:$C$2369,$C305),"")</f>
        <v/>
      </c>
      <c r="AI305" s="41" t="str">
        <f>IF(ISNUMBER(AVERAGEIFS(Observed!AI$2:AI$2369,Observed!$A$2:$A$2369,$A305,Observed!$C$2:$C$2369,$C305)),AVERAGEIFS(Observed!AI$2:AI$2369,Observed!$A$2:$A$2369,$A305,Observed!$C$2:$C$2369,$C305),"")</f>
        <v/>
      </c>
      <c r="AJ305" s="41" t="str">
        <f>IF(ISNUMBER(AVERAGEIFS(Observed!AJ$2:AJ$2369,Observed!$A$2:$A$2369,$A305,Observed!$C$2:$C$2369,$C305)),AVERAGEIFS(Observed!AJ$2:AJ$2369,Observed!$A$2:$A$2369,$A305,Observed!$C$2:$C$2369,$C305),"")</f>
        <v/>
      </c>
      <c r="AK305" s="40" t="str">
        <f>IF(ISNUMBER(AVERAGEIFS(Observed!AK$2:AK$2369,Observed!$A$2:$A$2369,$A305,Observed!$C$2:$C$2369,$C305)),AVERAGEIFS(Observed!AK$2:AK$2369,Observed!$A$2:$A$2369,$A305,Observed!$C$2:$C$2369,$C305),"")</f>
        <v/>
      </c>
      <c r="AL305" s="41" t="str">
        <f>IF(ISNUMBER(AVERAGEIFS(Observed!AL$2:AL$2369,Observed!$A$2:$A$2369,$A305,Observed!$C$2:$C$2369,$C305)),AVERAGEIFS(Observed!AL$2:AL$2369,Observed!$A$2:$A$2369,$A305,Observed!$C$2:$C$2369,$C305),"")</f>
        <v/>
      </c>
      <c r="AM305" s="40" t="str">
        <f>IF(ISNUMBER(AVERAGEIFS(Observed!AM$2:AM$2369,Observed!$A$2:$A$2369,$A305,Observed!$C$2:$C$2369,$C305)),AVERAGEIFS(Observed!AM$2:AM$2369,Observed!$A$2:$A$2369,$A305,Observed!$C$2:$C$2369,$C305),"")</f>
        <v/>
      </c>
      <c r="AN305" s="40" t="str">
        <f>IF(ISNUMBER(AVERAGEIFS(Observed!AN$2:AN$2369,Observed!$A$2:$A$2369,$A305,Observed!$C$2:$C$2369,$C305)),AVERAGEIFS(Observed!AN$2:AN$2369,Observed!$A$2:$A$2369,$A305,Observed!$C$2:$C$2369,$C305),"")</f>
        <v/>
      </c>
      <c r="AO305" s="40" t="str">
        <f>IF(ISNUMBER(AVERAGEIFS(Observed!AO$2:AO$2369,Observed!$A$2:$A$2369,$A305,Observed!$C$2:$C$2369,$C305)),AVERAGEIFS(Observed!AO$2:AO$2369,Observed!$A$2:$A$2369,$A305,Observed!$C$2:$C$2369,$C305),"")</f>
        <v/>
      </c>
      <c r="AP305" s="41" t="str">
        <f>IF(ISNUMBER(AVERAGEIFS(Observed!AP$2:AP$2369,Observed!$A$2:$A$2369,$A305,Observed!$C$2:$C$2369,$C305)),AVERAGEIFS(Observed!AP$2:AP$2369,Observed!$A$2:$A$2369,$A305,Observed!$C$2:$C$2369,$C305),"")</f>
        <v/>
      </c>
      <c r="AQ305" s="40" t="str">
        <f>IF(ISNUMBER(AVERAGEIFS(Observed!AQ$2:AQ$2369,Observed!$A$2:$A$2369,$A305,Observed!$C$2:$C$2369,$C305)),AVERAGEIFS(Observed!AQ$2:AQ$2369,Observed!$A$2:$A$2369,$A305,Observed!$C$2:$C$2369,$C305),"")</f>
        <v/>
      </c>
      <c r="AR305" s="40" t="str">
        <f>IF(ISNUMBER(AVERAGEIFS(Observed!AR$2:AR$2369,Observed!$A$2:$A$2369,$A305,Observed!$C$2:$C$2369,$C305)),AVERAGEIFS(Observed!AR$2:AR$2369,Observed!$A$2:$A$2369,$A305,Observed!$C$2:$C$2369,$C305),"")</f>
        <v/>
      </c>
      <c r="AS305" s="3">
        <f>COUNTIFS(Observed!$A$2:$A$2369,$A305,Observed!$C$2:$C$2369,$C305)</f>
        <v>3</v>
      </c>
      <c r="AT305" s="3">
        <f t="shared" si="4"/>
        <v>2</v>
      </c>
    </row>
    <row r="306" spans="1:46" x14ac:dyDescent="0.25">
      <c r="A306" t="s">
        <v>63</v>
      </c>
      <c r="B306" t="s">
        <v>61</v>
      </c>
      <c r="C306" s="7">
        <v>41920</v>
      </c>
      <c r="D306" t="s">
        <v>101</v>
      </c>
      <c r="F306">
        <v>0</v>
      </c>
      <c r="J306" t="s">
        <v>96</v>
      </c>
      <c r="K306" t="s">
        <v>79</v>
      </c>
      <c r="L306">
        <v>1</v>
      </c>
      <c r="M306" t="s">
        <v>57</v>
      </c>
      <c r="N306" s="39" t="str">
        <f>IF(ISNUMBER(AVERAGEIFS(Observed!N$2:N$2369,Observed!$A$2:$A$2369,$A306,Observed!$C$2:$C$2369,$C306)),AVERAGEIFS(Observed!N$2:N$2369,Observed!$A$2:$A$2369,$A306,Observed!$C$2:$C$2369,$C306),"")</f>
        <v/>
      </c>
      <c r="O306" s="40" t="str">
        <f>IF(ISNUMBER(AVERAGEIFS(Observed!O$2:O$2369,Observed!$A$2:$A$2369,$A306,Observed!$C$2:$C$2369,$C306)),AVERAGEIFS(Observed!O$2:O$2369,Observed!$A$2:$A$2369,$A306,Observed!$C$2:$C$2369,$C306),"")</f>
        <v/>
      </c>
      <c r="P306" s="40" t="str">
        <f>IF(ISNUMBER(AVERAGEIFS(Observed!P$2:P$2369,Observed!$A$2:$A$2369,$A306,Observed!$C$2:$C$2369,$C306)),AVERAGEIFS(Observed!P$2:P$2369,Observed!$A$2:$A$2369,$A306,Observed!$C$2:$C$2369,$C306),"")</f>
        <v/>
      </c>
      <c r="Q306" s="40" t="str">
        <f>IF(ISNUMBER(AVERAGEIFS(Observed!Q$2:Q$2369,Observed!$A$2:$A$2369,$A306,Observed!$C$2:$C$2369,$C306)),AVERAGEIFS(Observed!Q$2:Q$2369,Observed!$A$2:$A$2369,$A306,Observed!$C$2:$C$2369,$C306),"")</f>
        <v/>
      </c>
      <c r="R306" s="40" t="str">
        <f>IF(ISNUMBER(AVERAGEIFS(Observed!R$2:R$2369,Observed!$A$2:$A$2369,$A306,Observed!$C$2:$C$2369,$C306)),AVERAGEIFS(Observed!R$2:R$2369,Observed!$A$2:$A$2369,$A306,Observed!$C$2:$C$2369,$C306),"")</f>
        <v/>
      </c>
      <c r="S306" s="41" t="str">
        <f>IF(ISNUMBER(AVERAGEIFS(Observed!S$2:S$2369,Observed!$A$2:$A$2369,$A306,Observed!$C$2:$C$2369,$C306)),AVERAGEIFS(Observed!S$2:S$2369,Observed!$A$2:$A$2369,$A306,Observed!$C$2:$C$2369,$C306),"")</f>
        <v/>
      </c>
      <c r="T306" s="41" t="str">
        <f>IF(ISNUMBER(AVERAGEIFS(Observed!T$2:T$2369,Observed!$A$2:$A$2369,$A306,Observed!$C$2:$C$2369,$C306)),AVERAGEIFS(Observed!T$2:T$2369,Observed!$A$2:$A$2369,$A306,Observed!$C$2:$C$2369,$C306),"")</f>
        <v/>
      </c>
      <c r="U306" s="41" t="str">
        <f>IF(ISNUMBER(AVERAGEIFS(Observed!U$2:U$2369,Observed!$A$2:$A$2369,$A306,Observed!$C$2:$C$2369,$C306)),AVERAGEIFS(Observed!U$2:U$2369,Observed!$A$2:$A$2369,$A306,Observed!$C$2:$C$2369,$C306),"")</f>
        <v/>
      </c>
      <c r="V306" s="40" t="str">
        <f>IF(ISNUMBER(AVERAGEIFS(Observed!V$2:V$2369,Observed!$A$2:$A$2369,$A306,Observed!$C$2:$C$2369,$C306)),AVERAGEIFS(Observed!V$2:V$2369,Observed!$A$2:$A$2369,$A306,Observed!$C$2:$C$2369,$C306),"")</f>
        <v/>
      </c>
      <c r="W306" s="8" t="str">
        <f>IF(ISNUMBER(AVERAGEIFS(Observed!W$2:W$2369,Observed!$A$2:$A$2369,$A306,Observed!$C$2:$C$2369,$C306)),AVERAGEIFS(Observed!W$2:W$2369,Observed!$A$2:$A$2369,$A306,Observed!$C$2:$C$2369,$C306),"")</f>
        <v/>
      </c>
      <c r="X306" s="8" t="str">
        <f>IF(ISNUMBER(AVERAGEIFS(Observed!X$2:X$2369,Observed!$A$2:$A$2369,$A306,Observed!$C$2:$C$2369,$C306)),AVERAGEIFS(Observed!X$2:X$2369,Observed!$A$2:$A$2369,$A306,Observed!$C$2:$C$2369,$C306),"")</f>
        <v/>
      </c>
      <c r="Y306" s="40" t="str">
        <f>IF(ISNUMBER(AVERAGEIFS(Observed!Y$2:Y$2369,Observed!$A$2:$A$2369,$A306,Observed!$C$2:$C$2369,$C306)),AVERAGEIFS(Observed!Y$2:Y$2369,Observed!$A$2:$A$2369,$A306,Observed!$C$2:$C$2369,$C306),"")</f>
        <v/>
      </c>
      <c r="Z306" s="40" t="str">
        <f>IF(ISNUMBER(AVERAGEIFS(Observed!Z$2:Z$2369,Observed!$A$2:$A$2369,$A306,Observed!$C$2:$C$2369,$C306)),AVERAGEIFS(Observed!Z$2:Z$2369,Observed!$A$2:$A$2369,$A306,Observed!$C$2:$C$2369,$C306),"")</f>
        <v/>
      </c>
      <c r="AA306" s="40" t="str">
        <f>IF(ISNUMBER(AVERAGEIFS(Observed!AA$2:AA$2369,Observed!$A$2:$A$2369,$A306,Observed!$C$2:$C$2369,$C306)),AVERAGEIFS(Observed!AA$2:AA$2369,Observed!$A$2:$A$2369,$A306,Observed!$C$2:$C$2369,$C306),"")</f>
        <v/>
      </c>
      <c r="AB306" s="40">
        <f>IF(ISNUMBER(AVERAGEIFS(Observed!AB$2:AB$2369,Observed!$A$2:$A$2369,$A306,Observed!$C$2:$C$2369,$C306)),AVERAGEIFS(Observed!AB$2:AB$2369,Observed!$A$2:$A$2369,$A306,Observed!$C$2:$C$2369,$C306),"")</f>
        <v>13.85</v>
      </c>
      <c r="AC306" s="40">
        <f>IF(ISNUMBER(AVERAGEIFS(Observed!AC$2:AC$2369,Observed!$A$2:$A$2369,$A306,Observed!$C$2:$C$2369,$C306)),AVERAGEIFS(Observed!AC$2:AC$2369,Observed!$A$2:$A$2369,$A306,Observed!$C$2:$C$2369,$C306),"")</f>
        <v>15.474999999999998</v>
      </c>
      <c r="AD306" s="40">
        <f>IF(ISNUMBER(AVERAGEIFS(Observed!AD$2:AD$2369,Observed!$A$2:$A$2369,$A306,Observed!$C$2:$C$2369,$C306)),AVERAGEIFS(Observed!AD$2:AD$2369,Observed!$A$2:$A$2369,$A306,Observed!$C$2:$C$2369,$C306),"")</f>
        <v>78.099999999999994</v>
      </c>
      <c r="AE306" s="40">
        <f>IF(ISNUMBER(AVERAGEIFS(Observed!AE$2:AE$2369,Observed!$A$2:$A$2369,$A306,Observed!$C$2:$C$2369,$C306)),AVERAGEIFS(Observed!AE$2:AE$2369,Observed!$A$2:$A$2369,$A306,Observed!$C$2:$C$2369,$C306),"")</f>
        <v>17.2</v>
      </c>
      <c r="AF306" s="40">
        <f>IF(ISNUMBER(AVERAGEIFS(Observed!AF$2:AF$2369,Observed!$A$2:$A$2369,$A306,Observed!$C$2:$C$2369,$C306)),AVERAGEIFS(Observed!AF$2:AF$2369,Observed!$A$2:$A$2369,$A306,Observed!$C$2:$C$2369,$C306),"")</f>
        <v>84.050000000000011</v>
      </c>
      <c r="AG306" s="40">
        <f>IF(ISNUMBER(AVERAGEIFS(Observed!AG$2:AG$2369,Observed!$A$2:$A$2369,$A306,Observed!$C$2:$C$2369,$C306)),AVERAGEIFS(Observed!AG$2:AG$2369,Observed!$A$2:$A$2369,$A306,Observed!$C$2:$C$2369,$C306),"")</f>
        <v>15.975</v>
      </c>
      <c r="AH306" s="41">
        <f>IF(ISNUMBER(AVERAGEIFS(Observed!AH$2:AH$2369,Observed!$A$2:$A$2369,$A306,Observed!$C$2:$C$2369,$C306)),AVERAGEIFS(Observed!AH$2:AH$2369,Observed!$A$2:$A$2369,$A306,Observed!$C$2:$C$2369,$C306),"")</f>
        <v>2.5500000000000002E-2</v>
      </c>
      <c r="AI306" s="41">
        <f>IF(ISNUMBER(AVERAGEIFS(Observed!AI$2:AI$2369,Observed!$A$2:$A$2369,$A306,Observed!$C$2:$C$2369,$C306)),AVERAGEIFS(Observed!AI$2:AI$2369,Observed!$A$2:$A$2369,$A306,Observed!$C$2:$C$2369,$C306),"")</f>
        <v>2.5500000000000002E-2</v>
      </c>
      <c r="AJ306" s="41" t="str">
        <f>IF(ISNUMBER(AVERAGEIFS(Observed!AJ$2:AJ$2369,Observed!$A$2:$A$2369,$A306,Observed!$C$2:$C$2369,$C306)),AVERAGEIFS(Observed!AJ$2:AJ$2369,Observed!$A$2:$A$2369,$A306,Observed!$C$2:$C$2369,$C306),"")</f>
        <v/>
      </c>
      <c r="AK306" s="40">
        <f>IF(ISNUMBER(AVERAGEIFS(Observed!AK$2:AK$2369,Observed!$A$2:$A$2369,$A306,Observed!$C$2:$C$2369,$C306)),AVERAGEIFS(Observed!AK$2:AK$2369,Observed!$A$2:$A$2369,$A306,Observed!$C$2:$C$2369,$C306),"")</f>
        <v>12.475000000000001</v>
      </c>
      <c r="AL306" s="41" t="str">
        <f>IF(ISNUMBER(AVERAGEIFS(Observed!AL$2:AL$2369,Observed!$A$2:$A$2369,$A306,Observed!$C$2:$C$2369,$C306)),AVERAGEIFS(Observed!AL$2:AL$2369,Observed!$A$2:$A$2369,$A306,Observed!$C$2:$C$2369,$C306),"")</f>
        <v/>
      </c>
      <c r="AM306" s="40" t="str">
        <f>IF(ISNUMBER(AVERAGEIFS(Observed!AM$2:AM$2369,Observed!$A$2:$A$2369,$A306,Observed!$C$2:$C$2369,$C306)),AVERAGEIFS(Observed!AM$2:AM$2369,Observed!$A$2:$A$2369,$A306,Observed!$C$2:$C$2369,$C306),"")</f>
        <v/>
      </c>
      <c r="AN306" s="40" t="str">
        <f>IF(ISNUMBER(AVERAGEIFS(Observed!AN$2:AN$2369,Observed!$A$2:$A$2369,$A306,Observed!$C$2:$C$2369,$C306)),AVERAGEIFS(Observed!AN$2:AN$2369,Observed!$A$2:$A$2369,$A306,Observed!$C$2:$C$2369,$C306),"")</f>
        <v/>
      </c>
      <c r="AO306" s="40" t="str">
        <f>IF(ISNUMBER(AVERAGEIFS(Observed!AO$2:AO$2369,Observed!$A$2:$A$2369,$A306,Observed!$C$2:$C$2369,$C306)),AVERAGEIFS(Observed!AO$2:AO$2369,Observed!$A$2:$A$2369,$A306,Observed!$C$2:$C$2369,$C306),"")</f>
        <v/>
      </c>
      <c r="AP306" s="41" t="str">
        <f>IF(ISNUMBER(AVERAGEIFS(Observed!AP$2:AP$2369,Observed!$A$2:$A$2369,$A306,Observed!$C$2:$C$2369,$C306)),AVERAGEIFS(Observed!AP$2:AP$2369,Observed!$A$2:$A$2369,$A306,Observed!$C$2:$C$2369,$C306),"")</f>
        <v/>
      </c>
      <c r="AQ306" s="40" t="str">
        <f>IF(ISNUMBER(AVERAGEIFS(Observed!AQ$2:AQ$2369,Observed!$A$2:$A$2369,$A306,Observed!$C$2:$C$2369,$C306)),AVERAGEIFS(Observed!AQ$2:AQ$2369,Observed!$A$2:$A$2369,$A306,Observed!$C$2:$C$2369,$C306),"")</f>
        <v/>
      </c>
      <c r="AR306" s="40" t="str">
        <f>IF(ISNUMBER(AVERAGEIFS(Observed!AR$2:AR$2369,Observed!$A$2:$A$2369,$A306,Observed!$C$2:$C$2369,$C306)),AVERAGEIFS(Observed!AR$2:AR$2369,Observed!$A$2:$A$2369,$A306,Observed!$C$2:$C$2369,$C306),"")</f>
        <v/>
      </c>
      <c r="AS306" s="3">
        <f>COUNTIFS(Observed!$A$2:$A$2369,$A306,Observed!$C$2:$C$2369,$C306)</f>
        <v>4</v>
      </c>
      <c r="AT306" s="3">
        <f t="shared" ref="AT306:AT355" si="5">COUNT(O306:AR306)</f>
        <v>9</v>
      </c>
    </row>
    <row r="307" spans="1:46" x14ac:dyDescent="0.25">
      <c r="A307" t="s">
        <v>66</v>
      </c>
      <c r="B307" t="s">
        <v>61</v>
      </c>
      <c r="C307" s="7">
        <v>41920</v>
      </c>
      <c r="D307" t="s">
        <v>101</v>
      </c>
      <c r="F307">
        <v>50</v>
      </c>
      <c r="J307" t="s">
        <v>96</v>
      </c>
      <c r="K307" t="s">
        <v>79</v>
      </c>
      <c r="L307">
        <v>1</v>
      </c>
      <c r="M307" t="s">
        <v>57</v>
      </c>
      <c r="N307" s="39" t="str">
        <f>IF(ISNUMBER(AVERAGEIFS(Observed!N$2:N$2369,Observed!$A$2:$A$2369,$A307,Observed!$C$2:$C$2369,$C307)),AVERAGEIFS(Observed!N$2:N$2369,Observed!$A$2:$A$2369,$A307,Observed!$C$2:$C$2369,$C307),"")</f>
        <v/>
      </c>
      <c r="O307" s="40" t="str">
        <f>IF(ISNUMBER(AVERAGEIFS(Observed!O$2:O$2369,Observed!$A$2:$A$2369,$A307,Observed!$C$2:$C$2369,$C307)),AVERAGEIFS(Observed!O$2:O$2369,Observed!$A$2:$A$2369,$A307,Observed!$C$2:$C$2369,$C307),"")</f>
        <v/>
      </c>
      <c r="P307" s="40" t="str">
        <f>IF(ISNUMBER(AVERAGEIFS(Observed!P$2:P$2369,Observed!$A$2:$A$2369,$A307,Observed!$C$2:$C$2369,$C307)),AVERAGEIFS(Observed!P$2:P$2369,Observed!$A$2:$A$2369,$A307,Observed!$C$2:$C$2369,$C307),"")</f>
        <v/>
      </c>
      <c r="Q307" s="40" t="str">
        <f>IF(ISNUMBER(AVERAGEIFS(Observed!Q$2:Q$2369,Observed!$A$2:$A$2369,$A307,Observed!$C$2:$C$2369,$C307)),AVERAGEIFS(Observed!Q$2:Q$2369,Observed!$A$2:$A$2369,$A307,Observed!$C$2:$C$2369,$C307),"")</f>
        <v/>
      </c>
      <c r="R307" s="40" t="str">
        <f>IF(ISNUMBER(AVERAGEIFS(Observed!R$2:R$2369,Observed!$A$2:$A$2369,$A307,Observed!$C$2:$C$2369,$C307)),AVERAGEIFS(Observed!R$2:R$2369,Observed!$A$2:$A$2369,$A307,Observed!$C$2:$C$2369,$C307),"")</f>
        <v/>
      </c>
      <c r="S307" s="41" t="str">
        <f>IF(ISNUMBER(AVERAGEIFS(Observed!S$2:S$2369,Observed!$A$2:$A$2369,$A307,Observed!$C$2:$C$2369,$C307)),AVERAGEIFS(Observed!S$2:S$2369,Observed!$A$2:$A$2369,$A307,Observed!$C$2:$C$2369,$C307),"")</f>
        <v/>
      </c>
      <c r="T307" s="41" t="str">
        <f>IF(ISNUMBER(AVERAGEIFS(Observed!T$2:T$2369,Observed!$A$2:$A$2369,$A307,Observed!$C$2:$C$2369,$C307)),AVERAGEIFS(Observed!T$2:T$2369,Observed!$A$2:$A$2369,$A307,Observed!$C$2:$C$2369,$C307),"")</f>
        <v/>
      </c>
      <c r="U307" s="41" t="str">
        <f>IF(ISNUMBER(AVERAGEIFS(Observed!U$2:U$2369,Observed!$A$2:$A$2369,$A307,Observed!$C$2:$C$2369,$C307)),AVERAGEIFS(Observed!U$2:U$2369,Observed!$A$2:$A$2369,$A307,Observed!$C$2:$C$2369,$C307),"")</f>
        <v/>
      </c>
      <c r="V307" s="40" t="str">
        <f>IF(ISNUMBER(AVERAGEIFS(Observed!V$2:V$2369,Observed!$A$2:$A$2369,$A307,Observed!$C$2:$C$2369,$C307)),AVERAGEIFS(Observed!V$2:V$2369,Observed!$A$2:$A$2369,$A307,Observed!$C$2:$C$2369,$C307),"")</f>
        <v/>
      </c>
      <c r="W307" s="8" t="str">
        <f>IF(ISNUMBER(AVERAGEIFS(Observed!W$2:W$2369,Observed!$A$2:$A$2369,$A307,Observed!$C$2:$C$2369,$C307)),AVERAGEIFS(Observed!W$2:W$2369,Observed!$A$2:$A$2369,$A307,Observed!$C$2:$C$2369,$C307),"")</f>
        <v/>
      </c>
      <c r="X307" s="8" t="str">
        <f>IF(ISNUMBER(AVERAGEIFS(Observed!X$2:X$2369,Observed!$A$2:$A$2369,$A307,Observed!$C$2:$C$2369,$C307)),AVERAGEIFS(Observed!X$2:X$2369,Observed!$A$2:$A$2369,$A307,Observed!$C$2:$C$2369,$C307),"")</f>
        <v/>
      </c>
      <c r="Y307" s="40" t="str">
        <f>IF(ISNUMBER(AVERAGEIFS(Observed!Y$2:Y$2369,Observed!$A$2:$A$2369,$A307,Observed!$C$2:$C$2369,$C307)),AVERAGEIFS(Observed!Y$2:Y$2369,Observed!$A$2:$A$2369,$A307,Observed!$C$2:$C$2369,$C307),"")</f>
        <v/>
      </c>
      <c r="Z307" s="40" t="str">
        <f>IF(ISNUMBER(AVERAGEIFS(Observed!Z$2:Z$2369,Observed!$A$2:$A$2369,$A307,Observed!$C$2:$C$2369,$C307)),AVERAGEIFS(Observed!Z$2:Z$2369,Observed!$A$2:$A$2369,$A307,Observed!$C$2:$C$2369,$C307),"")</f>
        <v/>
      </c>
      <c r="AA307" s="40" t="str">
        <f>IF(ISNUMBER(AVERAGEIFS(Observed!AA$2:AA$2369,Observed!$A$2:$A$2369,$A307,Observed!$C$2:$C$2369,$C307)),AVERAGEIFS(Observed!AA$2:AA$2369,Observed!$A$2:$A$2369,$A307,Observed!$C$2:$C$2369,$C307),"")</f>
        <v/>
      </c>
      <c r="AB307" s="40">
        <f>IF(ISNUMBER(AVERAGEIFS(Observed!AB$2:AB$2369,Observed!$A$2:$A$2369,$A307,Observed!$C$2:$C$2369,$C307)),AVERAGEIFS(Observed!AB$2:AB$2369,Observed!$A$2:$A$2369,$A307,Observed!$C$2:$C$2369,$C307),"")</f>
        <v>14.175000000000001</v>
      </c>
      <c r="AC307" s="40">
        <f>IF(ISNUMBER(AVERAGEIFS(Observed!AC$2:AC$2369,Observed!$A$2:$A$2369,$A307,Observed!$C$2:$C$2369,$C307)),AVERAGEIFS(Observed!AC$2:AC$2369,Observed!$A$2:$A$2369,$A307,Observed!$C$2:$C$2369,$C307),"")</f>
        <v>14.824999999999999</v>
      </c>
      <c r="AD307" s="40">
        <f>IF(ISNUMBER(AVERAGEIFS(Observed!AD$2:AD$2369,Observed!$A$2:$A$2369,$A307,Observed!$C$2:$C$2369,$C307)),AVERAGEIFS(Observed!AD$2:AD$2369,Observed!$A$2:$A$2369,$A307,Observed!$C$2:$C$2369,$C307),"")</f>
        <v>77.724999999999994</v>
      </c>
      <c r="AE307" s="40">
        <f>IF(ISNUMBER(AVERAGEIFS(Observed!AE$2:AE$2369,Observed!$A$2:$A$2369,$A307,Observed!$C$2:$C$2369,$C307)),AVERAGEIFS(Observed!AE$2:AE$2369,Observed!$A$2:$A$2369,$A307,Observed!$C$2:$C$2369,$C307),"")</f>
        <v>17.925000000000001</v>
      </c>
      <c r="AF307" s="40">
        <f>IF(ISNUMBER(AVERAGEIFS(Observed!AF$2:AF$2369,Observed!$A$2:$A$2369,$A307,Observed!$C$2:$C$2369,$C307)),AVERAGEIFS(Observed!AF$2:AF$2369,Observed!$A$2:$A$2369,$A307,Observed!$C$2:$C$2369,$C307),"")</f>
        <v>84.25</v>
      </c>
      <c r="AG307" s="40">
        <f>IF(ISNUMBER(AVERAGEIFS(Observed!AG$2:AG$2369,Observed!$A$2:$A$2369,$A307,Observed!$C$2:$C$2369,$C307)),AVERAGEIFS(Observed!AG$2:AG$2369,Observed!$A$2:$A$2369,$A307,Observed!$C$2:$C$2369,$C307),"")</f>
        <v>15.2</v>
      </c>
      <c r="AH307" s="41">
        <f>IF(ISNUMBER(AVERAGEIFS(Observed!AH$2:AH$2369,Observed!$A$2:$A$2369,$A307,Observed!$C$2:$C$2369,$C307)),AVERAGEIFS(Observed!AH$2:AH$2369,Observed!$A$2:$A$2369,$A307,Observed!$C$2:$C$2369,$C307),"")</f>
        <v>2.4250000000000001E-2</v>
      </c>
      <c r="AI307" s="41">
        <f>IF(ISNUMBER(AVERAGEIFS(Observed!AI$2:AI$2369,Observed!$A$2:$A$2369,$A307,Observed!$C$2:$C$2369,$C307)),AVERAGEIFS(Observed!AI$2:AI$2369,Observed!$A$2:$A$2369,$A307,Observed!$C$2:$C$2369,$C307),"")</f>
        <v>2.4250000000000001E-2</v>
      </c>
      <c r="AJ307" s="41" t="str">
        <f>IF(ISNUMBER(AVERAGEIFS(Observed!AJ$2:AJ$2369,Observed!$A$2:$A$2369,$A307,Observed!$C$2:$C$2369,$C307)),AVERAGEIFS(Observed!AJ$2:AJ$2369,Observed!$A$2:$A$2369,$A307,Observed!$C$2:$C$2369,$C307),"")</f>
        <v/>
      </c>
      <c r="AK307" s="40">
        <f>IF(ISNUMBER(AVERAGEIFS(Observed!AK$2:AK$2369,Observed!$A$2:$A$2369,$A307,Observed!$C$2:$C$2369,$C307)),AVERAGEIFS(Observed!AK$2:AK$2369,Observed!$A$2:$A$2369,$A307,Observed!$C$2:$C$2369,$C307),"")</f>
        <v>12.425000000000001</v>
      </c>
      <c r="AL307" s="41" t="str">
        <f>IF(ISNUMBER(AVERAGEIFS(Observed!AL$2:AL$2369,Observed!$A$2:$A$2369,$A307,Observed!$C$2:$C$2369,$C307)),AVERAGEIFS(Observed!AL$2:AL$2369,Observed!$A$2:$A$2369,$A307,Observed!$C$2:$C$2369,$C307),"")</f>
        <v/>
      </c>
      <c r="AM307" s="40" t="str">
        <f>IF(ISNUMBER(AVERAGEIFS(Observed!AM$2:AM$2369,Observed!$A$2:$A$2369,$A307,Observed!$C$2:$C$2369,$C307)),AVERAGEIFS(Observed!AM$2:AM$2369,Observed!$A$2:$A$2369,$A307,Observed!$C$2:$C$2369,$C307),"")</f>
        <v/>
      </c>
      <c r="AN307" s="40" t="str">
        <f>IF(ISNUMBER(AVERAGEIFS(Observed!AN$2:AN$2369,Observed!$A$2:$A$2369,$A307,Observed!$C$2:$C$2369,$C307)),AVERAGEIFS(Observed!AN$2:AN$2369,Observed!$A$2:$A$2369,$A307,Observed!$C$2:$C$2369,$C307),"")</f>
        <v/>
      </c>
      <c r="AO307" s="40" t="str">
        <f>IF(ISNUMBER(AVERAGEIFS(Observed!AO$2:AO$2369,Observed!$A$2:$A$2369,$A307,Observed!$C$2:$C$2369,$C307)),AVERAGEIFS(Observed!AO$2:AO$2369,Observed!$A$2:$A$2369,$A307,Observed!$C$2:$C$2369,$C307),"")</f>
        <v/>
      </c>
      <c r="AP307" s="41" t="str">
        <f>IF(ISNUMBER(AVERAGEIFS(Observed!AP$2:AP$2369,Observed!$A$2:$A$2369,$A307,Observed!$C$2:$C$2369,$C307)),AVERAGEIFS(Observed!AP$2:AP$2369,Observed!$A$2:$A$2369,$A307,Observed!$C$2:$C$2369,$C307),"")</f>
        <v/>
      </c>
      <c r="AQ307" s="40" t="str">
        <f>IF(ISNUMBER(AVERAGEIFS(Observed!AQ$2:AQ$2369,Observed!$A$2:$A$2369,$A307,Observed!$C$2:$C$2369,$C307)),AVERAGEIFS(Observed!AQ$2:AQ$2369,Observed!$A$2:$A$2369,$A307,Observed!$C$2:$C$2369,$C307),"")</f>
        <v/>
      </c>
      <c r="AR307" s="40" t="str">
        <f>IF(ISNUMBER(AVERAGEIFS(Observed!AR$2:AR$2369,Observed!$A$2:$A$2369,$A307,Observed!$C$2:$C$2369,$C307)),AVERAGEIFS(Observed!AR$2:AR$2369,Observed!$A$2:$A$2369,$A307,Observed!$C$2:$C$2369,$C307),"")</f>
        <v/>
      </c>
      <c r="AS307" s="3">
        <f>COUNTIFS(Observed!$A$2:$A$2369,$A307,Observed!$C$2:$C$2369,$C307)</f>
        <v>4</v>
      </c>
      <c r="AT307" s="3">
        <f t="shared" si="5"/>
        <v>9</v>
      </c>
    </row>
    <row r="308" spans="1:46" x14ac:dyDescent="0.25">
      <c r="A308" t="s">
        <v>64</v>
      </c>
      <c r="B308" t="s">
        <v>61</v>
      </c>
      <c r="C308" s="7">
        <v>41920</v>
      </c>
      <c r="D308" t="s">
        <v>101</v>
      </c>
      <c r="F308">
        <v>100</v>
      </c>
      <c r="J308" t="s">
        <v>96</v>
      </c>
      <c r="K308" t="s">
        <v>79</v>
      </c>
      <c r="L308">
        <v>1</v>
      </c>
      <c r="M308" t="s">
        <v>57</v>
      </c>
      <c r="N308" s="39" t="str">
        <f>IF(ISNUMBER(AVERAGEIFS(Observed!N$2:N$2369,Observed!$A$2:$A$2369,$A308,Observed!$C$2:$C$2369,$C308)),AVERAGEIFS(Observed!N$2:N$2369,Observed!$A$2:$A$2369,$A308,Observed!$C$2:$C$2369,$C308),"")</f>
        <v/>
      </c>
      <c r="O308" s="40" t="str">
        <f>IF(ISNUMBER(AVERAGEIFS(Observed!O$2:O$2369,Observed!$A$2:$A$2369,$A308,Observed!$C$2:$C$2369,$C308)),AVERAGEIFS(Observed!O$2:O$2369,Observed!$A$2:$A$2369,$A308,Observed!$C$2:$C$2369,$C308),"")</f>
        <v/>
      </c>
      <c r="P308" s="40" t="str">
        <f>IF(ISNUMBER(AVERAGEIFS(Observed!P$2:P$2369,Observed!$A$2:$A$2369,$A308,Observed!$C$2:$C$2369,$C308)),AVERAGEIFS(Observed!P$2:P$2369,Observed!$A$2:$A$2369,$A308,Observed!$C$2:$C$2369,$C308),"")</f>
        <v/>
      </c>
      <c r="Q308" s="40" t="str">
        <f>IF(ISNUMBER(AVERAGEIFS(Observed!Q$2:Q$2369,Observed!$A$2:$A$2369,$A308,Observed!$C$2:$C$2369,$C308)),AVERAGEIFS(Observed!Q$2:Q$2369,Observed!$A$2:$A$2369,$A308,Observed!$C$2:$C$2369,$C308),"")</f>
        <v/>
      </c>
      <c r="R308" s="40" t="str">
        <f>IF(ISNUMBER(AVERAGEIFS(Observed!R$2:R$2369,Observed!$A$2:$A$2369,$A308,Observed!$C$2:$C$2369,$C308)),AVERAGEIFS(Observed!R$2:R$2369,Observed!$A$2:$A$2369,$A308,Observed!$C$2:$C$2369,$C308),"")</f>
        <v/>
      </c>
      <c r="S308" s="41" t="str">
        <f>IF(ISNUMBER(AVERAGEIFS(Observed!S$2:S$2369,Observed!$A$2:$A$2369,$A308,Observed!$C$2:$C$2369,$C308)),AVERAGEIFS(Observed!S$2:S$2369,Observed!$A$2:$A$2369,$A308,Observed!$C$2:$C$2369,$C308),"")</f>
        <v/>
      </c>
      <c r="T308" s="41" t="str">
        <f>IF(ISNUMBER(AVERAGEIFS(Observed!T$2:T$2369,Observed!$A$2:$A$2369,$A308,Observed!$C$2:$C$2369,$C308)),AVERAGEIFS(Observed!T$2:T$2369,Observed!$A$2:$A$2369,$A308,Observed!$C$2:$C$2369,$C308),"")</f>
        <v/>
      </c>
      <c r="U308" s="41" t="str">
        <f>IF(ISNUMBER(AVERAGEIFS(Observed!U$2:U$2369,Observed!$A$2:$A$2369,$A308,Observed!$C$2:$C$2369,$C308)),AVERAGEIFS(Observed!U$2:U$2369,Observed!$A$2:$A$2369,$A308,Observed!$C$2:$C$2369,$C308),"")</f>
        <v/>
      </c>
      <c r="V308" s="40" t="str">
        <f>IF(ISNUMBER(AVERAGEIFS(Observed!V$2:V$2369,Observed!$A$2:$A$2369,$A308,Observed!$C$2:$C$2369,$C308)),AVERAGEIFS(Observed!V$2:V$2369,Observed!$A$2:$A$2369,$A308,Observed!$C$2:$C$2369,$C308),"")</f>
        <v/>
      </c>
      <c r="W308" s="8" t="str">
        <f>IF(ISNUMBER(AVERAGEIFS(Observed!W$2:W$2369,Observed!$A$2:$A$2369,$A308,Observed!$C$2:$C$2369,$C308)),AVERAGEIFS(Observed!W$2:W$2369,Observed!$A$2:$A$2369,$A308,Observed!$C$2:$C$2369,$C308),"")</f>
        <v/>
      </c>
      <c r="X308" s="8" t="str">
        <f>IF(ISNUMBER(AVERAGEIFS(Observed!X$2:X$2369,Observed!$A$2:$A$2369,$A308,Observed!$C$2:$C$2369,$C308)),AVERAGEIFS(Observed!X$2:X$2369,Observed!$A$2:$A$2369,$A308,Observed!$C$2:$C$2369,$C308),"")</f>
        <v/>
      </c>
      <c r="Y308" s="40" t="str">
        <f>IF(ISNUMBER(AVERAGEIFS(Observed!Y$2:Y$2369,Observed!$A$2:$A$2369,$A308,Observed!$C$2:$C$2369,$C308)),AVERAGEIFS(Observed!Y$2:Y$2369,Observed!$A$2:$A$2369,$A308,Observed!$C$2:$C$2369,$C308),"")</f>
        <v/>
      </c>
      <c r="Z308" s="40" t="str">
        <f>IF(ISNUMBER(AVERAGEIFS(Observed!Z$2:Z$2369,Observed!$A$2:$A$2369,$A308,Observed!$C$2:$C$2369,$C308)),AVERAGEIFS(Observed!Z$2:Z$2369,Observed!$A$2:$A$2369,$A308,Observed!$C$2:$C$2369,$C308),"")</f>
        <v/>
      </c>
      <c r="AA308" s="40" t="str">
        <f>IF(ISNUMBER(AVERAGEIFS(Observed!AA$2:AA$2369,Observed!$A$2:$A$2369,$A308,Observed!$C$2:$C$2369,$C308)),AVERAGEIFS(Observed!AA$2:AA$2369,Observed!$A$2:$A$2369,$A308,Observed!$C$2:$C$2369,$C308),"")</f>
        <v/>
      </c>
      <c r="AB308" s="40">
        <f>IF(ISNUMBER(AVERAGEIFS(Observed!AB$2:AB$2369,Observed!$A$2:$A$2369,$A308,Observed!$C$2:$C$2369,$C308)),AVERAGEIFS(Observed!AB$2:AB$2369,Observed!$A$2:$A$2369,$A308,Observed!$C$2:$C$2369,$C308),"")</f>
        <v>14.2</v>
      </c>
      <c r="AC308" s="40">
        <f>IF(ISNUMBER(AVERAGEIFS(Observed!AC$2:AC$2369,Observed!$A$2:$A$2369,$A308,Observed!$C$2:$C$2369,$C308)),AVERAGEIFS(Observed!AC$2:AC$2369,Observed!$A$2:$A$2369,$A308,Observed!$C$2:$C$2369,$C308),"")</f>
        <v>16.3</v>
      </c>
      <c r="AD308" s="40">
        <f>IF(ISNUMBER(AVERAGEIFS(Observed!AD$2:AD$2369,Observed!$A$2:$A$2369,$A308,Observed!$C$2:$C$2369,$C308)),AVERAGEIFS(Observed!AD$2:AD$2369,Observed!$A$2:$A$2369,$A308,Observed!$C$2:$C$2369,$C308),"")</f>
        <v>77.5</v>
      </c>
      <c r="AE308" s="40">
        <f>IF(ISNUMBER(AVERAGEIFS(Observed!AE$2:AE$2369,Observed!$A$2:$A$2369,$A308,Observed!$C$2:$C$2369,$C308)),AVERAGEIFS(Observed!AE$2:AE$2369,Observed!$A$2:$A$2369,$A308,Observed!$C$2:$C$2369,$C308),"")</f>
        <v>18.05</v>
      </c>
      <c r="AF308" s="40">
        <f>IF(ISNUMBER(AVERAGEIFS(Observed!AF$2:AF$2369,Observed!$A$2:$A$2369,$A308,Observed!$C$2:$C$2369,$C308)),AVERAGEIFS(Observed!AF$2:AF$2369,Observed!$A$2:$A$2369,$A308,Observed!$C$2:$C$2369,$C308),"")</f>
        <v>83.8</v>
      </c>
      <c r="AG308" s="40">
        <f>IF(ISNUMBER(AVERAGEIFS(Observed!AG$2:AG$2369,Observed!$A$2:$A$2369,$A308,Observed!$C$2:$C$2369,$C308)),AVERAGEIFS(Observed!AG$2:AG$2369,Observed!$A$2:$A$2369,$A308,Observed!$C$2:$C$2369,$C308),"")</f>
        <v>16.675000000000001</v>
      </c>
      <c r="AH308" s="41">
        <f>IF(ISNUMBER(AVERAGEIFS(Observed!AH$2:AH$2369,Observed!$A$2:$A$2369,$A308,Observed!$C$2:$C$2369,$C308)),AVERAGEIFS(Observed!AH$2:AH$2369,Observed!$A$2:$A$2369,$A308,Observed!$C$2:$C$2369,$C308),"")</f>
        <v>2.6749999999999999E-2</v>
      </c>
      <c r="AI308" s="41">
        <f>IF(ISNUMBER(AVERAGEIFS(Observed!AI$2:AI$2369,Observed!$A$2:$A$2369,$A308,Observed!$C$2:$C$2369,$C308)),AVERAGEIFS(Observed!AI$2:AI$2369,Observed!$A$2:$A$2369,$A308,Observed!$C$2:$C$2369,$C308),"")</f>
        <v>2.6749999999999999E-2</v>
      </c>
      <c r="AJ308" s="41" t="str">
        <f>IF(ISNUMBER(AVERAGEIFS(Observed!AJ$2:AJ$2369,Observed!$A$2:$A$2369,$A308,Observed!$C$2:$C$2369,$C308)),AVERAGEIFS(Observed!AJ$2:AJ$2369,Observed!$A$2:$A$2369,$A308,Observed!$C$2:$C$2369,$C308),"")</f>
        <v/>
      </c>
      <c r="AK308" s="40">
        <f>IF(ISNUMBER(AVERAGEIFS(Observed!AK$2:AK$2369,Observed!$A$2:$A$2369,$A308,Observed!$C$2:$C$2369,$C308)),AVERAGEIFS(Observed!AK$2:AK$2369,Observed!$A$2:$A$2369,$A308,Observed!$C$2:$C$2369,$C308),"")</f>
        <v>12.399999999999999</v>
      </c>
      <c r="AL308" s="41" t="str">
        <f>IF(ISNUMBER(AVERAGEIFS(Observed!AL$2:AL$2369,Observed!$A$2:$A$2369,$A308,Observed!$C$2:$C$2369,$C308)),AVERAGEIFS(Observed!AL$2:AL$2369,Observed!$A$2:$A$2369,$A308,Observed!$C$2:$C$2369,$C308),"")</f>
        <v/>
      </c>
      <c r="AM308" s="40" t="str">
        <f>IF(ISNUMBER(AVERAGEIFS(Observed!AM$2:AM$2369,Observed!$A$2:$A$2369,$A308,Observed!$C$2:$C$2369,$C308)),AVERAGEIFS(Observed!AM$2:AM$2369,Observed!$A$2:$A$2369,$A308,Observed!$C$2:$C$2369,$C308),"")</f>
        <v/>
      </c>
      <c r="AN308" s="40" t="str">
        <f>IF(ISNUMBER(AVERAGEIFS(Observed!AN$2:AN$2369,Observed!$A$2:$A$2369,$A308,Observed!$C$2:$C$2369,$C308)),AVERAGEIFS(Observed!AN$2:AN$2369,Observed!$A$2:$A$2369,$A308,Observed!$C$2:$C$2369,$C308),"")</f>
        <v/>
      </c>
      <c r="AO308" s="40" t="str">
        <f>IF(ISNUMBER(AVERAGEIFS(Observed!AO$2:AO$2369,Observed!$A$2:$A$2369,$A308,Observed!$C$2:$C$2369,$C308)),AVERAGEIFS(Observed!AO$2:AO$2369,Observed!$A$2:$A$2369,$A308,Observed!$C$2:$C$2369,$C308),"")</f>
        <v/>
      </c>
      <c r="AP308" s="41" t="str">
        <f>IF(ISNUMBER(AVERAGEIFS(Observed!AP$2:AP$2369,Observed!$A$2:$A$2369,$A308,Observed!$C$2:$C$2369,$C308)),AVERAGEIFS(Observed!AP$2:AP$2369,Observed!$A$2:$A$2369,$A308,Observed!$C$2:$C$2369,$C308),"")</f>
        <v/>
      </c>
      <c r="AQ308" s="40" t="str">
        <f>IF(ISNUMBER(AVERAGEIFS(Observed!AQ$2:AQ$2369,Observed!$A$2:$A$2369,$A308,Observed!$C$2:$C$2369,$C308)),AVERAGEIFS(Observed!AQ$2:AQ$2369,Observed!$A$2:$A$2369,$A308,Observed!$C$2:$C$2369,$C308),"")</f>
        <v/>
      </c>
      <c r="AR308" s="40" t="str">
        <f>IF(ISNUMBER(AVERAGEIFS(Observed!AR$2:AR$2369,Observed!$A$2:$A$2369,$A308,Observed!$C$2:$C$2369,$C308)),AVERAGEIFS(Observed!AR$2:AR$2369,Observed!$A$2:$A$2369,$A308,Observed!$C$2:$C$2369,$C308),"")</f>
        <v/>
      </c>
      <c r="AS308" s="3">
        <f>COUNTIFS(Observed!$A$2:$A$2369,$A308,Observed!$C$2:$C$2369,$C308)</f>
        <v>4</v>
      </c>
      <c r="AT308" s="3">
        <f t="shared" si="5"/>
        <v>9</v>
      </c>
    </row>
    <row r="309" spans="1:46" x14ac:dyDescent="0.25">
      <c r="A309" t="s">
        <v>60</v>
      </c>
      <c r="B309" t="s">
        <v>61</v>
      </c>
      <c r="C309" s="7">
        <v>41920</v>
      </c>
      <c r="D309" t="s">
        <v>101</v>
      </c>
      <c r="F309">
        <v>200</v>
      </c>
      <c r="J309" t="s">
        <v>96</v>
      </c>
      <c r="K309" t="s">
        <v>79</v>
      </c>
      <c r="L309">
        <v>1</v>
      </c>
      <c r="M309" t="s">
        <v>57</v>
      </c>
      <c r="N309" s="39" t="str">
        <f>IF(ISNUMBER(AVERAGEIFS(Observed!N$2:N$2369,Observed!$A$2:$A$2369,$A309,Observed!$C$2:$C$2369,$C309)),AVERAGEIFS(Observed!N$2:N$2369,Observed!$A$2:$A$2369,$A309,Observed!$C$2:$C$2369,$C309),"")</f>
        <v/>
      </c>
      <c r="O309" s="40" t="str">
        <f>IF(ISNUMBER(AVERAGEIFS(Observed!O$2:O$2369,Observed!$A$2:$A$2369,$A309,Observed!$C$2:$C$2369,$C309)),AVERAGEIFS(Observed!O$2:O$2369,Observed!$A$2:$A$2369,$A309,Observed!$C$2:$C$2369,$C309),"")</f>
        <v/>
      </c>
      <c r="P309" s="40" t="str">
        <f>IF(ISNUMBER(AVERAGEIFS(Observed!P$2:P$2369,Observed!$A$2:$A$2369,$A309,Observed!$C$2:$C$2369,$C309)),AVERAGEIFS(Observed!P$2:P$2369,Observed!$A$2:$A$2369,$A309,Observed!$C$2:$C$2369,$C309),"")</f>
        <v/>
      </c>
      <c r="Q309" s="40" t="str">
        <f>IF(ISNUMBER(AVERAGEIFS(Observed!Q$2:Q$2369,Observed!$A$2:$A$2369,$A309,Observed!$C$2:$C$2369,$C309)),AVERAGEIFS(Observed!Q$2:Q$2369,Observed!$A$2:$A$2369,$A309,Observed!$C$2:$C$2369,$C309),"")</f>
        <v/>
      </c>
      <c r="R309" s="40" t="str">
        <f>IF(ISNUMBER(AVERAGEIFS(Observed!R$2:R$2369,Observed!$A$2:$A$2369,$A309,Observed!$C$2:$C$2369,$C309)),AVERAGEIFS(Observed!R$2:R$2369,Observed!$A$2:$A$2369,$A309,Observed!$C$2:$C$2369,$C309),"")</f>
        <v/>
      </c>
      <c r="S309" s="41" t="str">
        <f>IF(ISNUMBER(AVERAGEIFS(Observed!S$2:S$2369,Observed!$A$2:$A$2369,$A309,Observed!$C$2:$C$2369,$C309)),AVERAGEIFS(Observed!S$2:S$2369,Observed!$A$2:$A$2369,$A309,Observed!$C$2:$C$2369,$C309),"")</f>
        <v/>
      </c>
      <c r="T309" s="41" t="str">
        <f>IF(ISNUMBER(AVERAGEIFS(Observed!T$2:T$2369,Observed!$A$2:$A$2369,$A309,Observed!$C$2:$C$2369,$C309)),AVERAGEIFS(Observed!T$2:T$2369,Observed!$A$2:$A$2369,$A309,Observed!$C$2:$C$2369,$C309),"")</f>
        <v/>
      </c>
      <c r="U309" s="41" t="str">
        <f>IF(ISNUMBER(AVERAGEIFS(Observed!U$2:U$2369,Observed!$A$2:$A$2369,$A309,Observed!$C$2:$C$2369,$C309)),AVERAGEIFS(Observed!U$2:U$2369,Observed!$A$2:$A$2369,$A309,Observed!$C$2:$C$2369,$C309),"")</f>
        <v/>
      </c>
      <c r="V309" s="40" t="str">
        <f>IF(ISNUMBER(AVERAGEIFS(Observed!V$2:V$2369,Observed!$A$2:$A$2369,$A309,Observed!$C$2:$C$2369,$C309)),AVERAGEIFS(Observed!V$2:V$2369,Observed!$A$2:$A$2369,$A309,Observed!$C$2:$C$2369,$C309),"")</f>
        <v/>
      </c>
      <c r="W309" s="8" t="str">
        <f>IF(ISNUMBER(AVERAGEIFS(Observed!W$2:W$2369,Observed!$A$2:$A$2369,$A309,Observed!$C$2:$C$2369,$C309)),AVERAGEIFS(Observed!W$2:W$2369,Observed!$A$2:$A$2369,$A309,Observed!$C$2:$C$2369,$C309),"")</f>
        <v/>
      </c>
      <c r="X309" s="8" t="str">
        <f>IF(ISNUMBER(AVERAGEIFS(Observed!X$2:X$2369,Observed!$A$2:$A$2369,$A309,Observed!$C$2:$C$2369,$C309)),AVERAGEIFS(Observed!X$2:X$2369,Observed!$A$2:$A$2369,$A309,Observed!$C$2:$C$2369,$C309),"")</f>
        <v/>
      </c>
      <c r="Y309" s="40" t="str">
        <f>IF(ISNUMBER(AVERAGEIFS(Observed!Y$2:Y$2369,Observed!$A$2:$A$2369,$A309,Observed!$C$2:$C$2369,$C309)),AVERAGEIFS(Observed!Y$2:Y$2369,Observed!$A$2:$A$2369,$A309,Observed!$C$2:$C$2369,$C309),"")</f>
        <v/>
      </c>
      <c r="Z309" s="40" t="str">
        <f>IF(ISNUMBER(AVERAGEIFS(Observed!Z$2:Z$2369,Observed!$A$2:$A$2369,$A309,Observed!$C$2:$C$2369,$C309)),AVERAGEIFS(Observed!Z$2:Z$2369,Observed!$A$2:$A$2369,$A309,Observed!$C$2:$C$2369,$C309),"")</f>
        <v/>
      </c>
      <c r="AA309" s="40" t="str">
        <f>IF(ISNUMBER(AVERAGEIFS(Observed!AA$2:AA$2369,Observed!$A$2:$A$2369,$A309,Observed!$C$2:$C$2369,$C309)),AVERAGEIFS(Observed!AA$2:AA$2369,Observed!$A$2:$A$2369,$A309,Observed!$C$2:$C$2369,$C309),"")</f>
        <v/>
      </c>
      <c r="AB309" s="40">
        <f>IF(ISNUMBER(AVERAGEIFS(Observed!AB$2:AB$2369,Observed!$A$2:$A$2369,$A309,Observed!$C$2:$C$2369,$C309)),AVERAGEIFS(Observed!AB$2:AB$2369,Observed!$A$2:$A$2369,$A309,Observed!$C$2:$C$2369,$C309),"")</f>
        <v>14.45</v>
      </c>
      <c r="AC309" s="40">
        <f>IF(ISNUMBER(AVERAGEIFS(Observed!AC$2:AC$2369,Observed!$A$2:$A$2369,$A309,Observed!$C$2:$C$2369,$C309)),AVERAGEIFS(Observed!AC$2:AC$2369,Observed!$A$2:$A$2369,$A309,Observed!$C$2:$C$2369,$C309),"")</f>
        <v>14.625000000000002</v>
      </c>
      <c r="AD309" s="40">
        <f>IF(ISNUMBER(AVERAGEIFS(Observed!AD$2:AD$2369,Observed!$A$2:$A$2369,$A309,Observed!$C$2:$C$2369,$C309)),AVERAGEIFS(Observed!AD$2:AD$2369,Observed!$A$2:$A$2369,$A309,Observed!$C$2:$C$2369,$C309),"")</f>
        <v>75.875</v>
      </c>
      <c r="AE309" s="40">
        <f>IF(ISNUMBER(AVERAGEIFS(Observed!AE$2:AE$2369,Observed!$A$2:$A$2369,$A309,Observed!$C$2:$C$2369,$C309)),AVERAGEIFS(Observed!AE$2:AE$2369,Observed!$A$2:$A$2369,$A309,Observed!$C$2:$C$2369,$C309),"")</f>
        <v>17.8</v>
      </c>
      <c r="AF309" s="40">
        <f>IF(ISNUMBER(AVERAGEIFS(Observed!AF$2:AF$2369,Observed!$A$2:$A$2369,$A309,Observed!$C$2:$C$2369,$C309)),AVERAGEIFS(Observed!AF$2:AF$2369,Observed!$A$2:$A$2369,$A309,Observed!$C$2:$C$2369,$C309),"")</f>
        <v>82.8</v>
      </c>
      <c r="AG309" s="40">
        <f>IF(ISNUMBER(AVERAGEIFS(Observed!AG$2:AG$2369,Observed!$A$2:$A$2369,$A309,Observed!$C$2:$C$2369,$C309)),AVERAGEIFS(Observed!AG$2:AG$2369,Observed!$A$2:$A$2369,$A309,Observed!$C$2:$C$2369,$C309),"")</f>
        <v>17.375</v>
      </c>
      <c r="AH309" s="41">
        <f>IF(ISNUMBER(AVERAGEIFS(Observed!AH$2:AH$2369,Observed!$A$2:$A$2369,$A309,Observed!$C$2:$C$2369,$C309)),AVERAGEIFS(Observed!AH$2:AH$2369,Observed!$A$2:$A$2369,$A309,Observed!$C$2:$C$2369,$C309),"")</f>
        <v>2.75E-2</v>
      </c>
      <c r="AI309" s="41">
        <f>IF(ISNUMBER(AVERAGEIFS(Observed!AI$2:AI$2369,Observed!$A$2:$A$2369,$A309,Observed!$C$2:$C$2369,$C309)),AVERAGEIFS(Observed!AI$2:AI$2369,Observed!$A$2:$A$2369,$A309,Observed!$C$2:$C$2369,$C309),"")</f>
        <v>2.75E-2</v>
      </c>
      <c r="AJ309" s="41" t="str">
        <f>IF(ISNUMBER(AVERAGEIFS(Observed!AJ$2:AJ$2369,Observed!$A$2:$A$2369,$A309,Observed!$C$2:$C$2369,$C309)),AVERAGEIFS(Observed!AJ$2:AJ$2369,Observed!$A$2:$A$2369,$A309,Observed!$C$2:$C$2369,$C309),"")</f>
        <v/>
      </c>
      <c r="AK309" s="40">
        <f>IF(ISNUMBER(AVERAGEIFS(Observed!AK$2:AK$2369,Observed!$A$2:$A$2369,$A309,Observed!$C$2:$C$2369,$C309)),AVERAGEIFS(Observed!AK$2:AK$2369,Observed!$A$2:$A$2369,$A309,Observed!$C$2:$C$2369,$C309),"")</f>
        <v>12.149999999999999</v>
      </c>
      <c r="AL309" s="41" t="str">
        <f>IF(ISNUMBER(AVERAGEIFS(Observed!AL$2:AL$2369,Observed!$A$2:$A$2369,$A309,Observed!$C$2:$C$2369,$C309)),AVERAGEIFS(Observed!AL$2:AL$2369,Observed!$A$2:$A$2369,$A309,Observed!$C$2:$C$2369,$C309),"")</f>
        <v/>
      </c>
      <c r="AM309" s="40" t="str">
        <f>IF(ISNUMBER(AVERAGEIFS(Observed!AM$2:AM$2369,Observed!$A$2:$A$2369,$A309,Observed!$C$2:$C$2369,$C309)),AVERAGEIFS(Observed!AM$2:AM$2369,Observed!$A$2:$A$2369,$A309,Observed!$C$2:$C$2369,$C309),"")</f>
        <v/>
      </c>
      <c r="AN309" s="40" t="str">
        <f>IF(ISNUMBER(AVERAGEIFS(Observed!AN$2:AN$2369,Observed!$A$2:$A$2369,$A309,Observed!$C$2:$C$2369,$C309)),AVERAGEIFS(Observed!AN$2:AN$2369,Observed!$A$2:$A$2369,$A309,Observed!$C$2:$C$2369,$C309),"")</f>
        <v/>
      </c>
      <c r="AO309" s="40" t="str">
        <f>IF(ISNUMBER(AVERAGEIFS(Observed!AO$2:AO$2369,Observed!$A$2:$A$2369,$A309,Observed!$C$2:$C$2369,$C309)),AVERAGEIFS(Observed!AO$2:AO$2369,Observed!$A$2:$A$2369,$A309,Observed!$C$2:$C$2369,$C309),"")</f>
        <v/>
      </c>
      <c r="AP309" s="41" t="str">
        <f>IF(ISNUMBER(AVERAGEIFS(Observed!AP$2:AP$2369,Observed!$A$2:$A$2369,$A309,Observed!$C$2:$C$2369,$C309)),AVERAGEIFS(Observed!AP$2:AP$2369,Observed!$A$2:$A$2369,$A309,Observed!$C$2:$C$2369,$C309),"")</f>
        <v/>
      </c>
      <c r="AQ309" s="40" t="str">
        <f>IF(ISNUMBER(AVERAGEIFS(Observed!AQ$2:AQ$2369,Observed!$A$2:$A$2369,$A309,Observed!$C$2:$C$2369,$C309)),AVERAGEIFS(Observed!AQ$2:AQ$2369,Observed!$A$2:$A$2369,$A309,Observed!$C$2:$C$2369,$C309),"")</f>
        <v/>
      </c>
      <c r="AR309" s="40" t="str">
        <f>IF(ISNUMBER(AVERAGEIFS(Observed!AR$2:AR$2369,Observed!$A$2:$A$2369,$A309,Observed!$C$2:$C$2369,$C309)),AVERAGEIFS(Observed!AR$2:AR$2369,Observed!$A$2:$A$2369,$A309,Observed!$C$2:$C$2369,$C309),"")</f>
        <v/>
      </c>
      <c r="AS309" s="3">
        <f>COUNTIFS(Observed!$A$2:$A$2369,$A309,Observed!$C$2:$C$2369,$C309)</f>
        <v>4</v>
      </c>
      <c r="AT309" s="3">
        <f t="shared" si="5"/>
        <v>9</v>
      </c>
    </row>
    <row r="310" spans="1:46" x14ac:dyDescent="0.25">
      <c r="A310" t="s">
        <v>65</v>
      </c>
      <c r="B310" t="s">
        <v>61</v>
      </c>
      <c r="C310" s="7">
        <v>41920</v>
      </c>
      <c r="D310" t="s">
        <v>101</v>
      </c>
      <c r="F310">
        <v>350</v>
      </c>
      <c r="J310" t="s">
        <v>96</v>
      </c>
      <c r="K310" t="s">
        <v>79</v>
      </c>
      <c r="L310">
        <v>1</v>
      </c>
      <c r="M310" t="s">
        <v>57</v>
      </c>
      <c r="N310" s="39" t="str">
        <f>IF(ISNUMBER(AVERAGEIFS(Observed!N$2:N$2369,Observed!$A$2:$A$2369,$A310,Observed!$C$2:$C$2369,$C310)),AVERAGEIFS(Observed!N$2:N$2369,Observed!$A$2:$A$2369,$A310,Observed!$C$2:$C$2369,$C310),"")</f>
        <v/>
      </c>
      <c r="O310" s="40" t="str">
        <f>IF(ISNUMBER(AVERAGEIFS(Observed!O$2:O$2369,Observed!$A$2:$A$2369,$A310,Observed!$C$2:$C$2369,$C310)),AVERAGEIFS(Observed!O$2:O$2369,Observed!$A$2:$A$2369,$A310,Observed!$C$2:$C$2369,$C310),"")</f>
        <v/>
      </c>
      <c r="P310" s="40" t="str">
        <f>IF(ISNUMBER(AVERAGEIFS(Observed!P$2:P$2369,Observed!$A$2:$A$2369,$A310,Observed!$C$2:$C$2369,$C310)),AVERAGEIFS(Observed!P$2:P$2369,Observed!$A$2:$A$2369,$A310,Observed!$C$2:$C$2369,$C310),"")</f>
        <v/>
      </c>
      <c r="Q310" s="40" t="str">
        <f>IF(ISNUMBER(AVERAGEIFS(Observed!Q$2:Q$2369,Observed!$A$2:$A$2369,$A310,Observed!$C$2:$C$2369,$C310)),AVERAGEIFS(Observed!Q$2:Q$2369,Observed!$A$2:$A$2369,$A310,Observed!$C$2:$C$2369,$C310),"")</f>
        <v/>
      </c>
      <c r="R310" s="40" t="str">
        <f>IF(ISNUMBER(AVERAGEIFS(Observed!R$2:R$2369,Observed!$A$2:$A$2369,$A310,Observed!$C$2:$C$2369,$C310)),AVERAGEIFS(Observed!R$2:R$2369,Observed!$A$2:$A$2369,$A310,Observed!$C$2:$C$2369,$C310),"")</f>
        <v/>
      </c>
      <c r="S310" s="41" t="str">
        <f>IF(ISNUMBER(AVERAGEIFS(Observed!S$2:S$2369,Observed!$A$2:$A$2369,$A310,Observed!$C$2:$C$2369,$C310)),AVERAGEIFS(Observed!S$2:S$2369,Observed!$A$2:$A$2369,$A310,Observed!$C$2:$C$2369,$C310),"")</f>
        <v/>
      </c>
      <c r="T310" s="41" t="str">
        <f>IF(ISNUMBER(AVERAGEIFS(Observed!T$2:T$2369,Observed!$A$2:$A$2369,$A310,Observed!$C$2:$C$2369,$C310)),AVERAGEIFS(Observed!T$2:T$2369,Observed!$A$2:$A$2369,$A310,Observed!$C$2:$C$2369,$C310),"")</f>
        <v/>
      </c>
      <c r="U310" s="41" t="str">
        <f>IF(ISNUMBER(AVERAGEIFS(Observed!U$2:U$2369,Observed!$A$2:$A$2369,$A310,Observed!$C$2:$C$2369,$C310)),AVERAGEIFS(Observed!U$2:U$2369,Observed!$A$2:$A$2369,$A310,Observed!$C$2:$C$2369,$C310),"")</f>
        <v/>
      </c>
      <c r="V310" s="40" t="str">
        <f>IF(ISNUMBER(AVERAGEIFS(Observed!V$2:V$2369,Observed!$A$2:$A$2369,$A310,Observed!$C$2:$C$2369,$C310)),AVERAGEIFS(Observed!V$2:V$2369,Observed!$A$2:$A$2369,$A310,Observed!$C$2:$C$2369,$C310),"")</f>
        <v/>
      </c>
      <c r="W310" s="8" t="str">
        <f>IF(ISNUMBER(AVERAGEIFS(Observed!W$2:W$2369,Observed!$A$2:$A$2369,$A310,Observed!$C$2:$C$2369,$C310)),AVERAGEIFS(Observed!W$2:W$2369,Observed!$A$2:$A$2369,$A310,Observed!$C$2:$C$2369,$C310),"")</f>
        <v/>
      </c>
      <c r="X310" s="8" t="str">
        <f>IF(ISNUMBER(AVERAGEIFS(Observed!X$2:X$2369,Observed!$A$2:$A$2369,$A310,Observed!$C$2:$C$2369,$C310)),AVERAGEIFS(Observed!X$2:X$2369,Observed!$A$2:$A$2369,$A310,Observed!$C$2:$C$2369,$C310),"")</f>
        <v/>
      </c>
      <c r="Y310" s="40" t="str">
        <f>IF(ISNUMBER(AVERAGEIFS(Observed!Y$2:Y$2369,Observed!$A$2:$A$2369,$A310,Observed!$C$2:$C$2369,$C310)),AVERAGEIFS(Observed!Y$2:Y$2369,Observed!$A$2:$A$2369,$A310,Observed!$C$2:$C$2369,$C310),"")</f>
        <v/>
      </c>
      <c r="Z310" s="40" t="str">
        <f>IF(ISNUMBER(AVERAGEIFS(Observed!Z$2:Z$2369,Observed!$A$2:$A$2369,$A310,Observed!$C$2:$C$2369,$C310)),AVERAGEIFS(Observed!Z$2:Z$2369,Observed!$A$2:$A$2369,$A310,Observed!$C$2:$C$2369,$C310),"")</f>
        <v/>
      </c>
      <c r="AA310" s="40" t="str">
        <f>IF(ISNUMBER(AVERAGEIFS(Observed!AA$2:AA$2369,Observed!$A$2:$A$2369,$A310,Observed!$C$2:$C$2369,$C310)),AVERAGEIFS(Observed!AA$2:AA$2369,Observed!$A$2:$A$2369,$A310,Observed!$C$2:$C$2369,$C310),"")</f>
        <v/>
      </c>
      <c r="AB310" s="40">
        <f>IF(ISNUMBER(AVERAGEIFS(Observed!AB$2:AB$2369,Observed!$A$2:$A$2369,$A310,Observed!$C$2:$C$2369,$C310)),AVERAGEIFS(Observed!AB$2:AB$2369,Observed!$A$2:$A$2369,$A310,Observed!$C$2:$C$2369,$C310),"")</f>
        <v>14.324999999999999</v>
      </c>
      <c r="AC310" s="40">
        <f>IF(ISNUMBER(AVERAGEIFS(Observed!AC$2:AC$2369,Observed!$A$2:$A$2369,$A310,Observed!$C$2:$C$2369,$C310)),AVERAGEIFS(Observed!AC$2:AC$2369,Observed!$A$2:$A$2369,$A310,Observed!$C$2:$C$2369,$C310),"")</f>
        <v>16.125</v>
      </c>
      <c r="AD310" s="40">
        <f>IF(ISNUMBER(AVERAGEIFS(Observed!AD$2:AD$2369,Observed!$A$2:$A$2369,$A310,Observed!$C$2:$C$2369,$C310)),AVERAGEIFS(Observed!AD$2:AD$2369,Observed!$A$2:$A$2369,$A310,Observed!$C$2:$C$2369,$C310),"")</f>
        <v>78.7</v>
      </c>
      <c r="AE310" s="40">
        <f>IF(ISNUMBER(AVERAGEIFS(Observed!AE$2:AE$2369,Observed!$A$2:$A$2369,$A310,Observed!$C$2:$C$2369,$C310)),AVERAGEIFS(Observed!AE$2:AE$2369,Observed!$A$2:$A$2369,$A310,Observed!$C$2:$C$2369,$C310),"")</f>
        <v>18.850000000000001</v>
      </c>
      <c r="AF310" s="40">
        <f>IF(ISNUMBER(AVERAGEIFS(Observed!AF$2:AF$2369,Observed!$A$2:$A$2369,$A310,Observed!$C$2:$C$2369,$C310)),AVERAGEIFS(Observed!AF$2:AF$2369,Observed!$A$2:$A$2369,$A310,Observed!$C$2:$C$2369,$C310),"")</f>
        <v>85.275000000000006</v>
      </c>
      <c r="AG310" s="40">
        <f>IF(ISNUMBER(AVERAGEIFS(Observed!AG$2:AG$2369,Observed!$A$2:$A$2369,$A310,Observed!$C$2:$C$2369,$C310)),AVERAGEIFS(Observed!AG$2:AG$2369,Observed!$A$2:$A$2369,$A310,Observed!$C$2:$C$2369,$C310),"")</f>
        <v>17.824999999999999</v>
      </c>
      <c r="AH310" s="41">
        <f>IF(ISNUMBER(AVERAGEIFS(Observed!AH$2:AH$2369,Observed!$A$2:$A$2369,$A310,Observed!$C$2:$C$2369,$C310)),AVERAGEIFS(Observed!AH$2:AH$2369,Observed!$A$2:$A$2369,$A310,Observed!$C$2:$C$2369,$C310),"")</f>
        <v>2.8499999999999998E-2</v>
      </c>
      <c r="AI310" s="41">
        <f>IF(ISNUMBER(AVERAGEIFS(Observed!AI$2:AI$2369,Observed!$A$2:$A$2369,$A310,Observed!$C$2:$C$2369,$C310)),AVERAGEIFS(Observed!AI$2:AI$2369,Observed!$A$2:$A$2369,$A310,Observed!$C$2:$C$2369,$C310),"")</f>
        <v>2.8499999999999998E-2</v>
      </c>
      <c r="AJ310" s="41" t="str">
        <f>IF(ISNUMBER(AVERAGEIFS(Observed!AJ$2:AJ$2369,Observed!$A$2:$A$2369,$A310,Observed!$C$2:$C$2369,$C310)),AVERAGEIFS(Observed!AJ$2:AJ$2369,Observed!$A$2:$A$2369,$A310,Observed!$C$2:$C$2369,$C310),"")</f>
        <v/>
      </c>
      <c r="AK310" s="40">
        <f>IF(ISNUMBER(AVERAGEIFS(Observed!AK$2:AK$2369,Observed!$A$2:$A$2369,$A310,Observed!$C$2:$C$2369,$C310)),AVERAGEIFS(Observed!AK$2:AK$2369,Observed!$A$2:$A$2369,$A310,Observed!$C$2:$C$2369,$C310),"")</f>
        <v>12.600000000000001</v>
      </c>
      <c r="AL310" s="41" t="str">
        <f>IF(ISNUMBER(AVERAGEIFS(Observed!AL$2:AL$2369,Observed!$A$2:$A$2369,$A310,Observed!$C$2:$C$2369,$C310)),AVERAGEIFS(Observed!AL$2:AL$2369,Observed!$A$2:$A$2369,$A310,Observed!$C$2:$C$2369,$C310),"")</f>
        <v/>
      </c>
      <c r="AM310" s="40" t="str">
        <f>IF(ISNUMBER(AVERAGEIFS(Observed!AM$2:AM$2369,Observed!$A$2:$A$2369,$A310,Observed!$C$2:$C$2369,$C310)),AVERAGEIFS(Observed!AM$2:AM$2369,Observed!$A$2:$A$2369,$A310,Observed!$C$2:$C$2369,$C310),"")</f>
        <v/>
      </c>
      <c r="AN310" s="40" t="str">
        <f>IF(ISNUMBER(AVERAGEIFS(Observed!AN$2:AN$2369,Observed!$A$2:$A$2369,$A310,Observed!$C$2:$C$2369,$C310)),AVERAGEIFS(Observed!AN$2:AN$2369,Observed!$A$2:$A$2369,$A310,Observed!$C$2:$C$2369,$C310),"")</f>
        <v/>
      </c>
      <c r="AO310" s="40" t="str">
        <f>IF(ISNUMBER(AVERAGEIFS(Observed!AO$2:AO$2369,Observed!$A$2:$A$2369,$A310,Observed!$C$2:$C$2369,$C310)),AVERAGEIFS(Observed!AO$2:AO$2369,Observed!$A$2:$A$2369,$A310,Observed!$C$2:$C$2369,$C310),"")</f>
        <v/>
      </c>
      <c r="AP310" s="41" t="str">
        <f>IF(ISNUMBER(AVERAGEIFS(Observed!AP$2:AP$2369,Observed!$A$2:$A$2369,$A310,Observed!$C$2:$C$2369,$C310)),AVERAGEIFS(Observed!AP$2:AP$2369,Observed!$A$2:$A$2369,$A310,Observed!$C$2:$C$2369,$C310),"")</f>
        <v/>
      </c>
      <c r="AQ310" s="40" t="str">
        <f>IF(ISNUMBER(AVERAGEIFS(Observed!AQ$2:AQ$2369,Observed!$A$2:$A$2369,$A310,Observed!$C$2:$C$2369,$C310)),AVERAGEIFS(Observed!AQ$2:AQ$2369,Observed!$A$2:$A$2369,$A310,Observed!$C$2:$C$2369,$C310),"")</f>
        <v/>
      </c>
      <c r="AR310" s="40" t="str">
        <f>IF(ISNUMBER(AVERAGEIFS(Observed!AR$2:AR$2369,Observed!$A$2:$A$2369,$A310,Observed!$C$2:$C$2369,$C310)),AVERAGEIFS(Observed!AR$2:AR$2369,Observed!$A$2:$A$2369,$A310,Observed!$C$2:$C$2369,$C310),"")</f>
        <v/>
      </c>
      <c r="AS310" s="3">
        <f>COUNTIFS(Observed!$A$2:$A$2369,$A310,Observed!$C$2:$C$2369,$C310)</f>
        <v>4</v>
      </c>
      <c r="AT310" s="3">
        <f t="shared" si="5"/>
        <v>9</v>
      </c>
    </row>
    <row r="311" spans="1:46" x14ac:dyDescent="0.25">
      <c r="A311" t="s">
        <v>62</v>
      </c>
      <c r="B311" t="s">
        <v>61</v>
      </c>
      <c r="C311" s="7">
        <v>41920</v>
      </c>
      <c r="D311" t="s">
        <v>101</v>
      </c>
      <c r="F311">
        <v>500</v>
      </c>
      <c r="J311" t="s">
        <v>96</v>
      </c>
      <c r="K311" t="s">
        <v>79</v>
      </c>
      <c r="L311">
        <v>1</v>
      </c>
      <c r="M311" t="s">
        <v>57</v>
      </c>
      <c r="N311" s="39" t="str">
        <f>IF(ISNUMBER(AVERAGEIFS(Observed!N$2:N$2369,Observed!$A$2:$A$2369,$A311,Observed!$C$2:$C$2369,$C311)),AVERAGEIFS(Observed!N$2:N$2369,Observed!$A$2:$A$2369,$A311,Observed!$C$2:$C$2369,$C311),"")</f>
        <v/>
      </c>
      <c r="O311" s="40" t="str">
        <f>IF(ISNUMBER(AVERAGEIFS(Observed!O$2:O$2369,Observed!$A$2:$A$2369,$A311,Observed!$C$2:$C$2369,$C311)),AVERAGEIFS(Observed!O$2:O$2369,Observed!$A$2:$A$2369,$A311,Observed!$C$2:$C$2369,$C311),"")</f>
        <v/>
      </c>
      <c r="P311" s="40" t="str">
        <f>IF(ISNUMBER(AVERAGEIFS(Observed!P$2:P$2369,Observed!$A$2:$A$2369,$A311,Observed!$C$2:$C$2369,$C311)),AVERAGEIFS(Observed!P$2:P$2369,Observed!$A$2:$A$2369,$A311,Observed!$C$2:$C$2369,$C311),"")</f>
        <v/>
      </c>
      <c r="Q311" s="40" t="str">
        <f>IF(ISNUMBER(AVERAGEIFS(Observed!Q$2:Q$2369,Observed!$A$2:$A$2369,$A311,Observed!$C$2:$C$2369,$C311)),AVERAGEIFS(Observed!Q$2:Q$2369,Observed!$A$2:$A$2369,$A311,Observed!$C$2:$C$2369,$C311),"")</f>
        <v/>
      </c>
      <c r="R311" s="40" t="str">
        <f>IF(ISNUMBER(AVERAGEIFS(Observed!R$2:R$2369,Observed!$A$2:$A$2369,$A311,Observed!$C$2:$C$2369,$C311)),AVERAGEIFS(Observed!R$2:R$2369,Observed!$A$2:$A$2369,$A311,Observed!$C$2:$C$2369,$C311),"")</f>
        <v/>
      </c>
      <c r="S311" s="41" t="str">
        <f>IF(ISNUMBER(AVERAGEIFS(Observed!S$2:S$2369,Observed!$A$2:$A$2369,$A311,Observed!$C$2:$C$2369,$C311)),AVERAGEIFS(Observed!S$2:S$2369,Observed!$A$2:$A$2369,$A311,Observed!$C$2:$C$2369,$C311),"")</f>
        <v/>
      </c>
      <c r="T311" s="41" t="str">
        <f>IF(ISNUMBER(AVERAGEIFS(Observed!T$2:T$2369,Observed!$A$2:$A$2369,$A311,Observed!$C$2:$C$2369,$C311)),AVERAGEIFS(Observed!T$2:T$2369,Observed!$A$2:$A$2369,$A311,Observed!$C$2:$C$2369,$C311),"")</f>
        <v/>
      </c>
      <c r="U311" s="41" t="str">
        <f>IF(ISNUMBER(AVERAGEIFS(Observed!U$2:U$2369,Observed!$A$2:$A$2369,$A311,Observed!$C$2:$C$2369,$C311)),AVERAGEIFS(Observed!U$2:U$2369,Observed!$A$2:$A$2369,$A311,Observed!$C$2:$C$2369,$C311),"")</f>
        <v/>
      </c>
      <c r="V311" s="40" t="str">
        <f>IF(ISNUMBER(AVERAGEIFS(Observed!V$2:V$2369,Observed!$A$2:$A$2369,$A311,Observed!$C$2:$C$2369,$C311)),AVERAGEIFS(Observed!V$2:V$2369,Observed!$A$2:$A$2369,$A311,Observed!$C$2:$C$2369,$C311),"")</f>
        <v/>
      </c>
      <c r="W311" s="8" t="str">
        <f>IF(ISNUMBER(AVERAGEIFS(Observed!W$2:W$2369,Observed!$A$2:$A$2369,$A311,Observed!$C$2:$C$2369,$C311)),AVERAGEIFS(Observed!W$2:W$2369,Observed!$A$2:$A$2369,$A311,Observed!$C$2:$C$2369,$C311),"")</f>
        <v/>
      </c>
      <c r="X311" s="8" t="str">
        <f>IF(ISNUMBER(AVERAGEIFS(Observed!X$2:X$2369,Observed!$A$2:$A$2369,$A311,Observed!$C$2:$C$2369,$C311)),AVERAGEIFS(Observed!X$2:X$2369,Observed!$A$2:$A$2369,$A311,Observed!$C$2:$C$2369,$C311),"")</f>
        <v/>
      </c>
      <c r="Y311" s="40" t="str">
        <f>IF(ISNUMBER(AVERAGEIFS(Observed!Y$2:Y$2369,Observed!$A$2:$A$2369,$A311,Observed!$C$2:$C$2369,$C311)),AVERAGEIFS(Observed!Y$2:Y$2369,Observed!$A$2:$A$2369,$A311,Observed!$C$2:$C$2369,$C311),"")</f>
        <v/>
      </c>
      <c r="Z311" s="40" t="str">
        <f>IF(ISNUMBER(AVERAGEIFS(Observed!Z$2:Z$2369,Observed!$A$2:$A$2369,$A311,Observed!$C$2:$C$2369,$C311)),AVERAGEIFS(Observed!Z$2:Z$2369,Observed!$A$2:$A$2369,$A311,Observed!$C$2:$C$2369,$C311),"")</f>
        <v/>
      </c>
      <c r="AA311" s="40" t="str">
        <f>IF(ISNUMBER(AVERAGEIFS(Observed!AA$2:AA$2369,Observed!$A$2:$A$2369,$A311,Observed!$C$2:$C$2369,$C311)),AVERAGEIFS(Observed!AA$2:AA$2369,Observed!$A$2:$A$2369,$A311,Observed!$C$2:$C$2369,$C311),"")</f>
        <v/>
      </c>
      <c r="AB311" s="40">
        <f>IF(ISNUMBER(AVERAGEIFS(Observed!AB$2:AB$2369,Observed!$A$2:$A$2369,$A311,Observed!$C$2:$C$2369,$C311)),AVERAGEIFS(Observed!AB$2:AB$2369,Observed!$A$2:$A$2369,$A311,Observed!$C$2:$C$2369,$C311),"")</f>
        <v>13.600000000000001</v>
      </c>
      <c r="AC311" s="40">
        <f>IF(ISNUMBER(AVERAGEIFS(Observed!AC$2:AC$2369,Observed!$A$2:$A$2369,$A311,Observed!$C$2:$C$2369,$C311)),AVERAGEIFS(Observed!AC$2:AC$2369,Observed!$A$2:$A$2369,$A311,Observed!$C$2:$C$2369,$C311),"")</f>
        <v>14.175000000000001</v>
      </c>
      <c r="AD311" s="40">
        <f>IF(ISNUMBER(AVERAGEIFS(Observed!AD$2:AD$2369,Observed!$A$2:$A$2369,$A311,Observed!$C$2:$C$2369,$C311)),AVERAGEIFS(Observed!AD$2:AD$2369,Observed!$A$2:$A$2369,$A311,Observed!$C$2:$C$2369,$C311),"")</f>
        <v>75.674999999999997</v>
      </c>
      <c r="AE311" s="40">
        <f>IF(ISNUMBER(AVERAGEIFS(Observed!AE$2:AE$2369,Observed!$A$2:$A$2369,$A311,Observed!$C$2:$C$2369,$C311)),AVERAGEIFS(Observed!AE$2:AE$2369,Observed!$A$2:$A$2369,$A311,Observed!$C$2:$C$2369,$C311),"")</f>
        <v>19.099999999999998</v>
      </c>
      <c r="AF311" s="40">
        <f>IF(ISNUMBER(AVERAGEIFS(Observed!AF$2:AF$2369,Observed!$A$2:$A$2369,$A311,Observed!$C$2:$C$2369,$C311)),AVERAGEIFS(Observed!AF$2:AF$2369,Observed!$A$2:$A$2369,$A311,Observed!$C$2:$C$2369,$C311),"")</f>
        <v>82.85</v>
      </c>
      <c r="AG311" s="40">
        <f>IF(ISNUMBER(AVERAGEIFS(Observed!AG$2:AG$2369,Observed!$A$2:$A$2369,$A311,Observed!$C$2:$C$2369,$C311)),AVERAGEIFS(Observed!AG$2:AG$2369,Observed!$A$2:$A$2369,$A311,Observed!$C$2:$C$2369,$C311),"")</f>
        <v>18.100000000000001</v>
      </c>
      <c r="AH311" s="41">
        <f>IF(ISNUMBER(AVERAGEIFS(Observed!AH$2:AH$2369,Observed!$A$2:$A$2369,$A311,Observed!$C$2:$C$2369,$C311)),AVERAGEIFS(Observed!AH$2:AH$2369,Observed!$A$2:$A$2369,$A311,Observed!$C$2:$C$2369,$C311),"")</f>
        <v>2.8999999999999998E-2</v>
      </c>
      <c r="AI311" s="41">
        <f>IF(ISNUMBER(AVERAGEIFS(Observed!AI$2:AI$2369,Observed!$A$2:$A$2369,$A311,Observed!$C$2:$C$2369,$C311)),AVERAGEIFS(Observed!AI$2:AI$2369,Observed!$A$2:$A$2369,$A311,Observed!$C$2:$C$2369,$C311),"")</f>
        <v>2.8999999999999998E-2</v>
      </c>
      <c r="AJ311" s="41" t="str">
        <f>IF(ISNUMBER(AVERAGEIFS(Observed!AJ$2:AJ$2369,Observed!$A$2:$A$2369,$A311,Observed!$C$2:$C$2369,$C311)),AVERAGEIFS(Observed!AJ$2:AJ$2369,Observed!$A$2:$A$2369,$A311,Observed!$C$2:$C$2369,$C311),"")</f>
        <v/>
      </c>
      <c r="AK311" s="40">
        <f>IF(ISNUMBER(AVERAGEIFS(Observed!AK$2:AK$2369,Observed!$A$2:$A$2369,$A311,Observed!$C$2:$C$2369,$C311)),AVERAGEIFS(Observed!AK$2:AK$2369,Observed!$A$2:$A$2369,$A311,Observed!$C$2:$C$2369,$C311),"")</f>
        <v>12.100000000000001</v>
      </c>
      <c r="AL311" s="41" t="str">
        <f>IF(ISNUMBER(AVERAGEIFS(Observed!AL$2:AL$2369,Observed!$A$2:$A$2369,$A311,Observed!$C$2:$C$2369,$C311)),AVERAGEIFS(Observed!AL$2:AL$2369,Observed!$A$2:$A$2369,$A311,Observed!$C$2:$C$2369,$C311),"")</f>
        <v/>
      </c>
      <c r="AM311" s="40" t="str">
        <f>IF(ISNUMBER(AVERAGEIFS(Observed!AM$2:AM$2369,Observed!$A$2:$A$2369,$A311,Observed!$C$2:$C$2369,$C311)),AVERAGEIFS(Observed!AM$2:AM$2369,Observed!$A$2:$A$2369,$A311,Observed!$C$2:$C$2369,$C311),"")</f>
        <v/>
      </c>
      <c r="AN311" s="40" t="str">
        <f>IF(ISNUMBER(AVERAGEIFS(Observed!AN$2:AN$2369,Observed!$A$2:$A$2369,$A311,Observed!$C$2:$C$2369,$C311)),AVERAGEIFS(Observed!AN$2:AN$2369,Observed!$A$2:$A$2369,$A311,Observed!$C$2:$C$2369,$C311),"")</f>
        <v/>
      </c>
      <c r="AO311" s="40" t="str">
        <f>IF(ISNUMBER(AVERAGEIFS(Observed!AO$2:AO$2369,Observed!$A$2:$A$2369,$A311,Observed!$C$2:$C$2369,$C311)),AVERAGEIFS(Observed!AO$2:AO$2369,Observed!$A$2:$A$2369,$A311,Observed!$C$2:$C$2369,$C311),"")</f>
        <v/>
      </c>
      <c r="AP311" s="41" t="str">
        <f>IF(ISNUMBER(AVERAGEIFS(Observed!AP$2:AP$2369,Observed!$A$2:$A$2369,$A311,Observed!$C$2:$C$2369,$C311)),AVERAGEIFS(Observed!AP$2:AP$2369,Observed!$A$2:$A$2369,$A311,Observed!$C$2:$C$2369,$C311),"")</f>
        <v/>
      </c>
      <c r="AQ311" s="40" t="str">
        <f>IF(ISNUMBER(AVERAGEIFS(Observed!AQ$2:AQ$2369,Observed!$A$2:$A$2369,$A311,Observed!$C$2:$C$2369,$C311)),AVERAGEIFS(Observed!AQ$2:AQ$2369,Observed!$A$2:$A$2369,$A311,Observed!$C$2:$C$2369,$C311),"")</f>
        <v/>
      </c>
      <c r="AR311" s="40" t="str">
        <f>IF(ISNUMBER(AVERAGEIFS(Observed!AR$2:AR$2369,Observed!$A$2:$A$2369,$A311,Observed!$C$2:$C$2369,$C311)),AVERAGEIFS(Observed!AR$2:AR$2369,Observed!$A$2:$A$2369,$A311,Observed!$C$2:$C$2369,$C311),"")</f>
        <v/>
      </c>
      <c r="AS311" s="3">
        <f>COUNTIFS(Observed!$A$2:$A$2369,$A311,Observed!$C$2:$C$2369,$C311)</f>
        <v>4</v>
      </c>
      <c r="AT311" s="3">
        <f t="shared" si="5"/>
        <v>9</v>
      </c>
    </row>
    <row r="312" spans="1:46" x14ac:dyDescent="0.25">
      <c r="A312" t="s">
        <v>63</v>
      </c>
      <c r="B312" t="s">
        <v>61</v>
      </c>
      <c r="C312" s="7">
        <v>41942</v>
      </c>
      <c r="D312" t="s">
        <v>101</v>
      </c>
      <c r="F312">
        <v>0</v>
      </c>
      <c r="J312" t="s">
        <v>96</v>
      </c>
      <c r="K312" t="s">
        <v>79</v>
      </c>
      <c r="L312">
        <v>2</v>
      </c>
      <c r="M312" t="s">
        <v>57</v>
      </c>
      <c r="N312" s="39" t="str">
        <f>IF(ISNUMBER(AVERAGEIFS(Observed!N$2:N$2369,Observed!$A$2:$A$2369,$A312,Observed!$C$2:$C$2369,$C312)),AVERAGEIFS(Observed!N$2:N$2369,Observed!$A$2:$A$2369,$A312,Observed!$C$2:$C$2369,$C312),"")</f>
        <v/>
      </c>
      <c r="O312" s="40" t="str">
        <f>IF(ISNUMBER(AVERAGEIFS(Observed!O$2:O$2369,Observed!$A$2:$A$2369,$A312,Observed!$C$2:$C$2369,$C312)),AVERAGEIFS(Observed!O$2:O$2369,Observed!$A$2:$A$2369,$A312,Observed!$C$2:$C$2369,$C312),"")</f>
        <v/>
      </c>
      <c r="P312" s="40">
        <f>IF(ISNUMBER(AVERAGEIFS(Observed!P$2:P$2369,Observed!$A$2:$A$2369,$A312,Observed!$C$2:$C$2369,$C312)),AVERAGEIFS(Observed!P$2:P$2369,Observed!$A$2:$A$2369,$A312,Observed!$C$2:$C$2369,$C312),"")</f>
        <v>79.44</v>
      </c>
      <c r="Q312" s="40">
        <f>IF(ISNUMBER(AVERAGEIFS(Observed!Q$2:Q$2369,Observed!$A$2:$A$2369,$A312,Observed!$C$2:$C$2369,$C312)),AVERAGEIFS(Observed!Q$2:Q$2369,Observed!$A$2:$A$2369,$A312,Observed!$C$2:$C$2369,$C312),"")</f>
        <v>79.44</v>
      </c>
      <c r="R312" s="40">
        <f>IF(ISNUMBER(AVERAGEIFS(Observed!R$2:R$2369,Observed!$A$2:$A$2369,$A312,Observed!$C$2:$C$2369,$C312)),AVERAGEIFS(Observed!R$2:R$2369,Observed!$A$2:$A$2369,$A312,Observed!$C$2:$C$2369,$C312),"")</f>
        <v>79.44</v>
      </c>
      <c r="S312" s="41" t="str">
        <f>IF(ISNUMBER(AVERAGEIFS(Observed!S$2:S$2369,Observed!$A$2:$A$2369,$A312,Observed!$C$2:$C$2369,$C312)),AVERAGEIFS(Observed!S$2:S$2369,Observed!$A$2:$A$2369,$A312,Observed!$C$2:$C$2369,$C312),"")</f>
        <v/>
      </c>
      <c r="T312" s="41" t="str">
        <f>IF(ISNUMBER(AVERAGEIFS(Observed!T$2:T$2369,Observed!$A$2:$A$2369,$A312,Observed!$C$2:$C$2369,$C312)),AVERAGEIFS(Observed!T$2:T$2369,Observed!$A$2:$A$2369,$A312,Observed!$C$2:$C$2369,$C312),"")</f>
        <v/>
      </c>
      <c r="U312" s="41" t="str">
        <f>IF(ISNUMBER(AVERAGEIFS(Observed!U$2:U$2369,Observed!$A$2:$A$2369,$A312,Observed!$C$2:$C$2369,$C312)),AVERAGEIFS(Observed!U$2:U$2369,Observed!$A$2:$A$2369,$A312,Observed!$C$2:$C$2369,$C312),"")</f>
        <v/>
      </c>
      <c r="V312" s="40" t="str">
        <f>IF(ISNUMBER(AVERAGEIFS(Observed!V$2:V$2369,Observed!$A$2:$A$2369,$A312,Observed!$C$2:$C$2369,$C312)),AVERAGEIFS(Observed!V$2:V$2369,Observed!$A$2:$A$2369,$A312,Observed!$C$2:$C$2369,$C312),"")</f>
        <v/>
      </c>
      <c r="W312" s="8" t="str">
        <f>IF(ISNUMBER(AVERAGEIFS(Observed!W$2:W$2369,Observed!$A$2:$A$2369,$A312,Observed!$C$2:$C$2369,$C312)),AVERAGEIFS(Observed!W$2:W$2369,Observed!$A$2:$A$2369,$A312,Observed!$C$2:$C$2369,$C312),"")</f>
        <v/>
      </c>
      <c r="X312" s="8" t="str">
        <f>IF(ISNUMBER(AVERAGEIFS(Observed!X$2:X$2369,Observed!$A$2:$A$2369,$A312,Observed!$C$2:$C$2369,$C312)),AVERAGEIFS(Observed!X$2:X$2369,Observed!$A$2:$A$2369,$A312,Observed!$C$2:$C$2369,$C312),"")</f>
        <v/>
      </c>
      <c r="Y312" s="40" t="str">
        <f>IF(ISNUMBER(AVERAGEIFS(Observed!Y$2:Y$2369,Observed!$A$2:$A$2369,$A312,Observed!$C$2:$C$2369,$C312)),AVERAGEIFS(Observed!Y$2:Y$2369,Observed!$A$2:$A$2369,$A312,Observed!$C$2:$C$2369,$C312),"")</f>
        <v/>
      </c>
      <c r="Z312" s="40" t="str">
        <f>IF(ISNUMBER(AVERAGEIFS(Observed!Z$2:Z$2369,Observed!$A$2:$A$2369,$A312,Observed!$C$2:$C$2369,$C312)),AVERAGEIFS(Observed!Z$2:Z$2369,Observed!$A$2:$A$2369,$A312,Observed!$C$2:$C$2369,$C312),"")</f>
        <v/>
      </c>
      <c r="AA312" s="40" t="str">
        <f>IF(ISNUMBER(AVERAGEIFS(Observed!AA$2:AA$2369,Observed!$A$2:$A$2369,$A312,Observed!$C$2:$C$2369,$C312)),AVERAGEIFS(Observed!AA$2:AA$2369,Observed!$A$2:$A$2369,$A312,Observed!$C$2:$C$2369,$C312),"")</f>
        <v/>
      </c>
      <c r="AB312" s="40">
        <f>IF(ISNUMBER(AVERAGEIFS(Observed!AB$2:AB$2369,Observed!$A$2:$A$2369,$A312,Observed!$C$2:$C$2369,$C312)),AVERAGEIFS(Observed!AB$2:AB$2369,Observed!$A$2:$A$2369,$A312,Observed!$C$2:$C$2369,$C312),"")</f>
        <v>15.674999999999999</v>
      </c>
      <c r="AC312" s="40">
        <f>IF(ISNUMBER(AVERAGEIFS(Observed!AC$2:AC$2369,Observed!$A$2:$A$2369,$A312,Observed!$C$2:$C$2369,$C312)),AVERAGEIFS(Observed!AC$2:AC$2369,Observed!$A$2:$A$2369,$A312,Observed!$C$2:$C$2369,$C312),"")</f>
        <v>11.075000000000001</v>
      </c>
      <c r="AD312" s="40">
        <f>IF(ISNUMBER(AVERAGEIFS(Observed!AD$2:AD$2369,Observed!$A$2:$A$2369,$A312,Observed!$C$2:$C$2369,$C312)),AVERAGEIFS(Observed!AD$2:AD$2369,Observed!$A$2:$A$2369,$A312,Observed!$C$2:$C$2369,$C312),"")</f>
        <v>73.5</v>
      </c>
      <c r="AE312" s="40">
        <f>IF(ISNUMBER(AVERAGEIFS(Observed!AE$2:AE$2369,Observed!$A$2:$A$2369,$A312,Observed!$C$2:$C$2369,$C312)),AVERAGEIFS(Observed!AE$2:AE$2369,Observed!$A$2:$A$2369,$A312,Observed!$C$2:$C$2369,$C312),"")</f>
        <v>20.399999999999999</v>
      </c>
      <c r="AF312" s="40">
        <f>IF(ISNUMBER(AVERAGEIFS(Observed!AF$2:AF$2369,Observed!$A$2:$A$2369,$A312,Observed!$C$2:$C$2369,$C312)),AVERAGEIFS(Observed!AF$2:AF$2369,Observed!$A$2:$A$2369,$A312,Observed!$C$2:$C$2369,$C312),"")</f>
        <v>82.375</v>
      </c>
      <c r="AG312" s="40">
        <f>IF(ISNUMBER(AVERAGEIFS(Observed!AG$2:AG$2369,Observed!$A$2:$A$2369,$A312,Observed!$C$2:$C$2369,$C312)),AVERAGEIFS(Observed!AG$2:AG$2369,Observed!$A$2:$A$2369,$A312,Observed!$C$2:$C$2369,$C312),"")</f>
        <v>14.725</v>
      </c>
      <c r="AH312" s="41">
        <f>IF(ISNUMBER(AVERAGEIFS(Observed!AH$2:AH$2369,Observed!$A$2:$A$2369,$A312,Observed!$C$2:$C$2369,$C312)),AVERAGEIFS(Observed!AH$2:AH$2369,Observed!$A$2:$A$2369,$A312,Observed!$C$2:$C$2369,$C312),"")</f>
        <v>2.3500000000000004E-2</v>
      </c>
      <c r="AI312" s="41">
        <f>IF(ISNUMBER(AVERAGEIFS(Observed!AI$2:AI$2369,Observed!$A$2:$A$2369,$A312,Observed!$C$2:$C$2369,$C312)),AVERAGEIFS(Observed!AI$2:AI$2369,Observed!$A$2:$A$2369,$A312,Observed!$C$2:$C$2369,$C312),"")</f>
        <v>2.3500000000000004E-2</v>
      </c>
      <c r="AJ312" s="41" t="str">
        <f>IF(ISNUMBER(AVERAGEIFS(Observed!AJ$2:AJ$2369,Observed!$A$2:$A$2369,$A312,Observed!$C$2:$C$2369,$C312)),AVERAGEIFS(Observed!AJ$2:AJ$2369,Observed!$A$2:$A$2369,$A312,Observed!$C$2:$C$2369,$C312),"")</f>
        <v/>
      </c>
      <c r="AK312" s="40">
        <f>IF(ISNUMBER(AVERAGEIFS(Observed!AK$2:AK$2369,Observed!$A$2:$A$2369,$A312,Observed!$C$2:$C$2369,$C312)),AVERAGEIFS(Observed!AK$2:AK$2369,Observed!$A$2:$A$2369,$A312,Observed!$C$2:$C$2369,$C312),"")</f>
        <v>11.75</v>
      </c>
      <c r="AL312" s="41" t="str">
        <f>IF(ISNUMBER(AVERAGEIFS(Observed!AL$2:AL$2369,Observed!$A$2:$A$2369,$A312,Observed!$C$2:$C$2369,$C312)),AVERAGEIFS(Observed!AL$2:AL$2369,Observed!$A$2:$A$2369,$A312,Observed!$C$2:$C$2369,$C312),"")</f>
        <v/>
      </c>
      <c r="AM312" s="40" t="str">
        <f>IF(ISNUMBER(AVERAGEIFS(Observed!AM$2:AM$2369,Observed!$A$2:$A$2369,$A312,Observed!$C$2:$C$2369,$C312)),AVERAGEIFS(Observed!AM$2:AM$2369,Observed!$A$2:$A$2369,$A312,Observed!$C$2:$C$2369,$C312),"")</f>
        <v/>
      </c>
      <c r="AN312" s="40" t="str">
        <f>IF(ISNUMBER(AVERAGEIFS(Observed!AN$2:AN$2369,Observed!$A$2:$A$2369,$A312,Observed!$C$2:$C$2369,$C312)),AVERAGEIFS(Observed!AN$2:AN$2369,Observed!$A$2:$A$2369,$A312,Observed!$C$2:$C$2369,$C312),"")</f>
        <v/>
      </c>
      <c r="AO312" s="40" t="str">
        <f>IF(ISNUMBER(AVERAGEIFS(Observed!AO$2:AO$2369,Observed!$A$2:$A$2369,$A312,Observed!$C$2:$C$2369,$C312)),AVERAGEIFS(Observed!AO$2:AO$2369,Observed!$A$2:$A$2369,$A312,Observed!$C$2:$C$2369,$C312),"")</f>
        <v/>
      </c>
      <c r="AP312" s="41" t="str">
        <f>IF(ISNUMBER(AVERAGEIFS(Observed!AP$2:AP$2369,Observed!$A$2:$A$2369,$A312,Observed!$C$2:$C$2369,$C312)),AVERAGEIFS(Observed!AP$2:AP$2369,Observed!$A$2:$A$2369,$A312,Observed!$C$2:$C$2369,$C312),"")</f>
        <v/>
      </c>
      <c r="AQ312" s="40">
        <f>IF(ISNUMBER(AVERAGEIFS(Observed!AQ$2:AQ$2369,Observed!$A$2:$A$2369,$A312,Observed!$C$2:$C$2369,$C312)),AVERAGEIFS(Observed!AQ$2:AQ$2369,Observed!$A$2:$A$2369,$A312,Observed!$C$2:$C$2369,$C312),"")</f>
        <v>1.8967499999999999</v>
      </c>
      <c r="AR312" s="40">
        <f>IF(ISNUMBER(AVERAGEIFS(Observed!AR$2:AR$2369,Observed!$A$2:$A$2369,$A312,Observed!$C$2:$C$2369,$C312)),AVERAGEIFS(Observed!AR$2:AR$2369,Observed!$A$2:$A$2369,$A312,Observed!$C$2:$C$2369,$C312),"")</f>
        <v>1.8967499999999999</v>
      </c>
      <c r="AS312" s="3">
        <f>COUNTIFS(Observed!$A$2:$A$2369,$A312,Observed!$C$2:$C$2369,$C312)</f>
        <v>4</v>
      </c>
      <c r="AT312" s="3">
        <f t="shared" si="5"/>
        <v>14</v>
      </c>
    </row>
    <row r="313" spans="1:46" x14ac:dyDescent="0.25">
      <c r="A313" t="s">
        <v>66</v>
      </c>
      <c r="B313" t="s">
        <v>61</v>
      </c>
      <c r="C313" s="7">
        <v>41942</v>
      </c>
      <c r="D313" t="s">
        <v>101</v>
      </c>
      <c r="F313">
        <v>50</v>
      </c>
      <c r="J313" t="s">
        <v>96</v>
      </c>
      <c r="K313" t="s">
        <v>79</v>
      </c>
      <c r="L313">
        <v>2</v>
      </c>
      <c r="M313" t="s">
        <v>57</v>
      </c>
      <c r="N313" s="39" t="str">
        <f>IF(ISNUMBER(AVERAGEIFS(Observed!N$2:N$2369,Observed!$A$2:$A$2369,$A313,Observed!$C$2:$C$2369,$C313)),AVERAGEIFS(Observed!N$2:N$2369,Observed!$A$2:$A$2369,$A313,Observed!$C$2:$C$2369,$C313),"")</f>
        <v/>
      </c>
      <c r="O313" s="40" t="str">
        <f>IF(ISNUMBER(AVERAGEIFS(Observed!O$2:O$2369,Observed!$A$2:$A$2369,$A313,Observed!$C$2:$C$2369,$C313)),AVERAGEIFS(Observed!O$2:O$2369,Observed!$A$2:$A$2369,$A313,Observed!$C$2:$C$2369,$C313),"")</f>
        <v/>
      </c>
      <c r="P313" s="40">
        <f>IF(ISNUMBER(AVERAGEIFS(Observed!P$2:P$2369,Observed!$A$2:$A$2369,$A313,Observed!$C$2:$C$2369,$C313)),AVERAGEIFS(Observed!P$2:P$2369,Observed!$A$2:$A$2369,$A313,Observed!$C$2:$C$2369,$C313),"")</f>
        <v>106.77</v>
      </c>
      <c r="Q313" s="40">
        <f>IF(ISNUMBER(AVERAGEIFS(Observed!Q$2:Q$2369,Observed!$A$2:$A$2369,$A313,Observed!$C$2:$C$2369,$C313)),AVERAGEIFS(Observed!Q$2:Q$2369,Observed!$A$2:$A$2369,$A313,Observed!$C$2:$C$2369,$C313),"")</f>
        <v>106.77</v>
      </c>
      <c r="R313" s="40">
        <f>IF(ISNUMBER(AVERAGEIFS(Observed!R$2:R$2369,Observed!$A$2:$A$2369,$A313,Observed!$C$2:$C$2369,$C313)),AVERAGEIFS(Observed!R$2:R$2369,Observed!$A$2:$A$2369,$A313,Observed!$C$2:$C$2369,$C313),"")</f>
        <v>106.77</v>
      </c>
      <c r="S313" s="41" t="str">
        <f>IF(ISNUMBER(AVERAGEIFS(Observed!S$2:S$2369,Observed!$A$2:$A$2369,$A313,Observed!$C$2:$C$2369,$C313)),AVERAGEIFS(Observed!S$2:S$2369,Observed!$A$2:$A$2369,$A313,Observed!$C$2:$C$2369,$C313),"")</f>
        <v/>
      </c>
      <c r="T313" s="41" t="str">
        <f>IF(ISNUMBER(AVERAGEIFS(Observed!T$2:T$2369,Observed!$A$2:$A$2369,$A313,Observed!$C$2:$C$2369,$C313)),AVERAGEIFS(Observed!T$2:T$2369,Observed!$A$2:$A$2369,$A313,Observed!$C$2:$C$2369,$C313),"")</f>
        <v/>
      </c>
      <c r="U313" s="41" t="str">
        <f>IF(ISNUMBER(AVERAGEIFS(Observed!U$2:U$2369,Observed!$A$2:$A$2369,$A313,Observed!$C$2:$C$2369,$C313)),AVERAGEIFS(Observed!U$2:U$2369,Observed!$A$2:$A$2369,$A313,Observed!$C$2:$C$2369,$C313),"")</f>
        <v/>
      </c>
      <c r="V313" s="40" t="str">
        <f>IF(ISNUMBER(AVERAGEIFS(Observed!V$2:V$2369,Observed!$A$2:$A$2369,$A313,Observed!$C$2:$C$2369,$C313)),AVERAGEIFS(Observed!V$2:V$2369,Observed!$A$2:$A$2369,$A313,Observed!$C$2:$C$2369,$C313),"")</f>
        <v/>
      </c>
      <c r="W313" s="8" t="str">
        <f>IF(ISNUMBER(AVERAGEIFS(Observed!W$2:W$2369,Observed!$A$2:$A$2369,$A313,Observed!$C$2:$C$2369,$C313)),AVERAGEIFS(Observed!W$2:W$2369,Observed!$A$2:$A$2369,$A313,Observed!$C$2:$C$2369,$C313),"")</f>
        <v/>
      </c>
      <c r="X313" s="8" t="str">
        <f>IF(ISNUMBER(AVERAGEIFS(Observed!X$2:X$2369,Observed!$A$2:$A$2369,$A313,Observed!$C$2:$C$2369,$C313)),AVERAGEIFS(Observed!X$2:X$2369,Observed!$A$2:$A$2369,$A313,Observed!$C$2:$C$2369,$C313),"")</f>
        <v/>
      </c>
      <c r="Y313" s="40" t="str">
        <f>IF(ISNUMBER(AVERAGEIFS(Observed!Y$2:Y$2369,Observed!$A$2:$A$2369,$A313,Observed!$C$2:$C$2369,$C313)),AVERAGEIFS(Observed!Y$2:Y$2369,Observed!$A$2:$A$2369,$A313,Observed!$C$2:$C$2369,$C313),"")</f>
        <v/>
      </c>
      <c r="Z313" s="40" t="str">
        <f>IF(ISNUMBER(AVERAGEIFS(Observed!Z$2:Z$2369,Observed!$A$2:$A$2369,$A313,Observed!$C$2:$C$2369,$C313)),AVERAGEIFS(Observed!Z$2:Z$2369,Observed!$A$2:$A$2369,$A313,Observed!$C$2:$C$2369,$C313),"")</f>
        <v/>
      </c>
      <c r="AA313" s="40" t="str">
        <f>IF(ISNUMBER(AVERAGEIFS(Observed!AA$2:AA$2369,Observed!$A$2:$A$2369,$A313,Observed!$C$2:$C$2369,$C313)),AVERAGEIFS(Observed!AA$2:AA$2369,Observed!$A$2:$A$2369,$A313,Observed!$C$2:$C$2369,$C313),"")</f>
        <v/>
      </c>
      <c r="AB313" s="40">
        <f>IF(ISNUMBER(AVERAGEIFS(Observed!AB$2:AB$2369,Observed!$A$2:$A$2369,$A313,Observed!$C$2:$C$2369,$C313)),AVERAGEIFS(Observed!AB$2:AB$2369,Observed!$A$2:$A$2369,$A313,Observed!$C$2:$C$2369,$C313),"")</f>
        <v>15.4</v>
      </c>
      <c r="AC313" s="40">
        <f>IF(ISNUMBER(AVERAGEIFS(Observed!AC$2:AC$2369,Observed!$A$2:$A$2369,$A313,Observed!$C$2:$C$2369,$C313)),AVERAGEIFS(Observed!AC$2:AC$2369,Observed!$A$2:$A$2369,$A313,Observed!$C$2:$C$2369,$C313),"")</f>
        <v>10.766666666666666</v>
      </c>
      <c r="AD313" s="40">
        <f>IF(ISNUMBER(AVERAGEIFS(Observed!AD$2:AD$2369,Observed!$A$2:$A$2369,$A313,Observed!$C$2:$C$2369,$C313)),AVERAGEIFS(Observed!AD$2:AD$2369,Observed!$A$2:$A$2369,$A313,Observed!$C$2:$C$2369,$C313),"")</f>
        <v>72.899999999999991</v>
      </c>
      <c r="AE313" s="40">
        <f>IF(ISNUMBER(AVERAGEIFS(Observed!AE$2:AE$2369,Observed!$A$2:$A$2369,$A313,Observed!$C$2:$C$2369,$C313)),AVERAGEIFS(Observed!AE$2:AE$2369,Observed!$A$2:$A$2369,$A313,Observed!$C$2:$C$2369,$C313),"")</f>
        <v>19.500000000000004</v>
      </c>
      <c r="AF313" s="40">
        <f>IF(ISNUMBER(AVERAGEIFS(Observed!AF$2:AF$2369,Observed!$A$2:$A$2369,$A313,Observed!$C$2:$C$2369,$C313)),AVERAGEIFS(Observed!AF$2:AF$2369,Observed!$A$2:$A$2369,$A313,Observed!$C$2:$C$2369,$C313),"")</f>
        <v>81.333333333333329</v>
      </c>
      <c r="AG313" s="40">
        <f>IF(ISNUMBER(AVERAGEIFS(Observed!AG$2:AG$2369,Observed!$A$2:$A$2369,$A313,Observed!$C$2:$C$2369,$C313)),AVERAGEIFS(Observed!AG$2:AG$2369,Observed!$A$2:$A$2369,$A313,Observed!$C$2:$C$2369,$C313),"")</f>
        <v>14.733333333333334</v>
      </c>
      <c r="AH313" s="41">
        <f>IF(ISNUMBER(AVERAGEIFS(Observed!AH$2:AH$2369,Observed!$A$2:$A$2369,$A313,Observed!$C$2:$C$2369,$C313)),AVERAGEIFS(Observed!AH$2:AH$2369,Observed!$A$2:$A$2369,$A313,Observed!$C$2:$C$2369,$C313),"")</f>
        <v>2.375E-2</v>
      </c>
      <c r="AI313" s="41">
        <f>IF(ISNUMBER(AVERAGEIFS(Observed!AI$2:AI$2369,Observed!$A$2:$A$2369,$A313,Observed!$C$2:$C$2369,$C313)),AVERAGEIFS(Observed!AI$2:AI$2369,Observed!$A$2:$A$2369,$A313,Observed!$C$2:$C$2369,$C313),"")</f>
        <v>2.375E-2</v>
      </c>
      <c r="AJ313" s="41" t="str">
        <f>IF(ISNUMBER(AVERAGEIFS(Observed!AJ$2:AJ$2369,Observed!$A$2:$A$2369,$A313,Observed!$C$2:$C$2369,$C313)),AVERAGEIFS(Observed!AJ$2:AJ$2369,Observed!$A$2:$A$2369,$A313,Observed!$C$2:$C$2369,$C313),"")</f>
        <v/>
      </c>
      <c r="AK313" s="40">
        <f>IF(ISNUMBER(AVERAGEIFS(Observed!AK$2:AK$2369,Observed!$A$2:$A$2369,$A313,Observed!$C$2:$C$2369,$C313)),AVERAGEIFS(Observed!AK$2:AK$2369,Observed!$A$2:$A$2369,$A313,Observed!$C$2:$C$2369,$C313),"")</f>
        <v>11.666666666666666</v>
      </c>
      <c r="AL313" s="41" t="str">
        <f>IF(ISNUMBER(AVERAGEIFS(Observed!AL$2:AL$2369,Observed!$A$2:$A$2369,$A313,Observed!$C$2:$C$2369,$C313)),AVERAGEIFS(Observed!AL$2:AL$2369,Observed!$A$2:$A$2369,$A313,Observed!$C$2:$C$2369,$C313),"")</f>
        <v/>
      </c>
      <c r="AM313" s="40" t="str">
        <f>IF(ISNUMBER(AVERAGEIFS(Observed!AM$2:AM$2369,Observed!$A$2:$A$2369,$A313,Observed!$C$2:$C$2369,$C313)),AVERAGEIFS(Observed!AM$2:AM$2369,Observed!$A$2:$A$2369,$A313,Observed!$C$2:$C$2369,$C313),"")</f>
        <v/>
      </c>
      <c r="AN313" s="40" t="str">
        <f>IF(ISNUMBER(AVERAGEIFS(Observed!AN$2:AN$2369,Observed!$A$2:$A$2369,$A313,Observed!$C$2:$C$2369,$C313)),AVERAGEIFS(Observed!AN$2:AN$2369,Observed!$A$2:$A$2369,$A313,Observed!$C$2:$C$2369,$C313),"")</f>
        <v/>
      </c>
      <c r="AO313" s="40" t="str">
        <f>IF(ISNUMBER(AVERAGEIFS(Observed!AO$2:AO$2369,Observed!$A$2:$A$2369,$A313,Observed!$C$2:$C$2369,$C313)),AVERAGEIFS(Observed!AO$2:AO$2369,Observed!$A$2:$A$2369,$A313,Observed!$C$2:$C$2369,$C313),"")</f>
        <v/>
      </c>
      <c r="AP313" s="41" t="str">
        <f>IF(ISNUMBER(AVERAGEIFS(Observed!AP$2:AP$2369,Observed!$A$2:$A$2369,$A313,Observed!$C$2:$C$2369,$C313)),AVERAGEIFS(Observed!AP$2:AP$2369,Observed!$A$2:$A$2369,$A313,Observed!$C$2:$C$2369,$C313),"")</f>
        <v/>
      </c>
      <c r="AQ313" s="40">
        <f>IF(ISNUMBER(AVERAGEIFS(Observed!AQ$2:AQ$2369,Observed!$A$2:$A$2369,$A313,Observed!$C$2:$C$2369,$C313)),AVERAGEIFS(Observed!AQ$2:AQ$2369,Observed!$A$2:$A$2369,$A313,Observed!$C$2:$C$2369,$C313),"")</f>
        <v>2.5547499999999999</v>
      </c>
      <c r="AR313" s="40">
        <f>IF(ISNUMBER(AVERAGEIFS(Observed!AR$2:AR$2369,Observed!$A$2:$A$2369,$A313,Observed!$C$2:$C$2369,$C313)),AVERAGEIFS(Observed!AR$2:AR$2369,Observed!$A$2:$A$2369,$A313,Observed!$C$2:$C$2369,$C313),"")</f>
        <v>2.5547499999999999</v>
      </c>
      <c r="AS313" s="3">
        <f>COUNTIFS(Observed!$A$2:$A$2369,$A313,Observed!$C$2:$C$2369,$C313)</f>
        <v>4</v>
      </c>
      <c r="AT313" s="3">
        <f t="shared" si="5"/>
        <v>14</v>
      </c>
    </row>
    <row r="314" spans="1:46" x14ac:dyDescent="0.25">
      <c r="A314" t="s">
        <v>64</v>
      </c>
      <c r="B314" t="s">
        <v>61</v>
      </c>
      <c r="C314" s="7">
        <v>41942</v>
      </c>
      <c r="D314" t="s">
        <v>101</v>
      </c>
      <c r="F314">
        <v>100</v>
      </c>
      <c r="J314" t="s">
        <v>96</v>
      </c>
      <c r="K314" t="s">
        <v>79</v>
      </c>
      <c r="L314">
        <v>2</v>
      </c>
      <c r="M314" t="s">
        <v>57</v>
      </c>
      <c r="N314" s="39" t="str">
        <f>IF(ISNUMBER(AVERAGEIFS(Observed!N$2:N$2369,Observed!$A$2:$A$2369,$A314,Observed!$C$2:$C$2369,$C314)),AVERAGEIFS(Observed!N$2:N$2369,Observed!$A$2:$A$2369,$A314,Observed!$C$2:$C$2369,$C314),"")</f>
        <v/>
      </c>
      <c r="O314" s="40" t="str">
        <f>IF(ISNUMBER(AVERAGEIFS(Observed!O$2:O$2369,Observed!$A$2:$A$2369,$A314,Observed!$C$2:$C$2369,$C314)),AVERAGEIFS(Observed!O$2:O$2369,Observed!$A$2:$A$2369,$A314,Observed!$C$2:$C$2369,$C314),"")</f>
        <v/>
      </c>
      <c r="P314" s="40">
        <f>IF(ISNUMBER(AVERAGEIFS(Observed!P$2:P$2369,Observed!$A$2:$A$2369,$A314,Observed!$C$2:$C$2369,$C314)),AVERAGEIFS(Observed!P$2:P$2369,Observed!$A$2:$A$2369,$A314,Observed!$C$2:$C$2369,$C314),"")</f>
        <v>111.6275</v>
      </c>
      <c r="Q314" s="40">
        <f>IF(ISNUMBER(AVERAGEIFS(Observed!Q$2:Q$2369,Observed!$A$2:$A$2369,$A314,Observed!$C$2:$C$2369,$C314)),AVERAGEIFS(Observed!Q$2:Q$2369,Observed!$A$2:$A$2369,$A314,Observed!$C$2:$C$2369,$C314),"")</f>
        <v>111.6275</v>
      </c>
      <c r="R314" s="40">
        <f>IF(ISNUMBER(AVERAGEIFS(Observed!R$2:R$2369,Observed!$A$2:$A$2369,$A314,Observed!$C$2:$C$2369,$C314)),AVERAGEIFS(Observed!R$2:R$2369,Observed!$A$2:$A$2369,$A314,Observed!$C$2:$C$2369,$C314),"")</f>
        <v>111.6275</v>
      </c>
      <c r="S314" s="41" t="str">
        <f>IF(ISNUMBER(AVERAGEIFS(Observed!S$2:S$2369,Observed!$A$2:$A$2369,$A314,Observed!$C$2:$C$2369,$C314)),AVERAGEIFS(Observed!S$2:S$2369,Observed!$A$2:$A$2369,$A314,Observed!$C$2:$C$2369,$C314),"")</f>
        <v/>
      </c>
      <c r="T314" s="41" t="str">
        <f>IF(ISNUMBER(AVERAGEIFS(Observed!T$2:T$2369,Observed!$A$2:$A$2369,$A314,Observed!$C$2:$C$2369,$C314)),AVERAGEIFS(Observed!T$2:T$2369,Observed!$A$2:$A$2369,$A314,Observed!$C$2:$C$2369,$C314),"")</f>
        <v/>
      </c>
      <c r="U314" s="41" t="str">
        <f>IF(ISNUMBER(AVERAGEIFS(Observed!U$2:U$2369,Observed!$A$2:$A$2369,$A314,Observed!$C$2:$C$2369,$C314)),AVERAGEIFS(Observed!U$2:U$2369,Observed!$A$2:$A$2369,$A314,Observed!$C$2:$C$2369,$C314),"")</f>
        <v/>
      </c>
      <c r="V314" s="40" t="str">
        <f>IF(ISNUMBER(AVERAGEIFS(Observed!V$2:V$2369,Observed!$A$2:$A$2369,$A314,Observed!$C$2:$C$2369,$C314)),AVERAGEIFS(Observed!V$2:V$2369,Observed!$A$2:$A$2369,$A314,Observed!$C$2:$C$2369,$C314),"")</f>
        <v/>
      </c>
      <c r="W314" s="8" t="str">
        <f>IF(ISNUMBER(AVERAGEIFS(Observed!W$2:W$2369,Observed!$A$2:$A$2369,$A314,Observed!$C$2:$C$2369,$C314)),AVERAGEIFS(Observed!W$2:W$2369,Observed!$A$2:$A$2369,$A314,Observed!$C$2:$C$2369,$C314),"")</f>
        <v/>
      </c>
      <c r="X314" s="8" t="str">
        <f>IF(ISNUMBER(AVERAGEIFS(Observed!X$2:X$2369,Observed!$A$2:$A$2369,$A314,Observed!$C$2:$C$2369,$C314)),AVERAGEIFS(Observed!X$2:X$2369,Observed!$A$2:$A$2369,$A314,Observed!$C$2:$C$2369,$C314),"")</f>
        <v/>
      </c>
      <c r="Y314" s="40" t="str">
        <f>IF(ISNUMBER(AVERAGEIFS(Observed!Y$2:Y$2369,Observed!$A$2:$A$2369,$A314,Observed!$C$2:$C$2369,$C314)),AVERAGEIFS(Observed!Y$2:Y$2369,Observed!$A$2:$A$2369,$A314,Observed!$C$2:$C$2369,$C314),"")</f>
        <v/>
      </c>
      <c r="Z314" s="40" t="str">
        <f>IF(ISNUMBER(AVERAGEIFS(Observed!Z$2:Z$2369,Observed!$A$2:$A$2369,$A314,Observed!$C$2:$C$2369,$C314)),AVERAGEIFS(Observed!Z$2:Z$2369,Observed!$A$2:$A$2369,$A314,Observed!$C$2:$C$2369,$C314),"")</f>
        <v/>
      </c>
      <c r="AA314" s="40" t="str">
        <f>IF(ISNUMBER(AVERAGEIFS(Observed!AA$2:AA$2369,Observed!$A$2:$A$2369,$A314,Observed!$C$2:$C$2369,$C314)),AVERAGEIFS(Observed!AA$2:AA$2369,Observed!$A$2:$A$2369,$A314,Observed!$C$2:$C$2369,$C314),"")</f>
        <v/>
      </c>
      <c r="AB314" s="40">
        <f>IF(ISNUMBER(AVERAGEIFS(Observed!AB$2:AB$2369,Observed!$A$2:$A$2369,$A314,Observed!$C$2:$C$2369,$C314)),AVERAGEIFS(Observed!AB$2:AB$2369,Observed!$A$2:$A$2369,$A314,Observed!$C$2:$C$2369,$C314),"")</f>
        <v>16.074999999999999</v>
      </c>
      <c r="AC314" s="40">
        <f>IF(ISNUMBER(AVERAGEIFS(Observed!AC$2:AC$2369,Observed!$A$2:$A$2369,$A314,Observed!$C$2:$C$2369,$C314)),AVERAGEIFS(Observed!AC$2:AC$2369,Observed!$A$2:$A$2369,$A314,Observed!$C$2:$C$2369,$C314),"")</f>
        <v>12.774999999999999</v>
      </c>
      <c r="AD314" s="40">
        <f>IF(ISNUMBER(AVERAGEIFS(Observed!AD$2:AD$2369,Observed!$A$2:$A$2369,$A314,Observed!$C$2:$C$2369,$C314)),AVERAGEIFS(Observed!AD$2:AD$2369,Observed!$A$2:$A$2369,$A314,Observed!$C$2:$C$2369,$C314),"")</f>
        <v>74.924999999999997</v>
      </c>
      <c r="AE314" s="40">
        <f>IF(ISNUMBER(AVERAGEIFS(Observed!AE$2:AE$2369,Observed!$A$2:$A$2369,$A314,Observed!$C$2:$C$2369,$C314)),AVERAGEIFS(Observed!AE$2:AE$2369,Observed!$A$2:$A$2369,$A314,Observed!$C$2:$C$2369,$C314),"")</f>
        <v>20.875</v>
      </c>
      <c r="AF314" s="40">
        <f>IF(ISNUMBER(AVERAGEIFS(Observed!AF$2:AF$2369,Observed!$A$2:$A$2369,$A314,Observed!$C$2:$C$2369,$C314)),AVERAGEIFS(Observed!AF$2:AF$2369,Observed!$A$2:$A$2369,$A314,Observed!$C$2:$C$2369,$C314),"")</f>
        <v>82.974999999999994</v>
      </c>
      <c r="AG314" s="40">
        <f>IF(ISNUMBER(AVERAGEIFS(Observed!AG$2:AG$2369,Observed!$A$2:$A$2369,$A314,Observed!$C$2:$C$2369,$C314)),AVERAGEIFS(Observed!AG$2:AG$2369,Observed!$A$2:$A$2369,$A314,Observed!$C$2:$C$2369,$C314),"")</f>
        <v>17.049999999999997</v>
      </c>
      <c r="AH314" s="41">
        <f>IF(ISNUMBER(AVERAGEIFS(Observed!AH$2:AH$2369,Observed!$A$2:$A$2369,$A314,Observed!$C$2:$C$2369,$C314)),AVERAGEIFS(Observed!AH$2:AH$2369,Observed!$A$2:$A$2369,$A314,Observed!$C$2:$C$2369,$C314),"")</f>
        <v>2.7250000000000003E-2</v>
      </c>
      <c r="AI314" s="41">
        <f>IF(ISNUMBER(AVERAGEIFS(Observed!AI$2:AI$2369,Observed!$A$2:$A$2369,$A314,Observed!$C$2:$C$2369,$C314)),AVERAGEIFS(Observed!AI$2:AI$2369,Observed!$A$2:$A$2369,$A314,Observed!$C$2:$C$2369,$C314),"")</f>
        <v>2.7250000000000003E-2</v>
      </c>
      <c r="AJ314" s="41" t="str">
        <f>IF(ISNUMBER(AVERAGEIFS(Observed!AJ$2:AJ$2369,Observed!$A$2:$A$2369,$A314,Observed!$C$2:$C$2369,$C314)),AVERAGEIFS(Observed!AJ$2:AJ$2369,Observed!$A$2:$A$2369,$A314,Observed!$C$2:$C$2369,$C314),"")</f>
        <v/>
      </c>
      <c r="AK314" s="40">
        <f>IF(ISNUMBER(AVERAGEIFS(Observed!AK$2:AK$2369,Observed!$A$2:$A$2369,$A314,Observed!$C$2:$C$2369,$C314)),AVERAGEIFS(Observed!AK$2:AK$2369,Observed!$A$2:$A$2369,$A314,Observed!$C$2:$C$2369,$C314),"")</f>
        <v>11.975000000000001</v>
      </c>
      <c r="AL314" s="41" t="str">
        <f>IF(ISNUMBER(AVERAGEIFS(Observed!AL$2:AL$2369,Observed!$A$2:$A$2369,$A314,Observed!$C$2:$C$2369,$C314)),AVERAGEIFS(Observed!AL$2:AL$2369,Observed!$A$2:$A$2369,$A314,Observed!$C$2:$C$2369,$C314),"")</f>
        <v/>
      </c>
      <c r="AM314" s="40" t="str">
        <f>IF(ISNUMBER(AVERAGEIFS(Observed!AM$2:AM$2369,Observed!$A$2:$A$2369,$A314,Observed!$C$2:$C$2369,$C314)),AVERAGEIFS(Observed!AM$2:AM$2369,Observed!$A$2:$A$2369,$A314,Observed!$C$2:$C$2369,$C314),"")</f>
        <v/>
      </c>
      <c r="AN314" s="40" t="str">
        <f>IF(ISNUMBER(AVERAGEIFS(Observed!AN$2:AN$2369,Observed!$A$2:$A$2369,$A314,Observed!$C$2:$C$2369,$C314)),AVERAGEIFS(Observed!AN$2:AN$2369,Observed!$A$2:$A$2369,$A314,Observed!$C$2:$C$2369,$C314),"")</f>
        <v/>
      </c>
      <c r="AO314" s="40" t="str">
        <f>IF(ISNUMBER(AVERAGEIFS(Observed!AO$2:AO$2369,Observed!$A$2:$A$2369,$A314,Observed!$C$2:$C$2369,$C314)),AVERAGEIFS(Observed!AO$2:AO$2369,Observed!$A$2:$A$2369,$A314,Observed!$C$2:$C$2369,$C314),"")</f>
        <v/>
      </c>
      <c r="AP314" s="41" t="str">
        <f>IF(ISNUMBER(AVERAGEIFS(Observed!AP$2:AP$2369,Observed!$A$2:$A$2369,$A314,Observed!$C$2:$C$2369,$C314)),AVERAGEIFS(Observed!AP$2:AP$2369,Observed!$A$2:$A$2369,$A314,Observed!$C$2:$C$2369,$C314),"")</f>
        <v/>
      </c>
      <c r="AQ314" s="40">
        <f>IF(ISNUMBER(AVERAGEIFS(Observed!AQ$2:AQ$2369,Observed!$A$2:$A$2369,$A314,Observed!$C$2:$C$2369,$C314)),AVERAGEIFS(Observed!AQ$2:AQ$2369,Observed!$A$2:$A$2369,$A314,Observed!$C$2:$C$2369,$C314),"")</f>
        <v>3.0709999999999997</v>
      </c>
      <c r="AR314" s="40">
        <f>IF(ISNUMBER(AVERAGEIFS(Observed!AR$2:AR$2369,Observed!$A$2:$A$2369,$A314,Observed!$C$2:$C$2369,$C314)),AVERAGEIFS(Observed!AR$2:AR$2369,Observed!$A$2:$A$2369,$A314,Observed!$C$2:$C$2369,$C314),"")</f>
        <v>3.0709999999999997</v>
      </c>
      <c r="AS314" s="3">
        <f>COUNTIFS(Observed!$A$2:$A$2369,$A314,Observed!$C$2:$C$2369,$C314)</f>
        <v>4</v>
      </c>
      <c r="AT314" s="3">
        <f t="shared" si="5"/>
        <v>14</v>
      </c>
    </row>
    <row r="315" spans="1:46" x14ac:dyDescent="0.25">
      <c r="A315" t="s">
        <v>60</v>
      </c>
      <c r="B315" t="s">
        <v>61</v>
      </c>
      <c r="C315" s="7">
        <v>41942</v>
      </c>
      <c r="D315" t="s">
        <v>101</v>
      </c>
      <c r="F315">
        <v>200</v>
      </c>
      <c r="J315" t="s">
        <v>96</v>
      </c>
      <c r="K315" t="s">
        <v>79</v>
      </c>
      <c r="L315">
        <v>2</v>
      </c>
      <c r="M315" t="s">
        <v>57</v>
      </c>
      <c r="N315" s="39" t="str">
        <f>IF(ISNUMBER(AVERAGEIFS(Observed!N$2:N$2369,Observed!$A$2:$A$2369,$A315,Observed!$C$2:$C$2369,$C315)),AVERAGEIFS(Observed!N$2:N$2369,Observed!$A$2:$A$2369,$A315,Observed!$C$2:$C$2369,$C315),"")</f>
        <v/>
      </c>
      <c r="O315" s="40" t="str">
        <f>IF(ISNUMBER(AVERAGEIFS(Observed!O$2:O$2369,Observed!$A$2:$A$2369,$A315,Observed!$C$2:$C$2369,$C315)),AVERAGEIFS(Observed!O$2:O$2369,Observed!$A$2:$A$2369,$A315,Observed!$C$2:$C$2369,$C315),"")</f>
        <v/>
      </c>
      <c r="P315" s="40">
        <f>IF(ISNUMBER(AVERAGEIFS(Observed!P$2:P$2369,Observed!$A$2:$A$2369,$A315,Observed!$C$2:$C$2369,$C315)),AVERAGEIFS(Observed!P$2:P$2369,Observed!$A$2:$A$2369,$A315,Observed!$C$2:$C$2369,$C315),"")</f>
        <v>172.30250000000001</v>
      </c>
      <c r="Q315" s="40">
        <f>IF(ISNUMBER(AVERAGEIFS(Observed!Q$2:Q$2369,Observed!$A$2:$A$2369,$A315,Observed!$C$2:$C$2369,$C315)),AVERAGEIFS(Observed!Q$2:Q$2369,Observed!$A$2:$A$2369,$A315,Observed!$C$2:$C$2369,$C315),"")</f>
        <v>172.30250000000001</v>
      </c>
      <c r="R315" s="40">
        <f>IF(ISNUMBER(AVERAGEIFS(Observed!R$2:R$2369,Observed!$A$2:$A$2369,$A315,Observed!$C$2:$C$2369,$C315)),AVERAGEIFS(Observed!R$2:R$2369,Observed!$A$2:$A$2369,$A315,Observed!$C$2:$C$2369,$C315),"")</f>
        <v>172.30250000000001</v>
      </c>
      <c r="S315" s="41" t="str">
        <f>IF(ISNUMBER(AVERAGEIFS(Observed!S$2:S$2369,Observed!$A$2:$A$2369,$A315,Observed!$C$2:$C$2369,$C315)),AVERAGEIFS(Observed!S$2:S$2369,Observed!$A$2:$A$2369,$A315,Observed!$C$2:$C$2369,$C315),"")</f>
        <v/>
      </c>
      <c r="T315" s="41" t="str">
        <f>IF(ISNUMBER(AVERAGEIFS(Observed!T$2:T$2369,Observed!$A$2:$A$2369,$A315,Observed!$C$2:$C$2369,$C315)),AVERAGEIFS(Observed!T$2:T$2369,Observed!$A$2:$A$2369,$A315,Observed!$C$2:$C$2369,$C315),"")</f>
        <v/>
      </c>
      <c r="U315" s="41" t="str">
        <f>IF(ISNUMBER(AVERAGEIFS(Observed!U$2:U$2369,Observed!$A$2:$A$2369,$A315,Observed!$C$2:$C$2369,$C315)),AVERAGEIFS(Observed!U$2:U$2369,Observed!$A$2:$A$2369,$A315,Observed!$C$2:$C$2369,$C315),"")</f>
        <v/>
      </c>
      <c r="V315" s="40" t="str">
        <f>IF(ISNUMBER(AVERAGEIFS(Observed!V$2:V$2369,Observed!$A$2:$A$2369,$A315,Observed!$C$2:$C$2369,$C315)),AVERAGEIFS(Observed!V$2:V$2369,Observed!$A$2:$A$2369,$A315,Observed!$C$2:$C$2369,$C315),"")</f>
        <v/>
      </c>
      <c r="W315" s="8" t="str">
        <f>IF(ISNUMBER(AVERAGEIFS(Observed!W$2:W$2369,Observed!$A$2:$A$2369,$A315,Observed!$C$2:$C$2369,$C315)),AVERAGEIFS(Observed!W$2:W$2369,Observed!$A$2:$A$2369,$A315,Observed!$C$2:$C$2369,$C315),"")</f>
        <v/>
      </c>
      <c r="X315" s="8" t="str">
        <f>IF(ISNUMBER(AVERAGEIFS(Observed!X$2:X$2369,Observed!$A$2:$A$2369,$A315,Observed!$C$2:$C$2369,$C315)),AVERAGEIFS(Observed!X$2:X$2369,Observed!$A$2:$A$2369,$A315,Observed!$C$2:$C$2369,$C315),"")</f>
        <v/>
      </c>
      <c r="Y315" s="40" t="str">
        <f>IF(ISNUMBER(AVERAGEIFS(Observed!Y$2:Y$2369,Observed!$A$2:$A$2369,$A315,Observed!$C$2:$C$2369,$C315)),AVERAGEIFS(Observed!Y$2:Y$2369,Observed!$A$2:$A$2369,$A315,Observed!$C$2:$C$2369,$C315),"")</f>
        <v/>
      </c>
      <c r="Z315" s="40" t="str">
        <f>IF(ISNUMBER(AVERAGEIFS(Observed!Z$2:Z$2369,Observed!$A$2:$A$2369,$A315,Observed!$C$2:$C$2369,$C315)),AVERAGEIFS(Observed!Z$2:Z$2369,Observed!$A$2:$A$2369,$A315,Observed!$C$2:$C$2369,$C315),"")</f>
        <v/>
      </c>
      <c r="AA315" s="40" t="str">
        <f>IF(ISNUMBER(AVERAGEIFS(Observed!AA$2:AA$2369,Observed!$A$2:$A$2369,$A315,Observed!$C$2:$C$2369,$C315)),AVERAGEIFS(Observed!AA$2:AA$2369,Observed!$A$2:$A$2369,$A315,Observed!$C$2:$C$2369,$C315),"")</f>
        <v/>
      </c>
      <c r="AB315" s="40">
        <f>IF(ISNUMBER(AVERAGEIFS(Observed!AB$2:AB$2369,Observed!$A$2:$A$2369,$A315,Observed!$C$2:$C$2369,$C315)),AVERAGEIFS(Observed!AB$2:AB$2369,Observed!$A$2:$A$2369,$A315,Observed!$C$2:$C$2369,$C315),"")</f>
        <v>15.824999999999999</v>
      </c>
      <c r="AC315" s="40">
        <f>IF(ISNUMBER(AVERAGEIFS(Observed!AC$2:AC$2369,Observed!$A$2:$A$2369,$A315,Observed!$C$2:$C$2369,$C315)),AVERAGEIFS(Observed!AC$2:AC$2369,Observed!$A$2:$A$2369,$A315,Observed!$C$2:$C$2369,$C315),"")</f>
        <v>13.600000000000001</v>
      </c>
      <c r="AD315" s="40">
        <f>IF(ISNUMBER(AVERAGEIFS(Observed!AD$2:AD$2369,Observed!$A$2:$A$2369,$A315,Observed!$C$2:$C$2369,$C315)),AVERAGEIFS(Observed!AD$2:AD$2369,Observed!$A$2:$A$2369,$A315,Observed!$C$2:$C$2369,$C315),"")</f>
        <v>74.075000000000003</v>
      </c>
      <c r="AE315" s="40">
        <f>IF(ISNUMBER(AVERAGEIFS(Observed!AE$2:AE$2369,Observed!$A$2:$A$2369,$A315,Observed!$C$2:$C$2369,$C315)),AVERAGEIFS(Observed!AE$2:AE$2369,Observed!$A$2:$A$2369,$A315,Observed!$C$2:$C$2369,$C315),"")</f>
        <v>20.125</v>
      </c>
      <c r="AF315" s="40">
        <f>IF(ISNUMBER(AVERAGEIFS(Observed!AF$2:AF$2369,Observed!$A$2:$A$2369,$A315,Observed!$C$2:$C$2369,$C315)),AVERAGEIFS(Observed!AF$2:AF$2369,Observed!$A$2:$A$2369,$A315,Observed!$C$2:$C$2369,$C315),"")</f>
        <v>82.6</v>
      </c>
      <c r="AG315" s="40">
        <f>IF(ISNUMBER(AVERAGEIFS(Observed!AG$2:AG$2369,Observed!$A$2:$A$2369,$A315,Observed!$C$2:$C$2369,$C315)),AVERAGEIFS(Observed!AG$2:AG$2369,Observed!$A$2:$A$2369,$A315,Observed!$C$2:$C$2369,$C315),"")</f>
        <v>17.375</v>
      </c>
      <c r="AH315" s="41">
        <f>IF(ISNUMBER(AVERAGEIFS(Observed!AH$2:AH$2369,Observed!$A$2:$A$2369,$A315,Observed!$C$2:$C$2369,$C315)),AVERAGEIFS(Observed!AH$2:AH$2369,Observed!$A$2:$A$2369,$A315,Observed!$C$2:$C$2369,$C315),"")</f>
        <v>2.7749999999999997E-2</v>
      </c>
      <c r="AI315" s="41">
        <f>IF(ISNUMBER(AVERAGEIFS(Observed!AI$2:AI$2369,Observed!$A$2:$A$2369,$A315,Observed!$C$2:$C$2369,$C315)),AVERAGEIFS(Observed!AI$2:AI$2369,Observed!$A$2:$A$2369,$A315,Observed!$C$2:$C$2369,$C315),"")</f>
        <v>2.7749999999999997E-2</v>
      </c>
      <c r="AJ315" s="41" t="str">
        <f>IF(ISNUMBER(AVERAGEIFS(Observed!AJ$2:AJ$2369,Observed!$A$2:$A$2369,$A315,Observed!$C$2:$C$2369,$C315)),AVERAGEIFS(Observed!AJ$2:AJ$2369,Observed!$A$2:$A$2369,$A315,Observed!$C$2:$C$2369,$C315),"")</f>
        <v/>
      </c>
      <c r="AK315" s="40">
        <f>IF(ISNUMBER(AVERAGEIFS(Observed!AK$2:AK$2369,Observed!$A$2:$A$2369,$A315,Observed!$C$2:$C$2369,$C315)),AVERAGEIFS(Observed!AK$2:AK$2369,Observed!$A$2:$A$2369,$A315,Observed!$C$2:$C$2369,$C315),"")</f>
        <v>11.850000000000001</v>
      </c>
      <c r="AL315" s="41" t="str">
        <f>IF(ISNUMBER(AVERAGEIFS(Observed!AL$2:AL$2369,Observed!$A$2:$A$2369,$A315,Observed!$C$2:$C$2369,$C315)),AVERAGEIFS(Observed!AL$2:AL$2369,Observed!$A$2:$A$2369,$A315,Observed!$C$2:$C$2369,$C315),"")</f>
        <v/>
      </c>
      <c r="AM315" s="40" t="str">
        <f>IF(ISNUMBER(AVERAGEIFS(Observed!AM$2:AM$2369,Observed!$A$2:$A$2369,$A315,Observed!$C$2:$C$2369,$C315)),AVERAGEIFS(Observed!AM$2:AM$2369,Observed!$A$2:$A$2369,$A315,Observed!$C$2:$C$2369,$C315),"")</f>
        <v/>
      </c>
      <c r="AN315" s="40" t="str">
        <f>IF(ISNUMBER(AVERAGEIFS(Observed!AN$2:AN$2369,Observed!$A$2:$A$2369,$A315,Observed!$C$2:$C$2369,$C315)),AVERAGEIFS(Observed!AN$2:AN$2369,Observed!$A$2:$A$2369,$A315,Observed!$C$2:$C$2369,$C315),"")</f>
        <v/>
      </c>
      <c r="AO315" s="40" t="str">
        <f>IF(ISNUMBER(AVERAGEIFS(Observed!AO$2:AO$2369,Observed!$A$2:$A$2369,$A315,Observed!$C$2:$C$2369,$C315)),AVERAGEIFS(Observed!AO$2:AO$2369,Observed!$A$2:$A$2369,$A315,Observed!$C$2:$C$2369,$C315),"")</f>
        <v/>
      </c>
      <c r="AP315" s="41" t="str">
        <f>IF(ISNUMBER(AVERAGEIFS(Observed!AP$2:AP$2369,Observed!$A$2:$A$2369,$A315,Observed!$C$2:$C$2369,$C315)),AVERAGEIFS(Observed!AP$2:AP$2369,Observed!$A$2:$A$2369,$A315,Observed!$C$2:$C$2369,$C315),"")</f>
        <v/>
      </c>
      <c r="AQ315" s="40">
        <f>IF(ISNUMBER(AVERAGEIFS(Observed!AQ$2:AQ$2369,Observed!$A$2:$A$2369,$A315,Observed!$C$2:$C$2369,$C315)),AVERAGEIFS(Observed!AQ$2:AQ$2369,Observed!$A$2:$A$2369,$A315,Observed!$C$2:$C$2369,$C315),"")</f>
        <v>4.7869999999999999</v>
      </c>
      <c r="AR315" s="40">
        <f>IF(ISNUMBER(AVERAGEIFS(Observed!AR$2:AR$2369,Observed!$A$2:$A$2369,$A315,Observed!$C$2:$C$2369,$C315)),AVERAGEIFS(Observed!AR$2:AR$2369,Observed!$A$2:$A$2369,$A315,Observed!$C$2:$C$2369,$C315),"")</f>
        <v>4.7869999999999999</v>
      </c>
      <c r="AS315" s="3">
        <f>COUNTIFS(Observed!$A$2:$A$2369,$A315,Observed!$C$2:$C$2369,$C315)</f>
        <v>4</v>
      </c>
      <c r="AT315" s="3">
        <f t="shared" si="5"/>
        <v>14</v>
      </c>
    </row>
    <row r="316" spans="1:46" x14ac:dyDescent="0.25">
      <c r="A316" t="s">
        <v>65</v>
      </c>
      <c r="B316" t="s">
        <v>61</v>
      </c>
      <c r="C316" s="7">
        <v>41942</v>
      </c>
      <c r="D316" t="s">
        <v>101</v>
      </c>
      <c r="F316">
        <v>350</v>
      </c>
      <c r="J316" t="s">
        <v>96</v>
      </c>
      <c r="K316" t="s">
        <v>79</v>
      </c>
      <c r="L316">
        <v>2</v>
      </c>
      <c r="M316" t="s">
        <v>57</v>
      </c>
      <c r="N316" s="39" t="str">
        <f>IF(ISNUMBER(AVERAGEIFS(Observed!N$2:N$2369,Observed!$A$2:$A$2369,$A316,Observed!$C$2:$C$2369,$C316)),AVERAGEIFS(Observed!N$2:N$2369,Observed!$A$2:$A$2369,$A316,Observed!$C$2:$C$2369,$C316),"")</f>
        <v/>
      </c>
      <c r="O316" s="40" t="str">
        <f>IF(ISNUMBER(AVERAGEIFS(Observed!O$2:O$2369,Observed!$A$2:$A$2369,$A316,Observed!$C$2:$C$2369,$C316)),AVERAGEIFS(Observed!O$2:O$2369,Observed!$A$2:$A$2369,$A316,Observed!$C$2:$C$2369,$C316),"")</f>
        <v/>
      </c>
      <c r="P316" s="40">
        <f>IF(ISNUMBER(AVERAGEIFS(Observed!P$2:P$2369,Observed!$A$2:$A$2369,$A316,Observed!$C$2:$C$2369,$C316)),AVERAGEIFS(Observed!P$2:P$2369,Observed!$A$2:$A$2369,$A316,Observed!$C$2:$C$2369,$C316),"")</f>
        <v>166.60750000000002</v>
      </c>
      <c r="Q316" s="40">
        <f>IF(ISNUMBER(AVERAGEIFS(Observed!Q$2:Q$2369,Observed!$A$2:$A$2369,$A316,Observed!$C$2:$C$2369,$C316)),AVERAGEIFS(Observed!Q$2:Q$2369,Observed!$A$2:$A$2369,$A316,Observed!$C$2:$C$2369,$C316),"")</f>
        <v>166.60750000000002</v>
      </c>
      <c r="R316" s="40">
        <f>IF(ISNUMBER(AVERAGEIFS(Observed!R$2:R$2369,Observed!$A$2:$A$2369,$A316,Observed!$C$2:$C$2369,$C316)),AVERAGEIFS(Observed!R$2:R$2369,Observed!$A$2:$A$2369,$A316,Observed!$C$2:$C$2369,$C316),"")</f>
        <v>166.60750000000002</v>
      </c>
      <c r="S316" s="41" t="str">
        <f>IF(ISNUMBER(AVERAGEIFS(Observed!S$2:S$2369,Observed!$A$2:$A$2369,$A316,Observed!$C$2:$C$2369,$C316)),AVERAGEIFS(Observed!S$2:S$2369,Observed!$A$2:$A$2369,$A316,Observed!$C$2:$C$2369,$C316),"")</f>
        <v/>
      </c>
      <c r="T316" s="41" t="str">
        <f>IF(ISNUMBER(AVERAGEIFS(Observed!T$2:T$2369,Observed!$A$2:$A$2369,$A316,Observed!$C$2:$C$2369,$C316)),AVERAGEIFS(Observed!T$2:T$2369,Observed!$A$2:$A$2369,$A316,Observed!$C$2:$C$2369,$C316),"")</f>
        <v/>
      </c>
      <c r="U316" s="41" t="str">
        <f>IF(ISNUMBER(AVERAGEIFS(Observed!U$2:U$2369,Observed!$A$2:$A$2369,$A316,Observed!$C$2:$C$2369,$C316)),AVERAGEIFS(Observed!U$2:U$2369,Observed!$A$2:$A$2369,$A316,Observed!$C$2:$C$2369,$C316),"")</f>
        <v/>
      </c>
      <c r="V316" s="40" t="str">
        <f>IF(ISNUMBER(AVERAGEIFS(Observed!V$2:V$2369,Observed!$A$2:$A$2369,$A316,Observed!$C$2:$C$2369,$C316)),AVERAGEIFS(Observed!V$2:V$2369,Observed!$A$2:$A$2369,$A316,Observed!$C$2:$C$2369,$C316),"")</f>
        <v/>
      </c>
      <c r="W316" s="8" t="str">
        <f>IF(ISNUMBER(AVERAGEIFS(Observed!W$2:W$2369,Observed!$A$2:$A$2369,$A316,Observed!$C$2:$C$2369,$C316)),AVERAGEIFS(Observed!W$2:W$2369,Observed!$A$2:$A$2369,$A316,Observed!$C$2:$C$2369,$C316),"")</f>
        <v/>
      </c>
      <c r="X316" s="8" t="str">
        <f>IF(ISNUMBER(AVERAGEIFS(Observed!X$2:X$2369,Observed!$A$2:$A$2369,$A316,Observed!$C$2:$C$2369,$C316)),AVERAGEIFS(Observed!X$2:X$2369,Observed!$A$2:$A$2369,$A316,Observed!$C$2:$C$2369,$C316),"")</f>
        <v/>
      </c>
      <c r="Y316" s="40" t="str">
        <f>IF(ISNUMBER(AVERAGEIFS(Observed!Y$2:Y$2369,Observed!$A$2:$A$2369,$A316,Observed!$C$2:$C$2369,$C316)),AVERAGEIFS(Observed!Y$2:Y$2369,Observed!$A$2:$A$2369,$A316,Observed!$C$2:$C$2369,$C316),"")</f>
        <v/>
      </c>
      <c r="Z316" s="40" t="str">
        <f>IF(ISNUMBER(AVERAGEIFS(Observed!Z$2:Z$2369,Observed!$A$2:$A$2369,$A316,Observed!$C$2:$C$2369,$C316)),AVERAGEIFS(Observed!Z$2:Z$2369,Observed!$A$2:$A$2369,$A316,Observed!$C$2:$C$2369,$C316),"")</f>
        <v/>
      </c>
      <c r="AA316" s="40" t="str">
        <f>IF(ISNUMBER(AVERAGEIFS(Observed!AA$2:AA$2369,Observed!$A$2:$A$2369,$A316,Observed!$C$2:$C$2369,$C316)),AVERAGEIFS(Observed!AA$2:AA$2369,Observed!$A$2:$A$2369,$A316,Observed!$C$2:$C$2369,$C316),"")</f>
        <v/>
      </c>
      <c r="AB316" s="40">
        <f>IF(ISNUMBER(AVERAGEIFS(Observed!AB$2:AB$2369,Observed!$A$2:$A$2369,$A316,Observed!$C$2:$C$2369,$C316)),AVERAGEIFS(Observed!AB$2:AB$2369,Observed!$A$2:$A$2369,$A316,Observed!$C$2:$C$2369,$C316),"")</f>
        <v>15.85</v>
      </c>
      <c r="AC316" s="40">
        <f>IF(ISNUMBER(AVERAGEIFS(Observed!AC$2:AC$2369,Observed!$A$2:$A$2369,$A316,Observed!$C$2:$C$2369,$C316)),AVERAGEIFS(Observed!AC$2:AC$2369,Observed!$A$2:$A$2369,$A316,Observed!$C$2:$C$2369,$C316),"")</f>
        <v>14.3</v>
      </c>
      <c r="AD316" s="40">
        <f>IF(ISNUMBER(AVERAGEIFS(Observed!AD$2:AD$2369,Observed!$A$2:$A$2369,$A316,Observed!$C$2:$C$2369,$C316)),AVERAGEIFS(Observed!AD$2:AD$2369,Observed!$A$2:$A$2369,$A316,Observed!$C$2:$C$2369,$C316),"")</f>
        <v>76.400000000000006</v>
      </c>
      <c r="AE316" s="40">
        <f>IF(ISNUMBER(AVERAGEIFS(Observed!AE$2:AE$2369,Observed!$A$2:$A$2369,$A316,Observed!$C$2:$C$2369,$C316)),AVERAGEIFS(Observed!AE$2:AE$2369,Observed!$A$2:$A$2369,$A316,Observed!$C$2:$C$2369,$C316),"")</f>
        <v>24</v>
      </c>
      <c r="AF316" s="40">
        <f>IF(ISNUMBER(AVERAGEIFS(Observed!AF$2:AF$2369,Observed!$A$2:$A$2369,$A316,Observed!$C$2:$C$2369,$C316)),AVERAGEIFS(Observed!AF$2:AF$2369,Observed!$A$2:$A$2369,$A316,Observed!$C$2:$C$2369,$C316),"")</f>
        <v>85.300000000000011</v>
      </c>
      <c r="AG316" s="40">
        <f>IF(ISNUMBER(AVERAGEIFS(Observed!AG$2:AG$2369,Observed!$A$2:$A$2369,$A316,Observed!$C$2:$C$2369,$C316)),AVERAGEIFS(Observed!AG$2:AG$2369,Observed!$A$2:$A$2369,$A316,Observed!$C$2:$C$2369,$C316),"")</f>
        <v>19.75</v>
      </c>
      <c r="AH316" s="41">
        <f>IF(ISNUMBER(AVERAGEIFS(Observed!AH$2:AH$2369,Observed!$A$2:$A$2369,$A316,Observed!$C$2:$C$2369,$C316)),AVERAGEIFS(Observed!AH$2:AH$2369,Observed!$A$2:$A$2369,$A316,Observed!$C$2:$C$2369,$C316),"")</f>
        <v>3.175E-2</v>
      </c>
      <c r="AI316" s="41">
        <f>IF(ISNUMBER(AVERAGEIFS(Observed!AI$2:AI$2369,Observed!$A$2:$A$2369,$A316,Observed!$C$2:$C$2369,$C316)),AVERAGEIFS(Observed!AI$2:AI$2369,Observed!$A$2:$A$2369,$A316,Observed!$C$2:$C$2369,$C316),"")</f>
        <v>3.175E-2</v>
      </c>
      <c r="AJ316" s="41" t="str">
        <f>IF(ISNUMBER(AVERAGEIFS(Observed!AJ$2:AJ$2369,Observed!$A$2:$A$2369,$A316,Observed!$C$2:$C$2369,$C316)),AVERAGEIFS(Observed!AJ$2:AJ$2369,Observed!$A$2:$A$2369,$A316,Observed!$C$2:$C$2369,$C316),"")</f>
        <v/>
      </c>
      <c r="AK316" s="40">
        <f>IF(ISNUMBER(AVERAGEIFS(Observed!AK$2:AK$2369,Observed!$A$2:$A$2369,$A316,Observed!$C$2:$C$2369,$C316)),AVERAGEIFS(Observed!AK$2:AK$2369,Observed!$A$2:$A$2369,$A316,Observed!$C$2:$C$2369,$C316),"")</f>
        <v>12.25</v>
      </c>
      <c r="AL316" s="41" t="str">
        <f>IF(ISNUMBER(AVERAGEIFS(Observed!AL$2:AL$2369,Observed!$A$2:$A$2369,$A316,Observed!$C$2:$C$2369,$C316)),AVERAGEIFS(Observed!AL$2:AL$2369,Observed!$A$2:$A$2369,$A316,Observed!$C$2:$C$2369,$C316),"")</f>
        <v/>
      </c>
      <c r="AM316" s="40" t="str">
        <f>IF(ISNUMBER(AVERAGEIFS(Observed!AM$2:AM$2369,Observed!$A$2:$A$2369,$A316,Observed!$C$2:$C$2369,$C316)),AVERAGEIFS(Observed!AM$2:AM$2369,Observed!$A$2:$A$2369,$A316,Observed!$C$2:$C$2369,$C316),"")</f>
        <v/>
      </c>
      <c r="AN316" s="40" t="str">
        <f>IF(ISNUMBER(AVERAGEIFS(Observed!AN$2:AN$2369,Observed!$A$2:$A$2369,$A316,Observed!$C$2:$C$2369,$C316)),AVERAGEIFS(Observed!AN$2:AN$2369,Observed!$A$2:$A$2369,$A316,Observed!$C$2:$C$2369,$C316),"")</f>
        <v/>
      </c>
      <c r="AO316" s="40" t="str">
        <f>IF(ISNUMBER(AVERAGEIFS(Observed!AO$2:AO$2369,Observed!$A$2:$A$2369,$A316,Observed!$C$2:$C$2369,$C316)),AVERAGEIFS(Observed!AO$2:AO$2369,Observed!$A$2:$A$2369,$A316,Observed!$C$2:$C$2369,$C316),"")</f>
        <v/>
      </c>
      <c r="AP316" s="41" t="str">
        <f>IF(ISNUMBER(AVERAGEIFS(Observed!AP$2:AP$2369,Observed!$A$2:$A$2369,$A316,Observed!$C$2:$C$2369,$C316)),AVERAGEIFS(Observed!AP$2:AP$2369,Observed!$A$2:$A$2369,$A316,Observed!$C$2:$C$2369,$C316),"")</f>
        <v/>
      </c>
      <c r="AQ316" s="40">
        <f>IF(ISNUMBER(AVERAGEIFS(Observed!AQ$2:AQ$2369,Observed!$A$2:$A$2369,$A316,Observed!$C$2:$C$2369,$C316)),AVERAGEIFS(Observed!AQ$2:AQ$2369,Observed!$A$2:$A$2369,$A316,Observed!$C$2:$C$2369,$C316),"")</f>
        <v>5.3125</v>
      </c>
      <c r="AR316" s="40">
        <f>IF(ISNUMBER(AVERAGEIFS(Observed!AR$2:AR$2369,Observed!$A$2:$A$2369,$A316,Observed!$C$2:$C$2369,$C316)),AVERAGEIFS(Observed!AR$2:AR$2369,Observed!$A$2:$A$2369,$A316,Observed!$C$2:$C$2369,$C316),"")</f>
        <v>5.3125</v>
      </c>
      <c r="AS316" s="3">
        <f>COUNTIFS(Observed!$A$2:$A$2369,$A316,Observed!$C$2:$C$2369,$C316)</f>
        <v>4</v>
      </c>
      <c r="AT316" s="3">
        <f t="shared" si="5"/>
        <v>14</v>
      </c>
    </row>
    <row r="317" spans="1:46" x14ac:dyDescent="0.25">
      <c r="A317" t="s">
        <v>62</v>
      </c>
      <c r="B317" t="s">
        <v>61</v>
      </c>
      <c r="C317" s="7">
        <v>41942</v>
      </c>
      <c r="D317" t="s">
        <v>101</v>
      </c>
      <c r="F317">
        <v>500</v>
      </c>
      <c r="J317" t="s">
        <v>96</v>
      </c>
      <c r="K317" t="s">
        <v>79</v>
      </c>
      <c r="L317">
        <v>2</v>
      </c>
      <c r="M317" t="s">
        <v>57</v>
      </c>
      <c r="N317" s="39" t="str">
        <f>IF(ISNUMBER(AVERAGEIFS(Observed!N$2:N$2369,Observed!$A$2:$A$2369,$A317,Observed!$C$2:$C$2369,$C317)),AVERAGEIFS(Observed!N$2:N$2369,Observed!$A$2:$A$2369,$A317,Observed!$C$2:$C$2369,$C317),"")</f>
        <v/>
      </c>
      <c r="O317" s="40" t="str">
        <f>IF(ISNUMBER(AVERAGEIFS(Observed!O$2:O$2369,Observed!$A$2:$A$2369,$A317,Observed!$C$2:$C$2369,$C317)),AVERAGEIFS(Observed!O$2:O$2369,Observed!$A$2:$A$2369,$A317,Observed!$C$2:$C$2369,$C317),"")</f>
        <v/>
      </c>
      <c r="P317" s="40">
        <f>IF(ISNUMBER(AVERAGEIFS(Observed!P$2:P$2369,Observed!$A$2:$A$2369,$A317,Observed!$C$2:$C$2369,$C317)),AVERAGEIFS(Observed!P$2:P$2369,Observed!$A$2:$A$2369,$A317,Observed!$C$2:$C$2369,$C317),"")</f>
        <v>171.89750000000001</v>
      </c>
      <c r="Q317" s="40">
        <f>IF(ISNUMBER(AVERAGEIFS(Observed!Q$2:Q$2369,Observed!$A$2:$A$2369,$A317,Observed!$C$2:$C$2369,$C317)),AVERAGEIFS(Observed!Q$2:Q$2369,Observed!$A$2:$A$2369,$A317,Observed!$C$2:$C$2369,$C317),"")</f>
        <v>171.89750000000001</v>
      </c>
      <c r="R317" s="40">
        <f>IF(ISNUMBER(AVERAGEIFS(Observed!R$2:R$2369,Observed!$A$2:$A$2369,$A317,Observed!$C$2:$C$2369,$C317)),AVERAGEIFS(Observed!R$2:R$2369,Observed!$A$2:$A$2369,$A317,Observed!$C$2:$C$2369,$C317),"")</f>
        <v>171.89750000000001</v>
      </c>
      <c r="S317" s="41" t="str">
        <f>IF(ISNUMBER(AVERAGEIFS(Observed!S$2:S$2369,Observed!$A$2:$A$2369,$A317,Observed!$C$2:$C$2369,$C317)),AVERAGEIFS(Observed!S$2:S$2369,Observed!$A$2:$A$2369,$A317,Observed!$C$2:$C$2369,$C317),"")</f>
        <v/>
      </c>
      <c r="T317" s="41" t="str">
        <f>IF(ISNUMBER(AVERAGEIFS(Observed!T$2:T$2369,Observed!$A$2:$A$2369,$A317,Observed!$C$2:$C$2369,$C317)),AVERAGEIFS(Observed!T$2:T$2369,Observed!$A$2:$A$2369,$A317,Observed!$C$2:$C$2369,$C317),"")</f>
        <v/>
      </c>
      <c r="U317" s="41" t="str">
        <f>IF(ISNUMBER(AVERAGEIFS(Observed!U$2:U$2369,Observed!$A$2:$A$2369,$A317,Observed!$C$2:$C$2369,$C317)),AVERAGEIFS(Observed!U$2:U$2369,Observed!$A$2:$A$2369,$A317,Observed!$C$2:$C$2369,$C317),"")</f>
        <v/>
      </c>
      <c r="V317" s="40" t="str">
        <f>IF(ISNUMBER(AVERAGEIFS(Observed!V$2:V$2369,Observed!$A$2:$A$2369,$A317,Observed!$C$2:$C$2369,$C317)),AVERAGEIFS(Observed!V$2:V$2369,Observed!$A$2:$A$2369,$A317,Observed!$C$2:$C$2369,$C317),"")</f>
        <v/>
      </c>
      <c r="W317" s="8" t="str">
        <f>IF(ISNUMBER(AVERAGEIFS(Observed!W$2:W$2369,Observed!$A$2:$A$2369,$A317,Observed!$C$2:$C$2369,$C317)),AVERAGEIFS(Observed!W$2:W$2369,Observed!$A$2:$A$2369,$A317,Observed!$C$2:$C$2369,$C317),"")</f>
        <v/>
      </c>
      <c r="X317" s="8" t="str">
        <f>IF(ISNUMBER(AVERAGEIFS(Observed!X$2:X$2369,Observed!$A$2:$A$2369,$A317,Observed!$C$2:$C$2369,$C317)),AVERAGEIFS(Observed!X$2:X$2369,Observed!$A$2:$A$2369,$A317,Observed!$C$2:$C$2369,$C317),"")</f>
        <v/>
      </c>
      <c r="Y317" s="40" t="str">
        <f>IF(ISNUMBER(AVERAGEIFS(Observed!Y$2:Y$2369,Observed!$A$2:$A$2369,$A317,Observed!$C$2:$C$2369,$C317)),AVERAGEIFS(Observed!Y$2:Y$2369,Observed!$A$2:$A$2369,$A317,Observed!$C$2:$C$2369,$C317),"")</f>
        <v/>
      </c>
      <c r="Z317" s="40" t="str">
        <f>IF(ISNUMBER(AVERAGEIFS(Observed!Z$2:Z$2369,Observed!$A$2:$A$2369,$A317,Observed!$C$2:$C$2369,$C317)),AVERAGEIFS(Observed!Z$2:Z$2369,Observed!$A$2:$A$2369,$A317,Observed!$C$2:$C$2369,$C317),"")</f>
        <v/>
      </c>
      <c r="AA317" s="40" t="str">
        <f>IF(ISNUMBER(AVERAGEIFS(Observed!AA$2:AA$2369,Observed!$A$2:$A$2369,$A317,Observed!$C$2:$C$2369,$C317)),AVERAGEIFS(Observed!AA$2:AA$2369,Observed!$A$2:$A$2369,$A317,Observed!$C$2:$C$2369,$C317),"")</f>
        <v/>
      </c>
      <c r="AB317" s="40">
        <f>IF(ISNUMBER(AVERAGEIFS(Observed!AB$2:AB$2369,Observed!$A$2:$A$2369,$A317,Observed!$C$2:$C$2369,$C317)),AVERAGEIFS(Observed!AB$2:AB$2369,Observed!$A$2:$A$2369,$A317,Observed!$C$2:$C$2369,$C317),"")</f>
        <v>15.199999999999998</v>
      </c>
      <c r="AC317" s="40">
        <f>IF(ISNUMBER(AVERAGEIFS(Observed!AC$2:AC$2369,Observed!$A$2:$A$2369,$A317,Observed!$C$2:$C$2369,$C317)),AVERAGEIFS(Observed!AC$2:AC$2369,Observed!$A$2:$A$2369,$A317,Observed!$C$2:$C$2369,$C317),"")</f>
        <v>13.966666666666667</v>
      </c>
      <c r="AD317" s="40">
        <f>IF(ISNUMBER(AVERAGEIFS(Observed!AD$2:AD$2369,Observed!$A$2:$A$2369,$A317,Observed!$C$2:$C$2369,$C317)),AVERAGEIFS(Observed!AD$2:AD$2369,Observed!$A$2:$A$2369,$A317,Observed!$C$2:$C$2369,$C317),"")</f>
        <v>76.499999999999986</v>
      </c>
      <c r="AE317" s="40">
        <f>IF(ISNUMBER(AVERAGEIFS(Observed!AE$2:AE$2369,Observed!$A$2:$A$2369,$A317,Observed!$C$2:$C$2369,$C317)),AVERAGEIFS(Observed!AE$2:AE$2369,Observed!$A$2:$A$2369,$A317,Observed!$C$2:$C$2369,$C317),"")</f>
        <v>21.833333333333332</v>
      </c>
      <c r="AF317" s="40">
        <f>IF(ISNUMBER(AVERAGEIFS(Observed!AF$2:AF$2369,Observed!$A$2:$A$2369,$A317,Observed!$C$2:$C$2369,$C317)),AVERAGEIFS(Observed!AF$2:AF$2369,Observed!$A$2:$A$2369,$A317,Observed!$C$2:$C$2369,$C317),"")</f>
        <v>84.7</v>
      </c>
      <c r="AG317" s="40">
        <f>IF(ISNUMBER(AVERAGEIFS(Observed!AG$2:AG$2369,Observed!$A$2:$A$2369,$A317,Observed!$C$2:$C$2369,$C317)),AVERAGEIFS(Observed!AG$2:AG$2369,Observed!$A$2:$A$2369,$A317,Observed!$C$2:$C$2369,$C317),"")</f>
        <v>22.7</v>
      </c>
      <c r="AH317" s="41">
        <f>IF(ISNUMBER(AVERAGEIFS(Observed!AH$2:AH$2369,Observed!$A$2:$A$2369,$A317,Observed!$C$2:$C$2369,$C317)),AVERAGEIFS(Observed!AH$2:AH$2369,Observed!$A$2:$A$2369,$A317,Observed!$C$2:$C$2369,$C317),"")</f>
        <v>3.6249999999999998E-2</v>
      </c>
      <c r="AI317" s="41">
        <f>IF(ISNUMBER(AVERAGEIFS(Observed!AI$2:AI$2369,Observed!$A$2:$A$2369,$A317,Observed!$C$2:$C$2369,$C317)),AVERAGEIFS(Observed!AI$2:AI$2369,Observed!$A$2:$A$2369,$A317,Observed!$C$2:$C$2369,$C317),"")</f>
        <v>3.6249999999999998E-2</v>
      </c>
      <c r="AJ317" s="41" t="str">
        <f>IF(ISNUMBER(AVERAGEIFS(Observed!AJ$2:AJ$2369,Observed!$A$2:$A$2369,$A317,Observed!$C$2:$C$2369,$C317)),AVERAGEIFS(Observed!AJ$2:AJ$2369,Observed!$A$2:$A$2369,$A317,Observed!$C$2:$C$2369,$C317),"")</f>
        <v/>
      </c>
      <c r="AK317" s="40">
        <f>IF(ISNUMBER(AVERAGEIFS(Observed!AK$2:AK$2369,Observed!$A$2:$A$2369,$A317,Observed!$C$2:$C$2369,$C317)),AVERAGEIFS(Observed!AK$2:AK$2369,Observed!$A$2:$A$2369,$A317,Observed!$C$2:$C$2369,$C317),"")</f>
        <v>12.233333333333334</v>
      </c>
      <c r="AL317" s="41" t="str">
        <f>IF(ISNUMBER(AVERAGEIFS(Observed!AL$2:AL$2369,Observed!$A$2:$A$2369,$A317,Observed!$C$2:$C$2369,$C317)),AVERAGEIFS(Observed!AL$2:AL$2369,Observed!$A$2:$A$2369,$A317,Observed!$C$2:$C$2369,$C317),"")</f>
        <v/>
      </c>
      <c r="AM317" s="40" t="str">
        <f>IF(ISNUMBER(AVERAGEIFS(Observed!AM$2:AM$2369,Observed!$A$2:$A$2369,$A317,Observed!$C$2:$C$2369,$C317)),AVERAGEIFS(Observed!AM$2:AM$2369,Observed!$A$2:$A$2369,$A317,Observed!$C$2:$C$2369,$C317),"")</f>
        <v/>
      </c>
      <c r="AN317" s="40" t="str">
        <f>IF(ISNUMBER(AVERAGEIFS(Observed!AN$2:AN$2369,Observed!$A$2:$A$2369,$A317,Observed!$C$2:$C$2369,$C317)),AVERAGEIFS(Observed!AN$2:AN$2369,Observed!$A$2:$A$2369,$A317,Observed!$C$2:$C$2369,$C317),"")</f>
        <v/>
      </c>
      <c r="AO317" s="40" t="str">
        <f>IF(ISNUMBER(AVERAGEIFS(Observed!AO$2:AO$2369,Observed!$A$2:$A$2369,$A317,Observed!$C$2:$C$2369,$C317)),AVERAGEIFS(Observed!AO$2:AO$2369,Observed!$A$2:$A$2369,$A317,Observed!$C$2:$C$2369,$C317),"")</f>
        <v/>
      </c>
      <c r="AP317" s="41" t="str">
        <f>IF(ISNUMBER(AVERAGEIFS(Observed!AP$2:AP$2369,Observed!$A$2:$A$2369,$A317,Observed!$C$2:$C$2369,$C317)),AVERAGEIFS(Observed!AP$2:AP$2369,Observed!$A$2:$A$2369,$A317,Observed!$C$2:$C$2369,$C317),"")</f>
        <v/>
      </c>
      <c r="AQ317" s="40">
        <f>IF(ISNUMBER(AVERAGEIFS(Observed!AQ$2:AQ$2369,Observed!$A$2:$A$2369,$A317,Observed!$C$2:$C$2369,$C317)),AVERAGEIFS(Observed!AQ$2:AQ$2369,Observed!$A$2:$A$2369,$A317,Observed!$C$2:$C$2369,$C317),"")</f>
        <v>6.2622500000000008</v>
      </c>
      <c r="AR317" s="40">
        <f>IF(ISNUMBER(AVERAGEIFS(Observed!AR$2:AR$2369,Observed!$A$2:$A$2369,$A317,Observed!$C$2:$C$2369,$C317)),AVERAGEIFS(Observed!AR$2:AR$2369,Observed!$A$2:$A$2369,$A317,Observed!$C$2:$C$2369,$C317),"")</f>
        <v>6.2622500000000008</v>
      </c>
      <c r="AS317" s="3">
        <f>COUNTIFS(Observed!$A$2:$A$2369,$A317,Observed!$C$2:$C$2369,$C317)</f>
        <v>4</v>
      </c>
      <c r="AT317" s="3">
        <f t="shared" si="5"/>
        <v>14</v>
      </c>
    </row>
    <row r="318" spans="1:46" x14ac:dyDescent="0.25">
      <c r="A318" t="s">
        <v>63</v>
      </c>
      <c r="B318" t="s">
        <v>61</v>
      </c>
      <c r="C318" s="7">
        <v>41968</v>
      </c>
      <c r="D318" t="s">
        <v>101</v>
      </c>
      <c r="F318">
        <v>0</v>
      </c>
      <c r="J318" t="s">
        <v>96</v>
      </c>
      <c r="K318" t="s">
        <v>79</v>
      </c>
      <c r="L318">
        <v>2</v>
      </c>
      <c r="M318" t="s">
        <v>57</v>
      </c>
      <c r="N318" s="39" t="str">
        <f>IF(ISNUMBER(AVERAGEIFS(Observed!N$2:N$2369,Observed!$A$2:$A$2369,$A318,Observed!$C$2:$C$2369,$C318)),AVERAGEIFS(Observed!N$2:N$2369,Observed!$A$2:$A$2369,$A318,Observed!$C$2:$C$2369,$C318),"")</f>
        <v/>
      </c>
      <c r="O318" s="40" t="str">
        <f>IF(ISNUMBER(AVERAGEIFS(Observed!O$2:O$2369,Observed!$A$2:$A$2369,$A318,Observed!$C$2:$C$2369,$C318)),AVERAGEIFS(Observed!O$2:O$2369,Observed!$A$2:$A$2369,$A318,Observed!$C$2:$C$2369,$C318),"")</f>
        <v/>
      </c>
      <c r="P318" s="40">
        <f>IF(ISNUMBER(AVERAGEIFS(Observed!P$2:P$2369,Observed!$A$2:$A$2369,$A318,Observed!$C$2:$C$2369,$C318)),AVERAGEIFS(Observed!P$2:P$2369,Observed!$A$2:$A$2369,$A318,Observed!$C$2:$C$2369,$C318),"")</f>
        <v>96.47999999999999</v>
      </c>
      <c r="Q318" s="40">
        <f>IF(ISNUMBER(AVERAGEIFS(Observed!Q$2:Q$2369,Observed!$A$2:$A$2369,$A318,Observed!$C$2:$C$2369,$C318)),AVERAGEIFS(Observed!Q$2:Q$2369,Observed!$A$2:$A$2369,$A318,Observed!$C$2:$C$2369,$C318),"")</f>
        <v>96.47999999999999</v>
      </c>
      <c r="R318" s="40">
        <f>IF(ISNUMBER(AVERAGEIFS(Observed!R$2:R$2369,Observed!$A$2:$A$2369,$A318,Observed!$C$2:$C$2369,$C318)),AVERAGEIFS(Observed!R$2:R$2369,Observed!$A$2:$A$2369,$A318,Observed!$C$2:$C$2369,$C318),"")</f>
        <v>175.92000000000002</v>
      </c>
      <c r="S318" s="41" t="str">
        <f>IF(ISNUMBER(AVERAGEIFS(Observed!S$2:S$2369,Observed!$A$2:$A$2369,$A318,Observed!$C$2:$C$2369,$C318)),AVERAGEIFS(Observed!S$2:S$2369,Observed!$A$2:$A$2369,$A318,Observed!$C$2:$C$2369,$C318),"")</f>
        <v/>
      </c>
      <c r="T318" s="41" t="str">
        <f>IF(ISNUMBER(AVERAGEIFS(Observed!T$2:T$2369,Observed!$A$2:$A$2369,$A318,Observed!$C$2:$C$2369,$C318)),AVERAGEIFS(Observed!T$2:T$2369,Observed!$A$2:$A$2369,$A318,Observed!$C$2:$C$2369,$C318),"")</f>
        <v/>
      </c>
      <c r="U318" s="41" t="str">
        <f>IF(ISNUMBER(AVERAGEIFS(Observed!U$2:U$2369,Observed!$A$2:$A$2369,$A318,Observed!$C$2:$C$2369,$C318)),AVERAGEIFS(Observed!U$2:U$2369,Observed!$A$2:$A$2369,$A318,Observed!$C$2:$C$2369,$C318),"")</f>
        <v/>
      </c>
      <c r="V318" s="40" t="str">
        <f>IF(ISNUMBER(AVERAGEIFS(Observed!V$2:V$2369,Observed!$A$2:$A$2369,$A318,Observed!$C$2:$C$2369,$C318)),AVERAGEIFS(Observed!V$2:V$2369,Observed!$A$2:$A$2369,$A318,Observed!$C$2:$C$2369,$C318),"")</f>
        <v/>
      </c>
      <c r="W318" s="8" t="str">
        <f>IF(ISNUMBER(AVERAGEIFS(Observed!W$2:W$2369,Observed!$A$2:$A$2369,$A318,Observed!$C$2:$C$2369,$C318)),AVERAGEIFS(Observed!W$2:W$2369,Observed!$A$2:$A$2369,$A318,Observed!$C$2:$C$2369,$C318),"")</f>
        <v/>
      </c>
      <c r="X318" s="8" t="str">
        <f>IF(ISNUMBER(AVERAGEIFS(Observed!X$2:X$2369,Observed!$A$2:$A$2369,$A318,Observed!$C$2:$C$2369,$C318)),AVERAGEIFS(Observed!X$2:X$2369,Observed!$A$2:$A$2369,$A318,Observed!$C$2:$C$2369,$C318),"")</f>
        <v/>
      </c>
      <c r="Y318" s="40" t="str">
        <f>IF(ISNUMBER(AVERAGEIFS(Observed!Y$2:Y$2369,Observed!$A$2:$A$2369,$A318,Observed!$C$2:$C$2369,$C318)),AVERAGEIFS(Observed!Y$2:Y$2369,Observed!$A$2:$A$2369,$A318,Observed!$C$2:$C$2369,$C318),"")</f>
        <v/>
      </c>
      <c r="Z318" s="40" t="str">
        <f>IF(ISNUMBER(AVERAGEIFS(Observed!Z$2:Z$2369,Observed!$A$2:$A$2369,$A318,Observed!$C$2:$C$2369,$C318)),AVERAGEIFS(Observed!Z$2:Z$2369,Observed!$A$2:$A$2369,$A318,Observed!$C$2:$C$2369,$C318),"")</f>
        <v/>
      </c>
      <c r="AA318" s="40" t="str">
        <f>IF(ISNUMBER(AVERAGEIFS(Observed!AA$2:AA$2369,Observed!$A$2:$A$2369,$A318,Observed!$C$2:$C$2369,$C318)),AVERAGEIFS(Observed!AA$2:AA$2369,Observed!$A$2:$A$2369,$A318,Observed!$C$2:$C$2369,$C318),"")</f>
        <v/>
      </c>
      <c r="AB318" s="40">
        <f>IF(ISNUMBER(AVERAGEIFS(Observed!AB$2:AB$2369,Observed!$A$2:$A$2369,$A318,Observed!$C$2:$C$2369,$C318)),AVERAGEIFS(Observed!AB$2:AB$2369,Observed!$A$2:$A$2369,$A318,Observed!$C$2:$C$2369,$C318),"")</f>
        <v>16.650000000000002</v>
      </c>
      <c r="AC318" s="40">
        <f>IF(ISNUMBER(AVERAGEIFS(Observed!AC$2:AC$2369,Observed!$A$2:$A$2369,$A318,Observed!$C$2:$C$2369,$C318)),AVERAGEIFS(Observed!AC$2:AC$2369,Observed!$A$2:$A$2369,$A318,Observed!$C$2:$C$2369,$C318),"")</f>
        <v>6.65</v>
      </c>
      <c r="AD318" s="40">
        <f>IF(ISNUMBER(AVERAGEIFS(Observed!AD$2:AD$2369,Observed!$A$2:$A$2369,$A318,Observed!$C$2:$C$2369,$C318)),AVERAGEIFS(Observed!AD$2:AD$2369,Observed!$A$2:$A$2369,$A318,Observed!$C$2:$C$2369,$C318),"")</f>
        <v>71</v>
      </c>
      <c r="AE318" s="40">
        <f>IF(ISNUMBER(AVERAGEIFS(Observed!AE$2:AE$2369,Observed!$A$2:$A$2369,$A318,Observed!$C$2:$C$2369,$C318)),AVERAGEIFS(Observed!AE$2:AE$2369,Observed!$A$2:$A$2369,$A318,Observed!$C$2:$C$2369,$C318),"")</f>
        <v>20.125</v>
      </c>
      <c r="AF318" s="40">
        <f>IF(ISNUMBER(AVERAGEIFS(Observed!AF$2:AF$2369,Observed!$A$2:$A$2369,$A318,Observed!$C$2:$C$2369,$C318)),AVERAGEIFS(Observed!AF$2:AF$2369,Observed!$A$2:$A$2369,$A318,Observed!$C$2:$C$2369,$C318),"")</f>
        <v>81.625</v>
      </c>
      <c r="AG318" s="40">
        <f>IF(ISNUMBER(AVERAGEIFS(Observed!AG$2:AG$2369,Observed!$A$2:$A$2369,$A318,Observed!$C$2:$C$2369,$C318)),AVERAGEIFS(Observed!AG$2:AG$2369,Observed!$A$2:$A$2369,$A318,Observed!$C$2:$C$2369,$C318),"")</f>
        <v>14.549999999999999</v>
      </c>
      <c r="AH318" s="41">
        <f>IF(ISNUMBER(AVERAGEIFS(Observed!AH$2:AH$2369,Observed!$A$2:$A$2369,$A318,Observed!$C$2:$C$2369,$C318)),AVERAGEIFS(Observed!AH$2:AH$2369,Observed!$A$2:$A$2369,$A318,Observed!$C$2:$C$2369,$C318),"")</f>
        <v>2.325E-2</v>
      </c>
      <c r="AI318" s="41">
        <f>IF(ISNUMBER(AVERAGEIFS(Observed!AI$2:AI$2369,Observed!$A$2:$A$2369,$A318,Observed!$C$2:$C$2369,$C318)),AVERAGEIFS(Observed!AI$2:AI$2369,Observed!$A$2:$A$2369,$A318,Observed!$C$2:$C$2369,$C318),"")</f>
        <v>2.325E-2</v>
      </c>
      <c r="AJ318" s="41" t="str">
        <f>IF(ISNUMBER(AVERAGEIFS(Observed!AJ$2:AJ$2369,Observed!$A$2:$A$2369,$A318,Observed!$C$2:$C$2369,$C318)),AVERAGEIFS(Observed!AJ$2:AJ$2369,Observed!$A$2:$A$2369,$A318,Observed!$C$2:$C$2369,$C318),"")</f>
        <v/>
      </c>
      <c r="AK318" s="40">
        <f>IF(ISNUMBER(AVERAGEIFS(Observed!AK$2:AK$2369,Observed!$A$2:$A$2369,$A318,Observed!$C$2:$C$2369,$C318)),AVERAGEIFS(Observed!AK$2:AK$2369,Observed!$A$2:$A$2369,$A318,Observed!$C$2:$C$2369,$C318),"")</f>
        <v>11.375</v>
      </c>
      <c r="AL318" s="41" t="str">
        <f>IF(ISNUMBER(AVERAGEIFS(Observed!AL$2:AL$2369,Observed!$A$2:$A$2369,$A318,Observed!$C$2:$C$2369,$C318)),AVERAGEIFS(Observed!AL$2:AL$2369,Observed!$A$2:$A$2369,$A318,Observed!$C$2:$C$2369,$C318),"")</f>
        <v/>
      </c>
      <c r="AM318" s="40" t="str">
        <f>IF(ISNUMBER(AVERAGEIFS(Observed!AM$2:AM$2369,Observed!$A$2:$A$2369,$A318,Observed!$C$2:$C$2369,$C318)),AVERAGEIFS(Observed!AM$2:AM$2369,Observed!$A$2:$A$2369,$A318,Observed!$C$2:$C$2369,$C318),"")</f>
        <v/>
      </c>
      <c r="AN318" s="40" t="str">
        <f>IF(ISNUMBER(AVERAGEIFS(Observed!AN$2:AN$2369,Observed!$A$2:$A$2369,$A318,Observed!$C$2:$C$2369,$C318)),AVERAGEIFS(Observed!AN$2:AN$2369,Observed!$A$2:$A$2369,$A318,Observed!$C$2:$C$2369,$C318),"")</f>
        <v/>
      </c>
      <c r="AO318" s="40" t="str">
        <f>IF(ISNUMBER(AVERAGEIFS(Observed!AO$2:AO$2369,Observed!$A$2:$A$2369,$A318,Observed!$C$2:$C$2369,$C318)),AVERAGEIFS(Observed!AO$2:AO$2369,Observed!$A$2:$A$2369,$A318,Observed!$C$2:$C$2369,$C318),"")</f>
        <v/>
      </c>
      <c r="AP318" s="41" t="str">
        <f>IF(ISNUMBER(AVERAGEIFS(Observed!AP$2:AP$2369,Observed!$A$2:$A$2369,$A318,Observed!$C$2:$C$2369,$C318)),AVERAGEIFS(Observed!AP$2:AP$2369,Observed!$A$2:$A$2369,$A318,Observed!$C$2:$C$2369,$C318),"")</f>
        <v/>
      </c>
      <c r="AQ318" s="40">
        <f>IF(ISNUMBER(AVERAGEIFS(Observed!AQ$2:AQ$2369,Observed!$A$2:$A$2369,$A318,Observed!$C$2:$C$2369,$C318)),AVERAGEIFS(Observed!AQ$2:AQ$2369,Observed!$A$2:$A$2369,$A318,Observed!$C$2:$C$2369,$C318),"")</f>
        <v>2.2410000000000001</v>
      </c>
      <c r="AR318" s="40">
        <f>IF(ISNUMBER(AVERAGEIFS(Observed!AR$2:AR$2369,Observed!$A$2:$A$2369,$A318,Observed!$C$2:$C$2369,$C318)),AVERAGEIFS(Observed!AR$2:AR$2369,Observed!$A$2:$A$2369,$A318,Observed!$C$2:$C$2369,$C318),"")</f>
        <v>4.1377499999999996</v>
      </c>
      <c r="AS318" s="3">
        <f>COUNTIFS(Observed!$A$2:$A$2369,$A318,Observed!$C$2:$C$2369,$C318)</f>
        <v>4</v>
      </c>
      <c r="AT318" s="3">
        <f t="shared" si="5"/>
        <v>14</v>
      </c>
    </row>
    <row r="319" spans="1:46" x14ac:dyDescent="0.25">
      <c r="A319" t="s">
        <v>66</v>
      </c>
      <c r="B319" t="s">
        <v>61</v>
      </c>
      <c r="C319" s="7">
        <v>41968</v>
      </c>
      <c r="D319" t="s">
        <v>101</v>
      </c>
      <c r="F319">
        <v>50</v>
      </c>
      <c r="J319" t="s">
        <v>96</v>
      </c>
      <c r="K319" t="s">
        <v>79</v>
      </c>
      <c r="L319">
        <v>2</v>
      </c>
      <c r="M319" t="s">
        <v>57</v>
      </c>
      <c r="N319" s="39" t="str">
        <f>IF(ISNUMBER(AVERAGEIFS(Observed!N$2:N$2369,Observed!$A$2:$A$2369,$A319,Observed!$C$2:$C$2369,$C319)),AVERAGEIFS(Observed!N$2:N$2369,Observed!$A$2:$A$2369,$A319,Observed!$C$2:$C$2369,$C319),"")</f>
        <v/>
      </c>
      <c r="O319" s="40" t="str">
        <f>IF(ISNUMBER(AVERAGEIFS(Observed!O$2:O$2369,Observed!$A$2:$A$2369,$A319,Observed!$C$2:$C$2369,$C319)),AVERAGEIFS(Observed!O$2:O$2369,Observed!$A$2:$A$2369,$A319,Observed!$C$2:$C$2369,$C319),"")</f>
        <v/>
      </c>
      <c r="P319" s="40">
        <f>IF(ISNUMBER(AVERAGEIFS(Observed!P$2:P$2369,Observed!$A$2:$A$2369,$A319,Observed!$C$2:$C$2369,$C319)),AVERAGEIFS(Observed!P$2:P$2369,Observed!$A$2:$A$2369,$A319,Observed!$C$2:$C$2369,$C319),"")</f>
        <v>128.38</v>
      </c>
      <c r="Q319" s="40">
        <f>IF(ISNUMBER(AVERAGEIFS(Observed!Q$2:Q$2369,Observed!$A$2:$A$2369,$A319,Observed!$C$2:$C$2369,$C319)),AVERAGEIFS(Observed!Q$2:Q$2369,Observed!$A$2:$A$2369,$A319,Observed!$C$2:$C$2369,$C319),"")</f>
        <v>128.38</v>
      </c>
      <c r="R319" s="40">
        <f>IF(ISNUMBER(AVERAGEIFS(Observed!R$2:R$2369,Observed!$A$2:$A$2369,$A319,Observed!$C$2:$C$2369,$C319)),AVERAGEIFS(Observed!R$2:R$2369,Observed!$A$2:$A$2369,$A319,Observed!$C$2:$C$2369,$C319),"")</f>
        <v>235.15</v>
      </c>
      <c r="S319" s="41" t="str">
        <f>IF(ISNUMBER(AVERAGEIFS(Observed!S$2:S$2369,Observed!$A$2:$A$2369,$A319,Observed!$C$2:$C$2369,$C319)),AVERAGEIFS(Observed!S$2:S$2369,Observed!$A$2:$A$2369,$A319,Observed!$C$2:$C$2369,$C319),"")</f>
        <v/>
      </c>
      <c r="T319" s="41" t="str">
        <f>IF(ISNUMBER(AVERAGEIFS(Observed!T$2:T$2369,Observed!$A$2:$A$2369,$A319,Observed!$C$2:$C$2369,$C319)),AVERAGEIFS(Observed!T$2:T$2369,Observed!$A$2:$A$2369,$A319,Observed!$C$2:$C$2369,$C319),"")</f>
        <v/>
      </c>
      <c r="U319" s="41" t="str">
        <f>IF(ISNUMBER(AVERAGEIFS(Observed!U$2:U$2369,Observed!$A$2:$A$2369,$A319,Observed!$C$2:$C$2369,$C319)),AVERAGEIFS(Observed!U$2:U$2369,Observed!$A$2:$A$2369,$A319,Observed!$C$2:$C$2369,$C319),"")</f>
        <v/>
      </c>
      <c r="V319" s="40" t="str">
        <f>IF(ISNUMBER(AVERAGEIFS(Observed!V$2:V$2369,Observed!$A$2:$A$2369,$A319,Observed!$C$2:$C$2369,$C319)),AVERAGEIFS(Observed!V$2:V$2369,Observed!$A$2:$A$2369,$A319,Observed!$C$2:$C$2369,$C319),"")</f>
        <v/>
      </c>
      <c r="W319" s="8" t="str">
        <f>IF(ISNUMBER(AVERAGEIFS(Observed!W$2:W$2369,Observed!$A$2:$A$2369,$A319,Observed!$C$2:$C$2369,$C319)),AVERAGEIFS(Observed!W$2:W$2369,Observed!$A$2:$A$2369,$A319,Observed!$C$2:$C$2369,$C319),"")</f>
        <v/>
      </c>
      <c r="X319" s="8" t="str">
        <f>IF(ISNUMBER(AVERAGEIFS(Observed!X$2:X$2369,Observed!$A$2:$A$2369,$A319,Observed!$C$2:$C$2369,$C319)),AVERAGEIFS(Observed!X$2:X$2369,Observed!$A$2:$A$2369,$A319,Observed!$C$2:$C$2369,$C319),"")</f>
        <v/>
      </c>
      <c r="Y319" s="40" t="str">
        <f>IF(ISNUMBER(AVERAGEIFS(Observed!Y$2:Y$2369,Observed!$A$2:$A$2369,$A319,Observed!$C$2:$C$2369,$C319)),AVERAGEIFS(Observed!Y$2:Y$2369,Observed!$A$2:$A$2369,$A319,Observed!$C$2:$C$2369,$C319),"")</f>
        <v/>
      </c>
      <c r="Z319" s="40" t="str">
        <f>IF(ISNUMBER(AVERAGEIFS(Observed!Z$2:Z$2369,Observed!$A$2:$A$2369,$A319,Observed!$C$2:$C$2369,$C319)),AVERAGEIFS(Observed!Z$2:Z$2369,Observed!$A$2:$A$2369,$A319,Observed!$C$2:$C$2369,$C319),"")</f>
        <v/>
      </c>
      <c r="AA319" s="40" t="str">
        <f>IF(ISNUMBER(AVERAGEIFS(Observed!AA$2:AA$2369,Observed!$A$2:$A$2369,$A319,Observed!$C$2:$C$2369,$C319)),AVERAGEIFS(Observed!AA$2:AA$2369,Observed!$A$2:$A$2369,$A319,Observed!$C$2:$C$2369,$C319),"")</f>
        <v/>
      </c>
      <c r="AB319" s="40">
        <f>IF(ISNUMBER(AVERAGEIFS(Observed!AB$2:AB$2369,Observed!$A$2:$A$2369,$A319,Observed!$C$2:$C$2369,$C319)),AVERAGEIFS(Observed!AB$2:AB$2369,Observed!$A$2:$A$2369,$A319,Observed!$C$2:$C$2369,$C319),"")</f>
        <v>17.466666666666669</v>
      </c>
      <c r="AC319" s="40">
        <f>IF(ISNUMBER(AVERAGEIFS(Observed!AC$2:AC$2369,Observed!$A$2:$A$2369,$A319,Observed!$C$2:$C$2369,$C319)),AVERAGEIFS(Observed!AC$2:AC$2369,Observed!$A$2:$A$2369,$A319,Observed!$C$2:$C$2369,$C319),"")</f>
        <v>6.1000000000000005</v>
      </c>
      <c r="AD319" s="40">
        <f>IF(ISNUMBER(AVERAGEIFS(Observed!AD$2:AD$2369,Observed!$A$2:$A$2369,$A319,Observed!$C$2:$C$2369,$C319)),AVERAGEIFS(Observed!AD$2:AD$2369,Observed!$A$2:$A$2369,$A319,Observed!$C$2:$C$2369,$C319),"")</f>
        <v>72.033333333333331</v>
      </c>
      <c r="AE319" s="40">
        <f>IF(ISNUMBER(AVERAGEIFS(Observed!AE$2:AE$2369,Observed!$A$2:$A$2369,$A319,Observed!$C$2:$C$2369,$C319)),AVERAGEIFS(Observed!AE$2:AE$2369,Observed!$A$2:$A$2369,$A319,Observed!$C$2:$C$2369,$C319),"")</f>
        <v>20.766666666666666</v>
      </c>
      <c r="AF319" s="40">
        <f>IF(ISNUMBER(AVERAGEIFS(Observed!AF$2:AF$2369,Observed!$A$2:$A$2369,$A319,Observed!$C$2:$C$2369,$C319)),AVERAGEIFS(Observed!AF$2:AF$2369,Observed!$A$2:$A$2369,$A319,Observed!$C$2:$C$2369,$C319),"")</f>
        <v>82.266666666666666</v>
      </c>
      <c r="AG319" s="40">
        <f>IF(ISNUMBER(AVERAGEIFS(Observed!AG$2:AG$2369,Observed!$A$2:$A$2369,$A319,Observed!$C$2:$C$2369,$C319)),AVERAGEIFS(Observed!AG$2:AG$2369,Observed!$A$2:$A$2369,$A319,Observed!$C$2:$C$2369,$C319),"")</f>
        <v>14.6</v>
      </c>
      <c r="AH319" s="41">
        <f>IF(ISNUMBER(AVERAGEIFS(Observed!AH$2:AH$2369,Observed!$A$2:$A$2369,$A319,Observed!$C$2:$C$2369,$C319)),AVERAGEIFS(Observed!AH$2:AH$2369,Observed!$A$2:$A$2369,$A319,Observed!$C$2:$C$2369,$C319),"")</f>
        <v>2.325E-2</v>
      </c>
      <c r="AI319" s="41">
        <f>IF(ISNUMBER(AVERAGEIFS(Observed!AI$2:AI$2369,Observed!$A$2:$A$2369,$A319,Observed!$C$2:$C$2369,$C319)),AVERAGEIFS(Observed!AI$2:AI$2369,Observed!$A$2:$A$2369,$A319,Observed!$C$2:$C$2369,$C319),"")</f>
        <v>2.325E-2</v>
      </c>
      <c r="AJ319" s="41" t="str">
        <f>IF(ISNUMBER(AVERAGEIFS(Observed!AJ$2:AJ$2369,Observed!$A$2:$A$2369,$A319,Observed!$C$2:$C$2369,$C319)),AVERAGEIFS(Observed!AJ$2:AJ$2369,Observed!$A$2:$A$2369,$A319,Observed!$C$2:$C$2369,$C319),"")</f>
        <v/>
      </c>
      <c r="AK319" s="40">
        <f>IF(ISNUMBER(AVERAGEIFS(Observed!AK$2:AK$2369,Observed!$A$2:$A$2369,$A319,Observed!$C$2:$C$2369,$C319)),AVERAGEIFS(Observed!AK$2:AK$2369,Observed!$A$2:$A$2369,$A319,Observed!$C$2:$C$2369,$C319),"")</f>
        <v>11.533333333333333</v>
      </c>
      <c r="AL319" s="41" t="str">
        <f>IF(ISNUMBER(AVERAGEIFS(Observed!AL$2:AL$2369,Observed!$A$2:$A$2369,$A319,Observed!$C$2:$C$2369,$C319)),AVERAGEIFS(Observed!AL$2:AL$2369,Observed!$A$2:$A$2369,$A319,Observed!$C$2:$C$2369,$C319),"")</f>
        <v/>
      </c>
      <c r="AM319" s="40" t="str">
        <f>IF(ISNUMBER(AVERAGEIFS(Observed!AM$2:AM$2369,Observed!$A$2:$A$2369,$A319,Observed!$C$2:$C$2369,$C319)),AVERAGEIFS(Observed!AM$2:AM$2369,Observed!$A$2:$A$2369,$A319,Observed!$C$2:$C$2369,$C319),"")</f>
        <v/>
      </c>
      <c r="AN319" s="40" t="str">
        <f>IF(ISNUMBER(AVERAGEIFS(Observed!AN$2:AN$2369,Observed!$A$2:$A$2369,$A319,Observed!$C$2:$C$2369,$C319)),AVERAGEIFS(Observed!AN$2:AN$2369,Observed!$A$2:$A$2369,$A319,Observed!$C$2:$C$2369,$C319),"")</f>
        <v/>
      </c>
      <c r="AO319" s="40" t="str">
        <f>IF(ISNUMBER(AVERAGEIFS(Observed!AO$2:AO$2369,Observed!$A$2:$A$2369,$A319,Observed!$C$2:$C$2369,$C319)),AVERAGEIFS(Observed!AO$2:AO$2369,Observed!$A$2:$A$2369,$A319,Observed!$C$2:$C$2369,$C319),"")</f>
        <v/>
      </c>
      <c r="AP319" s="41" t="str">
        <f>IF(ISNUMBER(AVERAGEIFS(Observed!AP$2:AP$2369,Observed!$A$2:$A$2369,$A319,Observed!$C$2:$C$2369,$C319)),AVERAGEIFS(Observed!AP$2:AP$2369,Observed!$A$2:$A$2369,$A319,Observed!$C$2:$C$2369,$C319),"")</f>
        <v/>
      </c>
      <c r="AQ319" s="40">
        <f>IF(ISNUMBER(AVERAGEIFS(Observed!AQ$2:AQ$2369,Observed!$A$2:$A$2369,$A319,Observed!$C$2:$C$2369,$C319)),AVERAGEIFS(Observed!AQ$2:AQ$2369,Observed!$A$2:$A$2369,$A319,Observed!$C$2:$C$2369,$C319),"")</f>
        <v>2.9957500000000001</v>
      </c>
      <c r="AR319" s="40">
        <f>IF(ISNUMBER(AVERAGEIFS(Observed!AR$2:AR$2369,Observed!$A$2:$A$2369,$A319,Observed!$C$2:$C$2369,$C319)),AVERAGEIFS(Observed!AR$2:AR$2369,Observed!$A$2:$A$2369,$A319,Observed!$C$2:$C$2369,$C319),"")</f>
        <v>5.5504999999999995</v>
      </c>
      <c r="AS319" s="3">
        <f>COUNTIFS(Observed!$A$2:$A$2369,$A319,Observed!$C$2:$C$2369,$C319)</f>
        <v>4</v>
      </c>
      <c r="AT319" s="3">
        <f t="shared" si="5"/>
        <v>14</v>
      </c>
    </row>
    <row r="320" spans="1:46" x14ac:dyDescent="0.25">
      <c r="A320" t="s">
        <v>64</v>
      </c>
      <c r="B320" t="s">
        <v>61</v>
      </c>
      <c r="C320" s="7">
        <v>41968</v>
      </c>
      <c r="D320" t="s">
        <v>101</v>
      </c>
      <c r="F320">
        <v>100</v>
      </c>
      <c r="J320" t="s">
        <v>96</v>
      </c>
      <c r="K320" t="s">
        <v>79</v>
      </c>
      <c r="L320">
        <v>2</v>
      </c>
      <c r="M320" t="s">
        <v>57</v>
      </c>
      <c r="N320" s="39" t="str">
        <f>IF(ISNUMBER(AVERAGEIFS(Observed!N$2:N$2369,Observed!$A$2:$A$2369,$A320,Observed!$C$2:$C$2369,$C320)),AVERAGEIFS(Observed!N$2:N$2369,Observed!$A$2:$A$2369,$A320,Observed!$C$2:$C$2369,$C320),"")</f>
        <v/>
      </c>
      <c r="O320" s="40" t="str">
        <f>IF(ISNUMBER(AVERAGEIFS(Observed!O$2:O$2369,Observed!$A$2:$A$2369,$A320,Observed!$C$2:$C$2369,$C320)),AVERAGEIFS(Observed!O$2:O$2369,Observed!$A$2:$A$2369,$A320,Observed!$C$2:$C$2369,$C320),"")</f>
        <v/>
      </c>
      <c r="P320" s="40">
        <f>IF(ISNUMBER(AVERAGEIFS(Observed!P$2:P$2369,Observed!$A$2:$A$2369,$A320,Observed!$C$2:$C$2369,$C320)),AVERAGEIFS(Observed!P$2:P$2369,Observed!$A$2:$A$2369,$A320,Observed!$C$2:$C$2369,$C320),"")</f>
        <v>147.84</v>
      </c>
      <c r="Q320" s="40">
        <f>IF(ISNUMBER(AVERAGEIFS(Observed!Q$2:Q$2369,Observed!$A$2:$A$2369,$A320,Observed!$C$2:$C$2369,$C320)),AVERAGEIFS(Observed!Q$2:Q$2369,Observed!$A$2:$A$2369,$A320,Observed!$C$2:$C$2369,$C320),"")</f>
        <v>147.84</v>
      </c>
      <c r="R320" s="40">
        <f>IF(ISNUMBER(AVERAGEIFS(Observed!R$2:R$2369,Observed!$A$2:$A$2369,$A320,Observed!$C$2:$C$2369,$C320)),AVERAGEIFS(Observed!R$2:R$2369,Observed!$A$2:$A$2369,$A320,Observed!$C$2:$C$2369,$C320),"")</f>
        <v>259.46749999999997</v>
      </c>
      <c r="S320" s="41" t="str">
        <f>IF(ISNUMBER(AVERAGEIFS(Observed!S$2:S$2369,Observed!$A$2:$A$2369,$A320,Observed!$C$2:$C$2369,$C320)),AVERAGEIFS(Observed!S$2:S$2369,Observed!$A$2:$A$2369,$A320,Observed!$C$2:$C$2369,$C320),"")</f>
        <v/>
      </c>
      <c r="T320" s="41" t="str">
        <f>IF(ISNUMBER(AVERAGEIFS(Observed!T$2:T$2369,Observed!$A$2:$A$2369,$A320,Observed!$C$2:$C$2369,$C320)),AVERAGEIFS(Observed!T$2:T$2369,Observed!$A$2:$A$2369,$A320,Observed!$C$2:$C$2369,$C320),"")</f>
        <v/>
      </c>
      <c r="U320" s="41" t="str">
        <f>IF(ISNUMBER(AVERAGEIFS(Observed!U$2:U$2369,Observed!$A$2:$A$2369,$A320,Observed!$C$2:$C$2369,$C320)),AVERAGEIFS(Observed!U$2:U$2369,Observed!$A$2:$A$2369,$A320,Observed!$C$2:$C$2369,$C320),"")</f>
        <v/>
      </c>
      <c r="V320" s="40" t="str">
        <f>IF(ISNUMBER(AVERAGEIFS(Observed!V$2:V$2369,Observed!$A$2:$A$2369,$A320,Observed!$C$2:$C$2369,$C320)),AVERAGEIFS(Observed!V$2:V$2369,Observed!$A$2:$A$2369,$A320,Observed!$C$2:$C$2369,$C320),"")</f>
        <v/>
      </c>
      <c r="W320" s="8" t="str">
        <f>IF(ISNUMBER(AVERAGEIFS(Observed!W$2:W$2369,Observed!$A$2:$A$2369,$A320,Observed!$C$2:$C$2369,$C320)),AVERAGEIFS(Observed!W$2:W$2369,Observed!$A$2:$A$2369,$A320,Observed!$C$2:$C$2369,$C320),"")</f>
        <v/>
      </c>
      <c r="X320" s="8" t="str">
        <f>IF(ISNUMBER(AVERAGEIFS(Observed!X$2:X$2369,Observed!$A$2:$A$2369,$A320,Observed!$C$2:$C$2369,$C320)),AVERAGEIFS(Observed!X$2:X$2369,Observed!$A$2:$A$2369,$A320,Observed!$C$2:$C$2369,$C320),"")</f>
        <v/>
      </c>
      <c r="Y320" s="40" t="str">
        <f>IF(ISNUMBER(AVERAGEIFS(Observed!Y$2:Y$2369,Observed!$A$2:$A$2369,$A320,Observed!$C$2:$C$2369,$C320)),AVERAGEIFS(Observed!Y$2:Y$2369,Observed!$A$2:$A$2369,$A320,Observed!$C$2:$C$2369,$C320),"")</f>
        <v/>
      </c>
      <c r="Z320" s="40" t="str">
        <f>IF(ISNUMBER(AVERAGEIFS(Observed!Z$2:Z$2369,Observed!$A$2:$A$2369,$A320,Observed!$C$2:$C$2369,$C320)),AVERAGEIFS(Observed!Z$2:Z$2369,Observed!$A$2:$A$2369,$A320,Observed!$C$2:$C$2369,$C320),"")</f>
        <v/>
      </c>
      <c r="AA320" s="40" t="str">
        <f>IF(ISNUMBER(AVERAGEIFS(Observed!AA$2:AA$2369,Observed!$A$2:$A$2369,$A320,Observed!$C$2:$C$2369,$C320)),AVERAGEIFS(Observed!AA$2:AA$2369,Observed!$A$2:$A$2369,$A320,Observed!$C$2:$C$2369,$C320),"")</f>
        <v/>
      </c>
      <c r="AB320" s="40">
        <f>IF(ISNUMBER(AVERAGEIFS(Observed!AB$2:AB$2369,Observed!$A$2:$A$2369,$A320,Observed!$C$2:$C$2369,$C320)),AVERAGEIFS(Observed!AB$2:AB$2369,Observed!$A$2:$A$2369,$A320,Observed!$C$2:$C$2369,$C320),"")</f>
        <v>17.399999999999999</v>
      </c>
      <c r="AC320" s="40">
        <f>IF(ISNUMBER(AVERAGEIFS(Observed!AC$2:AC$2369,Observed!$A$2:$A$2369,$A320,Observed!$C$2:$C$2369,$C320)),AVERAGEIFS(Observed!AC$2:AC$2369,Observed!$A$2:$A$2369,$A320,Observed!$C$2:$C$2369,$C320),"")</f>
        <v>8.0500000000000007</v>
      </c>
      <c r="AD320" s="40">
        <f>IF(ISNUMBER(AVERAGEIFS(Observed!AD$2:AD$2369,Observed!$A$2:$A$2369,$A320,Observed!$C$2:$C$2369,$C320)),AVERAGEIFS(Observed!AD$2:AD$2369,Observed!$A$2:$A$2369,$A320,Observed!$C$2:$C$2369,$C320),"")</f>
        <v>72.400000000000006</v>
      </c>
      <c r="AE320" s="40">
        <f>IF(ISNUMBER(AVERAGEIFS(Observed!AE$2:AE$2369,Observed!$A$2:$A$2369,$A320,Observed!$C$2:$C$2369,$C320)),AVERAGEIFS(Observed!AE$2:AE$2369,Observed!$A$2:$A$2369,$A320,Observed!$C$2:$C$2369,$C320),"")</f>
        <v>21.25</v>
      </c>
      <c r="AF320" s="40">
        <f>IF(ISNUMBER(AVERAGEIFS(Observed!AF$2:AF$2369,Observed!$A$2:$A$2369,$A320,Observed!$C$2:$C$2369,$C320)),AVERAGEIFS(Observed!AF$2:AF$2369,Observed!$A$2:$A$2369,$A320,Observed!$C$2:$C$2369,$C320),"")</f>
        <v>82.9</v>
      </c>
      <c r="AG320" s="40">
        <f>IF(ISNUMBER(AVERAGEIFS(Observed!AG$2:AG$2369,Observed!$A$2:$A$2369,$A320,Observed!$C$2:$C$2369,$C320)),AVERAGEIFS(Observed!AG$2:AG$2369,Observed!$A$2:$A$2369,$A320,Observed!$C$2:$C$2369,$C320),"")</f>
        <v>15</v>
      </c>
      <c r="AH320" s="41">
        <f>IF(ISNUMBER(AVERAGEIFS(Observed!AH$2:AH$2369,Observed!$A$2:$A$2369,$A320,Observed!$C$2:$C$2369,$C320)),AVERAGEIFS(Observed!AH$2:AH$2369,Observed!$A$2:$A$2369,$A320,Observed!$C$2:$C$2369,$C320),"")</f>
        <v>2.4E-2</v>
      </c>
      <c r="AI320" s="41">
        <f>IF(ISNUMBER(AVERAGEIFS(Observed!AI$2:AI$2369,Observed!$A$2:$A$2369,$A320,Observed!$C$2:$C$2369,$C320)),AVERAGEIFS(Observed!AI$2:AI$2369,Observed!$A$2:$A$2369,$A320,Observed!$C$2:$C$2369,$C320),"")</f>
        <v>2.4E-2</v>
      </c>
      <c r="AJ320" s="41" t="str">
        <f>IF(ISNUMBER(AVERAGEIFS(Observed!AJ$2:AJ$2369,Observed!$A$2:$A$2369,$A320,Observed!$C$2:$C$2369,$C320)),AVERAGEIFS(Observed!AJ$2:AJ$2369,Observed!$A$2:$A$2369,$A320,Observed!$C$2:$C$2369,$C320),"")</f>
        <v/>
      </c>
      <c r="AK320" s="40">
        <f>IF(ISNUMBER(AVERAGEIFS(Observed!AK$2:AK$2369,Observed!$A$2:$A$2369,$A320,Observed!$C$2:$C$2369,$C320)),AVERAGEIFS(Observed!AK$2:AK$2369,Observed!$A$2:$A$2369,$A320,Observed!$C$2:$C$2369,$C320),"")</f>
        <v>11.575000000000001</v>
      </c>
      <c r="AL320" s="41" t="str">
        <f>IF(ISNUMBER(AVERAGEIFS(Observed!AL$2:AL$2369,Observed!$A$2:$A$2369,$A320,Observed!$C$2:$C$2369,$C320)),AVERAGEIFS(Observed!AL$2:AL$2369,Observed!$A$2:$A$2369,$A320,Observed!$C$2:$C$2369,$C320),"")</f>
        <v/>
      </c>
      <c r="AM320" s="40" t="str">
        <f>IF(ISNUMBER(AVERAGEIFS(Observed!AM$2:AM$2369,Observed!$A$2:$A$2369,$A320,Observed!$C$2:$C$2369,$C320)),AVERAGEIFS(Observed!AM$2:AM$2369,Observed!$A$2:$A$2369,$A320,Observed!$C$2:$C$2369,$C320),"")</f>
        <v/>
      </c>
      <c r="AN320" s="40" t="str">
        <f>IF(ISNUMBER(AVERAGEIFS(Observed!AN$2:AN$2369,Observed!$A$2:$A$2369,$A320,Observed!$C$2:$C$2369,$C320)),AVERAGEIFS(Observed!AN$2:AN$2369,Observed!$A$2:$A$2369,$A320,Observed!$C$2:$C$2369,$C320),"")</f>
        <v/>
      </c>
      <c r="AO320" s="40" t="str">
        <f>IF(ISNUMBER(AVERAGEIFS(Observed!AO$2:AO$2369,Observed!$A$2:$A$2369,$A320,Observed!$C$2:$C$2369,$C320)),AVERAGEIFS(Observed!AO$2:AO$2369,Observed!$A$2:$A$2369,$A320,Observed!$C$2:$C$2369,$C320),"")</f>
        <v/>
      </c>
      <c r="AP320" s="41" t="str">
        <f>IF(ISNUMBER(AVERAGEIFS(Observed!AP$2:AP$2369,Observed!$A$2:$A$2369,$A320,Observed!$C$2:$C$2369,$C320)),AVERAGEIFS(Observed!AP$2:AP$2369,Observed!$A$2:$A$2369,$A320,Observed!$C$2:$C$2369,$C320),"")</f>
        <v/>
      </c>
      <c r="AQ320" s="40">
        <f>IF(ISNUMBER(AVERAGEIFS(Observed!AQ$2:AQ$2369,Observed!$A$2:$A$2369,$A320,Observed!$C$2:$C$2369,$C320)),AVERAGEIFS(Observed!AQ$2:AQ$2369,Observed!$A$2:$A$2369,$A320,Observed!$C$2:$C$2369,$C320),"")</f>
        <v>3.5590000000000002</v>
      </c>
      <c r="AR320" s="40">
        <f>IF(ISNUMBER(AVERAGEIFS(Observed!AR$2:AR$2369,Observed!$A$2:$A$2369,$A320,Observed!$C$2:$C$2369,$C320)),AVERAGEIFS(Observed!AR$2:AR$2369,Observed!$A$2:$A$2369,$A320,Observed!$C$2:$C$2369,$C320),"")</f>
        <v>6.63</v>
      </c>
      <c r="AS320" s="3">
        <f>COUNTIFS(Observed!$A$2:$A$2369,$A320,Observed!$C$2:$C$2369,$C320)</f>
        <v>4</v>
      </c>
      <c r="AT320" s="3">
        <f t="shared" si="5"/>
        <v>14</v>
      </c>
    </row>
    <row r="321" spans="1:46" x14ac:dyDescent="0.25">
      <c r="A321" t="s">
        <v>60</v>
      </c>
      <c r="B321" t="s">
        <v>61</v>
      </c>
      <c r="C321" s="7">
        <v>41968</v>
      </c>
      <c r="D321" t="s">
        <v>101</v>
      </c>
      <c r="F321">
        <v>200</v>
      </c>
      <c r="J321" t="s">
        <v>96</v>
      </c>
      <c r="K321" t="s">
        <v>79</v>
      </c>
      <c r="L321">
        <v>2</v>
      </c>
      <c r="M321" t="s">
        <v>57</v>
      </c>
      <c r="N321" s="39" t="str">
        <f>IF(ISNUMBER(AVERAGEIFS(Observed!N$2:N$2369,Observed!$A$2:$A$2369,$A321,Observed!$C$2:$C$2369,$C321)),AVERAGEIFS(Observed!N$2:N$2369,Observed!$A$2:$A$2369,$A321,Observed!$C$2:$C$2369,$C321),"")</f>
        <v/>
      </c>
      <c r="O321" s="40" t="str">
        <f>IF(ISNUMBER(AVERAGEIFS(Observed!O$2:O$2369,Observed!$A$2:$A$2369,$A321,Observed!$C$2:$C$2369,$C321)),AVERAGEIFS(Observed!O$2:O$2369,Observed!$A$2:$A$2369,$A321,Observed!$C$2:$C$2369,$C321),"")</f>
        <v/>
      </c>
      <c r="P321" s="40">
        <f>IF(ISNUMBER(AVERAGEIFS(Observed!P$2:P$2369,Observed!$A$2:$A$2369,$A321,Observed!$C$2:$C$2369,$C321)),AVERAGEIFS(Observed!P$2:P$2369,Observed!$A$2:$A$2369,$A321,Observed!$C$2:$C$2369,$C321),"")</f>
        <v>161.11250000000001</v>
      </c>
      <c r="Q321" s="40">
        <f>IF(ISNUMBER(AVERAGEIFS(Observed!Q$2:Q$2369,Observed!$A$2:$A$2369,$A321,Observed!$C$2:$C$2369,$C321)),AVERAGEIFS(Observed!Q$2:Q$2369,Observed!$A$2:$A$2369,$A321,Observed!$C$2:$C$2369,$C321),"")</f>
        <v>161.11250000000001</v>
      </c>
      <c r="R321" s="40">
        <f>IF(ISNUMBER(AVERAGEIFS(Observed!R$2:R$2369,Observed!$A$2:$A$2369,$A321,Observed!$C$2:$C$2369,$C321)),AVERAGEIFS(Observed!R$2:R$2369,Observed!$A$2:$A$2369,$A321,Observed!$C$2:$C$2369,$C321),"")</f>
        <v>333.41499999999996</v>
      </c>
      <c r="S321" s="41" t="str">
        <f>IF(ISNUMBER(AVERAGEIFS(Observed!S$2:S$2369,Observed!$A$2:$A$2369,$A321,Observed!$C$2:$C$2369,$C321)),AVERAGEIFS(Observed!S$2:S$2369,Observed!$A$2:$A$2369,$A321,Observed!$C$2:$C$2369,$C321),"")</f>
        <v/>
      </c>
      <c r="T321" s="41" t="str">
        <f>IF(ISNUMBER(AVERAGEIFS(Observed!T$2:T$2369,Observed!$A$2:$A$2369,$A321,Observed!$C$2:$C$2369,$C321)),AVERAGEIFS(Observed!T$2:T$2369,Observed!$A$2:$A$2369,$A321,Observed!$C$2:$C$2369,$C321),"")</f>
        <v/>
      </c>
      <c r="U321" s="41" t="str">
        <f>IF(ISNUMBER(AVERAGEIFS(Observed!U$2:U$2369,Observed!$A$2:$A$2369,$A321,Observed!$C$2:$C$2369,$C321)),AVERAGEIFS(Observed!U$2:U$2369,Observed!$A$2:$A$2369,$A321,Observed!$C$2:$C$2369,$C321),"")</f>
        <v/>
      </c>
      <c r="V321" s="40" t="str">
        <f>IF(ISNUMBER(AVERAGEIFS(Observed!V$2:V$2369,Observed!$A$2:$A$2369,$A321,Observed!$C$2:$C$2369,$C321)),AVERAGEIFS(Observed!V$2:V$2369,Observed!$A$2:$A$2369,$A321,Observed!$C$2:$C$2369,$C321),"")</f>
        <v/>
      </c>
      <c r="W321" s="8" t="str">
        <f>IF(ISNUMBER(AVERAGEIFS(Observed!W$2:W$2369,Observed!$A$2:$A$2369,$A321,Observed!$C$2:$C$2369,$C321)),AVERAGEIFS(Observed!W$2:W$2369,Observed!$A$2:$A$2369,$A321,Observed!$C$2:$C$2369,$C321),"")</f>
        <v/>
      </c>
      <c r="X321" s="8" t="str">
        <f>IF(ISNUMBER(AVERAGEIFS(Observed!X$2:X$2369,Observed!$A$2:$A$2369,$A321,Observed!$C$2:$C$2369,$C321)),AVERAGEIFS(Observed!X$2:X$2369,Observed!$A$2:$A$2369,$A321,Observed!$C$2:$C$2369,$C321),"")</f>
        <v/>
      </c>
      <c r="Y321" s="40" t="str">
        <f>IF(ISNUMBER(AVERAGEIFS(Observed!Y$2:Y$2369,Observed!$A$2:$A$2369,$A321,Observed!$C$2:$C$2369,$C321)),AVERAGEIFS(Observed!Y$2:Y$2369,Observed!$A$2:$A$2369,$A321,Observed!$C$2:$C$2369,$C321),"")</f>
        <v/>
      </c>
      <c r="Z321" s="40" t="str">
        <f>IF(ISNUMBER(AVERAGEIFS(Observed!Z$2:Z$2369,Observed!$A$2:$A$2369,$A321,Observed!$C$2:$C$2369,$C321)),AVERAGEIFS(Observed!Z$2:Z$2369,Observed!$A$2:$A$2369,$A321,Observed!$C$2:$C$2369,$C321),"")</f>
        <v/>
      </c>
      <c r="AA321" s="40" t="str">
        <f>IF(ISNUMBER(AVERAGEIFS(Observed!AA$2:AA$2369,Observed!$A$2:$A$2369,$A321,Observed!$C$2:$C$2369,$C321)),AVERAGEIFS(Observed!AA$2:AA$2369,Observed!$A$2:$A$2369,$A321,Observed!$C$2:$C$2369,$C321),"")</f>
        <v/>
      </c>
      <c r="AB321" s="40">
        <f>IF(ISNUMBER(AVERAGEIFS(Observed!AB$2:AB$2369,Observed!$A$2:$A$2369,$A321,Observed!$C$2:$C$2369,$C321)),AVERAGEIFS(Observed!AB$2:AB$2369,Observed!$A$2:$A$2369,$A321,Observed!$C$2:$C$2369,$C321),"")</f>
        <v>17.325000000000003</v>
      </c>
      <c r="AC321" s="40">
        <f>IF(ISNUMBER(AVERAGEIFS(Observed!AC$2:AC$2369,Observed!$A$2:$A$2369,$A321,Observed!$C$2:$C$2369,$C321)),AVERAGEIFS(Observed!AC$2:AC$2369,Observed!$A$2:$A$2369,$A321,Observed!$C$2:$C$2369,$C321),"")</f>
        <v>8.5500000000000007</v>
      </c>
      <c r="AD321" s="40">
        <f>IF(ISNUMBER(AVERAGEIFS(Observed!AD$2:AD$2369,Observed!$A$2:$A$2369,$A321,Observed!$C$2:$C$2369,$C321)),AVERAGEIFS(Observed!AD$2:AD$2369,Observed!$A$2:$A$2369,$A321,Observed!$C$2:$C$2369,$C321),"")</f>
        <v>72.825000000000003</v>
      </c>
      <c r="AE321" s="40">
        <f>IF(ISNUMBER(AVERAGEIFS(Observed!AE$2:AE$2369,Observed!$A$2:$A$2369,$A321,Observed!$C$2:$C$2369,$C321)),AVERAGEIFS(Observed!AE$2:AE$2369,Observed!$A$2:$A$2369,$A321,Observed!$C$2:$C$2369,$C321),"")</f>
        <v>22.325000000000003</v>
      </c>
      <c r="AF321" s="40">
        <f>IF(ISNUMBER(AVERAGEIFS(Observed!AF$2:AF$2369,Observed!$A$2:$A$2369,$A321,Observed!$C$2:$C$2369,$C321)),AVERAGEIFS(Observed!AF$2:AF$2369,Observed!$A$2:$A$2369,$A321,Observed!$C$2:$C$2369,$C321),"")</f>
        <v>83.224999999999994</v>
      </c>
      <c r="AG321" s="40">
        <f>IF(ISNUMBER(AVERAGEIFS(Observed!AG$2:AG$2369,Observed!$A$2:$A$2369,$A321,Observed!$C$2:$C$2369,$C321)),AVERAGEIFS(Observed!AG$2:AG$2369,Observed!$A$2:$A$2369,$A321,Observed!$C$2:$C$2369,$C321),"")</f>
        <v>15.675000000000001</v>
      </c>
      <c r="AH321" s="41">
        <f>IF(ISNUMBER(AVERAGEIFS(Observed!AH$2:AH$2369,Observed!$A$2:$A$2369,$A321,Observed!$C$2:$C$2369,$C321)),AVERAGEIFS(Observed!AH$2:AH$2369,Observed!$A$2:$A$2369,$A321,Observed!$C$2:$C$2369,$C321),"")</f>
        <v>2.5250000000000002E-2</v>
      </c>
      <c r="AI321" s="41">
        <f>IF(ISNUMBER(AVERAGEIFS(Observed!AI$2:AI$2369,Observed!$A$2:$A$2369,$A321,Observed!$C$2:$C$2369,$C321)),AVERAGEIFS(Observed!AI$2:AI$2369,Observed!$A$2:$A$2369,$A321,Observed!$C$2:$C$2369,$C321),"")</f>
        <v>2.5250000000000002E-2</v>
      </c>
      <c r="AJ321" s="41" t="str">
        <f>IF(ISNUMBER(AVERAGEIFS(Observed!AJ$2:AJ$2369,Observed!$A$2:$A$2369,$A321,Observed!$C$2:$C$2369,$C321)),AVERAGEIFS(Observed!AJ$2:AJ$2369,Observed!$A$2:$A$2369,$A321,Observed!$C$2:$C$2369,$C321),"")</f>
        <v/>
      </c>
      <c r="AK321" s="40">
        <f>IF(ISNUMBER(AVERAGEIFS(Observed!AK$2:AK$2369,Observed!$A$2:$A$2369,$A321,Observed!$C$2:$C$2369,$C321)),AVERAGEIFS(Observed!AK$2:AK$2369,Observed!$A$2:$A$2369,$A321,Observed!$C$2:$C$2369,$C321),"")</f>
        <v>11.65</v>
      </c>
      <c r="AL321" s="41" t="str">
        <f>IF(ISNUMBER(AVERAGEIFS(Observed!AL$2:AL$2369,Observed!$A$2:$A$2369,$A321,Observed!$C$2:$C$2369,$C321)),AVERAGEIFS(Observed!AL$2:AL$2369,Observed!$A$2:$A$2369,$A321,Observed!$C$2:$C$2369,$C321),"")</f>
        <v/>
      </c>
      <c r="AM321" s="40" t="str">
        <f>IF(ISNUMBER(AVERAGEIFS(Observed!AM$2:AM$2369,Observed!$A$2:$A$2369,$A321,Observed!$C$2:$C$2369,$C321)),AVERAGEIFS(Observed!AM$2:AM$2369,Observed!$A$2:$A$2369,$A321,Observed!$C$2:$C$2369,$C321),"")</f>
        <v/>
      </c>
      <c r="AN321" s="40" t="str">
        <f>IF(ISNUMBER(AVERAGEIFS(Observed!AN$2:AN$2369,Observed!$A$2:$A$2369,$A321,Observed!$C$2:$C$2369,$C321)),AVERAGEIFS(Observed!AN$2:AN$2369,Observed!$A$2:$A$2369,$A321,Observed!$C$2:$C$2369,$C321),"")</f>
        <v/>
      </c>
      <c r="AO321" s="40" t="str">
        <f>IF(ISNUMBER(AVERAGEIFS(Observed!AO$2:AO$2369,Observed!$A$2:$A$2369,$A321,Observed!$C$2:$C$2369,$C321)),AVERAGEIFS(Observed!AO$2:AO$2369,Observed!$A$2:$A$2369,$A321,Observed!$C$2:$C$2369,$C321),"")</f>
        <v/>
      </c>
      <c r="AP321" s="41" t="str">
        <f>IF(ISNUMBER(AVERAGEIFS(Observed!AP$2:AP$2369,Observed!$A$2:$A$2369,$A321,Observed!$C$2:$C$2369,$C321)),AVERAGEIFS(Observed!AP$2:AP$2369,Observed!$A$2:$A$2369,$A321,Observed!$C$2:$C$2369,$C321),"")</f>
        <v/>
      </c>
      <c r="AQ321" s="40">
        <f>IF(ISNUMBER(AVERAGEIFS(Observed!AQ$2:AQ$2369,Observed!$A$2:$A$2369,$A321,Observed!$C$2:$C$2369,$C321)),AVERAGEIFS(Observed!AQ$2:AQ$2369,Observed!$A$2:$A$2369,$A321,Observed!$C$2:$C$2369,$C321),"")</f>
        <v>4.0924999999999994</v>
      </c>
      <c r="AR321" s="40">
        <f>IF(ISNUMBER(AVERAGEIFS(Observed!AR$2:AR$2369,Observed!$A$2:$A$2369,$A321,Observed!$C$2:$C$2369,$C321)),AVERAGEIFS(Observed!AR$2:AR$2369,Observed!$A$2:$A$2369,$A321,Observed!$C$2:$C$2369,$C321),"")</f>
        <v>8.8795000000000002</v>
      </c>
      <c r="AS321" s="3">
        <f>COUNTIFS(Observed!$A$2:$A$2369,$A321,Observed!$C$2:$C$2369,$C321)</f>
        <v>4</v>
      </c>
      <c r="AT321" s="3">
        <f t="shared" si="5"/>
        <v>14</v>
      </c>
    </row>
    <row r="322" spans="1:46" x14ac:dyDescent="0.25">
      <c r="A322" t="s">
        <v>65</v>
      </c>
      <c r="B322" t="s">
        <v>61</v>
      </c>
      <c r="C322" s="7">
        <v>41968</v>
      </c>
      <c r="D322" t="s">
        <v>101</v>
      </c>
      <c r="F322">
        <v>350</v>
      </c>
      <c r="J322" t="s">
        <v>96</v>
      </c>
      <c r="K322" t="s">
        <v>79</v>
      </c>
      <c r="L322">
        <v>2</v>
      </c>
      <c r="M322" t="s">
        <v>57</v>
      </c>
      <c r="N322" s="39" t="str">
        <f>IF(ISNUMBER(AVERAGEIFS(Observed!N$2:N$2369,Observed!$A$2:$A$2369,$A322,Observed!$C$2:$C$2369,$C322)),AVERAGEIFS(Observed!N$2:N$2369,Observed!$A$2:$A$2369,$A322,Observed!$C$2:$C$2369,$C322),"")</f>
        <v/>
      </c>
      <c r="O322" s="40" t="str">
        <f>IF(ISNUMBER(AVERAGEIFS(Observed!O$2:O$2369,Observed!$A$2:$A$2369,$A322,Observed!$C$2:$C$2369,$C322)),AVERAGEIFS(Observed!O$2:O$2369,Observed!$A$2:$A$2369,$A322,Observed!$C$2:$C$2369,$C322),"")</f>
        <v/>
      </c>
      <c r="P322" s="40">
        <f>IF(ISNUMBER(AVERAGEIFS(Observed!P$2:P$2369,Observed!$A$2:$A$2369,$A322,Observed!$C$2:$C$2369,$C322)),AVERAGEIFS(Observed!P$2:P$2369,Observed!$A$2:$A$2369,$A322,Observed!$C$2:$C$2369,$C322),"")</f>
        <v>200.70249999999999</v>
      </c>
      <c r="Q322" s="40">
        <f>IF(ISNUMBER(AVERAGEIFS(Observed!Q$2:Q$2369,Observed!$A$2:$A$2369,$A322,Observed!$C$2:$C$2369,$C322)),AVERAGEIFS(Observed!Q$2:Q$2369,Observed!$A$2:$A$2369,$A322,Observed!$C$2:$C$2369,$C322),"")</f>
        <v>200.70249999999999</v>
      </c>
      <c r="R322" s="40">
        <f>IF(ISNUMBER(AVERAGEIFS(Observed!R$2:R$2369,Observed!$A$2:$A$2369,$A322,Observed!$C$2:$C$2369,$C322)),AVERAGEIFS(Observed!R$2:R$2369,Observed!$A$2:$A$2369,$A322,Observed!$C$2:$C$2369,$C322),"")</f>
        <v>367.31</v>
      </c>
      <c r="S322" s="41" t="str">
        <f>IF(ISNUMBER(AVERAGEIFS(Observed!S$2:S$2369,Observed!$A$2:$A$2369,$A322,Observed!$C$2:$C$2369,$C322)),AVERAGEIFS(Observed!S$2:S$2369,Observed!$A$2:$A$2369,$A322,Observed!$C$2:$C$2369,$C322),"")</f>
        <v/>
      </c>
      <c r="T322" s="41" t="str">
        <f>IF(ISNUMBER(AVERAGEIFS(Observed!T$2:T$2369,Observed!$A$2:$A$2369,$A322,Observed!$C$2:$C$2369,$C322)),AVERAGEIFS(Observed!T$2:T$2369,Observed!$A$2:$A$2369,$A322,Observed!$C$2:$C$2369,$C322),"")</f>
        <v/>
      </c>
      <c r="U322" s="41" t="str">
        <f>IF(ISNUMBER(AVERAGEIFS(Observed!U$2:U$2369,Observed!$A$2:$A$2369,$A322,Observed!$C$2:$C$2369,$C322)),AVERAGEIFS(Observed!U$2:U$2369,Observed!$A$2:$A$2369,$A322,Observed!$C$2:$C$2369,$C322),"")</f>
        <v/>
      </c>
      <c r="V322" s="40" t="str">
        <f>IF(ISNUMBER(AVERAGEIFS(Observed!V$2:V$2369,Observed!$A$2:$A$2369,$A322,Observed!$C$2:$C$2369,$C322)),AVERAGEIFS(Observed!V$2:V$2369,Observed!$A$2:$A$2369,$A322,Observed!$C$2:$C$2369,$C322),"")</f>
        <v/>
      </c>
      <c r="W322" s="8" t="str">
        <f>IF(ISNUMBER(AVERAGEIFS(Observed!W$2:W$2369,Observed!$A$2:$A$2369,$A322,Observed!$C$2:$C$2369,$C322)),AVERAGEIFS(Observed!W$2:W$2369,Observed!$A$2:$A$2369,$A322,Observed!$C$2:$C$2369,$C322),"")</f>
        <v/>
      </c>
      <c r="X322" s="8" t="str">
        <f>IF(ISNUMBER(AVERAGEIFS(Observed!X$2:X$2369,Observed!$A$2:$A$2369,$A322,Observed!$C$2:$C$2369,$C322)),AVERAGEIFS(Observed!X$2:X$2369,Observed!$A$2:$A$2369,$A322,Observed!$C$2:$C$2369,$C322),"")</f>
        <v/>
      </c>
      <c r="Y322" s="40" t="str">
        <f>IF(ISNUMBER(AVERAGEIFS(Observed!Y$2:Y$2369,Observed!$A$2:$A$2369,$A322,Observed!$C$2:$C$2369,$C322)),AVERAGEIFS(Observed!Y$2:Y$2369,Observed!$A$2:$A$2369,$A322,Observed!$C$2:$C$2369,$C322),"")</f>
        <v/>
      </c>
      <c r="Z322" s="40" t="str">
        <f>IF(ISNUMBER(AVERAGEIFS(Observed!Z$2:Z$2369,Observed!$A$2:$A$2369,$A322,Observed!$C$2:$C$2369,$C322)),AVERAGEIFS(Observed!Z$2:Z$2369,Observed!$A$2:$A$2369,$A322,Observed!$C$2:$C$2369,$C322),"")</f>
        <v/>
      </c>
      <c r="AA322" s="40" t="str">
        <f>IF(ISNUMBER(AVERAGEIFS(Observed!AA$2:AA$2369,Observed!$A$2:$A$2369,$A322,Observed!$C$2:$C$2369,$C322)),AVERAGEIFS(Observed!AA$2:AA$2369,Observed!$A$2:$A$2369,$A322,Observed!$C$2:$C$2369,$C322),"")</f>
        <v/>
      </c>
      <c r="AB322" s="40">
        <f>IF(ISNUMBER(AVERAGEIFS(Observed!AB$2:AB$2369,Observed!$A$2:$A$2369,$A322,Observed!$C$2:$C$2369,$C322)),AVERAGEIFS(Observed!AB$2:AB$2369,Observed!$A$2:$A$2369,$A322,Observed!$C$2:$C$2369,$C322),"")</f>
        <v>17.225000000000001</v>
      </c>
      <c r="AC322" s="40">
        <f>IF(ISNUMBER(AVERAGEIFS(Observed!AC$2:AC$2369,Observed!$A$2:$A$2369,$A322,Observed!$C$2:$C$2369,$C322)),AVERAGEIFS(Observed!AC$2:AC$2369,Observed!$A$2:$A$2369,$A322,Observed!$C$2:$C$2369,$C322),"")</f>
        <v>9.375</v>
      </c>
      <c r="AD322" s="40">
        <f>IF(ISNUMBER(AVERAGEIFS(Observed!AD$2:AD$2369,Observed!$A$2:$A$2369,$A322,Observed!$C$2:$C$2369,$C322)),AVERAGEIFS(Observed!AD$2:AD$2369,Observed!$A$2:$A$2369,$A322,Observed!$C$2:$C$2369,$C322),"")</f>
        <v>74.724999999999994</v>
      </c>
      <c r="AE322" s="40">
        <f>IF(ISNUMBER(AVERAGEIFS(Observed!AE$2:AE$2369,Observed!$A$2:$A$2369,$A322,Observed!$C$2:$C$2369,$C322)),AVERAGEIFS(Observed!AE$2:AE$2369,Observed!$A$2:$A$2369,$A322,Observed!$C$2:$C$2369,$C322),"")</f>
        <v>22.475000000000001</v>
      </c>
      <c r="AF322" s="40">
        <f>IF(ISNUMBER(AVERAGEIFS(Observed!AF$2:AF$2369,Observed!$A$2:$A$2369,$A322,Observed!$C$2:$C$2369,$C322)),AVERAGEIFS(Observed!AF$2:AF$2369,Observed!$A$2:$A$2369,$A322,Observed!$C$2:$C$2369,$C322),"")</f>
        <v>84.125</v>
      </c>
      <c r="AG322" s="40">
        <f>IF(ISNUMBER(AVERAGEIFS(Observed!AG$2:AG$2369,Observed!$A$2:$A$2369,$A322,Observed!$C$2:$C$2369,$C322)),AVERAGEIFS(Observed!AG$2:AG$2369,Observed!$A$2:$A$2369,$A322,Observed!$C$2:$C$2369,$C322),"")</f>
        <v>19.599999999999998</v>
      </c>
      <c r="AH322" s="41">
        <f>IF(ISNUMBER(AVERAGEIFS(Observed!AH$2:AH$2369,Observed!$A$2:$A$2369,$A322,Observed!$C$2:$C$2369,$C322)),AVERAGEIFS(Observed!AH$2:AH$2369,Observed!$A$2:$A$2369,$A322,Observed!$C$2:$C$2369,$C322),"")</f>
        <v>3.125E-2</v>
      </c>
      <c r="AI322" s="41">
        <f>IF(ISNUMBER(AVERAGEIFS(Observed!AI$2:AI$2369,Observed!$A$2:$A$2369,$A322,Observed!$C$2:$C$2369,$C322)),AVERAGEIFS(Observed!AI$2:AI$2369,Observed!$A$2:$A$2369,$A322,Observed!$C$2:$C$2369,$C322),"")</f>
        <v>3.125E-2</v>
      </c>
      <c r="AJ322" s="41" t="str">
        <f>IF(ISNUMBER(AVERAGEIFS(Observed!AJ$2:AJ$2369,Observed!$A$2:$A$2369,$A322,Observed!$C$2:$C$2369,$C322)),AVERAGEIFS(Observed!AJ$2:AJ$2369,Observed!$A$2:$A$2369,$A322,Observed!$C$2:$C$2369,$C322),"")</f>
        <v/>
      </c>
      <c r="AK322" s="40">
        <f>IF(ISNUMBER(AVERAGEIFS(Observed!AK$2:AK$2369,Observed!$A$2:$A$2369,$A322,Observed!$C$2:$C$2369,$C322)),AVERAGEIFS(Observed!AK$2:AK$2369,Observed!$A$2:$A$2369,$A322,Observed!$C$2:$C$2369,$C322),"")</f>
        <v>11.95</v>
      </c>
      <c r="AL322" s="41" t="str">
        <f>IF(ISNUMBER(AVERAGEIFS(Observed!AL$2:AL$2369,Observed!$A$2:$A$2369,$A322,Observed!$C$2:$C$2369,$C322)),AVERAGEIFS(Observed!AL$2:AL$2369,Observed!$A$2:$A$2369,$A322,Observed!$C$2:$C$2369,$C322),"")</f>
        <v/>
      </c>
      <c r="AM322" s="40" t="str">
        <f>IF(ISNUMBER(AVERAGEIFS(Observed!AM$2:AM$2369,Observed!$A$2:$A$2369,$A322,Observed!$C$2:$C$2369,$C322)),AVERAGEIFS(Observed!AM$2:AM$2369,Observed!$A$2:$A$2369,$A322,Observed!$C$2:$C$2369,$C322),"")</f>
        <v/>
      </c>
      <c r="AN322" s="40" t="str">
        <f>IF(ISNUMBER(AVERAGEIFS(Observed!AN$2:AN$2369,Observed!$A$2:$A$2369,$A322,Observed!$C$2:$C$2369,$C322)),AVERAGEIFS(Observed!AN$2:AN$2369,Observed!$A$2:$A$2369,$A322,Observed!$C$2:$C$2369,$C322),"")</f>
        <v/>
      </c>
      <c r="AO322" s="40" t="str">
        <f>IF(ISNUMBER(AVERAGEIFS(Observed!AO$2:AO$2369,Observed!$A$2:$A$2369,$A322,Observed!$C$2:$C$2369,$C322)),AVERAGEIFS(Observed!AO$2:AO$2369,Observed!$A$2:$A$2369,$A322,Observed!$C$2:$C$2369,$C322),"")</f>
        <v/>
      </c>
      <c r="AP322" s="41" t="str">
        <f>IF(ISNUMBER(AVERAGEIFS(Observed!AP$2:AP$2369,Observed!$A$2:$A$2369,$A322,Observed!$C$2:$C$2369,$C322)),AVERAGEIFS(Observed!AP$2:AP$2369,Observed!$A$2:$A$2369,$A322,Observed!$C$2:$C$2369,$C322),"")</f>
        <v/>
      </c>
      <c r="AQ322" s="40">
        <f>IF(ISNUMBER(AVERAGEIFS(Observed!AQ$2:AQ$2369,Observed!$A$2:$A$2369,$A322,Observed!$C$2:$C$2369,$C322)),AVERAGEIFS(Observed!AQ$2:AQ$2369,Observed!$A$2:$A$2369,$A322,Observed!$C$2:$C$2369,$C322),"")</f>
        <v>6.2010000000000005</v>
      </c>
      <c r="AR322" s="40">
        <f>IF(ISNUMBER(AVERAGEIFS(Observed!AR$2:AR$2369,Observed!$A$2:$A$2369,$A322,Observed!$C$2:$C$2369,$C322)),AVERAGEIFS(Observed!AR$2:AR$2369,Observed!$A$2:$A$2369,$A322,Observed!$C$2:$C$2369,$C322),"")</f>
        <v>11.513500000000001</v>
      </c>
      <c r="AS322" s="3">
        <f>COUNTIFS(Observed!$A$2:$A$2369,$A322,Observed!$C$2:$C$2369,$C322)</f>
        <v>4</v>
      </c>
      <c r="AT322" s="3">
        <f t="shared" si="5"/>
        <v>14</v>
      </c>
    </row>
    <row r="323" spans="1:46" x14ac:dyDescent="0.25">
      <c r="A323" t="s">
        <v>62</v>
      </c>
      <c r="B323" t="s">
        <v>61</v>
      </c>
      <c r="C323" s="7">
        <v>41968</v>
      </c>
      <c r="D323" t="s">
        <v>101</v>
      </c>
      <c r="F323">
        <v>500</v>
      </c>
      <c r="J323" t="s">
        <v>96</v>
      </c>
      <c r="K323" t="s">
        <v>79</v>
      </c>
      <c r="L323">
        <v>2</v>
      </c>
      <c r="M323" t="s">
        <v>57</v>
      </c>
      <c r="N323" s="39" t="str">
        <f>IF(ISNUMBER(AVERAGEIFS(Observed!N$2:N$2369,Observed!$A$2:$A$2369,$A323,Observed!$C$2:$C$2369,$C323)),AVERAGEIFS(Observed!N$2:N$2369,Observed!$A$2:$A$2369,$A323,Observed!$C$2:$C$2369,$C323),"")</f>
        <v/>
      </c>
      <c r="O323" s="40" t="str">
        <f>IF(ISNUMBER(AVERAGEIFS(Observed!O$2:O$2369,Observed!$A$2:$A$2369,$A323,Observed!$C$2:$C$2369,$C323)),AVERAGEIFS(Observed!O$2:O$2369,Observed!$A$2:$A$2369,$A323,Observed!$C$2:$C$2369,$C323),"")</f>
        <v/>
      </c>
      <c r="P323" s="40">
        <f>IF(ISNUMBER(AVERAGEIFS(Observed!P$2:P$2369,Observed!$A$2:$A$2369,$A323,Observed!$C$2:$C$2369,$C323)),AVERAGEIFS(Observed!P$2:P$2369,Observed!$A$2:$A$2369,$A323,Observed!$C$2:$C$2369,$C323),"")</f>
        <v>201.54249999999999</v>
      </c>
      <c r="Q323" s="40">
        <f>IF(ISNUMBER(AVERAGEIFS(Observed!Q$2:Q$2369,Observed!$A$2:$A$2369,$A323,Observed!$C$2:$C$2369,$C323)),AVERAGEIFS(Observed!Q$2:Q$2369,Observed!$A$2:$A$2369,$A323,Observed!$C$2:$C$2369,$C323),"")</f>
        <v>201.54249999999999</v>
      </c>
      <c r="R323" s="40">
        <f>IF(ISNUMBER(AVERAGEIFS(Observed!R$2:R$2369,Observed!$A$2:$A$2369,$A323,Observed!$C$2:$C$2369,$C323)),AVERAGEIFS(Observed!R$2:R$2369,Observed!$A$2:$A$2369,$A323,Observed!$C$2:$C$2369,$C323),"")</f>
        <v>373.43999999999994</v>
      </c>
      <c r="S323" s="41" t="str">
        <f>IF(ISNUMBER(AVERAGEIFS(Observed!S$2:S$2369,Observed!$A$2:$A$2369,$A323,Observed!$C$2:$C$2369,$C323)),AVERAGEIFS(Observed!S$2:S$2369,Observed!$A$2:$A$2369,$A323,Observed!$C$2:$C$2369,$C323),"")</f>
        <v/>
      </c>
      <c r="T323" s="41" t="str">
        <f>IF(ISNUMBER(AVERAGEIFS(Observed!T$2:T$2369,Observed!$A$2:$A$2369,$A323,Observed!$C$2:$C$2369,$C323)),AVERAGEIFS(Observed!T$2:T$2369,Observed!$A$2:$A$2369,$A323,Observed!$C$2:$C$2369,$C323),"")</f>
        <v/>
      </c>
      <c r="U323" s="41" t="str">
        <f>IF(ISNUMBER(AVERAGEIFS(Observed!U$2:U$2369,Observed!$A$2:$A$2369,$A323,Observed!$C$2:$C$2369,$C323)),AVERAGEIFS(Observed!U$2:U$2369,Observed!$A$2:$A$2369,$A323,Observed!$C$2:$C$2369,$C323),"")</f>
        <v/>
      </c>
      <c r="V323" s="40" t="str">
        <f>IF(ISNUMBER(AVERAGEIFS(Observed!V$2:V$2369,Observed!$A$2:$A$2369,$A323,Observed!$C$2:$C$2369,$C323)),AVERAGEIFS(Observed!V$2:V$2369,Observed!$A$2:$A$2369,$A323,Observed!$C$2:$C$2369,$C323),"")</f>
        <v/>
      </c>
      <c r="W323" s="8" t="str">
        <f>IF(ISNUMBER(AVERAGEIFS(Observed!W$2:W$2369,Observed!$A$2:$A$2369,$A323,Observed!$C$2:$C$2369,$C323)),AVERAGEIFS(Observed!W$2:W$2369,Observed!$A$2:$A$2369,$A323,Observed!$C$2:$C$2369,$C323),"")</f>
        <v/>
      </c>
      <c r="X323" s="8" t="str">
        <f>IF(ISNUMBER(AVERAGEIFS(Observed!X$2:X$2369,Observed!$A$2:$A$2369,$A323,Observed!$C$2:$C$2369,$C323)),AVERAGEIFS(Observed!X$2:X$2369,Observed!$A$2:$A$2369,$A323,Observed!$C$2:$C$2369,$C323),"")</f>
        <v/>
      </c>
      <c r="Y323" s="40" t="str">
        <f>IF(ISNUMBER(AVERAGEIFS(Observed!Y$2:Y$2369,Observed!$A$2:$A$2369,$A323,Observed!$C$2:$C$2369,$C323)),AVERAGEIFS(Observed!Y$2:Y$2369,Observed!$A$2:$A$2369,$A323,Observed!$C$2:$C$2369,$C323),"")</f>
        <v/>
      </c>
      <c r="Z323" s="40" t="str">
        <f>IF(ISNUMBER(AVERAGEIFS(Observed!Z$2:Z$2369,Observed!$A$2:$A$2369,$A323,Observed!$C$2:$C$2369,$C323)),AVERAGEIFS(Observed!Z$2:Z$2369,Observed!$A$2:$A$2369,$A323,Observed!$C$2:$C$2369,$C323),"")</f>
        <v/>
      </c>
      <c r="AA323" s="40" t="str">
        <f>IF(ISNUMBER(AVERAGEIFS(Observed!AA$2:AA$2369,Observed!$A$2:$A$2369,$A323,Observed!$C$2:$C$2369,$C323)),AVERAGEIFS(Observed!AA$2:AA$2369,Observed!$A$2:$A$2369,$A323,Observed!$C$2:$C$2369,$C323),"")</f>
        <v/>
      </c>
      <c r="AB323" s="40">
        <f>IF(ISNUMBER(AVERAGEIFS(Observed!AB$2:AB$2369,Observed!$A$2:$A$2369,$A323,Observed!$C$2:$C$2369,$C323)),AVERAGEIFS(Observed!AB$2:AB$2369,Observed!$A$2:$A$2369,$A323,Observed!$C$2:$C$2369,$C323),"")</f>
        <v>16.766666666666669</v>
      </c>
      <c r="AC323" s="40">
        <f>IF(ISNUMBER(AVERAGEIFS(Observed!AC$2:AC$2369,Observed!$A$2:$A$2369,$A323,Observed!$C$2:$C$2369,$C323)),AVERAGEIFS(Observed!AC$2:AC$2369,Observed!$A$2:$A$2369,$A323,Observed!$C$2:$C$2369,$C323),"")</f>
        <v>10.466666666666667</v>
      </c>
      <c r="AD323" s="40">
        <f>IF(ISNUMBER(AVERAGEIFS(Observed!AD$2:AD$2369,Observed!$A$2:$A$2369,$A323,Observed!$C$2:$C$2369,$C323)),AVERAGEIFS(Observed!AD$2:AD$2369,Observed!$A$2:$A$2369,$A323,Observed!$C$2:$C$2369,$C323),"")</f>
        <v>75.233333333333334</v>
      </c>
      <c r="AE323" s="40">
        <f>IF(ISNUMBER(AVERAGEIFS(Observed!AE$2:AE$2369,Observed!$A$2:$A$2369,$A323,Observed!$C$2:$C$2369,$C323)),AVERAGEIFS(Observed!AE$2:AE$2369,Observed!$A$2:$A$2369,$A323,Observed!$C$2:$C$2369,$C323),"")</f>
        <v>21.633333333333336</v>
      </c>
      <c r="AF323" s="40">
        <f>IF(ISNUMBER(AVERAGEIFS(Observed!AF$2:AF$2369,Observed!$A$2:$A$2369,$A323,Observed!$C$2:$C$2369,$C323)),AVERAGEIFS(Observed!AF$2:AF$2369,Observed!$A$2:$A$2369,$A323,Observed!$C$2:$C$2369,$C323),"")</f>
        <v>84.600000000000009</v>
      </c>
      <c r="AG323" s="40">
        <f>IF(ISNUMBER(AVERAGEIFS(Observed!AG$2:AG$2369,Observed!$A$2:$A$2369,$A323,Observed!$C$2:$C$2369,$C323)),AVERAGEIFS(Observed!AG$2:AG$2369,Observed!$A$2:$A$2369,$A323,Observed!$C$2:$C$2369,$C323),"")</f>
        <v>20.233333333333334</v>
      </c>
      <c r="AH323" s="41">
        <f>IF(ISNUMBER(AVERAGEIFS(Observed!AH$2:AH$2369,Observed!$A$2:$A$2369,$A323,Observed!$C$2:$C$2369,$C323)),AVERAGEIFS(Observed!AH$2:AH$2369,Observed!$A$2:$A$2369,$A323,Observed!$C$2:$C$2369,$C323),"")</f>
        <v>3.2250000000000001E-2</v>
      </c>
      <c r="AI323" s="41">
        <f>IF(ISNUMBER(AVERAGEIFS(Observed!AI$2:AI$2369,Observed!$A$2:$A$2369,$A323,Observed!$C$2:$C$2369,$C323)),AVERAGEIFS(Observed!AI$2:AI$2369,Observed!$A$2:$A$2369,$A323,Observed!$C$2:$C$2369,$C323),"")</f>
        <v>3.2250000000000001E-2</v>
      </c>
      <c r="AJ323" s="41" t="str">
        <f>IF(ISNUMBER(AVERAGEIFS(Observed!AJ$2:AJ$2369,Observed!$A$2:$A$2369,$A323,Observed!$C$2:$C$2369,$C323)),AVERAGEIFS(Observed!AJ$2:AJ$2369,Observed!$A$2:$A$2369,$A323,Observed!$C$2:$C$2369,$C323),"")</f>
        <v/>
      </c>
      <c r="AK323" s="40">
        <f>IF(ISNUMBER(AVERAGEIFS(Observed!AK$2:AK$2369,Observed!$A$2:$A$2369,$A323,Observed!$C$2:$C$2369,$C323)),AVERAGEIFS(Observed!AK$2:AK$2369,Observed!$A$2:$A$2369,$A323,Observed!$C$2:$C$2369,$C323),"")</f>
        <v>12.033333333333331</v>
      </c>
      <c r="AL323" s="41" t="str">
        <f>IF(ISNUMBER(AVERAGEIFS(Observed!AL$2:AL$2369,Observed!$A$2:$A$2369,$A323,Observed!$C$2:$C$2369,$C323)),AVERAGEIFS(Observed!AL$2:AL$2369,Observed!$A$2:$A$2369,$A323,Observed!$C$2:$C$2369,$C323),"")</f>
        <v/>
      </c>
      <c r="AM323" s="40" t="str">
        <f>IF(ISNUMBER(AVERAGEIFS(Observed!AM$2:AM$2369,Observed!$A$2:$A$2369,$A323,Observed!$C$2:$C$2369,$C323)),AVERAGEIFS(Observed!AM$2:AM$2369,Observed!$A$2:$A$2369,$A323,Observed!$C$2:$C$2369,$C323),"")</f>
        <v/>
      </c>
      <c r="AN323" s="40" t="str">
        <f>IF(ISNUMBER(AVERAGEIFS(Observed!AN$2:AN$2369,Observed!$A$2:$A$2369,$A323,Observed!$C$2:$C$2369,$C323)),AVERAGEIFS(Observed!AN$2:AN$2369,Observed!$A$2:$A$2369,$A323,Observed!$C$2:$C$2369,$C323),"")</f>
        <v/>
      </c>
      <c r="AO323" s="40" t="str">
        <f>IF(ISNUMBER(AVERAGEIFS(Observed!AO$2:AO$2369,Observed!$A$2:$A$2369,$A323,Observed!$C$2:$C$2369,$C323)),AVERAGEIFS(Observed!AO$2:AO$2369,Observed!$A$2:$A$2369,$A323,Observed!$C$2:$C$2369,$C323),"")</f>
        <v/>
      </c>
      <c r="AP323" s="41" t="str">
        <f>IF(ISNUMBER(AVERAGEIFS(Observed!AP$2:AP$2369,Observed!$A$2:$A$2369,$A323,Observed!$C$2:$C$2369,$C323)),AVERAGEIFS(Observed!AP$2:AP$2369,Observed!$A$2:$A$2369,$A323,Observed!$C$2:$C$2369,$C323),"")</f>
        <v/>
      </c>
      <c r="AQ323" s="40">
        <f>IF(ISNUMBER(AVERAGEIFS(Observed!AQ$2:AQ$2369,Observed!$A$2:$A$2369,$A323,Observed!$C$2:$C$2369,$C323)),AVERAGEIFS(Observed!AQ$2:AQ$2369,Observed!$A$2:$A$2369,$A323,Observed!$C$2:$C$2369,$C323),"")</f>
        <v>6.5307499999999994</v>
      </c>
      <c r="AR323" s="40">
        <f>IF(ISNUMBER(AVERAGEIFS(Observed!AR$2:AR$2369,Observed!$A$2:$A$2369,$A323,Observed!$C$2:$C$2369,$C323)),AVERAGEIFS(Observed!AR$2:AR$2369,Observed!$A$2:$A$2369,$A323,Observed!$C$2:$C$2369,$C323),"")</f>
        <v>12.792999999999999</v>
      </c>
      <c r="AS323" s="3">
        <f>COUNTIFS(Observed!$A$2:$A$2369,$A323,Observed!$C$2:$C$2369,$C323)</f>
        <v>4</v>
      </c>
      <c r="AT323" s="3">
        <f t="shared" si="5"/>
        <v>14</v>
      </c>
    </row>
    <row r="324" spans="1:46" x14ac:dyDescent="0.25">
      <c r="A324" t="s">
        <v>63</v>
      </c>
      <c r="B324" t="s">
        <v>61</v>
      </c>
      <c r="C324" s="7">
        <v>41990</v>
      </c>
      <c r="D324" t="s">
        <v>101</v>
      </c>
      <c r="F324">
        <v>0</v>
      </c>
      <c r="J324" t="s">
        <v>96</v>
      </c>
      <c r="K324" t="s">
        <v>58</v>
      </c>
      <c r="L324">
        <v>2</v>
      </c>
      <c r="M324" t="s">
        <v>56</v>
      </c>
      <c r="N324" s="39" t="str">
        <f>IF(ISNUMBER(AVERAGEIFS(Observed!N$2:N$2369,Observed!$A$2:$A$2369,$A324,Observed!$C$2:$C$2369,$C324)),AVERAGEIFS(Observed!N$2:N$2369,Observed!$A$2:$A$2369,$A324,Observed!$C$2:$C$2369,$C324),"")</f>
        <v/>
      </c>
      <c r="O324" s="40" t="str">
        <f>IF(ISNUMBER(AVERAGEIFS(Observed!O$2:O$2369,Observed!$A$2:$A$2369,$A324,Observed!$C$2:$C$2369,$C324)),AVERAGEIFS(Observed!O$2:O$2369,Observed!$A$2:$A$2369,$A324,Observed!$C$2:$C$2369,$C324),"")</f>
        <v/>
      </c>
      <c r="P324" s="40">
        <f>IF(ISNUMBER(AVERAGEIFS(Observed!P$2:P$2369,Observed!$A$2:$A$2369,$A324,Observed!$C$2:$C$2369,$C324)),AVERAGEIFS(Observed!P$2:P$2369,Observed!$A$2:$A$2369,$A324,Observed!$C$2:$C$2369,$C324),"")</f>
        <v>100.46250000000001</v>
      </c>
      <c r="Q324" s="40">
        <f>IF(ISNUMBER(AVERAGEIFS(Observed!Q$2:Q$2369,Observed!$A$2:$A$2369,$A324,Observed!$C$2:$C$2369,$C324)),AVERAGEIFS(Observed!Q$2:Q$2369,Observed!$A$2:$A$2369,$A324,Observed!$C$2:$C$2369,$C324),"")</f>
        <v>100.46250000000001</v>
      </c>
      <c r="R324" s="40">
        <f>IF(ISNUMBER(AVERAGEIFS(Observed!R$2:R$2369,Observed!$A$2:$A$2369,$A324,Observed!$C$2:$C$2369,$C324)),AVERAGEIFS(Observed!R$2:R$2369,Observed!$A$2:$A$2369,$A324,Observed!$C$2:$C$2369,$C324),"")</f>
        <v>276.38249999999999</v>
      </c>
      <c r="S324" s="41" t="str">
        <f>IF(ISNUMBER(AVERAGEIFS(Observed!S$2:S$2369,Observed!$A$2:$A$2369,$A324,Observed!$C$2:$C$2369,$C324)),AVERAGEIFS(Observed!S$2:S$2369,Observed!$A$2:$A$2369,$A324,Observed!$C$2:$C$2369,$C324),"")</f>
        <v/>
      </c>
      <c r="T324" s="41" t="str">
        <f>IF(ISNUMBER(AVERAGEIFS(Observed!T$2:T$2369,Observed!$A$2:$A$2369,$A324,Observed!$C$2:$C$2369,$C324)),AVERAGEIFS(Observed!T$2:T$2369,Observed!$A$2:$A$2369,$A324,Observed!$C$2:$C$2369,$C324),"")</f>
        <v/>
      </c>
      <c r="U324" s="41" t="str">
        <f>IF(ISNUMBER(AVERAGEIFS(Observed!U$2:U$2369,Observed!$A$2:$A$2369,$A324,Observed!$C$2:$C$2369,$C324)),AVERAGEIFS(Observed!U$2:U$2369,Observed!$A$2:$A$2369,$A324,Observed!$C$2:$C$2369,$C324),"")</f>
        <v/>
      </c>
      <c r="V324" s="40" t="str">
        <f>IF(ISNUMBER(AVERAGEIFS(Observed!V$2:V$2369,Observed!$A$2:$A$2369,$A324,Observed!$C$2:$C$2369,$C324)),AVERAGEIFS(Observed!V$2:V$2369,Observed!$A$2:$A$2369,$A324,Observed!$C$2:$C$2369,$C324),"")</f>
        <v/>
      </c>
      <c r="W324" s="8" t="str">
        <f>IF(ISNUMBER(AVERAGEIFS(Observed!W$2:W$2369,Observed!$A$2:$A$2369,$A324,Observed!$C$2:$C$2369,$C324)),AVERAGEIFS(Observed!W$2:W$2369,Observed!$A$2:$A$2369,$A324,Observed!$C$2:$C$2369,$C324),"")</f>
        <v/>
      </c>
      <c r="X324" s="8" t="str">
        <f>IF(ISNUMBER(AVERAGEIFS(Observed!X$2:X$2369,Observed!$A$2:$A$2369,$A324,Observed!$C$2:$C$2369,$C324)),AVERAGEIFS(Observed!X$2:X$2369,Observed!$A$2:$A$2369,$A324,Observed!$C$2:$C$2369,$C324),"")</f>
        <v/>
      </c>
      <c r="Y324" s="40" t="str">
        <f>IF(ISNUMBER(AVERAGEIFS(Observed!Y$2:Y$2369,Observed!$A$2:$A$2369,$A324,Observed!$C$2:$C$2369,$C324)),AVERAGEIFS(Observed!Y$2:Y$2369,Observed!$A$2:$A$2369,$A324,Observed!$C$2:$C$2369,$C324),"")</f>
        <v/>
      </c>
      <c r="Z324" s="40" t="str">
        <f>IF(ISNUMBER(AVERAGEIFS(Observed!Z$2:Z$2369,Observed!$A$2:$A$2369,$A324,Observed!$C$2:$C$2369,$C324)),AVERAGEIFS(Observed!Z$2:Z$2369,Observed!$A$2:$A$2369,$A324,Observed!$C$2:$C$2369,$C324),"")</f>
        <v/>
      </c>
      <c r="AA324" s="40" t="str">
        <f>IF(ISNUMBER(AVERAGEIFS(Observed!AA$2:AA$2369,Observed!$A$2:$A$2369,$A324,Observed!$C$2:$C$2369,$C324)),AVERAGEIFS(Observed!AA$2:AA$2369,Observed!$A$2:$A$2369,$A324,Observed!$C$2:$C$2369,$C324),"")</f>
        <v/>
      </c>
      <c r="AB324" s="40">
        <f>IF(ISNUMBER(AVERAGEIFS(Observed!AB$2:AB$2369,Observed!$A$2:$A$2369,$A324,Observed!$C$2:$C$2369,$C324)),AVERAGEIFS(Observed!AB$2:AB$2369,Observed!$A$2:$A$2369,$A324,Observed!$C$2:$C$2369,$C324),"")</f>
        <v>16.924999999999997</v>
      </c>
      <c r="AC324" s="40">
        <f>IF(ISNUMBER(AVERAGEIFS(Observed!AC$2:AC$2369,Observed!$A$2:$A$2369,$A324,Observed!$C$2:$C$2369,$C324)),AVERAGEIFS(Observed!AC$2:AC$2369,Observed!$A$2:$A$2369,$A324,Observed!$C$2:$C$2369,$C324),"")</f>
        <v>6.7749999999999995</v>
      </c>
      <c r="AD324" s="40">
        <f>IF(ISNUMBER(AVERAGEIFS(Observed!AD$2:AD$2369,Observed!$A$2:$A$2369,$A324,Observed!$C$2:$C$2369,$C324)),AVERAGEIFS(Observed!AD$2:AD$2369,Observed!$A$2:$A$2369,$A324,Observed!$C$2:$C$2369,$C324),"")</f>
        <v>70.800000000000011</v>
      </c>
      <c r="AE324" s="40">
        <f>IF(ISNUMBER(AVERAGEIFS(Observed!AE$2:AE$2369,Observed!$A$2:$A$2369,$A324,Observed!$C$2:$C$2369,$C324)),AVERAGEIFS(Observed!AE$2:AE$2369,Observed!$A$2:$A$2369,$A324,Observed!$C$2:$C$2369,$C324),"")</f>
        <v>21.150000000000002</v>
      </c>
      <c r="AF324" s="40">
        <f>IF(ISNUMBER(AVERAGEIFS(Observed!AF$2:AF$2369,Observed!$A$2:$A$2369,$A324,Observed!$C$2:$C$2369,$C324)),AVERAGEIFS(Observed!AF$2:AF$2369,Observed!$A$2:$A$2369,$A324,Observed!$C$2:$C$2369,$C324),"")</f>
        <v>81.174999999999997</v>
      </c>
      <c r="AG324" s="40">
        <f>IF(ISNUMBER(AVERAGEIFS(Observed!AG$2:AG$2369,Observed!$A$2:$A$2369,$A324,Observed!$C$2:$C$2369,$C324)),AVERAGEIFS(Observed!AG$2:AG$2369,Observed!$A$2:$A$2369,$A324,Observed!$C$2:$C$2369,$C324),"")</f>
        <v>16.574999999999999</v>
      </c>
      <c r="AH324" s="41">
        <f>IF(ISNUMBER(AVERAGEIFS(Observed!AH$2:AH$2369,Observed!$A$2:$A$2369,$A324,Observed!$C$2:$C$2369,$C324)),AVERAGEIFS(Observed!AH$2:AH$2369,Observed!$A$2:$A$2369,$A324,Observed!$C$2:$C$2369,$C324),"")</f>
        <v>2.6499999999999999E-2</v>
      </c>
      <c r="AI324" s="41">
        <f>IF(ISNUMBER(AVERAGEIFS(Observed!AI$2:AI$2369,Observed!$A$2:$A$2369,$A324,Observed!$C$2:$C$2369,$C324)),AVERAGEIFS(Observed!AI$2:AI$2369,Observed!$A$2:$A$2369,$A324,Observed!$C$2:$C$2369,$C324),"")</f>
        <v>2.6499999999999999E-2</v>
      </c>
      <c r="AJ324" s="41" t="str">
        <f>IF(ISNUMBER(AVERAGEIFS(Observed!AJ$2:AJ$2369,Observed!$A$2:$A$2369,$A324,Observed!$C$2:$C$2369,$C324)),AVERAGEIFS(Observed!AJ$2:AJ$2369,Observed!$A$2:$A$2369,$A324,Observed!$C$2:$C$2369,$C324),"")</f>
        <v/>
      </c>
      <c r="AK324" s="40">
        <f>IF(ISNUMBER(AVERAGEIFS(Observed!AK$2:AK$2369,Observed!$A$2:$A$2369,$A324,Observed!$C$2:$C$2369,$C324)),AVERAGEIFS(Observed!AK$2:AK$2369,Observed!$A$2:$A$2369,$A324,Observed!$C$2:$C$2369,$C324),"")</f>
        <v>11.324999999999999</v>
      </c>
      <c r="AL324" s="41" t="str">
        <f>IF(ISNUMBER(AVERAGEIFS(Observed!AL$2:AL$2369,Observed!$A$2:$A$2369,$A324,Observed!$C$2:$C$2369,$C324)),AVERAGEIFS(Observed!AL$2:AL$2369,Observed!$A$2:$A$2369,$A324,Observed!$C$2:$C$2369,$C324),"")</f>
        <v/>
      </c>
      <c r="AM324" s="40" t="str">
        <f>IF(ISNUMBER(AVERAGEIFS(Observed!AM$2:AM$2369,Observed!$A$2:$A$2369,$A324,Observed!$C$2:$C$2369,$C324)),AVERAGEIFS(Observed!AM$2:AM$2369,Observed!$A$2:$A$2369,$A324,Observed!$C$2:$C$2369,$C324),"")</f>
        <v/>
      </c>
      <c r="AN324" s="40" t="str">
        <f>IF(ISNUMBER(AVERAGEIFS(Observed!AN$2:AN$2369,Observed!$A$2:$A$2369,$A324,Observed!$C$2:$C$2369,$C324)),AVERAGEIFS(Observed!AN$2:AN$2369,Observed!$A$2:$A$2369,$A324,Observed!$C$2:$C$2369,$C324),"")</f>
        <v/>
      </c>
      <c r="AO324" s="40" t="str">
        <f>IF(ISNUMBER(AVERAGEIFS(Observed!AO$2:AO$2369,Observed!$A$2:$A$2369,$A324,Observed!$C$2:$C$2369,$C324)),AVERAGEIFS(Observed!AO$2:AO$2369,Observed!$A$2:$A$2369,$A324,Observed!$C$2:$C$2369,$C324),"")</f>
        <v/>
      </c>
      <c r="AP324" s="41" t="str">
        <f>IF(ISNUMBER(AVERAGEIFS(Observed!AP$2:AP$2369,Observed!$A$2:$A$2369,$A324,Observed!$C$2:$C$2369,$C324)),AVERAGEIFS(Observed!AP$2:AP$2369,Observed!$A$2:$A$2369,$A324,Observed!$C$2:$C$2369,$C324),"")</f>
        <v/>
      </c>
      <c r="AQ324" s="40">
        <f>IF(ISNUMBER(AVERAGEIFS(Observed!AQ$2:AQ$2369,Observed!$A$2:$A$2369,$A324,Observed!$C$2:$C$2369,$C324)),AVERAGEIFS(Observed!AQ$2:AQ$2369,Observed!$A$2:$A$2369,$A324,Observed!$C$2:$C$2369,$C324),"")</f>
        <v>2.6525000000000003</v>
      </c>
      <c r="AR324" s="40">
        <f>IF(ISNUMBER(AVERAGEIFS(Observed!AR$2:AR$2369,Observed!$A$2:$A$2369,$A324,Observed!$C$2:$C$2369,$C324)),AVERAGEIFS(Observed!AR$2:AR$2369,Observed!$A$2:$A$2369,$A324,Observed!$C$2:$C$2369,$C324),"")</f>
        <v>6.7902499999999995</v>
      </c>
      <c r="AS324" s="3">
        <f>COUNTIFS(Observed!$A$2:$A$2369,$A324,Observed!$C$2:$C$2369,$C324)</f>
        <v>4</v>
      </c>
      <c r="AT324" s="3">
        <f t="shared" si="5"/>
        <v>14</v>
      </c>
    </row>
    <row r="325" spans="1:46" x14ac:dyDescent="0.25">
      <c r="A325" t="s">
        <v>66</v>
      </c>
      <c r="B325" t="s">
        <v>61</v>
      </c>
      <c r="C325" s="7">
        <v>41990</v>
      </c>
      <c r="D325" t="s">
        <v>101</v>
      </c>
      <c r="F325">
        <v>50</v>
      </c>
      <c r="J325" t="s">
        <v>96</v>
      </c>
      <c r="K325" t="s">
        <v>58</v>
      </c>
      <c r="L325">
        <v>2</v>
      </c>
      <c r="M325" t="s">
        <v>56</v>
      </c>
      <c r="N325" s="39" t="str">
        <f>IF(ISNUMBER(AVERAGEIFS(Observed!N$2:N$2369,Observed!$A$2:$A$2369,$A325,Observed!$C$2:$C$2369,$C325)),AVERAGEIFS(Observed!N$2:N$2369,Observed!$A$2:$A$2369,$A325,Observed!$C$2:$C$2369,$C325),"")</f>
        <v/>
      </c>
      <c r="O325" s="40" t="str">
        <f>IF(ISNUMBER(AVERAGEIFS(Observed!O$2:O$2369,Observed!$A$2:$A$2369,$A325,Observed!$C$2:$C$2369,$C325)),AVERAGEIFS(Observed!O$2:O$2369,Observed!$A$2:$A$2369,$A325,Observed!$C$2:$C$2369,$C325),"")</f>
        <v/>
      </c>
      <c r="P325" s="40">
        <f>IF(ISNUMBER(AVERAGEIFS(Observed!P$2:P$2369,Observed!$A$2:$A$2369,$A325,Observed!$C$2:$C$2369,$C325)),AVERAGEIFS(Observed!P$2:P$2369,Observed!$A$2:$A$2369,$A325,Observed!$C$2:$C$2369,$C325),"")</f>
        <v>94.615000000000009</v>
      </c>
      <c r="Q325" s="40">
        <f>IF(ISNUMBER(AVERAGEIFS(Observed!Q$2:Q$2369,Observed!$A$2:$A$2369,$A325,Observed!$C$2:$C$2369,$C325)),AVERAGEIFS(Observed!Q$2:Q$2369,Observed!$A$2:$A$2369,$A325,Observed!$C$2:$C$2369,$C325),"")</f>
        <v>94.615000000000009</v>
      </c>
      <c r="R325" s="40">
        <f>IF(ISNUMBER(AVERAGEIFS(Observed!R$2:R$2369,Observed!$A$2:$A$2369,$A325,Observed!$C$2:$C$2369,$C325)),AVERAGEIFS(Observed!R$2:R$2369,Observed!$A$2:$A$2369,$A325,Observed!$C$2:$C$2369,$C325),"")</f>
        <v>329.76499999999999</v>
      </c>
      <c r="S325" s="41" t="str">
        <f>IF(ISNUMBER(AVERAGEIFS(Observed!S$2:S$2369,Observed!$A$2:$A$2369,$A325,Observed!$C$2:$C$2369,$C325)),AVERAGEIFS(Observed!S$2:S$2369,Observed!$A$2:$A$2369,$A325,Observed!$C$2:$C$2369,$C325),"")</f>
        <v/>
      </c>
      <c r="T325" s="41" t="str">
        <f>IF(ISNUMBER(AVERAGEIFS(Observed!T$2:T$2369,Observed!$A$2:$A$2369,$A325,Observed!$C$2:$C$2369,$C325)),AVERAGEIFS(Observed!T$2:T$2369,Observed!$A$2:$A$2369,$A325,Observed!$C$2:$C$2369,$C325),"")</f>
        <v/>
      </c>
      <c r="U325" s="41" t="str">
        <f>IF(ISNUMBER(AVERAGEIFS(Observed!U$2:U$2369,Observed!$A$2:$A$2369,$A325,Observed!$C$2:$C$2369,$C325)),AVERAGEIFS(Observed!U$2:U$2369,Observed!$A$2:$A$2369,$A325,Observed!$C$2:$C$2369,$C325),"")</f>
        <v/>
      </c>
      <c r="V325" s="40" t="str">
        <f>IF(ISNUMBER(AVERAGEIFS(Observed!V$2:V$2369,Observed!$A$2:$A$2369,$A325,Observed!$C$2:$C$2369,$C325)),AVERAGEIFS(Observed!V$2:V$2369,Observed!$A$2:$A$2369,$A325,Observed!$C$2:$C$2369,$C325),"")</f>
        <v/>
      </c>
      <c r="W325" s="8" t="str">
        <f>IF(ISNUMBER(AVERAGEIFS(Observed!W$2:W$2369,Observed!$A$2:$A$2369,$A325,Observed!$C$2:$C$2369,$C325)),AVERAGEIFS(Observed!W$2:W$2369,Observed!$A$2:$A$2369,$A325,Observed!$C$2:$C$2369,$C325),"")</f>
        <v/>
      </c>
      <c r="X325" s="8" t="str">
        <f>IF(ISNUMBER(AVERAGEIFS(Observed!X$2:X$2369,Observed!$A$2:$A$2369,$A325,Observed!$C$2:$C$2369,$C325)),AVERAGEIFS(Observed!X$2:X$2369,Observed!$A$2:$A$2369,$A325,Observed!$C$2:$C$2369,$C325),"")</f>
        <v/>
      </c>
      <c r="Y325" s="40" t="str">
        <f>IF(ISNUMBER(AVERAGEIFS(Observed!Y$2:Y$2369,Observed!$A$2:$A$2369,$A325,Observed!$C$2:$C$2369,$C325)),AVERAGEIFS(Observed!Y$2:Y$2369,Observed!$A$2:$A$2369,$A325,Observed!$C$2:$C$2369,$C325),"")</f>
        <v/>
      </c>
      <c r="Z325" s="40" t="str">
        <f>IF(ISNUMBER(AVERAGEIFS(Observed!Z$2:Z$2369,Observed!$A$2:$A$2369,$A325,Observed!$C$2:$C$2369,$C325)),AVERAGEIFS(Observed!Z$2:Z$2369,Observed!$A$2:$A$2369,$A325,Observed!$C$2:$C$2369,$C325),"")</f>
        <v/>
      </c>
      <c r="AA325" s="40" t="str">
        <f>IF(ISNUMBER(AVERAGEIFS(Observed!AA$2:AA$2369,Observed!$A$2:$A$2369,$A325,Observed!$C$2:$C$2369,$C325)),AVERAGEIFS(Observed!AA$2:AA$2369,Observed!$A$2:$A$2369,$A325,Observed!$C$2:$C$2369,$C325),"")</f>
        <v/>
      </c>
      <c r="AB325" s="40">
        <f>IF(ISNUMBER(AVERAGEIFS(Observed!AB$2:AB$2369,Observed!$A$2:$A$2369,$A325,Observed!$C$2:$C$2369,$C325)),AVERAGEIFS(Observed!AB$2:AB$2369,Observed!$A$2:$A$2369,$A325,Observed!$C$2:$C$2369,$C325),"")</f>
        <v>16.5</v>
      </c>
      <c r="AC325" s="40">
        <f>IF(ISNUMBER(AVERAGEIFS(Observed!AC$2:AC$2369,Observed!$A$2:$A$2369,$A325,Observed!$C$2:$C$2369,$C325)),AVERAGEIFS(Observed!AC$2:AC$2369,Observed!$A$2:$A$2369,$A325,Observed!$C$2:$C$2369,$C325),"")</f>
        <v>6.8250000000000011</v>
      </c>
      <c r="AD325" s="40">
        <f>IF(ISNUMBER(AVERAGEIFS(Observed!AD$2:AD$2369,Observed!$A$2:$A$2369,$A325,Observed!$C$2:$C$2369,$C325)),AVERAGEIFS(Observed!AD$2:AD$2369,Observed!$A$2:$A$2369,$A325,Observed!$C$2:$C$2369,$C325),"")</f>
        <v>70.75</v>
      </c>
      <c r="AE325" s="40">
        <f>IF(ISNUMBER(AVERAGEIFS(Observed!AE$2:AE$2369,Observed!$A$2:$A$2369,$A325,Observed!$C$2:$C$2369,$C325)),AVERAGEIFS(Observed!AE$2:AE$2369,Observed!$A$2:$A$2369,$A325,Observed!$C$2:$C$2369,$C325),"")</f>
        <v>20.424999999999997</v>
      </c>
      <c r="AF325" s="40">
        <f>IF(ISNUMBER(AVERAGEIFS(Observed!AF$2:AF$2369,Observed!$A$2:$A$2369,$A325,Observed!$C$2:$C$2369,$C325)),AVERAGEIFS(Observed!AF$2:AF$2369,Observed!$A$2:$A$2369,$A325,Observed!$C$2:$C$2369,$C325),"")</f>
        <v>80.549999999999983</v>
      </c>
      <c r="AG325" s="40">
        <f>IF(ISNUMBER(AVERAGEIFS(Observed!AG$2:AG$2369,Observed!$A$2:$A$2369,$A325,Observed!$C$2:$C$2369,$C325)),AVERAGEIFS(Observed!AG$2:AG$2369,Observed!$A$2:$A$2369,$A325,Observed!$C$2:$C$2369,$C325),"")</f>
        <v>17.324999999999999</v>
      </c>
      <c r="AH325" s="41">
        <f>IF(ISNUMBER(AVERAGEIFS(Observed!AH$2:AH$2369,Observed!$A$2:$A$2369,$A325,Observed!$C$2:$C$2369,$C325)),AVERAGEIFS(Observed!AH$2:AH$2369,Observed!$A$2:$A$2369,$A325,Observed!$C$2:$C$2369,$C325),"")</f>
        <v>2.7500000000000004E-2</v>
      </c>
      <c r="AI325" s="41">
        <f>IF(ISNUMBER(AVERAGEIFS(Observed!AI$2:AI$2369,Observed!$A$2:$A$2369,$A325,Observed!$C$2:$C$2369,$C325)),AVERAGEIFS(Observed!AI$2:AI$2369,Observed!$A$2:$A$2369,$A325,Observed!$C$2:$C$2369,$C325),"")</f>
        <v>2.7500000000000004E-2</v>
      </c>
      <c r="AJ325" s="41" t="str">
        <f>IF(ISNUMBER(AVERAGEIFS(Observed!AJ$2:AJ$2369,Observed!$A$2:$A$2369,$A325,Observed!$C$2:$C$2369,$C325)),AVERAGEIFS(Observed!AJ$2:AJ$2369,Observed!$A$2:$A$2369,$A325,Observed!$C$2:$C$2369,$C325),"")</f>
        <v/>
      </c>
      <c r="AK325" s="40">
        <f>IF(ISNUMBER(AVERAGEIFS(Observed!AK$2:AK$2369,Observed!$A$2:$A$2369,$A325,Observed!$C$2:$C$2369,$C325)),AVERAGEIFS(Observed!AK$2:AK$2369,Observed!$A$2:$A$2369,$A325,Observed!$C$2:$C$2369,$C325),"")</f>
        <v>11.324999999999999</v>
      </c>
      <c r="AL325" s="41" t="str">
        <f>IF(ISNUMBER(AVERAGEIFS(Observed!AL$2:AL$2369,Observed!$A$2:$A$2369,$A325,Observed!$C$2:$C$2369,$C325)),AVERAGEIFS(Observed!AL$2:AL$2369,Observed!$A$2:$A$2369,$A325,Observed!$C$2:$C$2369,$C325),"")</f>
        <v/>
      </c>
      <c r="AM325" s="40" t="str">
        <f>IF(ISNUMBER(AVERAGEIFS(Observed!AM$2:AM$2369,Observed!$A$2:$A$2369,$A325,Observed!$C$2:$C$2369,$C325)),AVERAGEIFS(Observed!AM$2:AM$2369,Observed!$A$2:$A$2369,$A325,Observed!$C$2:$C$2369,$C325),"")</f>
        <v/>
      </c>
      <c r="AN325" s="40" t="str">
        <f>IF(ISNUMBER(AVERAGEIFS(Observed!AN$2:AN$2369,Observed!$A$2:$A$2369,$A325,Observed!$C$2:$C$2369,$C325)),AVERAGEIFS(Observed!AN$2:AN$2369,Observed!$A$2:$A$2369,$A325,Observed!$C$2:$C$2369,$C325),"")</f>
        <v/>
      </c>
      <c r="AO325" s="40" t="str">
        <f>IF(ISNUMBER(AVERAGEIFS(Observed!AO$2:AO$2369,Observed!$A$2:$A$2369,$A325,Observed!$C$2:$C$2369,$C325)),AVERAGEIFS(Observed!AO$2:AO$2369,Observed!$A$2:$A$2369,$A325,Observed!$C$2:$C$2369,$C325),"")</f>
        <v/>
      </c>
      <c r="AP325" s="41" t="str">
        <f>IF(ISNUMBER(AVERAGEIFS(Observed!AP$2:AP$2369,Observed!$A$2:$A$2369,$A325,Observed!$C$2:$C$2369,$C325)),AVERAGEIFS(Observed!AP$2:AP$2369,Observed!$A$2:$A$2369,$A325,Observed!$C$2:$C$2369,$C325),"")</f>
        <v/>
      </c>
      <c r="AQ325" s="40">
        <f>IF(ISNUMBER(AVERAGEIFS(Observed!AQ$2:AQ$2369,Observed!$A$2:$A$2369,$A325,Observed!$C$2:$C$2369,$C325)),AVERAGEIFS(Observed!AQ$2:AQ$2369,Observed!$A$2:$A$2369,$A325,Observed!$C$2:$C$2369,$C325),"")</f>
        <v>2.6292499999999999</v>
      </c>
      <c r="AR325" s="40">
        <f>IF(ISNUMBER(AVERAGEIFS(Observed!AR$2:AR$2369,Observed!$A$2:$A$2369,$A325,Observed!$C$2:$C$2369,$C325)),AVERAGEIFS(Observed!AR$2:AR$2369,Observed!$A$2:$A$2369,$A325,Observed!$C$2:$C$2369,$C325),"")</f>
        <v>8.1797500000000003</v>
      </c>
      <c r="AS325" s="3">
        <f>COUNTIFS(Observed!$A$2:$A$2369,$A325,Observed!$C$2:$C$2369,$C325)</f>
        <v>4</v>
      </c>
      <c r="AT325" s="3">
        <f t="shared" si="5"/>
        <v>14</v>
      </c>
    </row>
    <row r="326" spans="1:46" x14ac:dyDescent="0.25">
      <c r="A326" t="s">
        <v>64</v>
      </c>
      <c r="B326" t="s">
        <v>61</v>
      </c>
      <c r="C326" s="7">
        <v>41990</v>
      </c>
      <c r="D326" t="s">
        <v>101</v>
      </c>
      <c r="F326">
        <v>100</v>
      </c>
      <c r="J326" t="s">
        <v>96</v>
      </c>
      <c r="K326" t="s">
        <v>58</v>
      </c>
      <c r="L326">
        <v>2</v>
      </c>
      <c r="M326" t="s">
        <v>56</v>
      </c>
      <c r="N326" s="39" t="str">
        <f>IF(ISNUMBER(AVERAGEIFS(Observed!N$2:N$2369,Observed!$A$2:$A$2369,$A326,Observed!$C$2:$C$2369,$C326)),AVERAGEIFS(Observed!N$2:N$2369,Observed!$A$2:$A$2369,$A326,Observed!$C$2:$C$2369,$C326),"")</f>
        <v/>
      </c>
      <c r="O326" s="40" t="str">
        <f>IF(ISNUMBER(AVERAGEIFS(Observed!O$2:O$2369,Observed!$A$2:$A$2369,$A326,Observed!$C$2:$C$2369,$C326)),AVERAGEIFS(Observed!O$2:O$2369,Observed!$A$2:$A$2369,$A326,Observed!$C$2:$C$2369,$C326),"")</f>
        <v/>
      </c>
      <c r="P326" s="40">
        <f>IF(ISNUMBER(AVERAGEIFS(Observed!P$2:P$2369,Observed!$A$2:$A$2369,$A326,Observed!$C$2:$C$2369,$C326)),AVERAGEIFS(Observed!P$2:P$2369,Observed!$A$2:$A$2369,$A326,Observed!$C$2:$C$2369,$C326),"")</f>
        <v>108.9075</v>
      </c>
      <c r="Q326" s="40">
        <f>IF(ISNUMBER(AVERAGEIFS(Observed!Q$2:Q$2369,Observed!$A$2:$A$2369,$A326,Observed!$C$2:$C$2369,$C326)),AVERAGEIFS(Observed!Q$2:Q$2369,Observed!$A$2:$A$2369,$A326,Observed!$C$2:$C$2369,$C326),"")</f>
        <v>108.9075</v>
      </c>
      <c r="R326" s="40">
        <f>IF(ISNUMBER(AVERAGEIFS(Observed!R$2:R$2369,Observed!$A$2:$A$2369,$A326,Observed!$C$2:$C$2369,$C326)),AVERAGEIFS(Observed!R$2:R$2369,Observed!$A$2:$A$2369,$A326,Observed!$C$2:$C$2369,$C326),"")</f>
        <v>368.375</v>
      </c>
      <c r="S326" s="41" t="str">
        <f>IF(ISNUMBER(AVERAGEIFS(Observed!S$2:S$2369,Observed!$A$2:$A$2369,$A326,Observed!$C$2:$C$2369,$C326)),AVERAGEIFS(Observed!S$2:S$2369,Observed!$A$2:$A$2369,$A326,Observed!$C$2:$C$2369,$C326),"")</f>
        <v/>
      </c>
      <c r="T326" s="41" t="str">
        <f>IF(ISNUMBER(AVERAGEIFS(Observed!T$2:T$2369,Observed!$A$2:$A$2369,$A326,Observed!$C$2:$C$2369,$C326)),AVERAGEIFS(Observed!T$2:T$2369,Observed!$A$2:$A$2369,$A326,Observed!$C$2:$C$2369,$C326),"")</f>
        <v/>
      </c>
      <c r="U326" s="41" t="str">
        <f>IF(ISNUMBER(AVERAGEIFS(Observed!U$2:U$2369,Observed!$A$2:$A$2369,$A326,Observed!$C$2:$C$2369,$C326)),AVERAGEIFS(Observed!U$2:U$2369,Observed!$A$2:$A$2369,$A326,Observed!$C$2:$C$2369,$C326),"")</f>
        <v/>
      </c>
      <c r="V326" s="40" t="str">
        <f>IF(ISNUMBER(AVERAGEIFS(Observed!V$2:V$2369,Observed!$A$2:$A$2369,$A326,Observed!$C$2:$C$2369,$C326)),AVERAGEIFS(Observed!V$2:V$2369,Observed!$A$2:$A$2369,$A326,Observed!$C$2:$C$2369,$C326),"")</f>
        <v/>
      </c>
      <c r="W326" s="8" t="str">
        <f>IF(ISNUMBER(AVERAGEIFS(Observed!W$2:W$2369,Observed!$A$2:$A$2369,$A326,Observed!$C$2:$C$2369,$C326)),AVERAGEIFS(Observed!W$2:W$2369,Observed!$A$2:$A$2369,$A326,Observed!$C$2:$C$2369,$C326),"")</f>
        <v/>
      </c>
      <c r="X326" s="8" t="str">
        <f>IF(ISNUMBER(AVERAGEIFS(Observed!X$2:X$2369,Observed!$A$2:$A$2369,$A326,Observed!$C$2:$C$2369,$C326)),AVERAGEIFS(Observed!X$2:X$2369,Observed!$A$2:$A$2369,$A326,Observed!$C$2:$C$2369,$C326),"")</f>
        <v/>
      </c>
      <c r="Y326" s="40" t="str">
        <f>IF(ISNUMBER(AVERAGEIFS(Observed!Y$2:Y$2369,Observed!$A$2:$A$2369,$A326,Observed!$C$2:$C$2369,$C326)),AVERAGEIFS(Observed!Y$2:Y$2369,Observed!$A$2:$A$2369,$A326,Observed!$C$2:$C$2369,$C326),"")</f>
        <v/>
      </c>
      <c r="Z326" s="40" t="str">
        <f>IF(ISNUMBER(AVERAGEIFS(Observed!Z$2:Z$2369,Observed!$A$2:$A$2369,$A326,Observed!$C$2:$C$2369,$C326)),AVERAGEIFS(Observed!Z$2:Z$2369,Observed!$A$2:$A$2369,$A326,Observed!$C$2:$C$2369,$C326),"")</f>
        <v/>
      </c>
      <c r="AA326" s="40" t="str">
        <f>IF(ISNUMBER(AVERAGEIFS(Observed!AA$2:AA$2369,Observed!$A$2:$A$2369,$A326,Observed!$C$2:$C$2369,$C326)),AVERAGEIFS(Observed!AA$2:AA$2369,Observed!$A$2:$A$2369,$A326,Observed!$C$2:$C$2369,$C326),"")</f>
        <v/>
      </c>
      <c r="AB326" s="40">
        <f>IF(ISNUMBER(AVERAGEIFS(Observed!AB$2:AB$2369,Observed!$A$2:$A$2369,$A326,Observed!$C$2:$C$2369,$C326)),AVERAGEIFS(Observed!AB$2:AB$2369,Observed!$A$2:$A$2369,$A326,Observed!$C$2:$C$2369,$C326),"")</f>
        <v>16.149999999999999</v>
      </c>
      <c r="AC326" s="40">
        <f>IF(ISNUMBER(AVERAGEIFS(Observed!AC$2:AC$2369,Observed!$A$2:$A$2369,$A326,Observed!$C$2:$C$2369,$C326)),AVERAGEIFS(Observed!AC$2:AC$2369,Observed!$A$2:$A$2369,$A326,Observed!$C$2:$C$2369,$C326),"")</f>
        <v>7.7499999999999991</v>
      </c>
      <c r="AD326" s="40">
        <f>IF(ISNUMBER(AVERAGEIFS(Observed!AD$2:AD$2369,Observed!$A$2:$A$2369,$A326,Observed!$C$2:$C$2369,$C326)),AVERAGEIFS(Observed!AD$2:AD$2369,Observed!$A$2:$A$2369,$A326,Observed!$C$2:$C$2369,$C326),"")</f>
        <v>72.875</v>
      </c>
      <c r="AE326" s="40">
        <f>IF(ISNUMBER(AVERAGEIFS(Observed!AE$2:AE$2369,Observed!$A$2:$A$2369,$A326,Observed!$C$2:$C$2369,$C326)),AVERAGEIFS(Observed!AE$2:AE$2369,Observed!$A$2:$A$2369,$A326,Observed!$C$2:$C$2369,$C326),"")</f>
        <v>20.85</v>
      </c>
      <c r="AF326" s="40">
        <f>IF(ISNUMBER(AVERAGEIFS(Observed!AF$2:AF$2369,Observed!$A$2:$A$2369,$A326,Observed!$C$2:$C$2369,$C326)),AVERAGEIFS(Observed!AF$2:AF$2369,Observed!$A$2:$A$2369,$A326,Observed!$C$2:$C$2369,$C326),"")</f>
        <v>83.025000000000006</v>
      </c>
      <c r="AG326" s="40">
        <f>IF(ISNUMBER(AVERAGEIFS(Observed!AG$2:AG$2369,Observed!$A$2:$A$2369,$A326,Observed!$C$2:$C$2369,$C326)),AVERAGEIFS(Observed!AG$2:AG$2369,Observed!$A$2:$A$2369,$A326,Observed!$C$2:$C$2369,$C326),"")</f>
        <v>17.925000000000001</v>
      </c>
      <c r="AH326" s="41">
        <f>IF(ISNUMBER(AVERAGEIFS(Observed!AH$2:AH$2369,Observed!$A$2:$A$2369,$A326,Observed!$C$2:$C$2369,$C326)),AVERAGEIFS(Observed!AH$2:AH$2369,Observed!$A$2:$A$2369,$A326,Observed!$C$2:$C$2369,$C326),"")</f>
        <v>2.8499999999999998E-2</v>
      </c>
      <c r="AI326" s="41">
        <f>IF(ISNUMBER(AVERAGEIFS(Observed!AI$2:AI$2369,Observed!$A$2:$A$2369,$A326,Observed!$C$2:$C$2369,$C326)),AVERAGEIFS(Observed!AI$2:AI$2369,Observed!$A$2:$A$2369,$A326,Observed!$C$2:$C$2369,$C326),"")</f>
        <v>2.8499999999999998E-2</v>
      </c>
      <c r="AJ326" s="41" t="str">
        <f>IF(ISNUMBER(AVERAGEIFS(Observed!AJ$2:AJ$2369,Observed!$A$2:$A$2369,$A326,Observed!$C$2:$C$2369,$C326)),AVERAGEIFS(Observed!AJ$2:AJ$2369,Observed!$A$2:$A$2369,$A326,Observed!$C$2:$C$2369,$C326),"")</f>
        <v/>
      </c>
      <c r="AK326" s="40">
        <f>IF(ISNUMBER(AVERAGEIFS(Observed!AK$2:AK$2369,Observed!$A$2:$A$2369,$A326,Observed!$C$2:$C$2369,$C326)),AVERAGEIFS(Observed!AK$2:AK$2369,Observed!$A$2:$A$2369,$A326,Observed!$C$2:$C$2369,$C326),"")</f>
        <v>11.675000000000001</v>
      </c>
      <c r="AL326" s="41" t="str">
        <f>IF(ISNUMBER(AVERAGEIFS(Observed!AL$2:AL$2369,Observed!$A$2:$A$2369,$A326,Observed!$C$2:$C$2369,$C326)),AVERAGEIFS(Observed!AL$2:AL$2369,Observed!$A$2:$A$2369,$A326,Observed!$C$2:$C$2369,$C326),"")</f>
        <v/>
      </c>
      <c r="AM326" s="40" t="str">
        <f>IF(ISNUMBER(AVERAGEIFS(Observed!AM$2:AM$2369,Observed!$A$2:$A$2369,$A326,Observed!$C$2:$C$2369,$C326)),AVERAGEIFS(Observed!AM$2:AM$2369,Observed!$A$2:$A$2369,$A326,Observed!$C$2:$C$2369,$C326),"")</f>
        <v/>
      </c>
      <c r="AN326" s="40" t="str">
        <f>IF(ISNUMBER(AVERAGEIFS(Observed!AN$2:AN$2369,Observed!$A$2:$A$2369,$A326,Observed!$C$2:$C$2369,$C326)),AVERAGEIFS(Observed!AN$2:AN$2369,Observed!$A$2:$A$2369,$A326,Observed!$C$2:$C$2369,$C326),"")</f>
        <v/>
      </c>
      <c r="AO326" s="40" t="str">
        <f>IF(ISNUMBER(AVERAGEIFS(Observed!AO$2:AO$2369,Observed!$A$2:$A$2369,$A326,Observed!$C$2:$C$2369,$C326)),AVERAGEIFS(Observed!AO$2:AO$2369,Observed!$A$2:$A$2369,$A326,Observed!$C$2:$C$2369,$C326),"")</f>
        <v/>
      </c>
      <c r="AP326" s="41" t="str">
        <f>IF(ISNUMBER(AVERAGEIFS(Observed!AP$2:AP$2369,Observed!$A$2:$A$2369,$A326,Observed!$C$2:$C$2369,$C326)),AVERAGEIFS(Observed!AP$2:AP$2369,Observed!$A$2:$A$2369,$A326,Observed!$C$2:$C$2369,$C326),"")</f>
        <v/>
      </c>
      <c r="AQ326" s="40">
        <f>IF(ISNUMBER(AVERAGEIFS(Observed!AQ$2:AQ$2369,Observed!$A$2:$A$2369,$A326,Observed!$C$2:$C$2369,$C326)),AVERAGEIFS(Observed!AQ$2:AQ$2369,Observed!$A$2:$A$2369,$A326,Observed!$C$2:$C$2369,$C326),"")</f>
        <v>3.10175</v>
      </c>
      <c r="AR326" s="40">
        <f>IF(ISNUMBER(AVERAGEIFS(Observed!AR$2:AR$2369,Observed!$A$2:$A$2369,$A326,Observed!$C$2:$C$2369,$C326)),AVERAGEIFS(Observed!AR$2:AR$2369,Observed!$A$2:$A$2369,$A326,Observed!$C$2:$C$2369,$C326),"")</f>
        <v>9.7317499999999999</v>
      </c>
      <c r="AS326" s="3">
        <f>COUNTIFS(Observed!$A$2:$A$2369,$A326,Observed!$C$2:$C$2369,$C326)</f>
        <v>4</v>
      </c>
      <c r="AT326" s="3">
        <f t="shared" si="5"/>
        <v>14</v>
      </c>
    </row>
    <row r="327" spans="1:46" x14ac:dyDescent="0.25">
      <c r="A327" t="s">
        <v>60</v>
      </c>
      <c r="B327" t="s">
        <v>61</v>
      </c>
      <c r="C327" s="7">
        <v>41990</v>
      </c>
      <c r="D327" t="s">
        <v>101</v>
      </c>
      <c r="F327">
        <v>200</v>
      </c>
      <c r="J327" t="s">
        <v>96</v>
      </c>
      <c r="K327" t="s">
        <v>58</v>
      </c>
      <c r="L327">
        <v>2</v>
      </c>
      <c r="M327" t="s">
        <v>56</v>
      </c>
      <c r="N327" s="39" t="str">
        <f>IF(ISNUMBER(AVERAGEIFS(Observed!N$2:N$2369,Observed!$A$2:$A$2369,$A327,Observed!$C$2:$C$2369,$C327)),AVERAGEIFS(Observed!N$2:N$2369,Observed!$A$2:$A$2369,$A327,Observed!$C$2:$C$2369,$C327),"")</f>
        <v/>
      </c>
      <c r="O327" s="40" t="str">
        <f>IF(ISNUMBER(AVERAGEIFS(Observed!O$2:O$2369,Observed!$A$2:$A$2369,$A327,Observed!$C$2:$C$2369,$C327)),AVERAGEIFS(Observed!O$2:O$2369,Observed!$A$2:$A$2369,$A327,Observed!$C$2:$C$2369,$C327),"")</f>
        <v/>
      </c>
      <c r="P327" s="40">
        <f>IF(ISNUMBER(AVERAGEIFS(Observed!P$2:P$2369,Observed!$A$2:$A$2369,$A327,Observed!$C$2:$C$2369,$C327)),AVERAGEIFS(Observed!P$2:P$2369,Observed!$A$2:$A$2369,$A327,Observed!$C$2:$C$2369,$C327),"")</f>
        <v>142.95999999999998</v>
      </c>
      <c r="Q327" s="40">
        <f>IF(ISNUMBER(AVERAGEIFS(Observed!Q$2:Q$2369,Observed!$A$2:$A$2369,$A327,Observed!$C$2:$C$2369,$C327)),AVERAGEIFS(Observed!Q$2:Q$2369,Observed!$A$2:$A$2369,$A327,Observed!$C$2:$C$2369,$C327),"")</f>
        <v>142.95999999999998</v>
      </c>
      <c r="R327" s="40">
        <f>IF(ISNUMBER(AVERAGEIFS(Observed!R$2:R$2369,Observed!$A$2:$A$2369,$A327,Observed!$C$2:$C$2369,$C327)),AVERAGEIFS(Observed!R$2:R$2369,Observed!$A$2:$A$2369,$A327,Observed!$C$2:$C$2369,$C327),"")</f>
        <v>476.37499999999994</v>
      </c>
      <c r="S327" s="41" t="str">
        <f>IF(ISNUMBER(AVERAGEIFS(Observed!S$2:S$2369,Observed!$A$2:$A$2369,$A327,Observed!$C$2:$C$2369,$C327)),AVERAGEIFS(Observed!S$2:S$2369,Observed!$A$2:$A$2369,$A327,Observed!$C$2:$C$2369,$C327),"")</f>
        <v/>
      </c>
      <c r="T327" s="41" t="str">
        <f>IF(ISNUMBER(AVERAGEIFS(Observed!T$2:T$2369,Observed!$A$2:$A$2369,$A327,Observed!$C$2:$C$2369,$C327)),AVERAGEIFS(Observed!T$2:T$2369,Observed!$A$2:$A$2369,$A327,Observed!$C$2:$C$2369,$C327),"")</f>
        <v/>
      </c>
      <c r="U327" s="41" t="str">
        <f>IF(ISNUMBER(AVERAGEIFS(Observed!U$2:U$2369,Observed!$A$2:$A$2369,$A327,Observed!$C$2:$C$2369,$C327)),AVERAGEIFS(Observed!U$2:U$2369,Observed!$A$2:$A$2369,$A327,Observed!$C$2:$C$2369,$C327),"")</f>
        <v/>
      </c>
      <c r="V327" s="40" t="str">
        <f>IF(ISNUMBER(AVERAGEIFS(Observed!V$2:V$2369,Observed!$A$2:$A$2369,$A327,Observed!$C$2:$C$2369,$C327)),AVERAGEIFS(Observed!V$2:V$2369,Observed!$A$2:$A$2369,$A327,Observed!$C$2:$C$2369,$C327),"")</f>
        <v/>
      </c>
      <c r="W327" s="8" t="str">
        <f>IF(ISNUMBER(AVERAGEIFS(Observed!W$2:W$2369,Observed!$A$2:$A$2369,$A327,Observed!$C$2:$C$2369,$C327)),AVERAGEIFS(Observed!W$2:W$2369,Observed!$A$2:$A$2369,$A327,Observed!$C$2:$C$2369,$C327),"")</f>
        <v/>
      </c>
      <c r="X327" s="8" t="str">
        <f>IF(ISNUMBER(AVERAGEIFS(Observed!X$2:X$2369,Observed!$A$2:$A$2369,$A327,Observed!$C$2:$C$2369,$C327)),AVERAGEIFS(Observed!X$2:X$2369,Observed!$A$2:$A$2369,$A327,Observed!$C$2:$C$2369,$C327),"")</f>
        <v/>
      </c>
      <c r="Y327" s="40" t="str">
        <f>IF(ISNUMBER(AVERAGEIFS(Observed!Y$2:Y$2369,Observed!$A$2:$A$2369,$A327,Observed!$C$2:$C$2369,$C327)),AVERAGEIFS(Observed!Y$2:Y$2369,Observed!$A$2:$A$2369,$A327,Observed!$C$2:$C$2369,$C327),"")</f>
        <v/>
      </c>
      <c r="Z327" s="40" t="str">
        <f>IF(ISNUMBER(AVERAGEIFS(Observed!Z$2:Z$2369,Observed!$A$2:$A$2369,$A327,Observed!$C$2:$C$2369,$C327)),AVERAGEIFS(Observed!Z$2:Z$2369,Observed!$A$2:$A$2369,$A327,Observed!$C$2:$C$2369,$C327),"")</f>
        <v/>
      </c>
      <c r="AA327" s="40" t="str">
        <f>IF(ISNUMBER(AVERAGEIFS(Observed!AA$2:AA$2369,Observed!$A$2:$A$2369,$A327,Observed!$C$2:$C$2369,$C327)),AVERAGEIFS(Observed!AA$2:AA$2369,Observed!$A$2:$A$2369,$A327,Observed!$C$2:$C$2369,$C327),"")</f>
        <v/>
      </c>
      <c r="AB327" s="40">
        <f>IF(ISNUMBER(AVERAGEIFS(Observed!AB$2:AB$2369,Observed!$A$2:$A$2369,$A327,Observed!$C$2:$C$2369,$C327)),AVERAGEIFS(Observed!AB$2:AB$2369,Observed!$A$2:$A$2369,$A327,Observed!$C$2:$C$2369,$C327),"")</f>
        <v>17.233333333333334</v>
      </c>
      <c r="AC327" s="40">
        <f>IF(ISNUMBER(AVERAGEIFS(Observed!AC$2:AC$2369,Observed!$A$2:$A$2369,$A327,Observed!$C$2:$C$2369,$C327)),AVERAGEIFS(Observed!AC$2:AC$2369,Observed!$A$2:$A$2369,$A327,Observed!$C$2:$C$2369,$C327),"")</f>
        <v>9.7666666666666657</v>
      </c>
      <c r="AD327" s="40">
        <f>IF(ISNUMBER(AVERAGEIFS(Observed!AD$2:AD$2369,Observed!$A$2:$A$2369,$A327,Observed!$C$2:$C$2369,$C327)),AVERAGEIFS(Observed!AD$2:AD$2369,Observed!$A$2:$A$2369,$A327,Observed!$C$2:$C$2369,$C327),"")</f>
        <v>72</v>
      </c>
      <c r="AE327" s="40">
        <f>IF(ISNUMBER(AVERAGEIFS(Observed!AE$2:AE$2369,Observed!$A$2:$A$2369,$A327,Observed!$C$2:$C$2369,$C327)),AVERAGEIFS(Observed!AE$2:AE$2369,Observed!$A$2:$A$2369,$A327,Observed!$C$2:$C$2369,$C327),"")</f>
        <v>21.933333333333334</v>
      </c>
      <c r="AF327" s="40">
        <f>IF(ISNUMBER(AVERAGEIFS(Observed!AF$2:AF$2369,Observed!$A$2:$A$2369,$A327,Observed!$C$2:$C$2369,$C327)),AVERAGEIFS(Observed!AF$2:AF$2369,Observed!$A$2:$A$2369,$A327,Observed!$C$2:$C$2369,$C327),"")</f>
        <v>82.733333333333334</v>
      </c>
      <c r="AG327" s="40">
        <f>IF(ISNUMBER(AVERAGEIFS(Observed!AG$2:AG$2369,Observed!$A$2:$A$2369,$A327,Observed!$C$2:$C$2369,$C327)),AVERAGEIFS(Observed!AG$2:AG$2369,Observed!$A$2:$A$2369,$A327,Observed!$C$2:$C$2369,$C327),"")</f>
        <v>16.933333333333334</v>
      </c>
      <c r="AH327" s="41">
        <f>IF(ISNUMBER(AVERAGEIFS(Observed!AH$2:AH$2369,Observed!$A$2:$A$2369,$A327,Observed!$C$2:$C$2369,$C327)),AVERAGEIFS(Observed!AH$2:AH$2369,Observed!$A$2:$A$2369,$A327,Observed!$C$2:$C$2369,$C327),"")</f>
        <v>2.725E-2</v>
      </c>
      <c r="AI327" s="41">
        <f>IF(ISNUMBER(AVERAGEIFS(Observed!AI$2:AI$2369,Observed!$A$2:$A$2369,$A327,Observed!$C$2:$C$2369,$C327)),AVERAGEIFS(Observed!AI$2:AI$2369,Observed!$A$2:$A$2369,$A327,Observed!$C$2:$C$2369,$C327),"")</f>
        <v>2.725E-2</v>
      </c>
      <c r="AJ327" s="41" t="str">
        <f>IF(ISNUMBER(AVERAGEIFS(Observed!AJ$2:AJ$2369,Observed!$A$2:$A$2369,$A327,Observed!$C$2:$C$2369,$C327)),AVERAGEIFS(Observed!AJ$2:AJ$2369,Observed!$A$2:$A$2369,$A327,Observed!$C$2:$C$2369,$C327),"")</f>
        <v/>
      </c>
      <c r="AK327" s="40">
        <f>IF(ISNUMBER(AVERAGEIFS(Observed!AK$2:AK$2369,Observed!$A$2:$A$2369,$A327,Observed!$C$2:$C$2369,$C327)),AVERAGEIFS(Observed!AK$2:AK$2369,Observed!$A$2:$A$2369,$A327,Observed!$C$2:$C$2369,$C327),"")</f>
        <v>11.533333333333333</v>
      </c>
      <c r="AL327" s="41" t="str">
        <f>IF(ISNUMBER(AVERAGEIFS(Observed!AL$2:AL$2369,Observed!$A$2:$A$2369,$A327,Observed!$C$2:$C$2369,$C327)),AVERAGEIFS(Observed!AL$2:AL$2369,Observed!$A$2:$A$2369,$A327,Observed!$C$2:$C$2369,$C327),"")</f>
        <v/>
      </c>
      <c r="AM327" s="40" t="str">
        <f>IF(ISNUMBER(AVERAGEIFS(Observed!AM$2:AM$2369,Observed!$A$2:$A$2369,$A327,Observed!$C$2:$C$2369,$C327)),AVERAGEIFS(Observed!AM$2:AM$2369,Observed!$A$2:$A$2369,$A327,Observed!$C$2:$C$2369,$C327),"")</f>
        <v/>
      </c>
      <c r="AN327" s="40" t="str">
        <f>IF(ISNUMBER(AVERAGEIFS(Observed!AN$2:AN$2369,Observed!$A$2:$A$2369,$A327,Observed!$C$2:$C$2369,$C327)),AVERAGEIFS(Observed!AN$2:AN$2369,Observed!$A$2:$A$2369,$A327,Observed!$C$2:$C$2369,$C327),"")</f>
        <v/>
      </c>
      <c r="AO327" s="40" t="str">
        <f>IF(ISNUMBER(AVERAGEIFS(Observed!AO$2:AO$2369,Observed!$A$2:$A$2369,$A327,Observed!$C$2:$C$2369,$C327)),AVERAGEIFS(Observed!AO$2:AO$2369,Observed!$A$2:$A$2369,$A327,Observed!$C$2:$C$2369,$C327),"")</f>
        <v/>
      </c>
      <c r="AP327" s="41" t="str">
        <f>IF(ISNUMBER(AVERAGEIFS(Observed!AP$2:AP$2369,Observed!$A$2:$A$2369,$A327,Observed!$C$2:$C$2369,$C327)),AVERAGEIFS(Observed!AP$2:AP$2369,Observed!$A$2:$A$2369,$A327,Observed!$C$2:$C$2369,$C327),"")</f>
        <v/>
      </c>
      <c r="AQ327" s="40">
        <f>IF(ISNUMBER(AVERAGEIFS(Observed!AQ$2:AQ$2369,Observed!$A$2:$A$2369,$A327,Observed!$C$2:$C$2369,$C327)),AVERAGEIFS(Observed!AQ$2:AQ$2369,Observed!$A$2:$A$2369,$A327,Observed!$C$2:$C$2369,$C327),"")</f>
        <v>3.8382500000000004</v>
      </c>
      <c r="AR327" s="40">
        <f>IF(ISNUMBER(AVERAGEIFS(Observed!AR$2:AR$2369,Observed!$A$2:$A$2369,$A327,Observed!$C$2:$C$2369,$C327)),AVERAGEIFS(Observed!AR$2:AR$2369,Observed!$A$2:$A$2369,$A327,Observed!$C$2:$C$2369,$C327),"")</f>
        <v>12.717749999999999</v>
      </c>
      <c r="AS327" s="3">
        <f>COUNTIFS(Observed!$A$2:$A$2369,$A327,Observed!$C$2:$C$2369,$C327)</f>
        <v>4</v>
      </c>
      <c r="AT327" s="3">
        <f t="shared" si="5"/>
        <v>14</v>
      </c>
    </row>
    <row r="328" spans="1:46" x14ac:dyDescent="0.25">
      <c r="A328" t="s">
        <v>65</v>
      </c>
      <c r="B328" t="s">
        <v>61</v>
      </c>
      <c r="C328" s="7">
        <v>41990</v>
      </c>
      <c r="D328" t="s">
        <v>101</v>
      </c>
      <c r="F328">
        <v>350</v>
      </c>
      <c r="J328" t="s">
        <v>96</v>
      </c>
      <c r="K328" t="s">
        <v>58</v>
      </c>
      <c r="L328">
        <v>2</v>
      </c>
      <c r="M328" t="s">
        <v>56</v>
      </c>
      <c r="N328" s="39" t="str">
        <f>IF(ISNUMBER(AVERAGEIFS(Observed!N$2:N$2369,Observed!$A$2:$A$2369,$A328,Observed!$C$2:$C$2369,$C328)),AVERAGEIFS(Observed!N$2:N$2369,Observed!$A$2:$A$2369,$A328,Observed!$C$2:$C$2369,$C328),"")</f>
        <v/>
      </c>
      <c r="O328" s="40" t="str">
        <f>IF(ISNUMBER(AVERAGEIFS(Observed!O$2:O$2369,Observed!$A$2:$A$2369,$A328,Observed!$C$2:$C$2369,$C328)),AVERAGEIFS(Observed!O$2:O$2369,Observed!$A$2:$A$2369,$A328,Observed!$C$2:$C$2369,$C328),"")</f>
        <v/>
      </c>
      <c r="P328" s="40">
        <f>IF(ISNUMBER(AVERAGEIFS(Observed!P$2:P$2369,Observed!$A$2:$A$2369,$A328,Observed!$C$2:$C$2369,$C328)),AVERAGEIFS(Observed!P$2:P$2369,Observed!$A$2:$A$2369,$A328,Observed!$C$2:$C$2369,$C328),"")</f>
        <v>156.08249999999998</v>
      </c>
      <c r="Q328" s="40">
        <f>IF(ISNUMBER(AVERAGEIFS(Observed!Q$2:Q$2369,Observed!$A$2:$A$2369,$A328,Observed!$C$2:$C$2369,$C328)),AVERAGEIFS(Observed!Q$2:Q$2369,Observed!$A$2:$A$2369,$A328,Observed!$C$2:$C$2369,$C328),"")</f>
        <v>156.08249999999998</v>
      </c>
      <c r="R328" s="40">
        <f>IF(ISNUMBER(AVERAGEIFS(Observed!R$2:R$2369,Observed!$A$2:$A$2369,$A328,Observed!$C$2:$C$2369,$C328)),AVERAGEIFS(Observed!R$2:R$2369,Observed!$A$2:$A$2369,$A328,Observed!$C$2:$C$2369,$C328),"")</f>
        <v>523.39250000000004</v>
      </c>
      <c r="S328" s="41" t="str">
        <f>IF(ISNUMBER(AVERAGEIFS(Observed!S$2:S$2369,Observed!$A$2:$A$2369,$A328,Observed!$C$2:$C$2369,$C328)),AVERAGEIFS(Observed!S$2:S$2369,Observed!$A$2:$A$2369,$A328,Observed!$C$2:$C$2369,$C328),"")</f>
        <v/>
      </c>
      <c r="T328" s="41" t="str">
        <f>IF(ISNUMBER(AVERAGEIFS(Observed!T$2:T$2369,Observed!$A$2:$A$2369,$A328,Observed!$C$2:$C$2369,$C328)),AVERAGEIFS(Observed!T$2:T$2369,Observed!$A$2:$A$2369,$A328,Observed!$C$2:$C$2369,$C328),"")</f>
        <v/>
      </c>
      <c r="U328" s="41" t="str">
        <f>IF(ISNUMBER(AVERAGEIFS(Observed!U$2:U$2369,Observed!$A$2:$A$2369,$A328,Observed!$C$2:$C$2369,$C328)),AVERAGEIFS(Observed!U$2:U$2369,Observed!$A$2:$A$2369,$A328,Observed!$C$2:$C$2369,$C328),"")</f>
        <v/>
      </c>
      <c r="V328" s="40" t="str">
        <f>IF(ISNUMBER(AVERAGEIFS(Observed!V$2:V$2369,Observed!$A$2:$A$2369,$A328,Observed!$C$2:$C$2369,$C328)),AVERAGEIFS(Observed!V$2:V$2369,Observed!$A$2:$A$2369,$A328,Observed!$C$2:$C$2369,$C328),"")</f>
        <v/>
      </c>
      <c r="W328" s="8" t="str">
        <f>IF(ISNUMBER(AVERAGEIFS(Observed!W$2:W$2369,Observed!$A$2:$A$2369,$A328,Observed!$C$2:$C$2369,$C328)),AVERAGEIFS(Observed!W$2:W$2369,Observed!$A$2:$A$2369,$A328,Observed!$C$2:$C$2369,$C328),"")</f>
        <v/>
      </c>
      <c r="X328" s="8" t="str">
        <f>IF(ISNUMBER(AVERAGEIFS(Observed!X$2:X$2369,Observed!$A$2:$A$2369,$A328,Observed!$C$2:$C$2369,$C328)),AVERAGEIFS(Observed!X$2:X$2369,Observed!$A$2:$A$2369,$A328,Observed!$C$2:$C$2369,$C328),"")</f>
        <v/>
      </c>
      <c r="Y328" s="40" t="str">
        <f>IF(ISNUMBER(AVERAGEIFS(Observed!Y$2:Y$2369,Observed!$A$2:$A$2369,$A328,Observed!$C$2:$C$2369,$C328)),AVERAGEIFS(Observed!Y$2:Y$2369,Observed!$A$2:$A$2369,$A328,Observed!$C$2:$C$2369,$C328),"")</f>
        <v/>
      </c>
      <c r="Z328" s="40" t="str">
        <f>IF(ISNUMBER(AVERAGEIFS(Observed!Z$2:Z$2369,Observed!$A$2:$A$2369,$A328,Observed!$C$2:$C$2369,$C328)),AVERAGEIFS(Observed!Z$2:Z$2369,Observed!$A$2:$A$2369,$A328,Observed!$C$2:$C$2369,$C328),"")</f>
        <v/>
      </c>
      <c r="AA328" s="40" t="str">
        <f>IF(ISNUMBER(AVERAGEIFS(Observed!AA$2:AA$2369,Observed!$A$2:$A$2369,$A328,Observed!$C$2:$C$2369,$C328)),AVERAGEIFS(Observed!AA$2:AA$2369,Observed!$A$2:$A$2369,$A328,Observed!$C$2:$C$2369,$C328),"")</f>
        <v/>
      </c>
      <c r="AB328" s="40">
        <f>IF(ISNUMBER(AVERAGEIFS(Observed!AB$2:AB$2369,Observed!$A$2:$A$2369,$A328,Observed!$C$2:$C$2369,$C328)),AVERAGEIFS(Observed!AB$2:AB$2369,Observed!$A$2:$A$2369,$A328,Observed!$C$2:$C$2369,$C328),"")</f>
        <v>16.474999999999998</v>
      </c>
      <c r="AC328" s="40">
        <f>IF(ISNUMBER(AVERAGEIFS(Observed!AC$2:AC$2369,Observed!$A$2:$A$2369,$A328,Observed!$C$2:$C$2369,$C328)),AVERAGEIFS(Observed!AC$2:AC$2369,Observed!$A$2:$A$2369,$A328,Observed!$C$2:$C$2369,$C328),"")</f>
        <v>9.8999999999999986</v>
      </c>
      <c r="AD328" s="40">
        <f>IF(ISNUMBER(AVERAGEIFS(Observed!AD$2:AD$2369,Observed!$A$2:$A$2369,$A328,Observed!$C$2:$C$2369,$C328)),AVERAGEIFS(Observed!AD$2:AD$2369,Observed!$A$2:$A$2369,$A328,Observed!$C$2:$C$2369,$C328),"")</f>
        <v>73.675000000000011</v>
      </c>
      <c r="AE328" s="40">
        <f>IF(ISNUMBER(AVERAGEIFS(Observed!AE$2:AE$2369,Observed!$A$2:$A$2369,$A328,Observed!$C$2:$C$2369,$C328)),AVERAGEIFS(Observed!AE$2:AE$2369,Observed!$A$2:$A$2369,$A328,Observed!$C$2:$C$2369,$C328),"")</f>
        <v>21.325000000000003</v>
      </c>
      <c r="AF328" s="40">
        <f>IF(ISNUMBER(AVERAGEIFS(Observed!AF$2:AF$2369,Observed!$A$2:$A$2369,$A328,Observed!$C$2:$C$2369,$C328)),AVERAGEIFS(Observed!AF$2:AF$2369,Observed!$A$2:$A$2369,$A328,Observed!$C$2:$C$2369,$C328),"")</f>
        <v>83.075000000000003</v>
      </c>
      <c r="AG328" s="40">
        <f>IF(ISNUMBER(AVERAGEIFS(Observed!AG$2:AG$2369,Observed!$A$2:$A$2369,$A328,Observed!$C$2:$C$2369,$C328)),AVERAGEIFS(Observed!AG$2:AG$2369,Observed!$A$2:$A$2369,$A328,Observed!$C$2:$C$2369,$C328),"")</f>
        <v>19.05</v>
      </c>
      <c r="AH328" s="41">
        <f>IF(ISNUMBER(AVERAGEIFS(Observed!AH$2:AH$2369,Observed!$A$2:$A$2369,$A328,Observed!$C$2:$C$2369,$C328)),AVERAGEIFS(Observed!AH$2:AH$2369,Observed!$A$2:$A$2369,$A328,Observed!$C$2:$C$2369,$C328),"")</f>
        <v>3.0249999999999999E-2</v>
      </c>
      <c r="AI328" s="41">
        <f>IF(ISNUMBER(AVERAGEIFS(Observed!AI$2:AI$2369,Observed!$A$2:$A$2369,$A328,Observed!$C$2:$C$2369,$C328)),AVERAGEIFS(Observed!AI$2:AI$2369,Observed!$A$2:$A$2369,$A328,Observed!$C$2:$C$2369,$C328),"")</f>
        <v>3.0249999999999999E-2</v>
      </c>
      <c r="AJ328" s="41" t="str">
        <f>IF(ISNUMBER(AVERAGEIFS(Observed!AJ$2:AJ$2369,Observed!$A$2:$A$2369,$A328,Observed!$C$2:$C$2369,$C328)),AVERAGEIFS(Observed!AJ$2:AJ$2369,Observed!$A$2:$A$2369,$A328,Observed!$C$2:$C$2369,$C328),"")</f>
        <v/>
      </c>
      <c r="AK328" s="40">
        <f>IF(ISNUMBER(AVERAGEIFS(Observed!AK$2:AK$2369,Observed!$A$2:$A$2369,$A328,Observed!$C$2:$C$2369,$C328)),AVERAGEIFS(Observed!AK$2:AK$2369,Observed!$A$2:$A$2369,$A328,Observed!$C$2:$C$2369,$C328),"")</f>
        <v>11.799999999999999</v>
      </c>
      <c r="AL328" s="41" t="str">
        <f>IF(ISNUMBER(AVERAGEIFS(Observed!AL$2:AL$2369,Observed!$A$2:$A$2369,$A328,Observed!$C$2:$C$2369,$C328)),AVERAGEIFS(Observed!AL$2:AL$2369,Observed!$A$2:$A$2369,$A328,Observed!$C$2:$C$2369,$C328),"")</f>
        <v/>
      </c>
      <c r="AM328" s="40" t="str">
        <f>IF(ISNUMBER(AVERAGEIFS(Observed!AM$2:AM$2369,Observed!$A$2:$A$2369,$A328,Observed!$C$2:$C$2369,$C328)),AVERAGEIFS(Observed!AM$2:AM$2369,Observed!$A$2:$A$2369,$A328,Observed!$C$2:$C$2369,$C328),"")</f>
        <v/>
      </c>
      <c r="AN328" s="40" t="str">
        <f>IF(ISNUMBER(AVERAGEIFS(Observed!AN$2:AN$2369,Observed!$A$2:$A$2369,$A328,Observed!$C$2:$C$2369,$C328)),AVERAGEIFS(Observed!AN$2:AN$2369,Observed!$A$2:$A$2369,$A328,Observed!$C$2:$C$2369,$C328),"")</f>
        <v/>
      </c>
      <c r="AO328" s="40" t="str">
        <f>IF(ISNUMBER(AVERAGEIFS(Observed!AO$2:AO$2369,Observed!$A$2:$A$2369,$A328,Observed!$C$2:$C$2369,$C328)),AVERAGEIFS(Observed!AO$2:AO$2369,Observed!$A$2:$A$2369,$A328,Observed!$C$2:$C$2369,$C328),"")</f>
        <v/>
      </c>
      <c r="AP328" s="41" t="str">
        <f>IF(ISNUMBER(AVERAGEIFS(Observed!AP$2:AP$2369,Observed!$A$2:$A$2369,$A328,Observed!$C$2:$C$2369,$C328)),AVERAGEIFS(Observed!AP$2:AP$2369,Observed!$A$2:$A$2369,$A328,Observed!$C$2:$C$2369,$C328),"")</f>
        <v/>
      </c>
      <c r="AQ328" s="40">
        <f>IF(ISNUMBER(AVERAGEIFS(Observed!AQ$2:AQ$2369,Observed!$A$2:$A$2369,$A328,Observed!$C$2:$C$2369,$C328)),AVERAGEIFS(Observed!AQ$2:AQ$2369,Observed!$A$2:$A$2369,$A328,Observed!$C$2:$C$2369,$C328),"")</f>
        <v>4.7272499999999997</v>
      </c>
      <c r="AR328" s="40">
        <f>IF(ISNUMBER(AVERAGEIFS(Observed!AR$2:AR$2369,Observed!$A$2:$A$2369,$A328,Observed!$C$2:$C$2369,$C328)),AVERAGEIFS(Observed!AR$2:AR$2369,Observed!$A$2:$A$2369,$A328,Observed!$C$2:$C$2369,$C328),"")</f>
        <v>16.240749999999998</v>
      </c>
      <c r="AS328" s="3">
        <f>COUNTIFS(Observed!$A$2:$A$2369,$A328,Observed!$C$2:$C$2369,$C328)</f>
        <v>4</v>
      </c>
      <c r="AT328" s="3">
        <f t="shared" si="5"/>
        <v>14</v>
      </c>
    </row>
    <row r="329" spans="1:46" x14ac:dyDescent="0.25">
      <c r="A329" t="s">
        <v>62</v>
      </c>
      <c r="B329" t="s">
        <v>61</v>
      </c>
      <c r="C329" s="7">
        <v>41990</v>
      </c>
      <c r="D329" t="s">
        <v>101</v>
      </c>
      <c r="F329">
        <v>500</v>
      </c>
      <c r="J329" t="s">
        <v>96</v>
      </c>
      <c r="K329" t="s">
        <v>58</v>
      </c>
      <c r="L329">
        <v>2</v>
      </c>
      <c r="M329" t="s">
        <v>56</v>
      </c>
      <c r="N329" s="39" t="str">
        <f>IF(ISNUMBER(AVERAGEIFS(Observed!N$2:N$2369,Observed!$A$2:$A$2369,$A329,Observed!$C$2:$C$2369,$C329)),AVERAGEIFS(Observed!N$2:N$2369,Observed!$A$2:$A$2369,$A329,Observed!$C$2:$C$2369,$C329),"")</f>
        <v/>
      </c>
      <c r="O329" s="40" t="str">
        <f>IF(ISNUMBER(AVERAGEIFS(Observed!O$2:O$2369,Observed!$A$2:$A$2369,$A329,Observed!$C$2:$C$2369,$C329)),AVERAGEIFS(Observed!O$2:O$2369,Observed!$A$2:$A$2369,$A329,Observed!$C$2:$C$2369,$C329),"")</f>
        <v/>
      </c>
      <c r="P329" s="40">
        <f>IF(ISNUMBER(AVERAGEIFS(Observed!P$2:P$2369,Observed!$A$2:$A$2369,$A329,Observed!$C$2:$C$2369,$C329)),AVERAGEIFS(Observed!P$2:P$2369,Observed!$A$2:$A$2369,$A329,Observed!$C$2:$C$2369,$C329),"")</f>
        <v>140.88249999999999</v>
      </c>
      <c r="Q329" s="40">
        <f>IF(ISNUMBER(AVERAGEIFS(Observed!Q$2:Q$2369,Observed!$A$2:$A$2369,$A329,Observed!$C$2:$C$2369,$C329)),AVERAGEIFS(Observed!Q$2:Q$2369,Observed!$A$2:$A$2369,$A329,Observed!$C$2:$C$2369,$C329),"")</f>
        <v>140.88249999999999</v>
      </c>
      <c r="R329" s="40">
        <f>IF(ISNUMBER(AVERAGEIFS(Observed!R$2:R$2369,Observed!$A$2:$A$2369,$A329,Observed!$C$2:$C$2369,$C329)),AVERAGEIFS(Observed!R$2:R$2369,Observed!$A$2:$A$2369,$A329,Observed!$C$2:$C$2369,$C329),"")</f>
        <v>514.32249999999999</v>
      </c>
      <c r="S329" s="41" t="str">
        <f>IF(ISNUMBER(AVERAGEIFS(Observed!S$2:S$2369,Observed!$A$2:$A$2369,$A329,Observed!$C$2:$C$2369,$C329)),AVERAGEIFS(Observed!S$2:S$2369,Observed!$A$2:$A$2369,$A329,Observed!$C$2:$C$2369,$C329),"")</f>
        <v/>
      </c>
      <c r="T329" s="41" t="str">
        <f>IF(ISNUMBER(AVERAGEIFS(Observed!T$2:T$2369,Observed!$A$2:$A$2369,$A329,Observed!$C$2:$C$2369,$C329)),AVERAGEIFS(Observed!T$2:T$2369,Observed!$A$2:$A$2369,$A329,Observed!$C$2:$C$2369,$C329),"")</f>
        <v/>
      </c>
      <c r="U329" s="41" t="str">
        <f>IF(ISNUMBER(AVERAGEIFS(Observed!U$2:U$2369,Observed!$A$2:$A$2369,$A329,Observed!$C$2:$C$2369,$C329)),AVERAGEIFS(Observed!U$2:U$2369,Observed!$A$2:$A$2369,$A329,Observed!$C$2:$C$2369,$C329),"")</f>
        <v/>
      </c>
      <c r="V329" s="40" t="str">
        <f>IF(ISNUMBER(AVERAGEIFS(Observed!V$2:V$2369,Observed!$A$2:$A$2369,$A329,Observed!$C$2:$C$2369,$C329)),AVERAGEIFS(Observed!V$2:V$2369,Observed!$A$2:$A$2369,$A329,Observed!$C$2:$C$2369,$C329),"")</f>
        <v/>
      </c>
      <c r="W329" s="8" t="str">
        <f>IF(ISNUMBER(AVERAGEIFS(Observed!W$2:W$2369,Observed!$A$2:$A$2369,$A329,Observed!$C$2:$C$2369,$C329)),AVERAGEIFS(Observed!W$2:W$2369,Observed!$A$2:$A$2369,$A329,Observed!$C$2:$C$2369,$C329),"")</f>
        <v/>
      </c>
      <c r="X329" s="8" t="str">
        <f>IF(ISNUMBER(AVERAGEIFS(Observed!X$2:X$2369,Observed!$A$2:$A$2369,$A329,Observed!$C$2:$C$2369,$C329)),AVERAGEIFS(Observed!X$2:X$2369,Observed!$A$2:$A$2369,$A329,Observed!$C$2:$C$2369,$C329),"")</f>
        <v/>
      </c>
      <c r="Y329" s="40" t="str">
        <f>IF(ISNUMBER(AVERAGEIFS(Observed!Y$2:Y$2369,Observed!$A$2:$A$2369,$A329,Observed!$C$2:$C$2369,$C329)),AVERAGEIFS(Observed!Y$2:Y$2369,Observed!$A$2:$A$2369,$A329,Observed!$C$2:$C$2369,$C329),"")</f>
        <v/>
      </c>
      <c r="Z329" s="40" t="str">
        <f>IF(ISNUMBER(AVERAGEIFS(Observed!Z$2:Z$2369,Observed!$A$2:$A$2369,$A329,Observed!$C$2:$C$2369,$C329)),AVERAGEIFS(Observed!Z$2:Z$2369,Observed!$A$2:$A$2369,$A329,Observed!$C$2:$C$2369,$C329),"")</f>
        <v/>
      </c>
      <c r="AA329" s="40" t="str">
        <f>IF(ISNUMBER(AVERAGEIFS(Observed!AA$2:AA$2369,Observed!$A$2:$A$2369,$A329,Observed!$C$2:$C$2369,$C329)),AVERAGEIFS(Observed!AA$2:AA$2369,Observed!$A$2:$A$2369,$A329,Observed!$C$2:$C$2369,$C329),"")</f>
        <v/>
      </c>
      <c r="AB329" s="40">
        <f>IF(ISNUMBER(AVERAGEIFS(Observed!AB$2:AB$2369,Observed!$A$2:$A$2369,$A329,Observed!$C$2:$C$2369,$C329)),AVERAGEIFS(Observed!AB$2:AB$2369,Observed!$A$2:$A$2369,$A329,Observed!$C$2:$C$2369,$C329),"")</f>
        <v>15.675000000000001</v>
      </c>
      <c r="AC329" s="40">
        <f>IF(ISNUMBER(AVERAGEIFS(Observed!AC$2:AC$2369,Observed!$A$2:$A$2369,$A329,Observed!$C$2:$C$2369,$C329)),AVERAGEIFS(Observed!AC$2:AC$2369,Observed!$A$2:$A$2369,$A329,Observed!$C$2:$C$2369,$C329),"")</f>
        <v>9.0250000000000004</v>
      </c>
      <c r="AD329" s="40">
        <f>IF(ISNUMBER(AVERAGEIFS(Observed!AD$2:AD$2369,Observed!$A$2:$A$2369,$A329,Observed!$C$2:$C$2369,$C329)),AVERAGEIFS(Observed!AD$2:AD$2369,Observed!$A$2:$A$2369,$A329,Observed!$C$2:$C$2369,$C329),"")</f>
        <v>74.149999999999991</v>
      </c>
      <c r="AE329" s="40">
        <f>IF(ISNUMBER(AVERAGEIFS(Observed!AE$2:AE$2369,Observed!$A$2:$A$2369,$A329,Observed!$C$2:$C$2369,$C329)),AVERAGEIFS(Observed!AE$2:AE$2369,Observed!$A$2:$A$2369,$A329,Observed!$C$2:$C$2369,$C329),"")</f>
        <v>20.75</v>
      </c>
      <c r="AF329" s="40">
        <f>IF(ISNUMBER(AVERAGEIFS(Observed!AF$2:AF$2369,Observed!$A$2:$A$2369,$A329,Observed!$C$2:$C$2369,$C329)),AVERAGEIFS(Observed!AF$2:AF$2369,Observed!$A$2:$A$2369,$A329,Observed!$C$2:$C$2369,$C329),"")</f>
        <v>82.875</v>
      </c>
      <c r="AG329" s="40">
        <f>IF(ISNUMBER(AVERAGEIFS(Observed!AG$2:AG$2369,Observed!$A$2:$A$2369,$A329,Observed!$C$2:$C$2369,$C329)),AVERAGEIFS(Observed!AG$2:AG$2369,Observed!$A$2:$A$2369,$A329,Observed!$C$2:$C$2369,$C329),"")</f>
        <v>21.3</v>
      </c>
      <c r="AH329" s="41">
        <f>IF(ISNUMBER(AVERAGEIFS(Observed!AH$2:AH$2369,Observed!$A$2:$A$2369,$A329,Observed!$C$2:$C$2369,$C329)),AVERAGEIFS(Observed!AH$2:AH$2369,Observed!$A$2:$A$2369,$A329,Observed!$C$2:$C$2369,$C329),"")</f>
        <v>3.4250000000000003E-2</v>
      </c>
      <c r="AI329" s="41">
        <f>IF(ISNUMBER(AVERAGEIFS(Observed!AI$2:AI$2369,Observed!$A$2:$A$2369,$A329,Observed!$C$2:$C$2369,$C329)),AVERAGEIFS(Observed!AI$2:AI$2369,Observed!$A$2:$A$2369,$A329,Observed!$C$2:$C$2369,$C329),"")</f>
        <v>3.4250000000000003E-2</v>
      </c>
      <c r="AJ329" s="41" t="str">
        <f>IF(ISNUMBER(AVERAGEIFS(Observed!AJ$2:AJ$2369,Observed!$A$2:$A$2369,$A329,Observed!$C$2:$C$2369,$C329)),AVERAGEIFS(Observed!AJ$2:AJ$2369,Observed!$A$2:$A$2369,$A329,Observed!$C$2:$C$2369,$C329),"")</f>
        <v/>
      </c>
      <c r="AK329" s="40">
        <f>IF(ISNUMBER(AVERAGEIFS(Observed!AK$2:AK$2369,Observed!$A$2:$A$2369,$A329,Observed!$C$2:$C$2369,$C329)),AVERAGEIFS(Observed!AK$2:AK$2369,Observed!$A$2:$A$2369,$A329,Observed!$C$2:$C$2369,$C329),"")</f>
        <v>11.85</v>
      </c>
      <c r="AL329" s="41" t="str">
        <f>IF(ISNUMBER(AVERAGEIFS(Observed!AL$2:AL$2369,Observed!$A$2:$A$2369,$A329,Observed!$C$2:$C$2369,$C329)),AVERAGEIFS(Observed!AL$2:AL$2369,Observed!$A$2:$A$2369,$A329,Observed!$C$2:$C$2369,$C329),"")</f>
        <v/>
      </c>
      <c r="AM329" s="40" t="str">
        <f>IF(ISNUMBER(AVERAGEIFS(Observed!AM$2:AM$2369,Observed!$A$2:$A$2369,$A329,Observed!$C$2:$C$2369,$C329)),AVERAGEIFS(Observed!AM$2:AM$2369,Observed!$A$2:$A$2369,$A329,Observed!$C$2:$C$2369,$C329),"")</f>
        <v/>
      </c>
      <c r="AN329" s="40" t="str">
        <f>IF(ISNUMBER(AVERAGEIFS(Observed!AN$2:AN$2369,Observed!$A$2:$A$2369,$A329,Observed!$C$2:$C$2369,$C329)),AVERAGEIFS(Observed!AN$2:AN$2369,Observed!$A$2:$A$2369,$A329,Observed!$C$2:$C$2369,$C329),"")</f>
        <v/>
      </c>
      <c r="AO329" s="40" t="str">
        <f>IF(ISNUMBER(AVERAGEIFS(Observed!AO$2:AO$2369,Observed!$A$2:$A$2369,$A329,Observed!$C$2:$C$2369,$C329)),AVERAGEIFS(Observed!AO$2:AO$2369,Observed!$A$2:$A$2369,$A329,Observed!$C$2:$C$2369,$C329),"")</f>
        <v/>
      </c>
      <c r="AP329" s="41" t="str">
        <f>IF(ISNUMBER(AVERAGEIFS(Observed!AP$2:AP$2369,Observed!$A$2:$A$2369,$A329,Observed!$C$2:$C$2369,$C329)),AVERAGEIFS(Observed!AP$2:AP$2369,Observed!$A$2:$A$2369,$A329,Observed!$C$2:$C$2369,$C329),"")</f>
        <v/>
      </c>
      <c r="AQ329" s="40">
        <f>IF(ISNUMBER(AVERAGEIFS(Observed!AQ$2:AQ$2369,Observed!$A$2:$A$2369,$A329,Observed!$C$2:$C$2369,$C329)),AVERAGEIFS(Observed!AQ$2:AQ$2369,Observed!$A$2:$A$2369,$A329,Observed!$C$2:$C$2369,$C329),"")</f>
        <v>4.7810000000000006</v>
      </c>
      <c r="AR329" s="40">
        <f>IF(ISNUMBER(AVERAGEIFS(Observed!AR$2:AR$2369,Observed!$A$2:$A$2369,$A329,Observed!$C$2:$C$2369,$C329)),AVERAGEIFS(Observed!AR$2:AR$2369,Observed!$A$2:$A$2369,$A329,Observed!$C$2:$C$2369,$C329),"")</f>
        <v>17.573999999999998</v>
      </c>
      <c r="AS329" s="3">
        <f>COUNTIFS(Observed!$A$2:$A$2369,$A329,Observed!$C$2:$C$2369,$C329)</f>
        <v>4</v>
      </c>
      <c r="AT329" s="3">
        <f t="shared" si="5"/>
        <v>14</v>
      </c>
    </row>
    <row r="330" spans="1:46" x14ac:dyDescent="0.25">
      <c r="A330" t="s">
        <v>63</v>
      </c>
      <c r="B330" t="s">
        <v>61</v>
      </c>
      <c r="C330" s="7">
        <v>42019</v>
      </c>
      <c r="D330" t="s">
        <v>101</v>
      </c>
      <c r="F330">
        <v>0</v>
      </c>
      <c r="J330" t="s">
        <v>96</v>
      </c>
      <c r="K330" t="s">
        <v>58</v>
      </c>
      <c r="L330">
        <v>2</v>
      </c>
      <c r="M330" t="s">
        <v>56</v>
      </c>
      <c r="N330" s="39" t="str">
        <f>IF(ISNUMBER(AVERAGEIFS(Observed!N$2:N$2369,Observed!$A$2:$A$2369,$A330,Observed!$C$2:$C$2369,$C330)),AVERAGEIFS(Observed!N$2:N$2369,Observed!$A$2:$A$2369,$A330,Observed!$C$2:$C$2369,$C330),"")</f>
        <v/>
      </c>
      <c r="O330" s="40" t="str">
        <f>IF(ISNUMBER(AVERAGEIFS(Observed!O$2:O$2369,Observed!$A$2:$A$2369,$A330,Observed!$C$2:$C$2369,$C330)),AVERAGEIFS(Observed!O$2:O$2369,Observed!$A$2:$A$2369,$A330,Observed!$C$2:$C$2369,$C330),"")</f>
        <v/>
      </c>
      <c r="P330" s="40">
        <f>IF(ISNUMBER(AVERAGEIFS(Observed!P$2:P$2369,Observed!$A$2:$A$2369,$A330,Observed!$C$2:$C$2369,$C330)),AVERAGEIFS(Observed!P$2:P$2369,Observed!$A$2:$A$2369,$A330,Observed!$C$2:$C$2369,$C330),"")</f>
        <v>176.59</v>
      </c>
      <c r="Q330" s="40">
        <f>IF(ISNUMBER(AVERAGEIFS(Observed!Q$2:Q$2369,Observed!$A$2:$A$2369,$A330,Observed!$C$2:$C$2369,$C330)),AVERAGEIFS(Observed!Q$2:Q$2369,Observed!$A$2:$A$2369,$A330,Observed!$C$2:$C$2369,$C330),"")</f>
        <v>176.59</v>
      </c>
      <c r="R330" s="40">
        <f>IF(ISNUMBER(AVERAGEIFS(Observed!R$2:R$2369,Observed!$A$2:$A$2369,$A330,Observed!$C$2:$C$2369,$C330)),AVERAGEIFS(Observed!R$2:R$2369,Observed!$A$2:$A$2369,$A330,Observed!$C$2:$C$2369,$C330),"")</f>
        <v>452.97250000000003</v>
      </c>
      <c r="S330" s="41" t="str">
        <f>IF(ISNUMBER(AVERAGEIFS(Observed!S$2:S$2369,Observed!$A$2:$A$2369,$A330,Observed!$C$2:$C$2369,$C330)),AVERAGEIFS(Observed!S$2:S$2369,Observed!$A$2:$A$2369,$A330,Observed!$C$2:$C$2369,$C330),"")</f>
        <v/>
      </c>
      <c r="T330" s="41" t="str">
        <f>IF(ISNUMBER(AVERAGEIFS(Observed!T$2:T$2369,Observed!$A$2:$A$2369,$A330,Observed!$C$2:$C$2369,$C330)),AVERAGEIFS(Observed!T$2:T$2369,Observed!$A$2:$A$2369,$A330,Observed!$C$2:$C$2369,$C330),"")</f>
        <v/>
      </c>
      <c r="U330" s="41" t="str">
        <f>IF(ISNUMBER(AVERAGEIFS(Observed!U$2:U$2369,Observed!$A$2:$A$2369,$A330,Observed!$C$2:$C$2369,$C330)),AVERAGEIFS(Observed!U$2:U$2369,Observed!$A$2:$A$2369,$A330,Observed!$C$2:$C$2369,$C330),"")</f>
        <v/>
      </c>
      <c r="V330" s="40" t="str">
        <f>IF(ISNUMBER(AVERAGEIFS(Observed!V$2:V$2369,Observed!$A$2:$A$2369,$A330,Observed!$C$2:$C$2369,$C330)),AVERAGEIFS(Observed!V$2:V$2369,Observed!$A$2:$A$2369,$A330,Observed!$C$2:$C$2369,$C330),"")</f>
        <v/>
      </c>
      <c r="W330" s="8" t="str">
        <f>IF(ISNUMBER(AVERAGEIFS(Observed!W$2:W$2369,Observed!$A$2:$A$2369,$A330,Observed!$C$2:$C$2369,$C330)),AVERAGEIFS(Observed!W$2:W$2369,Observed!$A$2:$A$2369,$A330,Observed!$C$2:$C$2369,$C330),"")</f>
        <v/>
      </c>
      <c r="X330" s="8" t="str">
        <f>IF(ISNUMBER(AVERAGEIFS(Observed!X$2:X$2369,Observed!$A$2:$A$2369,$A330,Observed!$C$2:$C$2369,$C330)),AVERAGEIFS(Observed!X$2:X$2369,Observed!$A$2:$A$2369,$A330,Observed!$C$2:$C$2369,$C330),"")</f>
        <v/>
      </c>
      <c r="Y330" s="40" t="str">
        <f>IF(ISNUMBER(AVERAGEIFS(Observed!Y$2:Y$2369,Observed!$A$2:$A$2369,$A330,Observed!$C$2:$C$2369,$C330)),AVERAGEIFS(Observed!Y$2:Y$2369,Observed!$A$2:$A$2369,$A330,Observed!$C$2:$C$2369,$C330),"")</f>
        <v/>
      </c>
      <c r="Z330" s="40" t="str">
        <f>IF(ISNUMBER(AVERAGEIFS(Observed!Z$2:Z$2369,Observed!$A$2:$A$2369,$A330,Observed!$C$2:$C$2369,$C330)),AVERAGEIFS(Observed!Z$2:Z$2369,Observed!$A$2:$A$2369,$A330,Observed!$C$2:$C$2369,$C330),"")</f>
        <v/>
      </c>
      <c r="AA330" s="40" t="str">
        <f>IF(ISNUMBER(AVERAGEIFS(Observed!AA$2:AA$2369,Observed!$A$2:$A$2369,$A330,Observed!$C$2:$C$2369,$C330)),AVERAGEIFS(Observed!AA$2:AA$2369,Observed!$A$2:$A$2369,$A330,Observed!$C$2:$C$2369,$C330),"")</f>
        <v/>
      </c>
      <c r="AB330" s="40">
        <f>IF(ISNUMBER(AVERAGEIFS(Observed!AB$2:AB$2369,Observed!$A$2:$A$2369,$A330,Observed!$C$2:$C$2369,$C330)),AVERAGEIFS(Observed!AB$2:AB$2369,Observed!$A$2:$A$2369,$A330,Observed!$C$2:$C$2369,$C330),"")</f>
        <v>23.866666666666664</v>
      </c>
      <c r="AC330" s="40">
        <f>IF(ISNUMBER(AVERAGEIFS(Observed!AC$2:AC$2369,Observed!$A$2:$A$2369,$A330,Observed!$C$2:$C$2369,$C330)),AVERAGEIFS(Observed!AC$2:AC$2369,Observed!$A$2:$A$2369,$A330,Observed!$C$2:$C$2369,$C330),"")</f>
        <v>6.9666666666666659</v>
      </c>
      <c r="AD330" s="40">
        <f>IF(ISNUMBER(AVERAGEIFS(Observed!AD$2:AD$2369,Observed!$A$2:$A$2369,$A330,Observed!$C$2:$C$2369,$C330)),AVERAGEIFS(Observed!AD$2:AD$2369,Observed!$A$2:$A$2369,$A330,Observed!$C$2:$C$2369,$C330),"")</f>
        <v>70.36666666666666</v>
      </c>
      <c r="AE330" s="40">
        <f>IF(ISNUMBER(AVERAGEIFS(Observed!AE$2:AE$2369,Observed!$A$2:$A$2369,$A330,Observed!$C$2:$C$2369,$C330)),AVERAGEIFS(Observed!AE$2:AE$2369,Observed!$A$2:$A$2369,$A330,Observed!$C$2:$C$2369,$C330),"")</f>
        <v>29.266666666666666</v>
      </c>
      <c r="AF330" s="40">
        <f>IF(ISNUMBER(AVERAGEIFS(Observed!AF$2:AF$2369,Observed!$A$2:$A$2369,$A330,Observed!$C$2:$C$2369,$C330)),AVERAGEIFS(Observed!AF$2:AF$2369,Observed!$A$2:$A$2369,$A330,Observed!$C$2:$C$2369,$C330),"")</f>
        <v>86.933333333333337</v>
      </c>
      <c r="AG330" s="40">
        <f>IF(ISNUMBER(AVERAGEIFS(Observed!AG$2:AG$2369,Observed!$A$2:$A$2369,$A330,Observed!$C$2:$C$2369,$C330)),AVERAGEIFS(Observed!AG$2:AG$2369,Observed!$A$2:$A$2369,$A330,Observed!$C$2:$C$2369,$C330),"")</f>
        <v>12.833333333333334</v>
      </c>
      <c r="AH330" s="41">
        <f>IF(ISNUMBER(AVERAGEIFS(Observed!AH$2:AH$2369,Observed!$A$2:$A$2369,$A330,Observed!$C$2:$C$2369,$C330)),AVERAGEIFS(Observed!AH$2:AH$2369,Observed!$A$2:$A$2369,$A330,Observed!$C$2:$C$2369,$C330),"")</f>
        <v>2.0750000000000001E-2</v>
      </c>
      <c r="AI330" s="41">
        <f>IF(ISNUMBER(AVERAGEIFS(Observed!AI$2:AI$2369,Observed!$A$2:$A$2369,$A330,Observed!$C$2:$C$2369,$C330)),AVERAGEIFS(Observed!AI$2:AI$2369,Observed!$A$2:$A$2369,$A330,Observed!$C$2:$C$2369,$C330),"")</f>
        <v>2.0750000000000001E-2</v>
      </c>
      <c r="AJ330" s="41" t="str">
        <f>IF(ISNUMBER(AVERAGEIFS(Observed!AJ$2:AJ$2369,Observed!$A$2:$A$2369,$A330,Observed!$C$2:$C$2369,$C330)),AVERAGEIFS(Observed!AJ$2:AJ$2369,Observed!$A$2:$A$2369,$A330,Observed!$C$2:$C$2369,$C330),"")</f>
        <v/>
      </c>
      <c r="AK330" s="40">
        <f>IF(ISNUMBER(AVERAGEIFS(Observed!AK$2:AK$2369,Observed!$A$2:$A$2369,$A330,Observed!$C$2:$C$2369,$C330)),AVERAGEIFS(Observed!AK$2:AK$2369,Observed!$A$2:$A$2369,$A330,Observed!$C$2:$C$2369,$C330),"")</f>
        <v>11.233333333333334</v>
      </c>
      <c r="AL330" s="41" t="str">
        <f>IF(ISNUMBER(AVERAGEIFS(Observed!AL$2:AL$2369,Observed!$A$2:$A$2369,$A330,Observed!$C$2:$C$2369,$C330)),AVERAGEIFS(Observed!AL$2:AL$2369,Observed!$A$2:$A$2369,$A330,Observed!$C$2:$C$2369,$C330),"")</f>
        <v/>
      </c>
      <c r="AM330" s="40" t="str">
        <f>IF(ISNUMBER(AVERAGEIFS(Observed!AM$2:AM$2369,Observed!$A$2:$A$2369,$A330,Observed!$C$2:$C$2369,$C330)),AVERAGEIFS(Observed!AM$2:AM$2369,Observed!$A$2:$A$2369,$A330,Observed!$C$2:$C$2369,$C330),"")</f>
        <v/>
      </c>
      <c r="AN330" s="40" t="str">
        <f>IF(ISNUMBER(AVERAGEIFS(Observed!AN$2:AN$2369,Observed!$A$2:$A$2369,$A330,Observed!$C$2:$C$2369,$C330)),AVERAGEIFS(Observed!AN$2:AN$2369,Observed!$A$2:$A$2369,$A330,Observed!$C$2:$C$2369,$C330),"")</f>
        <v/>
      </c>
      <c r="AO330" s="40" t="str">
        <f>IF(ISNUMBER(AVERAGEIFS(Observed!AO$2:AO$2369,Observed!$A$2:$A$2369,$A330,Observed!$C$2:$C$2369,$C330)),AVERAGEIFS(Observed!AO$2:AO$2369,Observed!$A$2:$A$2369,$A330,Observed!$C$2:$C$2369,$C330),"")</f>
        <v/>
      </c>
      <c r="AP330" s="41" t="str">
        <f>IF(ISNUMBER(AVERAGEIFS(Observed!AP$2:AP$2369,Observed!$A$2:$A$2369,$A330,Observed!$C$2:$C$2369,$C330)),AVERAGEIFS(Observed!AP$2:AP$2369,Observed!$A$2:$A$2369,$A330,Observed!$C$2:$C$2369,$C330),"")</f>
        <v/>
      </c>
      <c r="AQ330" s="40">
        <f>IF(ISNUMBER(AVERAGEIFS(Observed!AQ$2:AQ$2369,Observed!$A$2:$A$2369,$A330,Observed!$C$2:$C$2369,$C330)),AVERAGEIFS(Observed!AQ$2:AQ$2369,Observed!$A$2:$A$2369,$A330,Observed!$C$2:$C$2369,$C330),"")</f>
        <v>3.6509999999999998</v>
      </c>
      <c r="AR330" s="40">
        <f>IF(ISNUMBER(AVERAGEIFS(Observed!AR$2:AR$2369,Observed!$A$2:$A$2369,$A330,Observed!$C$2:$C$2369,$C330)),AVERAGEIFS(Observed!AR$2:AR$2369,Observed!$A$2:$A$2369,$A330,Observed!$C$2:$C$2369,$C330),"")</f>
        <v>10.44125</v>
      </c>
      <c r="AS330" s="3">
        <f>COUNTIFS(Observed!$A$2:$A$2369,$A330,Observed!$C$2:$C$2369,$C330)</f>
        <v>4</v>
      </c>
      <c r="AT330" s="3">
        <f t="shared" si="5"/>
        <v>14</v>
      </c>
    </row>
    <row r="331" spans="1:46" x14ac:dyDescent="0.25">
      <c r="A331" t="s">
        <v>66</v>
      </c>
      <c r="B331" t="s">
        <v>61</v>
      </c>
      <c r="C331" s="7">
        <v>42019</v>
      </c>
      <c r="D331" t="s">
        <v>101</v>
      </c>
      <c r="F331">
        <v>50</v>
      </c>
      <c r="J331" t="s">
        <v>96</v>
      </c>
      <c r="K331" t="s">
        <v>58</v>
      </c>
      <c r="L331">
        <v>2</v>
      </c>
      <c r="M331" t="s">
        <v>56</v>
      </c>
      <c r="N331" s="39" t="str">
        <f>IF(ISNUMBER(AVERAGEIFS(Observed!N$2:N$2369,Observed!$A$2:$A$2369,$A331,Observed!$C$2:$C$2369,$C331)),AVERAGEIFS(Observed!N$2:N$2369,Observed!$A$2:$A$2369,$A331,Observed!$C$2:$C$2369,$C331),"")</f>
        <v/>
      </c>
      <c r="O331" s="40" t="str">
        <f>IF(ISNUMBER(AVERAGEIFS(Observed!O$2:O$2369,Observed!$A$2:$A$2369,$A331,Observed!$C$2:$C$2369,$C331)),AVERAGEIFS(Observed!O$2:O$2369,Observed!$A$2:$A$2369,$A331,Observed!$C$2:$C$2369,$C331),"")</f>
        <v/>
      </c>
      <c r="P331" s="40">
        <f>IF(ISNUMBER(AVERAGEIFS(Observed!P$2:P$2369,Observed!$A$2:$A$2369,$A331,Observed!$C$2:$C$2369,$C331)),AVERAGEIFS(Observed!P$2:P$2369,Observed!$A$2:$A$2369,$A331,Observed!$C$2:$C$2369,$C331),"")</f>
        <v>185.54500000000002</v>
      </c>
      <c r="Q331" s="40">
        <f>IF(ISNUMBER(AVERAGEIFS(Observed!Q$2:Q$2369,Observed!$A$2:$A$2369,$A331,Observed!$C$2:$C$2369,$C331)),AVERAGEIFS(Observed!Q$2:Q$2369,Observed!$A$2:$A$2369,$A331,Observed!$C$2:$C$2369,$C331),"")</f>
        <v>185.54500000000002</v>
      </c>
      <c r="R331" s="40">
        <f>IF(ISNUMBER(AVERAGEIFS(Observed!R$2:R$2369,Observed!$A$2:$A$2369,$A331,Observed!$C$2:$C$2369,$C331)),AVERAGEIFS(Observed!R$2:R$2369,Observed!$A$2:$A$2369,$A331,Observed!$C$2:$C$2369,$C331),"")</f>
        <v>515.30999999999995</v>
      </c>
      <c r="S331" s="41" t="str">
        <f>IF(ISNUMBER(AVERAGEIFS(Observed!S$2:S$2369,Observed!$A$2:$A$2369,$A331,Observed!$C$2:$C$2369,$C331)),AVERAGEIFS(Observed!S$2:S$2369,Observed!$A$2:$A$2369,$A331,Observed!$C$2:$C$2369,$C331),"")</f>
        <v/>
      </c>
      <c r="T331" s="41" t="str">
        <f>IF(ISNUMBER(AVERAGEIFS(Observed!T$2:T$2369,Observed!$A$2:$A$2369,$A331,Observed!$C$2:$C$2369,$C331)),AVERAGEIFS(Observed!T$2:T$2369,Observed!$A$2:$A$2369,$A331,Observed!$C$2:$C$2369,$C331),"")</f>
        <v/>
      </c>
      <c r="U331" s="41" t="str">
        <f>IF(ISNUMBER(AVERAGEIFS(Observed!U$2:U$2369,Observed!$A$2:$A$2369,$A331,Observed!$C$2:$C$2369,$C331)),AVERAGEIFS(Observed!U$2:U$2369,Observed!$A$2:$A$2369,$A331,Observed!$C$2:$C$2369,$C331),"")</f>
        <v/>
      </c>
      <c r="V331" s="40" t="str">
        <f>IF(ISNUMBER(AVERAGEIFS(Observed!V$2:V$2369,Observed!$A$2:$A$2369,$A331,Observed!$C$2:$C$2369,$C331)),AVERAGEIFS(Observed!V$2:V$2369,Observed!$A$2:$A$2369,$A331,Observed!$C$2:$C$2369,$C331),"")</f>
        <v/>
      </c>
      <c r="W331" s="8" t="str">
        <f>IF(ISNUMBER(AVERAGEIFS(Observed!W$2:W$2369,Observed!$A$2:$A$2369,$A331,Observed!$C$2:$C$2369,$C331)),AVERAGEIFS(Observed!W$2:W$2369,Observed!$A$2:$A$2369,$A331,Observed!$C$2:$C$2369,$C331),"")</f>
        <v/>
      </c>
      <c r="X331" s="8" t="str">
        <f>IF(ISNUMBER(AVERAGEIFS(Observed!X$2:X$2369,Observed!$A$2:$A$2369,$A331,Observed!$C$2:$C$2369,$C331)),AVERAGEIFS(Observed!X$2:X$2369,Observed!$A$2:$A$2369,$A331,Observed!$C$2:$C$2369,$C331),"")</f>
        <v/>
      </c>
      <c r="Y331" s="40" t="str">
        <f>IF(ISNUMBER(AVERAGEIFS(Observed!Y$2:Y$2369,Observed!$A$2:$A$2369,$A331,Observed!$C$2:$C$2369,$C331)),AVERAGEIFS(Observed!Y$2:Y$2369,Observed!$A$2:$A$2369,$A331,Observed!$C$2:$C$2369,$C331),"")</f>
        <v/>
      </c>
      <c r="Z331" s="40" t="str">
        <f>IF(ISNUMBER(AVERAGEIFS(Observed!Z$2:Z$2369,Observed!$A$2:$A$2369,$A331,Observed!$C$2:$C$2369,$C331)),AVERAGEIFS(Observed!Z$2:Z$2369,Observed!$A$2:$A$2369,$A331,Observed!$C$2:$C$2369,$C331),"")</f>
        <v/>
      </c>
      <c r="AA331" s="40" t="str">
        <f>IF(ISNUMBER(AVERAGEIFS(Observed!AA$2:AA$2369,Observed!$A$2:$A$2369,$A331,Observed!$C$2:$C$2369,$C331)),AVERAGEIFS(Observed!AA$2:AA$2369,Observed!$A$2:$A$2369,$A331,Observed!$C$2:$C$2369,$C331),"")</f>
        <v/>
      </c>
      <c r="AB331" s="40">
        <f>IF(ISNUMBER(AVERAGEIFS(Observed!AB$2:AB$2369,Observed!$A$2:$A$2369,$A331,Observed!$C$2:$C$2369,$C331)),AVERAGEIFS(Observed!AB$2:AB$2369,Observed!$A$2:$A$2369,$A331,Observed!$C$2:$C$2369,$C331),"")</f>
        <v>21.633333333333336</v>
      </c>
      <c r="AC331" s="40">
        <f>IF(ISNUMBER(AVERAGEIFS(Observed!AC$2:AC$2369,Observed!$A$2:$A$2369,$A331,Observed!$C$2:$C$2369,$C331)),AVERAGEIFS(Observed!AC$2:AC$2369,Observed!$A$2:$A$2369,$A331,Observed!$C$2:$C$2369,$C331),"")</f>
        <v>6.8666666666666663</v>
      </c>
      <c r="AD331" s="40">
        <f>IF(ISNUMBER(AVERAGEIFS(Observed!AD$2:AD$2369,Observed!$A$2:$A$2369,$A331,Observed!$C$2:$C$2369,$C331)),AVERAGEIFS(Observed!AD$2:AD$2369,Observed!$A$2:$A$2369,$A331,Observed!$C$2:$C$2369,$C331),"")</f>
        <v>71.8</v>
      </c>
      <c r="AE331" s="40">
        <f>IF(ISNUMBER(AVERAGEIFS(Observed!AE$2:AE$2369,Observed!$A$2:$A$2369,$A331,Observed!$C$2:$C$2369,$C331)),AVERAGEIFS(Observed!AE$2:AE$2369,Observed!$A$2:$A$2369,$A331,Observed!$C$2:$C$2369,$C331),"")</f>
        <v>26.133333333333336</v>
      </c>
      <c r="AF331" s="40">
        <f>IF(ISNUMBER(AVERAGEIFS(Observed!AF$2:AF$2369,Observed!$A$2:$A$2369,$A331,Observed!$C$2:$C$2369,$C331)),AVERAGEIFS(Observed!AF$2:AF$2369,Observed!$A$2:$A$2369,$A331,Observed!$C$2:$C$2369,$C331),"")</f>
        <v>85.633333333333326</v>
      </c>
      <c r="AG331" s="40">
        <f>IF(ISNUMBER(AVERAGEIFS(Observed!AG$2:AG$2369,Observed!$A$2:$A$2369,$A331,Observed!$C$2:$C$2369,$C331)),AVERAGEIFS(Observed!AG$2:AG$2369,Observed!$A$2:$A$2369,$A331,Observed!$C$2:$C$2369,$C331),"")</f>
        <v>13.766666666666666</v>
      </c>
      <c r="AH331" s="41">
        <f>IF(ISNUMBER(AVERAGEIFS(Observed!AH$2:AH$2369,Observed!$A$2:$A$2369,$A331,Observed!$C$2:$C$2369,$C331)),AVERAGEIFS(Observed!AH$2:AH$2369,Observed!$A$2:$A$2369,$A331,Observed!$C$2:$C$2369,$C331),"")</f>
        <v>2.1999999999999999E-2</v>
      </c>
      <c r="AI331" s="41">
        <f>IF(ISNUMBER(AVERAGEIFS(Observed!AI$2:AI$2369,Observed!$A$2:$A$2369,$A331,Observed!$C$2:$C$2369,$C331)),AVERAGEIFS(Observed!AI$2:AI$2369,Observed!$A$2:$A$2369,$A331,Observed!$C$2:$C$2369,$C331),"")</f>
        <v>2.1999999999999999E-2</v>
      </c>
      <c r="AJ331" s="41" t="str">
        <f>IF(ISNUMBER(AVERAGEIFS(Observed!AJ$2:AJ$2369,Observed!$A$2:$A$2369,$A331,Observed!$C$2:$C$2369,$C331)),AVERAGEIFS(Observed!AJ$2:AJ$2369,Observed!$A$2:$A$2369,$A331,Observed!$C$2:$C$2369,$C331),"")</f>
        <v/>
      </c>
      <c r="AK331" s="40">
        <f>IF(ISNUMBER(AVERAGEIFS(Observed!AK$2:AK$2369,Observed!$A$2:$A$2369,$A331,Observed!$C$2:$C$2369,$C331)),AVERAGEIFS(Observed!AK$2:AK$2369,Observed!$A$2:$A$2369,$A331,Observed!$C$2:$C$2369,$C331),"")</f>
        <v>11.5</v>
      </c>
      <c r="AL331" s="41" t="str">
        <f>IF(ISNUMBER(AVERAGEIFS(Observed!AL$2:AL$2369,Observed!$A$2:$A$2369,$A331,Observed!$C$2:$C$2369,$C331)),AVERAGEIFS(Observed!AL$2:AL$2369,Observed!$A$2:$A$2369,$A331,Observed!$C$2:$C$2369,$C331),"")</f>
        <v/>
      </c>
      <c r="AM331" s="40" t="str">
        <f>IF(ISNUMBER(AVERAGEIFS(Observed!AM$2:AM$2369,Observed!$A$2:$A$2369,$A331,Observed!$C$2:$C$2369,$C331)),AVERAGEIFS(Observed!AM$2:AM$2369,Observed!$A$2:$A$2369,$A331,Observed!$C$2:$C$2369,$C331),"")</f>
        <v/>
      </c>
      <c r="AN331" s="40" t="str">
        <f>IF(ISNUMBER(AVERAGEIFS(Observed!AN$2:AN$2369,Observed!$A$2:$A$2369,$A331,Observed!$C$2:$C$2369,$C331)),AVERAGEIFS(Observed!AN$2:AN$2369,Observed!$A$2:$A$2369,$A331,Observed!$C$2:$C$2369,$C331),"")</f>
        <v/>
      </c>
      <c r="AO331" s="40" t="str">
        <f>IF(ISNUMBER(AVERAGEIFS(Observed!AO$2:AO$2369,Observed!$A$2:$A$2369,$A331,Observed!$C$2:$C$2369,$C331)),AVERAGEIFS(Observed!AO$2:AO$2369,Observed!$A$2:$A$2369,$A331,Observed!$C$2:$C$2369,$C331),"")</f>
        <v/>
      </c>
      <c r="AP331" s="41" t="str">
        <f>IF(ISNUMBER(AVERAGEIFS(Observed!AP$2:AP$2369,Observed!$A$2:$A$2369,$A331,Observed!$C$2:$C$2369,$C331)),AVERAGEIFS(Observed!AP$2:AP$2369,Observed!$A$2:$A$2369,$A331,Observed!$C$2:$C$2369,$C331),"")</f>
        <v/>
      </c>
      <c r="AQ331" s="40">
        <f>IF(ISNUMBER(AVERAGEIFS(Observed!AQ$2:AQ$2369,Observed!$A$2:$A$2369,$A331,Observed!$C$2:$C$2369,$C331)),AVERAGEIFS(Observed!AQ$2:AQ$2369,Observed!$A$2:$A$2369,$A331,Observed!$C$2:$C$2369,$C331),"")</f>
        <v>4.093</v>
      </c>
      <c r="AR331" s="40">
        <f>IF(ISNUMBER(AVERAGEIFS(Observed!AR$2:AR$2369,Observed!$A$2:$A$2369,$A331,Observed!$C$2:$C$2369,$C331)),AVERAGEIFS(Observed!AR$2:AR$2369,Observed!$A$2:$A$2369,$A331,Observed!$C$2:$C$2369,$C331),"")</f>
        <v>12.27275</v>
      </c>
      <c r="AS331" s="3">
        <f>COUNTIFS(Observed!$A$2:$A$2369,$A331,Observed!$C$2:$C$2369,$C331)</f>
        <v>4</v>
      </c>
      <c r="AT331" s="3">
        <f t="shared" si="5"/>
        <v>14</v>
      </c>
    </row>
    <row r="332" spans="1:46" x14ac:dyDescent="0.25">
      <c r="A332" t="s">
        <v>64</v>
      </c>
      <c r="B332" t="s">
        <v>61</v>
      </c>
      <c r="C332" s="7">
        <v>42019</v>
      </c>
      <c r="D332" t="s">
        <v>101</v>
      </c>
      <c r="F332">
        <v>100</v>
      </c>
      <c r="J332" t="s">
        <v>96</v>
      </c>
      <c r="K332" t="s">
        <v>58</v>
      </c>
      <c r="L332">
        <v>2</v>
      </c>
      <c r="M332" t="s">
        <v>56</v>
      </c>
      <c r="N332" s="39" t="str">
        <f>IF(ISNUMBER(AVERAGEIFS(Observed!N$2:N$2369,Observed!$A$2:$A$2369,$A332,Observed!$C$2:$C$2369,$C332)),AVERAGEIFS(Observed!N$2:N$2369,Observed!$A$2:$A$2369,$A332,Observed!$C$2:$C$2369,$C332),"")</f>
        <v/>
      </c>
      <c r="O332" s="40" t="str">
        <f>IF(ISNUMBER(AVERAGEIFS(Observed!O$2:O$2369,Observed!$A$2:$A$2369,$A332,Observed!$C$2:$C$2369,$C332)),AVERAGEIFS(Observed!O$2:O$2369,Observed!$A$2:$A$2369,$A332,Observed!$C$2:$C$2369,$C332),"")</f>
        <v/>
      </c>
      <c r="P332" s="40">
        <f>IF(ISNUMBER(AVERAGEIFS(Observed!P$2:P$2369,Observed!$A$2:$A$2369,$A332,Observed!$C$2:$C$2369,$C332)),AVERAGEIFS(Observed!P$2:P$2369,Observed!$A$2:$A$2369,$A332,Observed!$C$2:$C$2369,$C332),"")</f>
        <v>209.11750000000001</v>
      </c>
      <c r="Q332" s="40">
        <f>IF(ISNUMBER(AVERAGEIFS(Observed!Q$2:Q$2369,Observed!$A$2:$A$2369,$A332,Observed!$C$2:$C$2369,$C332)),AVERAGEIFS(Observed!Q$2:Q$2369,Observed!$A$2:$A$2369,$A332,Observed!$C$2:$C$2369,$C332),"")</f>
        <v>209.11750000000001</v>
      </c>
      <c r="R332" s="40">
        <f>IF(ISNUMBER(AVERAGEIFS(Observed!R$2:R$2369,Observed!$A$2:$A$2369,$A332,Observed!$C$2:$C$2369,$C332)),AVERAGEIFS(Observed!R$2:R$2369,Observed!$A$2:$A$2369,$A332,Observed!$C$2:$C$2369,$C332),"")</f>
        <v>577.49250000000006</v>
      </c>
      <c r="S332" s="41" t="str">
        <f>IF(ISNUMBER(AVERAGEIFS(Observed!S$2:S$2369,Observed!$A$2:$A$2369,$A332,Observed!$C$2:$C$2369,$C332)),AVERAGEIFS(Observed!S$2:S$2369,Observed!$A$2:$A$2369,$A332,Observed!$C$2:$C$2369,$C332),"")</f>
        <v/>
      </c>
      <c r="T332" s="41" t="str">
        <f>IF(ISNUMBER(AVERAGEIFS(Observed!T$2:T$2369,Observed!$A$2:$A$2369,$A332,Observed!$C$2:$C$2369,$C332)),AVERAGEIFS(Observed!T$2:T$2369,Observed!$A$2:$A$2369,$A332,Observed!$C$2:$C$2369,$C332),"")</f>
        <v/>
      </c>
      <c r="U332" s="41" t="str">
        <f>IF(ISNUMBER(AVERAGEIFS(Observed!U$2:U$2369,Observed!$A$2:$A$2369,$A332,Observed!$C$2:$C$2369,$C332)),AVERAGEIFS(Observed!U$2:U$2369,Observed!$A$2:$A$2369,$A332,Observed!$C$2:$C$2369,$C332),"")</f>
        <v/>
      </c>
      <c r="V332" s="40" t="str">
        <f>IF(ISNUMBER(AVERAGEIFS(Observed!V$2:V$2369,Observed!$A$2:$A$2369,$A332,Observed!$C$2:$C$2369,$C332)),AVERAGEIFS(Observed!V$2:V$2369,Observed!$A$2:$A$2369,$A332,Observed!$C$2:$C$2369,$C332),"")</f>
        <v/>
      </c>
      <c r="W332" s="8" t="str">
        <f>IF(ISNUMBER(AVERAGEIFS(Observed!W$2:W$2369,Observed!$A$2:$A$2369,$A332,Observed!$C$2:$C$2369,$C332)),AVERAGEIFS(Observed!W$2:W$2369,Observed!$A$2:$A$2369,$A332,Observed!$C$2:$C$2369,$C332),"")</f>
        <v/>
      </c>
      <c r="X332" s="8" t="str">
        <f>IF(ISNUMBER(AVERAGEIFS(Observed!X$2:X$2369,Observed!$A$2:$A$2369,$A332,Observed!$C$2:$C$2369,$C332)),AVERAGEIFS(Observed!X$2:X$2369,Observed!$A$2:$A$2369,$A332,Observed!$C$2:$C$2369,$C332),"")</f>
        <v/>
      </c>
      <c r="Y332" s="40" t="str">
        <f>IF(ISNUMBER(AVERAGEIFS(Observed!Y$2:Y$2369,Observed!$A$2:$A$2369,$A332,Observed!$C$2:$C$2369,$C332)),AVERAGEIFS(Observed!Y$2:Y$2369,Observed!$A$2:$A$2369,$A332,Observed!$C$2:$C$2369,$C332),"")</f>
        <v/>
      </c>
      <c r="Z332" s="40" t="str">
        <f>IF(ISNUMBER(AVERAGEIFS(Observed!Z$2:Z$2369,Observed!$A$2:$A$2369,$A332,Observed!$C$2:$C$2369,$C332)),AVERAGEIFS(Observed!Z$2:Z$2369,Observed!$A$2:$A$2369,$A332,Observed!$C$2:$C$2369,$C332),"")</f>
        <v/>
      </c>
      <c r="AA332" s="40" t="str">
        <f>IF(ISNUMBER(AVERAGEIFS(Observed!AA$2:AA$2369,Observed!$A$2:$A$2369,$A332,Observed!$C$2:$C$2369,$C332)),AVERAGEIFS(Observed!AA$2:AA$2369,Observed!$A$2:$A$2369,$A332,Observed!$C$2:$C$2369,$C332),"")</f>
        <v/>
      </c>
      <c r="AB332" s="40">
        <f>IF(ISNUMBER(AVERAGEIFS(Observed!AB$2:AB$2369,Observed!$A$2:$A$2369,$A332,Observed!$C$2:$C$2369,$C332)),AVERAGEIFS(Observed!AB$2:AB$2369,Observed!$A$2:$A$2369,$A332,Observed!$C$2:$C$2369,$C332),"")</f>
        <v>22.6</v>
      </c>
      <c r="AC332" s="40">
        <f>IF(ISNUMBER(AVERAGEIFS(Observed!AC$2:AC$2369,Observed!$A$2:$A$2369,$A332,Observed!$C$2:$C$2369,$C332)),AVERAGEIFS(Observed!AC$2:AC$2369,Observed!$A$2:$A$2369,$A332,Observed!$C$2:$C$2369,$C332),"")</f>
        <v>8.9</v>
      </c>
      <c r="AD332" s="40">
        <f>IF(ISNUMBER(AVERAGEIFS(Observed!AD$2:AD$2369,Observed!$A$2:$A$2369,$A332,Observed!$C$2:$C$2369,$C332)),AVERAGEIFS(Observed!AD$2:AD$2369,Observed!$A$2:$A$2369,$A332,Observed!$C$2:$C$2369,$C332),"")</f>
        <v>69.7</v>
      </c>
      <c r="AE332" s="40">
        <f>IF(ISNUMBER(AVERAGEIFS(Observed!AE$2:AE$2369,Observed!$A$2:$A$2369,$A332,Observed!$C$2:$C$2369,$C332)),AVERAGEIFS(Observed!AE$2:AE$2369,Observed!$A$2:$A$2369,$A332,Observed!$C$2:$C$2369,$C332),"")</f>
        <v>28.299999999999997</v>
      </c>
      <c r="AF332" s="40">
        <f>IF(ISNUMBER(AVERAGEIFS(Observed!AF$2:AF$2369,Observed!$A$2:$A$2369,$A332,Observed!$C$2:$C$2369,$C332)),AVERAGEIFS(Observed!AF$2:AF$2369,Observed!$A$2:$A$2369,$A332,Observed!$C$2:$C$2369,$C332),"")</f>
        <v>86.3</v>
      </c>
      <c r="AG332" s="40">
        <f>IF(ISNUMBER(AVERAGEIFS(Observed!AG$2:AG$2369,Observed!$A$2:$A$2369,$A332,Observed!$C$2:$C$2369,$C332)),AVERAGEIFS(Observed!AG$2:AG$2369,Observed!$A$2:$A$2369,$A332,Observed!$C$2:$C$2369,$C332),"")</f>
        <v>13.8</v>
      </c>
      <c r="AH332" s="41">
        <f>IF(ISNUMBER(AVERAGEIFS(Observed!AH$2:AH$2369,Observed!$A$2:$A$2369,$A332,Observed!$C$2:$C$2369,$C332)),AVERAGEIFS(Observed!AH$2:AH$2369,Observed!$A$2:$A$2369,$A332,Observed!$C$2:$C$2369,$C332),"")</f>
        <v>2.1999999999999999E-2</v>
      </c>
      <c r="AI332" s="41">
        <f>IF(ISNUMBER(AVERAGEIFS(Observed!AI$2:AI$2369,Observed!$A$2:$A$2369,$A332,Observed!$C$2:$C$2369,$C332)),AVERAGEIFS(Observed!AI$2:AI$2369,Observed!$A$2:$A$2369,$A332,Observed!$C$2:$C$2369,$C332),"")</f>
        <v>2.1999999999999999E-2</v>
      </c>
      <c r="AJ332" s="41" t="str">
        <f>IF(ISNUMBER(AVERAGEIFS(Observed!AJ$2:AJ$2369,Observed!$A$2:$A$2369,$A332,Observed!$C$2:$C$2369,$C332)),AVERAGEIFS(Observed!AJ$2:AJ$2369,Observed!$A$2:$A$2369,$A332,Observed!$C$2:$C$2369,$C332),"")</f>
        <v/>
      </c>
      <c r="AK332" s="40">
        <f>IF(ISNUMBER(AVERAGEIFS(Observed!AK$2:AK$2369,Observed!$A$2:$A$2369,$A332,Observed!$C$2:$C$2369,$C332)),AVERAGEIFS(Observed!AK$2:AK$2369,Observed!$A$2:$A$2369,$A332,Observed!$C$2:$C$2369,$C332),"")</f>
        <v>11.15</v>
      </c>
      <c r="AL332" s="41" t="str">
        <f>IF(ISNUMBER(AVERAGEIFS(Observed!AL$2:AL$2369,Observed!$A$2:$A$2369,$A332,Observed!$C$2:$C$2369,$C332)),AVERAGEIFS(Observed!AL$2:AL$2369,Observed!$A$2:$A$2369,$A332,Observed!$C$2:$C$2369,$C332),"")</f>
        <v/>
      </c>
      <c r="AM332" s="40" t="str">
        <f>IF(ISNUMBER(AVERAGEIFS(Observed!AM$2:AM$2369,Observed!$A$2:$A$2369,$A332,Observed!$C$2:$C$2369,$C332)),AVERAGEIFS(Observed!AM$2:AM$2369,Observed!$A$2:$A$2369,$A332,Observed!$C$2:$C$2369,$C332),"")</f>
        <v/>
      </c>
      <c r="AN332" s="40" t="str">
        <f>IF(ISNUMBER(AVERAGEIFS(Observed!AN$2:AN$2369,Observed!$A$2:$A$2369,$A332,Observed!$C$2:$C$2369,$C332)),AVERAGEIFS(Observed!AN$2:AN$2369,Observed!$A$2:$A$2369,$A332,Observed!$C$2:$C$2369,$C332),"")</f>
        <v/>
      </c>
      <c r="AO332" s="40" t="str">
        <f>IF(ISNUMBER(AVERAGEIFS(Observed!AO$2:AO$2369,Observed!$A$2:$A$2369,$A332,Observed!$C$2:$C$2369,$C332)),AVERAGEIFS(Observed!AO$2:AO$2369,Observed!$A$2:$A$2369,$A332,Observed!$C$2:$C$2369,$C332),"")</f>
        <v/>
      </c>
      <c r="AP332" s="41" t="str">
        <f>IF(ISNUMBER(AVERAGEIFS(Observed!AP$2:AP$2369,Observed!$A$2:$A$2369,$A332,Observed!$C$2:$C$2369,$C332)),AVERAGEIFS(Observed!AP$2:AP$2369,Observed!$A$2:$A$2369,$A332,Observed!$C$2:$C$2369,$C332),"")</f>
        <v/>
      </c>
      <c r="AQ332" s="40">
        <f>IF(ISNUMBER(AVERAGEIFS(Observed!AQ$2:AQ$2369,Observed!$A$2:$A$2369,$A332,Observed!$C$2:$C$2369,$C332)),AVERAGEIFS(Observed!AQ$2:AQ$2369,Observed!$A$2:$A$2369,$A332,Observed!$C$2:$C$2369,$C332),"")</f>
        <v>4.6117499999999998</v>
      </c>
      <c r="AR332" s="40">
        <f>IF(ISNUMBER(AVERAGEIFS(Observed!AR$2:AR$2369,Observed!$A$2:$A$2369,$A332,Observed!$C$2:$C$2369,$C332)),AVERAGEIFS(Observed!AR$2:AR$2369,Observed!$A$2:$A$2369,$A332,Observed!$C$2:$C$2369,$C332),"")</f>
        <v>14.343499999999999</v>
      </c>
      <c r="AS332" s="3">
        <f>COUNTIFS(Observed!$A$2:$A$2369,$A332,Observed!$C$2:$C$2369,$C332)</f>
        <v>4</v>
      </c>
      <c r="AT332" s="3">
        <f t="shared" si="5"/>
        <v>14</v>
      </c>
    </row>
    <row r="333" spans="1:46" x14ac:dyDescent="0.25">
      <c r="A333" t="s">
        <v>60</v>
      </c>
      <c r="B333" t="s">
        <v>61</v>
      </c>
      <c r="C333" s="7">
        <v>42019</v>
      </c>
      <c r="D333" t="s">
        <v>101</v>
      </c>
      <c r="F333">
        <v>200</v>
      </c>
      <c r="J333" t="s">
        <v>96</v>
      </c>
      <c r="K333" t="s">
        <v>58</v>
      </c>
      <c r="L333">
        <v>2</v>
      </c>
      <c r="M333" t="s">
        <v>56</v>
      </c>
      <c r="N333" s="39" t="str">
        <f>IF(ISNUMBER(AVERAGEIFS(Observed!N$2:N$2369,Observed!$A$2:$A$2369,$A333,Observed!$C$2:$C$2369,$C333)),AVERAGEIFS(Observed!N$2:N$2369,Observed!$A$2:$A$2369,$A333,Observed!$C$2:$C$2369,$C333),"")</f>
        <v/>
      </c>
      <c r="O333" s="40" t="str">
        <f>IF(ISNUMBER(AVERAGEIFS(Observed!O$2:O$2369,Observed!$A$2:$A$2369,$A333,Observed!$C$2:$C$2369,$C333)),AVERAGEIFS(Observed!O$2:O$2369,Observed!$A$2:$A$2369,$A333,Observed!$C$2:$C$2369,$C333),"")</f>
        <v/>
      </c>
      <c r="P333" s="40">
        <f>IF(ISNUMBER(AVERAGEIFS(Observed!P$2:P$2369,Observed!$A$2:$A$2369,$A333,Observed!$C$2:$C$2369,$C333)),AVERAGEIFS(Observed!P$2:P$2369,Observed!$A$2:$A$2369,$A333,Observed!$C$2:$C$2369,$C333),"")</f>
        <v>251.36750000000001</v>
      </c>
      <c r="Q333" s="40">
        <f>IF(ISNUMBER(AVERAGEIFS(Observed!Q$2:Q$2369,Observed!$A$2:$A$2369,$A333,Observed!$C$2:$C$2369,$C333)),AVERAGEIFS(Observed!Q$2:Q$2369,Observed!$A$2:$A$2369,$A333,Observed!$C$2:$C$2369,$C333),"")</f>
        <v>251.36750000000001</v>
      </c>
      <c r="R333" s="40">
        <f>IF(ISNUMBER(AVERAGEIFS(Observed!R$2:R$2369,Observed!$A$2:$A$2369,$A333,Observed!$C$2:$C$2369,$C333)),AVERAGEIFS(Observed!R$2:R$2369,Observed!$A$2:$A$2369,$A333,Observed!$C$2:$C$2369,$C333),"")</f>
        <v>727.74249999999995</v>
      </c>
      <c r="S333" s="41" t="str">
        <f>IF(ISNUMBER(AVERAGEIFS(Observed!S$2:S$2369,Observed!$A$2:$A$2369,$A333,Observed!$C$2:$C$2369,$C333)),AVERAGEIFS(Observed!S$2:S$2369,Observed!$A$2:$A$2369,$A333,Observed!$C$2:$C$2369,$C333),"")</f>
        <v/>
      </c>
      <c r="T333" s="41" t="str">
        <f>IF(ISNUMBER(AVERAGEIFS(Observed!T$2:T$2369,Observed!$A$2:$A$2369,$A333,Observed!$C$2:$C$2369,$C333)),AVERAGEIFS(Observed!T$2:T$2369,Observed!$A$2:$A$2369,$A333,Observed!$C$2:$C$2369,$C333),"")</f>
        <v/>
      </c>
      <c r="U333" s="41" t="str">
        <f>IF(ISNUMBER(AVERAGEIFS(Observed!U$2:U$2369,Observed!$A$2:$A$2369,$A333,Observed!$C$2:$C$2369,$C333)),AVERAGEIFS(Observed!U$2:U$2369,Observed!$A$2:$A$2369,$A333,Observed!$C$2:$C$2369,$C333),"")</f>
        <v/>
      </c>
      <c r="V333" s="40" t="str">
        <f>IF(ISNUMBER(AVERAGEIFS(Observed!V$2:V$2369,Observed!$A$2:$A$2369,$A333,Observed!$C$2:$C$2369,$C333)),AVERAGEIFS(Observed!V$2:V$2369,Observed!$A$2:$A$2369,$A333,Observed!$C$2:$C$2369,$C333),"")</f>
        <v/>
      </c>
      <c r="W333" s="8" t="str">
        <f>IF(ISNUMBER(AVERAGEIFS(Observed!W$2:W$2369,Observed!$A$2:$A$2369,$A333,Observed!$C$2:$C$2369,$C333)),AVERAGEIFS(Observed!W$2:W$2369,Observed!$A$2:$A$2369,$A333,Observed!$C$2:$C$2369,$C333),"")</f>
        <v/>
      </c>
      <c r="X333" s="8" t="str">
        <f>IF(ISNUMBER(AVERAGEIFS(Observed!X$2:X$2369,Observed!$A$2:$A$2369,$A333,Observed!$C$2:$C$2369,$C333)),AVERAGEIFS(Observed!X$2:X$2369,Observed!$A$2:$A$2369,$A333,Observed!$C$2:$C$2369,$C333),"")</f>
        <v/>
      </c>
      <c r="Y333" s="40" t="str">
        <f>IF(ISNUMBER(AVERAGEIFS(Observed!Y$2:Y$2369,Observed!$A$2:$A$2369,$A333,Observed!$C$2:$C$2369,$C333)),AVERAGEIFS(Observed!Y$2:Y$2369,Observed!$A$2:$A$2369,$A333,Observed!$C$2:$C$2369,$C333),"")</f>
        <v/>
      </c>
      <c r="Z333" s="40" t="str">
        <f>IF(ISNUMBER(AVERAGEIFS(Observed!Z$2:Z$2369,Observed!$A$2:$A$2369,$A333,Observed!$C$2:$C$2369,$C333)),AVERAGEIFS(Observed!Z$2:Z$2369,Observed!$A$2:$A$2369,$A333,Observed!$C$2:$C$2369,$C333),"")</f>
        <v/>
      </c>
      <c r="AA333" s="40" t="str">
        <f>IF(ISNUMBER(AVERAGEIFS(Observed!AA$2:AA$2369,Observed!$A$2:$A$2369,$A333,Observed!$C$2:$C$2369,$C333)),AVERAGEIFS(Observed!AA$2:AA$2369,Observed!$A$2:$A$2369,$A333,Observed!$C$2:$C$2369,$C333),"")</f>
        <v/>
      </c>
      <c r="AB333" s="40">
        <f>IF(ISNUMBER(AVERAGEIFS(Observed!AB$2:AB$2369,Observed!$A$2:$A$2369,$A333,Observed!$C$2:$C$2369,$C333)),AVERAGEIFS(Observed!AB$2:AB$2369,Observed!$A$2:$A$2369,$A333,Observed!$C$2:$C$2369,$C333),"")</f>
        <v>22.925000000000001</v>
      </c>
      <c r="AC333" s="40">
        <f>IF(ISNUMBER(AVERAGEIFS(Observed!AC$2:AC$2369,Observed!$A$2:$A$2369,$A333,Observed!$C$2:$C$2369,$C333)),AVERAGEIFS(Observed!AC$2:AC$2369,Observed!$A$2:$A$2369,$A333,Observed!$C$2:$C$2369,$C333),"")</f>
        <v>6.9749999999999996</v>
      </c>
      <c r="AD333" s="40">
        <f>IF(ISNUMBER(AVERAGEIFS(Observed!AD$2:AD$2369,Observed!$A$2:$A$2369,$A333,Observed!$C$2:$C$2369,$C333)),AVERAGEIFS(Observed!AD$2:AD$2369,Observed!$A$2:$A$2369,$A333,Observed!$C$2:$C$2369,$C333),"")</f>
        <v>69.525000000000006</v>
      </c>
      <c r="AE333" s="40">
        <f>IF(ISNUMBER(AVERAGEIFS(Observed!AE$2:AE$2369,Observed!$A$2:$A$2369,$A333,Observed!$C$2:$C$2369,$C333)),AVERAGEIFS(Observed!AE$2:AE$2369,Observed!$A$2:$A$2369,$A333,Observed!$C$2:$C$2369,$C333),"")</f>
        <v>28.275000000000002</v>
      </c>
      <c r="AF333" s="40">
        <f>IF(ISNUMBER(AVERAGEIFS(Observed!AF$2:AF$2369,Observed!$A$2:$A$2369,$A333,Observed!$C$2:$C$2369,$C333)),AVERAGEIFS(Observed!AF$2:AF$2369,Observed!$A$2:$A$2369,$A333,Observed!$C$2:$C$2369,$C333),"")</f>
        <v>85.65</v>
      </c>
      <c r="AG333" s="40">
        <f>IF(ISNUMBER(AVERAGEIFS(Observed!AG$2:AG$2369,Observed!$A$2:$A$2369,$A333,Observed!$C$2:$C$2369,$C333)),AVERAGEIFS(Observed!AG$2:AG$2369,Observed!$A$2:$A$2369,$A333,Observed!$C$2:$C$2369,$C333),"")</f>
        <v>13.25</v>
      </c>
      <c r="AH333" s="41">
        <f>IF(ISNUMBER(AVERAGEIFS(Observed!AH$2:AH$2369,Observed!$A$2:$A$2369,$A333,Observed!$C$2:$C$2369,$C333)),AVERAGEIFS(Observed!AH$2:AH$2369,Observed!$A$2:$A$2369,$A333,Observed!$C$2:$C$2369,$C333),"")</f>
        <v>2.1250000000000002E-2</v>
      </c>
      <c r="AI333" s="41">
        <f>IF(ISNUMBER(AVERAGEIFS(Observed!AI$2:AI$2369,Observed!$A$2:$A$2369,$A333,Observed!$C$2:$C$2369,$C333)),AVERAGEIFS(Observed!AI$2:AI$2369,Observed!$A$2:$A$2369,$A333,Observed!$C$2:$C$2369,$C333),"")</f>
        <v>2.1250000000000002E-2</v>
      </c>
      <c r="AJ333" s="41" t="str">
        <f>IF(ISNUMBER(AVERAGEIFS(Observed!AJ$2:AJ$2369,Observed!$A$2:$A$2369,$A333,Observed!$C$2:$C$2369,$C333)),AVERAGEIFS(Observed!AJ$2:AJ$2369,Observed!$A$2:$A$2369,$A333,Observed!$C$2:$C$2369,$C333),"")</f>
        <v/>
      </c>
      <c r="AK333" s="40">
        <f>IF(ISNUMBER(AVERAGEIFS(Observed!AK$2:AK$2369,Observed!$A$2:$A$2369,$A333,Observed!$C$2:$C$2369,$C333)),AVERAGEIFS(Observed!AK$2:AK$2369,Observed!$A$2:$A$2369,$A333,Observed!$C$2:$C$2369,$C333),"")</f>
        <v>11.125</v>
      </c>
      <c r="AL333" s="41" t="str">
        <f>IF(ISNUMBER(AVERAGEIFS(Observed!AL$2:AL$2369,Observed!$A$2:$A$2369,$A333,Observed!$C$2:$C$2369,$C333)),AVERAGEIFS(Observed!AL$2:AL$2369,Observed!$A$2:$A$2369,$A333,Observed!$C$2:$C$2369,$C333),"")</f>
        <v/>
      </c>
      <c r="AM333" s="40" t="str">
        <f>IF(ISNUMBER(AVERAGEIFS(Observed!AM$2:AM$2369,Observed!$A$2:$A$2369,$A333,Observed!$C$2:$C$2369,$C333)),AVERAGEIFS(Observed!AM$2:AM$2369,Observed!$A$2:$A$2369,$A333,Observed!$C$2:$C$2369,$C333),"")</f>
        <v/>
      </c>
      <c r="AN333" s="40" t="str">
        <f>IF(ISNUMBER(AVERAGEIFS(Observed!AN$2:AN$2369,Observed!$A$2:$A$2369,$A333,Observed!$C$2:$C$2369,$C333)),AVERAGEIFS(Observed!AN$2:AN$2369,Observed!$A$2:$A$2369,$A333,Observed!$C$2:$C$2369,$C333),"")</f>
        <v/>
      </c>
      <c r="AO333" s="40" t="str">
        <f>IF(ISNUMBER(AVERAGEIFS(Observed!AO$2:AO$2369,Observed!$A$2:$A$2369,$A333,Observed!$C$2:$C$2369,$C333)),AVERAGEIFS(Observed!AO$2:AO$2369,Observed!$A$2:$A$2369,$A333,Observed!$C$2:$C$2369,$C333),"")</f>
        <v/>
      </c>
      <c r="AP333" s="41" t="str">
        <f>IF(ISNUMBER(AVERAGEIFS(Observed!AP$2:AP$2369,Observed!$A$2:$A$2369,$A333,Observed!$C$2:$C$2369,$C333)),AVERAGEIFS(Observed!AP$2:AP$2369,Observed!$A$2:$A$2369,$A333,Observed!$C$2:$C$2369,$C333),"")</f>
        <v/>
      </c>
      <c r="AQ333" s="40">
        <f>IF(ISNUMBER(AVERAGEIFS(Observed!AQ$2:AQ$2369,Observed!$A$2:$A$2369,$A333,Observed!$C$2:$C$2369,$C333)),AVERAGEIFS(Observed!AQ$2:AQ$2369,Observed!$A$2:$A$2369,$A333,Observed!$C$2:$C$2369,$C333),"")</f>
        <v>5.3405000000000005</v>
      </c>
      <c r="AR333" s="40">
        <f>IF(ISNUMBER(AVERAGEIFS(Observed!AR$2:AR$2369,Observed!$A$2:$A$2369,$A333,Observed!$C$2:$C$2369,$C333)),AVERAGEIFS(Observed!AR$2:AR$2369,Observed!$A$2:$A$2369,$A333,Observed!$C$2:$C$2369,$C333),"")</f>
        <v>18.058249999999997</v>
      </c>
      <c r="AS333" s="3">
        <f>COUNTIFS(Observed!$A$2:$A$2369,$A333,Observed!$C$2:$C$2369,$C333)</f>
        <v>4</v>
      </c>
      <c r="AT333" s="3">
        <f t="shared" si="5"/>
        <v>14</v>
      </c>
    </row>
    <row r="334" spans="1:46" x14ac:dyDescent="0.25">
      <c r="A334" t="s">
        <v>65</v>
      </c>
      <c r="B334" t="s">
        <v>61</v>
      </c>
      <c r="C334" s="7">
        <v>42019</v>
      </c>
      <c r="D334" t="s">
        <v>101</v>
      </c>
      <c r="F334">
        <v>350</v>
      </c>
      <c r="J334" t="s">
        <v>96</v>
      </c>
      <c r="K334" t="s">
        <v>58</v>
      </c>
      <c r="L334">
        <v>2</v>
      </c>
      <c r="M334" t="s">
        <v>56</v>
      </c>
      <c r="N334" s="39" t="str">
        <f>IF(ISNUMBER(AVERAGEIFS(Observed!N$2:N$2369,Observed!$A$2:$A$2369,$A334,Observed!$C$2:$C$2369,$C334)),AVERAGEIFS(Observed!N$2:N$2369,Observed!$A$2:$A$2369,$A334,Observed!$C$2:$C$2369,$C334),"")</f>
        <v/>
      </c>
      <c r="O334" s="40" t="str">
        <f>IF(ISNUMBER(AVERAGEIFS(Observed!O$2:O$2369,Observed!$A$2:$A$2369,$A334,Observed!$C$2:$C$2369,$C334)),AVERAGEIFS(Observed!O$2:O$2369,Observed!$A$2:$A$2369,$A334,Observed!$C$2:$C$2369,$C334),"")</f>
        <v/>
      </c>
      <c r="P334" s="40">
        <f>IF(ISNUMBER(AVERAGEIFS(Observed!P$2:P$2369,Observed!$A$2:$A$2369,$A334,Observed!$C$2:$C$2369,$C334)),AVERAGEIFS(Observed!P$2:P$2369,Observed!$A$2:$A$2369,$A334,Observed!$C$2:$C$2369,$C334),"")</f>
        <v>281.26</v>
      </c>
      <c r="Q334" s="40">
        <f>IF(ISNUMBER(AVERAGEIFS(Observed!Q$2:Q$2369,Observed!$A$2:$A$2369,$A334,Observed!$C$2:$C$2369,$C334)),AVERAGEIFS(Observed!Q$2:Q$2369,Observed!$A$2:$A$2369,$A334,Observed!$C$2:$C$2369,$C334),"")</f>
        <v>281.26</v>
      </c>
      <c r="R334" s="40">
        <f>IF(ISNUMBER(AVERAGEIFS(Observed!R$2:R$2369,Observed!$A$2:$A$2369,$A334,Observed!$C$2:$C$2369,$C334)),AVERAGEIFS(Observed!R$2:R$2369,Observed!$A$2:$A$2369,$A334,Observed!$C$2:$C$2369,$C334),"")</f>
        <v>804.65250000000003</v>
      </c>
      <c r="S334" s="41" t="str">
        <f>IF(ISNUMBER(AVERAGEIFS(Observed!S$2:S$2369,Observed!$A$2:$A$2369,$A334,Observed!$C$2:$C$2369,$C334)),AVERAGEIFS(Observed!S$2:S$2369,Observed!$A$2:$A$2369,$A334,Observed!$C$2:$C$2369,$C334),"")</f>
        <v/>
      </c>
      <c r="T334" s="41" t="str">
        <f>IF(ISNUMBER(AVERAGEIFS(Observed!T$2:T$2369,Observed!$A$2:$A$2369,$A334,Observed!$C$2:$C$2369,$C334)),AVERAGEIFS(Observed!T$2:T$2369,Observed!$A$2:$A$2369,$A334,Observed!$C$2:$C$2369,$C334),"")</f>
        <v/>
      </c>
      <c r="U334" s="41" t="str">
        <f>IF(ISNUMBER(AVERAGEIFS(Observed!U$2:U$2369,Observed!$A$2:$A$2369,$A334,Observed!$C$2:$C$2369,$C334)),AVERAGEIFS(Observed!U$2:U$2369,Observed!$A$2:$A$2369,$A334,Observed!$C$2:$C$2369,$C334),"")</f>
        <v/>
      </c>
      <c r="V334" s="40" t="str">
        <f>IF(ISNUMBER(AVERAGEIFS(Observed!V$2:V$2369,Observed!$A$2:$A$2369,$A334,Observed!$C$2:$C$2369,$C334)),AVERAGEIFS(Observed!V$2:V$2369,Observed!$A$2:$A$2369,$A334,Observed!$C$2:$C$2369,$C334),"")</f>
        <v/>
      </c>
      <c r="W334" s="8" t="str">
        <f>IF(ISNUMBER(AVERAGEIFS(Observed!W$2:W$2369,Observed!$A$2:$A$2369,$A334,Observed!$C$2:$C$2369,$C334)),AVERAGEIFS(Observed!W$2:W$2369,Observed!$A$2:$A$2369,$A334,Observed!$C$2:$C$2369,$C334),"")</f>
        <v/>
      </c>
      <c r="X334" s="8" t="str">
        <f>IF(ISNUMBER(AVERAGEIFS(Observed!X$2:X$2369,Observed!$A$2:$A$2369,$A334,Observed!$C$2:$C$2369,$C334)),AVERAGEIFS(Observed!X$2:X$2369,Observed!$A$2:$A$2369,$A334,Observed!$C$2:$C$2369,$C334),"")</f>
        <v/>
      </c>
      <c r="Y334" s="40" t="str">
        <f>IF(ISNUMBER(AVERAGEIFS(Observed!Y$2:Y$2369,Observed!$A$2:$A$2369,$A334,Observed!$C$2:$C$2369,$C334)),AVERAGEIFS(Observed!Y$2:Y$2369,Observed!$A$2:$A$2369,$A334,Observed!$C$2:$C$2369,$C334),"")</f>
        <v/>
      </c>
      <c r="Z334" s="40" t="str">
        <f>IF(ISNUMBER(AVERAGEIFS(Observed!Z$2:Z$2369,Observed!$A$2:$A$2369,$A334,Observed!$C$2:$C$2369,$C334)),AVERAGEIFS(Observed!Z$2:Z$2369,Observed!$A$2:$A$2369,$A334,Observed!$C$2:$C$2369,$C334),"")</f>
        <v/>
      </c>
      <c r="AA334" s="40" t="str">
        <f>IF(ISNUMBER(AVERAGEIFS(Observed!AA$2:AA$2369,Observed!$A$2:$A$2369,$A334,Observed!$C$2:$C$2369,$C334)),AVERAGEIFS(Observed!AA$2:AA$2369,Observed!$A$2:$A$2369,$A334,Observed!$C$2:$C$2369,$C334),"")</f>
        <v/>
      </c>
      <c r="AB334" s="40">
        <f>IF(ISNUMBER(AVERAGEIFS(Observed!AB$2:AB$2369,Observed!$A$2:$A$2369,$A334,Observed!$C$2:$C$2369,$C334)),AVERAGEIFS(Observed!AB$2:AB$2369,Observed!$A$2:$A$2369,$A334,Observed!$C$2:$C$2369,$C334),"")</f>
        <v>25.25</v>
      </c>
      <c r="AC334" s="40">
        <f>IF(ISNUMBER(AVERAGEIFS(Observed!AC$2:AC$2369,Observed!$A$2:$A$2369,$A334,Observed!$C$2:$C$2369,$C334)),AVERAGEIFS(Observed!AC$2:AC$2369,Observed!$A$2:$A$2369,$A334,Observed!$C$2:$C$2369,$C334),"")</f>
        <v>9.6999999999999993</v>
      </c>
      <c r="AD334" s="40">
        <f>IF(ISNUMBER(AVERAGEIFS(Observed!AD$2:AD$2369,Observed!$A$2:$A$2369,$A334,Observed!$C$2:$C$2369,$C334)),AVERAGEIFS(Observed!AD$2:AD$2369,Observed!$A$2:$A$2369,$A334,Observed!$C$2:$C$2369,$C334),"")</f>
        <v>67.400000000000006</v>
      </c>
      <c r="AE334" s="40">
        <f>IF(ISNUMBER(AVERAGEIFS(Observed!AE$2:AE$2369,Observed!$A$2:$A$2369,$A334,Observed!$C$2:$C$2369,$C334)),AVERAGEIFS(Observed!AE$2:AE$2369,Observed!$A$2:$A$2369,$A334,Observed!$C$2:$C$2369,$C334),"")</f>
        <v>32.700000000000003</v>
      </c>
      <c r="AF334" s="40">
        <f>IF(ISNUMBER(AVERAGEIFS(Observed!AF$2:AF$2369,Observed!$A$2:$A$2369,$A334,Observed!$C$2:$C$2369,$C334)),AVERAGEIFS(Observed!AF$2:AF$2369,Observed!$A$2:$A$2369,$A334,Observed!$C$2:$C$2369,$C334),"")</f>
        <v>87.9</v>
      </c>
      <c r="AG334" s="40">
        <f>IF(ISNUMBER(AVERAGEIFS(Observed!AG$2:AG$2369,Observed!$A$2:$A$2369,$A334,Observed!$C$2:$C$2369,$C334)),AVERAGEIFS(Observed!AG$2:AG$2369,Observed!$A$2:$A$2369,$A334,Observed!$C$2:$C$2369,$C334),"")</f>
        <v>13.100000000000001</v>
      </c>
      <c r="AH334" s="41">
        <f>IF(ISNUMBER(AVERAGEIFS(Observed!AH$2:AH$2369,Observed!$A$2:$A$2369,$A334,Observed!$C$2:$C$2369,$C334)),AVERAGEIFS(Observed!AH$2:AH$2369,Observed!$A$2:$A$2369,$A334,Observed!$C$2:$C$2369,$C334),"")</f>
        <v>2.1000000000000001E-2</v>
      </c>
      <c r="AI334" s="41">
        <f>IF(ISNUMBER(AVERAGEIFS(Observed!AI$2:AI$2369,Observed!$A$2:$A$2369,$A334,Observed!$C$2:$C$2369,$C334)),AVERAGEIFS(Observed!AI$2:AI$2369,Observed!$A$2:$A$2369,$A334,Observed!$C$2:$C$2369,$C334),"")</f>
        <v>2.1000000000000001E-2</v>
      </c>
      <c r="AJ334" s="41" t="str">
        <f>IF(ISNUMBER(AVERAGEIFS(Observed!AJ$2:AJ$2369,Observed!$A$2:$A$2369,$A334,Observed!$C$2:$C$2369,$C334)),AVERAGEIFS(Observed!AJ$2:AJ$2369,Observed!$A$2:$A$2369,$A334,Observed!$C$2:$C$2369,$C334),"")</f>
        <v/>
      </c>
      <c r="AK334" s="40">
        <f>IF(ISNUMBER(AVERAGEIFS(Observed!AK$2:AK$2369,Observed!$A$2:$A$2369,$A334,Observed!$C$2:$C$2369,$C334)),AVERAGEIFS(Observed!AK$2:AK$2369,Observed!$A$2:$A$2369,$A334,Observed!$C$2:$C$2369,$C334),"")</f>
        <v>10.8</v>
      </c>
      <c r="AL334" s="41" t="str">
        <f>IF(ISNUMBER(AVERAGEIFS(Observed!AL$2:AL$2369,Observed!$A$2:$A$2369,$A334,Observed!$C$2:$C$2369,$C334)),AVERAGEIFS(Observed!AL$2:AL$2369,Observed!$A$2:$A$2369,$A334,Observed!$C$2:$C$2369,$C334),"")</f>
        <v/>
      </c>
      <c r="AM334" s="40" t="str">
        <f>IF(ISNUMBER(AVERAGEIFS(Observed!AM$2:AM$2369,Observed!$A$2:$A$2369,$A334,Observed!$C$2:$C$2369,$C334)),AVERAGEIFS(Observed!AM$2:AM$2369,Observed!$A$2:$A$2369,$A334,Observed!$C$2:$C$2369,$C334),"")</f>
        <v/>
      </c>
      <c r="AN334" s="40" t="str">
        <f>IF(ISNUMBER(AVERAGEIFS(Observed!AN$2:AN$2369,Observed!$A$2:$A$2369,$A334,Observed!$C$2:$C$2369,$C334)),AVERAGEIFS(Observed!AN$2:AN$2369,Observed!$A$2:$A$2369,$A334,Observed!$C$2:$C$2369,$C334),"")</f>
        <v/>
      </c>
      <c r="AO334" s="40" t="str">
        <f>IF(ISNUMBER(AVERAGEIFS(Observed!AO$2:AO$2369,Observed!$A$2:$A$2369,$A334,Observed!$C$2:$C$2369,$C334)),AVERAGEIFS(Observed!AO$2:AO$2369,Observed!$A$2:$A$2369,$A334,Observed!$C$2:$C$2369,$C334),"")</f>
        <v/>
      </c>
      <c r="AP334" s="41" t="str">
        <f>IF(ISNUMBER(AVERAGEIFS(Observed!AP$2:AP$2369,Observed!$A$2:$A$2369,$A334,Observed!$C$2:$C$2369,$C334)),AVERAGEIFS(Observed!AP$2:AP$2369,Observed!$A$2:$A$2369,$A334,Observed!$C$2:$C$2369,$C334),"")</f>
        <v/>
      </c>
      <c r="AQ334" s="40">
        <f>IF(ISNUMBER(AVERAGEIFS(Observed!AQ$2:AQ$2369,Observed!$A$2:$A$2369,$A334,Observed!$C$2:$C$2369,$C334)),AVERAGEIFS(Observed!AQ$2:AQ$2369,Observed!$A$2:$A$2369,$A334,Observed!$C$2:$C$2369,$C334),"")</f>
        <v>5.884500000000001</v>
      </c>
      <c r="AR334" s="40">
        <f>IF(ISNUMBER(AVERAGEIFS(Observed!AR$2:AR$2369,Observed!$A$2:$A$2369,$A334,Observed!$C$2:$C$2369,$C334)),AVERAGEIFS(Observed!AR$2:AR$2369,Observed!$A$2:$A$2369,$A334,Observed!$C$2:$C$2369,$C334),"")</f>
        <v>22.125249999999998</v>
      </c>
      <c r="AS334" s="3">
        <f>COUNTIFS(Observed!$A$2:$A$2369,$A334,Observed!$C$2:$C$2369,$C334)</f>
        <v>4</v>
      </c>
      <c r="AT334" s="3">
        <f t="shared" si="5"/>
        <v>14</v>
      </c>
    </row>
    <row r="335" spans="1:46" x14ac:dyDescent="0.25">
      <c r="A335" t="s">
        <v>62</v>
      </c>
      <c r="B335" t="s">
        <v>61</v>
      </c>
      <c r="C335" s="7">
        <v>42019</v>
      </c>
      <c r="D335" t="s">
        <v>101</v>
      </c>
      <c r="F335">
        <v>500</v>
      </c>
      <c r="J335" t="s">
        <v>96</v>
      </c>
      <c r="K335" t="s">
        <v>58</v>
      </c>
      <c r="L335">
        <v>2</v>
      </c>
      <c r="M335" t="s">
        <v>56</v>
      </c>
      <c r="N335" s="39" t="str">
        <f>IF(ISNUMBER(AVERAGEIFS(Observed!N$2:N$2369,Observed!$A$2:$A$2369,$A335,Observed!$C$2:$C$2369,$C335)),AVERAGEIFS(Observed!N$2:N$2369,Observed!$A$2:$A$2369,$A335,Observed!$C$2:$C$2369,$C335),"")</f>
        <v/>
      </c>
      <c r="O335" s="40" t="str">
        <f>IF(ISNUMBER(AVERAGEIFS(Observed!O$2:O$2369,Observed!$A$2:$A$2369,$A335,Observed!$C$2:$C$2369,$C335)),AVERAGEIFS(Observed!O$2:O$2369,Observed!$A$2:$A$2369,$A335,Observed!$C$2:$C$2369,$C335),"")</f>
        <v/>
      </c>
      <c r="P335" s="40">
        <f>IF(ISNUMBER(AVERAGEIFS(Observed!P$2:P$2369,Observed!$A$2:$A$2369,$A335,Observed!$C$2:$C$2369,$C335)),AVERAGEIFS(Observed!P$2:P$2369,Observed!$A$2:$A$2369,$A335,Observed!$C$2:$C$2369,$C335),"")</f>
        <v>269.2</v>
      </c>
      <c r="Q335" s="40">
        <f>IF(ISNUMBER(AVERAGEIFS(Observed!Q$2:Q$2369,Observed!$A$2:$A$2369,$A335,Observed!$C$2:$C$2369,$C335)),AVERAGEIFS(Observed!Q$2:Q$2369,Observed!$A$2:$A$2369,$A335,Observed!$C$2:$C$2369,$C335),"")</f>
        <v>269.2</v>
      </c>
      <c r="R335" s="40">
        <f>IF(ISNUMBER(AVERAGEIFS(Observed!R$2:R$2369,Observed!$A$2:$A$2369,$A335,Observed!$C$2:$C$2369,$C335)),AVERAGEIFS(Observed!R$2:R$2369,Observed!$A$2:$A$2369,$A335,Observed!$C$2:$C$2369,$C335),"")</f>
        <v>783.52250000000004</v>
      </c>
      <c r="S335" s="41" t="str">
        <f>IF(ISNUMBER(AVERAGEIFS(Observed!S$2:S$2369,Observed!$A$2:$A$2369,$A335,Observed!$C$2:$C$2369,$C335)),AVERAGEIFS(Observed!S$2:S$2369,Observed!$A$2:$A$2369,$A335,Observed!$C$2:$C$2369,$C335),"")</f>
        <v/>
      </c>
      <c r="T335" s="41" t="str">
        <f>IF(ISNUMBER(AVERAGEIFS(Observed!T$2:T$2369,Observed!$A$2:$A$2369,$A335,Observed!$C$2:$C$2369,$C335)),AVERAGEIFS(Observed!T$2:T$2369,Observed!$A$2:$A$2369,$A335,Observed!$C$2:$C$2369,$C335),"")</f>
        <v/>
      </c>
      <c r="U335" s="41" t="str">
        <f>IF(ISNUMBER(AVERAGEIFS(Observed!U$2:U$2369,Observed!$A$2:$A$2369,$A335,Observed!$C$2:$C$2369,$C335)),AVERAGEIFS(Observed!U$2:U$2369,Observed!$A$2:$A$2369,$A335,Observed!$C$2:$C$2369,$C335),"")</f>
        <v/>
      </c>
      <c r="V335" s="40" t="str">
        <f>IF(ISNUMBER(AVERAGEIFS(Observed!V$2:V$2369,Observed!$A$2:$A$2369,$A335,Observed!$C$2:$C$2369,$C335)),AVERAGEIFS(Observed!V$2:V$2369,Observed!$A$2:$A$2369,$A335,Observed!$C$2:$C$2369,$C335),"")</f>
        <v/>
      </c>
      <c r="W335" s="8" t="str">
        <f>IF(ISNUMBER(AVERAGEIFS(Observed!W$2:W$2369,Observed!$A$2:$A$2369,$A335,Observed!$C$2:$C$2369,$C335)),AVERAGEIFS(Observed!W$2:W$2369,Observed!$A$2:$A$2369,$A335,Observed!$C$2:$C$2369,$C335),"")</f>
        <v/>
      </c>
      <c r="X335" s="8" t="str">
        <f>IF(ISNUMBER(AVERAGEIFS(Observed!X$2:X$2369,Observed!$A$2:$A$2369,$A335,Observed!$C$2:$C$2369,$C335)),AVERAGEIFS(Observed!X$2:X$2369,Observed!$A$2:$A$2369,$A335,Observed!$C$2:$C$2369,$C335),"")</f>
        <v/>
      </c>
      <c r="Y335" s="40" t="str">
        <f>IF(ISNUMBER(AVERAGEIFS(Observed!Y$2:Y$2369,Observed!$A$2:$A$2369,$A335,Observed!$C$2:$C$2369,$C335)),AVERAGEIFS(Observed!Y$2:Y$2369,Observed!$A$2:$A$2369,$A335,Observed!$C$2:$C$2369,$C335),"")</f>
        <v/>
      </c>
      <c r="Z335" s="40" t="str">
        <f>IF(ISNUMBER(AVERAGEIFS(Observed!Z$2:Z$2369,Observed!$A$2:$A$2369,$A335,Observed!$C$2:$C$2369,$C335)),AVERAGEIFS(Observed!Z$2:Z$2369,Observed!$A$2:$A$2369,$A335,Observed!$C$2:$C$2369,$C335),"")</f>
        <v/>
      </c>
      <c r="AA335" s="40" t="str">
        <f>IF(ISNUMBER(AVERAGEIFS(Observed!AA$2:AA$2369,Observed!$A$2:$A$2369,$A335,Observed!$C$2:$C$2369,$C335)),AVERAGEIFS(Observed!AA$2:AA$2369,Observed!$A$2:$A$2369,$A335,Observed!$C$2:$C$2369,$C335),"")</f>
        <v/>
      </c>
      <c r="AB335" s="40">
        <f>IF(ISNUMBER(AVERAGEIFS(Observed!AB$2:AB$2369,Observed!$A$2:$A$2369,$A335,Observed!$C$2:$C$2369,$C335)),AVERAGEIFS(Observed!AB$2:AB$2369,Observed!$A$2:$A$2369,$A335,Observed!$C$2:$C$2369,$C335),"")</f>
        <v>25.533333333333335</v>
      </c>
      <c r="AC335" s="40">
        <f>IF(ISNUMBER(AVERAGEIFS(Observed!AC$2:AC$2369,Observed!$A$2:$A$2369,$A335,Observed!$C$2:$C$2369,$C335)),AVERAGEIFS(Observed!AC$2:AC$2369,Observed!$A$2:$A$2369,$A335,Observed!$C$2:$C$2369,$C335),"")</f>
        <v>5.9666666666666659</v>
      </c>
      <c r="AD335" s="40">
        <f>IF(ISNUMBER(AVERAGEIFS(Observed!AD$2:AD$2369,Observed!$A$2:$A$2369,$A335,Observed!$C$2:$C$2369,$C335)),AVERAGEIFS(Observed!AD$2:AD$2369,Observed!$A$2:$A$2369,$A335,Observed!$C$2:$C$2369,$C335),"")</f>
        <v>66.633333333333326</v>
      </c>
      <c r="AE335" s="40">
        <f>IF(ISNUMBER(AVERAGEIFS(Observed!AE$2:AE$2369,Observed!$A$2:$A$2369,$A335,Observed!$C$2:$C$2369,$C335)),AVERAGEIFS(Observed!AE$2:AE$2369,Observed!$A$2:$A$2369,$A335,Observed!$C$2:$C$2369,$C335),"")</f>
        <v>32.9</v>
      </c>
      <c r="AF335" s="40">
        <f>IF(ISNUMBER(AVERAGEIFS(Observed!AF$2:AF$2369,Observed!$A$2:$A$2369,$A335,Observed!$C$2:$C$2369,$C335)),AVERAGEIFS(Observed!AF$2:AF$2369,Observed!$A$2:$A$2369,$A335,Observed!$C$2:$C$2369,$C335),"")</f>
        <v>87.933333333333323</v>
      </c>
      <c r="AG335" s="40">
        <f>IF(ISNUMBER(AVERAGEIFS(Observed!AG$2:AG$2369,Observed!$A$2:$A$2369,$A335,Observed!$C$2:$C$2369,$C335)),AVERAGEIFS(Observed!AG$2:AG$2369,Observed!$A$2:$A$2369,$A335,Observed!$C$2:$C$2369,$C335),"")</f>
        <v>14.366666666666667</v>
      </c>
      <c r="AH335" s="41">
        <f>IF(ISNUMBER(AVERAGEIFS(Observed!AH$2:AH$2369,Observed!$A$2:$A$2369,$A335,Observed!$C$2:$C$2369,$C335)),AVERAGEIFS(Observed!AH$2:AH$2369,Observed!$A$2:$A$2369,$A335,Observed!$C$2:$C$2369,$C335),"")</f>
        <v>2.3E-2</v>
      </c>
      <c r="AI335" s="41">
        <f>IF(ISNUMBER(AVERAGEIFS(Observed!AI$2:AI$2369,Observed!$A$2:$A$2369,$A335,Observed!$C$2:$C$2369,$C335)),AVERAGEIFS(Observed!AI$2:AI$2369,Observed!$A$2:$A$2369,$A335,Observed!$C$2:$C$2369,$C335),"")</f>
        <v>2.3E-2</v>
      </c>
      <c r="AJ335" s="41" t="str">
        <f>IF(ISNUMBER(AVERAGEIFS(Observed!AJ$2:AJ$2369,Observed!$A$2:$A$2369,$A335,Observed!$C$2:$C$2369,$C335)),AVERAGEIFS(Observed!AJ$2:AJ$2369,Observed!$A$2:$A$2369,$A335,Observed!$C$2:$C$2369,$C335),"")</f>
        <v/>
      </c>
      <c r="AK335" s="40">
        <f>IF(ISNUMBER(AVERAGEIFS(Observed!AK$2:AK$2369,Observed!$A$2:$A$2369,$A335,Observed!$C$2:$C$2369,$C335)),AVERAGEIFS(Observed!AK$2:AK$2369,Observed!$A$2:$A$2369,$A335,Observed!$C$2:$C$2369,$C335),"")</f>
        <v>10.666666666666666</v>
      </c>
      <c r="AL335" s="41" t="str">
        <f>IF(ISNUMBER(AVERAGEIFS(Observed!AL$2:AL$2369,Observed!$A$2:$A$2369,$A335,Observed!$C$2:$C$2369,$C335)),AVERAGEIFS(Observed!AL$2:AL$2369,Observed!$A$2:$A$2369,$A335,Observed!$C$2:$C$2369,$C335),"")</f>
        <v/>
      </c>
      <c r="AM335" s="40" t="str">
        <f>IF(ISNUMBER(AVERAGEIFS(Observed!AM$2:AM$2369,Observed!$A$2:$A$2369,$A335,Observed!$C$2:$C$2369,$C335)),AVERAGEIFS(Observed!AM$2:AM$2369,Observed!$A$2:$A$2369,$A335,Observed!$C$2:$C$2369,$C335),"")</f>
        <v/>
      </c>
      <c r="AN335" s="40" t="str">
        <f>IF(ISNUMBER(AVERAGEIFS(Observed!AN$2:AN$2369,Observed!$A$2:$A$2369,$A335,Observed!$C$2:$C$2369,$C335)),AVERAGEIFS(Observed!AN$2:AN$2369,Observed!$A$2:$A$2369,$A335,Observed!$C$2:$C$2369,$C335),"")</f>
        <v/>
      </c>
      <c r="AO335" s="40" t="str">
        <f>IF(ISNUMBER(AVERAGEIFS(Observed!AO$2:AO$2369,Observed!$A$2:$A$2369,$A335,Observed!$C$2:$C$2369,$C335)),AVERAGEIFS(Observed!AO$2:AO$2369,Observed!$A$2:$A$2369,$A335,Observed!$C$2:$C$2369,$C335),"")</f>
        <v/>
      </c>
      <c r="AP335" s="41" t="str">
        <f>IF(ISNUMBER(AVERAGEIFS(Observed!AP$2:AP$2369,Observed!$A$2:$A$2369,$A335,Observed!$C$2:$C$2369,$C335)),AVERAGEIFS(Observed!AP$2:AP$2369,Observed!$A$2:$A$2369,$A335,Observed!$C$2:$C$2369,$C335),"")</f>
        <v/>
      </c>
      <c r="AQ335" s="40">
        <f>IF(ISNUMBER(AVERAGEIFS(Observed!AQ$2:AQ$2369,Observed!$A$2:$A$2369,$A335,Observed!$C$2:$C$2369,$C335)),AVERAGEIFS(Observed!AQ$2:AQ$2369,Observed!$A$2:$A$2369,$A335,Observed!$C$2:$C$2369,$C335),"")</f>
        <v>6.1764999999999999</v>
      </c>
      <c r="AR335" s="40">
        <f>IF(ISNUMBER(AVERAGEIFS(Observed!AR$2:AR$2369,Observed!$A$2:$A$2369,$A335,Observed!$C$2:$C$2369,$C335)),AVERAGEIFS(Observed!AR$2:AR$2369,Observed!$A$2:$A$2369,$A335,Observed!$C$2:$C$2369,$C335),"")</f>
        <v>23.750499999999999</v>
      </c>
      <c r="AS335" s="3">
        <f>COUNTIFS(Observed!$A$2:$A$2369,$A335,Observed!$C$2:$C$2369,$C335)</f>
        <v>4</v>
      </c>
      <c r="AT335" s="3">
        <f t="shared" si="5"/>
        <v>14</v>
      </c>
    </row>
    <row r="336" spans="1:46" x14ac:dyDescent="0.25">
      <c r="A336" t="s">
        <v>63</v>
      </c>
      <c r="B336" t="s">
        <v>61</v>
      </c>
      <c r="C336" s="7">
        <v>42046</v>
      </c>
      <c r="D336" t="s">
        <v>101</v>
      </c>
      <c r="F336">
        <v>0</v>
      </c>
      <c r="J336" t="s">
        <v>96</v>
      </c>
      <c r="K336" t="s">
        <v>58</v>
      </c>
      <c r="L336">
        <v>2</v>
      </c>
      <c r="M336" t="s">
        <v>56</v>
      </c>
      <c r="N336" s="39" t="str">
        <f>IF(ISNUMBER(AVERAGEIFS(Observed!N$2:N$2369,Observed!$A$2:$A$2369,$A336,Observed!$C$2:$C$2369,$C336)),AVERAGEIFS(Observed!N$2:N$2369,Observed!$A$2:$A$2369,$A336,Observed!$C$2:$C$2369,$C336),"")</f>
        <v/>
      </c>
      <c r="O336" s="40" t="str">
        <f>IF(ISNUMBER(AVERAGEIFS(Observed!O$2:O$2369,Observed!$A$2:$A$2369,$A336,Observed!$C$2:$C$2369,$C336)),AVERAGEIFS(Observed!O$2:O$2369,Observed!$A$2:$A$2369,$A336,Observed!$C$2:$C$2369,$C336),"")</f>
        <v/>
      </c>
      <c r="P336" s="40">
        <f>IF(ISNUMBER(AVERAGEIFS(Observed!P$2:P$2369,Observed!$A$2:$A$2369,$A336,Observed!$C$2:$C$2369,$C336)),AVERAGEIFS(Observed!P$2:P$2369,Observed!$A$2:$A$2369,$A336,Observed!$C$2:$C$2369,$C336),"")</f>
        <v>65.392499999999998</v>
      </c>
      <c r="Q336" s="40">
        <f>IF(ISNUMBER(AVERAGEIFS(Observed!Q$2:Q$2369,Observed!$A$2:$A$2369,$A336,Observed!$C$2:$C$2369,$C336)),AVERAGEIFS(Observed!Q$2:Q$2369,Observed!$A$2:$A$2369,$A336,Observed!$C$2:$C$2369,$C336),"")</f>
        <v>65.392499999999998</v>
      </c>
      <c r="R336" s="40">
        <f>IF(ISNUMBER(AVERAGEIFS(Observed!R$2:R$2369,Observed!$A$2:$A$2369,$A336,Observed!$C$2:$C$2369,$C336)),AVERAGEIFS(Observed!R$2:R$2369,Observed!$A$2:$A$2369,$A336,Observed!$C$2:$C$2369,$C336),"")</f>
        <v>518.36500000000001</v>
      </c>
      <c r="S336" s="41" t="str">
        <f>IF(ISNUMBER(AVERAGEIFS(Observed!S$2:S$2369,Observed!$A$2:$A$2369,$A336,Observed!$C$2:$C$2369,$C336)),AVERAGEIFS(Observed!S$2:S$2369,Observed!$A$2:$A$2369,$A336,Observed!$C$2:$C$2369,$C336),"")</f>
        <v/>
      </c>
      <c r="T336" s="41" t="str">
        <f>IF(ISNUMBER(AVERAGEIFS(Observed!T$2:T$2369,Observed!$A$2:$A$2369,$A336,Observed!$C$2:$C$2369,$C336)),AVERAGEIFS(Observed!T$2:T$2369,Observed!$A$2:$A$2369,$A336,Observed!$C$2:$C$2369,$C336),"")</f>
        <v/>
      </c>
      <c r="U336" s="41" t="str">
        <f>IF(ISNUMBER(AVERAGEIFS(Observed!U$2:U$2369,Observed!$A$2:$A$2369,$A336,Observed!$C$2:$C$2369,$C336)),AVERAGEIFS(Observed!U$2:U$2369,Observed!$A$2:$A$2369,$A336,Observed!$C$2:$C$2369,$C336),"")</f>
        <v/>
      </c>
      <c r="V336" s="40" t="str">
        <f>IF(ISNUMBER(AVERAGEIFS(Observed!V$2:V$2369,Observed!$A$2:$A$2369,$A336,Observed!$C$2:$C$2369,$C336)),AVERAGEIFS(Observed!V$2:V$2369,Observed!$A$2:$A$2369,$A336,Observed!$C$2:$C$2369,$C336),"")</f>
        <v/>
      </c>
      <c r="W336" s="8" t="str">
        <f>IF(ISNUMBER(AVERAGEIFS(Observed!W$2:W$2369,Observed!$A$2:$A$2369,$A336,Observed!$C$2:$C$2369,$C336)),AVERAGEIFS(Observed!W$2:W$2369,Observed!$A$2:$A$2369,$A336,Observed!$C$2:$C$2369,$C336),"")</f>
        <v/>
      </c>
      <c r="X336" s="8" t="str">
        <f>IF(ISNUMBER(AVERAGEIFS(Observed!X$2:X$2369,Observed!$A$2:$A$2369,$A336,Observed!$C$2:$C$2369,$C336)),AVERAGEIFS(Observed!X$2:X$2369,Observed!$A$2:$A$2369,$A336,Observed!$C$2:$C$2369,$C336),"")</f>
        <v/>
      </c>
      <c r="Y336" s="40" t="str">
        <f>IF(ISNUMBER(AVERAGEIFS(Observed!Y$2:Y$2369,Observed!$A$2:$A$2369,$A336,Observed!$C$2:$C$2369,$C336)),AVERAGEIFS(Observed!Y$2:Y$2369,Observed!$A$2:$A$2369,$A336,Observed!$C$2:$C$2369,$C336),"")</f>
        <v/>
      </c>
      <c r="Z336" s="40" t="str">
        <f>IF(ISNUMBER(AVERAGEIFS(Observed!Z$2:Z$2369,Observed!$A$2:$A$2369,$A336,Observed!$C$2:$C$2369,$C336)),AVERAGEIFS(Observed!Z$2:Z$2369,Observed!$A$2:$A$2369,$A336,Observed!$C$2:$C$2369,$C336),"")</f>
        <v/>
      </c>
      <c r="AA336" s="40" t="str">
        <f>IF(ISNUMBER(AVERAGEIFS(Observed!AA$2:AA$2369,Observed!$A$2:$A$2369,$A336,Observed!$C$2:$C$2369,$C336)),AVERAGEIFS(Observed!AA$2:AA$2369,Observed!$A$2:$A$2369,$A336,Observed!$C$2:$C$2369,$C336),"")</f>
        <v/>
      </c>
      <c r="AB336" s="40">
        <f>IF(ISNUMBER(AVERAGEIFS(Observed!AB$2:AB$2369,Observed!$A$2:$A$2369,$A336,Observed!$C$2:$C$2369,$C336)),AVERAGEIFS(Observed!AB$2:AB$2369,Observed!$A$2:$A$2369,$A336,Observed!$C$2:$C$2369,$C336),"")</f>
        <v>18.25</v>
      </c>
      <c r="AC336" s="40">
        <f>IF(ISNUMBER(AVERAGEIFS(Observed!AC$2:AC$2369,Observed!$A$2:$A$2369,$A336,Observed!$C$2:$C$2369,$C336)),AVERAGEIFS(Observed!AC$2:AC$2369,Observed!$A$2:$A$2369,$A336,Observed!$C$2:$C$2369,$C336),"")</f>
        <v>8.9</v>
      </c>
      <c r="AD336" s="40">
        <f>IF(ISNUMBER(AVERAGEIFS(Observed!AD$2:AD$2369,Observed!$A$2:$A$2369,$A336,Observed!$C$2:$C$2369,$C336)),AVERAGEIFS(Observed!AD$2:AD$2369,Observed!$A$2:$A$2369,$A336,Observed!$C$2:$C$2369,$C336),"")</f>
        <v>77.599999999999994</v>
      </c>
      <c r="AE336" s="40">
        <f>IF(ISNUMBER(AVERAGEIFS(Observed!AE$2:AE$2369,Observed!$A$2:$A$2369,$A336,Observed!$C$2:$C$2369,$C336)),AVERAGEIFS(Observed!AE$2:AE$2369,Observed!$A$2:$A$2369,$A336,Observed!$C$2:$C$2369,$C336),"")</f>
        <v>21.625</v>
      </c>
      <c r="AF336" s="40">
        <f>IF(ISNUMBER(AVERAGEIFS(Observed!AF$2:AF$2369,Observed!$A$2:$A$2369,$A336,Observed!$C$2:$C$2369,$C336)),AVERAGEIFS(Observed!AF$2:AF$2369,Observed!$A$2:$A$2369,$A336,Observed!$C$2:$C$2369,$C336),"")</f>
        <v>86.075000000000003</v>
      </c>
      <c r="AG336" s="40">
        <f>IF(ISNUMBER(AVERAGEIFS(Observed!AG$2:AG$2369,Observed!$A$2:$A$2369,$A336,Observed!$C$2:$C$2369,$C336)),AVERAGEIFS(Observed!AG$2:AG$2369,Observed!$A$2:$A$2369,$A336,Observed!$C$2:$C$2369,$C336),"")</f>
        <v>18.7</v>
      </c>
      <c r="AH336" s="41">
        <f>IF(ISNUMBER(AVERAGEIFS(Observed!AH$2:AH$2369,Observed!$A$2:$A$2369,$A336,Observed!$C$2:$C$2369,$C336)),AVERAGEIFS(Observed!AH$2:AH$2369,Observed!$A$2:$A$2369,$A336,Observed!$C$2:$C$2369,$C336),"")</f>
        <v>0.03</v>
      </c>
      <c r="AI336" s="41">
        <f>IF(ISNUMBER(AVERAGEIFS(Observed!AI$2:AI$2369,Observed!$A$2:$A$2369,$A336,Observed!$C$2:$C$2369,$C336)),AVERAGEIFS(Observed!AI$2:AI$2369,Observed!$A$2:$A$2369,$A336,Observed!$C$2:$C$2369,$C336),"")</f>
        <v>0.03</v>
      </c>
      <c r="AJ336" s="41" t="str">
        <f>IF(ISNUMBER(AVERAGEIFS(Observed!AJ$2:AJ$2369,Observed!$A$2:$A$2369,$A336,Observed!$C$2:$C$2369,$C336)),AVERAGEIFS(Observed!AJ$2:AJ$2369,Observed!$A$2:$A$2369,$A336,Observed!$C$2:$C$2369,$C336),"")</f>
        <v/>
      </c>
      <c r="AK336" s="40">
        <f>IF(ISNUMBER(AVERAGEIFS(Observed!AK$2:AK$2369,Observed!$A$2:$A$2369,$A336,Observed!$C$2:$C$2369,$C336)),AVERAGEIFS(Observed!AK$2:AK$2369,Observed!$A$2:$A$2369,$A336,Observed!$C$2:$C$2369,$C336),"")</f>
        <v>12.4</v>
      </c>
      <c r="AL336" s="41" t="str">
        <f>IF(ISNUMBER(AVERAGEIFS(Observed!AL$2:AL$2369,Observed!$A$2:$A$2369,$A336,Observed!$C$2:$C$2369,$C336)),AVERAGEIFS(Observed!AL$2:AL$2369,Observed!$A$2:$A$2369,$A336,Observed!$C$2:$C$2369,$C336),"")</f>
        <v/>
      </c>
      <c r="AM336" s="40" t="str">
        <f>IF(ISNUMBER(AVERAGEIFS(Observed!AM$2:AM$2369,Observed!$A$2:$A$2369,$A336,Observed!$C$2:$C$2369,$C336)),AVERAGEIFS(Observed!AM$2:AM$2369,Observed!$A$2:$A$2369,$A336,Observed!$C$2:$C$2369,$C336),"")</f>
        <v/>
      </c>
      <c r="AN336" s="40" t="str">
        <f>IF(ISNUMBER(AVERAGEIFS(Observed!AN$2:AN$2369,Observed!$A$2:$A$2369,$A336,Observed!$C$2:$C$2369,$C336)),AVERAGEIFS(Observed!AN$2:AN$2369,Observed!$A$2:$A$2369,$A336,Observed!$C$2:$C$2369,$C336),"")</f>
        <v/>
      </c>
      <c r="AO336" s="40" t="str">
        <f>IF(ISNUMBER(AVERAGEIFS(Observed!AO$2:AO$2369,Observed!$A$2:$A$2369,$A336,Observed!$C$2:$C$2369,$C336)),AVERAGEIFS(Observed!AO$2:AO$2369,Observed!$A$2:$A$2369,$A336,Observed!$C$2:$C$2369,$C336),"")</f>
        <v/>
      </c>
      <c r="AP336" s="41" t="str">
        <f>IF(ISNUMBER(AVERAGEIFS(Observed!AP$2:AP$2369,Observed!$A$2:$A$2369,$A336,Observed!$C$2:$C$2369,$C336)),AVERAGEIFS(Observed!AP$2:AP$2369,Observed!$A$2:$A$2369,$A336,Observed!$C$2:$C$2369,$C336),"")</f>
        <v/>
      </c>
      <c r="AQ336" s="40">
        <f>IF(ISNUMBER(AVERAGEIFS(Observed!AQ$2:AQ$2369,Observed!$A$2:$A$2369,$A336,Observed!$C$2:$C$2369,$C336)),AVERAGEIFS(Observed!AQ$2:AQ$2369,Observed!$A$2:$A$2369,$A336,Observed!$C$2:$C$2369,$C336),"")</f>
        <v>1.99275</v>
      </c>
      <c r="AR336" s="40">
        <f>IF(ISNUMBER(AVERAGEIFS(Observed!AR$2:AR$2369,Observed!$A$2:$A$2369,$A336,Observed!$C$2:$C$2369,$C336)),AVERAGEIFS(Observed!AR$2:AR$2369,Observed!$A$2:$A$2369,$A336,Observed!$C$2:$C$2369,$C336),"")</f>
        <v>12.434000000000001</v>
      </c>
      <c r="AS336" s="3">
        <f>COUNTIFS(Observed!$A$2:$A$2369,$A336,Observed!$C$2:$C$2369,$C336)</f>
        <v>4</v>
      </c>
      <c r="AT336" s="3">
        <f t="shared" si="5"/>
        <v>14</v>
      </c>
    </row>
    <row r="337" spans="1:46" x14ac:dyDescent="0.25">
      <c r="A337" t="s">
        <v>66</v>
      </c>
      <c r="B337" t="s">
        <v>61</v>
      </c>
      <c r="C337" s="7">
        <v>42046</v>
      </c>
      <c r="D337" t="s">
        <v>101</v>
      </c>
      <c r="F337">
        <v>50</v>
      </c>
      <c r="J337" t="s">
        <v>96</v>
      </c>
      <c r="K337" t="s">
        <v>58</v>
      </c>
      <c r="L337">
        <v>2</v>
      </c>
      <c r="M337" t="s">
        <v>56</v>
      </c>
      <c r="N337" s="39" t="str">
        <f>IF(ISNUMBER(AVERAGEIFS(Observed!N$2:N$2369,Observed!$A$2:$A$2369,$A337,Observed!$C$2:$C$2369,$C337)),AVERAGEIFS(Observed!N$2:N$2369,Observed!$A$2:$A$2369,$A337,Observed!$C$2:$C$2369,$C337),"")</f>
        <v/>
      </c>
      <c r="O337" s="40" t="str">
        <f>IF(ISNUMBER(AVERAGEIFS(Observed!O$2:O$2369,Observed!$A$2:$A$2369,$A337,Observed!$C$2:$C$2369,$C337)),AVERAGEIFS(Observed!O$2:O$2369,Observed!$A$2:$A$2369,$A337,Observed!$C$2:$C$2369,$C337),"")</f>
        <v/>
      </c>
      <c r="P337" s="40">
        <f>IF(ISNUMBER(AVERAGEIFS(Observed!P$2:P$2369,Observed!$A$2:$A$2369,$A337,Observed!$C$2:$C$2369,$C337)),AVERAGEIFS(Observed!P$2:P$2369,Observed!$A$2:$A$2369,$A337,Observed!$C$2:$C$2369,$C337),"")</f>
        <v>87.24</v>
      </c>
      <c r="Q337" s="40">
        <f>IF(ISNUMBER(AVERAGEIFS(Observed!Q$2:Q$2369,Observed!$A$2:$A$2369,$A337,Observed!$C$2:$C$2369,$C337)),AVERAGEIFS(Observed!Q$2:Q$2369,Observed!$A$2:$A$2369,$A337,Observed!$C$2:$C$2369,$C337),"")</f>
        <v>87.24</v>
      </c>
      <c r="R337" s="40">
        <f>IF(ISNUMBER(AVERAGEIFS(Observed!R$2:R$2369,Observed!$A$2:$A$2369,$A337,Observed!$C$2:$C$2369,$C337)),AVERAGEIFS(Observed!R$2:R$2369,Observed!$A$2:$A$2369,$A337,Observed!$C$2:$C$2369,$C337),"")</f>
        <v>602.54999999999995</v>
      </c>
      <c r="S337" s="41" t="str">
        <f>IF(ISNUMBER(AVERAGEIFS(Observed!S$2:S$2369,Observed!$A$2:$A$2369,$A337,Observed!$C$2:$C$2369,$C337)),AVERAGEIFS(Observed!S$2:S$2369,Observed!$A$2:$A$2369,$A337,Observed!$C$2:$C$2369,$C337),"")</f>
        <v/>
      </c>
      <c r="T337" s="41" t="str">
        <f>IF(ISNUMBER(AVERAGEIFS(Observed!T$2:T$2369,Observed!$A$2:$A$2369,$A337,Observed!$C$2:$C$2369,$C337)),AVERAGEIFS(Observed!T$2:T$2369,Observed!$A$2:$A$2369,$A337,Observed!$C$2:$C$2369,$C337),"")</f>
        <v/>
      </c>
      <c r="U337" s="41" t="str">
        <f>IF(ISNUMBER(AVERAGEIFS(Observed!U$2:U$2369,Observed!$A$2:$A$2369,$A337,Observed!$C$2:$C$2369,$C337)),AVERAGEIFS(Observed!U$2:U$2369,Observed!$A$2:$A$2369,$A337,Observed!$C$2:$C$2369,$C337),"")</f>
        <v/>
      </c>
      <c r="V337" s="40" t="str">
        <f>IF(ISNUMBER(AVERAGEIFS(Observed!V$2:V$2369,Observed!$A$2:$A$2369,$A337,Observed!$C$2:$C$2369,$C337)),AVERAGEIFS(Observed!V$2:V$2369,Observed!$A$2:$A$2369,$A337,Observed!$C$2:$C$2369,$C337),"")</f>
        <v/>
      </c>
      <c r="W337" s="8" t="str">
        <f>IF(ISNUMBER(AVERAGEIFS(Observed!W$2:W$2369,Observed!$A$2:$A$2369,$A337,Observed!$C$2:$C$2369,$C337)),AVERAGEIFS(Observed!W$2:W$2369,Observed!$A$2:$A$2369,$A337,Observed!$C$2:$C$2369,$C337),"")</f>
        <v/>
      </c>
      <c r="X337" s="8" t="str">
        <f>IF(ISNUMBER(AVERAGEIFS(Observed!X$2:X$2369,Observed!$A$2:$A$2369,$A337,Observed!$C$2:$C$2369,$C337)),AVERAGEIFS(Observed!X$2:X$2369,Observed!$A$2:$A$2369,$A337,Observed!$C$2:$C$2369,$C337),"")</f>
        <v/>
      </c>
      <c r="Y337" s="40" t="str">
        <f>IF(ISNUMBER(AVERAGEIFS(Observed!Y$2:Y$2369,Observed!$A$2:$A$2369,$A337,Observed!$C$2:$C$2369,$C337)),AVERAGEIFS(Observed!Y$2:Y$2369,Observed!$A$2:$A$2369,$A337,Observed!$C$2:$C$2369,$C337),"")</f>
        <v/>
      </c>
      <c r="Z337" s="40" t="str">
        <f>IF(ISNUMBER(AVERAGEIFS(Observed!Z$2:Z$2369,Observed!$A$2:$A$2369,$A337,Observed!$C$2:$C$2369,$C337)),AVERAGEIFS(Observed!Z$2:Z$2369,Observed!$A$2:$A$2369,$A337,Observed!$C$2:$C$2369,$C337),"")</f>
        <v/>
      </c>
      <c r="AA337" s="40" t="str">
        <f>IF(ISNUMBER(AVERAGEIFS(Observed!AA$2:AA$2369,Observed!$A$2:$A$2369,$A337,Observed!$C$2:$C$2369,$C337)),AVERAGEIFS(Observed!AA$2:AA$2369,Observed!$A$2:$A$2369,$A337,Observed!$C$2:$C$2369,$C337),"")</f>
        <v/>
      </c>
      <c r="AB337" s="40">
        <f>IF(ISNUMBER(AVERAGEIFS(Observed!AB$2:AB$2369,Observed!$A$2:$A$2369,$A337,Observed!$C$2:$C$2369,$C337)),AVERAGEIFS(Observed!AB$2:AB$2369,Observed!$A$2:$A$2369,$A337,Observed!$C$2:$C$2369,$C337),"")</f>
        <v>16.700000000000003</v>
      </c>
      <c r="AC337" s="40">
        <f>IF(ISNUMBER(AVERAGEIFS(Observed!AC$2:AC$2369,Observed!$A$2:$A$2369,$A337,Observed!$C$2:$C$2369,$C337)),AVERAGEIFS(Observed!AC$2:AC$2369,Observed!$A$2:$A$2369,$A337,Observed!$C$2:$C$2369,$C337),"")</f>
        <v>10.175000000000001</v>
      </c>
      <c r="AD337" s="40">
        <f>IF(ISNUMBER(AVERAGEIFS(Observed!AD$2:AD$2369,Observed!$A$2:$A$2369,$A337,Observed!$C$2:$C$2369,$C337)),AVERAGEIFS(Observed!AD$2:AD$2369,Observed!$A$2:$A$2369,$A337,Observed!$C$2:$C$2369,$C337),"")</f>
        <v>80.174999999999997</v>
      </c>
      <c r="AE337" s="40">
        <f>IF(ISNUMBER(AVERAGEIFS(Observed!AE$2:AE$2369,Observed!$A$2:$A$2369,$A337,Observed!$C$2:$C$2369,$C337)),AVERAGEIFS(Observed!AE$2:AE$2369,Observed!$A$2:$A$2369,$A337,Observed!$C$2:$C$2369,$C337),"")</f>
        <v>20.475000000000001</v>
      </c>
      <c r="AF337" s="40">
        <f>IF(ISNUMBER(AVERAGEIFS(Observed!AF$2:AF$2369,Observed!$A$2:$A$2369,$A337,Observed!$C$2:$C$2369,$C337)),AVERAGEIFS(Observed!AF$2:AF$2369,Observed!$A$2:$A$2369,$A337,Observed!$C$2:$C$2369,$C337),"")</f>
        <v>87.3</v>
      </c>
      <c r="AG337" s="40">
        <f>IF(ISNUMBER(AVERAGEIFS(Observed!AG$2:AG$2369,Observed!$A$2:$A$2369,$A337,Observed!$C$2:$C$2369,$C337)),AVERAGEIFS(Observed!AG$2:AG$2369,Observed!$A$2:$A$2369,$A337,Observed!$C$2:$C$2369,$C337),"")</f>
        <v>19.600000000000001</v>
      </c>
      <c r="AH337" s="41">
        <f>IF(ISNUMBER(AVERAGEIFS(Observed!AH$2:AH$2369,Observed!$A$2:$A$2369,$A337,Observed!$C$2:$C$2369,$C337)),AVERAGEIFS(Observed!AH$2:AH$2369,Observed!$A$2:$A$2369,$A337,Observed!$C$2:$C$2369,$C337),"")</f>
        <v>3.125E-2</v>
      </c>
      <c r="AI337" s="41">
        <f>IF(ISNUMBER(AVERAGEIFS(Observed!AI$2:AI$2369,Observed!$A$2:$A$2369,$A337,Observed!$C$2:$C$2369,$C337)),AVERAGEIFS(Observed!AI$2:AI$2369,Observed!$A$2:$A$2369,$A337,Observed!$C$2:$C$2369,$C337),"")</f>
        <v>3.125E-2</v>
      </c>
      <c r="AJ337" s="41" t="str">
        <f>IF(ISNUMBER(AVERAGEIFS(Observed!AJ$2:AJ$2369,Observed!$A$2:$A$2369,$A337,Observed!$C$2:$C$2369,$C337)),AVERAGEIFS(Observed!AJ$2:AJ$2369,Observed!$A$2:$A$2369,$A337,Observed!$C$2:$C$2369,$C337),"")</f>
        <v/>
      </c>
      <c r="AK337" s="40">
        <f>IF(ISNUMBER(AVERAGEIFS(Observed!AK$2:AK$2369,Observed!$A$2:$A$2369,$A337,Observed!$C$2:$C$2369,$C337)),AVERAGEIFS(Observed!AK$2:AK$2369,Observed!$A$2:$A$2369,$A337,Observed!$C$2:$C$2369,$C337),"")</f>
        <v>12.824999999999999</v>
      </c>
      <c r="AL337" s="41" t="str">
        <f>IF(ISNUMBER(AVERAGEIFS(Observed!AL$2:AL$2369,Observed!$A$2:$A$2369,$A337,Observed!$C$2:$C$2369,$C337)),AVERAGEIFS(Observed!AL$2:AL$2369,Observed!$A$2:$A$2369,$A337,Observed!$C$2:$C$2369,$C337),"")</f>
        <v/>
      </c>
      <c r="AM337" s="40" t="str">
        <f>IF(ISNUMBER(AVERAGEIFS(Observed!AM$2:AM$2369,Observed!$A$2:$A$2369,$A337,Observed!$C$2:$C$2369,$C337)),AVERAGEIFS(Observed!AM$2:AM$2369,Observed!$A$2:$A$2369,$A337,Observed!$C$2:$C$2369,$C337),"")</f>
        <v/>
      </c>
      <c r="AN337" s="40" t="str">
        <f>IF(ISNUMBER(AVERAGEIFS(Observed!AN$2:AN$2369,Observed!$A$2:$A$2369,$A337,Observed!$C$2:$C$2369,$C337)),AVERAGEIFS(Observed!AN$2:AN$2369,Observed!$A$2:$A$2369,$A337,Observed!$C$2:$C$2369,$C337),"")</f>
        <v/>
      </c>
      <c r="AO337" s="40" t="str">
        <f>IF(ISNUMBER(AVERAGEIFS(Observed!AO$2:AO$2369,Observed!$A$2:$A$2369,$A337,Observed!$C$2:$C$2369,$C337)),AVERAGEIFS(Observed!AO$2:AO$2369,Observed!$A$2:$A$2369,$A337,Observed!$C$2:$C$2369,$C337),"")</f>
        <v/>
      </c>
      <c r="AP337" s="41" t="str">
        <f>IF(ISNUMBER(AVERAGEIFS(Observed!AP$2:AP$2369,Observed!$A$2:$A$2369,$A337,Observed!$C$2:$C$2369,$C337)),AVERAGEIFS(Observed!AP$2:AP$2369,Observed!$A$2:$A$2369,$A337,Observed!$C$2:$C$2369,$C337),"")</f>
        <v/>
      </c>
      <c r="AQ337" s="40">
        <f>IF(ISNUMBER(AVERAGEIFS(Observed!AQ$2:AQ$2369,Observed!$A$2:$A$2369,$A337,Observed!$C$2:$C$2369,$C337)),AVERAGEIFS(Observed!AQ$2:AQ$2369,Observed!$A$2:$A$2369,$A337,Observed!$C$2:$C$2369,$C337),"")</f>
        <v>2.7255000000000003</v>
      </c>
      <c r="AR337" s="40">
        <f>IF(ISNUMBER(AVERAGEIFS(Observed!AR$2:AR$2369,Observed!$A$2:$A$2369,$A337,Observed!$C$2:$C$2369,$C337)),AVERAGEIFS(Observed!AR$2:AR$2369,Observed!$A$2:$A$2369,$A337,Observed!$C$2:$C$2369,$C337),"")</f>
        <v>14.998250000000001</v>
      </c>
      <c r="AS337" s="3">
        <f>COUNTIFS(Observed!$A$2:$A$2369,$A337,Observed!$C$2:$C$2369,$C337)</f>
        <v>4</v>
      </c>
      <c r="AT337" s="3">
        <f t="shared" si="5"/>
        <v>14</v>
      </c>
    </row>
    <row r="338" spans="1:46" x14ac:dyDescent="0.25">
      <c r="A338" t="s">
        <v>64</v>
      </c>
      <c r="B338" t="s">
        <v>61</v>
      </c>
      <c r="C338" s="7">
        <v>42046</v>
      </c>
      <c r="D338" t="s">
        <v>101</v>
      </c>
      <c r="F338">
        <v>100</v>
      </c>
      <c r="J338" t="s">
        <v>96</v>
      </c>
      <c r="K338" t="s">
        <v>58</v>
      </c>
      <c r="L338">
        <v>2</v>
      </c>
      <c r="M338" t="s">
        <v>56</v>
      </c>
      <c r="N338" s="39" t="str">
        <f>IF(ISNUMBER(AVERAGEIFS(Observed!N$2:N$2369,Observed!$A$2:$A$2369,$A338,Observed!$C$2:$C$2369,$C338)),AVERAGEIFS(Observed!N$2:N$2369,Observed!$A$2:$A$2369,$A338,Observed!$C$2:$C$2369,$C338),"")</f>
        <v/>
      </c>
      <c r="O338" s="40" t="str">
        <f>IF(ISNUMBER(AVERAGEIFS(Observed!O$2:O$2369,Observed!$A$2:$A$2369,$A338,Observed!$C$2:$C$2369,$C338)),AVERAGEIFS(Observed!O$2:O$2369,Observed!$A$2:$A$2369,$A338,Observed!$C$2:$C$2369,$C338),"")</f>
        <v/>
      </c>
      <c r="P338" s="40">
        <f>IF(ISNUMBER(AVERAGEIFS(Observed!P$2:P$2369,Observed!$A$2:$A$2369,$A338,Observed!$C$2:$C$2369,$C338)),AVERAGEIFS(Observed!P$2:P$2369,Observed!$A$2:$A$2369,$A338,Observed!$C$2:$C$2369,$C338),"")</f>
        <v>69.492500000000007</v>
      </c>
      <c r="Q338" s="40">
        <f>IF(ISNUMBER(AVERAGEIFS(Observed!Q$2:Q$2369,Observed!$A$2:$A$2369,$A338,Observed!$C$2:$C$2369,$C338)),AVERAGEIFS(Observed!Q$2:Q$2369,Observed!$A$2:$A$2369,$A338,Observed!$C$2:$C$2369,$C338),"")</f>
        <v>69.492500000000007</v>
      </c>
      <c r="R338" s="40">
        <f>IF(ISNUMBER(AVERAGEIFS(Observed!R$2:R$2369,Observed!$A$2:$A$2369,$A338,Observed!$C$2:$C$2369,$C338)),AVERAGEIFS(Observed!R$2:R$2369,Observed!$A$2:$A$2369,$A338,Observed!$C$2:$C$2369,$C338),"")</f>
        <v>646.98500000000001</v>
      </c>
      <c r="S338" s="41" t="str">
        <f>IF(ISNUMBER(AVERAGEIFS(Observed!S$2:S$2369,Observed!$A$2:$A$2369,$A338,Observed!$C$2:$C$2369,$C338)),AVERAGEIFS(Observed!S$2:S$2369,Observed!$A$2:$A$2369,$A338,Observed!$C$2:$C$2369,$C338),"")</f>
        <v/>
      </c>
      <c r="T338" s="41" t="str">
        <f>IF(ISNUMBER(AVERAGEIFS(Observed!T$2:T$2369,Observed!$A$2:$A$2369,$A338,Observed!$C$2:$C$2369,$C338)),AVERAGEIFS(Observed!T$2:T$2369,Observed!$A$2:$A$2369,$A338,Observed!$C$2:$C$2369,$C338),"")</f>
        <v/>
      </c>
      <c r="U338" s="41" t="str">
        <f>IF(ISNUMBER(AVERAGEIFS(Observed!U$2:U$2369,Observed!$A$2:$A$2369,$A338,Observed!$C$2:$C$2369,$C338)),AVERAGEIFS(Observed!U$2:U$2369,Observed!$A$2:$A$2369,$A338,Observed!$C$2:$C$2369,$C338),"")</f>
        <v/>
      </c>
      <c r="V338" s="40" t="str">
        <f>IF(ISNUMBER(AVERAGEIFS(Observed!V$2:V$2369,Observed!$A$2:$A$2369,$A338,Observed!$C$2:$C$2369,$C338)),AVERAGEIFS(Observed!V$2:V$2369,Observed!$A$2:$A$2369,$A338,Observed!$C$2:$C$2369,$C338),"")</f>
        <v/>
      </c>
      <c r="W338" s="8" t="str">
        <f>IF(ISNUMBER(AVERAGEIFS(Observed!W$2:W$2369,Observed!$A$2:$A$2369,$A338,Observed!$C$2:$C$2369,$C338)),AVERAGEIFS(Observed!W$2:W$2369,Observed!$A$2:$A$2369,$A338,Observed!$C$2:$C$2369,$C338),"")</f>
        <v/>
      </c>
      <c r="X338" s="8" t="str">
        <f>IF(ISNUMBER(AVERAGEIFS(Observed!X$2:X$2369,Observed!$A$2:$A$2369,$A338,Observed!$C$2:$C$2369,$C338)),AVERAGEIFS(Observed!X$2:X$2369,Observed!$A$2:$A$2369,$A338,Observed!$C$2:$C$2369,$C338),"")</f>
        <v/>
      </c>
      <c r="Y338" s="40" t="str">
        <f>IF(ISNUMBER(AVERAGEIFS(Observed!Y$2:Y$2369,Observed!$A$2:$A$2369,$A338,Observed!$C$2:$C$2369,$C338)),AVERAGEIFS(Observed!Y$2:Y$2369,Observed!$A$2:$A$2369,$A338,Observed!$C$2:$C$2369,$C338),"")</f>
        <v/>
      </c>
      <c r="Z338" s="40" t="str">
        <f>IF(ISNUMBER(AVERAGEIFS(Observed!Z$2:Z$2369,Observed!$A$2:$A$2369,$A338,Observed!$C$2:$C$2369,$C338)),AVERAGEIFS(Observed!Z$2:Z$2369,Observed!$A$2:$A$2369,$A338,Observed!$C$2:$C$2369,$C338),"")</f>
        <v/>
      </c>
      <c r="AA338" s="40" t="str">
        <f>IF(ISNUMBER(AVERAGEIFS(Observed!AA$2:AA$2369,Observed!$A$2:$A$2369,$A338,Observed!$C$2:$C$2369,$C338)),AVERAGEIFS(Observed!AA$2:AA$2369,Observed!$A$2:$A$2369,$A338,Observed!$C$2:$C$2369,$C338),"")</f>
        <v/>
      </c>
      <c r="AB338" s="40">
        <f>IF(ISNUMBER(AVERAGEIFS(Observed!AB$2:AB$2369,Observed!$A$2:$A$2369,$A338,Observed!$C$2:$C$2369,$C338)),AVERAGEIFS(Observed!AB$2:AB$2369,Observed!$A$2:$A$2369,$A338,Observed!$C$2:$C$2369,$C338),"")</f>
        <v>16.25</v>
      </c>
      <c r="AC338" s="40">
        <f>IF(ISNUMBER(AVERAGEIFS(Observed!AC$2:AC$2369,Observed!$A$2:$A$2369,$A338,Observed!$C$2:$C$2369,$C338)),AVERAGEIFS(Observed!AC$2:AC$2369,Observed!$A$2:$A$2369,$A338,Observed!$C$2:$C$2369,$C338),"")</f>
        <v>10.8</v>
      </c>
      <c r="AD338" s="40">
        <f>IF(ISNUMBER(AVERAGEIFS(Observed!AD$2:AD$2369,Observed!$A$2:$A$2369,$A338,Observed!$C$2:$C$2369,$C338)),AVERAGEIFS(Observed!AD$2:AD$2369,Observed!$A$2:$A$2369,$A338,Observed!$C$2:$C$2369,$C338),"")</f>
        <v>78.449999999999989</v>
      </c>
      <c r="AE338" s="40">
        <f>IF(ISNUMBER(AVERAGEIFS(Observed!AE$2:AE$2369,Observed!$A$2:$A$2369,$A338,Observed!$C$2:$C$2369,$C338)),AVERAGEIFS(Observed!AE$2:AE$2369,Observed!$A$2:$A$2369,$A338,Observed!$C$2:$C$2369,$C338),"")</f>
        <v>19.925000000000001</v>
      </c>
      <c r="AF338" s="40">
        <f>IF(ISNUMBER(AVERAGEIFS(Observed!AF$2:AF$2369,Observed!$A$2:$A$2369,$A338,Observed!$C$2:$C$2369,$C338)),AVERAGEIFS(Observed!AF$2:AF$2369,Observed!$A$2:$A$2369,$A338,Observed!$C$2:$C$2369,$C338),"")</f>
        <v>85.65</v>
      </c>
      <c r="AG338" s="40">
        <f>IF(ISNUMBER(AVERAGEIFS(Observed!AG$2:AG$2369,Observed!$A$2:$A$2369,$A338,Observed!$C$2:$C$2369,$C338)),AVERAGEIFS(Observed!AG$2:AG$2369,Observed!$A$2:$A$2369,$A338,Observed!$C$2:$C$2369,$C338),"")</f>
        <v>19.725000000000001</v>
      </c>
      <c r="AH338" s="41">
        <f>IF(ISNUMBER(AVERAGEIFS(Observed!AH$2:AH$2369,Observed!$A$2:$A$2369,$A338,Observed!$C$2:$C$2369,$C338)),AVERAGEIFS(Observed!AH$2:AH$2369,Observed!$A$2:$A$2369,$A338,Observed!$C$2:$C$2369,$C338),"")</f>
        <v>3.15E-2</v>
      </c>
      <c r="AI338" s="41">
        <f>IF(ISNUMBER(AVERAGEIFS(Observed!AI$2:AI$2369,Observed!$A$2:$A$2369,$A338,Observed!$C$2:$C$2369,$C338)),AVERAGEIFS(Observed!AI$2:AI$2369,Observed!$A$2:$A$2369,$A338,Observed!$C$2:$C$2369,$C338),"")</f>
        <v>3.15E-2</v>
      </c>
      <c r="AJ338" s="41" t="str">
        <f>IF(ISNUMBER(AVERAGEIFS(Observed!AJ$2:AJ$2369,Observed!$A$2:$A$2369,$A338,Observed!$C$2:$C$2369,$C338)),AVERAGEIFS(Observed!AJ$2:AJ$2369,Observed!$A$2:$A$2369,$A338,Observed!$C$2:$C$2369,$C338),"")</f>
        <v/>
      </c>
      <c r="AK338" s="40">
        <f>IF(ISNUMBER(AVERAGEIFS(Observed!AK$2:AK$2369,Observed!$A$2:$A$2369,$A338,Observed!$C$2:$C$2369,$C338)),AVERAGEIFS(Observed!AK$2:AK$2369,Observed!$A$2:$A$2369,$A338,Observed!$C$2:$C$2369,$C338),"")</f>
        <v>12.525</v>
      </c>
      <c r="AL338" s="41" t="str">
        <f>IF(ISNUMBER(AVERAGEIFS(Observed!AL$2:AL$2369,Observed!$A$2:$A$2369,$A338,Observed!$C$2:$C$2369,$C338)),AVERAGEIFS(Observed!AL$2:AL$2369,Observed!$A$2:$A$2369,$A338,Observed!$C$2:$C$2369,$C338),"")</f>
        <v/>
      </c>
      <c r="AM338" s="40" t="str">
        <f>IF(ISNUMBER(AVERAGEIFS(Observed!AM$2:AM$2369,Observed!$A$2:$A$2369,$A338,Observed!$C$2:$C$2369,$C338)),AVERAGEIFS(Observed!AM$2:AM$2369,Observed!$A$2:$A$2369,$A338,Observed!$C$2:$C$2369,$C338),"")</f>
        <v/>
      </c>
      <c r="AN338" s="40" t="str">
        <f>IF(ISNUMBER(AVERAGEIFS(Observed!AN$2:AN$2369,Observed!$A$2:$A$2369,$A338,Observed!$C$2:$C$2369,$C338)),AVERAGEIFS(Observed!AN$2:AN$2369,Observed!$A$2:$A$2369,$A338,Observed!$C$2:$C$2369,$C338),"")</f>
        <v/>
      </c>
      <c r="AO338" s="40" t="str">
        <f>IF(ISNUMBER(AVERAGEIFS(Observed!AO$2:AO$2369,Observed!$A$2:$A$2369,$A338,Observed!$C$2:$C$2369,$C338)),AVERAGEIFS(Observed!AO$2:AO$2369,Observed!$A$2:$A$2369,$A338,Observed!$C$2:$C$2369,$C338),"")</f>
        <v/>
      </c>
      <c r="AP338" s="41" t="str">
        <f>IF(ISNUMBER(AVERAGEIFS(Observed!AP$2:AP$2369,Observed!$A$2:$A$2369,$A338,Observed!$C$2:$C$2369,$C338)),AVERAGEIFS(Observed!AP$2:AP$2369,Observed!$A$2:$A$2369,$A338,Observed!$C$2:$C$2369,$C338),"")</f>
        <v/>
      </c>
      <c r="AQ338" s="40">
        <f>IF(ISNUMBER(AVERAGEIFS(Observed!AQ$2:AQ$2369,Observed!$A$2:$A$2369,$A338,Observed!$C$2:$C$2369,$C338)),AVERAGEIFS(Observed!AQ$2:AQ$2369,Observed!$A$2:$A$2369,$A338,Observed!$C$2:$C$2369,$C338),"")</f>
        <v>2.1949999999999998</v>
      </c>
      <c r="AR338" s="40">
        <f>IF(ISNUMBER(AVERAGEIFS(Observed!AR$2:AR$2369,Observed!$A$2:$A$2369,$A338,Observed!$C$2:$C$2369,$C338)),AVERAGEIFS(Observed!AR$2:AR$2369,Observed!$A$2:$A$2369,$A338,Observed!$C$2:$C$2369,$C338),"")</f>
        <v>16.538499999999999</v>
      </c>
      <c r="AS338" s="3">
        <f>COUNTIFS(Observed!$A$2:$A$2369,$A338,Observed!$C$2:$C$2369,$C338)</f>
        <v>4</v>
      </c>
      <c r="AT338" s="3">
        <f t="shared" si="5"/>
        <v>14</v>
      </c>
    </row>
    <row r="339" spans="1:46" x14ac:dyDescent="0.25">
      <c r="A339" t="s">
        <v>60</v>
      </c>
      <c r="B339" t="s">
        <v>61</v>
      </c>
      <c r="C339" s="7">
        <v>42046</v>
      </c>
      <c r="D339" t="s">
        <v>101</v>
      </c>
      <c r="F339">
        <v>200</v>
      </c>
      <c r="J339" t="s">
        <v>96</v>
      </c>
      <c r="K339" t="s">
        <v>58</v>
      </c>
      <c r="L339">
        <v>2</v>
      </c>
      <c r="M339" t="s">
        <v>56</v>
      </c>
      <c r="N339" s="39" t="str">
        <f>IF(ISNUMBER(AVERAGEIFS(Observed!N$2:N$2369,Observed!$A$2:$A$2369,$A339,Observed!$C$2:$C$2369,$C339)),AVERAGEIFS(Observed!N$2:N$2369,Observed!$A$2:$A$2369,$A339,Observed!$C$2:$C$2369,$C339),"")</f>
        <v/>
      </c>
      <c r="O339" s="40" t="str">
        <f>IF(ISNUMBER(AVERAGEIFS(Observed!O$2:O$2369,Observed!$A$2:$A$2369,$A339,Observed!$C$2:$C$2369,$C339)),AVERAGEIFS(Observed!O$2:O$2369,Observed!$A$2:$A$2369,$A339,Observed!$C$2:$C$2369,$C339),"")</f>
        <v/>
      </c>
      <c r="P339" s="40">
        <f>IF(ISNUMBER(AVERAGEIFS(Observed!P$2:P$2369,Observed!$A$2:$A$2369,$A339,Observed!$C$2:$C$2369,$C339)),AVERAGEIFS(Observed!P$2:P$2369,Observed!$A$2:$A$2369,$A339,Observed!$C$2:$C$2369,$C339),"")</f>
        <v>86.775000000000006</v>
      </c>
      <c r="Q339" s="40">
        <f>IF(ISNUMBER(AVERAGEIFS(Observed!Q$2:Q$2369,Observed!$A$2:$A$2369,$A339,Observed!$C$2:$C$2369,$C339)),AVERAGEIFS(Observed!Q$2:Q$2369,Observed!$A$2:$A$2369,$A339,Observed!$C$2:$C$2369,$C339),"")</f>
        <v>86.775000000000006</v>
      </c>
      <c r="R339" s="40">
        <f>IF(ISNUMBER(AVERAGEIFS(Observed!R$2:R$2369,Observed!$A$2:$A$2369,$A339,Observed!$C$2:$C$2369,$C339)),AVERAGEIFS(Observed!R$2:R$2369,Observed!$A$2:$A$2369,$A339,Observed!$C$2:$C$2369,$C339),"")</f>
        <v>814.51749999999993</v>
      </c>
      <c r="S339" s="41" t="str">
        <f>IF(ISNUMBER(AVERAGEIFS(Observed!S$2:S$2369,Observed!$A$2:$A$2369,$A339,Observed!$C$2:$C$2369,$C339)),AVERAGEIFS(Observed!S$2:S$2369,Observed!$A$2:$A$2369,$A339,Observed!$C$2:$C$2369,$C339),"")</f>
        <v/>
      </c>
      <c r="T339" s="41" t="str">
        <f>IF(ISNUMBER(AVERAGEIFS(Observed!T$2:T$2369,Observed!$A$2:$A$2369,$A339,Observed!$C$2:$C$2369,$C339)),AVERAGEIFS(Observed!T$2:T$2369,Observed!$A$2:$A$2369,$A339,Observed!$C$2:$C$2369,$C339),"")</f>
        <v/>
      </c>
      <c r="U339" s="41" t="str">
        <f>IF(ISNUMBER(AVERAGEIFS(Observed!U$2:U$2369,Observed!$A$2:$A$2369,$A339,Observed!$C$2:$C$2369,$C339)),AVERAGEIFS(Observed!U$2:U$2369,Observed!$A$2:$A$2369,$A339,Observed!$C$2:$C$2369,$C339),"")</f>
        <v/>
      </c>
      <c r="V339" s="40" t="str">
        <f>IF(ISNUMBER(AVERAGEIFS(Observed!V$2:V$2369,Observed!$A$2:$A$2369,$A339,Observed!$C$2:$C$2369,$C339)),AVERAGEIFS(Observed!V$2:V$2369,Observed!$A$2:$A$2369,$A339,Observed!$C$2:$C$2369,$C339),"")</f>
        <v/>
      </c>
      <c r="W339" s="8" t="str">
        <f>IF(ISNUMBER(AVERAGEIFS(Observed!W$2:W$2369,Observed!$A$2:$A$2369,$A339,Observed!$C$2:$C$2369,$C339)),AVERAGEIFS(Observed!W$2:W$2369,Observed!$A$2:$A$2369,$A339,Observed!$C$2:$C$2369,$C339),"")</f>
        <v/>
      </c>
      <c r="X339" s="8" t="str">
        <f>IF(ISNUMBER(AVERAGEIFS(Observed!X$2:X$2369,Observed!$A$2:$A$2369,$A339,Observed!$C$2:$C$2369,$C339)),AVERAGEIFS(Observed!X$2:X$2369,Observed!$A$2:$A$2369,$A339,Observed!$C$2:$C$2369,$C339),"")</f>
        <v/>
      </c>
      <c r="Y339" s="40" t="str">
        <f>IF(ISNUMBER(AVERAGEIFS(Observed!Y$2:Y$2369,Observed!$A$2:$A$2369,$A339,Observed!$C$2:$C$2369,$C339)),AVERAGEIFS(Observed!Y$2:Y$2369,Observed!$A$2:$A$2369,$A339,Observed!$C$2:$C$2369,$C339),"")</f>
        <v/>
      </c>
      <c r="Z339" s="40" t="str">
        <f>IF(ISNUMBER(AVERAGEIFS(Observed!Z$2:Z$2369,Observed!$A$2:$A$2369,$A339,Observed!$C$2:$C$2369,$C339)),AVERAGEIFS(Observed!Z$2:Z$2369,Observed!$A$2:$A$2369,$A339,Observed!$C$2:$C$2369,$C339),"")</f>
        <v/>
      </c>
      <c r="AA339" s="40" t="str">
        <f>IF(ISNUMBER(AVERAGEIFS(Observed!AA$2:AA$2369,Observed!$A$2:$A$2369,$A339,Observed!$C$2:$C$2369,$C339)),AVERAGEIFS(Observed!AA$2:AA$2369,Observed!$A$2:$A$2369,$A339,Observed!$C$2:$C$2369,$C339),"")</f>
        <v/>
      </c>
      <c r="AB339" s="40">
        <f>IF(ISNUMBER(AVERAGEIFS(Observed!AB$2:AB$2369,Observed!$A$2:$A$2369,$A339,Observed!$C$2:$C$2369,$C339)),AVERAGEIFS(Observed!AB$2:AB$2369,Observed!$A$2:$A$2369,$A339,Observed!$C$2:$C$2369,$C339),"")</f>
        <v>16.25</v>
      </c>
      <c r="AC339" s="40">
        <f>IF(ISNUMBER(AVERAGEIFS(Observed!AC$2:AC$2369,Observed!$A$2:$A$2369,$A339,Observed!$C$2:$C$2369,$C339)),AVERAGEIFS(Observed!AC$2:AC$2369,Observed!$A$2:$A$2369,$A339,Observed!$C$2:$C$2369,$C339),"")</f>
        <v>10.225</v>
      </c>
      <c r="AD339" s="40">
        <f>IF(ISNUMBER(AVERAGEIFS(Observed!AD$2:AD$2369,Observed!$A$2:$A$2369,$A339,Observed!$C$2:$C$2369,$C339)),AVERAGEIFS(Observed!AD$2:AD$2369,Observed!$A$2:$A$2369,$A339,Observed!$C$2:$C$2369,$C339),"")</f>
        <v>79.725000000000009</v>
      </c>
      <c r="AE339" s="40">
        <f>IF(ISNUMBER(AVERAGEIFS(Observed!AE$2:AE$2369,Observed!$A$2:$A$2369,$A339,Observed!$C$2:$C$2369,$C339)),AVERAGEIFS(Observed!AE$2:AE$2369,Observed!$A$2:$A$2369,$A339,Observed!$C$2:$C$2369,$C339),"")</f>
        <v>19.5</v>
      </c>
      <c r="AF339" s="40">
        <f>IF(ISNUMBER(AVERAGEIFS(Observed!AF$2:AF$2369,Observed!$A$2:$A$2369,$A339,Observed!$C$2:$C$2369,$C339)),AVERAGEIFS(Observed!AF$2:AF$2369,Observed!$A$2:$A$2369,$A339,Observed!$C$2:$C$2369,$C339),"")</f>
        <v>85.875</v>
      </c>
      <c r="AG339" s="40">
        <f>IF(ISNUMBER(AVERAGEIFS(Observed!AG$2:AG$2369,Observed!$A$2:$A$2369,$A339,Observed!$C$2:$C$2369,$C339)),AVERAGEIFS(Observed!AG$2:AG$2369,Observed!$A$2:$A$2369,$A339,Observed!$C$2:$C$2369,$C339),"")</f>
        <v>19.7</v>
      </c>
      <c r="AH339" s="41">
        <f>IF(ISNUMBER(AVERAGEIFS(Observed!AH$2:AH$2369,Observed!$A$2:$A$2369,$A339,Observed!$C$2:$C$2369,$C339)),AVERAGEIFS(Observed!AH$2:AH$2369,Observed!$A$2:$A$2369,$A339,Observed!$C$2:$C$2369,$C339),"")</f>
        <v>3.175E-2</v>
      </c>
      <c r="AI339" s="41">
        <f>IF(ISNUMBER(AVERAGEIFS(Observed!AI$2:AI$2369,Observed!$A$2:$A$2369,$A339,Observed!$C$2:$C$2369,$C339)),AVERAGEIFS(Observed!AI$2:AI$2369,Observed!$A$2:$A$2369,$A339,Observed!$C$2:$C$2369,$C339),"")</f>
        <v>3.175E-2</v>
      </c>
      <c r="AJ339" s="41" t="str">
        <f>IF(ISNUMBER(AVERAGEIFS(Observed!AJ$2:AJ$2369,Observed!$A$2:$A$2369,$A339,Observed!$C$2:$C$2369,$C339)),AVERAGEIFS(Observed!AJ$2:AJ$2369,Observed!$A$2:$A$2369,$A339,Observed!$C$2:$C$2369,$C339),"")</f>
        <v/>
      </c>
      <c r="AK339" s="40">
        <f>IF(ISNUMBER(AVERAGEIFS(Observed!AK$2:AK$2369,Observed!$A$2:$A$2369,$A339,Observed!$C$2:$C$2369,$C339)),AVERAGEIFS(Observed!AK$2:AK$2369,Observed!$A$2:$A$2369,$A339,Observed!$C$2:$C$2369,$C339),"")</f>
        <v>12.75</v>
      </c>
      <c r="AL339" s="41" t="str">
        <f>IF(ISNUMBER(AVERAGEIFS(Observed!AL$2:AL$2369,Observed!$A$2:$A$2369,$A339,Observed!$C$2:$C$2369,$C339)),AVERAGEIFS(Observed!AL$2:AL$2369,Observed!$A$2:$A$2369,$A339,Observed!$C$2:$C$2369,$C339),"")</f>
        <v/>
      </c>
      <c r="AM339" s="40" t="str">
        <f>IF(ISNUMBER(AVERAGEIFS(Observed!AM$2:AM$2369,Observed!$A$2:$A$2369,$A339,Observed!$C$2:$C$2369,$C339)),AVERAGEIFS(Observed!AM$2:AM$2369,Observed!$A$2:$A$2369,$A339,Observed!$C$2:$C$2369,$C339),"")</f>
        <v/>
      </c>
      <c r="AN339" s="40" t="str">
        <f>IF(ISNUMBER(AVERAGEIFS(Observed!AN$2:AN$2369,Observed!$A$2:$A$2369,$A339,Observed!$C$2:$C$2369,$C339)),AVERAGEIFS(Observed!AN$2:AN$2369,Observed!$A$2:$A$2369,$A339,Observed!$C$2:$C$2369,$C339),"")</f>
        <v/>
      </c>
      <c r="AO339" s="40" t="str">
        <f>IF(ISNUMBER(AVERAGEIFS(Observed!AO$2:AO$2369,Observed!$A$2:$A$2369,$A339,Observed!$C$2:$C$2369,$C339)),AVERAGEIFS(Observed!AO$2:AO$2369,Observed!$A$2:$A$2369,$A339,Observed!$C$2:$C$2369,$C339),"")</f>
        <v/>
      </c>
      <c r="AP339" s="41" t="str">
        <f>IF(ISNUMBER(AVERAGEIFS(Observed!AP$2:AP$2369,Observed!$A$2:$A$2369,$A339,Observed!$C$2:$C$2369,$C339)),AVERAGEIFS(Observed!AP$2:AP$2369,Observed!$A$2:$A$2369,$A339,Observed!$C$2:$C$2369,$C339),"")</f>
        <v/>
      </c>
      <c r="AQ339" s="40">
        <f>IF(ISNUMBER(AVERAGEIFS(Observed!AQ$2:AQ$2369,Observed!$A$2:$A$2369,$A339,Observed!$C$2:$C$2369,$C339)),AVERAGEIFS(Observed!AQ$2:AQ$2369,Observed!$A$2:$A$2369,$A339,Observed!$C$2:$C$2369,$C339),"")</f>
        <v>2.6887500000000002</v>
      </c>
      <c r="AR339" s="40">
        <f>IF(ISNUMBER(AVERAGEIFS(Observed!AR$2:AR$2369,Observed!$A$2:$A$2369,$A339,Observed!$C$2:$C$2369,$C339)),AVERAGEIFS(Observed!AR$2:AR$2369,Observed!$A$2:$A$2369,$A339,Observed!$C$2:$C$2369,$C339),"")</f>
        <v>20.747</v>
      </c>
      <c r="AS339" s="3">
        <f>COUNTIFS(Observed!$A$2:$A$2369,$A339,Observed!$C$2:$C$2369,$C339)</f>
        <v>4</v>
      </c>
      <c r="AT339" s="3">
        <f t="shared" si="5"/>
        <v>14</v>
      </c>
    </row>
    <row r="340" spans="1:46" x14ac:dyDescent="0.25">
      <c r="A340" t="s">
        <v>65</v>
      </c>
      <c r="B340" t="s">
        <v>61</v>
      </c>
      <c r="C340" s="7">
        <v>42046</v>
      </c>
      <c r="D340" t="s">
        <v>101</v>
      </c>
      <c r="F340">
        <v>350</v>
      </c>
      <c r="J340" t="s">
        <v>96</v>
      </c>
      <c r="K340" t="s">
        <v>58</v>
      </c>
      <c r="L340">
        <v>2</v>
      </c>
      <c r="M340" t="s">
        <v>56</v>
      </c>
      <c r="N340" s="39" t="str">
        <f>IF(ISNUMBER(AVERAGEIFS(Observed!N$2:N$2369,Observed!$A$2:$A$2369,$A340,Observed!$C$2:$C$2369,$C340)),AVERAGEIFS(Observed!N$2:N$2369,Observed!$A$2:$A$2369,$A340,Observed!$C$2:$C$2369,$C340),"")</f>
        <v/>
      </c>
      <c r="O340" s="40" t="str">
        <f>IF(ISNUMBER(AVERAGEIFS(Observed!O$2:O$2369,Observed!$A$2:$A$2369,$A340,Observed!$C$2:$C$2369,$C340)),AVERAGEIFS(Observed!O$2:O$2369,Observed!$A$2:$A$2369,$A340,Observed!$C$2:$C$2369,$C340),"")</f>
        <v/>
      </c>
      <c r="P340" s="40">
        <f>IF(ISNUMBER(AVERAGEIFS(Observed!P$2:P$2369,Observed!$A$2:$A$2369,$A340,Observed!$C$2:$C$2369,$C340)),AVERAGEIFS(Observed!P$2:P$2369,Observed!$A$2:$A$2369,$A340,Observed!$C$2:$C$2369,$C340),"")</f>
        <v>78.135000000000005</v>
      </c>
      <c r="Q340" s="40">
        <f>IF(ISNUMBER(AVERAGEIFS(Observed!Q$2:Q$2369,Observed!$A$2:$A$2369,$A340,Observed!$C$2:$C$2369,$C340)),AVERAGEIFS(Observed!Q$2:Q$2369,Observed!$A$2:$A$2369,$A340,Observed!$C$2:$C$2369,$C340),"")</f>
        <v>78.135000000000005</v>
      </c>
      <c r="R340" s="40">
        <f>IF(ISNUMBER(AVERAGEIFS(Observed!R$2:R$2369,Observed!$A$2:$A$2369,$A340,Observed!$C$2:$C$2369,$C340)),AVERAGEIFS(Observed!R$2:R$2369,Observed!$A$2:$A$2369,$A340,Observed!$C$2:$C$2369,$C340),"")</f>
        <v>882.78749999999991</v>
      </c>
      <c r="S340" s="41" t="str">
        <f>IF(ISNUMBER(AVERAGEIFS(Observed!S$2:S$2369,Observed!$A$2:$A$2369,$A340,Observed!$C$2:$C$2369,$C340)),AVERAGEIFS(Observed!S$2:S$2369,Observed!$A$2:$A$2369,$A340,Observed!$C$2:$C$2369,$C340),"")</f>
        <v/>
      </c>
      <c r="T340" s="41" t="str">
        <f>IF(ISNUMBER(AVERAGEIFS(Observed!T$2:T$2369,Observed!$A$2:$A$2369,$A340,Observed!$C$2:$C$2369,$C340)),AVERAGEIFS(Observed!T$2:T$2369,Observed!$A$2:$A$2369,$A340,Observed!$C$2:$C$2369,$C340),"")</f>
        <v/>
      </c>
      <c r="U340" s="41" t="str">
        <f>IF(ISNUMBER(AVERAGEIFS(Observed!U$2:U$2369,Observed!$A$2:$A$2369,$A340,Observed!$C$2:$C$2369,$C340)),AVERAGEIFS(Observed!U$2:U$2369,Observed!$A$2:$A$2369,$A340,Observed!$C$2:$C$2369,$C340),"")</f>
        <v/>
      </c>
      <c r="V340" s="40" t="str">
        <f>IF(ISNUMBER(AVERAGEIFS(Observed!V$2:V$2369,Observed!$A$2:$A$2369,$A340,Observed!$C$2:$C$2369,$C340)),AVERAGEIFS(Observed!V$2:V$2369,Observed!$A$2:$A$2369,$A340,Observed!$C$2:$C$2369,$C340),"")</f>
        <v/>
      </c>
      <c r="W340" s="8" t="str">
        <f>IF(ISNUMBER(AVERAGEIFS(Observed!W$2:W$2369,Observed!$A$2:$A$2369,$A340,Observed!$C$2:$C$2369,$C340)),AVERAGEIFS(Observed!W$2:W$2369,Observed!$A$2:$A$2369,$A340,Observed!$C$2:$C$2369,$C340),"")</f>
        <v/>
      </c>
      <c r="X340" s="8" t="str">
        <f>IF(ISNUMBER(AVERAGEIFS(Observed!X$2:X$2369,Observed!$A$2:$A$2369,$A340,Observed!$C$2:$C$2369,$C340)),AVERAGEIFS(Observed!X$2:X$2369,Observed!$A$2:$A$2369,$A340,Observed!$C$2:$C$2369,$C340),"")</f>
        <v/>
      </c>
      <c r="Y340" s="40" t="str">
        <f>IF(ISNUMBER(AVERAGEIFS(Observed!Y$2:Y$2369,Observed!$A$2:$A$2369,$A340,Observed!$C$2:$C$2369,$C340)),AVERAGEIFS(Observed!Y$2:Y$2369,Observed!$A$2:$A$2369,$A340,Observed!$C$2:$C$2369,$C340),"")</f>
        <v/>
      </c>
      <c r="Z340" s="40" t="str">
        <f>IF(ISNUMBER(AVERAGEIFS(Observed!Z$2:Z$2369,Observed!$A$2:$A$2369,$A340,Observed!$C$2:$C$2369,$C340)),AVERAGEIFS(Observed!Z$2:Z$2369,Observed!$A$2:$A$2369,$A340,Observed!$C$2:$C$2369,$C340),"")</f>
        <v/>
      </c>
      <c r="AA340" s="40" t="str">
        <f>IF(ISNUMBER(AVERAGEIFS(Observed!AA$2:AA$2369,Observed!$A$2:$A$2369,$A340,Observed!$C$2:$C$2369,$C340)),AVERAGEIFS(Observed!AA$2:AA$2369,Observed!$A$2:$A$2369,$A340,Observed!$C$2:$C$2369,$C340),"")</f>
        <v/>
      </c>
      <c r="AB340" s="40">
        <f>IF(ISNUMBER(AVERAGEIFS(Observed!AB$2:AB$2369,Observed!$A$2:$A$2369,$A340,Observed!$C$2:$C$2369,$C340)),AVERAGEIFS(Observed!AB$2:AB$2369,Observed!$A$2:$A$2369,$A340,Observed!$C$2:$C$2369,$C340),"")</f>
        <v>17.425000000000001</v>
      </c>
      <c r="AC340" s="40">
        <f>IF(ISNUMBER(AVERAGEIFS(Observed!AC$2:AC$2369,Observed!$A$2:$A$2369,$A340,Observed!$C$2:$C$2369,$C340)),AVERAGEIFS(Observed!AC$2:AC$2369,Observed!$A$2:$A$2369,$A340,Observed!$C$2:$C$2369,$C340),"")</f>
        <v>9.5749999999999993</v>
      </c>
      <c r="AD340" s="40">
        <f>IF(ISNUMBER(AVERAGEIFS(Observed!AD$2:AD$2369,Observed!$A$2:$A$2369,$A340,Observed!$C$2:$C$2369,$C340)),AVERAGEIFS(Observed!AD$2:AD$2369,Observed!$A$2:$A$2369,$A340,Observed!$C$2:$C$2369,$C340),"")</f>
        <v>77.875</v>
      </c>
      <c r="AE340" s="40">
        <f>IF(ISNUMBER(AVERAGEIFS(Observed!AE$2:AE$2369,Observed!$A$2:$A$2369,$A340,Observed!$C$2:$C$2369,$C340)),AVERAGEIFS(Observed!AE$2:AE$2369,Observed!$A$2:$A$2369,$A340,Observed!$C$2:$C$2369,$C340),"")</f>
        <v>21.8</v>
      </c>
      <c r="AF340" s="40">
        <f>IF(ISNUMBER(AVERAGEIFS(Observed!AF$2:AF$2369,Observed!$A$2:$A$2369,$A340,Observed!$C$2:$C$2369,$C340)),AVERAGEIFS(Observed!AF$2:AF$2369,Observed!$A$2:$A$2369,$A340,Observed!$C$2:$C$2369,$C340),"")</f>
        <v>86.575000000000003</v>
      </c>
      <c r="AG340" s="40">
        <f>IF(ISNUMBER(AVERAGEIFS(Observed!AG$2:AG$2369,Observed!$A$2:$A$2369,$A340,Observed!$C$2:$C$2369,$C340)),AVERAGEIFS(Observed!AG$2:AG$2369,Observed!$A$2:$A$2369,$A340,Observed!$C$2:$C$2369,$C340),"")</f>
        <v>19.875</v>
      </c>
      <c r="AH340" s="41">
        <f>IF(ISNUMBER(AVERAGEIFS(Observed!AH$2:AH$2369,Observed!$A$2:$A$2369,$A340,Observed!$C$2:$C$2369,$C340)),AVERAGEIFS(Observed!AH$2:AH$2369,Observed!$A$2:$A$2369,$A340,Observed!$C$2:$C$2369,$C340),"")</f>
        <v>3.2000000000000001E-2</v>
      </c>
      <c r="AI340" s="41">
        <f>IF(ISNUMBER(AVERAGEIFS(Observed!AI$2:AI$2369,Observed!$A$2:$A$2369,$A340,Observed!$C$2:$C$2369,$C340)),AVERAGEIFS(Observed!AI$2:AI$2369,Observed!$A$2:$A$2369,$A340,Observed!$C$2:$C$2369,$C340),"")</f>
        <v>3.2000000000000001E-2</v>
      </c>
      <c r="AJ340" s="41" t="str">
        <f>IF(ISNUMBER(AVERAGEIFS(Observed!AJ$2:AJ$2369,Observed!$A$2:$A$2369,$A340,Observed!$C$2:$C$2369,$C340)),AVERAGEIFS(Observed!AJ$2:AJ$2369,Observed!$A$2:$A$2369,$A340,Observed!$C$2:$C$2369,$C340),"")</f>
        <v/>
      </c>
      <c r="AK340" s="40">
        <f>IF(ISNUMBER(AVERAGEIFS(Observed!AK$2:AK$2369,Observed!$A$2:$A$2369,$A340,Observed!$C$2:$C$2369,$C340)),AVERAGEIFS(Observed!AK$2:AK$2369,Observed!$A$2:$A$2369,$A340,Observed!$C$2:$C$2369,$C340),"")</f>
        <v>12.45</v>
      </c>
      <c r="AL340" s="41" t="str">
        <f>IF(ISNUMBER(AVERAGEIFS(Observed!AL$2:AL$2369,Observed!$A$2:$A$2369,$A340,Observed!$C$2:$C$2369,$C340)),AVERAGEIFS(Observed!AL$2:AL$2369,Observed!$A$2:$A$2369,$A340,Observed!$C$2:$C$2369,$C340),"")</f>
        <v/>
      </c>
      <c r="AM340" s="40" t="str">
        <f>IF(ISNUMBER(AVERAGEIFS(Observed!AM$2:AM$2369,Observed!$A$2:$A$2369,$A340,Observed!$C$2:$C$2369,$C340)),AVERAGEIFS(Observed!AM$2:AM$2369,Observed!$A$2:$A$2369,$A340,Observed!$C$2:$C$2369,$C340),"")</f>
        <v/>
      </c>
      <c r="AN340" s="40" t="str">
        <f>IF(ISNUMBER(AVERAGEIFS(Observed!AN$2:AN$2369,Observed!$A$2:$A$2369,$A340,Observed!$C$2:$C$2369,$C340)),AVERAGEIFS(Observed!AN$2:AN$2369,Observed!$A$2:$A$2369,$A340,Observed!$C$2:$C$2369,$C340),"")</f>
        <v/>
      </c>
      <c r="AO340" s="40" t="str">
        <f>IF(ISNUMBER(AVERAGEIFS(Observed!AO$2:AO$2369,Observed!$A$2:$A$2369,$A340,Observed!$C$2:$C$2369,$C340)),AVERAGEIFS(Observed!AO$2:AO$2369,Observed!$A$2:$A$2369,$A340,Observed!$C$2:$C$2369,$C340),"")</f>
        <v/>
      </c>
      <c r="AP340" s="41" t="str">
        <f>IF(ISNUMBER(AVERAGEIFS(Observed!AP$2:AP$2369,Observed!$A$2:$A$2369,$A340,Observed!$C$2:$C$2369,$C340)),AVERAGEIFS(Observed!AP$2:AP$2369,Observed!$A$2:$A$2369,$A340,Observed!$C$2:$C$2369,$C340),"")</f>
        <v/>
      </c>
      <c r="AQ340" s="40">
        <f>IF(ISNUMBER(AVERAGEIFS(Observed!AQ$2:AQ$2369,Observed!$A$2:$A$2369,$A340,Observed!$C$2:$C$2369,$C340)),AVERAGEIFS(Observed!AQ$2:AQ$2369,Observed!$A$2:$A$2369,$A340,Observed!$C$2:$C$2369,$C340),"")</f>
        <v>2.5182500000000001</v>
      </c>
      <c r="AR340" s="40">
        <f>IF(ISNUMBER(AVERAGEIFS(Observed!AR$2:AR$2369,Observed!$A$2:$A$2369,$A340,Observed!$C$2:$C$2369,$C340)),AVERAGEIFS(Observed!AR$2:AR$2369,Observed!$A$2:$A$2369,$A340,Observed!$C$2:$C$2369,$C340),"")</f>
        <v>24.6435</v>
      </c>
      <c r="AS340" s="3">
        <f>COUNTIFS(Observed!$A$2:$A$2369,$A340,Observed!$C$2:$C$2369,$C340)</f>
        <v>4</v>
      </c>
      <c r="AT340" s="3">
        <f t="shared" si="5"/>
        <v>14</v>
      </c>
    </row>
    <row r="341" spans="1:46" x14ac:dyDescent="0.25">
      <c r="A341" t="s">
        <v>62</v>
      </c>
      <c r="B341" t="s">
        <v>61</v>
      </c>
      <c r="C341" s="7">
        <v>42046</v>
      </c>
      <c r="D341" t="s">
        <v>101</v>
      </c>
      <c r="F341">
        <v>500</v>
      </c>
      <c r="J341" t="s">
        <v>96</v>
      </c>
      <c r="K341" t="s">
        <v>58</v>
      </c>
      <c r="L341">
        <v>2</v>
      </c>
      <c r="M341" t="s">
        <v>56</v>
      </c>
      <c r="N341" s="39" t="str">
        <f>IF(ISNUMBER(AVERAGEIFS(Observed!N$2:N$2369,Observed!$A$2:$A$2369,$A341,Observed!$C$2:$C$2369,$C341)),AVERAGEIFS(Observed!N$2:N$2369,Observed!$A$2:$A$2369,$A341,Observed!$C$2:$C$2369,$C341),"")</f>
        <v/>
      </c>
      <c r="O341" s="40" t="str">
        <f>IF(ISNUMBER(AVERAGEIFS(Observed!O$2:O$2369,Observed!$A$2:$A$2369,$A341,Observed!$C$2:$C$2369,$C341)),AVERAGEIFS(Observed!O$2:O$2369,Observed!$A$2:$A$2369,$A341,Observed!$C$2:$C$2369,$C341),"")</f>
        <v/>
      </c>
      <c r="P341" s="40">
        <f>IF(ISNUMBER(AVERAGEIFS(Observed!P$2:P$2369,Observed!$A$2:$A$2369,$A341,Observed!$C$2:$C$2369,$C341)),AVERAGEIFS(Observed!P$2:P$2369,Observed!$A$2:$A$2369,$A341,Observed!$C$2:$C$2369,$C341),"")</f>
        <v>82.655000000000001</v>
      </c>
      <c r="Q341" s="40">
        <f>IF(ISNUMBER(AVERAGEIFS(Observed!Q$2:Q$2369,Observed!$A$2:$A$2369,$A341,Observed!$C$2:$C$2369,$C341)),AVERAGEIFS(Observed!Q$2:Q$2369,Observed!$A$2:$A$2369,$A341,Observed!$C$2:$C$2369,$C341),"")</f>
        <v>82.655000000000001</v>
      </c>
      <c r="R341" s="40">
        <f>IF(ISNUMBER(AVERAGEIFS(Observed!R$2:R$2369,Observed!$A$2:$A$2369,$A341,Observed!$C$2:$C$2369,$C341)),AVERAGEIFS(Observed!R$2:R$2369,Observed!$A$2:$A$2369,$A341,Observed!$C$2:$C$2369,$C341),"")</f>
        <v>866.17750000000001</v>
      </c>
      <c r="S341" s="41" t="str">
        <f>IF(ISNUMBER(AVERAGEIFS(Observed!S$2:S$2369,Observed!$A$2:$A$2369,$A341,Observed!$C$2:$C$2369,$C341)),AVERAGEIFS(Observed!S$2:S$2369,Observed!$A$2:$A$2369,$A341,Observed!$C$2:$C$2369,$C341),"")</f>
        <v/>
      </c>
      <c r="T341" s="41" t="str">
        <f>IF(ISNUMBER(AVERAGEIFS(Observed!T$2:T$2369,Observed!$A$2:$A$2369,$A341,Observed!$C$2:$C$2369,$C341)),AVERAGEIFS(Observed!T$2:T$2369,Observed!$A$2:$A$2369,$A341,Observed!$C$2:$C$2369,$C341),"")</f>
        <v/>
      </c>
      <c r="U341" s="41" t="str">
        <f>IF(ISNUMBER(AVERAGEIFS(Observed!U$2:U$2369,Observed!$A$2:$A$2369,$A341,Observed!$C$2:$C$2369,$C341)),AVERAGEIFS(Observed!U$2:U$2369,Observed!$A$2:$A$2369,$A341,Observed!$C$2:$C$2369,$C341),"")</f>
        <v/>
      </c>
      <c r="V341" s="40" t="str">
        <f>IF(ISNUMBER(AVERAGEIFS(Observed!V$2:V$2369,Observed!$A$2:$A$2369,$A341,Observed!$C$2:$C$2369,$C341)),AVERAGEIFS(Observed!V$2:V$2369,Observed!$A$2:$A$2369,$A341,Observed!$C$2:$C$2369,$C341),"")</f>
        <v/>
      </c>
      <c r="W341" s="8" t="str">
        <f>IF(ISNUMBER(AVERAGEIFS(Observed!W$2:W$2369,Observed!$A$2:$A$2369,$A341,Observed!$C$2:$C$2369,$C341)),AVERAGEIFS(Observed!W$2:W$2369,Observed!$A$2:$A$2369,$A341,Observed!$C$2:$C$2369,$C341),"")</f>
        <v/>
      </c>
      <c r="X341" s="8" t="str">
        <f>IF(ISNUMBER(AVERAGEIFS(Observed!X$2:X$2369,Observed!$A$2:$A$2369,$A341,Observed!$C$2:$C$2369,$C341)),AVERAGEIFS(Observed!X$2:X$2369,Observed!$A$2:$A$2369,$A341,Observed!$C$2:$C$2369,$C341),"")</f>
        <v/>
      </c>
      <c r="Y341" s="40" t="str">
        <f>IF(ISNUMBER(AVERAGEIFS(Observed!Y$2:Y$2369,Observed!$A$2:$A$2369,$A341,Observed!$C$2:$C$2369,$C341)),AVERAGEIFS(Observed!Y$2:Y$2369,Observed!$A$2:$A$2369,$A341,Observed!$C$2:$C$2369,$C341),"")</f>
        <v/>
      </c>
      <c r="Z341" s="40" t="str">
        <f>IF(ISNUMBER(AVERAGEIFS(Observed!Z$2:Z$2369,Observed!$A$2:$A$2369,$A341,Observed!$C$2:$C$2369,$C341)),AVERAGEIFS(Observed!Z$2:Z$2369,Observed!$A$2:$A$2369,$A341,Observed!$C$2:$C$2369,$C341),"")</f>
        <v/>
      </c>
      <c r="AA341" s="40" t="str">
        <f>IF(ISNUMBER(AVERAGEIFS(Observed!AA$2:AA$2369,Observed!$A$2:$A$2369,$A341,Observed!$C$2:$C$2369,$C341)),AVERAGEIFS(Observed!AA$2:AA$2369,Observed!$A$2:$A$2369,$A341,Observed!$C$2:$C$2369,$C341),"")</f>
        <v/>
      </c>
      <c r="AB341" s="40">
        <f>IF(ISNUMBER(AVERAGEIFS(Observed!AB$2:AB$2369,Observed!$A$2:$A$2369,$A341,Observed!$C$2:$C$2369,$C341)),AVERAGEIFS(Observed!AB$2:AB$2369,Observed!$A$2:$A$2369,$A341,Observed!$C$2:$C$2369,$C341),"")</f>
        <v>16.725000000000001</v>
      </c>
      <c r="AC341" s="40">
        <f>IF(ISNUMBER(AVERAGEIFS(Observed!AC$2:AC$2369,Observed!$A$2:$A$2369,$A341,Observed!$C$2:$C$2369,$C341)),AVERAGEIFS(Observed!AC$2:AC$2369,Observed!$A$2:$A$2369,$A341,Observed!$C$2:$C$2369,$C341),"")</f>
        <v>10.274999999999999</v>
      </c>
      <c r="AD341" s="40">
        <f>IF(ISNUMBER(AVERAGEIFS(Observed!AD$2:AD$2369,Observed!$A$2:$A$2369,$A341,Observed!$C$2:$C$2369,$C341)),AVERAGEIFS(Observed!AD$2:AD$2369,Observed!$A$2:$A$2369,$A341,Observed!$C$2:$C$2369,$C341),"")</f>
        <v>79.224999999999994</v>
      </c>
      <c r="AE341" s="40">
        <f>IF(ISNUMBER(AVERAGEIFS(Observed!AE$2:AE$2369,Observed!$A$2:$A$2369,$A341,Observed!$C$2:$C$2369,$C341)),AVERAGEIFS(Observed!AE$2:AE$2369,Observed!$A$2:$A$2369,$A341,Observed!$C$2:$C$2369,$C341),"")</f>
        <v>20.825000000000003</v>
      </c>
      <c r="AF341" s="40">
        <f>IF(ISNUMBER(AVERAGEIFS(Observed!AF$2:AF$2369,Observed!$A$2:$A$2369,$A341,Observed!$C$2:$C$2369,$C341)),AVERAGEIFS(Observed!AF$2:AF$2369,Observed!$A$2:$A$2369,$A341,Observed!$C$2:$C$2369,$C341),"")</f>
        <v>86.724999999999994</v>
      </c>
      <c r="AG341" s="40">
        <f>IF(ISNUMBER(AVERAGEIFS(Observed!AG$2:AG$2369,Observed!$A$2:$A$2369,$A341,Observed!$C$2:$C$2369,$C341)),AVERAGEIFS(Observed!AG$2:AG$2369,Observed!$A$2:$A$2369,$A341,Observed!$C$2:$C$2369,$C341),"")</f>
        <v>21.75</v>
      </c>
      <c r="AH341" s="41">
        <f>IF(ISNUMBER(AVERAGEIFS(Observed!AH$2:AH$2369,Observed!$A$2:$A$2369,$A341,Observed!$C$2:$C$2369,$C341)),AVERAGEIFS(Observed!AH$2:AH$2369,Observed!$A$2:$A$2369,$A341,Observed!$C$2:$C$2369,$C341),"")</f>
        <v>3.4750000000000003E-2</v>
      </c>
      <c r="AI341" s="41">
        <f>IF(ISNUMBER(AVERAGEIFS(Observed!AI$2:AI$2369,Observed!$A$2:$A$2369,$A341,Observed!$C$2:$C$2369,$C341)),AVERAGEIFS(Observed!AI$2:AI$2369,Observed!$A$2:$A$2369,$A341,Observed!$C$2:$C$2369,$C341),"")</f>
        <v>3.4750000000000003E-2</v>
      </c>
      <c r="AJ341" s="41" t="str">
        <f>IF(ISNUMBER(AVERAGEIFS(Observed!AJ$2:AJ$2369,Observed!$A$2:$A$2369,$A341,Observed!$C$2:$C$2369,$C341)),AVERAGEIFS(Observed!AJ$2:AJ$2369,Observed!$A$2:$A$2369,$A341,Observed!$C$2:$C$2369,$C341),"")</f>
        <v/>
      </c>
      <c r="AK341" s="40">
        <f>IF(ISNUMBER(AVERAGEIFS(Observed!AK$2:AK$2369,Observed!$A$2:$A$2369,$A341,Observed!$C$2:$C$2369,$C341)),AVERAGEIFS(Observed!AK$2:AK$2369,Observed!$A$2:$A$2369,$A341,Observed!$C$2:$C$2369,$C341),"")</f>
        <v>12.674999999999999</v>
      </c>
      <c r="AL341" s="41" t="str">
        <f>IF(ISNUMBER(AVERAGEIFS(Observed!AL$2:AL$2369,Observed!$A$2:$A$2369,$A341,Observed!$C$2:$C$2369,$C341)),AVERAGEIFS(Observed!AL$2:AL$2369,Observed!$A$2:$A$2369,$A341,Observed!$C$2:$C$2369,$C341),"")</f>
        <v/>
      </c>
      <c r="AM341" s="40" t="str">
        <f>IF(ISNUMBER(AVERAGEIFS(Observed!AM$2:AM$2369,Observed!$A$2:$A$2369,$A341,Observed!$C$2:$C$2369,$C341)),AVERAGEIFS(Observed!AM$2:AM$2369,Observed!$A$2:$A$2369,$A341,Observed!$C$2:$C$2369,$C341),"")</f>
        <v/>
      </c>
      <c r="AN341" s="40" t="str">
        <f>IF(ISNUMBER(AVERAGEIFS(Observed!AN$2:AN$2369,Observed!$A$2:$A$2369,$A341,Observed!$C$2:$C$2369,$C341)),AVERAGEIFS(Observed!AN$2:AN$2369,Observed!$A$2:$A$2369,$A341,Observed!$C$2:$C$2369,$C341),"")</f>
        <v/>
      </c>
      <c r="AO341" s="40" t="str">
        <f>IF(ISNUMBER(AVERAGEIFS(Observed!AO$2:AO$2369,Observed!$A$2:$A$2369,$A341,Observed!$C$2:$C$2369,$C341)),AVERAGEIFS(Observed!AO$2:AO$2369,Observed!$A$2:$A$2369,$A341,Observed!$C$2:$C$2369,$C341),"")</f>
        <v/>
      </c>
      <c r="AP341" s="41" t="str">
        <f>IF(ISNUMBER(AVERAGEIFS(Observed!AP$2:AP$2369,Observed!$A$2:$A$2369,$A341,Observed!$C$2:$C$2369,$C341)),AVERAGEIFS(Observed!AP$2:AP$2369,Observed!$A$2:$A$2369,$A341,Observed!$C$2:$C$2369,$C341),"")</f>
        <v/>
      </c>
      <c r="AQ341" s="40">
        <f>IF(ISNUMBER(AVERAGEIFS(Observed!AQ$2:AQ$2369,Observed!$A$2:$A$2369,$A341,Observed!$C$2:$C$2369,$C341)),AVERAGEIFS(Observed!AQ$2:AQ$2369,Observed!$A$2:$A$2369,$A341,Observed!$C$2:$C$2369,$C341),"")</f>
        <v>2.8889999999999998</v>
      </c>
      <c r="AR341" s="40">
        <f>IF(ISNUMBER(AVERAGEIFS(Observed!AR$2:AR$2369,Observed!$A$2:$A$2369,$A341,Observed!$C$2:$C$2369,$C341)),AVERAGEIFS(Observed!AR$2:AR$2369,Observed!$A$2:$A$2369,$A341,Observed!$C$2:$C$2369,$C341),"")</f>
        <v>26.639499999999998</v>
      </c>
      <c r="AS341" s="3">
        <f>COUNTIFS(Observed!$A$2:$A$2369,$A341,Observed!$C$2:$C$2369,$C341)</f>
        <v>4</v>
      </c>
      <c r="AT341" s="3">
        <f t="shared" si="5"/>
        <v>14</v>
      </c>
    </row>
    <row r="342" spans="1:46" x14ac:dyDescent="0.25">
      <c r="A342" t="s">
        <v>63</v>
      </c>
      <c r="B342" t="s">
        <v>61</v>
      </c>
      <c r="C342" s="7">
        <v>42073</v>
      </c>
      <c r="D342" t="s">
        <v>101</v>
      </c>
      <c r="F342">
        <v>0</v>
      </c>
      <c r="J342" t="s">
        <v>96</v>
      </c>
      <c r="K342" t="s">
        <v>59</v>
      </c>
      <c r="L342">
        <v>2</v>
      </c>
      <c r="M342" t="s">
        <v>56</v>
      </c>
      <c r="N342" s="39" t="str">
        <f>IF(ISNUMBER(AVERAGEIFS(Observed!N$2:N$2369,Observed!$A$2:$A$2369,$A342,Observed!$C$2:$C$2369,$C342)),AVERAGEIFS(Observed!N$2:N$2369,Observed!$A$2:$A$2369,$A342,Observed!$C$2:$C$2369,$C342),"")</f>
        <v/>
      </c>
      <c r="O342" s="40" t="str">
        <f>IF(ISNUMBER(AVERAGEIFS(Observed!O$2:O$2369,Observed!$A$2:$A$2369,$A342,Observed!$C$2:$C$2369,$C342)),AVERAGEIFS(Observed!O$2:O$2369,Observed!$A$2:$A$2369,$A342,Observed!$C$2:$C$2369,$C342),"")</f>
        <v/>
      </c>
      <c r="P342" s="40">
        <f>IF(ISNUMBER(AVERAGEIFS(Observed!P$2:P$2369,Observed!$A$2:$A$2369,$A342,Observed!$C$2:$C$2369,$C342)),AVERAGEIFS(Observed!P$2:P$2369,Observed!$A$2:$A$2369,$A342,Observed!$C$2:$C$2369,$C342),"")</f>
        <v>91.76</v>
      </c>
      <c r="Q342" s="40">
        <f>IF(ISNUMBER(AVERAGEIFS(Observed!Q$2:Q$2369,Observed!$A$2:$A$2369,$A342,Observed!$C$2:$C$2369,$C342)),AVERAGEIFS(Observed!Q$2:Q$2369,Observed!$A$2:$A$2369,$A342,Observed!$C$2:$C$2369,$C342),"")</f>
        <v>91.76</v>
      </c>
      <c r="R342" s="40">
        <f>IF(ISNUMBER(AVERAGEIFS(Observed!R$2:R$2369,Observed!$A$2:$A$2369,$A342,Observed!$C$2:$C$2369,$C342)),AVERAGEIFS(Observed!R$2:R$2369,Observed!$A$2:$A$2369,$A342,Observed!$C$2:$C$2369,$C342),"")</f>
        <v>610.125</v>
      </c>
      <c r="S342" s="41" t="str">
        <f>IF(ISNUMBER(AVERAGEIFS(Observed!S$2:S$2369,Observed!$A$2:$A$2369,$A342,Observed!$C$2:$C$2369,$C342)),AVERAGEIFS(Observed!S$2:S$2369,Observed!$A$2:$A$2369,$A342,Observed!$C$2:$C$2369,$C342),"")</f>
        <v/>
      </c>
      <c r="T342" s="41" t="str">
        <f>IF(ISNUMBER(AVERAGEIFS(Observed!T$2:T$2369,Observed!$A$2:$A$2369,$A342,Observed!$C$2:$C$2369,$C342)),AVERAGEIFS(Observed!T$2:T$2369,Observed!$A$2:$A$2369,$A342,Observed!$C$2:$C$2369,$C342),"")</f>
        <v/>
      </c>
      <c r="U342" s="41" t="str">
        <f>IF(ISNUMBER(AVERAGEIFS(Observed!U$2:U$2369,Observed!$A$2:$A$2369,$A342,Observed!$C$2:$C$2369,$C342)),AVERAGEIFS(Observed!U$2:U$2369,Observed!$A$2:$A$2369,$A342,Observed!$C$2:$C$2369,$C342),"")</f>
        <v/>
      </c>
      <c r="V342" s="40" t="str">
        <f>IF(ISNUMBER(AVERAGEIFS(Observed!V$2:V$2369,Observed!$A$2:$A$2369,$A342,Observed!$C$2:$C$2369,$C342)),AVERAGEIFS(Observed!V$2:V$2369,Observed!$A$2:$A$2369,$A342,Observed!$C$2:$C$2369,$C342),"")</f>
        <v/>
      </c>
      <c r="W342" s="8" t="str">
        <f>IF(ISNUMBER(AVERAGEIFS(Observed!W$2:W$2369,Observed!$A$2:$A$2369,$A342,Observed!$C$2:$C$2369,$C342)),AVERAGEIFS(Observed!W$2:W$2369,Observed!$A$2:$A$2369,$A342,Observed!$C$2:$C$2369,$C342),"")</f>
        <v/>
      </c>
      <c r="X342" s="8" t="str">
        <f>IF(ISNUMBER(AVERAGEIFS(Observed!X$2:X$2369,Observed!$A$2:$A$2369,$A342,Observed!$C$2:$C$2369,$C342)),AVERAGEIFS(Observed!X$2:X$2369,Observed!$A$2:$A$2369,$A342,Observed!$C$2:$C$2369,$C342),"")</f>
        <v/>
      </c>
      <c r="Y342" s="40" t="str">
        <f>IF(ISNUMBER(AVERAGEIFS(Observed!Y$2:Y$2369,Observed!$A$2:$A$2369,$A342,Observed!$C$2:$C$2369,$C342)),AVERAGEIFS(Observed!Y$2:Y$2369,Observed!$A$2:$A$2369,$A342,Observed!$C$2:$C$2369,$C342),"")</f>
        <v/>
      </c>
      <c r="Z342" s="40" t="str">
        <f>IF(ISNUMBER(AVERAGEIFS(Observed!Z$2:Z$2369,Observed!$A$2:$A$2369,$A342,Observed!$C$2:$C$2369,$C342)),AVERAGEIFS(Observed!Z$2:Z$2369,Observed!$A$2:$A$2369,$A342,Observed!$C$2:$C$2369,$C342),"")</f>
        <v/>
      </c>
      <c r="AA342" s="40" t="str">
        <f>IF(ISNUMBER(AVERAGEIFS(Observed!AA$2:AA$2369,Observed!$A$2:$A$2369,$A342,Observed!$C$2:$C$2369,$C342)),AVERAGEIFS(Observed!AA$2:AA$2369,Observed!$A$2:$A$2369,$A342,Observed!$C$2:$C$2369,$C342),"")</f>
        <v/>
      </c>
      <c r="AB342" s="40">
        <f>IF(ISNUMBER(AVERAGEIFS(Observed!AB$2:AB$2369,Observed!$A$2:$A$2369,$A342,Observed!$C$2:$C$2369,$C342)),AVERAGEIFS(Observed!AB$2:AB$2369,Observed!$A$2:$A$2369,$A342,Observed!$C$2:$C$2369,$C342),"")</f>
        <v>20.024999999999999</v>
      </c>
      <c r="AC342" s="40">
        <f>IF(ISNUMBER(AVERAGEIFS(Observed!AC$2:AC$2369,Observed!$A$2:$A$2369,$A342,Observed!$C$2:$C$2369,$C342)),AVERAGEIFS(Observed!AC$2:AC$2369,Observed!$A$2:$A$2369,$A342,Observed!$C$2:$C$2369,$C342),"")</f>
        <v>8.0250000000000004</v>
      </c>
      <c r="AD342" s="40">
        <f>IF(ISNUMBER(AVERAGEIFS(Observed!AD$2:AD$2369,Observed!$A$2:$A$2369,$A342,Observed!$C$2:$C$2369,$C342)),AVERAGEIFS(Observed!AD$2:AD$2369,Observed!$A$2:$A$2369,$A342,Observed!$C$2:$C$2369,$C342),"")</f>
        <v>77.224999999999994</v>
      </c>
      <c r="AE342" s="40">
        <f>IF(ISNUMBER(AVERAGEIFS(Observed!AE$2:AE$2369,Observed!$A$2:$A$2369,$A342,Observed!$C$2:$C$2369,$C342)),AVERAGEIFS(Observed!AE$2:AE$2369,Observed!$A$2:$A$2369,$A342,Observed!$C$2:$C$2369,$C342),"")</f>
        <v>22.85</v>
      </c>
      <c r="AF342" s="40">
        <f>IF(ISNUMBER(AVERAGEIFS(Observed!AF$2:AF$2369,Observed!$A$2:$A$2369,$A342,Observed!$C$2:$C$2369,$C342)),AVERAGEIFS(Observed!AF$2:AF$2369,Observed!$A$2:$A$2369,$A342,Observed!$C$2:$C$2369,$C342),"")</f>
        <v>86.65</v>
      </c>
      <c r="AG342" s="40">
        <f>IF(ISNUMBER(AVERAGEIFS(Observed!AG$2:AG$2369,Observed!$A$2:$A$2369,$A342,Observed!$C$2:$C$2369,$C342)),AVERAGEIFS(Observed!AG$2:AG$2369,Observed!$A$2:$A$2369,$A342,Observed!$C$2:$C$2369,$C342),"")</f>
        <v>19.425000000000001</v>
      </c>
      <c r="AH342" s="41">
        <f>IF(ISNUMBER(AVERAGEIFS(Observed!AH$2:AH$2369,Observed!$A$2:$A$2369,$A342,Observed!$C$2:$C$2369,$C342)),AVERAGEIFS(Observed!AH$2:AH$2369,Observed!$A$2:$A$2369,$A342,Observed!$C$2:$C$2369,$C342),"")</f>
        <v>3.125E-2</v>
      </c>
      <c r="AI342" s="41">
        <f>IF(ISNUMBER(AVERAGEIFS(Observed!AI$2:AI$2369,Observed!$A$2:$A$2369,$A342,Observed!$C$2:$C$2369,$C342)),AVERAGEIFS(Observed!AI$2:AI$2369,Observed!$A$2:$A$2369,$A342,Observed!$C$2:$C$2369,$C342),"")</f>
        <v>3.125E-2</v>
      </c>
      <c r="AJ342" s="41" t="str">
        <f>IF(ISNUMBER(AVERAGEIFS(Observed!AJ$2:AJ$2369,Observed!$A$2:$A$2369,$A342,Observed!$C$2:$C$2369,$C342)),AVERAGEIFS(Observed!AJ$2:AJ$2369,Observed!$A$2:$A$2369,$A342,Observed!$C$2:$C$2369,$C342),"")</f>
        <v/>
      </c>
      <c r="AK342" s="40">
        <f>IF(ISNUMBER(AVERAGEIFS(Observed!AK$2:AK$2369,Observed!$A$2:$A$2369,$A342,Observed!$C$2:$C$2369,$C342)),AVERAGEIFS(Observed!AK$2:AK$2369,Observed!$A$2:$A$2369,$A342,Observed!$C$2:$C$2369,$C342),"")</f>
        <v>12.350000000000001</v>
      </c>
      <c r="AL342" s="41" t="str">
        <f>IF(ISNUMBER(AVERAGEIFS(Observed!AL$2:AL$2369,Observed!$A$2:$A$2369,$A342,Observed!$C$2:$C$2369,$C342)),AVERAGEIFS(Observed!AL$2:AL$2369,Observed!$A$2:$A$2369,$A342,Observed!$C$2:$C$2369,$C342),"")</f>
        <v/>
      </c>
      <c r="AM342" s="40" t="str">
        <f>IF(ISNUMBER(AVERAGEIFS(Observed!AM$2:AM$2369,Observed!$A$2:$A$2369,$A342,Observed!$C$2:$C$2369,$C342)),AVERAGEIFS(Observed!AM$2:AM$2369,Observed!$A$2:$A$2369,$A342,Observed!$C$2:$C$2369,$C342),"")</f>
        <v/>
      </c>
      <c r="AN342" s="40" t="str">
        <f>IF(ISNUMBER(AVERAGEIFS(Observed!AN$2:AN$2369,Observed!$A$2:$A$2369,$A342,Observed!$C$2:$C$2369,$C342)),AVERAGEIFS(Observed!AN$2:AN$2369,Observed!$A$2:$A$2369,$A342,Observed!$C$2:$C$2369,$C342),"")</f>
        <v/>
      </c>
      <c r="AO342" s="40" t="str">
        <f>IF(ISNUMBER(AVERAGEIFS(Observed!AO$2:AO$2369,Observed!$A$2:$A$2369,$A342,Observed!$C$2:$C$2369,$C342)),AVERAGEIFS(Observed!AO$2:AO$2369,Observed!$A$2:$A$2369,$A342,Observed!$C$2:$C$2369,$C342),"")</f>
        <v/>
      </c>
      <c r="AP342" s="41" t="str">
        <f>IF(ISNUMBER(AVERAGEIFS(Observed!AP$2:AP$2369,Observed!$A$2:$A$2369,$A342,Observed!$C$2:$C$2369,$C342)),AVERAGEIFS(Observed!AP$2:AP$2369,Observed!$A$2:$A$2369,$A342,Observed!$C$2:$C$2369,$C342),"")</f>
        <v/>
      </c>
      <c r="AQ342" s="40">
        <f>IF(ISNUMBER(AVERAGEIFS(Observed!AQ$2:AQ$2369,Observed!$A$2:$A$2369,$A342,Observed!$C$2:$C$2369,$C342)),AVERAGEIFS(Observed!AQ$2:AQ$2369,Observed!$A$2:$A$2369,$A342,Observed!$C$2:$C$2369,$C342),"")</f>
        <v>2.8535000000000004</v>
      </c>
      <c r="AR342" s="40">
        <f>IF(ISNUMBER(AVERAGEIFS(Observed!AR$2:AR$2369,Observed!$A$2:$A$2369,$A342,Observed!$C$2:$C$2369,$C342)),AVERAGEIFS(Observed!AR$2:AR$2369,Observed!$A$2:$A$2369,$A342,Observed!$C$2:$C$2369,$C342),"")</f>
        <v>15.287500000000001</v>
      </c>
      <c r="AS342" s="3">
        <f>COUNTIFS(Observed!$A$2:$A$2369,$A342,Observed!$C$2:$C$2369,$C342)</f>
        <v>4</v>
      </c>
      <c r="AT342" s="3">
        <f t="shared" si="5"/>
        <v>14</v>
      </c>
    </row>
    <row r="343" spans="1:46" x14ac:dyDescent="0.25">
      <c r="A343" t="s">
        <v>66</v>
      </c>
      <c r="B343" t="s">
        <v>61</v>
      </c>
      <c r="C343" s="7">
        <v>42073</v>
      </c>
      <c r="D343" t="s">
        <v>101</v>
      </c>
      <c r="F343">
        <v>50</v>
      </c>
      <c r="J343" t="s">
        <v>96</v>
      </c>
      <c r="K343" t="s">
        <v>59</v>
      </c>
      <c r="L343">
        <v>2</v>
      </c>
      <c r="M343" t="s">
        <v>56</v>
      </c>
      <c r="N343" s="39" t="str">
        <f>IF(ISNUMBER(AVERAGEIFS(Observed!N$2:N$2369,Observed!$A$2:$A$2369,$A343,Observed!$C$2:$C$2369,$C343)),AVERAGEIFS(Observed!N$2:N$2369,Observed!$A$2:$A$2369,$A343,Observed!$C$2:$C$2369,$C343),"")</f>
        <v/>
      </c>
      <c r="O343" s="40" t="str">
        <f>IF(ISNUMBER(AVERAGEIFS(Observed!O$2:O$2369,Observed!$A$2:$A$2369,$A343,Observed!$C$2:$C$2369,$C343)),AVERAGEIFS(Observed!O$2:O$2369,Observed!$A$2:$A$2369,$A343,Observed!$C$2:$C$2369,$C343),"")</f>
        <v/>
      </c>
      <c r="P343" s="40">
        <f>IF(ISNUMBER(AVERAGEIFS(Observed!P$2:P$2369,Observed!$A$2:$A$2369,$A343,Observed!$C$2:$C$2369,$C343)),AVERAGEIFS(Observed!P$2:P$2369,Observed!$A$2:$A$2369,$A343,Observed!$C$2:$C$2369,$C343),"")</f>
        <v>92.67</v>
      </c>
      <c r="Q343" s="40">
        <f>IF(ISNUMBER(AVERAGEIFS(Observed!Q$2:Q$2369,Observed!$A$2:$A$2369,$A343,Observed!$C$2:$C$2369,$C343)),AVERAGEIFS(Observed!Q$2:Q$2369,Observed!$A$2:$A$2369,$A343,Observed!$C$2:$C$2369,$C343),"")</f>
        <v>92.67</v>
      </c>
      <c r="R343" s="40">
        <f>IF(ISNUMBER(AVERAGEIFS(Observed!R$2:R$2369,Observed!$A$2:$A$2369,$A343,Observed!$C$2:$C$2369,$C343)),AVERAGEIFS(Observed!R$2:R$2369,Observed!$A$2:$A$2369,$A343,Observed!$C$2:$C$2369,$C343),"")</f>
        <v>695.21999999999991</v>
      </c>
      <c r="S343" s="41" t="str">
        <f>IF(ISNUMBER(AVERAGEIFS(Observed!S$2:S$2369,Observed!$A$2:$A$2369,$A343,Observed!$C$2:$C$2369,$C343)),AVERAGEIFS(Observed!S$2:S$2369,Observed!$A$2:$A$2369,$A343,Observed!$C$2:$C$2369,$C343),"")</f>
        <v/>
      </c>
      <c r="T343" s="41" t="str">
        <f>IF(ISNUMBER(AVERAGEIFS(Observed!T$2:T$2369,Observed!$A$2:$A$2369,$A343,Observed!$C$2:$C$2369,$C343)),AVERAGEIFS(Observed!T$2:T$2369,Observed!$A$2:$A$2369,$A343,Observed!$C$2:$C$2369,$C343),"")</f>
        <v/>
      </c>
      <c r="U343" s="41" t="str">
        <f>IF(ISNUMBER(AVERAGEIFS(Observed!U$2:U$2369,Observed!$A$2:$A$2369,$A343,Observed!$C$2:$C$2369,$C343)),AVERAGEIFS(Observed!U$2:U$2369,Observed!$A$2:$A$2369,$A343,Observed!$C$2:$C$2369,$C343),"")</f>
        <v/>
      </c>
      <c r="V343" s="40" t="str">
        <f>IF(ISNUMBER(AVERAGEIFS(Observed!V$2:V$2369,Observed!$A$2:$A$2369,$A343,Observed!$C$2:$C$2369,$C343)),AVERAGEIFS(Observed!V$2:V$2369,Observed!$A$2:$A$2369,$A343,Observed!$C$2:$C$2369,$C343),"")</f>
        <v/>
      </c>
      <c r="W343" s="8" t="str">
        <f>IF(ISNUMBER(AVERAGEIFS(Observed!W$2:W$2369,Observed!$A$2:$A$2369,$A343,Observed!$C$2:$C$2369,$C343)),AVERAGEIFS(Observed!W$2:W$2369,Observed!$A$2:$A$2369,$A343,Observed!$C$2:$C$2369,$C343),"")</f>
        <v/>
      </c>
      <c r="X343" s="8" t="str">
        <f>IF(ISNUMBER(AVERAGEIFS(Observed!X$2:X$2369,Observed!$A$2:$A$2369,$A343,Observed!$C$2:$C$2369,$C343)),AVERAGEIFS(Observed!X$2:X$2369,Observed!$A$2:$A$2369,$A343,Observed!$C$2:$C$2369,$C343),"")</f>
        <v/>
      </c>
      <c r="Y343" s="40" t="str">
        <f>IF(ISNUMBER(AVERAGEIFS(Observed!Y$2:Y$2369,Observed!$A$2:$A$2369,$A343,Observed!$C$2:$C$2369,$C343)),AVERAGEIFS(Observed!Y$2:Y$2369,Observed!$A$2:$A$2369,$A343,Observed!$C$2:$C$2369,$C343),"")</f>
        <v/>
      </c>
      <c r="Z343" s="40" t="str">
        <f>IF(ISNUMBER(AVERAGEIFS(Observed!Z$2:Z$2369,Observed!$A$2:$A$2369,$A343,Observed!$C$2:$C$2369,$C343)),AVERAGEIFS(Observed!Z$2:Z$2369,Observed!$A$2:$A$2369,$A343,Observed!$C$2:$C$2369,$C343),"")</f>
        <v/>
      </c>
      <c r="AA343" s="40" t="str">
        <f>IF(ISNUMBER(AVERAGEIFS(Observed!AA$2:AA$2369,Observed!$A$2:$A$2369,$A343,Observed!$C$2:$C$2369,$C343)),AVERAGEIFS(Observed!AA$2:AA$2369,Observed!$A$2:$A$2369,$A343,Observed!$C$2:$C$2369,$C343),"")</f>
        <v/>
      </c>
      <c r="AB343" s="40">
        <f>IF(ISNUMBER(AVERAGEIFS(Observed!AB$2:AB$2369,Observed!$A$2:$A$2369,$A343,Observed!$C$2:$C$2369,$C343)),AVERAGEIFS(Observed!AB$2:AB$2369,Observed!$A$2:$A$2369,$A343,Observed!$C$2:$C$2369,$C343),"")</f>
        <v>20.125</v>
      </c>
      <c r="AC343" s="40">
        <f>IF(ISNUMBER(AVERAGEIFS(Observed!AC$2:AC$2369,Observed!$A$2:$A$2369,$A343,Observed!$C$2:$C$2369,$C343)),AVERAGEIFS(Observed!AC$2:AC$2369,Observed!$A$2:$A$2369,$A343,Observed!$C$2:$C$2369,$C343),"")</f>
        <v>9.0750000000000011</v>
      </c>
      <c r="AD343" s="40">
        <f>IF(ISNUMBER(AVERAGEIFS(Observed!AD$2:AD$2369,Observed!$A$2:$A$2369,$A343,Observed!$C$2:$C$2369,$C343)),AVERAGEIFS(Observed!AD$2:AD$2369,Observed!$A$2:$A$2369,$A343,Observed!$C$2:$C$2369,$C343),"")</f>
        <v>77.95</v>
      </c>
      <c r="AE343" s="40">
        <f>IF(ISNUMBER(AVERAGEIFS(Observed!AE$2:AE$2369,Observed!$A$2:$A$2369,$A343,Observed!$C$2:$C$2369,$C343)),AVERAGEIFS(Observed!AE$2:AE$2369,Observed!$A$2:$A$2369,$A343,Observed!$C$2:$C$2369,$C343),"")</f>
        <v>22.324999999999999</v>
      </c>
      <c r="AF343" s="40">
        <f>IF(ISNUMBER(AVERAGEIFS(Observed!AF$2:AF$2369,Observed!$A$2:$A$2369,$A343,Observed!$C$2:$C$2369,$C343)),AVERAGEIFS(Observed!AF$2:AF$2369,Observed!$A$2:$A$2369,$A343,Observed!$C$2:$C$2369,$C343),"")</f>
        <v>86.25</v>
      </c>
      <c r="AG343" s="40">
        <f>IF(ISNUMBER(AVERAGEIFS(Observed!AG$2:AG$2369,Observed!$A$2:$A$2369,$A343,Observed!$C$2:$C$2369,$C343)),AVERAGEIFS(Observed!AG$2:AG$2369,Observed!$A$2:$A$2369,$A343,Observed!$C$2:$C$2369,$C343),"")</f>
        <v>19.100000000000001</v>
      </c>
      <c r="AH343" s="41">
        <f>IF(ISNUMBER(AVERAGEIFS(Observed!AH$2:AH$2369,Observed!$A$2:$A$2369,$A343,Observed!$C$2:$C$2369,$C343)),AVERAGEIFS(Observed!AH$2:AH$2369,Observed!$A$2:$A$2369,$A343,Observed!$C$2:$C$2369,$C343),"")</f>
        <v>3.0499999999999999E-2</v>
      </c>
      <c r="AI343" s="41">
        <f>IF(ISNUMBER(AVERAGEIFS(Observed!AI$2:AI$2369,Observed!$A$2:$A$2369,$A343,Observed!$C$2:$C$2369,$C343)),AVERAGEIFS(Observed!AI$2:AI$2369,Observed!$A$2:$A$2369,$A343,Observed!$C$2:$C$2369,$C343),"")</f>
        <v>3.0499999999999999E-2</v>
      </c>
      <c r="AJ343" s="41" t="str">
        <f>IF(ISNUMBER(AVERAGEIFS(Observed!AJ$2:AJ$2369,Observed!$A$2:$A$2369,$A343,Observed!$C$2:$C$2369,$C343)),AVERAGEIFS(Observed!AJ$2:AJ$2369,Observed!$A$2:$A$2369,$A343,Observed!$C$2:$C$2369,$C343),"")</f>
        <v/>
      </c>
      <c r="AK343" s="40">
        <f>IF(ISNUMBER(AVERAGEIFS(Observed!AK$2:AK$2369,Observed!$A$2:$A$2369,$A343,Observed!$C$2:$C$2369,$C343)),AVERAGEIFS(Observed!AK$2:AK$2369,Observed!$A$2:$A$2369,$A343,Observed!$C$2:$C$2369,$C343),"")</f>
        <v>12.45</v>
      </c>
      <c r="AL343" s="41" t="str">
        <f>IF(ISNUMBER(AVERAGEIFS(Observed!AL$2:AL$2369,Observed!$A$2:$A$2369,$A343,Observed!$C$2:$C$2369,$C343)),AVERAGEIFS(Observed!AL$2:AL$2369,Observed!$A$2:$A$2369,$A343,Observed!$C$2:$C$2369,$C343),"")</f>
        <v/>
      </c>
      <c r="AM343" s="40" t="str">
        <f>IF(ISNUMBER(AVERAGEIFS(Observed!AM$2:AM$2369,Observed!$A$2:$A$2369,$A343,Observed!$C$2:$C$2369,$C343)),AVERAGEIFS(Observed!AM$2:AM$2369,Observed!$A$2:$A$2369,$A343,Observed!$C$2:$C$2369,$C343),"")</f>
        <v/>
      </c>
      <c r="AN343" s="40" t="str">
        <f>IF(ISNUMBER(AVERAGEIFS(Observed!AN$2:AN$2369,Observed!$A$2:$A$2369,$A343,Observed!$C$2:$C$2369,$C343)),AVERAGEIFS(Observed!AN$2:AN$2369,Observed!$A$2:$A$2369,$A343,Observed!$C$2:$C$2369,$C343),"")</f>
        <v/>
      </c>
      <c r="AO343" s="40" t="str">
        <f>IF(ISNUMBER(AVERAGEIFS(Observed!AO$2:AO$2369,Observed!$A$2:$A$2369,$A343,Observed!$C$2:$C$2369,$C343)),AVERAGEIFS(Observed!AO$2:AO$2369,Observed!$A$2:$A$2369,$A343,Observed!$C$2:$C$2369,$C343),"")</f>
        <v/>
      </c>
      <c r="AP343" s="41" t="str">
        <f>IF(ISNUMBER(AVERAGEIFS(Observed!AP$2:AP$2369,Observed!$A$2:$A$2369,$A343,Observed!$C$2:$C$2369,$C343)),AVERAGEIFS(Observed!AP$2:AP$2369,Observed!$A$2:$A$2369,$A343,Observed!$C$2:$C$2369,$C343),"")</f>
        <v/>
      </c>
      <c r="AQ343" s="40">
        <f>IF(ISNUMBER(AVERAGEIFS(Observed!AQ$2:AQ$2369,Observed!$A$2:$A$2369,$A343,Observed!$C$2:$C$2369,$C343)),AVERAGEIFS(Observed!AQ$2:AQ$2369,Observed!$A$2:$A$2369,$A343,Observed!$C$2:$C$2369,$C343),"")</f>
        <v>2.8590000000000004</v>
      </c>
      <c r="AR343" s="40">
        <f>IF(ISNUMBER(AVERAGEIFS(Observed!AR$2:AR$2369,Observed!$A$2:$A$2369,$A343,Observed!$C$2:$C$2369,$C343)),AVERAGEIFS(Observed!AR$2:AR$2369,Observed!$A$2:$A$2369,$A343,Observed!$C$2:$C$2369,$C343),"")</f>
        <v>17.857250000000001</v>
      </c>
      <c r="AS343" s="3">
        <f>COUNTIFS(Observed!$A$2:$A$2369,$A343,Observed!$C$2:$C$2369,$C343)</f>
        <v>4</v>
      </c>
      <c r="AT343" s="3">
        <f t="shared" si="5"/>
        <v>14</v>
      </c>
    </row>
    <row r="344" spans="1:46" x14ac:dyDescent="0.25">
      <c r="A344" t="s">
        <v>64</v>
      </c>
      <c r="B344" t="s">
        <v>61</v>
      </c>
      <c r="C344" s="7">
        <v>42073</v>
      </c>
      <c r="D344" t="s">
        <v>101</v>
      </c>
      <c r="F344">
        <v>100</v>
      </c>
      <c r="J344" t="s">
        <v>96</v>
      </c>
      <c r="K344" t="s">
        <v>59</v>
      </c>
      <c r="L344">
        <v>2</v>
      </c>
      <c r="M344" t="s">
        <v>56</v>
      </c>
      <c r="N344" s="39" t="str">
        <f>IF(ISNUMBER(AVERAGEIFS(Observed!N$2:N$2369,Observed!$A$2:$A$2369,$A344,Observed!$C$2:$C$2369,$C344)),AVERAGEIFS(Observed!N$2:N$2369,Observed!$A$2:$A$2369,$A344,Observed!$C$2:$C$2369,$C344),"")</f>
        <v/>
      </c>
      <c r="O344" s="40" t="str">
        <f>IF(ISNUMBER(AVERAGEIFS(Observed!O$2:O$2369,Observed!$A$2:$A$2369,$A344,Observed!$C$2:$C$2369,$C344)),AVERAGEIFS(Observed!O$2:O$2369,Observed!$A$2:$A$2369,$A344,Observed!$C$2:$C$2369,$C344),"")</f>
        <v/>
      </c>
      <c r="P344" s="40">
        <f>IF(ISNUMBER(AVERAGEIFS(Observed!P$2:P$2369,Observed!$A$2:$A$2369,$A344,Observed!$C$2:$C$2369,$C344)),AVERAGEIFS(Observed!P$2:P$2369,Observed!$A$2:$A$2369,$A344,Observed!$C$2:$C$2369,$C344),"")</f>
        <v>102.78749999999999</v>
      </c>
      <c r="Q344" s="40">
        <f>IF(ISNUMBER(AVERAGEIFS(Observed!Q$2:Q$2369,Observed!$A$2:$A$2369,$A344,Observed!$C$2:$C$2369,$C344)),AVERAGEIFS(Observed!Q$2:Q$2369,Observed!$A$2:$A$2369,$A344,Observed!$C$2:$C$2369,$C344),"")</f>
        <v>102.78749999999999</v>
      </c>
      <c r="R344" s="40">
        <f>IF(ISNUMBER(AVERAGEIFS(Observed!R$2:R$2369,Observed!$A$2:$A$2369,$A344,Observed!$C$2:$C$2369,$C344)),AVERAGEIFS(Observed!R$2:R$2369,Observed!$A$2:$A$2369,$A344,Observed!$C$2:$C$2369,$C344),"")</f>
        <v>749.77249999999992</v>
      </c>
      <c r="S344" s="41" t="str">
        <f>IF(ISNUMBER(AVERAGEIFS(Observed!S$2:S$2369,Observed!$A$2:$A$2369,$A344,Observed!$C$2:$C$2369,$C344)),AVERAGEIFS(Observed!S$2:S$2369,Observed!$A$2:$A$2369,$A344,Observed!$C$2:$C$2369,$C344),"")</f>
        <v/>
      </c>
      <c r="T344" s="41" t="str">
        <f>IF(ISNUMBER(AVERAGEIFS(Observed!T$2:T$2369,Observed!$A$2:$A$2369,$A344,Observed!$C$2:$C$2369,$C344)),AVERAGEIFS(Observed!T$2:T$2369,Observed!$A$2:$A$2369,$A344,Observed!$C$2:$C$2369,$C344),"")</f>
        <v/>
      </c>
      <c r="U344" s="41" t="str">
        <f>IF(ISNUMBER(AVERAGEIFS(Observed!U$2:U$2369,Observed!$A$2:$A$2369,$A344,Observed!$C$2:$C$2369,$C344)),AVERAGEIFS(Observed!U$2:U$2369,Observed!$A$2:$A$2369,$A344,Observed!$C$2:$C$2369,$C344),"")</f>
        <v/>
      </c>
      <c r="V344" s="40" t="str">
        <f>IF(ISNUMBER(AVERAGEIFS(Observed!V$2:V$2369,Observed!$A$2:$A$2369,$A344,Observed!$C$2:$C$2369,$C344)),AVERAGEIFS(Observed!V$2:V$2369,Observed!$A$2:$A$2369,$A344,Observed!$C$2:$C$2369,$C344),"")</f>
        <v/>
      </c>
      <c r="W344" s="8" t="str">
        <f>IF(ISNUMBER(AVERAGEIFS(Observed!W$2:W$2369,Observed!$A$2:$A$2369,$A344,Observed!$C$2:$C$2369,$C344)),AVERAGEIFS(Observed!W$2:W$2369,Observed!$A$2:$A$2369,$A344,Observed!$C$2:$C$2369,$C344),"")</f>
        <v/>
      </c>
      <c r="X344" s="8" t="str">
        <f>IF(ISNUMBER(AVERAGEIFS(Observed!X$2:X$2369,Observed!$A$2:$A$2369,$A344,Observed!$C$2:$C$2369,$C344)),AVERAGEIFS(Observed!X$2:X$2369,Observed!$A$2:$A$2369,$A344,Observed!$C$2:$C$2369,$C344),"")</f>
        <v/>
      </c>
      <c r="Y344" s="40" t="str">
        <f>IF(ISNUMBER(AVERAGEIFS(Observed!Y$2:Y$2369,Observed!$A$2:$A$2369,$A344,Observed!$C$2:$C$2369,$C344)),AVERAGEIFS(Observed!Y$2:Y$2369,Observed!$A$2:$A$2369,$A344,Observed!$C$2:$C$2369,$C344),"")</f>
        <v/>
      </c>
      <c r="Z344" s="40" t="str">
        <f>IF(ISNUMBER(AVERAGEIFS(Observed!Z$2:Z$2369,Observed!$A$2:$A$2369,$A344,Observed!$C$2:$C$2369,$C344)),AVERAGEIFS(Observed!Z$2:Z$2369,Observed!$A$2:$A$2369,$A344,Observed!$C$2:$C$2369,$C344),"")</f>
        <v/>
      </c>
      <c r="AA344" s="40" t="str">
        <f>IF(ISNUMBER(AVERAGEIFS(Observed!AA$2:AA$2369,Observed!$A$2:$A$2369,$A344,Observed!$C$2:$C$2369,$C344)),AVERAGEIFS(Observed!AA$2:AA$2369,Observed!$A$2:$A$2369,$A344,Observed!$C$2:$C$2369,$C344),"")</f>
        <v/>
      </c>
      <c r="AB344" s="40">
        <f>IF(ISNUMBER(AVERAGEIFS(Observed!AB$2:AB$2369,Observed!$A$2:$A$2369,$A344,Observed!$C$2:$C$2369,$C344)),AVERAGEIFS(Observed!AB$2:AB$2369,Observed!$A$2:$A$2369,$A344,Observed!$C$2:$C$2369,$C344),"")</f>
        <v>19.599999999999998</v>
      </c>
      <c r="AC344" s="40">
        <f>IF(ISNUMBER(AVERAGEIFS(Observed!AC$2:AC$2369,Observed!$A$2:$A$2369,$A344,Observed!$C$2:$C$2369,$C344)),AVERAGEIFS(Observed!AC$2:AC$2369,Observed!$A$2:$A$2369,$A344,Observed!$C$2:$C$2369,$C344),"")</f>
        <v>10.225</v>
      </c>
      <c r="AD344" s="40">
        <f>IF(ISNUMBER(AVERAGEIFS(Observed!AD$2:AD$2369,Observed!$A$2:$A$2369,$A344,Observed!$C$2:$C$2369,$C344)),AVERAGEIFS(Observed!AD$2:AD$2369,Observed!$A$2:$A$2369,$A344,Observed!$C$2:$C$2369,$C344),"")</f>
        <v>78.949999999999989</v>
      </c>
      <c r="AE344" s="40">
        <f>IF(ISNUMBER(AVERAGEIFS(Observed!AE$2:AE$2369,Observed!$A$2:$A$2369,$A344,Observed!$C$2:$C$2369,$C344)),AVERAGEIFS(Observed!AE$2:AE$2369,Observed!$A$2:$A$2369,$A344,Observed!$C$2:$C$2369,$C344),"")</f>
        <v>22.55</v>
      </c>
      <c r="AF344" s="40">
        <f>IF(ISNUMBER(AVERAGEIFS(Observed!AF$2:AF$2369,Observed!$A$2:$A$2369,$A344,Observed!$C$2:$C$2369,$C344)),AVERAGEIFS(Observed!AF$2:AF$2369,Observed!$A$2:$A$2369,$A344,Observed!$C$2:$C$2369,$C344),"")</f>
        <v>86.524999999999991</v>
      </c>
      <c r="AG344" s="40">
        <f>IF(ISNUMBER(AVERAGEIFS(Observed!AG$2:AG$2369,Observed!$A$2:$A$2369,$A344,Observed!$C$2:$C$2369,$C344)),AVERAGEIFS(Observed!AG$2:AG$2369,Observed!$A$2:$A$2369,$A344,Observed!$C$2:$C$2369,$C344),"")</f>
        <v>18.45</v>
      </c>
      <c r="AH344" s="41">
        <f>IF(ISNUMBER(AVERAGEIFS(Observed!AH$2:AH$2369,Observed!$A$2:$A$2369,$A344,Observed!$C$2:$C$2369,$C344)),AVERAGEIFS(Observed!AH$2:AH$2369,Observed!$A$2:$A$2369,$A344,Observed!$C$2:$C$2369,$C344),"")</f>
        <v>2.9249999999999998E-2</v>
      </c>
      <c r="AI344" s="41">
        <f>IF(ISNUMBER(AVERAGEIFS(Observed!AI$2:AI$2369,Observed!$A$2:$A$2369,$A344,Observed!$C$2:$C$2369,$C344)),AVERAGEIFS(Observed!AI$2:AI$2369,Observed!$A$2:$A$2369,$A344,Observed!$C$2:$C$2369,$C344),"")</f>
        <v>2.9249999999999998E-2</v>
      </c>
      <c r="AJ344" s="41" t="str">
        <f>IF(ISNUMBER(AVERAGEIFS(Observed!AJ$2:AJ$2369,Observed!$A$2:$A$2369,$A344,Observed!$C$2:$C$2369,$C344)),AVERAGEIFS(Observed!AJ$2:AJ$2369,Observed!$A$2:$A$2369,$A344,Observed!$C$2:$C$2369,$C344),"")</f>
        <v/>
      </c>
      <c r="AK344" s="40">
        <f>IF(ISNUMBER(AVERAGEIFS(Observed!AK$2:AK$2369,Observed!$A$2:$A$2369,$A344,Observed!$C$2:$C$2369,$C344)),AVERAGEIFS(Observed!AK$2:AK$2369,Observed!$A$2:$A$2369,$A344,Observed!$C$2:$C$2369,$C344),"")</f>
        <v>12.6</v>
      </c>
      <c r="AL344" s="41" t="str">
        <f>IF(ISNUMBER(AVERAGEIFS(Observed!AL$2:AL$2369,Observed!$A$2:$A$2369,$A344,Observed!$C$2:$C$2369,$C344)),AVERAGEIFS(Observed!AL$2:AL$2369,Observed!$A$2:$A$2369,$A344,Observed!$C$2:$C$2369,$C344),"")</f>
        <v/>
      </c>
      <c r="AM344" s="40" t="str">
        <f>IF(ISNUMBER(AVERAGEIFS(Observed!AM$2:AM$2369,Observed!$A$2:$A$2369,$A344,Observed!$C$2:$C$2369,$C344)),AVERAGEIFS(Observed!AM$2:AM$2369,Observed!$A$2:$A$2369,$A344,Observed!$C$2:$C$2369,$C344),"")</f>
        <v/>
      </c>
      <c r="AN344" s="40" t="str">
        <f>IF(ISNUMBER(AVERAGEIFS(Observed!AN$2:AN$2369,Observed!$A$2:$A$2369,$A344,Observed!$C$2:$C$2369,$C344)),AVERAGEIFS(Observed!AN$2:AN$2369,Observed!$A$2:$A$2369,$A344,Observed!$C$2:$C$2369,$C344),"")</f>
        <v/>
      </c>
      <c r="AO344" s="40" t="str">
        <f>IF(ISNUMBER(AVERAGEIFS(Observed!AO$2:AO$2369,Observed!$A$2:$A$2369,$A344,Observed!$C$2:$C$2369,$C344)),AVERAGEIFS(Observed!AO$2:AO$2369,Observed!$A$2:$A$2369,$A344,Observed!$C$2:$C$2369,$C344),"")</f>
        <v/>
      </c>
      <c r="AP344" s="41" t="str">
        <f>IF(ISNUMBER(AVERAGEIFS(Observed!AP$2:AP$2369,Observed!$A$2:$A$2369,$A344,Observed!$C$2:$C$2369,$C344)),AVERAGEIFS(Observed!AP$2:AP$2369,Observed!$A$2:$A$2369,$A344,Observed!$C$2:$C$2369,$C344),"")</f>
        <v/>
      </c>
      <c r="AQ344" s="40">
        <f>IF(ISNUMBER(AVERAGEIFS(Observed!AQ$2:AQ$2369,Observed!$A$2:$A$2369,$A344,Observed!$C$2:$C$2369,$C344)),AVERAGEIFS(Observed!AQ$2:AQ$2369,Observed!$A$2:$A$2369,$A344,Observed!$C$2:$C$2369,$C344),"")</f>
        <v>3.0337499999999999</v>
      </c>
      <c r="AR344" s="40">
        <f>IF(ISNUMBER(AVERAGEIFS(Observed!AR$2:AR$2369,Observed!$A$2:$A$2369,$A344,Observed!$C$2:$C$2369,$C344)),AVERAGEIFS(Observed!AR$2:AR$2369,Observed!$A$2:$A$2369,$A344,Observed!$C$2:$C$2369,$C344),"")</f>
        <v>19.57225</v>
      </c>
      <c r="AS344" s="3">
        <f>COUNTIFS(Observed!$A$2:$A$2369,$A344,Observed!$C$2:$C$2369,$C344)</f>
        <v>4</v>
      </c>
      <c r="AT344" s="3">
        <f t="shared" si="5"/>
        <v>14</v>
      </c>
    </row>
    <row r="345" spans="1:46" x14ac:dyDescent="0.25">
      <c r="A345" t="s">
        <v>60</v>
      </c>
      <c r="B345" t="s">
        <v>61</v>
      </c>
      <c r="C345" s="7">
        <v>42073</v>
      </c>
      <c r="D345" t="s">
        <v>101</v>
      </c>
      <c r="F345">
        <v>200</v>
      </c>
      <c r="J345" t="s">
        <v>96</v>
      </c>
      <c r="K345" t="s">
        <v>59</v>
      </c>
      <c r="L345">
        <v>2</v>
      </c>
      <c r="M345" t="s">
        <v>56</v>
      </c>
      <c r="N345" s="39" t="str">
        <f>IF(ISNUMBER(AVERAGEIFS(Observed!N$2:N$2369,Observed!$A$2:$A$2369,$A345,Observed!$C$2:$C$2369,$C345)),AVERAGEIFS(Observed!N$2:N$2369,Observed!$A$2:$A$2369,$A345,Observed!$C$2:$C$2369,$C345),"")</f>
        <v/>
      </c>
      <c r="O345" s="40" t="str">
        <f>IF(ISNUMBER(AVERAGEIFS(Observed!O$2:O$2369,Observed!$A$2:$A$2369,$A345,Observed!$C$2:$C$2369,$C345)),AVERAGEIFS(Observed!O$2:O$2369,Observed!$A$2:$A$2369,$A345,Observed!$C$2:$C$2369,$C345),"")</f>
        <v/>
      </c>
      <c r="P345" s="40">
        <f>IF(ISNUMBER(AVERAGEIFS(Observed!P$2:P$2369,Observed!$A$2:$A$2369,$A345,Observed!$C$2:$C$2369,$C345)),AVERAGEIFS(Observed!P$2:P$2369,Observed!$A$2:$A$2369,$A345,Observed!$C$2:$C$2369,$C345),"")</f>
        <v>118.71999999999998</v>
      </c>
      <c r="Q345" s="40">
        <f>IF(ISNUMBER(AVERAGEIFS(Observed!Q$2:Q$2369,Observed!$A$2:$A$2369,$A345,Observed!$C$2:$C$2369,$C345)),AVERAGEIFS(Observed!Q$2:Q$2369,Observed!$A$2:$A$2369,$A345,Observed!$C$2:$C$2369,$C345),"")</f>
        <v>118.71499999999999</v>
      </c>
      <c r="R345" s="40">
        <f>IF(ISNUMBER(AVERAGEIFS(Observed!R$2:R$2369,Observed!$A$2:$A$2369,$A345,Observed!$C$2:$C$2369,$C345)),AVERAGEIFS(Observed!R$2:R$2369,Observed!$A$2:$A$2369,$A345,Observed!$C$2:$C$2369,$C345),"")</f>
        <v>933.23249999999996</v>
      </c>
      <c r="S345" s="41" t="str">
        <f>IF(ISNUMBER(AVERAGEIFS(Observed!S$2:S$2369,Observed!$A$2:$A$2369,$A345,Observed!$C$2:$C$2369,$C345)),AVERAGEIFS(Observed!S$2:S$2369,Observed!$A$2:$A$2369,$A345,Observed!$C$2:$C$2369,$C345),"")</f>
        <v/>
      </c>
      <c r="T345" s="41" t="str">
        <f>IF(ISNUMBER(AVERAGEIFS(Observed!T$2:T$2369,Observed!$A$2:$A$2369,$A345,Observed!$C$2:$C$2369,$C345)),AVERAGEIFS(Observed!T$2:T$2369,Observed!$A$2:$A$2369,$A345,Observed!$C$2:$C$2369,$C345),"")</f>
        <v/>
      </c>
      <c r="U345" s="41" t="str">
        <f>IF(ISNUMBER(AVERAGEIFS(Observed!U$2:U$2369,Observed!$A$2:$A$2369,$A345,Observed!$C$2:$C$2369,$C345)),AVERAGEIFS(Observed!U$2:U$2369,Observed!$A$2:$A$2369,$A345,Observed!$C$2:$C$2369,$C345),"")</f>
        <v/>
      </c>
      <c r="V345" s="40" t="str">
        <f>IF(ISNUMBER(AVERAGEIFS(Observed!V$2:V$2369,Observed!$A$2:$A$2369,$A345,Observed!$C$2:$C$2369,$C345)),AVERAGEIFS(Observed!V$2:V$2369,Observed!$A$2:$A$2369,$A345,Observed!$C$2:$C$2369,$C345),"")</f>
        <v/>
      </c>
      <c r="W345" s="8" t="str">
        <f>IF(ISNUMBER(AVERAGEIFS(Observed!W$2:W$2369,Observed!$A$2:$A$2369,$A345,Observed!$C$2:$C$2369,$C345)),AVERAGEIFS(Observed!W$2:W$2369,Observed!$A$2:$A$2369,$A345,Observed!$C$2:$C$2369,$C345),"")</f>
        <v/>
      </c>
      <c r="X345" s="8" t="str">
        <f>IF(ISNUMBER(AVERAGEIFS(Observed!X$2:X$2369,Observed!$A$2:$A$2369,$A345,Observed!$C$2:$C$2369,$C345)),AVERAGEIFS(Observed!X$2:X$2369,Observed!$A$2:$A$2369,$A345,Observed!$C$2:$C$2369,$C345),"")</f>
        <v/>
      </c>
      <c r="Y345" s="40" t="str">
        <f>IF(ISNUMBER(AVERAGEIFS(Observed!Y$2:Y$2369,Observed!$A$2:$A$2369,$A345,Observed!$C$2:$C$2369,$C345)),AVERAGEIFS(Observed!Y$2:Y$2369,Observed!$A$2:$A$2369,$A345,Observed!$C$2:$C$2369,$C345),"")</f>
        <v/>
      </c>
      <c r="Z345" s="40" t="str">
        <f>IF(ISNUMBER(AVERAGEIFS(Observed!Z$2:Z$2369,Observed!$A$2:$A$2369,$A345,Observed!$C$2:$C$2369,$C345)),AVERAGEIFS(Observed!Z$2:Z$2369,Observed!$A$2:$A$2369,$A345,Observed!$C$2:$C$2369,$C345),"")</f>
        <v/>
      </c>
      <c r="AA345" s="40" t="str">
        <f>IF(ISNUMBER(AVERAGEIFS(Observed!AA$2:AA$2369,Observed!$A$2:$A$2369,$A345,Observed!$C$2:$C$2369,$C345)),AVERAGEIFS(Observed!AA$2:AA$2369,Observed!$A$2:$A$2369,$A345,Observed!$C$2:$C$2369,$C345),"")</f>
        <v/>
      </c>
      <c r="AB345" s="40">
        <f>IF(ISNUMBER(AVERAGEIFS(Observed!AB$2:AB$2369,Observed!$A$2:$A$2369,$A345,Observed!$C$2:$C$2369,$C345)),AVERAGEIFS(Observed!AB$2:AB$2369,Observed!$A$2:$A$2369,$A345,Observed!$C$2:$C$2369,$C345),"")</f>
        <v>20.05</v>
      </c>
      <c r="AC345" s="40">
        <f>IF(ISNUMBER(AVERAGEIFS(Observed!AC$2:AC$2369,Observed!$A$2:$A$2369,$A345,Observed!$C$2:$C$2369,$C345)),AVERAGEIFS(Observed!AC$2:AC$2369,Observed!$A$2:$A$2369,$A345,Observed!$C$2:$C$2369,$C345),"")</f>
        <v>10.824999999999999</v>
      </c>
      <c r="AD345" s="40">
        <f>IF(ISNUMBER(AVERAGEIFS(Observed!AD$2:AD$2369,Observed!$A$2:$A$2369,$A345,Observed!$C$2:$C$2369,$C345)),AVERAGEIFS(Observed!AD$2:AD$2369,Observed!$A$2:$A$2369,$A345,Observed!$C$2:$C$2369,$C345),"")</f>
        <v>76.525000000000006</v>
      </c>
      <c r="AE345" s="40">
        <f>IF(ISNUMBER(AVERAGEIFS(Observed!AE$2:AE$2369,Observed!$A$2:$A$2369,$A345,Observed!$C$2:$C$2369,$C345)),AVERAGEIFS(Observed!AE$2:AE$2369,Observed!$A$2:$A$2369,$A345,Observed!$C$2:$C$2369,$C345),"")</f>
        <v>22.924999999999997</v>
      </c>
      <c r="AF345" s="40">
        <f>IF(ISNUMBER(AVERAGEIFS(Observed!AF$2:AF$2369,Observed!$A$2:$A$2369,$A345,Observed!$C$2:$C$2369,$C345)),AVERAGEIFS(Observed!AF$2:AF$2369,Observed!$A$2:$A$2369,$A345,Observed!$C$2:$C$2369,$C345),"")</f>
        <v>86.199999999999989</v>
      </c>
      <c r="AG345" s="40">
        <f>IF(ISNUMBER(AVERAGEIFS(Observed!AG$2:AG$2369,Observed!$A$2:$A$2369,$A345,Observed!$C$2:$C$2369,$C345)),AVERAGEIFS(Observed!AG$2:AG$2369,Observed!$A$2:$A$2369,$A345,Observed!$C$2:$C$2369,$C345),"")</f>
        <v>18</v>
      </c>
      <c r="AH345" s="41">
        <f>IF(ISNUMBER(AVERAGEIFS(Observed!AH$2:AH$2369,Observed!$A$2:$A$2369,$A345,Observed!$C$2:$C$2369,$C345)),AVERAGEIFS(Observed!AH$2:AH$2369,Observed!$A$2:$A$2369,$A345,Observed!$C$2:$C$2369,$C345),"")</f>
        <v>2.8749999999999998E-2</v>
      </c>
      <c r="AI345" s="41">
        <f>IF(ISNUMBER(AVERAGEIFS(Observed!AI$2:AI$2369,Observed!$A$2:$A$2369,$A345,Observed!$C$2:$C$2369,$C345)),AVERAGEIFS(Observed!AI$2:AI$2369,Observed!$A$2:$A$2369,$A345,Observed!$C$2:$C$2369,$C345),"")</f>
        <v>2.8749999999999998E-2</v>
      </c>
      <c r="AJ345" s="41" t="str">
        <f>IF(ISNUMBER(AVERAGEIFS(Observed!AJ$2:AJ$2369,Observed!$A$2:$A$2369,$A345,Observed!$C$2:$C$2369,$C345)),AVERAGEIFS(Observed!AJ$2:AJ$2369,Observed!$A$2:$A$2369,$A345,Observed!$C$2:$C$2369,$C345),"")</f>
        <v/>
      </c>
      <c r="AK345" s="40">
        <f>IF(ISNUMBER(AVERAGEIFS(Observed!AK$2:AK$2369,Observed!$A$2:$A$2369,$A345,Observed!$C$2:$C$2369,$C345)),AVERAGEIFS(Observed!AK$2:AK$2369,Observed!$A$2:$A$2369,$A345,Observed!$C$2:$C$2369,$C345),"")</f>
        <v>12.25</v>
      </c>
      <c r="AL345" s="41" t="str">
        <f>IF(ISNUMBER(AVERAGEIFS(Observed!AL$2:AL$2369,Observed!$A$2:$A$2369,$A345,Observed!$C$2:$C$2369,$C345)),AVERAGEIFS(Observed!AL$2:AL$2369,Observed!$A$2:$A$2369,$A345,Observed!$C$2:$C$2369,$C345),"")</f>
        <v/>
      </c>
      <c r="AM345" s="40" t="str">
        <f>IF(ISNUMBER(AVERAGEIFS(Observed!AM$2:AM$2369,Observed!$A$2:$A$2369,$A345,Observed!$C$2:$C$2369,$C345)),AVERAGEIFS(Observed!AM$2:AM$2369,Observed!$A$2:$A$2369,$A345,Observed!$C$2:$C$2369,$C345),"")</f>
        <v/>
      </c>
      <c r="AN345" s="40" t="str">
        <f>IF(ISNUMBER(AVERAGEIFS(Observed!AN$2:AN$2369,Observed!$A$2:$A$2369,$A345,Observed!$C$2:$C$2369,$C345)),AVERAGEIFS(Observed!AN$2:AN$2369,Observed!$A$2:$A$2369,$A345,Observed!$C$2:$C$2369,$C345),"")</f>
        <v/>
      </c>
      <c r="AO345" s="40" t="str">
        <f>IF(ISNUMBER(AVERAGEIFS(Observed!AO$2:AO$2369,Observed!$A$2:$A$2369,$A345,Observed!$C$2:$C$2369,$C345)),AVERAGEIFS(Observed!AO$2:AO$2369,Observed!$A$2:$A$2369,$A345,Observed!$C$2:$C$2369,$C345),"")</f>
        <v/>
      </c>
      <c r="AP345" s="41" t="str">
        <f>IF(ISNUMBER(AVERAGEIFS(Observed!AP$2:AP$2369,Observed!$A$2:$A$2369,$A345,Observed!$C$2:$C$2369,$C345)),AVERAGEIFS(Observed!AP$2:AP$2369,Observed!$A$2:$A$2369,$A345,Observed!$C$2:$C$2369,$C345),"")</f>
        <v/>
      </c>
      <c r="AQ345" s="40">
        <f>IF(ISNUMBER(AVERAGEIFS(Observed!AQ$2:AQ$2369,Observed!$A$2:$A$2369,$A345,Observed!$C$2:$C$2369,$C345)),AVERAGEIFS(Observed!AQ$2:AQ$2369,Observed!$A$2:$A$2369,$A345,Observed!$C$2:$C$2369,$C345),"")</f>
        <v>3.3975</v>
      </c>
      <c r="AR345" s="40">
        <f>IF(ISNUMBER(AVERAGEIFS(Observed!AR$2:AR$2369,Observed!$A$2:$A$2369,$A345,Observed!$C$2:$C$2369,$C345)),AVERAGEIFS(Observed!AR$2:AR$2369,Observed!$A$2:$A$2369,$A345,Observed!$C$2:$C$2369,$C345),"")</f>
        <v>24.144500000000001</v>
      </c>
      <c r="AS345" s="3">
        <f>COUNTIFS(Observed!$A$2:$A$2369,$A345,Observed!$C$2:$C$2369,$C345)</f>
        <v>4</v>
      </c>
      <c r="AT345" s="3">
        <f t="shared" si="5"/>
        <v>14</v>
      </c>
    </row>
    <row r="346" spans="1:46" x14ac:dyDescent="0.25">
      <c r="A346" t="s">
        <v>65</v>
      </c>
      <c r="B346" t="s">
        <v>61</v>
      </c>
      <c r="C346" s="7">
        <v>42073</v>
      </c>
      <c r="D346" t="s">
        <v>101</v>
      </c>
      <c r="F346">
        <v>350</v>
      </c>
      <c r="J346" t="s">
        <v>96</v>
      </c>
      <c r="K346" t="s">
        <v>59</v>
      </c>
      <c r="L346">
        <v>2</v>
      </c>
      <c r="M346" t="s">
        <v>56</v>
      </c>
      <c r="N346" s="39" t="str">
        <f>IF(ISNUMBER(AVERAGEIFS(Observed!N$2:N$2369,Observed!$A$2:$A$2369,$A346,Observed!$C$2:$C$2369,$C346)),AVERAGEIFS(Observed!N$2:N$2369,Observed!$A$2:$A$2369,$A346,Observed!$C$2:$C$2369,$C346),"")</f>
        <v/>
      </c>
      <c r="O346" s="40" t="str">
        <f>IF(ISNUMBER(AVERAGEIFS(Observed!O$2:O$2369,Observed!$A$2:$A$2369,$A346,Observed!$C$2:$C$2369,$C346)),AVERAGEIFS(Observed!O$2:O$2369,Observed!$A$2:$A$2369,$A346,Observed!$C$2:$C$2369,$C346),"")</f>
        <v/>
      </c>
      <c r="P346" s="40">
        <f>IF(ISNUMBER(AVERAGEIFS(Observed!P$2:P$2369,Observed!$A$2:$A$2369,$A346,Observed!$C$2:$C$2369,$C346)),AVERAGEIFS(Observed!P$2:P$2369,Observed!$A$2:$A$2369,$A346,Observed!$C$2:$C$2369,$C346),"")</f>
        <v>131.22250000000003</v>
      </c>
      <c r="Q346" s="40">
        <f>IF(ISNUMBER(AVERAGEIFS(Observed!Q$2:Q$2369,Observed!$A$2:$A$2369,$A346,Observed!$C$2:$C$2369,$C346)),AVERAGEIFS(Observed!Q$2:Q$2369,Observed!$A$2:$A$2369,$A346,Observed!$C$2:$C$2369,$C346),"")</f>
        <v>131.22250000000003</v>
      </c>
      <c r="R346" s="40">
        <f>IF(ISNUMBER(AVERAGEIFS(Observed!R$2:R$2369,Observed!$A$2:$A$2369,$A346,Observed!$C$2:$C$2369,$C346)),AVERAGEIFS(Observed!R$2:R$2369,Observed!$A$2:$A$2369,$A346,Observed!$C$2:$C$2369,$C346),"")</f>
        <v>1014.01</v>
      </c>
      <c r="S346" s="41" t="str">
        <f>IF(ISNUMBER(AVERAGEIFS(Observed!S$2:S$2369,Observed!$A$2:$A$2369,$A346,Observed!$C$2:$C$2369,$C346)),AVERAGEIFS(Observed!S$2:S$2369,Observed!$A$2:$A$2369,$A346,Observed!$C$2:$C$2369,$C346),"")</f>
        <v/>
      </c>
      <c r="T346" s="41" t="str">
        <f>IF(ISNUMBER(AVERAGEIFS(Observed!T$2:T$2369,Observed!$A$2:$A$2369,$A346,Observed!$C$2:$C$2369,$C346)),AVERAGEIFS(Observed!T$2:T$2369,Observed!$A$2:$A$2369,$A346,Observed!$C$2:$C$2369,$C346),"")</f>
        <v/>
      </c>
      <c r="U346" s="41" t="str">
        <f>IF(ISNUMBER(AVERAGEIFS(Observed!U$2:U$2369,Observed!$A$2:$A$2369,$A346,Observed!$C$2:$C$2369,$C346)),AVERAGEIFS(Observed!U$2:U$2369,Observed!$A$2:$A$2369,$A346,Observed!$C$2:$C$2369,$C346),"")</f>
        <v/>
      </c>
      <c r="V346" s="40" t="str">
        <f>IF(ISNUMBER(AVERAGEIFS(Observed!V$2:V$2369,Observed!$A$2:$A$2369,$A346,Observed!$C$2:$C$2369,$C346)),AVERAGEIFS(Observed!V$2:V$2369,Observed!$A$2:$A$2369,$A346,Observed!$C$2:$C$2369,$C346),"")</f>
        <v/>
      </c>
      <c r="W346" s="8" t="str">
        <f>IF(ISNUMBER(AVERAGEIFS(Observed!W$2:W$2369,Observed!$A$2:$A$2369,$A346,Observed!$C$2:$C$2369,$C346)),AVERAGEIFS(Observed!W$2:W$2369,Observed!$A$2:$A$2369,$A346,Observed!$C$2:$C$2369,$C346),"")</f>
        <v/>
      </c>
      <c r="X346" s="8" t="str">
        <f>IF(ISNUMBER(AVERAGEIFS(Observed!X$2:X$2369,Observed!$A$2:$A$2369,$A346,Observed!$C$2:$C$2369,$C346)),AVERAGEIFS(Observed!X$2:X$2369,Observed!$A$2:$A$2369,$A346,Observed!$C$2:$C$2369,$C346),"")</f>
        <v/>
      </c>
      <c r="Y346" s="40" t="str">
        <f>IF(ISNUMBER(AVERAGEIFS(Observed!Y$2:Y$2369,Observed!$A$2:$A$2369,$A346,Observed!$C$2:$C$2369,$C346)),AVERAGEIFS(Observed!Y$2:Y$2369,Observed!$A$2:$A$2369,$A346,Observed!$C$2:$C$2369,$C346),"")</f>
        <v/>
      </c>
      <c r="Z346" s="40" t="str">
        <f>IF(ISNUMBER(AVERAGEIFS(Observed!Z$2:Z$2369,Observed!$A$2:$A$2369,$A346,Observed!$C$2:$C$2369,$C346)),AVERAGEIFS(Observed!Z$2:Z$2369,Observed!$A$2:$A$2369,$A346,Observed!$C$2:$C$2369,$C346),"")</f>
        <v/>
      </c>
      <c r="AA346" s="40" t="str">
        <f>IF(ISNUMBER(AVERAGEIFS(Observed!AA$2:AA$2369,Observed!$A$2:$A$2369,$A346,Observed!$C$2:$C$2369,$C346)),AVERAGEIFS(Observed!AA$2:AA$2369,Observed!$A$2:$A$2369,$A346,Observed!$C$2:$C$2369,$C346),"")</f>
        <v/>
      </c>
      <c r="AB346" s="40">
        <f>IF(ISNUMBER(AVERAGEIFS(Observed!AB$2:AB$2369,Observed!$A$2:$A$2369,$A346,Observed!$C$2:$C$2369,$C346)),AVERAGEIFS(Observed!AB$2:AB$2369,Observed!$A$2:$A$2369,$A346,Observed!$C$2:$C$2369,$C346),"")</f>
        <v>18.649999999999999</v>
      </c>
      <c r="AC346" s="40">
        <f>IF(ISNUMBER(AVERAGEIFS(Observed!AC$2:AC$2369,Observed!$A$2:$A$2369,$A346,Observed!$C$2:$C$2369,$C346)),AVERAGEIFS(Observed!AC$2:AC$2369,Observed!$A$2:$A$2369,$A346,Observed!$C$2:$C$2369,$C346),"")</f>
        <v>13.875</v>
      </c>
      <c r="AD346" s="40">
        <f>IF(ISNUMBER(AVERAGEIFS(Observed!AD$2:AD$2369,Observed!$A$2:$A$2369,$A346,Observed!$C$2:$C$2369,$C346)),AVERAGEIFS(Observed!AD$2:AD$2369,Observed!$A$2:$A$2369,$A346,Observed!$C$2:$C$2369,$C346),"")</f>
        <v>79.525000000000006</v>
      </c>
      <c r="AE346" s="40">
        <f>IF(ISNUMBER(AVERAGEIFS(Observed!AE$2:AE$2369,Observed!$A$2:$A$2369,$A346,Observed!$C$2:$C$2369,$C346)),AVERAGEIFS(Observed!AE$2:AE$2369,Observed!$A$2:$A$2369,$A346,Observed!$C$2:$C$2369,$C346),"")</f>
        <v>21.725000000000001</v>
      </c>
      <c r="AF346" s="40">
        <f>IF(ISNUMBER(AVERAGEIFS(Observed!AF$2:AF$2369,Observed!$A$2:$A$2369,$A346,Observed!$C$2:$C$2369,$C346)),AVERAGEIFS(Observed!AF$2:AF$2369,Observed!$A$2:$A$2369,$A346,Observed!$C$2:$C$2369,$C346),"")</f>
        <v>87.225000000000009</v>
      </c>
      <c r="AG346" s="40">
        <f>IF(ISNUMBER(AVERAGEIFS(Observed!AG$2:AG$2369,Observed!$A$2:$A$2369,$A346,Observed!$C$2:$C$2369,$C346)),AVERAGEIFS(Observed!AG$2:AG$2369,Observed!$A$2:$A$2369,$A346,Observed!$C$2:$C$2369,$C346),"")</f>
        <v>19.649999999999999</v>
      </c>
      <c r="AH346" s="41">
        <f>IF(ISNUMBER(AVERAGEIFS(Observed!AH$2:AH$2369,Observed!$A$2:$A$2369,$A346,Observed!$C$2:$C$2369,$C346)),AVERAGEIFS(Observed!AH$2:AH$2369,Observed!$A$2:$A$2369,$A346,Observed!$C$2:$C$2369,$C346),"")</f>
        <v>3.15E-2</v>
      </c>
      <c r="AI346" s="41">
        <f>IF(ISNUMBER(AVERAGEIFS(Observed!AI$2:AI$2369,Observed!$A$2:$A$2369,$A346,Observed!$C$2:$C$2369,$C346)),AVERAGEIFS(Observed!AI$2:AI$2369,Observed!$A$2:$A$2369,$A346,Observed!$C$2:$C$2369,$C346),"")</f>
        <v>3.15E-2</v>
      </c>
      <c r="AJ346" s="41" t="str">
        <f>IF(ISNUMBER(AVERAGEIFS(Observed!AJ$2:AJ$2369,Observed!$A$2:$A$2369,$A346,Observed!$C$2:$C$2369,$C346)),AVERAGEIFS(Observed!AJ$2:AJ$2369,Observed!$A$2:$A$2369,$A346,Observed!$C$2:$C$2369,$C346),"")</f>
        <v/>
      </c>
      <c r="AK346" s="40">
        <f>IF(ISNUMBER(AVERAGEIFS(Observed!AK$2:AK$2369,Observed!$A$2:$A$2369,$A346,Observed!$C$2:$C$2369,$C346)),AVERAGEIFS(Observed!AK$2:AK$2369,Observed!$A$2:$A$2369,$A346,Observed!$C$2:$C$2369,$C346),"")</f>
        <v>12.725</v>
      </c>
      <c r="AL346" s="41" t="str">
        <f>IF(ISNUMBER(AVERAGEIFS(Observed!AL$2:AL$2369,Observed!$A$2:$A$2369,$A346,Observed!$C$2:$C$2369,$C346)),AVERAGEIFS(Observed!AL$2:AL$2369,Observed!$A$2:$A$2369,$A346,Observed!$C$2:$C$2369,$C346),"")</f>
        <v/>
      </c>
      <c r="AM346" s="40" t="str">
        <f>IF(ISNUMBER(AVERAGEIFS(Observed!AM$2:AM$2369,Observed!$A$2:$A$2369,$A346,Observed!$C$2:$C$2369,$C346)),AVERAGEIFS(Observed!AM$2:AM$2369,Observed!$A$2:$A$2369,$A346,Observed!$C$2:$C$2369,$C346),"")</f>
        <v/>
      </c>
      <c r="AN346" s="40" t="str">
        <f>IF(ISNUMBER(AVERAGEIFS(Observed!AN$2:AN$2369,Observed!$A$2:$A$2369,$A346,Observed!$C$2:$C$2369,$C346)),AVERAGEIFS(Observed!AN$2:AN$2369,Observed!$A$2:$A$2369,$A346,Observed!$C$2:$C$2369,$C346),"")</f>
        <v/>
      </c>
      <c r="AO346" s="40" t="str">
        <f>IF(ISNUMBER(AVERAGEIFS(Observed!AO$2:AO$2369,Observed!$A$2:$A$2369,$A346,Observed!$C$2:$C$2369,$C346)),AVERAGEIFS(Observed!AO$2:AO$2369,Observed!$A$2:$A$2369,$A346,Observed!$C$2:$C$2369,$C346),"")</f>
        <v/>
      </c>
      <c r="AP346" s="41" t="str">
        <f>IF(ISNUMBER(AVERAGEIFS(Observed!AP$2:AP$2369,Observed!$A$2:$A$2369,$A346,Observed!$C$2:$C$2369,$C346)),AVERAGEIFS(Observed!AP$2:AP$2369,Observed!$A$2:$A$2369,$A346,Observed!$C$2:$C$2369,$C346),"")</f>
        <v/>
      </c>
      <c r="AQ346" s="40">
        <f>IF(ISNUMBER(AVERAGEIFS(Observed!AQ$2:AQ$2369,Observed!$A$2:$A$2369,$A346,Observed!$C$2:$C$2369,$C346)),AVERAGEIFS(Observed!AQ$2:AQ$2369,Observed!$A$2:$A$2369,$A346,Observed!$C$2:$C$2369,$C346),"")</f>
        <v>4.1367500000000001</v>
      </c>
      <c r="AR346" s="40">
        <f>IF(ISNUMBER(AVERAGEIFS(Observed!AR$2:AR$2369,Observed!$A$2:$A$2369,$A346,Observed!$C$2:$C$2369,$C346)),AVERAGEIFS(Observed!AR$2:AR$2369,Observed!$A$2:$A$2369,$A346,Observed!$C$2:$C$2369,$C346),"")</f>
        <v>28.780250000000002</v>
      </c>
      <c r="AS346" s="3">
        <f>COUNTIFS(Observed!$A$2:$A$2369,$A346,Observed!$C$2:$C$2369,$C346)</f>
        <v>4</v>
      </c>
      <c r="AT346" s="3">
        <f t="shared" si="5"/>
        <v>14</v>
      </c>
    </row>
    <row r="347" spans="1:46" x14ac:dyDescent="0.25">
      <c r="A347" t="s">
        <v>62</v>
      </c>
      <c r="B347" t="s">
        <v>61</v>
      </c>
      <c r="C347" s="7">
        <v>42073</v>
      </c>
      <c r="D347" t="s">
        <v>101</v>
      </c>
      <c r="F347">
        <v>500</v>
      </c>
      <c r="J347" t="s">
        <v>96</v>
      </c>
      <c r="K347" t="s">
        <v>59</v>
      </c>
      <c r="L347">
        <v>2</v>
      </c>
      <c r="M347" t="s">
        <v>56</v>
      </c>
      <c r="N347" s="39" t="str">
        <f>IF(ISNUMBER(AVERAGEIFS(Observed!N$2:N$2369,Observed!$A$2:$A$2369,$A347,Observed!$C$2:$C$2369,$C347)),AVERAGEIFS(Observed!N$2:N$2369,Observed!$A$2:$A$2369,$A347,Observed!$C$2:$C$2369,$C347),"")</f>
        <v/>
      </c>
      <c r="O347" s="40" t="str">
        <f>IF(ISNUMBER(AVERAGEIFS(Observed!O$2:O$2369,Observed!$A$2:$A$2369,$A347,Observed!$C$2:$C$2369,$C347)),AVERAGEIFS(Observed!O$2:O$2369,Observed!$A$2:$A$2369,$A347,Observed!$C$2:$C$2369,$C347),"")</f>
        <v/>
      </c>
      <c r="P347" s="40">
        <f>IF(ISNUMBER(AVERAGEIFS(Observed!P$2:P$2369,Observed!$A$2:$A$2369,$A347,Observed!$C$2:$C$2369,$C347)),AVERAGEIFS(Observed!P$2:P$2369,Observed!$A$2:$A$2369,$A347,Observed!$C$2:$C$2369,$C347),"")</f>
        <v>147.71</v>
      </c>
      <c r="Q347" s="40">
        <f>IF(ISNUMBER(AVERAGEIFS(Observed!Q$2:Q$2369,Observed!$A$2:$A$2369,$A347,Observed!$C$2:$C$2369,$C347)),AVERAGEIFS(Observed!Q$2:Q$2369,Observed!$A$2:$A$2369,$A347,Observed!$C$2:$C$2369,$C347),"")</f>
        <v>147.71</v>
      </c>
      <c r="R347" s="40">
        <f>IF(ISNUMBER(AVERAGEIFS(Observed!R$2:R$2369,Observed!$A$2:$A$2369,$A347,Observed!$C$2:$C$2369,$C347)),AVERAGEIFS(Observed!R$2:R$2369,Observed!$A$2:$A$2369,$A347,Observed!$C$2:$C$2369,$C347),"")</f>
        <v>1013.8875</v>
      </c>
      <c r="S347" s="41" t="str">
        <f>IF(ISNUMBER(AVERAGEIFS(Observed!S$2:S$2369,Observed!$A$2:$A$2369,$A347,Observed!$C$2:$C$2369,$C347)),AVERAGEIFS(Observed!S$2:S$2369,Observed!$A$2:$A$2369,$A347,Observed!$C$2:$C$2369,$C347),"")</f>
        <v/>
      </c>
      <c r="T347" s="41" t="str">
        <f>IF(ISNUMBER(AVERAGEIFS(Observed!T$2:T$2369,Observed!$A$2:$A$2369,$A347,Observed!$C$2:$C$2369,$C347)),AVERAGEIFS(Observed!T$2:T$2369,Observed!$A$2:$A$2369,$A347,Observed!$C$2:$C$2369,$C347),"")</f>
        <v/>
      </c>
      <c r="U347" s="41" t="str">
        <f>IF(ISNUMBER(AVERAGEIFS(Observed!U$2:U$2369,Observed!$A$2:$A$2369,$A347,Observed!$C$2:$C$2369,$C347)),AVERAGEIFS(Observed!U$2:U$2369,Observed!$A$2:$A$2369,$A347,Observed!$C$2:$C$2369,$C347),"")</f>
        <v/>
      </c>
      <c r="V347" s="40" t="str">
        <f>IF(ISNUMBER(AVERAGEIFS(Observed!V$2:V$2369,Observed!$A$2:$A$2369,$A347,Observed!$C$2:$C$2369,$C347)),AVERAGEIFS(Observed!V$2:V$2369,Observed!$A$2:$A$2369,$A347,Observed!$C$2:$C$2369,$C347),"")</f>
        <v/>
      </c>
      <c r="W347" s="8" t="str">
        <f>IF(ISNUMBER(AVERAGEIFS(Observed!W$2:W$2369,Observed!$A$2:$A$2369,$A347,Observed!$C$2:$C$2369,$C347)),AVERAGEIFS(Observed!W$2:W$2369,Observed!$A$2:$A$2369,$A347,Observed!$C$2:$C$2369,$C347),"")</f>
        <v/>
      </c>
      <c r="X347" s="8" t="str">
        <f>IF(ISNUMBER(AVERAGEIFS(Observed!X$2:X$2369,Observed!$A$2:$A$2369,$A347,Observed!$C$2:$C$2369,$C347)),AVERAGEIFS(Observed!X$2:X$2369,Observed!$A$2:$A$2369,$A347,Observed!$C$2:$C$2369,$C347),"")</f>
        <v/>
      </c>
      <c r="Y347" s="40" t="str">
        <f>IF(ISNUMBER(AVERAGEIFS(Observed!Y$2:Y$2369,Observed!$A$2:$A$2369,$A347,Observed!$C$2:$C$2369,$C347)),AVERAGEIFS(Observed!Y$2:Y$2369,Observed!$A$2:$A$2369,$A347,Observed!$C$2:$C$2369,$C347),"")</f>
        <v/>
      </c>
      <c r="Z347" s="40" t="str">
        <f>IF(ISNUMBER(AVERAGEIFS(Observed!Z$2:Z$2369,Observed!$A$2:$A$2369,$A347,Observed!$C$2:$C$2369,$C347)),AVERAGEIFS(Observed!Z$2:Z$2369,Observed!$A$2:$A$2369,$A347,Observed!$C$2:$C$2369,$C347),"")</f>
        <v/>
      </c>
      <c r="AA347" s="40" t="str">
        <f>IF(ISNUMBER(AVERAGEIFS(Observed!AA$2:AA$2369,Observed!$A$2:$A$2369,$A347,Observed!$C$2:$C$2369,$C347)),AVERAGEIFS(Observed!AA$2:AA$2369,Observed!$A$2:$A$2369,$A347,Observed!$C$2:$C$2369,$C347),"")</f>
        <v/>
      </c>
      <c r="AB347" s="40">
        <f>IF(ISNUMBER(AVERAGEIFS(Observed!AB$2:AB$2369,Observed!$A$2:$A$2369,$A347,Observed!$C$2:$C$2369,$C347)),AVERAGEIFS(Observed!AB$2:AB$2369,Observed!$A$2:$A$2369,$A347,Observed!$C$2:$C$2369,$C347),"")</f>
        <v>18.2</v>
      </c>
      <c r="AC347" s="40">
        <f>IF(ISNUMBER(AVERAGEIFS(Observed!AC$2:AC$2369,Observed!$A$2:$A$2369,$A347,Observed!$C$2:$C$2369,$C347)),AVERAGEIFS(Observed!AC$2:AC$2369,Observed!$A$2:$A$2369,$A347,Observed!$C$2:$C$2369,$C347),"")</f>
        <v>12.350000000000001</v>
      </c>
      <c r="AD347" s="40">
        <f>IF(ISNUMBER(AVERAGEIFS(Observed!AD$2:AD$2369,Observed!$A$2:$A$2369,$A347,Observed!$C$2:$C$2369,$C347)),AVERAGEIFS(Observed!AD$2:AD$2369,Observed!$A$2:$A$2369,$A347,Observed!$C$2:$C$2369,$C347),"")</f>
        <v>80.3</v>
      </c>
      <c r="AE347" s="40">
        <f>IF(ISNUMBER(AVERAGEIFS(Observed!AE$2:AE$2369,Observed!$A$2:$A$2369,$A347,Observed!$C$2:$C$2369,$C347)),AVERAGEIFS(Observed!AE$2:AE$2369,Observed!$A$2:$A$2369,$A347,Observed!$C$2:$C$2369,$C347),"")</f>
        <v>21.599999999999998</v>
      </c>
      <c r="AF347" s="40">
        <f>IF(ISNUMBER(AVERAGEIFS(Observed!AF$2:AF$2369,Observed!$A$2:$A$2369,$A347,Observed!$C$2:$C$2369,$C347)),AVERAGEIFS(Observed!AF$2:AF$2369,Observed!$A$2:$A$2369,$A347,Observed!$C$2:$C$2369,$C347),"")</f>
        <v>87.6</v>
      </c>
      <c r="AG347" s="40">
        <f>IF(ISNUMBER(AVERAGEIFS(Observed!AG$2:AG$2369,Observed!$A$2:$A$2369,$A347,Observed!$C$2:$C$2369,$C347)),AVERAGEIFS(Observed!AG$2:AG$2369,Observed!$A$2:$A$2369,$A347,Observed!$C$2:$C$2369,$C347),"")</f>
        <v>20.95</v>
      </c>
      <c r="AH347" s="41">
        <f>IF(ISNUMBER(AVERAGEIFS(Observed!AH$2:AH$2369,Observed!$A$2:$A$2369,$A347,Observed!$C$2:$C$2369,$C347)),AVERAGEIFS(Observed!AH$2:AH$2369,Observed!$A$2:$A$2369,$A347,Observed!$C$2:$C$2369,$C347),"")</f>
        <v>3.3500000000000002E-2</v>
      </c>
      <c r="AI347" s="41">
        <f>IF(ISNUMBER(AVERAGEIFS(Observed!AI$2:AI$2369,Observed!$A$2:$A$2369,$A347,Observed!$C$2:$C$2369,$C347)),AVERAGEIFS(Observed!AI$2:AI$2369,Observed!$A$2:$A$2369,$A347,Observed!$C$2:$C$2369,$C347),"")</f>
        <v>3.3500000000000002E-2</v>
      </c>
      <c r="AJ347" s="41" t="str">
        <f>IF(ISNUMBER(AVERAGEIFS(Observed!AJ$2:AJ$2369,Observed!$A$2:$A$2369,$A347,Observed!$C$2:$C$2369,$C347)),AVERAGEIFS(Observed!AJ$2:AJ$2369,Observed!$A$2:$A$2369,$A347,Observed!$C$2:$C$2369,$C347),"")</f>
        <v/>
      </c>
      <c r="AK347" s="40">
        <f>IF(ISNUMBER(AVERAGEIFS(Observed!AK$2:AK$2369,Observed!$A$2:$A$2369,$A347,Observed!$C$2:$C$2369,$C347)),AVERAGEIFS(Observed!AK$2:AK$2369,Observed!$A$2:$A$2369,$A347,Observed!$C$2:$C$2369,$C347),"")</f>
        <v>12.85</v>
      </c>
      <c r="AL347" s="41" t="str">
        <f>IF(ISNUMBER(AVERAGEIFS(Observed!AL$2:AL$2369,Observed!$A$2:$A$2369,$A347,Observed!$C$2:$C$2369,$C347)),AVERAGEIFS(Observed!AL$2:AL$2369,Observed!$A$2:$A$2369,$A347,Observed!$C$2:$C$2369,$C347),"")</f>
        <v/>
      </c>
      <c r="AM347" s="40" t="str">
        <f>IF(ISNUMBER(AVERAGEIFS(Observed!AM$2:AM$2369,Observed!$A$2:$A$2369,$A347,Observed!$C$2:$C$2369,$C347)),AVERAGEIFS(Observed!AM$2:AM$2369,Observed!$A$2:$A$2369,$A347,Observed!$C$2:$C$2369,$C347),"")</f>
        <v/>
      </c>
      <c r="AN347" s="40" t="str">
        <f>IF(ISNUMBER(AVERAGEIFS(Observed!AN$2:AN$2369,Observed!$A$2:$A$2369,$A347,Observed!$C$2:$C$2369,$C347)),AVERAGEIFS(Observed!AN$2:AN$2369,Observed!$A$2:$A$2369,$A347,Observed!$C$2:$C$2369,$C347),"")</f>
        <v/>
      </c>
      <c r="AO347" s="40" t="str">
        <f>IF(ISNUMBER(AVERAGEIFS(Observed!AO$2:AO$2369,Observed!$A$2:$A$2369,$A347,Observed!$C$2:$C$2369,$C347)),AVERAGEIFS(Observed!AO$2:AO$2369,Observed!$A$2:$A$2369,$A347,Observed!$C$2:$C$2369,$C347),"")</f>
        <v/>
      </c>
      <c r="AP347" s="41" t="str">
        <f>IF(ISNUMBER(AVERAGEIFS(Observed!AP$2:AP$2369,Observed!$A$2:$A$2369,$A347,Observed!$C$2:$C$2369,$C347)),AVERAGEIFS(Observed!AP$2:AP$2369,Observed!$A$2:$A$2369,$A347,Observed!$C$2:$C$2369,$C347),"")</f>
        <v/>
      </c>
      <c r="AQ347" s="40">
        <f>IF(ISNUMBER(AVERAGEIFS(Observed!AQ$2:AQ$2369,Observed!$A$2:$A$2369,$A347,Observed!$C$2:$C$2369,$C347)),AVERAGEIFS(Observed!AQ$2:AQ$2369,Observed!$A$2:$A$2369,$A347,Observed!$C$2:$C$2369,$C347),"")</f>
        <v>4.9550000000000001</v>
      </c>
      <c r="AR347" s="40">
        <f>IF(ISNUMBER(AVERAGEIFS(Observed!AR$2:AR$2369,Observed!$A$2:$A$2369,$A347,Observed!$C$2:$C$2369,$C347)),AVERAGEIFS(Observed!AR$2:AR$2369,Observed!$A$2:$A$2369,$A347,Observed!$C$2:$C$2369,$C347),"")</f>
        <v>31.594500000000004</v>
      </c>
      <c r="AS347" s="3">
        <f>COUNTIFS(Observed!$A$2:$A$2369,$A347,Observed!$C$2:$C$2369,$C347)</f>
        <v>4</v>
      </c>
      <c r="AT347" s="3">
        <f t="shared" si="5"/>
        <v>14</v>
      </c>
    </row>
    <row r="348" spans="1:46" x14ac:dyDescent="0.25">
      <c r="A348" t="s">
        <v>63</v>
      </c>
      <c r="B348" t="s">
        <v>61</v>
      </c>
      <c r="C348" s="7">
        <v>42080</v>
      </c>
      <c r="D348" t="s">
        <v>101</v>
      </c>
      <c r="F348">
        <v>0</v>
      </c>
      <c r="J348" t="s">
        <v>96</v>
      </c>
      <c r="K348" t="s">
        <v>59</v>
      </c>
      <c r="L348">
        <v>3</v>
      </c>
      <c r="M348" t="s">
        <v>74</v>
      </c>
      <c r="N348" s="39">
        <f>IF(ISNUMBER(AVERAGEIFS(Observed!N$2:N$2369,Observed!$A$2:$A$2369,$A348,Observed!$C$2:$C$2369,$C348)),AVERAGEIFS(Observed!N$2:N$2369,Observed!$A$2:$A$2369,$A348,Observed!$C$2:$C$2369,$C348),"")</f>
        <v>620.03333333333342</v>
      </c>
      <c r="O348" s="40">
        <f>IF(ISNUMBER(AVERAGEIFS(Observed!O$2:O$2369,Observed!$A$2:$A$2369,$A348,Observed!$C$2:$C$2369,$C348)),AVERAGEIFS(Observed!O$2:O$2369,Observed!$A$2:$A$2369,$A348,Observed!$C$2:$C$2369,$C348),"")</f>
        <v>62.00333333333333</v>
      </c>
      <c r="P348" s="40" t="str">
        <f>IF(ISNUMBER(AVERAGEIFS(Observed!P$2:P$2369,Observed!$A$2:$A$2369,$A348,Observed!$C$2:$C$2369,$C348)),AVERAGEIFS(Observed!P$2:P$2369,Observed!$A$2:$A$2369,$A348,Observed!$C$2:$C$2369,$C348),"")</f>
        <v/>
      </c>
      <c r="Q348" s="40" t="str">
        <f>IF(ISNUMBER(AVERAGEIFS(Observed!Q$2:Q$2369,Observed!$A$2:$A$2369,$A348,Observed!$C$2:$C$2369,$C348)),AVERAGEIFS(Observed!Q$2:Q$2369,Observed!$A$2:$A$2369,$A348,Observed!$C$2:$C$2369,$C348),"")</f>
        <v/>
      </c>
      <c r="R348" s="40" t="str">
        <f>IF(ISNUMBER(AVERAGEIFS(Observed!R$2:R$2369,Observed!$A$2:$A$2369,$A348,Observed!$C$2:$C$2369,$C348)),AVERAGEIFS(Observed!R$2:R$2369,Observed!$A$2:$A$2369,$A348,Observed!$C$2:$C$2369,$C348),"")</f>
        <v/>
      </c>
      <c r="S348" s="41" t="str">
        <f>IF(ISNUMBER(AVERAGEIFS(Observed!S$2:S$2369,Observed!$A$2:$A$2369,$A348,Observed!$C$2:$C$2369,$C348)),AVERAGEIFS(Observed!S$2:S$2369,Observed!$A$2:$A$2369,$A348,Observed!$C$2:$C$2369,$C348),"")</f>
        <v/>
      </c>
      <c r="T348" s="41" t="str">
        <f>IF(ISNUMBER(AVERAGEIFS(Observed!T$2:T$2369,Observed!$A$2:$A$2369,$A348,Observed!$C$2:$C$2369,$C348)),AVERAGEIFS(Observed!T$2:T$2369,Observed!$A$2:$A$2369,$A348,Observed!$C$2:$C$2369,$C348),"")</f>
        <v/>
      </c>
      <c r="U348" s="41" t="str">
        <f>IF(ISNUMBER(AVERAGEIFS(Observed!U$2:U$2369,Observed!$A$2:$A$2369,$A348,Observed!$C$2:$C$2369,$C348)),AVERAGEIFS(Observed!U$2:U$2369,Observed!$A$2:$A$2369,$A348,Observed!$C$2:$C$2369,$C348),"")</f>
        <v/>
      </c>
      <c r="V348" s="40" t="str">
        <f>IF(ISNUMBER(AVERAGEIFS(Observed!V$2:V$2369,Observed!$A$2:$A$2369,$A348,Observed!$C$2:$C$2369,$C348)),AVERAGEIFS(Observed!V$2:V$2369,Observed!$A$2:$A$2369,$A348,Observed!$C$2:$C$2369,$C348),"")</f>
        <v/>
      </c>
      <c r="W348" s="8" t="str">
        <f>IF(ISNUMBER(AVERAGEIFS(Observed!W$2:W$2369,Observed!$A$2:$A$2369,$A348,Observed!$C$2:$C$2369,$C348)),AVERAGEIFS(Observed!W$2:W$2369,Observed!$A$2:$A$2369,$A348,Observed!$C$2:$C$2369,$C348),"")</f>
        <v/>
      </c>
      <c r="X348" s="8" t="str">
        <f>IF(ISNUMBER(AVERAGEIFS(Observed!X$2:X$2369,Observed!$A$2:$A$2369,$A348,Observed!$C$2:$C$2369,$C348)),AVERAGEIFS(Observed!X$2:X$2369,Observed!$A$2:$A$2369,$A348,Observed!$C$2:$C$2369,$C348),"")</f>
        <v/>
      </c>
      <c r="Y348" s="40" t="str">
        <f>IF(ISNUMBER(AVERAGEIFS(Observed!Y$2:Y$2369,Observed!$A$2:$A$2369,$A348,Observed!$C$2:$C$2369,$C348)),AVERAGEIFS(Observed!Y$2:Y$2369,Observed!$A$2:$A$2369,$A348,Observed!$C$2:$C$2369,$C348),"")</f>
        <v/>
      </c>
      <c r="Z348" s="40" t="str">
        <f>IF(ISNUMBER(AVERAGEIFS(Observed!Z$2:Z$2369,Observed!$A$2:$A$2369,$A348,Observed!$C$2:$C$2369,$C348)),AVERAGEIFS(Observed!Z$2:Z$2369,Observed!$A$2:$A$2369,$A348,Observed!$C$2:$C$2369,$C348),"")</f>
        <v/>
      </c>
      <c r="AA348" s="40" t="str">
        <f>IF(ISNUMBER(AVERAGEIFS(Observed!AA$2:AA$2369,Observed!$A$2:$A$2369,$A348,Observed!$C$2:$C$2369,$C348)),AVERAGEIFS(Observed!AA$2:AA$2369,Observed!$A$2:$A$2369,$A348,Observed!$C$2:$C$2369,$C348),"")</f>
        <v/>
      </c>
      <c r="AB348" s="40">
        <f>IF(ISNUMBER(AVERAGEIFS(Observed!AB$2:AB$2369,Observed!$A$2:$A$2369,$A348,Observed!$C$2:$C$2369,$C348)),AVERAGEIFS(Observed!AB$2:AB$2369,Observed!$A$2:$A$2369,$A348,Observed!$C$2:$C$2369,$C348),"")</f>
        <v>18.533333333333331</v>
      </c>
      <c r="AC348" s="40">
        <f>IF(ISNUMBER(AVERAGEIFS(Observed!AC$2:AC$2369,Observed!$A$2:$A$2369,$A348,Observed!$C$2:$C$2369,$C348)),AVERAGEIFS(Observed!AC$2:AC$2369,Observed!$A$2:$A$2369,$A348,Observed!$C$2:$C$2369,$C348),"")</f>
        <v>5.333333333333333</v>
      </c>
      <c r="AD348" s="40">
        <f>IF(ISNUMBER(AVERAGEIFS(Observed!AD$2:AD$2369,Observed!$A$2:$A$2369,$A348,Observed!$C$2:$C$2369,$C348)),AVERAGEIFS(Observed!AD$2:AD$2369,Observed!$A$2:$A$2369,$A348,Observed!$C$2:$C$2369,$C348),"")</f>
        <v>75.666666666666671</v>
      </c>
      <c r="AE348" s="40">
        <f>IF(ISNUMBER(AVERAGEIFS(Observed!AE$2:AE$2369,Observed!$A$2:$A$2369,$A348,Observed!$C$2:$C$2369,$C348)),AVERAGEIFS(Observed!AE$2:AE$2369,Observed!$A$2:$A$2369,$A348,Observed!$C$2:$C$2369,$C348),"")</f>
        <v>23.566666666666666</v>
      </c>
      <c r="AF348" s="40">
        <f>IF(ISNUMBER(AVERAGEIFS(Observed!AF$2:AF$2369,Observed!$A$2:$A$2369,$A348,Observed!$C$2:$C$2369,$C348)),AVERAGEIFS(Observed!AF$2:AF$2369,Observed!$A$2:$A$2369,$A348,Observed!$C$2:$C$2369,$C348),"")</f>
        <v>85.866666666666674</v>
      </c>
      <c r="AG348" s="40">
        <f>IF(ISNUMBER(AVERAGEIFS(Observed!AG$2:AG$2369,Observed!$A$2:$A$2369,$A348,Observed!$C$2:$C$2369,$C348)),AVERAGEIFS(Observed!AG$2:AG$2369,Observed!$A$2:$A$2369,$A348,Observed!$C$2:$C$2369,$C348),"")</f>
        <v>26.5</v>
      </c>
      <c r="AH348" s="41">
        <f>IF(ISNUMBER(AVERAGEIFS(Observed!AH$2:AH$2369,Observed!$A$2:$A$2369,$A348,Observed!$C$2:$C$2369,$C348)),AVERAGEIFS(Observed!AH$2:AH$2369,Observed!$A$2:$A$2369,$A348,Observed!$C$2:$C$2369,$C348),"")</f>
        <v>4.2666666666666665E-2</v>
      </c>
      <c r="AI348" s="41">
        <f>IF(ISNUMBER(AVERAGEIFS(Observed!AI$2:AI$2369,Observed!$A$2:$A$2369,$A348,Observed!$C$2:$C$2369,$C348)),AVERAGEIFS(Observed!AI$2:AI$2369,Observed!$A$2:$A$2369,$A348,Observed!$C$2:$C$2369,$C348),"")</f>
        <v>4.2666666666666665E-2</v>
      </c>
      <c r="AJ348" s="41" t="str">
        <f>IF(ISNUMBER(AVERAGEIFS(Observed!AJ$2:AJ$2369,Observed!$A$2:$A$2369,$A348,Observed!$C$2:$C$2369,$C348)),AVERAGEIFS(Observed!AJ$2:AJ$2369,Observed!$A$2:$A$2369,$A348,Observed!$C$2:$C$2369,$C348),"")</f>
        <v/>
      </c>
      <c r="AK348" s="40">
        <f>IF(ISNUMBER(AVERAGEIFS(Observed!AK$2:AK$2369,Observed!$A$2:$A$2369,$A348,Observed!$C$2:$C$2369,$C348)),AVERAGEIFS(Observed!AK$2:AK$2369,Observed!$A$2:$A$2369,$A348,Observed!$C$2:$C$2369,$C348),"")</f>
        <v>12.133333333333333</v>
      </c>
      <c r="AL348" s="41" t="str">
        <f>IF(ISNUMBER(AVERAGEIFS(Observed!AL$2:AL$2369,Observed!$A$2:$A$2369,$A348,Observed!$C$2:$C$2369,$C348)),AVERAGEIFS(Observed!AL$2:AL$2369,Observed!$A$2:$A$2369,$A348,Observed!$C$2:$C$2369,$C348),"")</f>
        <v/>
      </c>
      <c r="AM348" s="40" t="str">
        <f>IF(ISNUMBER(AVERAGEIFS(Observed!AM$2:AM$2369,Observed!$A$2:$A$2369,$A348,Observed!$C$2:$C$2369,$C348)),AVERAGEIFS(Observed!AM$2:AM$2369,Observed!$A$2:$A$2369,$A348,Observed!$C$2:$C$2369,$C348),"")</f>
        <v/>
      </c>
      <c r="AN348" s="40" t="str">
        <f>IF(ISNUMBER(AVERAGEIFS(Observed!AN$2:AN$2369,Observed!$A$2:$A$2369,$A348,Observed!$C$2:$C$2369,$C348)),AVERAGEIFS(Observed!AN$2:AN$2369,Observed!$A$2:$A$2369,$A348,Observed!$C$2:$C$2369,$C348),"")</f>
        <v/>
      </c>
      <c r="AO348" s="40" t="str">
        <f>IF(ISNUMBER(AVERAGEIFS(Observed!AO$2:AO$2369,Observed!$A$2:$A$2369,$A348,Observed!$C$2:$C$2369,$C348)),AVERAGEIFS(Observed!AO$2:AO$2369,Observed!$A$2:$A$2369,$A348,Observed!$C$2:$C$2369,$C348),"")</f>
        <v/>
      </c>
      <c r="AP348" s="41" t="str">
        <f>IF(ISNUMBER(AVERAGEIFS(Observed!AP$2:AP$2369,Observed!$A$2:$A$2369,$A348,Observed!$C$2:$C$2369,$C348)),AVERAGEIFS(Observed!AP$2:AP$2369,Observed!$A$2:$A$2369,$A348,Observed!$C$2:$C$2369,$C348),"")</f>
        <v/>
      </c>
      <c r="AQ348" s="40" t="str">
        <f>IF(ISNUMBER(AVERAGEIFS(Observed!AQ$2:AQ$2369,Observed!$A$2:$A$2369,$A348,Observed!$C$2:$C$2369,$C348)),AVERAGEIFS(Observed!AQ$2:AQ$2369,Observed!$A$2:$A$2369,$A348,Observed!$C$2:$C$2369,$C348),"")</f>
        <v/>
      </c>
      <c r="AR348" s="40" t="str">
        <f>IF(ISNUMBER(AVERAGEIFS(Observed!AR$2:AR$2369,Observed!$A$2:$A$2369,$A348,Observed!$C$2:$C$2369,$C348)),AVERAGEIFS(Observed!AR$2:AR$2369,Observed!$A$2:$A$2369,$A348,Observed!$C$2:$C$2369,$C348),"")</f>
        <v/>
      </c>
      <c r="AS348" s="3">
        <f>COUNTIFS(Observed!$A$2:$A$2369,$A348,Observed!$C$2:$C$2369,$C348)</f>
        <v>3</v>
      </c>
      <c r="AT348" s="3">
        <f t="shared" si="5"/>
        <v>10</v>
      </c>
    </row>
    <row r="349" spans="1:46" x14ac:dyDescent="0.25">
      <c r="A349" t="s">
        <v>66</v>
      </c>
      <c r="B349" t="s">
        <v>61</v>
      </c>
      <c r="C349" s="7">
        <v>42080</v>
      </c>
      <c r="D349" t="s">
        <v>101</v>
      </c>
      <c r="F349">
        <v>50</v>
      </c>
      <c r="J349" t="s">
        <v>96</v>
      </c>
      <c r="K349" t="s">
        <v>59</v>
      </c>
      <c r="L349">
        <v>3</v>
      </c>
      <c r="M349" t="s">
        <v>74</v>
      </c>
      <c r="N349" s="39">
        <f>IF(ISNUMBER(AVERAGEIFS(Observed!N$2:N$2369,Observed!$A$2:$A$2369,$A349,Observed!$C$2:$C$2369,$C349)),AVERAGEIFS(Observed!N$2:N$2369,Observed!$A$2:$A$2369,$A349,Observed!$C$2:$C$2369,$C349),"")</f>
        <v>584.76666666666677</v>
      </c>
      <c r="O349" s="40">
        <f>IF(ISNUMBER(AVERAGEIFS(Observed!O$2:O$2369,Observed!$A$2:$A$2369,$A349,Observed!$C$2:$C$2369,$C349)),AVERAGEIFS(Observed!O$2:O$2369,Observed!$A$2:$A$2369,$A349,Observed!$C$2:$C$2369,$C349),"")</f>
        <v>58.476666666666667</v>
      </c>
      <c r="P349" s="40" t="str">
        <f>IF(ISNUMBER(AVERAGEIFS(Observed!P$2:P$2369,Observed!$A$2:$A$2369,$A349,Observed!$C$2:$C$2369,$C349)),AVERAGEIFS(Observed!P$2:P$2369,Observed!$A$2:$A$2369,$A349,Observed!$C$2:$C$2369,$C349),"")</f>
        <v/>
      </c>
      <c r="Q349" s="40" t="str">
        <f>IF(ISNUMBER(AVERAGEIFS(Observed!Q$2:Q$2369,Observed!$A$2:$A$2369,$A349,Observed!$C$2:$C$2369,$C349)),AVERAGEIFS(Observed!Q$2:Q$2369,Observed!$A$2:$A$2369,$A349,Observed!$C$2:$C$2369,$C349),"")</f>
        <v/>
      </c>
      <c r="R349" s="40" t="str">
        <f>IF(ISNUMBER(AVERAGEIFS(Observed!R$2:R$2369,Observed!$A$2:$A$2369,$A349,Observed!$C$2:$C$2369,$C349)),AVERAGEIFS(Observed!R$2:R$2369,Observed!$A$2:$A$2369,$A349,Observed!$C$2:$C$2369,$C349),"")</f>
        <v/>
      </c>
      <c r="S349" s="41" t="str">
        <f>IF(ISNUMBER(AVERAGEIFS(Observed!S$2:S$2369,Observed!$A$2:$A$2369,$A349,Observed!$C$2:$C$2369,$C349)),AVERAGEIFS(Observed!S$2:S$2369,Observed!$A$2:$A$2369,$A349,Observed!$C$2:$C$2369,$C349),"")</f>
        <v/>
      </c>
      <c r="T349" s="41" t="str">
        <f>IF(ISNUMBER(AVERAGEIFS(Observed!T$2:T$2369,Observed!$A$2:$A$2369,$A349,Observed!$C$2:$C$2369,$C349)),AVERAGEIFS(Observed!T$2:T$2369,Observed!$A$2:$A$2369,$A349,Observed!$C$2:$C$2369,$C349),"")</f>
        <v/>
      </c>
      <c r="U349" s="41" t="str">
        <f>IF(ISNUMBER(AVERAGEIFS(Observed!U$2:U$2369,Observed!$A$2:$A$2369,$A349,Observed!$C$2:$C$2369,$C349)),AVERAGEIFS(Observed!U$2:U$2369,Observed!$A$2:$A$2369,$A349,Observed!$C$2:$C$2369,$C349),"")</f>
        <v/>
      </c>
      <c r="V349" s="40" t="str">
        <f>IF(ISNUMBER(AVERAGEIFS(Observed!V$2:V$2369,Observed!$A$2:$A$2369,$A349,Observed!$C$2:$C$2369,$C349)),AVERAGEIFS(Observed!V$2:V$2369,Observed!$A$2:$A$2369,$A349,Observed!$C$2:$C$2369,$C349),"")</f>
        <v/>
      </c>
      <c r="W349" s="8" t="str">
        <f>IF(ISNUMBER(AVERAGEIFS(Observed!W$2:W$2369,Observed!$A$2:$A$2369,$A349,Observed!$C$2:$C$2369,$C349)),AVERAGEIFS(Observed!W$2:W$2369,Observed!$A$2:$A$2369,$A349,Observed!$C$2:$C$2369,$C349),"")</f>
        <v/>
      </c>
      <c r="X349" s="8" t="str">
        <f>IF(ISNUMBER(AVERAGEIFS(Observed!X$2:X$2369,Observed!$A$2:$A$2369,$A349,Observed!$C$2:$C$2369,$C349)),AVERAGEIFS(Observed!X$2:X$2369,Observed!$A$2:$A$2369,$A349,Observed!$C$2:$C$2369,$C349),"")</f>
        <v/>
      </c>
      <c r="Y349" s="40" t="str">
        <f>IF(ISNUMBER(AVERAGEIFS(Observed!Y$2:Y$2369,Observed!$A$2:$A$2369,$A349,Observed!$C$2:$C$2369,$C349)),AVERAGEIFS(Observed!Y$2:Y$2369,Observed!$A$2:$A$2369,$A349,Observed!$C$2:$C$2369,$C349),"")</f>
        <v/>
      </c>
      <c r="Z349" s="40" t="str">
        <f>IF(ISNUMBER(AVERAGEIFS(Observed!Z$2:Z$2369,Observed!$A$2:$A$2369,$A349,Observed!$C$2:$C$2369,$C349)),AVERAGEIFS(Observed!Z$2:Z$2369,Observed!$A$2:$A$2369,$A349,Observed!$C$2:$C$2369,$C349),"")</f>
        <v/>
      </c>
      <c r="AA349" s="40" t="str">
        <f>IF(ISNUMBER(AVERAGEIFS(Observed!AA$2:AA$2369,Observed!$A$2:$A$2369,$A349,Observed!$C$2:$C$2369,$C349)),AVERAGEIFS(Observed!AA$2:AA$2369,Observed!$A$2:$A$2369,$A349,Observed!$C$2:$C$2369,$C349),"")</f>
        <v/>
      </c>
      <c r="AB349" s="40">
        <f>IF(ISNUMBER(AVERAGEIFS(Observed!AB$2:AB$2369,Observed!$A$2:$A$2369,$A349,Observed!$C$2:$C$2369,$C349)),AVERAGEIFS(Observed!AB$2:AB$2369,Observed!$A$2:$A$2369,$A349,Observed!$C$2:$C$2369,$C349),"")</f>
        <v>19.166666666666668</v>
      </c>
      <c r="AC349" s="40">
        <f>IF(ISNUMBER(AVERAGEIFS(Observed!AC$2:AC$2369,Observed!$A$2:$A$2369,$A349,Observed!$C$2:$C$2369,$C349)),AVERAGEIFS(Observed!AC$2:AC$2369,Observed!$A$2:$A$2369,$A349,Observed!$C$2:$C$2369,$C349),"")</f>
        <v>7.4000000000000012</v>
      </c>
      <c r="AD349" s="40">
        <f>IF(ISNUMBER(AVERAGEIFS(Observed!AD$2:AD$2369,Observed!$A$2:$A$2369,$A349,Observed!$C$2:$C$2369,$C349)),AVERAGEIFS(Observed!AD$2:AD$2369,Observed!$A$2:$A$2369,$A349,Observed!$C$2:$C$2369,$C349),"")</f>
        <v>74.266666666666666</v>
      </c>
      <c r="AE349" s="40">
        <f>IF(ISNUMBER(AVERAGEIFS(Observed!AE$2:AE$2369,Observed!$A$2:$A$2369,$A349,Observed!$C$2:$C$2369,$C349)),AVERAGEIFS(Observed!AE$2:AE$2369,Observed!$A$2:$A$2369,$A349,Observed!$C$2:$C$2369,$C349),"")</f>
        <v>24</v>
      </c>
      <c r="AF349" s="40">
        <f>IF(ISNUMBER(AVERAGEIFS(Observed!AF$2:AF$2369,Observed!$A$2:$A$2369,$A349,Observed!$C$2:$C$2369,$C349)),AVERAGEIFS(Observed!AF$2:AF$2369,Observed!$A$2:$A$2369,$A349,Observed!$C$2:$C$2369,$C349),"")</f>
        <v>84.933333333333337</v>
      </c>
      <c r="AG349" s="40">
        <f>IF(ISNUMBER(AVERAGEIFS(Observed!AG$2:AG$2369,Observed!$A$2:$A$2369,$A349,Observed!$C$2:$C$2369,$C349)),AVERAGEIFS(Observed!AG$2:AG$2369,Observed!$A$2:$A$2369,$A349,Observed!$C$2:$C$2369,$C349),"")</f>
        <v>25.933333333333334</v>
      </c>
      <c r="AH349" s="41">
        <f>IF(ISNUMBER(AVERAGEIFS(Observed!AH$2:AH$2369,Observed!$A$2:$A$2369,$A349,Observed!$C$2:$C$2369,$C349)),AVERAGEIFS(Observed!AH$2:AH$2369,Observed!$A$2:$A$2369,$A349,Observed!$C$2:$C$2369,$C349),"")</f>
        <v>4.1666666666666664E-2</v>
      </c>
      <c r="AI349" s="41">
        <f>IF(ISNUMBER(AVERAGEIFS(Observed!AI$2:AI$2369,Observed!$A$2:$A$2369,$A349,Observed!$C$2:$C$2369,$C349)),AVERAGEIFS(Observed!AI$2:AI$2369,Observed!$A$2:$A$2369,$A349,Observed!$C$2:$C$2369,$C349),"")</f>
        <v>4.1666666666666664E-2</v>
      </c>
      <c r="AJ349" s="41" t="str">
        <f>IF(ISNUMBER(AVERAGEIFS(Observed!AJ$2:AJ$2369,Observed!$A$2:$A$2369,$A349,Observed!$C$2:$C$2369,$C349)),AVERAGEIFS(Observed!AJ$2:AJ$2369,Observed!$A$2:$A$2369,$A349,Observed!$C$2:$C$2369,$C349),"")</f>
        <v/>
      </c>
      <c r="AK349" s="40">
        <f>IF(ISNUMBER(AVERAGEIFS(Observed!AK$2:AK$2369,Observed!$A$2:$A$2369,$A349,Observed!$C$2:$C$2369,$C349)),AVERAGEIFS(Observed!AK$2:AK$2369,Observed!$A$2:$A$2369,$A349,Observed!$C$2:$C$2369,$C349),"")</f>
        <v>11.866666666666667</v>
      </c>
      <c r="AL349" s="41" t="str">
        <f>IF(ISNUMBER(AVERAGEIFS(Observed!AL$2:AL$2369,Observed!$A$2:$A$2369,$A349,Observed!$C$2:$C$2369,$C349)),AVERAGEIFS(Observed!AL$2:AL$2369,Observed!$A$2:$A$2369,$A349,Observed!$C$2:$C$2369,$C349),"")</f>
        <v/>
      </c>
      <c r="AM349" s="40" t="str">
        <f>IF(ISNUMBER(AVERAGEIFS(Observed!AM$2:AM$2369,Observed!$A$2:$A$2369,$A349,Observed!$C$2:$C$2369,$C349)),AVERAGEIFS(Observed!AM$2:AM$2369,Observed!$A$2:$A$2369,$A349,Observed!$C$2:$C$2369,$C349),"")</f>
        <v/>
      </c>
      <c r="AN349" s="40" t="str">
        <f>IF(ISNUMBER(AVERAGEIFS(Observed!AN$2:AN$2369,Observed!$A$2:$A$2369,$A349,Observed!$C$2:$C$2369,$C349)),AVERAGEIFS(Observed!AN$2:AN$2369,Observed!$A$2:$A$2369,$A349,Observed!$C$2:$C$2369,$C349),"")</f>
        <v/>
      </c>
      <c r="AO349" s="40" t="str">
        <f>IF(ISNUMBER(AVERAGEIFS(Observed!AO$2:AO$2369,Observed!$A$2:$A$2369,$A349,Observed!$C$2:$C$2369,$C349)),AVERAGEIFS(Observed!AO$2:AO$2369,Observed!$A$2:$A$2369,$A349,Observed!$C$2:$C$2369,$C349),"")</f>
        <v/>
      </c>
      <c r="AP349" s="41" t="str">
        <f>IF(ISNUMBER(AVERAGEIFS(Observed!AP$2:AP$2369,Observed!$A$2:$A$2369,$A349,Observed!$C$2:$C$2369,$C349)),AVERAGEIFS(Observed!AP$2:AP$2369,Observed!$A$2:$A$2369,$A349,Observed!$C$2:$C$2369,$C349),"")</f>
        <v/>
      </c>
      <c r="AQ349" s="40" t="str">
        <f>IF(ISNUMBER(AVERAGEIFS(Observed!AQ$2:AQ$2369,Observed!$A$2:$A$2369,$A349,Observed!$C$2:$C$2369,$C349)),AVERAGEIFS(Observed!AQ$2:AQ$2369,Observed!$A$2:$A$2369,$A349,Observed!$C$2:$C$2369,$C349),"")</f>
        <v/>
      </c>
      <c r="AR349" s="40" t="str">
        <f>IF(ISNUMBER(AVERAGEIFS(Observed!AR$2:AR$2369,Observed!$A$2:$A$2369,$A349,Observed!$C$2:$C$2369,$C349)),AVERAGEIFS(Observed!AR$2:AR$2369,Observed!$A$2:$A$2369,$A349,Observed!$C$2:$C$2369,$C349),"")</f>
        <v/>
      </c>
      <c r="AS349" s="3">
        <f>COUNTIFS(Observed!$A$2:$A$2369,$A349,Observed!$C$2:$C$2369,$C349)</f>
        <v>3</v>
      </c>
      <c r="AT349" s="3">
        <f t="shared" si="5"/>
        <v>10</v>
      </c>
    </row>
    <row r="350" spans="1:46" x14ac:dyDescent="0.25">
      <c r="A350" t="s">
        <v>64</v>
      </c>
      <c r="B350" t="s">
        <v>61</v>
      </c>
      <c r="C350" s="7">
        <v>42080</v>
      </c>
      <c r="D350" t="s">
        <v>101</v>
      </c>
      <c r="F350">
        <v>100</v>
      </c>
      <c r="J350" t="s">
        <v>96</v>
      </c>
      <c r="K350" t="s">
        <v>59</v>
      </c>
      <c r="L350">
        <v>3</v>
      </c>
      <c r="M350" t="s">
        <v>74</v>
      </c>
      <c r="N350" s="39">
        <f>IF(ISNUMBER(AVERAGEIFS(Observed!N$2:N$2369,Observed!$A$2:$A$2369,$A350,Observed!$C$2:$C$2369,$C350)),AVERAGEIFS(Observed!N$2:N$2369,Observed!$A$2:$A$2369,$A350,Observed!$C$2:$C$2369,$C350),"")</f>
        <v>655.19999999999993</v>
      </c>
      <c r="O350" s="40">
        <f>IF(ISNUMBER(AVERAGEIFS(Observed!O$2:O$2369,Observed!$A$2:$A$2369,$A350,Observed!$C$2:$C$2369,$C350)),AVERAGEIFS(Observed!O$2:O$2369,Observed!$A$2:$A$2369,$A350,Observed!$C$2:$C$2369,$C350),"")</f>
        <v>65.52</v>
      </c>
      <c r="P350" s="40" t="str">
        <f>IF(ISNUMBER(AVERAGEIFS(Observed!P$2:P$2369,Observed!$A$2:$A$2369,$A350,Observed!$C$2:$C$2369,$C350)),AVERAGEIFS(Observed!P$2:P$2369,Observed!$A$2:$A$2369,$A350,Observed!$C$2:$C$2369,$C350),"")</f>
        <v/>
      </c>
      <c r="Q350" s="40" t="str">
        <f>IF(ISNUMBER(AVERAGEIFS(Observed!Q$2:Q$2369,Observed!$A$2:$A$2369,$A350,Observed!$C$2:$C$2369,$C350)),AVERAGEIFS(Observed!Q$2:Q$2369,Observed!$A$2:$A$2369,$A350,Observed!$C$2:$C$2369,$C350),"")</f>
        <v/>
      </c>
      <c r="R350" s="40" t="str">
        <f>IF(ISNUMBER(AVERAGEIFS(Observed!R$2:R$2369,Observed!$A$2:$A$2369,$A350,Observed!$C$2:$C$2369,$C350)),AVERAGEIFS(Observed!R$2:R$2369,Observed!$A$2:$A$2369,$A350,Observed!$C$2:$C$2369,$C350),"")</f>
        <v/>
      </c>
      <c r="S350" s="41" t="str">
        <f>IF(ISNUMBER(AVERAGEIFS(Observed!S$2:S$2369,Observed!$A$2:$A$2369,$A350,Observed!$C$2:$C$2369,$C350)),AVERAGEIFS(Observed!S$2:S$2369,Observed!$A$2:$A$2369,$A350,Observed!$C$2:$C$2369,$C350),"")</f>
        <v/>
      </c>
      <c r="T350" s="41" t="str">
        <f>IF(ISNUMBER(AVERAGEIFS(Observed!T$2:T$2369,Observed!$A$2:$A$2369,$A350,Observed!$C$2:$C$2369,$C350)),AVERAGEIFS(Observed!T$2:T$2369,Observed!$A$2:$A$2369,$A350,Observed!$C$2:$C$2369,$C350),"")</f>
        <v/>
      </c>
      <c r="U350" s="41" t="str">
        <f>IF(ISNUMBER(AVERAGEIFS(Observed!U$2:U$2369,Observed!$A$2:$A$2369,$A350,Observed!$C$2:$C$2369,$C350)),AVERAGEIFS(Observed!U$2:U$2369,Observed!$A$2:$A$2369,$A350,Observed!$C$2:$C$2369,$C350),"")</f>
        <v/>
      </c>
      <c r="V350" s="40" t="str">
        <f>IF(ISNUMBER(AVERAGEIFS(Observed!V$2:V$2369,Observed!$A$2:$A$2369,$A350,Observed!$C$2:$C$2369,$C350)),AVERAGEIFS(Observed!V$2:V$2369,Observed!$A$2:$A$2369,$A350,Observed!$C$2:$C$2369,$C350),"")</f>
        <v/>
      </c>
      <c r="W350" s="8" t="str">
        <f>IF(ISNUMBER(AVERAGEIFS(Observed!W$2:W$2369,Observed!$A$2:$A$2369,$A350,Observed!$C$2:$C$2369,$C350)),AVERAGEIFS(Observed!W$2:W$2369,Observed!$A$2:$A$2369,$A350,Observed!$C$2:$C$2369,$C350),"")</f>
        <v/>
      </c>
      <c r="X350" s="8" t="str">
        <f>IF(ISNUMBER(AVERAGEIFS(Observed!X$2:X$2369,Observed!$A$2:$A$2369,$A350,Observed!$C$2:$C$2369,$C350)),AVERAGEIFS(Observed!X$2:X$2369,Observed!$A$2:$A$2369,$A350,Observed!$C$2:$C$2369,$C350),"")</f>
        <v/>
      </c>
      <c r="Y350" s="40" t="str">
        <f>IF(ISNUMBER(AVERAGEIFS(Observed!Y$2:Y$2369,Observed!$A$2:$A$2369,$A350,Observed!$C$2:$C$2369,$C350)),AVERAGEIFS(Observed!Y$2:Y$2369,Observed!$A$2:$A$2369,$A350,Observed!$C$2:$C$2369,$C350),"")</f>
        <v/>
      </c>
      <c r="Z350" s="40" t="str">
        <f>IF(ISNUMBER(AVERAGEIFS(Observed!Z$2:Z$2369,Observed!$A$2:$A$2369,$A350,Observed!$C$2:$C$2369,$C350)),AVERAGEIFS(Observed!Z$2:Z$2369,Observed!$A$2:$A$2369,$A350,Observed!$C$2:$C$2369,$C350),"")</f>
        <v/>
      </c>
      <c r="AA350" s="40" t="str">
        <f>IF(ISNUMBER(AVERAGEIFS(Observed!AA$2:AA$2369,Observed!$A$2:$A$2369,$A350,Observed!$C$2:$C$2369,$C350)),AVERAGEIFS(Observed!AA$2:AA$2369,Observed!$A$2:$A$2369,$A350,Observed!$C$2:$C$2369,$C350),"")</f>
        <v/>
      </c>
      <c r="AB350" s="40">
        <f>IF(ISNUMBER(AVERAGEIFS(Observed!AB$2:AB$2369,Observed!$A$2:$A$2369,$A350,Observed!$C$2:$C$2369,$C350)),AVERAGEIFS(Observed!AB$2:AB$2369,Observed!$A$2:$A$2369,$A350,Observed!$C$2:$C$2369,$C350),"")</f>
        <v>18.5</v>
      </c>
      <c r="AC350" s="40">
        <f>IF(ISNUMBER(AVERAGEIFS(Observed!AC$2:AC$2369,Observed!$A$2:$A$2369,$A350,Observed!$C$2:$C$2369,$C350)),AVERAGEIFS(Observed!AC$2:AC$2369,Observed!$A$2:$A$2369,$A350,Observed!$C$2:$C$2369,$C350),"")</f>
        <v>6.9666666666666659</v>
      </c>
      <c r="AD350" s="40">
        <f>IF(ISNUMBER(AVERAGEIFS(Observed!AD$2:AD$2369,Observed!$A$2:$A$2369,$A350,Observed!$C$2:$C$2369,$C350)),AVERAGEIFS(Observed!AD$2:AD$2369,Observed!$A$2:$A$2369,$A350,Observed!$C$2:$C$2369,$C350),"")</f>
        <v>73.533333333333331</v>
      </c>
      <c r="AE350" s="40">
        <f>IF(ISNUMBER(AVERAGEIFS(Observed!AE$2:AE$2369,Observed!$A$2:$A$2369,$A350,Observed!$C$2:$C$2369,$C350)),AVERAGEIFS(Observed!AE$2:AE$2369,Observed!$A$2:$A$2369,$A350,Observed!$C$2:$C$2369,$C350),"")</f>
        <v>23.233333333333334</v>
      </c>
      <c r="AF350" s="40">
        <f>IF(ISNUMBER(AVERAGEIFS(Observed!AF$2:AF$2369,Observed!$A$2:$A$2369,$A350,Observed!$C$2:$C$2369,$C350)),AVERAGEIFS(Observed!AF$2:AF$2369,Observed!$A$2:$A$2369,$A350,Observed!$C$2:$C$2369,$C350),"")</f>
        <v>84.100000000000009</v>
      </c>
      <c r="AG350" s="40">
        <f>IF(ISNUMBER(AVERAGEIFS(Observed!AG$2:AG$2369,Observed!$A$2:$A$2369,$A350,Observed!$C$2:$C$2369,$C350)),AVERAGEIFS(Observed!AG$2:AG$2369,Observed!$A$2:$A$2369,$A350,Observed!$C$2:$C$2369,$C350),"")</f>
        <v>26.166666666666668</v>
      </c>
      <c r="AH350" s="41">
        <f>IF(ISNUMBER(AVERAGEIFS(Observed!AH$2:AH$2369,Observed!$A$2:$A$2369,$A350,Observed!$C$2:$C$2369,$C350)),AVERAGEIFS(Observed!AH$2:AH$2369,Observed!$A$2:$A$2369,$A350,Observed!$C$2:$C$2369,$C350),"")</f>
        <v>4.1666666666666664E-2</v>
      </c>
      <c r="AI350" s="41">
        <f>IF(ISNUMBER(AVERAGEIFS(Observed!AI$2:AI$2369,Observed!$A$2:$A$2369,$A350,Observed!$C$2:$C$2369,$C350)),AVERAGEIFS(Observed!AI$2:AI$2369,Observed!$A$2:$A$2369,$A350,Observed!$C$2:$C$2369,$C350),"")</f>
        <v>4.1666666666666664E-2</v>
      </c>
      <c r="AJ350" s="41" t="str">
        <f>IF(ISNUMBER(AVERAGEIFS(Observed!AJ$2:AJ$2369,Observed!$A$2:$A$2369,$A350,Observed!$C$2:$C$2369,$C350)),AVERAGEIFS(Observed!AJ$2:AJ$2369,Observed!$A$2:$A$2369,$A350,Observed!$C$2:$C$2369,$C350),"")</f>
        <v/>
      </c>
      <c r="AK350" s="40">
        <f>IF(ISNUMBER(AVERAGEIFS(Observed!AK$2:AK$2369,Observed!$A$2:$A$2369,$A350,Observed!$C$2:$C$2369,$C350)),AVERAGEIFS(Observed!AK$2:AK$2369,Observed!$A$2:$A$2369,$A350,Observed!$C$2:$C$2369,$C350),"")</f>
        <v>11.766666666666666</v>
      </c>
      <c r="AL350" s="41" t="str">
        <f>IF(ISNUMBER(AVERAGEIFS(Observed!AL$2:AL$2369,Observed!$A$2:$A$2369,$A350,Observed!$C$2:$C$2369,$C350)),AVERAGEIFS(Observed!AL$2:AL$2369,Observed!$A$2:$A$2369,$A350,Observed!$C$2:$C$2369,$C350),"")</f>
        <v/>
      </c>
      <c r="AM350" s="40" t="str">
        <f>IF(ISNUMBER(AVERAGEIFS(Observed!AM$2:AM$2369,Observed!$A$2:$A$2369,$A350,Observed!$C$2:$C$2369,$C350)),AVERAGEIFS(Observed!AM$2:AM$2369,Observed!$A$2:$A$2369,$A350,Observed!$C$2:$C$2369,$C350),"")</f>
        <v/>
      </c>
      <c r="AN350" s="40" t="str">
        <f>IF(ISNUMBER(AVERAGEIFS(Observed!AN$2:AN$2369,Observed!$A$2:$A$2369,$A350,Observed!$C$2:$C$2369,$C350)),AVERAGEIFS(Observed!AN$2:AN$2369,Observed!$A$2:$A$2369,$A350,Observed!$C$2:$C$2369,$C350),"")</f>
        <v/>
      </c>
      <c r="AO350" s="40" t="str">
        <f>IF(ISNUMBER(AVERAGEIFS(Observed!AO$2:AO$2369,Observed!$A$2:$A$2369,$A350,Observed!$C$2:$C$2369,$C350)),AVERAGEIFS(Observed!AO$2:AO$2369,Observed!$A$2:$A$2369,$A350,Observed!$C$2:$C$2369,$C350),"")</f>
        <v/>
      </c>
      <c r="AP350" s="41" t="str">
        <f>IF(ISNUMBER(AVERAGEIFS(Observed!AP$2:AP$2369,Observed!$A$2:$A$2369,$A350,Observed!$C$2:$C$2369,$C350)),AVERAGEIFS(Observed!AP$2:AP$2369,Observed!$A$2:$A$2369,$A350,Observed!$C$2:$C$2369,$C350),"")</f>
        <v/>
      </c>
      <c r="AQ350" s="40" t="str">
        <f>IF(ISNUMBER(AVERAGEIFS(Observed!AQ$2:AQ$2369,Observed!$A$2:$A$2369,$A350,Observed!$C$2:$C$2369,$C350)),AVERAGEIFS(Observed!AQ$2:AQ$2369,Observed!$A$2:$A$2369,$A350,Observed!$C$2:$C$2369,$C350),"")</f>
        <v/>
      </c>
      <c r="AR350" s="40" t="str">
        <f>IF(ISNUMBER(AVERAGEIFS(Observed!AR$2:AR$2369,Observed!$A$2:$A$2369,$A350,Observed!$C$2:$C$2369,$C350)),AVERAGEIFS(Observed!AR$2:AR$2369,Observed!$A$2:$A$2369,$A350,Observed!$C$2:$C$2369,$C350),"")</f>
        <v/>
      </c>
      <c r="AS350" s="3">
        <f>COUNTIFS(Observed!$A$2:$A$2369,$A350,Observed!$C$2:$C$2369,$C350)</f>
        <v>3</v>
      </c>
      <c r="AT350" s="3">
        <f t="shared" si="5"/>
        <v>10</v>
      </c>
    </row>
    <row r="351" spans="1:46" x14ac:dyDescent="0.25">
      <c r="A351" t="s">
        <v>60</v>
      </c>
      <c r="B351" t="s">
        <v>61</v>
      </c>
      <c r="C351" s="7">
        <v>42080</v>
      </c>
      <c r="D351" t="s">
        <v>101</v>
      </c>
      <c r="F351">
        <v>200</v>
      </c>
      <c r="J351" t="s">
        <v>96</v>
      </c>
      <c r="K351" t="s">
        <v>59</v>
      </c>
      <c r="L351">
        <v>3</v>
      </c>
      <c r="M351" t="s">
        <v>74</v>
      </c>
      <c r="N351" s="39">
        <f>IF(ISNUMBER(AVERAGEIFS(Observed!N$2:N$2369,Observed!$A$2:$A$2369,$A351,Observed!$C$2:$C$2369,$C351)),AVERAGEIFS(Observed!N$2:N$2369,Observed!$A$2:$A$2369,$A351,Observed!$C$2:$C$2369,$C351),"")</f>
        <v>618</v>
      </c>
      <c r="O351" s="40">
        <f>IF(ISNUMBER(AVERAGEIFS(Observed!O$2:O$2369,Observed!$A$2:$A$2369,$A351,Observed!$C$2:$C$2369,$C351)),AVERAGEIFS(Observed!O$2:O$2369,Observed!$A$2:$A$2369,$A351,Observed!$C$2:$C$2369,$C351),"")</f>
        <v>61.800000000000004</v>
      </c>
      <c r="P351" s="40" t="str">
        <f>IF(ISNUMBER(AVERAGEIFS(Observed!P$2:P$2369,Observed!$A$2:$A$2369,$A351,Observed!$C$2:$C$2369,$C351)),AVERAGEIFS(Observed!P$2:P$2369,Observed!$A$2:$A$2369,$A351,Observed!$C$2:$C$2369,$C351),"")</f>
        <v/>
      </c>
      <c r="Q351" s="40" t="str">
        <f>IF(ISNUMBER(AVERAGEIFS(Observed!Q$2:Q$2369,Observed!$A$2:$A$2369,$A351,Observed!$C$2:$C$2369,$C351)),AVERAGEIFS(Observed!Q$2:Q$2369,Observed!$A$2:$A$2369,$A351,Observed!$C$2:$C$2369,$C351),"")</f>
        <v/>
      </c>
      <c r="R351" s="40" t="str">
        <f>IF(ISNUMBER(AVERAGEIFS(Observed!R$2:R$2369,Observed!$A$2:$A$2369,$A351,Observed!$C$2:$C$2369,$C351)),AVERAGEIFS(Observed!R$2:R$2369,Observed!$A$2:$A$2369,$A351,Observed!$C$2:$C$2369,$C351),"")</f>
        <v/>
      </c>
      <c r="S351" s="41" t="str">
        <f>IF(ISNUMBER(AVERAGEIFS(Observed!S$2:S$2369,Observed!$A$2:$A$2369,$A351,Observed!$C$2:$C$2369,$C351)),AVERAGEIFS(Observed!S$2:S$2369,Observed!$A$2:$A$2369,$A351,Observed!$C$2:$C$2369,$C351),"")</f>
        <v/>
      </c>
      <c r="T351" s="41" t="str">
        <f>IF(ISNUMBER(AVERAGEIFS(Observed!T$2:T$2369,Observed!$A$2:$A$2369,$A351,Observed!$C$2:$C$2369,$C351)),AVERAGEIFS(Observed!T$2:T$2369,Observed!$A$2:$A$2369,$A351,Observed!$C$2:$C$2369,$C351),"")</f>
        <v/>
      </c>
      <c r="U351" s="41" t="str">
        <f>IF(ISNUMBER(AVERAGEIFS(Observed!U$2:U$2369,Observed!$A$2:$A$2369,$A351,Observed!$C$2:$C$2369,$C351)),AVERAGEIFS(Observed!U$2:U$2369,Observed!$A$2:$A$2369,$A351,Observed!$C$2:$C$2369,$C351),"")</f>
        <v/>
      </c>
      <c r="V351" s="40" t="str">
        <f>IF(ISNUMBER(AVERAGEIFS(Observed!V$2:V$2369,Observed!$A$2:$A$2369,$A351,Observed!$C$2:$C$2369,$C351)),AVERAGEIFS(Observed!V$2:V$2369,Observed!$A$2:$A$2369,$A351,Observed!$C$2:$C$2369,$C351),"")</f>
        <v/>
      </c>
      <c r="W351" s="8" t="str">
        <f>IF(ISNUMBER(AVERAGEIFS(Observed!W$2:W$2369,Observed!$A$2:$A$2369,$A351,Observed!$C$2:$C$2369,$C351)),AVERAGEIFS(Observed!W$2:W$2369,Observed!$A$2:$A$2369,$A351,Observed!$C$2:$C$2369,$C351),"")</f>
        <v/>
      </c>
      <c r="X351" s="8" t="str">
        <f>IF(ISNUMBER(AVERAGEIFS(Observed!X$2:X$2369,Observed!$A$2:$A$2369,$A351,Observed!$C$2:$C$2369,$C351)),AVERAGEIFS(Observed!X$2:X$2369,Observed!$A$2:$A$2369,$A351,Observed!$C$2:$C$2369,$C351),"")</f>
        <v/>
      </c>
      <c r="Y351" s="40" t="str">
        <f>IF(ISNUMBER(AVERAGEIFS(Observed!Y$2:Y$2369,Observed!$A$2:$A$2369,$A351,Observed!$C$2:$C$2369,$C351)),AVERAGEIFS(Observed!Y$2:Y$2369,Observed!$A$2:$A$2369,$A351,Observed!$C$2:$C$2369,$C351),"")</f>
        <v/>
      </c>
      <c r="Z351" s="40" t="str">
        <f>IF(ISNUMBER(AVERAGEIFS(Observed!Z$2:Z$2369,Observed!$A$2:$A$2369,$A351,Observed!$C$2:$C$2369,$C351)),AVERAGEIFS(Observed!Z$2:Z$2369,Observed!$A$2:$A$2369,$A351,Observed!$C$2:$C$2369,$C351),"")</f>
        <v/>
      </c>
      <c r="AA351" s="40" t="str">
        <f>IF(ISNUMBER(AVERAGEIFS(Observed!AA$2:AA$2369,Observed!$A$2:$A$2369,$A351,Observed!$C$2:$C$2369,$C351)),AVERAGEIFS(Observed!AA$2:AA$2369,Observed!$A$2:$A$2369,$A351,Observed!$C$2:$C$2369,$C351),"")</f>
        <v/>
      </c>
      <c r="AB351" s="40">
        <f>IF(ISNUMBER(AVERAGEIFS(Observed!AB$2:AB$2369,Observed!$A$2:$A$2369,$A351,Observed!$C$2:$C$2369,$C351)),AVERAGEIFS(Observed!AB$2:AB$2369,Observed!$A$2:$A$2369,$A351,Observed!$C$2:$C$2369,$C351),"")</f>
        <v>18.55</v>
      </c>
      <c r="AC351" s="40">
        <f>IF(ISNUMBER(AVERAGEIFS(Observed!AC$2:AC$2369,Observed!$A$2:$A$2369,$A351,Observed!$C$2:$C$2369,$C351)),AVERAGEIFS(Observed!AC$2:AC$2369,Observed!$A$2:$A$2369,$A351,Observed!$C$2:$C$2369,$C351),"")</f>
        <v>6.55</v>
      </c>
      <c r="AD351" s="40">
        <f>IF(ISNUMBER(AVERAGEIFS(Observed!AD$2:AD$2369,Observed!$A$2:$A$2369,$A351,Observed!$C$2:$C$2369,$C351)),AVERAGEIFS(Observed!AD$2:AD$2369,Observed!$A$2:$A$2369,$A351,Observed!$C$2:$C$2369,$C351),"")</f>
        <v>72.75</v>
      </c>
      <c r="AE351" s="40">
        <f>IF(ISNUMBER(AVERAGEIFS(Observed!AE$2:AE$2369,Observed!$A$2:$A$2369,$A351,Observed!$C$2:$C$2369,$C351)),AVERAGEIFS(Observed!AE$2:AE$2369,Observed!$A$2:$A$2369,$A351,Observed!$C$2:$C$2369,$C351),"")</f>
        <v>22.25</v>
      </c>
      <c r="AF351" s="40">
        <f>IF(ISNUMBER(AVERAGEIFS(Observed!AF$2:AF$2369,Observed!$A$2:$A$2369,$A351,Observed!$C$2:$C$2369,$C351)),AVERAGEIFS(Observed!AF$2:AF$2369,Observed!$A$2:$A$2369,$A351,Observed!$C$2:$C$2369,$C351),"")</f>
        <v>83.5</v>
      </c>
      <c r="AG351" s="40">
        <f>IF(ISNUMBER(AVERAGEIFS(Observed!AG$2:AG$2369,Observed!$A$2:$A$2369,$A351,Observed!$C$2:$C$2369,$C351)),AVERAGEIFS(Observed!AG$2:AG$2369,Observed!$A$2:$A$2369,$A351,Observed!$C$2:$C$2369,$C351),"")</f>
        <v>25.45</v>
      </c>
      <c r="AH351" s="41">
        <f>IF(ISNUMBER(AVERAGEIFS(Observed!AH$2:AH$2369,Observed!$A$2:$A$2369,$A351,Observed!$C$2:$C$2369,$C351)),AVERAGEIFS(Observed!AH$2:AH$2369,Observed!$A$2:$A$2369,$A351,Observed!$C$2:$C$2369,$C351),"")</f>
        <v>4.1333333333333333E-2</v>
      </c>
      <c r="AI351" s="41">
        <f>IF(ISNUMBER(AVERAGEIFS(Observed!AI$2:AI$2369,Observed!$A$2:$A$2369,$A351,Observed!$C$2:$C$2369,$C351)),AVERAGEIFS(Observed!AI$2:AI$2369,Observed!$A$2:$A$2369,$A351,Observed!$C$2:$C$2369,$C351),"")</f>
        <v>4.1333333333333333E-2</v>
      </c>
      <c r="AJ351" s="41" t="str">
        <f>IF(ISNUMBER(AVERAGEIFS(Observed!AJ$2:AJ$2369,Observed!$A$2:$A$2369,$A351,Observed!$C$2:$C$2369,$C351)),AVERAGEIFS(Observed!AJ$2:AJ$2369,Observed!$A$2:$A$2369,$A351,Observed!$C$2:$C$2369,$C351),"")</f>
        <v/>
      </c>
      <c r="AK351" s="40">
        <f>IF(ISNUMBER(AVERAGEIFS(Observed!AK$2:AK$2369,Observed!$A$2:$A$2369,$A351,Observed!$C$2:$C$2369,$C351)),AVERAGEIFS(Observed!AK$2:AK$2369,Observed!$A$2:$A$2369,$A351,Observed!$C$2:$C$2369,$C351),"")</f>
        <v>11.649999999999999</v>
      </c>
      <c r="AL351" s="41" t="str">
        <f>IF(ISNUMBER(AVERAGEIFS(Observed!AL$2:AL$2369,Observed!$A$2:$A$2369,$A351,Observed!$C$2:$C$2369,$C351)),AVERAGEIFS(Observed!AL$2:AL$2369,Observed!$A$2:$A$2369,$A351,Observed!$C$2:$C$2369,$C351),"")</f>
        <v/>
      </c>
      <c r="AM351" s="40" t="str">
        <f>IF(ISNUMBER(AVERAGEIFS(Observed!AM$2:AM$2369,Observed!$A$2:$A$2369,$A351,Observed!$C$2:$C$2369,$C351)),AVERAGEIFS(Observed!AM$2:AM$2369,Observed!$A$2:$A$2369,$A351,Observed!$C$2:$C$2369,$C351),"")</f>
        <v/>
      </c>
      <c r="AN351" s="40" t="str">
        <f>IF(ISNUMBER(AVERAGEIFS(Observed!AN$2:AN$2369,Observed!$A$2:$A$2369,$A351,Observed!$C$2:$C$2369,$C351)),AVERAGEIFS(Observed!AN$2:AN$2369,Observed!$A$2:$A$2369,$A351,Observed!$C$2:$C$2369,$C351),"")</f>
        <v/>
      </c>
      <c r="AO351" s="40" t="str">
        <f>IF(ISNUMBER(AVERAGEIFS(Observed!AO$2:AO$2369,Observed!$A$2:$A$2369,$A351,Observed!$C$2:$C$2369,$C351)),AVERAGEIFS(Observed!AO$2:AO$2369,Observed!$A$2:$A$2369,$A351,Observed!$C$2:$C$2369,$C351),"")</f>
        <v/>
      </c>
      <c r="AP351" s="41" t="str">
        <f>IF(ISNUMBER(AVERAGEIFS(Observed!AP$2:AP$2369,Observed!$A$2:$A$2369,$A351,Observed!$C$2:$C$2369,$C351)),AVERAGEIFS(Observed!AP$2:AP$2369,Observed!$A$2:$A$2369,$A351,Observed!$C$2:$C$2369,$C351),"")</f>
        <v/>
      </c>
      <c r="AQ351" s="40" t="str">
        <f>IF(ISNUMBER(AVERAGEIFS(Observed!AQ$2:AQ$2369,Observed!$A$2:$A$2369,$A351,Observed!$C$2:$C$2369,$C351)),AVERAGEIFS(Observed!AQ$2:AQ$2369,Observed!$A$2:$A$2369,$A351,Observed!$C$2:$C$2369,$C351),"")</f>
        <v/>
      </c>
      <c r="AR351" s="40" t="str">
        <f>IF(ISNUMBER(AVERAGEIFS(Observed!AR$2:AR$2369,Observed!$A$2:$A$2369,$A351,Observed!$C$2:$C$2369,$C351)),AVERAGEIFS(Observed!AR$2:AR$2369,Observed!$A$2:$A$2369,$A351,Observed!$C$2:$C$2369,$C351),"")</f>
        <v/>
      </c>
      <c r="AS351" s="3">
        <f>COUNTIFS(Observed!$A$2:$A$2369,$A351,Observed!$C$2:$C$2369,$C351)</f>
        <v>3</v>
      </c>
      <c r="AT351" s="3">
        <f t="shared" si="5"/>
        <v>10</v>
      </c>
    </row>
    <row r="352" spans="1:46" x14ac:dyDescent="0.25">
      <c r="A352" t="s">
        <v>65</v>
      </c>
      <c r="B352" t="s">
        <v>61</v>
      </c>
      <c r="C352" s="7">
        <v>42080</v>
      </c>
      <c r="D352" t="s">
        <v>101</v>
      </c>
      <c r="F352">
        <v>350</v>
      </c>
      <c r="J352" t="s">
        <v>96</v>
      </c>
      <c r="K352" t="s">
        <v>59</v>
      </c>
      <c r="L352">
        <v>3</v>
      </c>
      <c r="M352" t="s">
        <v>74</v>
      </c>
      <c r="N352" s="39">
        <f>IF(ISNUMBER(AVERAGEIFS(Observed!N$2:N$2369,Observed!$A$2:$A$2369,$A352,Observed!$C$2:$C$2369,$C352)),AVERAGEIFS(Observed!N$2:N$2369,Observed!$A$2:$A$2369,$A352,Observed!$C$2:$C$2369,$C352),"")</f>
        <v>757</v>
      </c>
      <c r="O352" s="40">
        <f>IF(ISNUMBER(AVERAGEIFS(Observed!O$2:O$2369,Observed!$A$2:$A$2369,$A352,Observed!$C$2:$C$2369,$C352)),AVERAGEIFS(Observed!O$2:O$2369,Observed!$A$2:$A$2369,$A352,Observed!$C$2:$C$2369,$C352),"")</f>
        <v>75.7</v>
      </c>
      <c r="P352" s="40" t="str">
        <f>IF(ISNUMBER(AVERAGEIFS(Observed!P$2:P$2369,Observed!$A$2:$A$2369,$A352,Observed!$C$2:$C$2369,$C352)),AVERAGEIFS(Observed!P$2:P$2369,Observed!$A$2:$A$2369,$A352,Observed!$C$2:$C$2369,$C352),"")</f>
        <v/>
      </c>
      <c r="Q352" s="40" t="str">
        <f>IF(ISNUMBER(AVERAGEIFS(Observed!Q$2:Q$2369,Observed!$A$2:$A$2369,$A352,Observed!$C$2:$C$2369,$C352)),AVERAGEIFS(Observed!Q$2:Q$2369,Observed!$A$2:$A$2369,$A352,Observed!$C$2:$C$2369,$C352),"")</f>
        <v/>
      </c>
      <c r="R352" s="40" t="str">
        <f>IF(ISNUMBER(AVERAGEIFS(Observed!R$2:R$2369,Observed!$A$2:$A$2369,$A352,Observed!$C$2:$C$2369,$C352)),AVERAGEIFS(Observed!R$2:R$2369,Observed!$A$2:$A$2369,$A352,Observed!$C$2:$C$2369,$C352),"")</f>
        <v/>
      </c>
      <c r="S352" s="41" t="str">
        <f>IF(ISNUMBER(AVERAGEIFS(Observed!S$2:S$2369,Observed!$A$2:$A$2369,$A352,Observed!$C$2:$C$2369,$C352)),AVERAGEIFS(Observed!S$2:S$2369,Observed!$A$2:$A$2369,$A352,Observed!$C$2:$C$2369,$C352),"")</f>
        <v/>
      </c>
      <c r="T352" s="41" t="str">
        <f>IF(ISNUMBER(AVERAGEIFS(Observed!T$2:T$2369,Observed!$A$2:$A$2369,$A352,Observed!$C$2:$C$2369,$C352)),AVERAGEIFS(Observed!T$2:T$2369,Observed!$A$2:$A$2369,$A352,Observed!$C$2:$C$2369,$C352),"")</f>
        <v/>
      </c>
      <c r="U352" s="41" t="str">
        <f>IF(ISNUMBER(AVERAGEIFS(Observed!U$2:U$2369,Observed!$A$2:$A$2369,$A352,Observed!$C$2:$C$2369,$C352)),AVERAGEIFS(Observed!U$2:U$2369,Observed!$A$2:$A$2369,$A352,Observed!$C$2:$C$2369,$C352),"")</f>
        <v/>
      </c>
      <c r="V352" s="40" t="str">
        <f>IF(ISNUMBER(AVERAGEIFS(Observed!V$2:V$2369,Observed!$A$2:$A$2369,$A352,Observed!$C$2:$C$2369,$C352)),AVERAGEIFS(Observed!V$2:V$2369,Observed!$A$2:$A$2369,$A352,Observed!$C$2:$C$2369,$C352),"")</f>
        <v/>
      </c>
      <c r="W352" s="8" t="str">
        <f>IF(ISNUMBER(AVERAGEIFS(Observed!W$2:W$2369,Observed!$A$2:$A$2369,$A352,Observed!$C$2:$C$2369,$C352)),AVERAGEIFS(Observed!W$2:W$2369,Observed!$A$2:$A$2369,$A352,Observed!$C$2:$C$2369,$C352),"")</f>
        <v/>
      </c>
      <c r="X352" s="8" t="str">
        <f>IF(ISNUMBER(AVERAGEIFS(Observed!X$2:X$2369,Observed!$A$2:$A$2369,$A352,Observed!$C$2:$C$2369,$C352)),AVERAGEIFS(Observed!X$2:X$2369,Observed!$A$2:$A$2369,$A352,Observed!$C$2:$C$2369,$C352),"")</f>
        <v/>
      </c>
      <c r="Y352" s="40" t="str">
        <f>IF(ISNUMBER(AVERAGEIFS(Observed!Y$2:Y$2369,Observed!$A$2:$A$2369,$A352,Observed!$C$2:$C$2369,$C352)),AVERAGEIFS(Observed!Y$2:Y$2369,Observed!$A$2:$A$2369,$A352,Observed!$C$2:$C$2369,$C352),"")</f>
        <v/>
      </c>
      <c r="Z352" s="40" t="str">
        <f>IF(ISNUMBER(AVERAGEIFS(Observed!Z$2:Z$2369,Observed!$A$2:$A$2369,$A352,Observed!$C$2:$C$2369,$C352)),AVERAGEIFS(Observed!Z$2:Z$2369,Observed!$A$2:$A$2369,$A352,Observed!$C$2:$C$2369,$C352),"")</f>
        <v/>
      </c>
      <c r="AA352" s="40" t="str">
        <f>IF(ISNUMBER(AVERAGEIFS(Observed!AA$2:AA$2369,Observed!$A$2:$A$2369,$A352,Observed!$C$2:$C$2369,$C352)),AVERAGEIFS(Observed!AA$2:AA$2369,Observed!$A$2:$A$2369,$A352,Observed!$C$2:$C$2369,$C352),"")</f>
        <v/>
      </c>
      <c r="AB352" s="40">
        <f>IF(ISNUMBER(AVERAGEIFS(Observed!AB$2:AB$2369,Observed!$A$2:$A$2369,$A352,Observed!$C$2:$C$2369,$C352)),AVERAGEIFS(Observed!AB$2:AB$2369,Observed!$A$2:$A$2369,$A352,Observed!$C$2:$C$2369,$C352),"")</f>
        <v>18.7</v>
      </c>
      <c r="AC352" s="40">
        <f>IF(ISNUMBER(AVERAGEIFS(Observed!AC$2:AC$2369,Observed!$A$2:$A$2369,$A352,Observed!$C$2:$C$2369,$C352)),AVERAGEIFS(Observed!AC$2:AC$2369,Observed!$A$2:$A$2369,$A352,Observed!$C$2:$C$2369,$C352),"")</f>
        <v>6.3999999999999995</v>
      </c>
      <c r="AD352" s="40">
        <f>IF(ISNUMBER(AVERAGEIFS(Observed!AD$2:AD$2369,Observed!$A$2:$A$2369,$A352,Observed!$C$2:$C$2369,$C352)),AVERAGEIFS(Observed!AD$2:AD$2369,Observed!$A$2:$A$2369,$A352,Observed!$C$2:$C$2369,$C352),"")</f>
        <v>74.733333333333334</v>
      </c>
      <c r="AE352" s="40">
        <f>IF(ISNUMBER(AVERAGEIFS(Observed!AE$2:AE$2369,Observed!$A$2:$A$2369,$A352,Observed!$C$2:$C$2369,$C352)),AVERAGEIFS(Observed!AE$2:AE$2369,Observed!$A$2:$A$2369,$A352,Observed!$C$2:$C$2369,$C352),"")</f>
        <v>24.333333333333332</v>
      </c>
      <c r="AF352" s="40">
        <f>IF(ISNUMBER(AVERAGEIFS(Observed!AF$2:AF$2369,Observed!$A$2:$A$2369,$A352,Observed!$C$2:$C$2369,$C352)),AVERAGEIFS(Observed!AF$2:AF$2369,Observed!$A$2:$A$2369,$A352,Observed!$C$2:$C$2369,$C352),"")</f>
        <v>85.766666666666652</v>
      </c>
      <c r="AG352" s="40">
        <f>IF(ISNUMBER(AVERAGEIFS(Observed!AG$2:AG$2369,Observed!$A$2:$A$2369,$A352,Observed!$C$2:$C$2369,$C352)),AVERAGEIFS(Observed!AG$2:AG$2369,Observed!$A$2:$A$2369,$A352,Observed!$C$2:$C$2369,$C352),"")</f>
        <v>27.600000000000005</v>
      </c>
      <c r="AH352" s="41">
        <f>IF(ISNUMBER(AVERAGEIFS(Observed!AH$2:AH$2369,Observed!$A$2:$A$2369,$A352,Observed!$C$2:$C$2369,$C352)),AVERAGEIFS(Observed!AH$2:AH$2369,Observed!$A$2:$A$2369,$A352,Observed!$C$2:$C$2369,$C352),"")</f>
        <v>4.4333333333333336E-2</v>
      </c>
      <c r="AI352" s="41">
        <f>IF(ISNUMBER(AVERAGEIFS(Observed!AI$2:AI$2369,Observed!$A$2:$A$2369,$A352,Observed!$C$2:$C$2369,$C352)),AVERAGEIFS(Observed!AI$2:AI$2369,Observed!$A$2:$A$2369,$A352,Observed!$C$2:$C$2369,$C352),"")</f>
        <v>4.4333333333333336E-2</v>
      </c>
      <c r="AJ352" s="41" t="str">
        <f>IF(ISNUMBER(AVERAGEIFS(Observed!AJ$2:AJ$2369,Observed!$A$2:$A$2369,$A352,Observed!$C$2:$C$2369,$C352)),AVERAGEIFS(Observed!AJ$2:AJ$2369,Observed!$A$2:$A$2369,$A352,Observed!$C$2:$C$2369,$C352),"")</f>
        <v/>
      </c>
      <c r="AK352" s="40">
        <f>IF(ISNUMBER(AVERAGEIFS(Observed!AK$2:AK$2369,Observed!$A$2:$A$2369,$A352,Observed!$C$2:$C$2369,$C352)),AVERAGEIFS(Observed!AK$2:AK$2369,Observed!$A$2:$A$2369,$A352,Observed!$C$2:$C$2369,$C352),"")</f>
        <v>11.966666666666669</v>
      </c>
      <c r="AL352" s="41" t="str">
        <f>IF(ISNUMBER(AVERAGEIFS(Observed!AL$2:AL$2369,Observed!$A$2:$A$2369,$A352,Observed!$C$2:$C$2369,$C352)),AVERAGEIFS(Observed!AL$2:AL$2369,Observed!$A$2:$A$2369,$A352,Observed!$C$2:$C$2369,$C352),"")</f>
        <v/>
      </c>
      <c r="AM352" s="40" t="str">
        <f>IF(ISNUMBER(AVERAGEIFS(Observed!AM$2:AM$2369,Observed!$A$2:$A$2369,$A352,Observed!$C$2:$C$2369,$C352)),AVERAGEIFS(Observed!AM$2:AM$2369,Observed!$A$2:$A$2369,$A352,Observed!$C$2:$C$2369,$C352),"")</f>
        <v/>
      </c>
      <c r="AN352" s="40" t="str">
        <f>IF(ISNUMBER(AVERAGEIFS(Observed!AN$2:AN$2369,Observed!$A$2:$A$2369,$A352,Observed!$C$2:$C$2369,$C352)),AVERAGEIFS(Observed!AN$2:AN$2369,Observed!$A$2:$A$2369,$A352,Observed!$C$2:$C$2369,$C352),"")</f>
        <v/>
      </c>
      <c r="AO352" s="40" t="str">
        <f>IF(ISNUMBER(AVERAGEIFS(Observed!AO$2:AO$2369,Observed!$A$2:$A$2369,$A352,Observed!$C$2:$C$2369,$C352)),AVERAGEIFS(Observed!AO$2:AO$2369,Observed!$A$2:$A$2369,$A352,Observed!$C$2:$C$2369,$C352),"")</f>
        <v/>
      </c>
      <c r="AP352" s="41" t="str">
        <f>IF(ISNUMBER(AVERAGEIFS(Observed!AP$2:AP$2369,Observed!$A$2:$A$2369,$A352,Observed!$C$2:$C$2369,$C352)),AVERAGEIFS(Observed!AP$2:AP$2369,Observed!$A$2:$A$2369,$A352,Observed!$C$2:$C$2369,$C352),"")</f>
        <v/>
      </c>
      <c r="AQ352" s="40" t="str">
        <f>IF(ISNUMBER(AVERAGEIFS(Observed!AQ$2:AQ$2369,Observed!$A$2:$A$2369,$A352,Observed!$C$2:$C$2369,$C352)),AVERAGEIFS(Observed!AQ$2:AQ$2369,Observed!$A$2:$A$2369,$A352,Observed!$C$2:$C$2369,$C352),"")</f>
        <v/>
      </c>
      <c r="AR352" s="40" t="str">
        <f>IF(ISNUMBER(AVERAGEIFS(Observed!AR$2:AR$2369,Observed!$A$2:$A$2369,$A352,Observed!$C$2:$C$2369,$C352)),AVERAGEIFS(Observed!AR$2:AR$2369,Observed!$A$2:$A$2369,$A352,Observed!$C$2:$C$2369,$C352),"")</f>
        <v/>
      </c>
      <c r="AS352" s="3">
        <f>COUNTIFS(Observed!$A$2:$A$2369,$A352,Observed!$C$2:$C$2369,$C352)</f>
        <v>3</v>
      </c>
      <c r="AT352" s="3">
        <f t="shared" si="5"/>
        <v>10</v>
      </c>
    </row>
    <row r="353" spans="1:46" x14ac:dyDescent="0.25">
      <c r="A353" t="s">
        <v>62</v>
      </c>
      <c r="B353" t="s">
        <v>61</v>
      </c>
      <c r="C353" s="7">
        <v>42080</v>
      </c>
      <c r="D353" t="s">
        <v>101</v>
      </c>
      <c r="F353">
        <v>500</v>
      </c>
      <c r="J353" t="s">
        <v>96</v>
      </c>
      <c r="K353" t="s">
        <v>59</v>
      </c>
      <c r="L353">
        <v>3</v>
      </c>
      <c r="M353" t="s">
        <v>74</v>
      </c>
      <c r="N353" s="39">
        <f>IF(ISNUMBER(AVERAGEIFS(Observed!N$2:N$2369,Observed!$A$2:$A$2369,$A353,Observed!$C$2:$C$2369,$C353)),AVERAGEIFS(Observed!N$2:N$2369,Observed!$A$2:$A$2369,$A353,Observed!$C$2:$C$2369,$C353),"")</f>
        <v>583.86666666666667</v>
      </c>
      <c r="O353" s="40">
        <f>IF(ISNUMBER(AVERAGEIFS(Observed!O$2:O$2369,Observed!$A$2:$A$2369,$A353,Observed!$C$2:$C$2369,$C353)),AVERAGEIFS(Observed!O$2:O$2369,Observed!$A$2:$A$2369,$A353,Observed!$C$2:$C$2369,$C353),"")</f>
        <v>58.386666666666663</v>
      </c>
      <c r="P353" s="40" t="str">
        <f>IF(ISNUMBER(AVERAGEIFS(Observed!P$2:P$2369,Observed!$A$2:$A$2369,$A353,Observed!$C$2:$C$2369,$C353)),AVERAGEIFS(Observed!P$2:P$2369,Observed!$A$2:$A$2369,$A353,Observed!$C$2:$C$2369,$C353),"")</f>
        <v/>
      </c>
      <c r="Q353" s="40" t="str">
        <f>IF(ISNUMBER(AVERAGEIFS(Observed!Q$2:Q$2369,Observed!$A$2:$A$2369,$A353,Observed!$C$2:$C$2369,$C353)),AVERAGEIFS(Observed!Q$2:Q$2369,Observed!$A$2:$A$2369,$A353,Observed!$C$2:$C$2369,$C353),"")</f>
        <v/>
      </c>
      <c r="R353" s="40" t="str">
        <f>IF(ISNUMBER(AVERAGEIFS(Observed!R$2:R$2369,Observed!$A$2:$A$2369,$A353,Observed!$C$2:$C$2369,$C353)),AVERAGEIFS(Observed!R$2:R$2369,Observed!$A$2:$A$2369,$A353,Observed!$C$2:$C$2369,$C353),"")</f>
        <v/>
      </c>
      <c r="S353" s="41" t="str">
        <f>IF(ISNUMBER(AVERAGEIFS(Observed!S$2:S$2369,Observed!$A$2:$A$2369,$A353,Observed!$C$2:$C$2369,$C353)),AVERAGEIFS(Observed!S$2:S$2369,Observed!$A$2:$A$2369,$A353,Observed!$C$2:$C$2369,$C353),"")</f>
        <v/>
      </c>
      <c r="T353" s="41" t="str">
        <f>IF(ISNUMBER(AVERAGEIFS(Observed!T$2:T$2369,Observed!$A$2:$A$2369,$A353,Observed!$C$2:$C$2369,$C353)),AVERAGEIFS(Observed!T$2:T$2369,Observed!$A$2:$A$2369,$A353,Observed!$C$2:$C$2369,$C353),"")</f>
        <v/>
      </c>
      <c r="U353" s="41" t="str">
        <f>IF(ISNUMBER(AVERAGEIFS(Observed!U$2:U$2369,Observed!$A$2:$A$2369,$A353,Observed!$C$2:$C$2369,$C353)),AVERAGEIFS(Observed!U$2:U$2369,Observed!$A$2:$A$2369,$A353,Observed!$C$2:$C$2369,$C353),"")</f>
        <v/>
      </c>
      <c r="V353" s="40" t="str">
        <f>IF(ISNUMBER(AVERAGEIFS(Observed!V$2:V$2369,Observed!$A$2:$A$2369,$A353,Observed!$C$2:$C$2369,$C353)),AVERAGEIFS(Observed!V$2:V$2369,Observed!$A$2:$A$2369,$A353,Observed!$C$2:$C$2369,$C353),"")</f>
        <v/>
      </c>
      <c r="W353" s="8" t="str">
        <f>IF(ISNUMBER(AVERAGEIFS(Observed!W$2:W$2369,Observed!$A$2:$A$2369,$A353,Observed!$C$2:$C$2369,$C353)),AVERAGEIFS(Observed!W$2:W$2369,Observed!$A$2:$A$2369,$A353,Observed!$C$2:$C$2369,$C353),"")</f>
        <v/>
      </c>
      <c r="X353" s="8" t="str">
        <f>IF(ISNUMBER(AVERAGEIFS(Observed!X$2:X$2369,Observed!$A$2:$A$2369,$A353,Observed!$C$2:$C$2369,$C353)),AVERAGEIFS(Observed!X$2:X$2369,Observed!$A$2:$A$2369,$A353,Observed!$C$2:$C$2369,$C353),"")</f>
        <v/>
      </c>
      <c r="Y353" s="40" t="str">
        <f>IF(ISNUMBER(AVERAGEIFS(Observed!Y$2:Y$2369,Observed!$A$2:$A$2369,$A353,Observed!$C$2:$C$2369,$C353)),AVERAGEIFS(Observed!Y$2:Y$2369,Observed!$A$2:$A$2369,$A353,Observed!$C$2:$C$2369,$C353),"")</f>
        <v/>
      </c>
      <c r="Z353" s="40" t="str">
        <f>IF(ISNUMBER(AVERAGEIFS(Observed!Z$2:Z$2369,Observed!$A$2:$A$2369,$A353,Observed!$C$2:$C$2369,$C353)),AVERAGEIFS(Observed!Z$2:Z$2369,Observed!$A$2:$A$2369,$A353,Observed!$C$2:$C$2369,$C353),"")</f>
        <v/>
      </c>
      <c r="AA353" s="40" t="str">
        <f>IF(ISNUMBER(AVERAGEIFS(Observed!AA$2:AA$2369,Observed!$A$2:$A$2369,$A353,Observed!$C$2:$C$2369,$C353)),AVERAGEIFS(Observed!AA$2:AA$2369,Observed!$A$2:$A$2369,$A353,Observed!$C$2:$C$2369,$C353),"")</f>
        <v/>
      </c>
      <c r="AB353" s="40">
        <f>IF(ISNUMBER(AVERAGEIFS(Observed!AB$2:AB$2369,Observed!$A$2:$A$2369,$A353,Observed!$C$2:$C$2369,$C353)),AVERAGEIFS(Observed!AB$2:AB$2369,Observed!$A$2:$A$2369,$A353,Observed!$C$2:$C$2369,$C353),"")</f>
        <v>17.366666666666667</v>
      </c>
      <c r="AC353" s="40">
        <f>IF(ISNUMBER(AVERAGEIFS(Observed!AC$2:AC$2369,Observed!$A$2:$A$2369,$A353,Observed!$C$2:$C$2369,$C353)),AVERAGEIFS(Observed!AC$2:AC$2369,Observed!$A$2:$A$2369,$A353,Observed!$C$2:$C$2369,$C353),"")</f>
        <v>6.5666666666666664</v>
      </c>
      <c r="AD353" s="40">
        <f>IF(ISNUMBER(AVERAGEIFS(Observed!AD$2:AD$2369,Observed!$A$2:$A$2369,$A353,Observed!$C$2:$C$2369,$C353)),AVERAGEIFS(Observed!AD$2:AD$2369,Observed!$A$2:$A$2369,$A353,Observed!$C$2:$C$2369,$C353),"")</f>
        <v>76.566666666666663</v>
      </c>
      <c r="AE353" s="40">
        <f>IF(ISNUMBER(AVERAGEIFS(Observed!AE$2:AE$2369,Observed!$A$2:$A$2369,$A353,Observed!$C$2:$C$2369,$C353)),AVERAGEIFS(Observed!AE$2:AE$2369,Observed!$A$2:$A$2369,$A353,Observed!$C$2:$C$2369,$C353),"")</f>
        <v>25.833333333333332</v>
      </c>
      <c r="AF353" s="40">
        <f>IF(ISNUMBER(AVERAGEIFS(Observed!AF$2:AF$2369,Observed!$A$2:$A$2369,$A353,Observed!$C$2:$C$2369,$C353)),AVERAGEIFS(Observed!AF$2:AF$2369,Observed!$A$2:$A$2369,$A353,Observed!$C$2:$C$2369,$C353),"")</f>
        <v>85.166666666666671</v>
      </c>
      <c r="AG353" s="40">
        <f>IF(ISNUMBER(AVERAGEIFS(Observed!AG$2:AG$2369,Observed!$A$2:$A$2369,$A353,Observed!$C$2:$C$2369,$C353)),AVERAGEIFS(Observed!AG$2:AG$2369,Observed!$A$2:$A$2369,$A353,Observed!$C$2:$C$2369,$C353),"")</f>
        <v>28</v>
      </c>
      <c r="AH353" s="41">
        <f>IF(ISNUMBER(AVERAGEIFS(Observed!AH$2:AH$2369,Observed!$A$2:$A$2369,$A353,Observed!$C$2:$C$2369,$C353)),AVERAGEIFS(Observed!AH$2:AH$2369,Observed!$A$2:$A$2369,$A353,Observed!$C$2:$C$2369,$C353),"")</f>
        <v>4.4666666666666667E-2</v>
      </c>
      <c r="AI353" s="41">
        <f>IF(ISNUMBER(AVERAGEIFS(Observed!AI$2:AI$2369,Observed!$A$2:$A$2369,$A353,Observed!$C$2:$C$2369,$C353)),AVERAGEIFS(Observed!AI$2:AI$2369,Observed!$A$2:$A$2369,$A353,Observed!$C$2:$C$2369,$C353),"")</f>
        <v>4.4666666666666667E-2</v>
      </c>
      <c r="AJ353" s="41" t="str">
        <f>IF(ISNUMBER(AVERAGEIFS(Observed!AJ$2:AJ$2369,Observed!$A$2:$A$2369,$A353,Observed!$C$2:$C$2369,$C353)),AVERAGEIFS(Observed!AJ$2:AJ$2369,Observed!$A$2:$A$2369,$A353,Observed!$C$2:$C$2369,$C353),"")</f>
        <v/>
      </c>
      <c r="AK353" s="40">
        <f>IF(ISNUMBER(AVERAGEIFS(Observed!AK$2:AK$2369,Observed!$A$2:$A$2369,$A353,Observed!$C$2:$C$2369,$C353)),AVERAGEIFS(Observed!AK$2:AK$2369,Observed!$A$2:$A$2369,$A353,Observed!$C$2:$C$2369,$C353),"")</f>
        <v>12.266666666666666</v>
      </c>
      <c r="AL353" s="41" t="str">
        <f>IF(ISNUMBER(AVERAGEIFS(Observed!AL$2:AL$2369,Observed!$A$2:$A$2369,$A353,Observed!$C$2:$C$2369,$C353)),AVERAGEIFS(Observed!AL$2:AL$2369,Observed!$A$2:$A$2369,$A353,Observed!$C$2:$C$2369,$C353),"")</f>
        <v/>
      </c>
      <c r="AM353" s="40" t="str">
        <f>IF(ISNUMBER(AVERAGEIFS(Observed!AM$2:AM$2369,Observed!$A$2:$A$2369,$A353,Observed!$C$2:$C$2369,$C353)),AVERAGEIFS(Observed!AM$2:AM$2369,Observed!$A$2:$A$2369,$A353,Observed!$C$2:$C$2369,$C353),"")</f>
        <v/>
      </c>
      <c r="AN353" s="40" t="str">
        <f>IF(ISNUMBER(AVERAGEIFS(Observed!AN$2:AN$2369,Observed!$A$2:$A$2369,$A353,Observed!$C$2:$C$2369,$C353)),AVERAGEIFS(Observed!AN$2:AN$2369,Observed!$A$2:$A$2369,$A353,Observed!$C$2:$C$2369,$C353),"")</f>
        <v/>
      </c>
      <c r="AO353" s="40" t="str">
        <f>IF(ISNUMBER(AVERAGEIFS(Observed!AO$2:AO$2369,Observed!$A$2:$A$2369,$A353,Observed!$C$2:$C$2369,$C353)),AVERAGEIFS(Observed!AO$2:AO$2369,Observed!$A$2:$A$2369,$A353,Observed!$C$2:$C$2369,$C353),"")</f>
        <v/>
      </c>
      <c r="AP353" s="41" t="str">
        <f>IF(ISNUMBER(AVERAGEIFS(Observed!AP$2:AP$2369,Observed!$A$2:$A$2369,$A353,Observed!$C$2:$C$2369,$C353)),AVERAGEIFS(Observed!AP$2:AP$2369,Observed!$A$2:$A$2369,$A353,Observed!$C$2:$C$2369,$C353),"")</f>
        <v/>
      </c>
      <c r="AQ353" s="40" t="str">
        <f>IF(ISNUMBER(AVERAGEIFS(Observed!AQ$2:AQ$2369,Observed!$A$2:$A$2369,$A353,Observed!$C$2:$C$2369,$C353)),AVERAGEIFS(Observed!AQ$2:AQ$2369,Observed!$A$2:$A$2369,$A353,Observed!$C$2:$C$2369,$C353),"")</f>
        <v/>
      </c>
      <c r="AR353" s="40" t="str">
        <f>IF(ISNUMBER(AVERAGEIFS(Observed!AR$2:AR$2369,Observed!$A$2:$A$2369,$A353,Observed!$C$2:$C$2369,$C353)),AVERAGEIFS(Observed!AR$2:AR$2369,Observed!$A$2:$A$2369,$A353,Observed!$C$2:$C$2369,$C353),"")</f>
        <v/>
      </c>
      <c r="AS353" s="3">
        <f>COUNTIFS(Observed!$A$2:$A$2369,$A353,Observed!$C$2:$C$2369,$C353)</f>
        <v>3</v>
      </c>
      <c r="AT353" s="3">
        <f t="shared" si="5"/>
        <v>10</v>
      </c>
    </row>
    <row r="354" spans="1:46" x14ac:dyDescent="0.25">
      <c r="A354" t="s">
        <v>63</v>
      </c>
      <c r="B354" t="s">
        <v>61</v>
      </c>
      <c r="C354" s="7">
        <v>42087</v>
      </c>
      <c r="D354" t="s">
        <v>101</v>
      </c>
      <c r="F354">
        <v>0</v>
      </c>
      <c r="J354" t="s">
        <v>96</v>
      </c>
      <c r="K354" t="s">
        <v>59</v>
      </c>
      <c r="L354">
        <v>3</v>
      </c>
      <c r="M354" t="s">
        <v>75</v>
      </c>
      <c r="N354" s="39">
        <f>IF(ISNUMBER(AVERAGEIFS(Observed!N$2:N$2369,Observed!$A$2:$A$2369,$A354,Observed!$C$2:$C$2369,$C354)),AVERAGEIFS(Observed!N$2:N$2369,Observed!$A$2:$A$2369,$A354,Observed!$C$2:$C$2369,$C354),"")</f>
        <v>763.66666666666663</v>
      </c>
      <c r="O354" s="40">
        <f>IF(ISNUMBER(AVERAGEIFS(Observed!O$2:O$2369,Observed!$A$2:$A$2369,$A354,Observed!$C$2:$C$2369,$C354)),AVERAGEIFS(Observed!O$2:O$2369,Observed!$A$2:$A$2369,$A354,Observed!$C$2:$C$2369,$C354),"")</f>
        <v>76.36666666666666</v>
      </c>
      <c r="P354" s="40" t="str">
        <f>IF(ISNUMBER(AVERAGEIFS(Observed!P$2:P$2369,Observed!$A$2:$A$2369,$A354,Observed!$C$2:$C$2369,$C354)),AVERAGEIFS(Observed!P$2:P$2369,Observed!$A$2:$A$2369,$A354,Observed!$C$2:$C$2369,$C354),"")</f>
        <v/>
      </c>
      <c r="Q354" s="40" t="str">
        <f>IF(ISNUMBER(AVERAGEIFS(Observed!Q$2:Q$2369,Observed!$A$2:$A$2369,$A354,Observed!$C$2:$C$2369,$C354)),AVERAGEIFS(Observed!Q$2:Q$2369,Observed!$A$2:$A$2369,$A354,Observed!$C$2:$C$2369,$C354),"")</f>
        <v/>
      </c>
      <c r="R354" s="40" t="str">
        <f>IF(ISNUMBER(AVERAGEIFS(Observed!R$2:R$2369,Observed!$A$2:$A$2369,$A354,Observed!$C$2:$C$2369,$C354)),AVERAGEIFS(Observed!R$2:R$2369,Observed!$A$2:$A$2369,$A354,Observed!$C$2:$C$2369,$C354),"")</f>
        <v/>
      </c>
      <c r="S354" s="41" t="str">
        <f>IF(ISNUMBER(AVERAGEIFS(Observed!S$2:S$2369,Observed!$A$2:$A$2369,$A354,Observed!$C$2:$C$2369,$C354)),AVERAGEIFS(Observed!S$2:S$2369,Observed!$A$2:$A$2369,$A354,Observed!$C$2:$C$2369,$C354),"")</f>
        <v/>
      </c>
      <c r="T354" s="41" t="str">
        <f>IF(ISNUMBER(AVERAGEIFS(Observed!T$2:T$2369,Observed!$A$2:$A$2369,$A354,Observed!$C$2:$C$2369,$C354)),AVERAGEIFS(Observed!T$2:T$2369,Observed!$A$2:$A$2369,$A354,Observed!$C$2:$C$2369,$C354),"")</f>
        <v/>
      </c>
      <c r="U354" s="41" t="str">
        <f>IF(ISNUMBER(AVERAGEIFS(Observed!U$2:U$2369,Observed!$A$2:$A$2369,$A354,Observed!$C$2:$C$2369,$C354)),AVERAGEIFS(Observed!U$2:U$2369,Observed!$A$2:$A$2369,$A354,Observed!$C$2:$C$2369,$C354),"")</f>
        <v/>
      </c>
      <c r="V354" s="40" t="str">
        <f>IF(ISNUMBER(AVERAGEIFS(Observed!V$2:V$2369,Observed!$A$2:$A$2369,$A354,Observed!$C$2:$C$2369,$C354)),AVERAGEIFS(Observed!V$2:V$2369,Observed!$A$2:$A$2369,$A354,Observed!$C$2:$C$2369,$C354),"")</f>
        <v/>
      </c>
      <c r="W354" s="8" t="str">
        <f>IF(ISNUMBER(AVERAGEIFS(Observed!W$2:W$2369,Observed!$A$2:$A$2369,$A354,Observed!$C$2:$C$2369,$C354)),AVERAGEIFS(Observed!W$2:W$2369,Observed!$A$2:$A$2369,$A354,Observed!$C$2:$C$2369,$C354),"")</f>
        <v/>
      </c>
      <c r="X354" s="8" t="str">
        <f>IF(ISNUMBER(AVERAGEIFS(Observed!X$2:X$2369,Observed!$A$2:$A$2369,$A354,Observed!$C$2:$C$2369,$C354)),AVERAGEIFS(Observed!X$2:X$2369,Observed!$A$2:$A$2369,$A354,Observed!$C$2:$C$2369,$C354),"")</f>
        <v/>
      </c>
      <c r="Y354" s="40" t="str">
        <f>IF(ISNUMBER(AVERAGEIFS(Observed!Y$2:Y$2369,Observed!$A$2:$A$2369,$A354,Observed!$C$2:$C$2369,$C354)),AVERAGEIFS(Observed!Y$2:Y$2369,Observed!$A$2:$A$2369,$A354,Observed!$C$2:$C$2369,$C354),"")</f>
        <v/>
      </c>
      <c r="Z354" s="40" t="str">
        <f>IF(ISNUMBER(AVERAGEIFS(Observed!Z$2:Z$2369,Observed!$A$2:$A$2369,$A354,Observed!$C$2:$C$2369,$C354)),AVERAGEIFS(Observed!Z$2:Z$2369,Observed!$A$2:$A$2369,$A354,Observed!$C$2:$C$2369,$C354),"")</f>
        <v/>
      </c>
      <c r="AA354" s="40" t="str">
        <f>IF(ISNUMBER(AVERAGEIFS(Observed!AA$2:AA$2369,Observed!$A$2:$A$2369,$A354,Observed!$C$2:$C$2369,$C354)),AVERAGEIFS(Observed!AA$2:AA$2369,Observed!$A$2:$A$2369,$A354,Observed!$C$2:$C$2369,$C354),"")</f>
        <v/>
      </c>
      <c r="AB354" s="40">
        <f>IF(ISNUMBER(AVERAGEIFS(Observed!AB$2:AB$2369,Observed!$A$2:$A$2369,$A354,Observed!$C$2:$C$2369,$C354)),AVERAGEIFS(Observed!AB$2:AB$2369,Observed!$A$2:$A$2369,$A354,Observed!$C$2:$C$2369,$C354),"")</f>
        <v>18.099999999999998</v>
      </c>
      <c r="AC354" s="40">
        <f>IF(ISNUMBER(AVERAGEIFS(Observed!AC$2:AC$2369,Observed!$A$2:$A$2369,$A354,Observed!$C$2:$C$2369,$C354)),AVERAGEIFS(Observed!AC$2:AC$2369,Observed!$A$2:$A$2369,$A354,Observed!$C$2:$C$2369,$C354),"")</f>
        <v>10.366666666666665</v>
      </c>
      <c r="AD354" s="40">
        <f>IF(ISNUMBER(AVERAGEIFS(Observed!AD$2:AD$2369,Observed!$A$2:$A$2369,$A354,Observed!$C$2:$C$2369,$C354)),AVERAGEIFS(Observed!AD$2:AD$2369,Observed!$A$2:$A$2369,$A354,Observed!$C$2:$C$2369,$C354),"")</f>
        <v>76.7</v>
      </c>
      <c r="AE354" s="40">
        <f>IF(ISNUMBER(AVERAGEIFS(Observed!AE$2:AE$2369,Observed!$A$2:$A$2369,$A354,Observed!$C$2:$C$2369,$C354)),AVERAGEIFS(Observed!AE$2:AE$2369,Observed!$A$2:$A$2369,$A354,Observed!$C$2:$C$2369,$C354),"")</f>
        <v>20.5</v>
      </c>
      <c r="AF354" s="40">
        <f>IF(ISNUMBER(AVERAGEIFS(Observed!AF$2:AF$2369,Observed!$A$2:$A$2369,$A354,Observed!$C$2:$C$2369,$C354)),AVERAGEIFS(Observed!AF$2:AF$2369,Observed!$A$2:$A$2369,$A354,Observed!$C$2:$C$2369,$C354),"")</f>
        <v>85.1</v>
      </c>
      <c r="AG354" s="40">
        <f>IF(ISNUMBER(AVERAGEIFS(Observed!AG$2:AG$2369,Observed!$A$2:$A$2369,$A354,Observed!$C$2:$C$2369,$C354)),AVERAGEIFS(Observed!AG$2:AG$2369,Observed!$A$2:$A$2369,$A354,Observed!$C$2:$C$2369,$C354),"")</f>
        <v>24.333333333333332</v>
      </c>
      <c r="AH354" s="41">
        <f>IF(ISNUMBER(AVERAGEIFS(Observed!AH$2:AH$2369,Observed!$A$2:$A$2369,$A354,Observed!$C$2:$C$2369,$C354)),AVERAGEIFS(Observed!AH$2:AH$2369,Observed!$A$2:$A$2369,$A354,Observed!$C$2:$C$2369,$C354),"")</f>
        <v>3.9E-2</v>
      </c>
      <c r="AI354" s="41">
        <f>IF(ISNUMBER(AVERAGEIFS(Observed!AI$2:AI$2369,Observed!$A$2:$A$2369,$A354,Observed!$C$2:$C$2369,$C354)),AVERAGEIFS(Observed!AI$2:AI$2369,Observed!$A$2:$A$2369,$A354,Observed!$C$2:$C$2369,$C354),"")</f>
        <v>3.9E-2</v>
      </c>
      <c r="AJ354" s="41" t="str">
        <f>IF(ISNUMBER(AVERAGEIFS(Observed!AJ$2:AJ$2369,Observed!$A$2:$A$2369,$A354,Observed!$C$2:$C$2369,$C354)),AVERAGEIFS(Observed!AJ$2:AJ$2369,Observed!$A$2:$A$2369,$A354,Observed!$C$2:$C$2369,$C354),"")</f>
        <v/>
      </c>
      <c r="AK354" s="40">
        <f>IF(ISNUMBER(AVERAGEIFS(Observed!AK$2:AK$2369,Observed!$A$2:$A$2369,$A354,Observed!$C$2:$C$2369,$C354)),AVERAGEIFS(Observed!AK$2:AK$2369,Observed!$A$2:$A$2369,$A354,Observed!$C$2:$C$2369,$C354),"")</f>
        <v>12.266666666666666</v>
      </c>
      <c r="AL354" s="41" t="str">
        <f>IF(ISNUMBER(AVERAGEIFS(Observed!AL$2:AL$2369,Observed!$A$2:$A$2369,$A354,Observed!$C$2:$C$2369,$C354)),AVERAGEIFS(Observed!AL$2:AL$2369,Observed!$A$2:$A$2369,$A354,Observed!$C$2:$C$2369,$C354),"")</f>
        <v/>
      </c>
      <c r="AM354" s="40" t="str">
        <f>IF(ISNUMBER(AVERAGEIFS(Observed!AM$2:AM$2369,Observed!$A$2:$A$2369,$A354,Observed!$C$2:$C$2369,$C354)),AVERAGEIFS(Observed!AM$2:AM$2369,Observed!$A$2:$A$2369,$A354,Observed!$C$2:$C$2369,$C354),"")</f>
        <v/>
      </c>
      <c r="AN354" s="40" t="str">
        <f>IF(ISNUMBER(AVERAGEIFS(Observed!AN$2:AN$2369,Observed!$A$2:$A$2369,$A354,Observed!$C$2:$C$2369,$C354)),AVERAGEIFS(Observed!AN$2:AN$2369,Observed!$A$2:$A$2369,$A354,Observed!$C$2:$C$2369,$C354),"")</f>
        <v/>
      </c>
      <c r="AO354" s="40" t="str">
        <f>IF(ISNUMBER(AVERAGEIFS(Observed!AO$2:AO$2369,Observed!$A$2:$A$2369,$A354,Observed!$C$2:$C$2369,$C354)),AVERAGEIFS(Observed!AO$2:AO$2369,Observed!$A$2:$A$2369,$A354,Observed!$C$2:$C$2369,$C354),"")</f>
        <v/>
      </c>
      <c r="AP354" s="41" t="str">
        <f>IF(ISNUMBER(AVERAGEIFS(Observed!AP$2:AP$2369,Observed!$A$2:$A$2369,$A354,Observed!$C$2:$C$2369,$C354)),AVERAGEIFS(Observed!AP$2:AP$2369,Observed!$A$2:$A$2369,$A354,Observed!$C$2:$C$2369,$C354),"")</f>
        <v/>
      </c>
      <c r="AQ354" s="40" t="str">
        <f>IF(ISNUMBER(AVERAGEIFS(Observed!AQ$2:AQ$2369,Observed!$A$2:$A$2369,$A354,Observed!$C$2:$C$2369,$C354)),AVERAGEIFS(Observed!AQ$2:AQ$2369,Observed!$A$2:$A$2369,$A354,Observed!$C$2:$C$2369,$C354),"")</f>
        <v/>
      </c>
      <c r="AR354" s="40" t="str">
        <f>IF(ISNUMBER(AVERAGEIFS(Observed!AR$2:AR$2369,Observed!$A$2:$A$2369,$A354,Observed!$C$2:$C$2369,$C354)),AVERAGEIFS(Observed!AR$2:AR$2369,Observed!$A$2:$A$2369,$A354,Observed!$C$2:$C$2369,$C354),"")</f>
        <v/>
      </c>
      <c r="AS354" s="3">
        <f>COUNTIFS(Observed!$A$2:$A$2369,$A354,Observed!$C$2:$C$2369,$C354)</f>
        <v>3</v>
      </c>
      <c r="AT354" s="3">
        <f t="shared" si="5"/>
        <v>10</v>
      </c>
    </row>
    <row r="355" spans="1:46" x14ac:dyDescent="0.25">
      <c r="A355" t="s">
        <v>66</v>
      </c>
      <c r="B355" t="s">
        <v>61</v>
      </c>
      <c r="C355" s="7">
        <v>42087</v>
      </c>
      <c r="D355" t="s">
        <v>101</v>
      </c>
      <c r="F355">
        <v>50</v>
      </c>
      <c r="J355" t="s">
        <v>96</v>
      </c>
      <c r="K355" t="s">
        <v>59</v>
      </c>
      <c r="L355">
        <v>3</v>
      </c>
      <c r="M355" t="s">
        <v>75</v>
      </c>
      <c r="N355" s="39">
        <f>IF(ISNUMBER(AVERAGEIFS(Observed!N$2:N$2369,Observed!$A$2:$A$2369,$A355,Observed!$C$2:$C$2369,$C355)),AVERAGEIFS(Observed!N$2:N$2369,Observed!$A$2:$A$2369,$A355,Observed!$C$2:$C$2369,$C355),"")</f>
        <v>740.29999999999984</v>
      </c>
      <c r="O355" s="40">
        <f>IF(ISNUMBER(AVERAGEIFS(Observed!O$2:O$2369,Observed!$A$2:$A$2369,$A355,Observed!$C$2:$C$2369,$C355)),AVERAGEIFS(Observed!O$2:O$2369,Observed!$A$2:$A$2369,$A355,Observed!$C$2:$C$2369,$C355),"")</f>
        <v>74.029999999999987</v>
      </c>
      <c r="P355" s="40" t="str">
        <f>IF(ISNUMBER(AVERAGEIFS(Observed!P$2:P$2369,Observed!$A$2:$A$2369,$A355,Observed!$C$2:$C$2369,$C355)),AVERAGEIFS(Observed!P$2:P$2369,Observed!$A$2:$A$2369,$A355,Observed!$C$2:$C$2369,$C355),"")</f>
        <v/>
      </c>
      <c r="Q355" s="40" t="str">
        <f>IF(ISNUMBER(AVERAGEIFS(Observed!Q$2:Q$2369,Observed!$A$2:$A$2369,$A355,Observed!$C$2:$C$2369,$C355)),AVERAGEIFS(Observed!Q$2:Q$2369,Observed!$A$2:$A$2369,$A355,Observed!$C$2:$C$2369,$C355),"")</f>
        <v/>
      </c>
      <c r="R355" s="40" t="str">
        <f>IF(ISNUMBER(AVERAGEIFS(Observed!R$2:R$2369,Observed!$A$2:$A$2369,$A355,Observed!$C$2:$C$2369,$C355)),AVERAGEIFS(Observed!R$2:R$2369,Observed!$A$2:$A$2369,$A355,Observed!$C$2:$C$2369,$C355),"")</f>
        <v/>
      </c>
      <c r="S355" s="41" t="str">
        <f>IF(ISNUMBER(AVERAGEIFS(Observed!S$2:S$2369,Observed!$A$2:$A$2369,$A355,Observed!$C$2:$C$2369,$C355)),AVERAGEIFS(Observed!S$2:S$2369,Observed!$A$2:$A$2369,$A355,Observed!$C$2:$C$2369,$C355),"")</f>
        <v/>
      </c>
      <c r="T355" s="41" t="str">
        <f>IF(ISNUMBER(AVERAGEIFS(Observed!T$2:T$2369,Observed!$A$2:$A$2369,$A355,Observed!$C$2:$C$2369,$C355)),AVERAGEIFS(Observed!T$2:T$2369,Observed!$A$2:$A$2369,$A355,Observed!$C$2:$C$2369,$C355),"")</f>
        <v/>
      </c>
      <c r="U355" s="41" t="str">
        <f>IF(ISNUMBER(AVERAGEIFS(Observed!U$2:U$2369,Observed!$A$2:$A$2369,$A355,Observed!$C$2:$C$2369,$C355)),AVERAGEIFS(Observed!U$2:U$2369,Observed!$A$2:$A$2369,$A355,Observed!$C$2:$C$2369,$C355),"")</f>
        <v/>
      </c>
      <c r="V355" s="40" t="str">
        <f>IF(ISNUMBER(AVERAGEIFS(Observed!V$2:V$2369,Observed!$A$2:$A$2369,$A355,Observed!$C$2:$C$2369,$C355)),AVERAGEIFS(Observed!V$2:V$2369,Observed!$A$2:$A$2369,$A355,Observed!$C$2:$C$2369,$C355),"")</f>
        <v/>
      </c>
      <c r="W355" s="8" t="str">
        <f>IF(ISNUMBER(AVERAGEIFS(Observed!W$2:W$2369,Observed!$A$2:$A$2369,$A355,Observed!$C$2:$C$2369,$C355)),AVERAGEIFS(Observed!W$2:W$2369,Observed!$A$2:$A$2369,$A355,Observed!$C$2:$C$2369,$C355),"")</f>
        <v/>
      </c>
      <c r="X355" s="8" t="str">
        <f>IF(ISNUMBER(AVERAGEIFS(Observed!X$2:X$2369,Observed!$A$2:$A$2369,$A355,Observed!$C$2:$C$2369,$C355)),AVERAGEIFS(Observed!X$2:X$2369,Observed!$A$2:$A$2369,$A355,Observed!$C$2:$C$2369,$C355),"")</f>
        <v/>
      </c>
      <c r="Y355" s="40" t="str">
        <f>IF(ISNUMBER(AVERAGEIFS(Observed!Y$2:Y$2369,Observed!$A$2:$A$2369,$A355,Observed!$C$2:$C$2369,$C355)),AVERAGEIFS(Observed!Y$2:Y$2369,Observed!$A$2:$A$2369,$A355,Observed!$C$2:$C$2369,$C355),"")</f>
        <v/>
      </c>
      <c r="Z355" s="40" t="str">
        <f>IF(ISNUMBER(AVERAGEIFS(Observed!Z$2:Z$2369,Observed!$A$2:$A$2369,$A355,Observed!$C$2:$C$2369,$C355)),AVERAGEIFS(Observed!Z$2:Z$2369,Observed!$A$2:$A$2369,$A355,Observed!$C$2:$C$2369,$C355),"")</f>
        <v/>
      </c>
      <c r="AA355" s="40" t="str">
        <f>IF(ISNUMBER(AVERAGEIFS(Observed!AA$2:AA$2369,Observed!$A$2:$A$2369,$A355,Observed!$C$2:$C$2369,$C355)),AVERAGEIFS(Observed!AA$2:AA$2369,Observed!$A$2:$A$2369,$A355,Observed!$C$2:$C$2369,$C355),"")</f>
        <v/>
      </c>
      <c r="AB355" s="40">
        <f>IF(ISNUMBER(AVERAGEIFS(Observed!AB$2:AB$2369,Observed!$A$2:$A$2369,$A355,Observed!$C$2:$C$2369,$C355)),AVERAGEIFS(Observed!AB$2:AB$2369,Observed!$A$2:$A$2369,$A355,Observed!$C$2:$C$2369,$C355),"")</f>
        <v>16.866666666666667</v>
      </c>
      <c r="AC355" s="40">
        <f>IF(ISNUMBER(AVERAGEIFS(Observed!AC$2:AC$2369,Observed!$A$2:$A$2369,$A355,Observed!$C$2:$C$2369,$C355)),AVERAGEIFS(Observed!AC$2:AC$2369,Observed!$A$2:$A$2369,$A355,Observed!$C$2:$C$2369,$C355),"")</f>
        <v>6.833333333333333</v>
      </c>
      <c r="AD355" s="40">
        <f>IF(ISNUMBER(AVERAGEIFS(Observed!AD$2:AD$2369,Observed!$A$2:$A$2369,$A355,Observed!$C$2:$C$2369,$C355)),AVERAGEIFS(Observed!AD$2:AD$2369,Observed!$A$2:$A$2369,$A355,Observed!$C$2:$C$2369,$C355),"")</f>
        <v>74.8</v>
      </c>
      <c r="AE355" s="40">
        <f>IF(ISNUMBER(AVERAGEIFS(Observed!AE$2:AE$2369,Observed!$A$2:$A$2369,$A355,Observed!$C$2:$C$2369,$C355)),AVERAGEIFS(Observed!AE$2:AE$2369,Observed!$A$2:$A$2369,$A355,Observed!$C$2:$C$2369,$C355),"")</f>
        <v>22.766666666666669</v>
      </c>
      <c r="AF355" s="40">
        <f>IF(ISNUMBER(AVERAGEIFS(Observed!AF$2:AF$2369,Observed!$A$2:$A$2369,$A355,Observed!$C$2:$C$2369,$C355)),AVERAGEIFS(Observed!AF$2:AF$2369,Observed!$A$2:$A$2369,$A355,Observed!$C$2:$C$2369,$C355),"")</f>
        <v>84.6</v>
      </c>
      <c r="AG355" s="40">
        <f>IF(ISNUMBER(AVERAGEIFS(Observed!AG$2:AG$2369,Observed!$A$2:$A$2369,$A355,Observed!$C$2:$C$2369,$C355)),AVERAGEIFS(Observed!AG$2:AG$2369,Observed!$A$2:$A$2369,$A355,Observed!$C$2:$C$2369,$C355),"")</f>
        <v>26.466666666666669</v>
      </c>
      <c r="AH355" s="41">
        <f>IF(ISNUMBER(AVERAGEIFS(Observed!AH$2:AH$2369,Observed!$A$2:$A$2369,$A355,Observed!$C$2:$C$2369,$C355)),AVERAGEIFS(Observed!AH$2:AH$2369,Observed!$A$2:$A$2369,$A355,Observed!$C$2:$C$2369,$C355),"")</f>
        <v>4.2333333333333334E-2</v>
      </c>
      <c r="AI355" s="41">
        <f>IF(ISNUMBER(AVERAGEIFS(Observed!AI$2:AI$2369,Observed!$A$2:$A$2369,$A355,Observed!$C$2:$C$2369,$C355)),AVERAGEIFS(Observed!AI$2:AI$2369,Observed!$A$2:$A$2369,$A355,Observed!$C$2:$C$2369,$C355),"")</f>
        <v>4.2333333333333334E-2</v>
      </c>
      <c r="AJ355" s="41" t="str">
        <f>IF(ISNUMBER(AVERAGEIFS(Observed!AJ$2:AJ$2369,Observed!$A$2:$A$2369,$A355,Observed!$C$2:$C$2369,$C355)),AVERAGEIFS(Observed!AJ$2:AJ$2369,Observed!$A$2:$A$2369,$A355,Observed!$C$2:$C$2369,$C355),"")</f>
        <v/>
      </c>
      <c r="AK355" s="40">
        <f>IF(ISNUMBER(AVERAGEIFS(Observed!AK$2:AK$2369,Observed!$A$2:$A$2369,$A355,Observed!$C$2:$C$2369,$C355)),AVERAGEIFS(Observed!AK$2:AK$2369,Observed!$A$2:$A$2369,$A355,Observed!$C$2:$C$2369,$C355),"")</f>
        <v>11.933333333333332</v>
      </c>
      <c r="AL355" s="41" t="str">
        <f>IF(ISNUMBER(AVERAGEIFS(Observed!AL$2:AL$2369,Observed!$A$2:$A$2369,$A355,Observed!$C$2:$C$2369,$C355)),AVERAGEIFS(Observed!AL$2:AL$2369,Observed!$A$2:$A$2369,$A355,Observed!$C$2:$C$2369,$C355),"")</f>
        <v/>
      </c>
      <c r="AM355" s="40" t="str">
        <f>IF(ISNUMBER(AVERAGEIFS(Observed!AM$2:AM$2369,Observed!$A$2:$A$2369,$A355,Observed!$C$2:$C$2369,$C355)),AVERAGEIFS(Observed!AM$2:AM$2369,Observed!$A$2:$A$2369,$A355,Observed!$C$2:$C$2369,$C355),"")</f>
        <v/>
      </c>
      <c r="AN355" s="40" t="str">
        <f>IF(ISNUMBER(AVERAGEIFS(Observed!AN$2:AN$2369,Observed!$A$2:$A$2369,$A355,Observed!$C$2:$C$2369,$C355)),AVERAGEIFS(Observed!AN$2:AN$2369,Observed!$A$2:$A$2369,$A355,Observed!$C$2:$C$2369,$C355),"")</f>
        <v/>
      </c>
      <c r="AO355" s="40" t="str">
        <f>IF(ISNUMBER(AVERAGEIFS(Observed!AO$2:AO$2369,Observed!$A$2:$A$2369,$A355,Observed!$C$2:$C$2369,$C355)),AVERAGEIFS(Observed!AO$2:AO$2369,Observed!$A$2:$A$2369,$A355,Observed!$C$2:$C$2369,$C355),"")</f>
        <v/>
      </c>
      <c r="AP355" s="41" t="str">
        <f>IF(ISNUMBER(AVERAGEIFS(Observed!AP$2:AP$2369,Observed!$A$2:$A$2369,$A355,Observed!$C$2:$C$2369,$C355)),AVERAGEIFS(Observed!AP$2:AP$2369,Observed!$A$2:$A$2369,$A355,Observed!$C$2:$C$2369,$C355),"")</f>
        <v/>
      </c>
      <c r="AQ355" s="40" t="str">
        <f>IF(ISNUMBER(AVERAGEIFS(Observed!AQ$2:AQ$2369,Observed!$A$2:$A$2369,$A355,Observed!$C$2:$C$2369,$C355)),AVERAGEIFS(Observed!AQ$2:AQ$2369,Observed!$A$2:$A$2369,$A355,Observed!$C$2:$C$2369,$C355),"")</f>
        <v/>
      </c>
      <c r="AR355" s="40" t="str">
        <f>IF(ISNUMBER(AVERAGEIFS(Observed!AR$2:AR$2369,Observed!$A$2:$A$2369,$A355,Observed!$C$2:$C$2369,$C355)),AVERAGEIFS(Observed!AR$2:AR$2369,Observed!$A$2:$A$2369,$A355,Observed!$C$2:$C$2369,$C355),"")</f>
        <v/>
      </c>
      <c r="AS355" s="3">
        <f>COUNTIFS(Observed!$A$2:$A$2369,$A355,Observed!$C$2:$C$2369,$C355)</f>
        <v>3</v>
      </c>
      <c r="AT355" s="3">
        <f t="shared" si="5"/>
        <v>10</v>
      </c>
    </row>
    <row r="356" spans="1:46" x14ac:dyDescent="0.25">
      <c r="A356" t="s">
        <v>64</v>
      </c>
      <c r="B356" t="s">
        <v>61</v>
      </c>
      <c r="C356" s="7">
        <v>42087</v>
      </c>
      <c r="D356" t="s">
        <v>101</v>
      </c>
      <c r="F356">
        <v>100</v>
      </c>
      <c r="J356" t="s">
        <v>96</v>
      </c>
      <c r="K356" t="s">
        <v>59</v>
      </c>
      <c r="L356">
        <v>3</v>
      </c>
      <c r="M356" t="s">
        <v>75</v>
      </c>
      <c r="N356" s="39">
        <f>IF(ISNUMBER(AVERAGEIFS(Observed!N$2:N$2369,Observed!$A$2:$A$2369,$A356,Observed!$C$2:$C$2369,$C356)),AVERAGEIFS(Observed!N$2:N$2369,Observed!$A$2:$A$2369,$A356,Observed!$C$2:$C$2369,$C356),"")</f>
        <v>761.0333333333333</v>
      </c>
      <c r="O356" s="40">
        <f>IF(ISNUMBER(AVERAGEIFS(Observed!O$2:O$2369,Observed!$A$2:$A$2369,$A356,Observed!$C$2:$C$2369,$C356)),AVERAGEIFS(Observed!O$2:O$2369,Observed!$A$2:$A$2369,$A356,Observed!$C$2:$C$2369,$C356),"")</f>
        <v>76.103333333333339</v>
      </c>
      <c r="P356" s="40" t="str">
        <f>IF(ISNUMBER(AVERAGEIFS(Observed!P$2:P$2369,Observed!$A$2:$A$2369,$A356,Observed!$C$2:$C$2369,$C356)),AVERAGEIFS(Observed!P$2:P$2369,Observed!$A$2:$A$2369,$A356,Observed!$C$2:$C$2369,$C356),"")</f>
        <v/>
      </c>
      <c r="Q356" s="40" t="str">
        <f>IF(ISNUMBER(AVERAGEIFS(Observed!Q$2:Q$2369,Observed!$A$2:$A$2369,$A356,Observed!$C$2:$C$2369,$C356)),AVERAGEIFS(Observed!Q$2:Q$2369,Observed!$A$2:$A$2369,$A356,Observed!$C$2:$C$2369,$C356),"")</f>
        <v/>
      </c>
      <c r="R356" s="40" t="str">
        <f>IF(ISNUMBER(AVERAGEIFS(Observed!R$2:R$2369,Observed!$A$2:$A$2369,$A356,Observed!$C$2:$C$2369,$C356)),AVERAGEIFS(Observed!R$2:R$2369,Observed!$A$2:$A$2369,$A356,Observed!$C$2:$C$2369,$C356),"")</f>
        <v/>
      </c>
      <c r="S356" s="41" t="str">
        <f>IF(ISNUMBER(AVERAGEIFS(Observed!S$2:S$2369,Observed!$A$2:$A$2369,$A356,Observed!$C$2:$C$2369,$C356)),AVERAGEIFS(Observed!S$2:S$2369,Observed!$A$2:$A$2369,$A356,Observed!$C$2:$C$2369,$C356),"")</f>
        <v/>
      </c>
      <c r="T356" s="41" t="str">
        <f>IF(ISNUMBER(AVERAGEIFS(Observed!T$2:T$2369,Observed!$A$2:$A$2369,$A356,Observed!$C$2:$C$2369,$C356)),AVERAGEIFS(Observed!T$2:T$2369,Observed!$A$2:$A$2369,$A356,Observed!$C$2:$C$2369,$C356),"")</f>
        <v/>
      </c>
      <c r="U356" s="41" t="str">
        <f>IF(ISNUMBER(AVERAGEIFS(Observed!U$2:U$2369,Observed!$A$2:$A$2369,$A356,Observed!$C$2:$C$2369,$C356)),AVERAGEIFS(Observed!U$2:U$2369,Observed!$A$2:$A$2369,$A356,Observed!$C$2:$C$2369,$C356),"")</f>
        <v/>
      </c>
      <c r="V356" s="40" t="str">
        <f>IF(ISNUMBER(AVERAGEIFS(Observed!V$2:V$2369,Observed!$A$2:$A$2369,$A356,Observed!$C$2:$C$2369,$C356)),AVERAGEIFS(Observed!V$2:V$2369,Observed!$A$2:$A$2369,$A356,Observed!$C$2:$C$2369,$C356),"")</f>
        <v/>
      </c>
      <c r="W356" s="8" t="str">
        <f>IF(ISNUMBER(AVERAGEIFS(Observed!W$2:W$2369,Observed!$A$2:$A$2369,$A356,Observed!$C$2:$C$2369,$C356)),AVERAGEIFS(Observed!W$2:W$2369,Observed!$A$2:$A$2369,$A356,Observed!$C$2:$C$2369,$C356),"")</f>
        <v/>
      </c>
      <c r="X356" s="8" t="str">
        <f>IF(ISNUMBER(AVERAGEIFS(Observed!X$2:X$2369,Observed!$A$2:$A$2369,$A356,Observed!$C$2:$C$2369,$C356)),AVERAGEIFS(Observed!X$2:X$2369,Observed!$A$2:$A$2369,$A356,Observed!$C$2:$C$2369,$C356),"")</f>
        <v/>
      </c>
      <c r="Y356" s="40" t="str">
        <f>IF(ISNUMBER(AVERAGEIFS(Observed!Y$2:Y$2369,Observed!$A$2:$A$2369,$A356,Observed!$C$2:$C$2369,$C356)),AVERAGEIFS(Observed!Y$2:Y$2369,Observed!$A$2:$A$2369,$A356,Observed!$C$2:$C$2369,$C356),"")</f>
        <v/>
      </c>
      <c r="Z356" s="40" t="str">
        <f>IF(ISNUMBER(AVERAGEIFS(Observed!Z$2:Z$2369,Observed!$A$2:$A$2369,$A356,Observed!$C$2:$C$2369,$C356)),AVERAGEIFS(Observed!Z$2:Z$2369,Observed!$A$2:$A$2369,$A356,Observed!$C$2:$C$2369,$C356),"")</f>
        <v/>
      </c>
      <c r="AA356" s="40" t="str">
        <f>IF(ISNUMBER(AVERAGEIFS(Observed!AA$2:AA$2369,Observed!$A$2:$A$2369,$A356,Observed!$C$2:$C$2369,$C356)),AVERAGEIFS(Observed!AA$2:AA$2369,Observed!$A$2:$A$2369,$A356,Observed!$C$2:$C$2369,$C356),"")</f>
        <v/>
      </c>
      <c r="AB356" s="40">
        <f>IF(ISNUMBER(AVERAGEIFS(Observed!AB$2:AB$2369,Observed!$A$2:$A$2369,$A356,Observed!$C$2:$C$2369,$C356)),AVERAGEIFS(Observed!AB$2:AB$2369,Observed!$A$2:$A$2369,$A356,Observed!$C$2:$C$2369,$C356),"")</f>
        <v>17.8</v>
      </c>
      <c r="AC356" s="40">
        <f>IF(ISNUMBER(AVERAGEIFS(Observed!AC$2:AC$2369,Observed!$A$2:$A$2369,$A356,Observed!$C$2:$C$2369,$C356)),AVERAGEIFS(Observed!AC$2:AC$2369,Observed!$A$2:$A$2369,$A356,Observed!$C$2:$C$2369,$C356),"")</f>
        <v>10.066666666666668</v>
      </c>
      <c r="AD356" s="40">
        <f>IF(ISNUMBER(AVERAGEIFS(Observed!AD$2:AD$2369,Observed!$A$2:$A$2369,$A356,Observed!$C$2:$C$2369,$C356)),AVERAGEIFS(Observed!AD$2:AD$2369,Observed!$A$2:$A$2369,$A356,Observed!$C$2:$C$2369,$C356),"")</f>
        <v>76.666666666666671</v>
      </c>
      <c r="AE356" s="40">
        <f>IF(ISNUMBER(AVERAGEIFS(Observed!AE$2:AE$2369,Observed!$A$2:$A$2369,$A356,Observed!$C$2:$C$2369,$C356)),AVERAGEIFS(Observed!AE$2:AE$2369,Observed!$A$2:$A$2369,$A356,Observed!$C$2:$C$2369,$C356),"")</f>
        <v>20.366666666666664</v>
      </c>
      <c r="AF356" s="40">
        <f>IF(ISNUMBER(AVERAGEIFS(Observed!AF$2:AF$2369,Observed!$A$2:$A$2369,$A356,Observed!$C$2:$C$2369,$C356)),AVERAGEIFS(Observed!AF$2:AF$2369,Observed!$A$2:$A$2369,$A356,Observed!$C$2:$C$2369,$C356),"")</f>
        <v>85.033333333333331</v>
      </c>
      <c r="AG356" s="40">
        <f>IF(ISNUMBER(AVERAGEIFS(Observed!AG$2:AG$2369,Observed!$A$2:$A$2369,$A356,Observed!$C$2:$C$2369,$C356)),AVERAGEIFS(Observed!AG$2:AG$2369,Observed!$A$2:$A$2369,$A356,Observed!$C$2:$C$2369,$C356),"")</f>
        <v>25.566666666666666</v>
      </c>
      <c r="AH356" s="41">
        <f>IF(ISNUMBER(AVERAGEIFS(Observed!AH$2:AH$2369,Observed!$A$2:$A$2369,$A356,Observed!$C$2:$C$2369,$C356)),AVERAGEIFS(Observed!AH$2:AH$2369,Observed!$A$2:$A$2369,$A356,Observed!$C$2:$C$2369,$C356),"")</f>
        <v>4.0666666666666663E-2</v>
      </c>
      <c r="AI356" s="41">
        <f>IF(ISNUMBER(AVERAGEIFS(Observed!AI$2:AI$2369,Observed!$A$2:$A$2369,$A356,Observed!$C$2:$C$2369,$C356)),AVERAGEIFS(Observed!AI$2:AI$2369,Observed!$A$2:$A$2369,$A356,Observed!$C$2:$C$2369,$C356),"")</f>
        <v>4.0666666666666663E-2</v>
      </c>
      <c r="AJ356" s="41" t="str">
        <f>IF(ISNUMBER(AVERAGEIFS(Observed!AJ$2:AJ$2369,Observed!$A$2:$A$2369,$A356,Observed!$C$2:$C$2369,$C356)),AVERAGEIFS(Observed!AJ$2:AJ$2369,Observed!$A$2:$A$2369,$A356,Observed!$C$2:$C$2369,$C356),"")</f>
        <v/>
      </c>
      <c r="AK356" s="40">
        <f>IF(ISNUMBER(AVERAGEIFS(Observed!AK$2:AK$2369,Observed!$A$2:$A$2369,$A356,Observed!$C$2:$C$2369,$C356)),AVERAGEIFS(Observed!AK$2:AK$2369,Observed!$A$2:$A$2369,$A356,Observed!$C$2:$C$2369,$C356),"")</f>
        <v>12.299999999999999</v>
      </c>
      <c r="AL356" s="41" t="str">
        <f>IF(ISNUMBER(AVERAGEIFS(Observed!AL$2:AL$2369,Observed!$A$2:$A$2369,$A356,Observed!$C$2:$C$2369,$C356)),AVERAGEIFS(Observed!AL$2:AL$2369,Observed!$A$2:$A$2369,$A356,Observed!$C$2:$C$2369,$C356),"")</f>
        <v/>
      </c>
      <c r="AM356" s="40" t="str">
        <f>IF(ISNUMBER(AVERAGEIFS(Observed!AM$2:AM$2369,Observed!$A$2:$A$2369,$A356,Observed!$C$2:$C$2369,$C356)),AVERAGEIFS(Observed!AM$2:AM$2369,Observed!$A$2:$A$2369,$A356,Observed!$C$2:$C$2369,$C356),"")</f>
        <v/>
      </c>
      <c r="AN356" s="40" t="str">
        <f>IF(ISNUMBER(AVERAGEIFS(Observed!AN$2:AN$2369,Observed!$A$2:$A$2369,$A356,Observed!$C$2:$C$2369,$C356)),AVERAGEIFS(Observed!AN$2:AN$2369,Observed!$A$2:$A$2369,$A356,Observed!$C$2:$C$2369,$C356),"")</f>
        <v/>
      </c>
      <c r="AO356" s="40" t="str">
        <f>IF(ISNUMBER(AVERAGEIFS(Observed!AO$2:AO$2369,Observed!$A$2:$A$2369,$A356,Observed!$C$2:$C$2369,$C356)),AVERAGEIFS(Observed!AO$2:AO$2369,Observed!$A$2:$A$2369,$A356,Observed!$C$2:$C$2369,$C356),"")</f>
        <v/>
      </c>
      <c r="AP356" s="41" t="str">
        <f>IF(ISNUMBER(AVERAGEIFS(Observed!AP$2:AP$2369,Observed!$A$2:$A$2369,$A356,Observed!$C$2:$C$2369,$C356)),AVERAGEIFS(Observed!AP$2:AP$2369,Observed!$A$2:$A$2369,$A356,Observed!$C$2:$C$2369,$C356),"")</f>
        <v/>
      </c>
      <c r="AQ356" s="40" t="str">
        <f>IF(ISNUMBER(AVERAGEIFS(Observed!AQ$2:AQ$2369,Observed!$A$2:$A$2369,$A356,Observed!$C$2:$C$2369,$C356)),AVERAGEIFS(Observed!AQ$2:AQ$2369,Observed!$A$2:$A$2369,$A356,Observed!$C$2:$C$2369,$C356),"")</f>
        <v/>
      </c>
      <c r="AR356" s="40" t="str">
        <f>IF(ISNUMBER(AVERAGEIFS(Observed!AR$2:AR$2369,Observed!$A$2:$A$2369,$A356,Observed!$C$2:$C$2369,$C356)),AVERAGEIFS(Observed!AR$2:AR$2369,Observed!$A$2:$A$2369,$A356,Observed!$C$2:$C$2369,$C356),"")</f>
        <v/>
      </c>
      <c r="AS356" s="3">
        <f>COUNTIFS(Observed!$A$2:$A$2369,$A356,Observed!$C$2:$C$2369,$C356)</f>
        <v>3</v>
      </c>
      <c r="AT356" s="3">
        <f t="shared" ref="AT356:AT419" si="6">COUNT(O356:AR356)</f>
        <v>10</v>
      </c>
    </row>
    <row r="357" spans="1:46" x14ac:dyDescent="0.25">
      <c r="A357" t="s">
        <v>60</v>
      </c>
      <c r="B357" t="s">
        <v>61</v>
      </c>
      <c r="C357" s="7">
        <v>42087</v>
      </c>
      <c r="D357" t="s">
        <v>101</v>
      </c>
      <c r="F357">
        <v>200</v>
      </c>
      <c r="J357" t="s">
        <v>96</v>
      </c>
      <c r="K357" t="s">
        <v>59</v>
      </c>
      <c r="L357">
        <v>3</v>
      </c>
      <c r="M357" t="s">
        <v>75</v>
      </c>
      <c r="N357" s="39">
        <f>IF(ISNUMBER(AVERAGEIFS(Observed!N$2:N$2369,Observed!$A$2:$A$2369,$A357,Observed!$C$2:$C$2369,$C357)),AVERAGEIFS(Observed!N$2:N$2369,Observed!$A$2:$A$2369,$A357,Observed!$C$2:$C$2369,$C357),"")</f>
        <v>912.69999999999993</v>
      </c>
      <c r="O357" s="40">
        <f>IF(ISNUMBER(AVERAGEIFS(Observed!O$2:O$2369,Observed!$A$2:$A$2369,$A357,Observed!$C$2:$C$2369,$C357)),AVERAGEIFS(Observed!O$2:O$2369,Observed!$A$2:$A$2369,$A357,Observed!$C$2:$C$2369,$C357),"")</f>
        <v>91.27</v>
      </c>
      <c r="P357" s="40" t="str">
        <f>IF(ISNUMBER(AVERAGEIFS(Observed!P$2:P$2369,Observed!$A$2:$A$2369,$A357,Observed!$C$2:$C$2369,$C357)),AVERAGEIFS(Observed!P$2:P$2369,Observed!$A$2:$A$2369,$A357,Observed!$C$2:$C$2369,$C357),"")</f>
        <v/>
      </c>
      <c r="Q357" s="40" t="str">
        <f>IF(ISNUMBER(AVERAGEIFS(Observed!Q$2:Q$2369,Observed!$A$2:$A$2369,$A357,Observed!$C$2:$C$2369,$C357)),AVERAGEIFS(Observed!Q$2:Q$2369,Observed!$A$2:$A$2369,$A357,Observed!$C$2:$C$2369,$C357),"")</f>
        <v/>
      </c>
      <c r="R357" s="40" t="str">
        <f>IF(ISNUMBER(AVERAGEIFS(Observed!R$2:R$2369,Observed!$A$2:$A$2369,$A357,Observed!$C$2:$C$2369,$C357)),AVERAGEIFS(Observed!R$2:R$2369,Observed!$A$2:$A$2369,$A357,Observed!$C$2:$C$2369,$C357),"")</f>
        <v/>
      </c>
      <c r="S357" s="41" t="str">
        <f>IF(ISNUMBER(AVERAGEIFS(Observed!S$2:S$2369,Observed!$A$2:$A$2369,$A357,Observed!$C$2:$C$2369,$C357)),AVERAGEIFS(Observed!S$2:S$2369,Observed!$A$2:$A$2369,$A357,Observed!$C$2:$C$2369,$C357),"")</f>
        <v/>
      </c>
      <c r="T357" s="41" t="str">
        <f>IF(ISNUMBER(AVERAGEIFS(Observed!T$2:T$2369,Observed!$A$2:$A$2369,$A357,Observed!$C$2:$C$2369,$C357)),AVERAGEIFS(Observed!T$2:T$2369,Observed!$A$2:$A$2369,$A357,Observed!$C$2:$C$2369,$C357),"")</f>
        <v/>
      </c>
      <c r="U357" s="41" t="str">
        <f>IF(ISNUMBER(AVERAGEIFS(Observed!U$2:U$2369,Observed!$A$2:$A$2369,$A357,Observed!$C$2:$C$2369,$C357)),AVERAGEIFS(Observed!U$2:U$2369,Observed!$A$2:$A$2369,$A357,Observed!$C$2:$C$2369,$C357),"")</f>
        <v/>
      </c>
      <c r="V357" s="40" t="str">
        <f>IF(ISNUMBER(AVERAGEIFS(Observed!V$2:V$2369,Observed!$A$2:$A$2369,$A357,Observed!$C$2:$C$2369,$C357)),AVERAGEIFS(Observed!V$2:V$2369,Observed!$A$2:$A$2369,$A357,Observed!$C$2:$C$2369,$C357),"")</f>
        <v/>
      </c>
      <c r="W357" s="8" t="str">
        <f>IF(ISNUMBER(AVERAGEIFS(Observed!W$2:W$2369,Observed!$A$2:$A$2369,$A357,Observed!$C$2:$C$2369,$C357)),AVERAGEIFS(Observed!W$2:W$2369,Observed!$A$2:$A$2369,$A357,Observed!$C$2:$C$2369,$C357),"")</f>
        <v/>
      </c>
      <c r="X357" s="8" t="str">
        <f>IF(ISNUMBER(AVERAGEIFS(Observed!X$2:X$2369,Observed!$A$2:$A$2369,$A357,Observed!$C$2:$C$2369,$C357)),AVERAGEIFS(Observed!X$2:X$2369,Observed!$A$2:$A$2369,$A357,Observed!$C$2:$C$2369,$C357),"")</f>
        <v/>
      </c>
      <c r="Y357" s="40" t="str">
        <f>IF(ISNUMBER(AVERAGEIFS(Observed!Y$2:Y$2369,Observed!$A$2:$A$2369,$A357,Observed!$C$2:$C$2369,$C357)),AVERAGEIFS(Observed!Y$2:Y$2369,Observed!$A$2:$A$2369,$A357,Observed!$C$2:$C$2369,$C357),"")</f>
        <v/>
      </c>
      <c r="Z357" s="40" t="str">
        <f>IF(ISNUMBER(AVERAGEIFS(Observed!Z$2:Z$2369,Observed!$A$2:$A$2369,$A357,Observed!$C$2:$C$2369,$C357)),AVERAGEIFS(Observed!Z$2:Z$2369,Observed!$A$2:$A$2369,$A357,Observed!$C$2:$C$2369,$C357),"")</f>
        <v/>
      </c>
      <c r="AA357" s="40" t="str">
        <f>IF(ISNUMBER(AVERAGEIFS(Observed!AA$2:AA$2369,Observed!$A$2:$A$2369,$A357,Observed!$C$2:$C$2369,$C357)),AVERAGEIFS(Observed!AA$2:AA$2369,Observed!$A$2:$A$2369,$A357,Observed!$C$2:$C$2369,$C357),"")</f>
        <v/>
      </c>
      <c r="AB357" s="40">
        <f>IF(ISNUMBER(AVERAGEIFS(Observed!AB$2:AB$2369,Observed!$A$2:$A$2369,$A357,Observed!$C$2:$C$2369,$C357)),AVERAGEIFS(Observed!AB$2:AB$2369,Observed!$A$2:$A$2369,$A357,Observed!$C$2:$C$2369,$C357),"")</f>
        <v>17.599999999999998</v>
      </c>
      <c r="AC357" s="40">
        <f>IF(ISNUMBER(AVERAGEIFS(Observed!AC$2:AC$2369,Observed!$A$2:$A$2369,$A357,Observed!$C$2:$C$2369,$C357)),AVERAGEIFS(Observed!AC$2:AC$2369,Observed!$A$2:$A$2369,$A357,Observed!$C$2:$C$2369,$C357),"")</f>
        <v>8.3333333333333339</v>
      </c>
      <c r="AD357" s="40">
        <f>IF(ISNUMBER(AVERAGEIFS(Observed!AD$2:AD$2369,Observed!$A$2:$A$2369,$A357,Observed!$C$2:$C$2369,$C357)),AVERAGEIFS(Observed!AD$2:AD$2369,Observed!$A$2:$A$2369,$A357,Observed!$C$2:$C$2369,$C357),"")</f>
        <v>76.533333333333331</v>
      </c>
      <c r="AE357" s="40">
        <f>IF(ISNUMBER(AVERAGEIFS(Observed!AE$2:AE$2369,Observed!$A$2:$A$2369,$A357,Observed!$C$2:$C$2369,$C357)),AVERAGEIFS(Observed!AE$2:AE$2369,Observed!$A$2:$A$2369,$A357,Observed!$C$2:$C$2369,$C357),"")</f>
        <v>20.266666666666666</v>
      </c>
      <c r="AF357" s="40">
        <f>IF(ISNUMBER(AVERAGEIFS(Observed!AF$2:AF$2369,Observed!$A$2:$A$2369,$A357,Observed!$C$2:$C$2369,$C357)),AVERAGEIFS(Observed!AF$2:AF$2369,Observed!$A$2:$A$2369,$A357,Observed!$C$2:$C$2369,$C357),"")</f>
        <v>84.733333333333334</v>
      </c>
      <c r="AG357" s="40">
        <f>IF(ISNUMBER(AVERAGEIFS(Observed!AG$2:AG$2369,Observed!$A$2:$A$2369,$A357,Observed!$C$2:$C$2369,$C357)),AVERAGEIFS(Observed!AG$2:AG$2369,Observed!$A$2:$A$2369,$A357,Observed!$C$2:$C$2369,$C357),"")</f>
        <v>26.466666666666669</v>
      </c>
      <c r="AH357" s="41">
        <f>IF(ISNUMBER(AVERAGEIFS(Observed!AH$2:AH$2369,Observed!$A$2:$A$2369,$A357,Observed!$C$2:$C$2369,$C357)),AVERAGEIFS(Observed!AH$2:AH$2369,Observed!$A$2:$A$2369,$A357,Observed!$C$2:$C$2369,$C357),"")</f>
        <v>4.2333333333333334E-2</v>
      </c>
      <c r="AI357" s="41">
        <f>IF(ISNUMBER(AVERAGEIFS(Observed!AI$2:AI$2369,Observed!$A$2:$A$2369,$A357,Observed!$C$2:$C$2369,$C357)),AVERAGEIFS(Observed!AI$2:AI$2369,Observed!$A$2:$A$2369,$A357,Observed!$C$2:$C$2369,$C357),"")</f>
        <v>4.2333333333333334E-2</v>
      </c>
      <c r="AJ357" s="41" t="str">
        <f>IF(ISNUMBER(AVERAGEIFS(Observed!AJ$2:AJ$2369,Observed!$A$2:$A$2369,$A357,Observed!$C$2:$C$2369,$C357)),AVERAGEIFS(Observed!AJ$2:AJ$2369,Observed!$A$2:$A$2369,$A357,Observed!$C$2:$C$2369,$C357),"")</f>
        <v/>
      </c>
      <c r="AK357" s="40">
        <f>IF(ISNUMBER(AVERAGEIFS(Observed!AK$2:AK$2369,Observed!$A$2:$A$2369,$A357,Observed!$C$2:$C$2369,$C357)),AVERAGEIFS(Observed!AK$2:AK$2369,Observed!$A$2:$A$2369,$A357,Observed!$C$2:$C$2369,$C357),"")</f>
        <v>12.233333333333334</v>
      </c>
      <c r="AL357" s="41" t="str">
        <f>IF(ISNUMBER(AVERAGEIFS(Observed!AL$2:AL$2369,Observed!$A$2:$A$2369,$A357,Observed!$C$2:$C$2369,$C357)),AVERAGEIFS(Observed!AL$2:AL$2369,Observed!$A$2:$A$2369,$A357,Observed!$C$2:$C$2369,$C357),"")</f>
        <v/>
      </c>
      <c r="AM357" s="40" t="str">
        <f>IF(ISNUMBER(AVERAGEIFS(Observed!AM$2:AM$2369,Observed!$A$2:$A$2369,$A357,Observed!$C$2:$C$2369,$C357)),AVERAGEIFS(Observed!AM$2:AM$2369,Observed!$A$2:$A$2369,$A357,Observed!$C$2:$C$2369,$C357),"")</f>
        <v/>
      </c>
      <c r="AN357" s="40" t="str">
        <f>IF(ISNUMBER(AVERAGEIFS(Observed!AN$2:AN$2369,Observed!$A$2:$A$2369,$A357,Observed!$C$2:$C$2369,$C357)),AVERAGEIFS(Observed!AN$2:AN$2369,Observed!$A$2:$A$2369,$A357,Observed!$C$2:$C$2369,$C357),"")</f>
        <v/>
      </c>
      <c r="AO357" s="40" t="str">
        <f>IF(ISNUMBER(AVERAGEIFS(Observed!AO$2:AO$2369,Observed!$A$2:$A$2369,$A357,Observed!$C$2:$C$2369,$C357)),AVERAGEIFS(Observed!AO$2:AO$2369,Observed!$A$2:$A$2369,$A357,Observed!$C$2:$C$2369,$C357),"")</f>
        <v/>
      </c>
      <c r="AP357" s="41" t="str">
        <f>IF(ISNUMBER(AVERAGEIFS(Observed!AP$2:AP$2369,Observed!$A$2:$A$2369,$A357,Observed!$C$2:$C$2369,$C357)),AVERAGEIFS(Observed!AP$2:AP$2369,Observed!$A$2:$A$2369,$A357,Observed!$C$2:$C$2369,$C357),"")</f>
        <v/>
      </c>
      <c r="AQ357" s="40" t="str">
        <f>IF(ISNUMBER(AVERAGEIFS(Observed!AQ$2:AQ$2369,Observed!$A$2:$A$2369,$A357,Observed!$C$2:$C$2369,$C357)),AVERAGEIFS(Observed!AQ$2:AQ$2369,Observed!$A$2:$A$2369,$A357,Observed!$C$2:$C$2369,$C357),"")</f>
        <v/>
      </c>
      <c r="AR357" s="40" t="str">
        <f>IF(ISNUMBER(AVERAGEIFS(Observed!AR$2:AR$2369,Observed!$A$2:$A$2369,$A357,Observed!$C$2:$C$2369,$C357)),AVERAGEIFS(Observed!AR$2:AR$2369,Observed!$A$2:$A$2369,$A357,Observed!$C$2:$C$2369,$C357),"")</f>
        <v/>
      </c>
      <c r="AS357" s="3">
        <f>COUNTIFS(Observed!$A$2:$A$2369,$A357,Observed!$C$2:$C$2369,$C357)</f>
        <v>3</v>
      </c>
      <c r="AT357" s="3">
        <f t="shared" si="6"/>
        <v>10</v>
      </c>
    </row>
    <row r="358" spans="1:46" x14ac:dyDescent="0.25">
      <c r="A358" t="s">
        <v>65</v>
      </c>
      <c r="B358" t="s">
        <v>61</v>
      </c>
      <c r="C358" s="7">
        <v>42087</v>
      </c>
      <c r="D358" t="s">
        <v>101</v>
      </c>
      <c r="F358">
        <v>350</v>
      </c>
      <c r="J358" t="s">
        <v>96</v>
      </c>
      <c r="K358" t="s">
        <v>59</v>
      </c>
      <c r="L358">
        <v>3</v>
      </c>
      <c r="M358" t="s">
        <v>75</v>
      </c>
      <c r="N358" s="39">
        <f>IF(ISNUMBER(AVERAGEIFS(Observed!N$2:N$2369,Observed!$A$2:$A$2369,$A358,Observed!$C$2:$C$2369,$C358)),AVERAGEIFS(Observed!N$2:N$2369,Observed!$A$2:$A$2369,$A358,Observed!$C$2:$C$2369,$C358),"")</f>
        <v>897.86666666666667</v>
      </c>
      <c r="O358" s="40">
        <f>IF(ISNUMBER(AVERAGEIFS(Observed!O$2:O$2369,Observed!$A$2:$A$2369,$A358,Observed!$C$2:$C$2369,$C358)),AVERAGEIFS(Observed!O$2:O$2369,Observed!$A$2:$A$2369,$A358,Observed!$C$2:$C$2369,$C358),"")</f>
        <v>89.786666666666676</v>
      </c>
      <c r="P358" s="40" t="str">
        <f>IF(ISNUMBER(AVERAGEIFS(Observed!P$2:P$2369,Observed!$A$2:$A$2369,$A358,Observed!$C$2:$C$2369,$C358)),AVERAGEIFS(Observed!P$2:P$2369,Observed!$A$2:$A$2369,$A358,Observed!$C$2:$C$2369,$C358),"")</f>
        <v/>
      </c>
      <c r="Q358" s="40" t="str">
        <f>IF(ISNUMBER(AVERAGEIFS(Observed!Q$2:Q$2369,Observed!$A$2:$A$2369,$A358,Observed!$C$2:$C$2369,$C358)),AVERAGEIFS(Observed!Q$2:Q$2369,Observed!$A$2:$A$2369,$A358,Observed!$C$2:$C$2369,$C358),"")</f>
        <v/>
      </c>
      <c r="R358" s="40" t="str">
        <f>IF(ISNUMBER(AVERAGEIFS(Observed!R$2:R$2369,Observed!$A$2:$A$2369,$A358,Observed!$C$2:$C$2369,$C358)),AVERAGEIFS(Observed!R$2:R$2369,Observed!$A$2:$A$2369,$A358,Observed!$C$2:$C$2369,$C358),"")</f>
        <v/>
      </c>
      <c r="S358" s="41" t="str">
        <f>IF(ISNUMBER(AVERAGEIFS(Observed!S$2:S$2369,Observed!$A$2:$A$2369,$A358,Observed!$C$2:$C$2369,$C358)),AVERAGEIFS(Observed!S$2:S$2369,Observed!$A$2:$A$2369,$A358,Observed!$C$2:$C$2369,$C358),"")</f>
        <v/>
      </c>
      <c r="T358" s="41" t="str">
        <f>IF(ISNUMBER(AVERAGEIFS(Observed!T$2:T$2369,Observed!$A$2:$A$2369,$A358,Observed!$C$2:$C$2369,$C358)),AVERAGEIFS(Observed!T$2:T$2369,Observed!$A$2:$A$2369,$A358,Observed!$C$2:$C$2369,$C358),"")</f>
        <v/>
      </c>
      <c r="U358" s="41" t="str">
        <f>IF(ISNUMBER(AVERAGEIFS(Observed!U$2:U$2369,Observed!$A$2:$A$2369,$A358,Observed!$C$2:$C$2369,$C358)),AVERAGEIFS(Observed!U$2:U$2369,Observed!$A$2:$A$2369,$A358,Observed!$C$2:$C$2369,$C358),"")</f>
        <v/>
      </c>
      <c r="V358" s="40" t="str">
        <f>IF(ISNUMBER(AVERAGEIFS(Observed!V$2:V$2369,Observed!$A$2:$A$2369,$A358,Observed!$C$2:$C$2369,$C358)),AVERAGEIFS(Observed!V$2:V$2369,Observed!$A$2:$A$2369,$A358,Observed!$C$2:$C$2369,$C358),"")</f>
        <v/>
      </c>
      <c r="W358" s="8" t="str">
        <f>IF(ISNUMBER(AVERAGEIFS(Observed!W$2:W$2369,Observed!$A$2:$A$2369,$A358,Observed!$C$2:$C$2369,$C358)),AVERAGEIFS(Observed!W$2:W$2369,Observed!$A$2:$A$2369,$A358,Observed!$C$2:$C$2369,$C358),"")</f>
        <v/>
      </c>
      <c r="X358" s="8" t="str">
        <f>IF(ISNUMBER(AVERAGEIFS(Observed!X$2:X$2369,Observed!$A$2:$A$2369,$A358,Observed!$C$2:$C$2369,$C358)),AVERAGEIFS(Observed!X$2:X$2369,Observed!$A$2:$A$2369,$A358,Observed!$C$2:$C$2369,$C358),"")</f>
        <v/>
      </c>
      <c r="Y358" s="40" t="str">
        <f>IF(ISNUMBER(AVERAGEIFS(Observed!Y$2:Y$2369,Observed!$A$2:$A$2369,$A358,Observed!$C$2:$C$2369,$C358)),AVERAGEIFS(Observed!Y$2:Y$2369,Observed!$A$2:$A$2369,$A358,Observed!$C$2:$C$2369,$C358),"")</f>
        <v/>
      </c>
      <c r="Z358" s="40" t="str">
        <f>IF(ISNUMBER(AVERAGEIFS(Observed!Z$2:Z$2369,Observed!$A$2:$A$2369,$A358,Observed!$C$2:$C$2369,$C358)),AVERAGEIFS(Observed!Z$2:Z$2369,Observed!$A$2:$A$2369,$A358,Observed!$C$2:$C$2369,$C358),"")</f>
        <v/>
      </c>
      <c r="AA358" s="40" t="str">
        <f>IF(ISNUMBER(AVERAGEIFS(Observed!AA$2:AA$2369,Observed!$A$2:$A$2369,$A358,Observed!$C$2:$C$2369,$C358)),AVERAGEIFS(Observed!AA$2:AA$2369,Observed!$A$2:$A$2369,$A358,Observed!$C$2:$C$2369,$C358),"")</f>
        <v/>
      </c>
      <c r="AB358" s="40">
        <f>IF(ISNUMBER(AVERAGEIFS(Observed!AB$2:AB$2369,Observed!$A$2:$A$2369,$A358,Observed!$C$2:$C$2369,$C358)),AVERAGEIFS(Observed!AB$2:AB$2369,Observed!$A$2:$A$2369,$A358,Observed!$C$2:$C$2369,$C358),"")</f>
        <v>18.366666666666664</v>
      </c>
      <c r="AC358" s="40">
        <f>IF(ISNUMBER(AVERAGEIFS(Observed!AC$2:AC$2369,Observed!$A$2:$A$2369,$A358,Observed!$C$2:$C$2369,$C358)),AVERAGEIFS(Observed!AC$2:AC$2369,Observed!$A$2:$A$2369,$A358,Observed!$C$2:$C$2369,$C358),"")</f>
        <v>8.2666666666666675</v>
      </c>
      <c r="AD358" s="40">
        <f>IF(ISNUMBER(AVERAGEIFS(Observed!AD$2:AD$2369,Observed!$A$2:$A$2369,$A358,Observed!$C$2:$C$2369,$C358)),AVERAGEIFS(Observed!AD$2:AD$2369,Observed!$A$2:$A$2369,$A358,Observed!$C$2:$C$2369,$C358),"")</f>
        <v>74.966666666666654</v>
      </c>
      <c r="AE358" s="40">
        <f>IF(ISNUMBER(AVERAGEIFS(Observed!AE$2:AE$2369,Observed!$A$2:$A$2369,$A358,Observed!$C$2:$C$2369,$C358)),AVERAGEIFS(Observed!AE$2:AE$2369,Observed!$A$2:$A$2369,$A358,Observed!$C$2:$C$2369,$C358),"")</f>
        <v>20.366666666666667</v>
      </c>
      <c r="AF358" s="40">
        <f>IF(ISNUMBER(AVERAGEIFS(Observed!AF$2:AF$2369,Observed!$A$2:$A$2369,$A358,Observed!$C$2:$C$2369,$C358)),AVERAGEIFS(Observed!AF$2:AF$2369,Observed!$A$2:$A$2369,$A358,Observed!$C$2:$C$2369,$C358),"")</f>
        <v>84.566666666666663</v>
      </c>
      <c r="AG358" s="40">
        <f>IF(ISNUMBER(AVERAGEIFS(Observed!AG$2:AG$2369,Observed!$A$2:$A$2369,$A358,Observed!$C$2:$C$2369,$C358)),AVERAGEIFS(Observed!AG$2:AG$2369,Observed!$A$2:$A$2369,$A358,Observed!$C$2:$C$2369,$C358),"")</f>
        <v>25.933333333333334</v>
      </c>
      <c r="AH358" s="41">
        <f>IF(ISNUMBER(AVERAGEIFS(Observed!AH$2:AH$2369,Observed!$A$2:$A$2369,$A358,Observed!$C$2:$C$2369,$C358)),AVERAGEIFS(Observed!AH$2:AH$2369,Observed!$A$2:$A$2369,$A358,Observed!$C$2:$C$2369,$C358),"")</f>
        <v>4.1333333333333333E-2</v>
      </c>
      <c r="AI358" s="41">
        <f>IF(ISNUMBER(AVERAGEIFS(Observed!AI$2:AI$2369,Observed!$A$2:$A$2369,$A358,Observed!$C$2:$C$2369,$C358)),AVERAGEIFS(Observed!AI$2:AI$2369,Observed!$A$2:$A$2369,$A358,Observed!$C$2:$C$2369,$C358),"")</f>
        <v>4.1333333333333333E-2</v>
      </c>
      <c r="AJ358" s="41" t="str">
        <f>IF(ISNUMBER(AVERAGEIFS(Observed!AJ$2:AJ$2369,Observed!$A$2:$A$2369,$A358,Observed!$C$2:$C$2369,$C358)),AVERAGEIFS(Observed!AJ$2:AJ$2369,Observed!$A$2:$A$2369,$A358,Observed!$C$2:$C$2369,$C358),"")</f>
        <v/>
      </c>
      <c r="AK358" s="40">
        <f>IF(ISNUMBER(AVERAGEIFS(Observed!AK$2:AK$2369,Observed!$A$2:$A$2369,$A358,Observed!$C$2:$C$2369,$C358)),AVERAGEIFS(Observed!AK$2:AK$2369,Observed!$A$2:$A$2369,$A358,Observed!$C$2:$C$2369,$C358),"")</f>
        <v>12.033333333333333</v>
      </c>
      <c r="AL358" s="41" t="str">
        <f>IF(ISNUMBER(AVERAGEIFS(Observed!AL$2:AL$2369,Observed!$A$2:$A$2369,$A358,Observed!$C$2:$C$2369,$C358)),AVERAGEIFS(Observed!AL$2:AL$2369,Observed!$A$2:$A$2369,$A358,Observed!$C$2:$C$2369,$C358),"")</f>
        <v/>
      </c>
      <c r="AM358" s="40" t="str">
        <f>IF(ISNUMBER(AVERAGEIFS(Observed!AM$2:AM$2369,Observed!$A$2:$A$2369,$A358,Observed!$C$2:$C$2369,$C358)),AVERAGEIFS(Observed!AM$2:AM$2369,Observed!$A$2:$A$2369,$A358,Observed!$C$2:$C$2369,$C358),"")</f>
        <v/>
      </c>
      <c r="AN358" s="40" t="str">
        <f>IF(ISNUMBER(AVERAGEIFS(Observed!AN$2:AN$2369,Observed!$A$2:$A$2369,$A358,Observed!$C$2:$C$2369,$C358)),AVERAGEIFS(Observed!AN$2:AN$2369,Observed!$A$2:$A$2369,$A358,Observed!$C$2:$C$2369,$C358),"")</f>
        <v/>
      </c>
      <c r="AO358" s="40" t="str">
        <f>IF(ISNUMBER(AVERAGEIFS(Observed!AO$2:AO$2369,Observed!$A$2:$A$2369,$A358,Observed!$C$2:$C$2369,$C358)),AVERAGEIFS(Observed!AO$2:AO$2369,Observed!$A$2:$A$2369,$A358,Observed!$C$2:$C$2369,$C358),"")</f>
        <v/>
      </c>
      <c r="AP358" s="41" t="str">
        <f>IF(ISNUMBER(AVERAGEIFS(Observed!AP$2:AP$2369,Observed!$A$2:$A$2369,$A358,Observed!$C$2:$C$2369,$C358)),AVERAGEIFS(Observed!AP$2:AP$2369,Observed!$A$2:$A$2369,$A358,Observed!$C$2:$C$2369,$C358),"")</f>
        <v/>
      </c>
      <c r="AQ358" s="40" t="str">
        <f>IF(ISNUMBER(AVERAGEIFS(Observed!AQ$2:AQ$2369,Observed!$A$2:$A$2369,$A358,Observed!$C$2:$C$2369,$C358)),AVERAGEIFS(Observed!AQ$2:AQ$2369,Observed!$A$2:$A$2369,$A358,Observed!$C$2:$C$2369,$C358),"")</f>
        <v/>
      </c>
      <c r="AR358" s="40" t="str">
        <f>IF(ISNUMBER(AVERAGEIFS(Observed!AR$2:AR$2369,Observed!$A$2:$A$2369,$A358,Observed!$C$2:$C$2369,$C358)),AVERAGEIFS(Observed!AR$2:AR$2369,Observed!$A$2:$A$2369,$A358,Observed!$C$2:$C$2369,$C358),"")</f>
        <v/>
      </c>
      <c r="AS358" s="3">
        <f>COUNTIFS(Observed!$A$2:$A$2369,$A358,Observed!$C$2:$C$2369,$C358)</f>
        <v>3</v>
      </c>
      <c r="AT358" s="3">
        <f t="shared" si="6"/>
        <v>10</v>
      </c>
    </row>
    <row r="359" spans="1:46" x14ac:dyDescent="0.25">
      <c r="A359" t="s">
        <v>62</v>
      </c>
      <c r="B359" t="s">
        <v>61</v>
      </c>
      <c r="C359" s="7">
        <v>42087</v>
      </c>
      <c r="D359" t="s">
        <v>101</v>
      </c>
      <c r="F359">
        <v>500</v>
      </c>
      <c r="J359" t="s">
        <v>96</v>
      </c>
      <c r="K359" t="s">
        <v>59</v>
      </c>
      <c r="L359">
        <v>3</v>
      </c>
      <c r="M359" t="s">
        <v>75</v>
      </c>
      <c r="N359" s="39">
        <f>IF(ISNUMBER(AVERAGEIFS(Observed!N$2:N$2369,Observed!$A$2:$A$2369,$A359,Observed!$C$2:$C$2369,$C359)),AVERAGEIFS(Observed!N$2:N$2369,Observed!$A$2:$A$2369,$A359,Observed!$C$2:$C$2369,$C359),"")</f>
        <v>847.69999999999993</v>
      </c>
      <c r="O359" s="40">
        <f>IF(ISNUMBER(AVERAGEIFS(Observed!O$2:O$2369,Observed!$A$2:$A$2369,$A359,Observed!$C$2:$C$2369,$C359)),AVERAGEIFS(Observed!O$2:O$2369,Observed!$A$2:$A$2369,$A359,Observed!$C$2:$C$2369,$C359),"")</f>
        <v>84.77</v>
      </c>
      <c r="P359" s="40" t="str">
        <f>IF(ISNUMBER(AVERAGEIFS(Observed!P$2:P$2369,Observed!$A$2:$A$2369,$A359,Observed!$C$2:$C$2369,$C359)),AVERAGEIFS(Observed!P$2:P$2369,Observed!$A$2:$A$2369,$A359,Observed!$C$2:$C$2369,$C359),"")</f>
        <v/>
      </c>
      <c r="Q359" s="40" t="str">
        <f>IF(ISNUMBER(AVERAGEIFS(Observed!Q$2:Q$2369,Observed!$A$2:$A$2369,$A359,Observed!$C$2:$C$2369,$C359)),AVERAGEIFS(Observed!Q$2:Q$2369,Observed!$A$2:$A$2369,$A359,Observed!$C$2:$C$2369,$C359),"")</f>
        <v/>
      </c>
      <c r="R359" s="40" t="str">
        <f>IF(ISNUMBER(AVERAGEIFS(Observed!R$2:R$2369,Observed!$A$2:$A$2369,$A359,Observed!$C$2:$C$2369,$C359)),AVERAGEIFS(Observed!R$2:R$2369,Observed!$A$2:$A$2369,$A359,Observed!$C$2:$C$2369,$C359),"")</f>
        <v/>
      </c>
      <c r="S359" s="41" t="str">
        <f>IF(ISNUMBER(AVERAGEIFS(Observed!S$2:S$2369,Observed!$A$2:$A$2369,$A359,Observed!$C$2:$C$2369,$C359)),AVERAGEIFS(Observed!S$2:S$2369,Observed!$A$2:$A$2369,$A359,Observed!$C$2:$C$2369,$C359),"")</f>
        <v/>
      </c>
      <c r="T359" s="41" t="str">
        <f>IF(ISNUMBER(AVERAGEIFS(Observed!T$2:T$2369,Observed!$A$2:$A$2369,$A359,Observed!$C$2:$C$2369,$C359)),AVERAGEIFS(Observed!T$2:T$2369,Observed!$A$2:$A$2369,$A359,Observed!$C$2:$C$2369,$C359),"")</f>
        <v/>
      </c>
      <c r="U359" s="41" t="str">
        <f>IF(ISNUMBER(AVERAGEIFS(Observed!U$2:U$2369,Observed!$A$2:$A$2369,$A359,Observed!$C$2:$C$2369,$C359)),AVERAGEIFS(Observed!U$2:U$2369,Observed!$A$2:$A$2369,$A359,Observed!$C$2:$C$2369,$C359),"")</f>
        <v/>
      </c>
      <c r="V359" s="40" t="str">
        <f>IF(ISNUMBER(AVERAGEIFS(Observed!V$2:V$2369,Observed!$A$2:$A$2369,$A359,Observed!$C$2:$C$2369,$C359)),AVERAGEIFS(Observed!V$2:V$2369,Observed!$A$2:$A$2369,$A359,Observed!$C$2:$C$2369,$C359),"")</f>
        <v/>
      </c>
      <c r="W359" s="8" t="str">
        <f>IF(ISNUMBER(AVERAGEIFS(Observed!W$2:W$2369,Observed!$A$2:$A$2369,$A359,Observed!$C$2:$C$2369,$C359)),AVERAGEIFS(Observed!W$2:W$2369,Observed!$A$2:$A$2369,$A359,Observed!$C$2:$C$2369,$C359),"")</f>
        <v/>
      </c>
      <c r="X359" s="8" t="str">
        <f>IF(ISNUMBER(AVERAGEIFS(Observed!X$2:X$2369,Observed!$A$2:$A$2369,$A359,Observed!$C$2:$C$2369,$C359)),AVERAGEIFS(Observed!X$2:X$2369,Observed!$A$2:$A$2369,$A359,Observed!$C$2:$C$2369,$C359),"")</f>
        <v/>
      </c>
      <c r="Y359" s="40" t="str">
        <f>IF(ISNUMBER(AVERAGEIFS(Observed!Y$2:Y$2369,Observed!$A$2:$A$2369,$A359,Observed!$C$2:$C$2369,$C359)),AVERAGEIFS(Observed!Y$2:Y$2369,Observed!$A$2:$A$2369,$A359,Observed!$C$2:$C$2369,$C359),"")</f>
        <v/>
      </c>
      <c r="Z359" s="40" t="str">
        <f>IF(ISNUMBER(AVERAGEIFS(Observed!Z$2:Z$2369,Observed!$A$2:$A$2369,$A359,Observed!$C$2:$C$2369,$C359)),AVERAGEIFS(Observed!Z$2:Z$2369,Observed!$A$2:$A$2369,$A359,Observed!$C$2:$C$2369,$C359),"")</f>
        <v/>
      </c>
      <c r="AA359" s="40" t="str">
        <f>IF(ISNUMBER(AVERAGEIFS(Observed!AA$2:AA$2369,Observed!$A$2:$A$2369,$A359,Observed!$C$2:$C$2369,$C359)),AVERAGEIFS(Observed!AA$2:AA$2369,Observed!$A$2:$A$2369,$A359,Observed!$C$2:$C$2369,$C359),"")</f>
        <v/>
      </c>
      <c r="AB359" s="40">
        <f>IF(ISNUMBER(AVERAGEIFS(Observed!AB$2:AB$2369,Observed!$A$2:$A$2369,$A359,Observed!$C$2:$C$2369,$C359)),AVERAGEIFS(Observed!AB$2:AB$2369,Observed!$A$2:$A$2369,$A359,Observed!$C$2:$C$2369,$C359),"")</f>
        <v>17.866666666666667</v>
      </c>
      <c r="AC359" s="40">
        <f>IF(ISNUMBER(AVERAGEIFS(Observed!AC$2:AC$2369,Observed!$A$2:$A$2369,$A359,Observed!$C$2:$C$2369,$C359)),AVERAGEIFS(Observed!AC$2:AC$2369,Observed!$A$2:$A$2369,$A359,Observed!$C$2:$C$2369,$C359),"")</f>
        <v>6.5999999999999988</v>
      </c>
      <c r="AD359" s="40">
        <f>IF(ISNUMBER(AVERAGEIFS(Observed!AD$2:AD$2369,Observed!$A$2:$A$2369,$A359,Observed!$C$2:$C$2369,$C359)),AVERAGEIFS(Observed!AD$2:AD$2369,Observed!$A$2:$A$2369,$A359,Observed!$C$2:$C$2369,$C359),"")</f>
        <v>74.533333333333331</v>
      </c>
      <c r="AE359" s="40">
        <f>IF(ISNUMBER(AVERAGEIFS(Observed!AE$2:AE$2369,Observed!$A$2:$A$2369,$A359,Observed!$C$2:$C$2369,$C359)),AVERAGEIFS(Observed!AE$2:AE$2369,Observed!$A$2:$A$2369,$A359,Observed!$C$2:$C$2369,$C359),"")</f>
        <v>21.966666666666669</v>
      </c>
      <c r="AF359" s="40">
        <f>IF(ISNUMBER(AVERAGEIFS(Observed!AF$2:AF$2369,Observed!$A$2:$A$2369,$A359,Observed!$C$2:$C$2369,$C359)),AVERAGEIFS(Observed!AF$2:AF$2369,Observed!$A$2:$A$2369,$A359,Observed!$C$2:$C$2369,$C359),"")</f>
        <v>84.933333333333337</v>
      </c>
      <c r="AG359" s="40">
        <f>IF(ISNUMBER(AVERAGEIFS(Observed!AG$2:AG$2369,Observed!$A$2:$A$2369,$A359,Observed!$C$2:$C$2369,$C359)),AVERAGEIFS(Observed!AG$2:AG$2369,Observed!$A$2:$A$2369,$A359,Observed!$C$2:$C$2369,$C359),"")</f>
        <v>27.3</v>
      </c>
      <c r="AH359" s="41">
        <f>IF(ISNUMBER(AVERAGEIFS(Observed!AH$2:AH$2369,Observed!$A$2:$A$2369,$A359,Observed!$C$2:$C$2369,$C359)),AVERAGEIFS(Observed!AH$2:AH$2369,Observed!$A$2:$A$2369,$A359,Observed!$C$2:$C$2369,$C359),"")</f>
        <v>4.3666666666666666E-2</v>
      </c>
      <c r="AI359" s="41">
        <f>IF(ISNUMBER(AVERAGEIFS(Observed!AI$2:AI$2369,Observed!$A$2:$A$2369,$A359,Observed!$C$2:$C$2369,$C359)),AVERAGEIFS(Observed!AI$2:AI$2369,Observed!$A$2:$A$2369,$A359,Observed!$C$2:$C$2369,$C359),"")</f>
        <v>4.3666666666666666E-2</v>
      </c>
      <c r="AJ359" s="41" t="str">
        <f>IF(ISNUMBER(AVERAGEIFS(Observed!AJ$2:AJ$2369,Observed!$A$2:$A$2369,$A359,Observed!$C$2:$C$2369,$C359)),AVERAGEIFS(Observed!AJ$2:AJ$2369,Observed!$A$2:$A$2369,$A359,Observed!$C$2:$C$2369,$C359),"")</f>
        <v/>
      </c>
      <c r="AK359" s="40">
        <f>IF(ISNUMBER(AVERAGEIFS(Observed!AK$2:AK$2369,Observed!$A$2:$A$2369,$A359,Observed!$C$2:$C$2369,$C359)),AVERAGEIFS(Observed!AK$2:AK$2369,Observed!$A$2:$A$2369,$A359,Observed!$C$2:$C$2369,$C359),"")</f>
        <v>11.966666666666667</v>
      </c>
      <c r="AL359" s="41" t="str">
        <f>IF(ISNUMBER(AVERAGEIFS(Observed!AL$2:AL$2369,Observed!$A$2:$A$2369,$A359,Observed!$C$2:$C$2369,$C359)),AVERAGEIFS(Observed!AL$2:AL$2369,Observed!$A$2:$A$2369,$A359,Observed!$C$2:$C$2369,$C359),"")</f>
        <v/>
      </c>
      <c r="AM359" s="40" t="str">
        <f>IF(ISNUMBER(AVERAGEIFS(Observed!AM$2:AM$2369,Observed!$A$2:$A$2369,$A359,Observed!$C$2:$C$2369,$C359)),AVERAGEIFS(Observed!AM$2:AM$2369,Observed!$A$2:$A$2369,$A359,Observed!$C$2:$C$2369,$C359),"")</f>
        <v/>
      </c>
      <c r="AN359" s="40" t="str">
        <f>IF(ISNUMBER(AVERAGEIFS(Observed!AN$2:AN$2369,Observed!$A$2:$A$2369,$A359,Observed!$C$2:$C$2369,$C359)),AVERAGEIFS(Observed!AN$2:AN$2369,Observed!$A$2:$A$2369,$A359,Observed!$C$2:$C$2369,$C359),"")</f>
        <v/>
      </c>
      <c r="AO359" s="40" t="str">
        <f>IF(ISNUMBER(AVERAGEIFS(Observed!AO$2:AO$2369,Observed!$A$2:$A$2369,$A359,Observed!$C$2:$C$2369,$C359)),AVERAGEIFS(Observed!AO$2:AO$2369,Observed!$A$2:$A$2369,$A359,Observed!$C$2:$C$2369,$C359),"")</f>
        <v/>
      </c>
      <c r="AP359" s="41" t="str">
        <f>IF(ISNUMBER(AVERAGEIFS(Observed!AP$2:AP$2369,Observed!$A$2:$A$2369,$A359,Observed!$C$2:$C$2369,$C359)),AVERAGEIFS(Observed!AP$2:AP$2369,Observed!$A$2:$A$2369,$A359,Observed!$C$2:$C$2369,$C359),"")</f>
        <v/>
      </c>
      <c r="AQ359" s="40" t="str">
        <f>IF(ISNUMBER(AVERAGEIFS(Observed!AQ$2:AQ$2369,Observed!$A$2:$A$2369,$A359,Observed!$C$2:$C$2369,$C359)),AVERAGEIFS(Observed!AQ$2:AQ$2369,Observed!$A$2:$A$2369,$A359,Observed!$C$2:$C$2369,$C359),"")</f>
        <v/>
      </c>
      <c r="AR359" s="40" t="str">
        <f>IF(ISNUMBER(AVERAGEIFS(Observed!AR$2:AR$2369,Observed!$A$2:$A$2369,$A359,Observed!$C$2:$C$2369,$C359)),AVERAGEIFS(Observed!AR$2:AR$2369,Observed!$A$2:$A$2369,$A359,Observed!$C$2:$C$2369,$C359),"")</f>
        <v/>
      </c>
      <c r="AS359" s="3">
        <f>COUNTIFS(Observed!$A$2:$A$2369,$A359,Observed!$C$2:$C$2369,$C359)</f>
        <v>3</v>
      </c>
      <c r="AT359" s="3">
        <f t="shared" si="6"/>
        <v>10</v>
      </c>
    </row>
    <row r="360" spans="1:46" x14ac:dyDescent="0.25">
      <c r="A360" t="s">
        <v>63</v>
      </c>
      <c r="B360" t="s">
        <v>61</v>
      </c>
      <c r="C360" s="7">
        <v>42101</v>
      </c>
      <c r="D360" t="s">
        <v>101</v>
      </c>
      <c r="F360">
        <v>0</v>
      </c>
      <c r="J360" t="s">
        <v>96</v>
      </c>
      <c r="K360" t="s">
        <v>59</v>
      </c>
      <c r="L360">
        <v>3</v>
      </c>
      <c r="M360" t="s">
        <v>76</v>
      </c>
      <c r="N360" s="39">
        <f>IF(ISNUMBER(AVERAGEIFS(Observed!N$2:N$2369,Observed!$A$2:$A$2369,$A360,Observed!$C$2:$C$2369,$C360)),AVERAGEIFS(Observed!N$2:N$2369,Observed!$A$2:$A$2369,$A360,Observed!$C$2:$C$2369,$C360),"")</f>
        <v>1305.8</v>
      </c>
      <c r="O360" s="40">
        <f>IF(ISNUMBER(AVERAGEIFS(Observed!O$2:O$2369,Observed!$A$2:$A$2369,$A360,Observed!$C$2:$C$2369,$C360)),AVERAGEIFS(Observed!O$2:O$2369,Observed!$A$2:$A$2369,$A360,Observed!$C$2:$C$2369,$C360),"")</f>
        <v>130.58000000000001</v>
      </c>
      <c r="P360" s="40" t="str">
        <f>IF(ISNUMBER(AVERAGEIFS(Observed!P$2:P$2369,Observed!$A$2:$A$2369,$A360,Observed!$C$2:$C$2369,$C360)),AVERAGEIFS(Observed!P$2:P$2369,Observed!$A$2:$A$2369,$A360,Observed!$C$2:$C$2369,$C360),"")</f>
        <v/>
      </c>
      <c r="Q360" s="40" t="str">
        <f>IF(ISNUMBER(AVERAGEIFS(Observed!Q$2:Q$2369,Observed!$A$2:$A$2369,$A360,Observed!$C$2:$C$2369,$C360)),AVERAGEIFS(Observed!Q$2:Q$2369,Observed!$A$2:$A$2369,$A360,Observed!$C$2:$C$2369,$C360),"")</f>
        <v/>
      </c>
      <c r="R360" s="40" t="str">
        <f>IF(ISNUMBER(AVERAGEIFS(Observed!R$2:R$2369,Observed!$A$2:$A$2369,$A360,Observed!$C$2:$C$2369,$C360)),AVERAGEIFS(Observed!R$2:R$2369,Observed!$A$2:$A$2369,$A360,Observed!$C$2:$C$2369,$C360),"")</f>
        <v/>
      </c>
      <c r="S360" s="41" t="str">
        <f>IF(ISNUMBER(AVERAGEIFS(Observed!S$2:S$2369,Observed!$A$2:$A$2369,$A360,Observed!$C$2:$C$2369,$C360)),AVERAGEIFS(Observed!S$2:S$2369,Observed!$A$2:$A$2369,$A360,Observed!$C$2:$C$2369,$C360),"")</f>
        <v/>
      </c>
      <c r="T360" s="41" t="str">
        <f>IF(ISNUMBER(AVERAGEIFS(Observed!T$2:T$2369,Observed!$A$2:$A$2369,$A360,Observed!$C$2:$C$2369,$C360)),AVERAGEIFS(Observed!T$2:T$2369,Observed!$A$2:$A$2369,$A360,Observed!$C$2:$C$2369,$C360),"")</f>
        <v/>
      </c>
      <c r="U360" s="41" t="str">
        <f>IF(ISNUMBER(AVERAGEIFS(Observed!U$2:U$2369,Observed!$A$2:$A$2369,$A360,Observed!$C$2:$C$2369,$C360)),AVERAGEIFS(Observed!U$2:U$2369,Observed!$A$2:$A$2369,$A360,Observed!$C$2:$C$2369,$C360),"")</f>
        <v/>
      </c>
      <c r="V360" s="40" t="str">
        <f>IF(ISNUMBER(AVERAGEIFS(Observed!V$2:V$2369,Observed!$A$2:$A$2369,$A360,Observed!$C$2:$C$2369,$C360)),AVERAGEIFS(Observed!V$2:V$2369,Observed!$A$2:$A$2369,$A360,Observed!$C$2:$C$2369,$C360),"")</f>
        <v/>
      </c>
      <c r="W360" s="8" t="str">
        <f>IF(ISNUMBER(AVERAGEIFS(Observed!W$2:W$2369,Observed!$A$2:$A$2369,$A360,Observed!$C$2:$C$2369,$C360)),AVERAGEIFS(Observed!W$2:W$2369,Observed!$A$2:$A$2369,$A360,Observed!$C$2:$C$2369,$C360),"")</f>
        <v/>
      </c>
      <c r="X360" s="8" t="str">
        <f>IF(ISNUMBER(AVERAGEIFS(Observed!X$2:X$2369,Observed!$A$2:$A$2369,$A360,Observed!$C$2:$C$2369,$C360)),AVERAGEIFS(Observed!X$2:X$2369,Observed!$A$2:$A$2369,$A360,Observed!$C$2:$C$2369,$C360),"")</f>
        <v/>
      </c>
      <c r="Y360" s="40" t="str">
        <f>IF(ISNUMBER(AVERAGEIFS(Observed!Y$2:Y$2369,Observed!$A$2:$A$2369,$A360,Observed!$C$2:$C$2369,$C360)),AVERAGEIFS(Observed!Y$2:Y$2369,Observed!$A$2:$A$2369,$A360,Observed!$C$2:$C$2369,$C360),"")</f>
        <v/>
      </c>
      <c r="Z360" s="40" t="str">
        <f>IF(ISNUMBER(AVERAGEIFS(Observed!Z$2:Z$2369,Observed!$A$2:$A$2369,$A360,Observed!$C$2:$C$2369,$C360)),AVERAGEIFS(Observed!Z$2:Z$2369,Observed!$A$2:$A$2369,$A360,Observed!$C$2:$C$2369,$C360),"")</f>
        <v/>
      </c>
      <c r="AA360" s="40" t="str">
        <f>IF(ISNUMBER(AVERAGEIFS(Observed!AA$2:AA$2369,Observed!$A$2:$A$2369,$A360,Observed!$C$2:$C$2369,$C360)),AVERAGEIFS(Observed!AA$2:AA$2369,Observed!$A$2:$A$2369,$A360,Observed!$C$2:$C$2369,$C360),"")</f>
        <v/>
      </c>
      <c r="AB360" s="40">
        <f>IF(ISNUMBER(AVERAGEIFS(Observed!AB$2:AB$2369,Observed!$A$2:$A$2369,$A360,Observed!$C$2:$C$2369,$C360)),AVERAGEIFS(Observed!AB$2:AB$2369,Observed!$A$2:$A$2369,$A360,Observed!$C$2:$C$2369,$C360),"")</f>
        <v>18.166666666666668</v>
      </c>
      <c r="AC360" s="40">
        <f>IF(ISNUMBER(AVERAGEIFS(Observed!AC$2:AC$2369,Observed!$A$2:$A$2369,$A360,Observed!$C$2:$C$2369,$C360)),AVERAGEIFS(Observed!AC$2:AC$2369,Observed!$A$2:$A$2369,$A360,Observed!$C$2:$C$2369,$C360),"")</f>
        <v>14.133333333333335</v>
      </c>
      <c r="AD360" s="40">
        <f>IF(ISNUMBER(AVERAGEIFS(Observed!AD$2:AD$2369,Observed!$A$2:$A$2369,$A360,Observed!$C$2:$C$2369,$C360)),AVERAGEIFS(Observed!AD$2:AD$2369,Observed!$A$2:$A$2369,$A360,Observed!$C$2:$C$2369,$C360),"")</f>
        <v>80.2</v>
      </c>
      <c r="AE360" s="40">
        <f>IF(ISNUMBER(AVERAGEIFS(Observed!AE$2:AE$2369,Observed!$A$2:$A$2369,$A360,Observed!$C$2:$C$2369,$C360)),AVERAGEIFS(Observed!AE$2:AE$2369,Observed!$A$2:$A$2369,$A360,Observed!$C$2:$C$2369,$C360),"")</f>
        <v>21.133333333333336</v>
      </c>
      <c r="AF360" s="40">
        <f>IF(ISNUMBER(AVERAGEIFS(Observed!AF$2:AF$2369,Observed!$A$2:$A$2369,$A360,Observed!$C$2:$C$2369,$C360)),AVERAGEIFS(Observed!AF$2:AF$2369,Observed!$A$2:$A$2369,$A360,Observed!$C$2:$C$2369,$C360),"")</f>
        <v>86.7</v>
      </c>
      <c r="AG360" s="40">
        <f>IF(ISNUMBER(AVERAGEIFS(Observed!AG$2:AG$2369,Observed!$A$2:$A$2369,$A360,Observed!$C$2:$C$2369,$C360)),AVERAGEIFS(Observed!AG$2:AG$2369,Observed!$A$2:$A$2369,$A360,Observed!$C$2:$C$2369,$C360),"")</f>
        <v>22.233333333333334</v>
      </c>
      <c r="AH360" s="41">
        <f>IF(ISNUMBER(AVERAGEIFS(Observed!AH$2:AH$2369,Observed!$A$2:$A$2369,$A360,Observed!$C$2:$C$2369,$C360)),AVERAGEIFS(Observed!AH$2:AH$2369,Observed!$A$2:$A$2369,$A360,Observed!$C$2:$C$2369,$C360),"")</f>
        <v>3.5333333333333335E-2</v>
      </c>
      <c r="AI360" s="41">
        <f>IF(ISNUMBER(AVERAGEIFS(Observed!AI$2:AI$2369,Observed!$A$2:$A$2369,$A360,Observed!$C$2:$C$2369,$C360)),AVERAGEIFS(Observed!AI$2:AI$2369,Observed!$A$2:$A$2369,$A360,Observed!$C$2:$C$2369,$C360),"")</f>
        <v>3.5333333333333335E-2</v>
      </c>
      <c r="AJ360" s="41" t="str">
        <f>IF(ISNUMBER(AVERAGEIFS(Observed!AJ$2:AJ$2369,Observed!$A$2:$A$2369,$A360,Observed!$C$2:$C$2369,$C360)),AVERAGEIFS(Observed!AJ$2:AJ$2369,Observed!$A$2:$A$2369,$A360,Observed!$C$2:$C$2369,$C360),"")</f>
        <v/>
      </c>
      <c r="AK360" s="40">
        <f>IF(ISNUMBER(AVERAGEIFS(Observed!AK$2:AK$2369,Observed!$A$2:$A$2369,$A360,Observed!$C$2:$C$2369,$C360)),AVERAGEIFS(Observed!AK$2:AK$2369,Observed!$A$2:$A$2369,$A360,Observed!$C$2:$C$2369,$C360),"")</f>
        <v>12.833333333333334</v>
      </c>
      <c r="AL360" s="41" t="str">
        <f>IF(ISNUMBER(AVERAGEIFS(Observed!AL$2:AL$2369,Observed!$A$2:$A$2369,$A360,Observed!$C$2:$C$2369,$C360)),AVERAGEIFS(Observed!AL$2:AL$2369,Observed!$A$2:$A$2369,$A360,Observed!$C$2:$C$2369,$C360),"")</f>
        <v/>
      </c>
      <c r="AM360" s="40" t="str">
        <f>IF(ISNUMBER(AVERAGEIFS(Observed!AM$2:AM$2369,Observed!$A$2:$A$2369,$A360,Observed!$C$2:$C$2369,$C360)),AVERAGEIFS(Observed!AM$2:AM$2369,Observed!$A$2:$A$2369,$A360,Observed!$C$2:$C$2369,$C360),"")</f>
        <v/>
      </c>
      <c r="AN360" s="40" t="str">
        <f>IF(ISNUMBER(AVERAGEIFS(Observed!AN$2:AN$2369,Observed!$A$2:$A$2369,$A360,Observed!$C$2:$C$2369,$C360)),AVERAGEIFS(Observed!AN$2:AN$2369,Observed!$A$2:$A$2369,$A360,Observed!$C$2:$C$2369,$C360),"")</f>
        <v/>
      </c>
      <c r="AO360" s="40" t="str">
        <f>IF(ISNUMBER(AVERAGEIFS(Observed!AO$2:AO$2369,Observed!$A$2:$A$2369,$A360,Observed!$C$2:$C$2369,$C360)),AVERAGEIFS(Observed!AO$2:AO$2369,Observed!$A$2:$A$2369,$A360,Observed!$C$2:$C$2369,$C360),"")</f>
        <v/>
      </c>
      <c r="AP360" s="41" t="str">
        <f>IF(ISNUMBER(AVERAGEIFS(Observed!AP$2:AP$2369,Observed!$A$2:$A$2369,$A360,Observed!$C$2:$C$2369,$C360)),AVERAGEIFS(Observed!AP$2:AP$2369,Observed!$A$2:$A$2369,$A360,Observed!$C$2:$C$2369,$C360),"")</f>
        <v/>
      </c>
      <c r="AQ360" s="40" t="str">
        <f>IF(ISNUMBER(AVERAGEIFS(Observed!AQ$2:AQ$2369,Observed!$A$2:$A$2369,$A360,Observed!$C$2:$C$2369,$C360)),AVERAGEIFS(Observed!AQ$2:AQ$2369,Observed!$A$2:$A$2369,$A360,Observed!$C$2:$C$2369,$C360),"")</f>
        <v/>
      </c>
      <c r="AR360" s="40" t="str">
        <f>IF(ISNUMBER(AVERAGEIFS(Observed!AR$2:AR$2369,Observed!$A$2:$A$2369,$A360,Observed!$C$2:$C$2369,$C360)),AVERAGEIFS(Observed!AR$2:AR$2369,Observed!$A$2:$A$2369,$A360,Observed!$C$2:$C$2369,$C360),"")</f>
        <v/>
      </c>
      <c r="AS360" s="3">
        <f>COUNTIFS(Observed!$A$2:$A$2369,$A360,Observed!$C$2:$C$2369,$C360)</f>
        <v>3</v>
      </c>
      <c r="AT360" s="3">
        <f t="shared" si="6"/>
        <v>10</v>
      </c>
    </row>
    <row r="361" spans="1:46" x14ac:dyDescent="0.25">
      <c r="A361" t="s">
        <v>66</v>
      </c>
      <c r="B361" t="s">
        <v>61</v>
      </c>
      <c r="C361" s="7">
        <v>42101</v>
      </c>
      <c r="D361" t="s">
        <v>101</v>
      </c>
      <c r="F361">
        <v>50</v>
      </c>
      <c r="J361" t="s">
        <v>96</v>
      </c>
      <c r="K361" t="s">
        <v>59</v>
      </c>
      <c r="L361">
        <v>3</v>
      </c>
      <c r="M361" t="s">
        <v>76</v>
      </c>
      <c r="N361" s="39">
        <f>IF(ISNUMBER(AVERAGEIFS(Observed!N$2:N$2369,Observed!$A$2:$A$2369,$A361,Observed!$C$2:$C$2369,$C361)),AVERAGEIFS(Observed!N$2:N$2369,Observed!$A$2:$A$2369,$A361,Observed!$C$2:$C$2369,$C361),"")</f>
        <v>1173.1000000000001</v>
      </c>
      <c r="O361" s="40">
        <f>IF(ISNUMBER(AVERAGEIFS(Observed!O$2:O$2369,Observed!$A$2:$A$2369,$A361,Observed!$C$2:$C$2369,$C361)),AVERAGEIFS(Observed!O$2:O$2369,Observed!$A$2:$A$2369,$A361,Observed!$C$2:$C$2369,$C361),"")</f>
        <v>117.30999999999999</v>
      </c>
      <c r="P361" s="40" t="str">
        <f>IF(ISNUMBER(AVERAGEIFS(Observed!P$2:P$2369,Observed!$A$2:$A$2369,$A361,Observed!$C$2:$C$2369,$C361)),AVERAGEIFS(Observed!P$2:P$2369,Observed!$A$2:$A$2369,$A361,Observed!$C$2:$C$2369,$C361),"")</f>
        <v/>
      </c>
      <c r="Q361" s="40" t="str">
        <f>IF(ISNUMBER(AVERAGEIFS(Observed!Q$2:Q$2369,Observed!$A$2:$A$2369,$A361,Observed!$C$2:$C$2369,$C361)),AVERAGEIFS(Observed!Q$2:Q$2369,Observed!$A$2:$A$2369,$A361,Observed!$C$2:$C$2369,$C361),"")</f>
        <v/>
      </c>
      <c r="R361" s="40" t="str">
        <f>IF(ISNUMBER(AVERAGEIFS(Observed!R$2:R$2369,Observed!$A$2:$A$2369,$A361,Observed!$C$2:$C$2369,$C361)),AVERAGEIFS(Observed!R$2:R$2369,Observed!$A$2:$A$2369,$A361,Observed!$C$2:$C$2369,$C361),"")</f>
        <v/>
      </c>
      <c r="S361" s="41" t="str">
        <f>IF(ISNUMBER(AVERAGEIFS(Observed!S$2:S$2369,Observed!$A$2:$A$2369,$A361,Observed!$C$2:$C$2369,$C361)),AVERAGEIFS(Observed!S$2:S$2369,Observed!$A$2:$A$2369,$A361,Observed!$C$2:$C$2369,$C361),"")</f>
        <v/>
      </c>
      <c r="T361" s="41" t="str">
        <f>IF(ISNUMBER(AVERAGEIFS(Observed!T$2:T$2369,Observed!$A$2:$A$2369,$A361,Observed!$C$2:$C$2369,$C361)),AVERAGEIFS(Observed!T$2:T$2369,Observed!$A$2:$A$2369,$A361,Observed!$C$2:$C$2369,$C361),"")</f>
        <v/>
      </c>
      <c r="U361" s="41" t="str">
        <f>IF(ISNUMBER(AVERAGEIFS(Observed!U$2:U$2369,Observed!$A$2:$A$2369,$A361,Observed!$C$2:$C$2369,$C361)),AVERAGEIFS(Observed!U$2:U$2369,Observed!$A$2:$A$2369,$A361,Observed!$C$2:$C$2369,$C361),"")</f>
        <v/>
      </c>
      <c r="V361" s="40" t="str">
        <f>IF(ISNUMBER(AVERAGEIFS(Observed!V$2:V$2369,Observed!$A$2:$A$2369,$A361,Observed!$C$2:$C$2369,$C361)),AVERAGEIFS(Observed!V$2:V$2369,Observed!$A$2:$A$2369,$A361,Observed!$C$2:$C$2369,$C361),"")</f>
        <v/>
      </c>
      <c r="W361" s="8" t="str">
        <f>IF(ISNUMBER(AVERAGEIFS(Observed!W$2:W$2369,Observed!$A$2:$A$2369,$A361,Observed!$C$2:$C$2369,$C361)),AVERAGEIFS(Observed!W$2:W$2369,Observed!$A$2:$A$2369,$A361,Observed!$C$2:$C$2369,$C361),"")</f>
        <v/>
      </c>
      <c r="X361" s="8" t="str">
        <f>IF(ISNUMBER(AVERAGEIFS(Observed!X$2:X$2369,Observed!$A$2:$A$2369,$A361,Observed!$C$2:$C$2369,$C361)),AVERAGEIFS(Observed!X$2:X$2369,Observed!$A$2:$A$2369,$A361,Observed!$C$2:$C$2369,$C361),"")</f>
        <v/>
      </c>
      <c r="Y361" s="40" t="str">
        <f>IF(ISNUMBER(AVERAGEIFS(Observed!Y$2:Y$2369,Observed!$A$2:$A$2369,$A361,Observed!$C$2:$C$2369,$C361)),AVERAGEIFS(Observed!Y$2:Y$2369,Observed!$A$2:$A$2369,$A361,Observed!$C$2:$C$2369,$C361),"")</f>
        <v/>
      </c>
      <c r="Z361" s="40" t="str">
        <f>IF(ISNUMBER(AVERAGEIFS(Observed!Z$2:Z$2369,Observed!$A$2:$A$2369,$A361,Observed!$C$2:$C$2369,$C361)),AVERAGEIFS(Observed!Z$2:Z$2369,Observed!$A$2:$A$2369,$A361,Observed!$C$2:$C$2369,$C361),"")</f>
        <v/>
      </c>
      <c r="AA361" s="40" t="str">
        <f>IF(ISNUMBER(AVERAGEIFS(Observed!AA$2:AA$2369,Observed!$A$2:$A$2369,$A361,Observed!$C$2:$C$2369,$C361)),AVERAGEIFS(Observed!AA$2:AA$2369,Observed!$A$2:$A$2369,$A361,Observed!$C$2:$C$2369,$C361),"")</f>
        <v/>
      </c>
      <c r="AB361" s="40">
        <f>IF(ISNUMBER(AVERAGEIFS(Observed!AB$2:AB$2369,Observed!$A$2:$A$2369,$A361,Observed!$C$2:$C$2369,$C361)),AVERAGEIFS(Observed!AB$2:AB$2369,Observed!$A$2:$A$2369,$A361,Observed!$C$2:$C$2369,$C361),"")</f>
        <v>17.900000000000002</v>
      </c>
      <c r="AC361" s="40">
        <f>IF(ISNUMBER(AVERAGEIFS(Observed!AC$2:AC$2369,Observed!$A$2:$A$2369,$A361,Observed!$C$2:$C$2369,$C361)),AVERAGEIFS(Observed!AC$2:AC$2369,Observed!$A$2:$A$2369,$A361,Observed!$C$2:$C$2369,$C361),"")</f>
        <v>7.5333333333333341</v>
      </c>
      <c r="AD361" s="40">
        <f>IF(ISNUMBER(AVERAGEIFS(Observed!AD$2:AD$2369,Observed!$A$2:$A$2369,$A361,Observed!$C$2:$C$2369,$C361)),AVERAGEIFS(Observed!AD$2:AD$2369,Observed!$A$2:$A$2369,$A361,Observed!$C$2:$C$2369,$C361),"")</f>
        <v>76</v>
      </c>
      <c r="AE361" s="40">
        <f>IF(ISNUMBER(AVERAGEIFS(Observed!AE$2:AE$2369,Observed!$A$2:$A$2369,$A361,Observed!$C$2:$C$2369,$C361)),AVERAGEIFS(Observed!AE$2:AE$2369,Observed!$A$2:$A$2369,$A361,Observed!$C$2:$C$2369,$C361),"")</f>
        <v>21.133333333333336</v>
      </c>
      <c r="AF361" s="40">
        <f>IF(ISNUMBER(AVERAGEIFS(Observed!AF$2:AF$2369,Observed!$A$2:$A$2369,$A361,Observed!$C$2:$C$2369,$C361)),AVERAGEIFS(Observed!AF$2:AF$2369,Observed!$A$2:$A$2369,$A361,Observed!$C$2:$C$2369,$C361),"")</f>
        <v>84.033333333333331</v>
      </c>
      <c r="AG361" s="40">
        <f>IF(ISNUMBER(AVERAGEIFS(Observed!AG$2:AG$2369,Observed!$A$2:$A$2369,$A361,Observed!$C$2:$C$2369,$C361)),AVERAGEIFS(Observed!AG$2:AG$2369,Observed!$A$2:$A$2369,$A361,Observed!$C$2:$C$2369,$C361),"")</f>
        <v>21.7</v>
      </c>
      <c r="AH361" s="41">
        <f>IF(ISNUMBER(AVERAGEIFS(Observed!AH$2:AH$2369,Observed!$A$2:$A$2369,$A361,Observed!$C$2:$C$2369,$C361)),AVERAGEIFS(Observed!AH$2:AH$2369,Observed!$A$2:$A$2369,$A361,Observed!$C$2:$C$2369,$C361),"")</f>
        <v>3.4666666666666672E-2</v>
      </c>
      <c r="AI361" s="41">
        <f>IF(ISNUMBER(AVERAGEIFS(Observed!AI$2:AI$2369,Observed!$A$2:$A$2369,$A361,Observed!$C$2:$C$2369,$C361)),AVERAGEIFS(Observed!AI$2:AI$2369,Observed!$A$2:$A$2369,$A361,Observed!$C$2:$C$2369,$C361),"")</f>
        <v>3.4666666666666672E-2</v>
      </c>
      <c r="AJ361" s="41" t="str">
        <f>IF(ISNUMBER(AVERAGEIFS(Observed!AJ$2:AJ$2369,Observed!$A$2:$A$2369,$A361,Observed!$C$2:$C$2369,$C361)),AVERAGEIFS(Observed!AJ$2:AJ$2369,Observed!$A$2:$A$2369,$A361,Observed!$C$2:$C$2369,$C361),"")</f>
        <v/>
      </c>
      <c r="AK361" s="40">
        <f>IF(ISNUMBER(AVERAGEIFS(Observed!AK$2:AK$2369,Observed!$A$2:$A$2369,$A361,Observed!$C$2:$C$2369,$C361)),AVERAGEIFS(Observed!AK$2:AK$2369,Observed!$A$2:$A$2369,$A361,Observed!$C$2:$C$2369,$C361),"")</f>
        <v>12.166666666666666</v>
      </c>
      <c r="AL361" s="41" t="str">
        <f>IF(ISNUMBER(AVERAGEIFS(Observed!AL$2:AL$2369,Observed!$A$2:$A$2369,$A361,Observed!$C$2:$C$2369,$C361)),AVERAGEIFS(Observed!AL$2:AL$2369,Observed!$A$2:$A$2369,$A361,Observed!$C$2:$C$2369,$C361),"")</f>
        <v/>
      </c>
      <c r="AM361" s="40" t="str">
        <f>IF(ISNUMBER(AVERAGEIFS(Observed!AM$2:AM$2369,Observed!$A$2:$A$2369,$A361,Observed!$C$2:$C$2369,$C361)),AVERAGEIFS(Observed!AM$2:AM$2369,Observed!$A$2:$A$2369,$A361,Observed!$C$2:$C$2369,$C361),"")</f>
        <v/>
      </c>
      <c r="AN361" s="40" t="str">
        <f>IF(ISNUMBER(AVERAGEIFS(Observed!AN$2:AN$2369,Observed!$A$2:$A$2369,$A361,Observed!$C$2:$C$2369,$C361)),AVERAGEIFS(Observed!AN$2:AN$2369,Observed!$A$2:$A$2369,$A361,Observed!$C$2:$C$2369,$C361),"")</f>
        <v/>
      </c>
      <c r="AO361" s="40" t="str">
        <f>IF(ISNUMBER(AVERAGEIFS(Observed!AO$2:AO$2369,Observed!$A$2:$A$2369,$A361,Observed!$C$2:$C$2369,$C361)),AVERAGEIFS(Observed!AO$2:AO$2369,Observed!$A$2:$A$2369,$A361,Observed!$C$2:$C$2369,$C361),"")</f>
        <v/>
      </c>
      <c r="AP361" s="41" t="str">
        <f>IF(ISNUMBER(AVERAGEIFS(Observed!AP$2:AP$2369,Observed!$A$2:$A$2369,$A361,Observed!$C$2:$C$2369,$C361)),AVERAGEIFS(Observed!AP$2:AP$2369,Observed!$A$2:$A$2369,$A361,Observed!$C$2:$C$2369,$C361),"")</f>
        <v/>
      </c>
      <c r="AQ361" s="40" t="str">
        <f>IF(ISNUMBER(AVERAGEIFS(Observed!AQ$2:AQ$2369,Observed!$A$2:$A$2369,$A361,Observed!$C$2:$C$2369,$C361)),AVERAGEIFS(Observed!AQ$2:AQ$2369,Observed!$A$2:$A$2369,$A361,Observed!$C$2:$C$2369,$C361),"")</f>
        <v/>
      </c>
      <c r="AR361" s="40" t="str">
        <f>IF(ISNUMBER(AVERAGEIFS(Observed!AR$2:AR$2369,Observed!$A$2:$A$2369,$A361,Observed!$C$2:$C$2369,$C361)),AVERAGEIFS(Observed!AR$2:AR$2369,Observed!$A$2:$A$2369,$A361,Observed!$C$2:$C$2369,$C361),"")</f>
        <v/>
      </c>
      <c r="AS361" s="3">
        <f>COUNTIFS(Observed!$A$2:$A$2369,$A361,Observed!$C$2:$C$2369,$C361)</f>
        <v>3</v>
      </c>
      <c r="AT361" s="3">
        <f t="shared" si="6"/>
        <v>10</v>
      </c>
    </row>
    <row r="362" spans="1:46" x14ac:dyDescent="0.25">
      <c r="A362" t="s">
        <v>64</v>
      </c>
      <c r="B362" t="s">
        <v>61</v>
      </c>
      <c r="C362" s="7">
        <v>42101</v>
      </c>
      <c r="D362" t="s">
        <v>101</v>
      </c>
      <c r="F362">
        <v>100</v>
      </c>
      <c r="J362" t="s">
        <v>96</v>
      </c>
      <c r="K362" t="s">
        <v>59</v>
      </c>
      <c r="L362">
        <v>3</v>
      </c>
      <c r="M362" t="s">
        <v>76</v>
      </c>
      <c r="N362" s="39">
        <f>IF(ISNUMBER(AVERAGEIFS(Observed!N$2:N$2369,Observed!$A$2:$A$2369,$A362,Observed!$C$2:$C$2369,$C362)),AVERAGEIFS(Observed!N$2:N$2369,Observed!$A$2:$A$2369,$A362,Observed!$C$2:$C$2369,$C362),"")</f>
        <v>1422.7666666666667</v>
      </c>
      <c r="O362" s="40">
        <f>IF(ISNUMBER(AVERAGEIFS(Observed!O$2:O$2369,Observed!$A$2:$A$2369,$A362,Observed!$C$2:$C$2369,$C362)),AVERAGEIFS(Observed!O$2:O$2369,Observed!$A$2:$A$2369,$A362,Observed!$C$2:$C$2369,$C362),"")</f>
        <v>142.27666666666667</v>
      </c>
      <c r="P362" s="40" t="str">
        <f>IF(ISNUMBER(AVERAGEIFS(Observed!P$2:P$2369,Observed!$A$2:$A$2369,$A362,Observed!$C$2:$C$2369,$C362)),AVERAGEIFS(Observed!P$2:P$2369,Observed!$A$2:$A$2369,$A362,Observed!$C$2:$C$2369,$C362),"")</f>
        <v/>
      </c>
      <c r="Q362" s="40" t="str">
        <f>IF(ISNUMBER(AVERAGEIFS(Observed!Q$2:Q$2369,Observed!$A$2:$A$2369,$A362,Observed!$C$2:$C$2369,$C362)),AVERAGEIFS(Observed!Q$2:Q$2369,Observed!$A$2:$A$2369,$A362,Observed!$C$2:$C$2369,$C362),"")</f>
        <v/>
      </c>
      <c r="R362" s="40" t="str">
        <f>IF(ISNUMBER(AVERAGEIFS(Observed!R$2:R$2369,Observed!$A$2:$A$2369,$A362,Observed!$C$2:$C$2369,$C362)),AVERAGEIFS(Observed!R$2:R$2369,Observed!$A$2:$A$2369,$A362,Observed!$C$2:$C$2369,$C362),"")</f>
        <v/>
      </c>
      <c r="S362" s="41" t="str">
        <f>IF(ISNUMBER(AVERAGEIFS(Observed!S$2:S$2369,Observed!$A$2:$A$2369,$A362,Observed!$C$2:$C$2369,$C362)),AVERAGEIFS(Observed!S$2:S$2369,Observed!$A$2:$A$2369,$A362,Observed!$C$2:$C$2369,$C362),"")</f>
        <v/>
      </c>
      <c r="T362" s="41" t="str">
        <f>IF(ISNUMBER(AVERAGEIFS(Observed!T$2:T$2369,Observed!$A$2:$A$2369,$A362,Observed!$C$2:$C$2369,$C362)),AVERAGEIFS(Observed!T$2:T$2369,Observed!$A$2:$A$2369,$A362,Observed!$C$2:$C$2369,$C362),"")</f>
        <v/>
      </c>
      <c r="U362" s="41" t="str">
        <f>IF(ISNUMBER(AVERAGEIFS(Observed!U$2:U$2369,Observed!$A$2:$A$2369,$A362,Observed!$C$2:$C$2369,$C362)),AVERAGEIFS(Observed!U$2:U$2369,Observed!$A$2:$A$2369,$A362,Observed!$C$2:$C$2369,$C362),"")</f>
        <v/>
      </c>
      <c r="V362" s="40" t="str">
        <f>IF(ISNUMBER(AVERAGEIFS(Observed!V$2:V$2369,Observed!$A$2:$A$2369,$A362,Observed!$C$2:$C$2369,$C362)),AVERAGEIFS(Observed!V$2:V$2369,Observed!$A$2:$A$2369,$A362,Observed!$C$2:$C$2369,$C362),"")</f>
        <v/>
      </c>
      <c r="W362" s="8" t="str">
        <f>IF(ISNUMBER(AVERAGEIFS(Observed!W$2:W$2369,Observed!$A$2:$A$2369,$A362,Observed!$C$2:$C$2369,$C362)),AVERAGEIFS(Observed!W$2:W$2369,Observed!$A$2:$A$2369,$A362,Observed!$C$2:$C$2369,$C362),"")</f>
        <v/>
      </c>
      <c r="X362" s="8" t="str">
        <f>IF(ISNUMBER(AVERAGEIFS(Observed!X$2:X$2369,Observed!$A$2:$A$2369,$A362,Observed!$C$2:$C$2369,$C362)),AVERAGEIFS(Observed!X$2:X$2369,Observed!$A$2:$A$2369,$A362,Observed!$C$2:$C$2369,$C362),"")</f>
        <v/>
      </c>
      <c r="Y362" s="40" t="str">
        <f>IF(ISNUMBER(AVERAGEIFS(Observed!Y$2:Y$2369,Observed!$A$2:$A$2369,$A362,Observed!$C$2:$C$2369,$C362)),AVERAGEIFS(Observed!Y$2:Y$2369,Observed!$A$2:$A$2369,$A362,Observed!$C$2:$C$2369,$C362),"")</f>
        <v/>
      </c>
      <c r="Z362" s="40" t="str">
        <f>IF(ISNUMBER(AVERAGEIFS(Observed!Z$2:Z$2369,Observed!$A$2:$A$2369,$A362,Observed!$C$2:$C$2369,$C362)),AVERAGEIFS(Observed!Z$2:Z$2369,Observed!$A$2:$A$2369,$A362,Observed!$C$2:$C$2369,$C362),"")</f>
        <v/>
      </c>
      <c r="AA362" s="40" t="str">
        <f>IF(ISNUMBER(AVERAGEIFS(Observed!AA$2:AA$2369,Observed!$A$2:$A$2369,$A362,Observed!$C$2:$C$2369,$C362)),AVERAGEIFS(Observed!AA$2:AA$2369,Observed!$A$2:$A$2369,$A362,Observed!$C$2:$C$2369,$C362),"")</f>
        <v/>
      </c>
      <c r="AB362" s="40">
        <f>IF(ISNUMBER(AVERAGEIFS(Observed!AB$2:AB$2369,Observed!$A$2:$A$2369,$A362,Observed!$C$2:$C$2369,$C362)),AVERAGEIFS(Observed!AB$2:AB$2369,Observed!$A$2:$A$2369,$A362,Observed!$C$2:$C$2369,$C362),"")</f>
        <v>17.900000000000002</v>
      </c>
      <c r="AC362" s="40">
        <f>IF(ISNUMBER(AVERAGEIFS(Observed!AC$2:AC$2369,Observed!$A$2:$A$2369,$A362,Observed!$C$2:$C$2369,$C362)),AVERAGEIFS(Observed!AC$2:AC$2369,Observed!$A$2:$A$2369,$A362,Observed!$C$2:$C$2369,$C362),"")</f>
        <v>14.566666666666668</v>
      </c>
      <c r="AD362" s="40">
        <f>IF(ISNUMBER(AVERAGEIFS(Observed!AD$2:AD$2369,Observed!$A$2:$A$2369,$A362,Observed!$C$2:$C$2369,$C362)),AVERAGEIFS(Observed!AD$2:AD$2369,Observed!$A$2:$A$2369,$A362,Observed!$C$2:$C$2369,$C362),"")</f>
        <v>79.533333333333346</v>
      </c>
      <c r="AE362" s="40">
        <f>IF(ISNUMBER(AVERAGEIFS(Observed!AE$2:AE$2369,Observed!$A$2:$A$2369,$A362,Observed!$C$2:$C$2369,$C362)),AVERAGEIFS(Observed!AE$2:AE$2369,Observed!$A$2:$A$2369,$A362,Observed!$C$2:$C$2369,$C362),"")</f>
        <v>20.133333333333336</v>
      </c>
      <c r="AF362" s="40">
        <f>IF(ISNUMBER(AVERAGEIFS(Observed!AF$2:AF$2369,Observed!$A$2:$A$2369,$A362,Observed!$C$2:$C$2369,$C362)),AVERAGEIFS(Observed!AF$2:AF$2369,Observed!$A$2:$A$2369,$A362,Observed!$C$2:$C$2369,$C362),"")</f>
        <v>86</v>
      </c>
      <c r="AG362" s="40">
        <f>IF(ISNUMBER(AVERAGEIFS(Observed!AG$2:AG$2369,Observed!$A$2:$A$2369,$A362,Observed!$C$2:$C$2369,$C362)),AVERAGEIFS(Observed!AG$2:AG$2369,Observed!$A$2:$A$2369,$A362,Observed!$C$2:$C$2369,$C362),"")</f>
        <v>21.466666666666669</v>
      </c>
      <c r="AH362" s="41">
        <f>IF(ISNUMBER(AVERAGEIFS(Observed!AH$2:AH$2369,Observed!$A$2:$A$2369,$A362,Observed!$C$2:$C$2369,$C362)),AVERAGEIFS(Observed!AH$2:AH$2369,Observed!$A$2:$A$2369,$A362,Observed!$C$2:$C$2369,$C362),"")</f>
        <v>3.4333333333333334E-2</v>
      </c>
      <c r="AI362" s="41">
        <f>IF(ISNUMBER(AVERAGEIFS(Observed!AI$2:AI$2369,Observed!$A$2:$A$2369,$A362,Observed!$C$2:$C$2369,$C362)),AVERAGEIFS(Observed!AI$2:AI$2369,Observed!$A$2:$A$2369,$A362,Observed!$C$2:$C$2369,$C362),"")</f>
        <v>3.4333333333333334E-2</v>
      </c>
      <c r="AJ362" s="41" t="str">
        <f>IF(ISNUMBER(AVERAGEIFS(Observed!AJ$2:AJ$2369,Observed!$A$2:$A$2369,$A362,Observed!$C$2:$C$2369,$C362)),AVERAGEIFS(Observed!AJ$2:AJ$2369,Observed!$A$2:$A$2369,$A362,Observed!$C$2:$C$2369,$C362),"")</f>
        <v/>
      </c>
      <c r="AK362" s="40">
        <f>IF(ISNUMBER(AVERAGEIFS(Observed!AK$2:AK$2369,Observed!$A$2:$A$2369,$A362,Observed!$C$2:$C$2369,$C362)),AVERAGEIFS(Observed!AK$2:AK$2369,Observed!$A$2:$A$2369,$A362,Observed!$C$2:$C$2369,$C362),"")</f>
        <v>12.766666666666666</v>
      </c>
      <c r="AL362" s="41" t="str">
        <f>IF(ISNUMBER(AVERAGEIFS(Observed!AL$2:AL$2369,Observed!$A$2:$A$2369,$A362,Observed!$C$2:$C$2369,$C362)),AVERAGEIFS(Observed!AL$2:AL$2369,Observed!$A$2:$A$2369,$A362,Observed!$C$2:$C$2369,$C362),"")</f>
        <v/>
      </c>
      <c r="AM362" s="40" t="str">
        <f>IF(ISNUMBER(AVERAGEIFS(Observed!AM$2:AM$2369,Observed!$A$2:$A$2369,$A362,Observed!$C$2:$C$2369,$C362)),AVERAGEIFS(Observed!AM$2:AM$2369,Observed!$A$2:$A$2369,$A362,Observed!$C$2:$C$2369,$C362),"")</f>
        <v/>
      </c>
      <c r="AN362" s="40" t="str">
        <f>IF(ISNUMBER(AVERAGEIFS(Observed!AN$2:AN$2369,Observed!$A$2:$A$2369,$A362,Observed!$C$2:$C$2369,$C362)),AVERAGEIFS(Observed!AN$2:AN$2369,Observed!$A$2:$A$2369,$A362,Observed!$C$2:$C$2369,$C362),"")</f>
        <v/>
      </c>
      <c r="AO362" s="40" t="str">
        <f>IF(ISNUMBER(AVERAGEIFS(Observed!AO$2:AO$2369,Observed!$A$2:$A$2369,$A362,Observed!$C$2:$C$2369,$C362)),AVERAGEIFS(Observed!AO$2:AO$2369,Observed!$A$2:$A$2369,$A362,Observed!$C$2:$C$2369,$C362),"")</f>
        <v/>
      </c>
      <c r="AP362" s="41" t="str">
        <f>IF(ISNUMBER(AVERAGEIFS(Observed!AP$2:AP$2369,Observed!$A$2:$A$2369,$A362,Observed!$C$2:$C$2369,$C362)),AVERAGEIFS(Observed!AP$2:AP$2369,Observed!$A$2:$A$2369,$A362,Observed!$C$2:$C$2369,$C362),"")</f>
        <v/>
      </c>
      <c r="AQ362" s="40" t="str">
        <f>IF(ISNUMBER(AVERAGEIFS(Observed!AQ$2:AQ$2369,Observed!$A$2:$A$2369,$A362,Observed!$C$2:$C$2369,$C362)),AVERAGEIFS(Observed!AQ$2:AQ$2369,Observed!$A$2:$A$2369,$A362,Observed!$C$2:$C$2369,$C362),"")</f>
        <v/>
      </c>
      <c r="AR362" s="40" t="str">
        <f>IF(ISNUMBER(AVERAGEIFS(Observed!AR$2:AR$2369,Observed!$A$2:$A$2369,$A362,Observed!$C$2:$C$2369,$C362)),AVERAGEIFS(Observed!AR$2:AR$2369,Observed!$A$2:$A$2369,$A362,Observed!$C$2:$C$2369,$C362),"")</f>
        <v/>
      </c>
      <c r="AS362" s="3">
        <f>COUNTIFS(Observed!$A$2:$A$2369,$A362,Observed!$C$2:$C$2369,$C362)</f>
        <v>3</v>
      </c>
      <c r="AT362" s="3">
        <f t="shared" si="6"/>
        <v>10</v>
      </c>
    </row>
    <row r="363" spans="1:46" x14ac:dyDescent="0.25">
      <c r="A363" t="s">
        <v>60</v>
      </c>
      <c r="B363" t="s">
        <v>61</v>
      </c>
      <c r="C363" s="7">
        <v>42101</v>
      </c>
      <c r="D363" t="s">
        <v>101</v>
      </c>
      <c r="F363">
        <v>200</v>
      </c>
      <c r="J363" t="s">
        <v>96</v>
      </c>
      <c r="K363" t="s">
        <v>59</v>
      </c>
      <c r="L363">
        <v>3</v>
      </c>
      <c r="M363" t="s">
        <v>76</v>
      </c>
      <c r="N363" s="39">
        <f>IF(ISNUMBER(AVERAGEIFS(Observed!N$2:N$2369,Observed!$A$2:$A$2369,$A363,Observed!$C$2:$C$2369,$C363)),AVERAGEIFS(Observed!N$2:N$2369,Observed!$A$2:$A$2369,$A363,Observed!$C$2:$C$2369,$C363),"")</f>
        <v>1726.1999999999998</v>
      </c>
      <c r="O363" s="40">
        <f>IF(ISNUMBER(AVERAGEIFS(Observed!O$2:O$2369,Observed!$A$2:$A$2369,$A363,Observed!$C$2:$C$2369,$C363)),AVERAGEIFS(Observed!O$2:O$2369,Observed!$A$2:$A$2369,$A363,Observed!$C$2:$C$2369,$C363),"")</f>
        <v>172.62</v>
      </c>
      <c r="P363" s="40" t="str">
        <f>IF(ISNUMBER(AVERAGEIFS(Observed!P$2:P$2369,Observed!$A$2:$A$2369,$A363,Observed!$C$2:$C$2369,$C363)),AVERAGEIFS(Observed!P$2:P$2369,Observed!$A$2:$A$2369,$A363,Observed!$C$2:$C$2369,$C363),"")</f>
        <v/>
      </c>
      <c r="Q363" s="40" t="str">
        <f>IF(ISNUMBER(AVERAGEIFS(Observed!Q$2:Q$2369,Observed!$A$2:$A$2369,$A363,Observed!$C$2:$C$2369,$C363)),AVERAGEIFS(Observed!Q$2:Q$2369,Observed!$A$2:$A$2369,$A363,Observed!$C$2:$C$2369,$C363),"")</f>
        <v/>
      </c>
      <c r="R363" s="40" t="str">
        <f>IF(ISNUMBER(AVERAGEIFS(Observed!R$2:R$2369,Observed!$A$2:$A$2369,$A363,Observed!$C$2:$C$2369,$C363)),AVERAGEIFS(Observed!R$2:R$2369,Observed!$A$2:$A$2369,$A363,Observed!$C$2:$C$2369,$C363),"")</f>
        <v/>
      </c>
      <c r="S363" s="41" t="str">
        <f>IF(ISNUMBER(AVERAGEIFS(Observed!S$2:S$2369,Observed!$A$2:$A$2369,$A363,Observed!$C$2:$C$2369,$C363)),AVERAGEIFS(Observed!S$2:S$2369,Observed!$A$2:$A$2369,$A363,Observed!$C$2:$C$2369,$C363),"")</f>
        <v/>
      </c>
      <c r="T363" s="41" t="str">
        <f>IF(ISNUMBER(AVERAGEIFS(Observed!T$2:T$2369,Observed!$A$2:$A$2369,$A363,Observed!$C$2:$C$2369,$C363)),AVERAGEIFS(Observed!T$2:T$2369,Observed!$A$2:$A$2369,$A363,Observed!$C$2:$C$2369,$C363),"")</f>
        <v/>
      </c>
      <c r="U363" s="41" t="str">
        <f>IF(ISNUMBER(AVERAGEIFS(Observed!U$2:U$2369,Observed!$A$2:$A$2369,$A363,Observed!$C$2:$C$2369,$C363)),AVERAGEIFS(Observed!U$2:U$2369,Observed!$A$2:$A$2369,$A363,Observed!$C$2:$C$2369,$C363),"")</f>
        <v/>
      </c>
      <c r="V363" s="40" t="str">
        <f>IF(ISNUMBER(AVERAGEIFS(Observed!V$2:V$2369,Observed!$A$2:$A$2369,$A363,Observed!$C$2:$C$2369,$C363)),AVERAGEIFS(Observed!V$2:V$2369,Observed!$A$2:$A$2369,$A363,Observed!$C$2:$C$2369,$C363),"")</f>
        <v/>
      </c>
      <c r="W363" s="8" t="str">
        <f>IF(ISNUMBER(AVERAGEIFS(Observed!W$2:W$2369,Observed!$A$2:$A$2369,$A363,Observed!$C$2:$C$2369,$C363)),AVERAGEIFS(Observed!W$2:W$2369,Observed!$A$2:$A$2369,$A363,Observed!$C$2:$C$2369,$C363),"")</f>
        <v/>
      </c>
      <c r="X363" s="8" t="str">
        <f>IF(ISNUMBER(AVERAGEIFS(Observed!X$2:X$2369,Observed!$A$2:$A$2369,$A363,Observed!$C$2:$C$2369,$C363)),AVERAGEIFS(Observed!X$2:X$2369,Observed!$A$2:$A$2369,$A363,Observed!$C$2:$C$2369,$C363),"")</f>
        <v/>
      </c>
      <c r="Y363" s="40" t="str">
        <f>IF(ISNUMBER(AVERAGEIFS(Observed!Y$2:Y$2369,Observed!$A$2:$A$2369,$A363,Observed!$C$2:$C$2369,$C363)),AVERAGEIFS(Observed!Y$2:Y$2369,Observed!$A$2:$A$2369,$A363,Observed!$C$2:$C$2369,$C363),"")</f>
        <v/>
      </c>
      <c r="Z363" s="40" t="str">
        <f>IF(ISNUMBER(AVERAGEIFS(Observed!Z$2:Z$2369,Observed!$A$2:$A$2369,$A363,Observed!$C$2:$C$2369,$C363)),AVERAGEIFS(Observed!Z$2:Z$2369,Observed!$A$2:$A$2369,$A363,Observed!$C$2:$C$2369,$C363),"")</f>
        <v/>
      </c>
      <c r="AA363" s="40" t="str">
        <f>IF(ISNUMBER(AVERAGEIFS(Observed!AA$2:AA$2369,Observed!$A$2:$A$2369,$A363,Observed!$C$2:$C$2369,$C363)),AVERAGEIFS(Observed!AA$2:AA$2369,Observed!$A$2:$A$2369,$A363,Observed!$C$2:$C$2369,$C363),"")</f>
        <v/>
      </c>
      <c r="AB363" s="40">
        <f>IF(ISNUMBER(AVERAGEIFS(Observed!AB$2:AB$2369,Observed!$A$2:$A$2369,$A363,Observed!$C$2:$C$2369,$C363)),AVERAGEIFS(Observed!AB$2:AB$2369,Observed!$A$2:$A$2369,$A363,Observed!$C$2:$C$2369,$C363),"")</f>
        <v>17.900000000000002</v>
      </c>
      <c r="AC363" s="40">
        <f>IF(ISNUMBER(AVERAGEIFS(Observed!AC$2:AC$2369,Observed!$A$2:$A$2369,$A363,Observed!$C$2:$C$2369,$C363)),AVERAGEIFS(Observed!AC$2:AC$2369,Observed!$A$2:$A$2369,$A363,Observed!$C$2:$C$2369,$C363),"")</f>
        <v>16.099999999999998</v>
      </c>
      <c r="AD363" s="40">
        <f>IF(ISNUMBER(AVERAGEIFS(Observed!AD$2:AD$2369,Observed!$A$2:$A$2369,$A363,Observed!$C$2:$C$2369,$C363)),AVERAGEIFS(Observed!AD$2:AD$2369,Observed!$A$2:$A$2369,$A363,Observed!$C$2:$C$2369,$C363),"")</f>
        <v>81.333333333333329</v>
      </c>
      <c r="AE363" s="40">
        <f>IF(ISNUMBER(AVERAGEIFS(Observed!AE$2:AE$2369,Observed!$A$2:$A$2369,$A363,Observed!$C$2:$C$2369,$C363)),AVERAGEIFS(Observed!AE$2:AE$2369,Observed!$A$2:$A$2369,$A363,Observed!$C$2:$C$2369,$C363),"")</f>
        <v>20.233333333333334</v>
      </c>
      <c r="AF363" s="40">
        <f>IF(ISNUMBER(AVERAGEIFS(Observed!AF$2:AF$2369,Observed!$A$2:$A$2369,$A363,Observed!$C$2:$C$2369,$C363)),AVERAGEIFS(Observed!AF$2:AF$2369,Observed!$A$2:$A$2369,$A363,Observed!$C$2:$C$2369,$C363),"")</f>
        <v>86.733333333333334</v>
      </c>
      <c r="AG363" s="40">
        <f>IF(ISNUMBER(AVERAGEIFS(Observed!AG$2:AG$2369,Observed!$A$2:$A$2369,$A363,Observed!$C$2:$C$2369,$C363)),AVERAGEIFS(Observed!AG$2:AG$2369,Observed!$A$2:$A$2369,$A363,Observed!$C$2:$C$2369,$C363),"")</f>
        <v>20.166666666666668</v>
      </c>
      <c r="AH363" s="41">
        <f>IF(ISNUMBER(AVERAGEIFS(Observed!AH$2:AH$2369,Observed!$A$2:$A$2369,$A363,Observed!$C$2:$C$2369,$C363)),AVERAGEIFS(Observed!AH$2:AH$2369,Observed!$A$2:$A$2369,$A363,Observed!$C$2:$C$2369,$C363),"")</f>
        <v>3.2333333333333332E-2</v>
      </c>
      <c r="AI363" s="41">
        <f>IF(ISNUMBER(AVERAGEIFS(Observed!AI$2:AI$2369,Observed!$A$2:$A$2369,$A363,Observed!$C$2:$C$2369,$C363)),AVERAGEIFS(Observed!AI$2:AI$2369,Observed!$A$2:$A$2369,$A363,Observed!$C$2:$C$2369,$C363),"")</f>
        <v>3.2333333333333332E-2</v>
      </c>
      <c r="AJ363" s="41" t="str">
        <f>IF(ISNUMBER(AVERAGEIFS(Observed!AJ$2:AJ$2369,Observed!$A$2:$A$2369,$A363,Observed!$C$2:$C$2369,$C363)),AVERAGEIFS(Observed!AJ$2:AJ$2369,Observed!$A$2:$A$2369,$A363,Observed!$C$2:$C$2369,$C363),"")</f>
        <v/>
      </c>
      <c r="AK363" s="40">
        <f>IF(ISNUMBER(AVERAGEIFS(Observed!AK$2:AK$2369,Observed!$A$2:$A$2369,$A363,Observed!$C$2:$C$2369,$C363)),AVERAGEIFS(Observed!AK$2:AK$2369,Observed!$A$2:$A$2369,$A363,Observed!$C$2:$C$2369,$C363),"")</f>
        <v>13</v>
      </c>
      <c r="AL363" s="41" t="str">
        <f>IF(ISNUMBER(AVERAGEIFS(Observed!AL$2:AL$2369,Observed!$A$2:$A$2369,$A363,Observed!$C$2:$C$2369,$C363)),AVERAGEIFS(Observed!AL$2:AL$2369,Observed!$A$2:$A$2369,$A363,Observed!$C$2:$C$2369,$C363),"")</f>
        <v/>
      </c>
      <c r="AM363" s="40" t="str">
        <f>IF(ISNUMBER(AVERAGEIFS(Observed!AM$2:AM$2369,Observed!$A$2:$A$2369,$A363,Observed!$C$2:$C$2369,$C363)),AVERAGEIFS(Observed!AM$2:AM$2369,Observed!$A$2:$A$2369,$A363,Observed!$C$2:$C$2369,$C363),"")</f>
        <v/>
      </c>
      <c r="AN363" s="40" t="str">
        <f>IF(ISNUMBER(AVERAGEIFS(Observed!AN$2:AN$2369,Observed!$A$2:$A$2369,$A363,Observed!$C$2:$C$2369,$C363)),AVERAGEIFS(Observed!AN$2:AN$2369,Observed!$A$2:$A$2369,$A363,Observed!$C$2:$C$2369,$C363),"")</f>
        <v/>
      </c>
      <c r="AO363" s="40" t="str">
        <f>IF(ISNUMBER(AVERAGEIFS(Observed!AO$2:AO$2369,Observed!$A$2:$A$2369,$A363,Observed!$C$2:$C$2369,$C363)),AVERAGEIFS(Observed!AO$2:AO$2369,Observed!$A$2:$A$2369,$A363,Observed!$C$2:$C$2369,$C363),"")</f>
        <v/>
      </c>
      <c r="AP363" s="41" t="str">
        <f>IF(ISNUMBER(AVERAGEIFS(Observed!AP$2:AP$2369,Observed!$A$2:$A$2369,$A363,Observed!$C$2:$C$2369,$C363)),AVERAGEIFS(Observed!AP$2:AP$2369,Observed!$A$2:$A$2369,$A363,Observed!$C$2:$C$2369,$C363),"")</f>
        <v/>
      </c>
      <c r="AQ363" s="40" t="str">
        <f>IF(ISNUMBER(AVERAGEIFS(Observed!AQ$2:AQ$2369,Observed!$A$2:$A$2369,$A363,Observed!$C$2:$C$2369,$C363)),AVERAGEIFS(Observed!AQ$2:AQ$2369,Observed!$A$2:$A$2369,$A363,Observed!$C$2:$C$2369,$C363),"")</f>
        <v/>
      </c>
      <c r="AR363" s="40" t="str">
        <f>IF(ISNUMBER(AVERAGEIFS(Observed!AR$2:AR$2369,Observed!$A$2:$A$2369,$A363,Observed!$C$2:$C$2369,$C363)),AVERAGEIFS(Observed!AR$2:AR$2369,Observed!$A$2:$A$2369,$A363,Observed!$C$2:$C$2369,$C363),"")</f>
        <v/>
      </c>
      <c r="AS363" s="3">
        <f>COUNTIFS(Observed!$A$2:$A$2369,$A363,Observed!$C$2:$C$2369,$C363)</f>
        <v>3</v>
      </c>
      <c r="AT363" s="3">
        <f t="shared" si="6"/>
        <v>10</v>
      </c>
    </row>
    <row r="364" spans="1:46" x14ac:dyDescent="0.25">
      <c r="A364" t="s">
        <v>65</v>
      </c>
      <c r="B364" t="s">
        <v>61</v>
      </c>
      <c r="C364" s="7">
        <v>42101</v>
      </c>
      <c r="D364" t="s">
        <v>101</v>
      </c>
      <c r="F364">
        <v>350</v>
      </c>
      <c r="J364" t="s">
        <v>96</v>
      </c>
      <c r="K364" t="s">
        <v>59</v>
      </c>
      <c r="L364">
        <v>3</v>
      </c>
      <c r="M364" t="s">
        <v>76</v>
      </c>
      <c r="N364" s="39">
        <f>IF(ISNUMBER(AVERAGEIFS(Observed!N$2:N$2369,Observed!$A$2:$A$2369,$A364,Observed!$C$2:$C$2369,$C364)),AVERAGEIFS(Observed!N$2:N$2369,Observed!$A$2:$A$2369,$A364,Observed!$C$2:$C$2369,$C364),"")</f>
        <v>1618.1000000000001</v>
      </c>
      <c r="O364" s="40">
        <f>IF(ISNUMBER(AVERAGEIFS(Observed!O$2:O$2369,Observed!$A$2:$A$2369,$A364,Observed!$C$2:$C$2369,$C364)),AVERAGEIFS(Observed!O$2:O$2369,Observed!$A$2:$A$2369,$A364,Observed!$C$2:$C$2369,$C364),"")</f>
        <v>161.81</v>
      </c>
      <c r="P364" s="40" t="str">
        <f>IF(ISNUMBER(AVERAGEIFS(Observed!P$2:P$2369,Observed!$A$2:$A$2369,$A364,Observed!$C$2:$C$2369,$C364)),AVERAGEIFS(Observed!P$2:P$2369,Observed!$A$2:$A$2369,$A364,Observed!$C$2:$C$2369,$C364),"")</f>
        <v/>
      </c>
      <c r="Q364" s="40" t="str">
        <f>IF(ISNUMBER(AVERAGEIFS(Observed!Q$2:Q$2369,Observed!$A$2:$A$2369,$A364,Observed!$C$2:$C$2369,$C364)),AVERAGEIFS(Observed!Q$2:Q$2369,Observed!$A$2:$A$2369,$A364,Observed!$C$2:$C$2369,$C364),"")</f>
        <v/>
      </c>
      <c r="R364" s="40" t="str">
        <f>IF(ISNUMBER(AVERAGEIFS(Observed!R$2:R$2369,Observed!$A$2:$A$2369,$A364,Observed!$C$2:$C$2369,$C364)),AVERAGEIFS(Observed!R$2:R$2369,Observed!$A$2:$A$2369,$A364,Observed!$C$2:$C$2369,$C364),"")</f>
        <v/>
      </c>
      <c r="S364" s="41" t="str">
        <f>IF(ISNUMBER(AVERAGEIFS(Observed!S$2:S$2369,Observed!$A$2:$A$2369,$A364,Observed!$C$2:$C$2369,$C364)),AVERAGEIFS(Observed!S$2:S$2369,Observed!$A$2:$A$2369,$A364,Observed!$C$2:$C$2369,$C364),"")</f>
        <v/>
      </c>
      <c r="T364" s="41" t="str">
        <f>IF(ISNUMBER(AVERAGEIFS(Observed!T$2:T$2369,Observed!$A$2:$A$2369,$A364,Observed!$C$2:$C$2369,$C364)),AVERAGEIFS(Observed!T$2:T$2369,Observed!$A$2:$A$2369,$A364,Observed!$C$2:$C$2369,$C364),"")</f>
        <v/>
      </c>
      <c r="U364" s="41" t="str">
        <f>IF(ISNUMBER(AVERAGEIFS(Observed!U$2:U$2369,Observed!$A$2:$A$2369,$A364,Observed!$C$2:$C$2369,$C364)),AVERAGEIFS(Observed!U$2:U$2369,Observed!$A$2:$A$2369,$A364,Observed!$C$2:$C$2369,$C364),"")</f>
        <v/>
      </c>
      <c r="V364" s="40" t="str">
        <f>IF(ISNUMBER(AVERAGEIFS(Observed!V$2:V$2369,Observed!$A$2:$A$2369,$A364,Observed!$C$2:$C$2369,$C364)),AVERAGEIFS(Observed!V$2:V$2369,Observed!$A$2:$A$2369,$A364,Observed!$C$2:$C$2369,$C364),"")</f>
        <v/>
      </c>
      <c r="W364" s="8" t="str">
        <f>IF(ISNUMBER(AVERAGEIFS(Observed!W$2:W$2369,Observed!$A$2:$A$2369,$A364,Observed!$C$2:$C$2369,$C364)),AVERAGEIFS(Observed!W$2:W$2369,Observed!$A$2:$A$2369,$A364,Observed!$C$2:$C$2369,$C364),"")</f>
        <v/>
      </c>
      <c r="X364" s="8" t="str">
        <f>IF(ISNUMBER(AVERAGEIFS(Observed!X$2:X$2369,Observed!$A$2:$A$2369,$A364,Observed!$C$2:$C$2369,$C364)),AVERAGEIFS(Observed!X$2:X$2369,Observed!$A$2:$A$2369,$A364,Observed!$C$2:$C$2369,$C364),"")</f>
        <v/>
      </c>
      <c r="Y364" s="40" t="str">
        <f>IF(ISNUMBER(AVERAGEIFS(Observed!Y$2:Y$2369,Observed!$A$2:$A$2369,$A364,Observed!$C$2:$C$2369,$C364)),AVERAGEIFS(Observed!Y$2:Y$2369,Observed!$A$2:$A$2369,$A364,Observed!$C$2:$C$2369,$C364),"")</f>
        <v/>
      </c>
      <c r="Z364" s="40" t="str">
        <f>IF(ISNUMBER(AVERAGEIFS(Observed!Z$2:Z$2369,Observed!$A$2:$A$2369,$A364,Observed!$C$2:$C$2369,$C364)),AVERAGEIFS(Observed!Z$2:Z$2369,Observed!$A$2:$A$2369,$A364,Observed!$C$2:$C$2369,$C364),"")</f>
        <v/>
      </c>
      <c r="AA364" s="40" t="str">
        <f>IF(ISNUMBER(AVERAGEIFS(Observed!AA$2:AA$2369,Observed!$A$2:$A$2369,$A364,Observed!$C$2:$C$2369,$C364)),AVERAGEIFS(Observed!AA$2:AA$2369,Observed!$A$2:$A$2369,$A364,Observed!$C$2:$C$2369,$C364),"")</f>
        <v/>
      </c>
      <c r="AB364" s="40">
        <f>IF(ISNUMBER(AVERAGEIFS(Observed!AB$2:AB$2369,Observed!$A$2:$A$2369,$A364,Observed!$C$2:$C$2369,$C364)),AVERAGEIFS(Observed!AB$2:AB$2369,Observed!$A$2:$A$2369,$A364,Observed!$C$2:$C$2369,$C364),"")</f>
        <v>17.766666666666669</v>
      </c>
      <c r="AC364" s="40">
        <f>IF(ISNUMBER(AVERAGEIFS(Observed!AC$2:AC$2369,Observed!$A$2:$A$2369,$A364,Observed!$C$2:$C$2369,$C364)),AVERAGEIFS(Observed!AC$2:AC$2369,Observed!$A$2:$A$2369,$A364,Observed!$C$2:$C$2369,$C364),"")</f>
        <v>14.133333333333335</v>
      </c>
      <c r="AD364" s="40">
        <f>IF(ISNUMBER(AVERAGEIFS(Observed!AD$2:AD$2369,Observed!$A$2:$A$2369,$A364,Observed!$C$2:$C$2369,$C364)),AVERAGEIFS(Observed!AD$2:AD$2369,Observed!$A$2:$A$2369,$A364,Observed!$C$2:$C$2369,$C364),"")</f>
        <v>79.733333333333334</v>
      </c>
      <c r="AE364" s="40">
        <f>IF(ISNUMBER(AVERAGEIFS(Observed!AE$2:AE$2369,Observed!$A$2:$A$2369,$A364,Observed!$C$2:$C$2369,$C364)),AVERAGEIFS(Observed!AE$2:AE$2369,Observed!$A$2:$A$2369,$A364,Observed!$C$2:$C$2369,$C364),"")</f>
        <v>18.7</v>
      </c>
      <c r="AF364" s="40">
        <f>IF(ISNUMBER(AVERAGEIFS(Observed!AF$2:AF$2369,Observed!$A$2:$A$2369,$A364,Observed!$C$2:$C$2369,$C364)),AVERAGEIFS(Observed!AF$2:AF$2369,Observed!$A$2:$A$2369,$A364,Observed!$C$2:$C$2369,$C364),"")</f>
        <v>85.600000000000009</v>
      </c>
      <c r="AG364" s="40">
        <f>IF(ISNUMBER(AVERAGEIFS(Observed!AG$2:AG$2369,Observed!$A$2:$A$2369,$A364,Observed!$C$2:$C$2369,$C364)),AVERAGEIFS(Observed!AG$2:AG$2369,Observed!$A$2:$A$2369,$A364,Observed!$C$2:$C$2369,$C364),"")</f>
        <v>21.666666666666668</v>
      </c>
      <c r="AH364" s="41">
        <f>IF(ISNUMBER(AVERAGEIFS(Observed!AH$2:AH$2369,Observed!$A$2:$A$2369,$A364,Observed!$C$2:$C$2369,$C364)),AVERAGEIFS(Observed!AH$2:AH$2369,Observed!$A$2:$A$2369,$A364,Observed!$C$2:$C$2369,$C364),"")</f>
        <v>3.4666666666666672E-2</v>
      </c>
      <c r="AI364" s="41">
        <f>IF(ISNUMBER(AVERAGEIFS(Observed!AI$2:AI$2369,Observed!$A$2:$A$2369,$A364,Observed!$C$2:$C$2369,$C364)),AVERAGEIFS(Observed!AI$2:AI$2369,Observed!$A$2:$A$2369,$A364,Observed!$C$2:$C$2369,$C364),"")</f>
        <v>3.4666666666666672E-2</v>
      </c>
      <c r="AJ364" s="41" t="str">
        <f>IF(ISNUMBER(AVERAGEIFS(Observed!AJ$2:AJ$2369,Observed!$A$2:$A$2369,$A364,Observed!$C$2:$C$2369,$C364)),AVERAGEIFS(Observed!AJ$2:AJ$2369,Observed!$A$2:$A$2369,$A364,Observed!$C$2:$C$2369,$C364),"")</f>
        <v/>
      </c>
      <c r="AK364" s="40">
        <f>IF(ISNUMBER(AVERAGEIFS(Observed!AK$2:AK$2369,Observed!$A$2:$A$2369,$A364,Observed!$C$2:$C$2369,$C364)),AVERAGEIFS(Observed!AK$2:AK$2369,Observed!$A$2:$A$2369,$A364,Observed!$C$2:$C$2369,$C364),"")</f>
        <v>12.766666666666666</v>
      </c>
      <c r="AL364" s="41" t="str">
        <f>IF(ISNUMBER(AVERAGEIFS(Observed!AL$2:AL$2369,Observed!$A$2:$A$2369,$A364,Observed!$C$2:$C$2369,$C364)),AVERAGEIFS(Observed!AL$2:AL$2369,Observed!$A$2:$A$2369,$A364,Observed!$C$2:$C$2369,$C364),"")</f>
        <v/>
      </c>
      <c r="AM364" s="40" t="str">
        <f>IF(ISNUMBER(AVERAGEIFS(Observed!AM$2:AM$2369,Observed!$A$2:$A$2369,$A364,Observed!$C$2:$C$2369,$C364)),AVERAGEIFS(Observed!AM$2:AM$2369,Observed!$A$2:$A$2369,$A364,Observed!$C$2:$C$2369,$C364),"")</f>
        <v/>
      </c>
      <c r="AN364" s="40" t="str">
        <f>IF(ISNUMBER(AVERAGEIFS(Observed!AN$2:AN$2369,Observed!$A$2:$A$2369,$A364,Observed!$C$2:$C$2369,$C364)),AVERAGEIFS(Observed!AN$2:AN$2369,Observed!$A$2:$A$2369,$A364,Observed!$C$2:$C$2369,$C364),"")</f>
        <v/>
      </c>
      <c r="AO364" s="40" t="str">
        <f>IF(ISNUMBER(AVERAGEIFS(Observed!AO$2:AO$2369,Observed!$A$2:$A$2369,$A364,Observed!$C$2:$C$2369,$C364)),AVERAGEIFS(Observed!AO$2:AO$2369,Observed!$A$2:$A$2369,$A364,Observed!$C$2:$C$2369,$C364),"")</f>
        <v/>
      </c>
      <c r="AP364" s="41" t="str">
        <f>IF(ISNUMBER(AVERAGEIFS(Observed!AP$2:AP$2369,Observed!$A$2:$A$2369,$A364,Observed!$C$2:$C$2369,$C364)),AVERAGEIFS(Observed!AP$2:AP$2369,Observed!$A$2:$A$2369,$A364,Observed!$C$2:$C$2369,$C364),"")</f>
        <v/>
      </c>
      <c r="AQ364" s="40" t="str">
        <f>IF(ISNUMBER(AVERAGEIFS(Observed!AQ$2:AQ$2369,Observed!$A$2:$A$2369,$A364,Observed!$C$2:$C$2369,$C364)),AVERAGEIFS(Observed!AQ$2:AQ$2369,Observed!$A$2:$A$2369,$A364,Observed!$C$2:$C$2369,$C364),"")</f>
        <v/>
      </c>
      <c r="AR364" s="40" t="str">
        <f>IF(ISNUMBER(AVERAGEIFS(Observed!AR$2:AR$2369,Observed!$A$2:$A$2369,$A364,Observed!$C$2:$C$2369,$C364)),AVERAGEIFS(Observed!AR$2:AR$2369,Observed!$A$2:$A$2369,$A364,Observed!$C$2:$C$2369,$C364),"")</f>
        <v/>
      </c>
      <c r="AS364" s="3">
        <f>COUNTIFS(Observed!$A$2:$A$2369,$A364,Observed!$C$2:$C$2369,$C364)</f>
        <v>3</v>
      </c>
      <c r="AT364" s="3">
        <f t="shared" si="6"/>
        <v>10</v>
      </c>
    </row>
    <row r="365" spans="1:46" x14ac:dyDescent="0.25">
      <c r="A365" t="s">
        <v>62</v>
      </c>
      <c r="B365" t="s">
        <v>61</v>
      </c>
      <c r="C365" s="7">
        <v>42101</v>
      </c>
      <c r="D365" t="s">
        <v>101</v>
      </c>
      <c r="F365">
        <v>500</v>
      </c>
      <c r="J365" t="s">
        <v>96</v>
      </c>
      <c r="K365" t="s">
        <v>59</v>
      </c>
      <c r="L365">
        <v>3</v>
      </c>
      <c r="M365" t="s">
        <v>76</v>
      </c>
      <c r="N365" s="39">
        <f>IF(ISNUMBER(AVERAGEIFS(Observed!N$2:N$2369,Observed!$A$2:$A$2369,$A365,Observed!$C$2:$C$2369,$C365)),AVERAGEIFS(Observed!N$2:N$2369,Observed!$A$2:$A$2369,$A365,Observed!$C$2:$C$2369,$C365),"")</f>
        <v>1492.1666666666667</v>
      </c>
      <c r="O365" s="40">
        <f>IF(ISNUMBER(AVERAGEIFS(Observed!O$2:O$2369,Observed!$A$2:$A$2369,$A365,Observed!$C$2:$C$2369,$C365)),AVERAGEIFS(Observed!O$2:O$2369,Observed!$A$2:$A$2369,$A365,Observed!$C$2:$C$2369,$C365),"")</f>
        <v>149.21666666666667</v>
      </c>
      <c r="P365" s="40" t="str">
        <f>IF(ISNUMBER(AVERAGEIFS(Observed!P$2:P$2369,Observed!$A$2:$A$2369,$A365,Observed!$C$2:$C$2369,$C365)),AVERAGEIFS(Observed!P$2:P$2369,Observed!$A$2:$A$2369,$A365,Observed!$C$2:$C$2369,$C365),"")</f>
        <v/>
      </c>
      <c r="Q365" s="40" t="str">
        <f>IF(ISNUMBER(AVERAGEIFS(Observed!Q$2:Q$2369,Observed!$A$2:$A$2369,$A365,Observed!$C$2:$C$2369,$C365)),AVERAGEIFS(Observed!Q$2:Q$2369,Observed!$A$2:$A$2369,$A365,Observed!$C$2:$C$2369,$C365),"")</f>
        <v/>
      </c>
      <c r="R365" s="40" t="str">
        <f>IF(ISNUMBER(AVERAGEIFS(Observed!R$2:R$2369,Observed!$A$2:$A$2369,$A365,Observed!$C$2:$C$2369,$C365)),AVERAGEIFS(Observed!R$2:R$2369,Observed!$A$2:$A$2369,$A365,Observed!$C$2:$C$2369,$C365),"")</f>
        <v/>
      </c>
      <c r="S365" s="41" t="str">
        <f>IF(ISNUMBER(AVERAGEIFS(Observed!S$2:S$2369,Observed!$A$2:$A$2369,$A365,Observed!$C$2:$C$2369,$C365)),AVERAGEIFS(Observed!S$2:S$2369,Observed!$A$2:$A$2369,$A365,Observed!$C$2:$C$2369,$C365),"")</f>
        <v/>
      </c>
      <c r="T365" s="41" t="str">
        <f>IF(ISNUMBER(AVERAGEIFS(Observed!T$2:T$2369,Observed!$A$2:$A$2369,$A365,Observed!$C$2:$C$2369,$C365)),AVERAGEIFS(Observed!T$2:T$2369,Observed!$A$2:$A$2369,$A365,Observed!$C$2:$C$2369,$C365),"")</f>
        <v/>
      </c>
      <c r="U365" s="41" t="str">
        <f>IF(ISNUMBER(AVERAGEIFS(Observed!U$2:U$2369,Observed!$A$2:$A$2369,$A365,Observed!$C$2:$C$2369,$C365)),AVERAGEIFS(Observed!U$2:U$2369,Observed!$A$2:$A$2369,$A365,Observed!$C$2:$C$2369,$C365),"")</f>
        <v/>
      </c>
      <c r="V365" s="40" t="str">
        <f>IF(ISNUMBER(AVERAGEIFS(Observed!V$2:V$2369,Observed!$A$2:$A$2369,$A365,Observed!$C$2:$C$2369,$C365)),AVERAGEIFS(Observed!V$2:V$2369,Observed!$A$2:$A$2369,$A365,Observed!$C$2:$C$2369,$C365),"")</f>
        <v/>
      </c>
      <c r="W365" s="8" t="str">
        <f>IF(ISNUMBER(AVERAGEIFS(Observed!W$2:W$2369,Observed!$A$2:$A$2369,$A365,Observed!$C$2:$C$2369,$C365)),AVERAGEIFS(Observed!W$2:W$2369,Observed!$A$2:$A$2369,$A365,Observed!$C$2:$C$2369,$C365),"")</f>
        <v/>
      </c>
      <c r="X365" s="8" t="str">
        <f>IF(ISNUMBER(AVERAGEIFS(Observed!X$2:X$2369,Observed!$A$2:$A$2369,$A365,Observed!$C$2:$C$2369,$C365)),AVERAGEIFS(Observed!X$2:X$2369,Observed!$A$2:$A$2369,$A365,Observed!$C$2:$C$2369,$C365),"")</f>
        <v/>
      </c>
      <c r="Y365" s="40" t="str">
        <f>IF(ISNUMBER(AVERAGEIFS(Observed!Y$2:Y$2369,Observed!$A$2:$A$2369,$A365,Observed!$C$2:$C$2369,$C365)),AVERAGEIFS(Observed!Y$2:Y$2369,Observed!$A$2:$A$2369,$A365,Observed!$C$2:$C$2369,$C365),"")</f>
        <v/>
      </c>
      <c r="Z365" s="40" t="str">
        <f>IF(ISNUMBER(AVERAGEIFS(Observed!Z$2:Z$2369,Observed!$A$2:$A$2369,$A365,Observed!$C$2:$C$2369,$C365)),AVERAGEIFS(Observed!Z$2:Z$2369,Observed!$A$2:$A$2369,$A365,Observed!$C$2:$C$2369,$C365),"")</f>
        <v/>
      </c>
      <c r="AA365" s="40" t="str">
        <f>IF(ISNUMBER(AVERAGEIFS(Observed!AA$2:AA$2369,Observed!$A$2:$A$2369,$A365,Observed!$C$2:$C$2369,$C365)),AVERAGEIFS(Observed!AA$2:AA$2369,Observed!$A$2:$A$2369,$A365,Observed!$C$2:$C$2369,$C365),"")</f>
        <v/>
      </c>
      <c r="AB365" s="40">
        <f>IF(ISNUMBER(AVERAGEIFS(Observed!AB$2:AB$2369,Observed!$A$2:$A$2369,$A365,Observed!$C$2:$C$2369,$C365)),AVERAGEIFS(Observed!AB$2:AB$2369,Observed!$A$2:$A$2369,$A365,Observed!$C$2:$C$2369,$C365),"")</f>
        <v>16.533333333333335</v>
      </c>
      <c r="AC365" s="40">
        <f>IF(ISNUMBER(AVERAGEIFS(Observed!AC$2:AC$2369,Observed!$A$2:$A$2369,$A365,Observed!$C$2:$C$2369,$C365)),AVERAGEIFS(Observed!AC$2:AC$2369,Observed!$A$2:$A$2369,$A365,Observed!$C$2:$C$2369,$C365),"")</f>
        <v>9.6333333333333346</v>
      </c>
      <c r="AD365" s="40">
        <f>IF(ISNUMBER(AVERAGEIFS(Observed!AD$2:AD$2369,Observed!$A$2:$A$2369,$A365,Observed!$C$2:$C$2369,$C365)),AVERAGEIFS(Observed!AD$2:AD$2369,Observed!$A$2:$A$2369,$A365,Observed!$C$2:$C$2369,$C365),"")</f>
        <v>80.833333333333329</v>
      </c>
      <c r="AE365" s="40">
        <f>IF(ISNUMBER(AVERAGEIFS(Observed!AE$2:AE$2369,Observed!$A$2:$A$2369,$A365,Observed!$C$2:$C$2369,$C365)),AVERAGEIFS(Observed!AE$2:AE$2369,Observed!$A$2:$A$2369,$A365,Observed!$C$2:$C$2369,$C365),"")</f>
        <v>21.5</v>
      </c>
      <c r="AF365" s="40">
        <f>IF(ISNUMBER(AVERAGEIFS(Observed!AF$2:AF$2369,Observed!$A$2:$A$2369,$A365,Observed!$C$2:$C$2369,$C365)),AVERAGEIFS(Observed!AF$2:AF$2369,Observed!$A$2:$A$2369,$A365,Observed!$C$2:$C$2369,$C365),"")</f>
        <v>87.833333333333329</v>
      </c>
      <c r="AG365" s="40">
        <f>IF(ISNUMBER(AVERAGEIFS(Observed!AG$2:AG$2369,Observed!$A$2:$A$2369,$A365,Observed!$C$2:$C$2369,$C365)),AVERAGEIFS(Observed!AG$2:AG$2369,Observed!$A$2:$A$2369,$A365,Observed!$C$2:$C$2369,$C365),"")</f>
        <v>24.733333333333334</v>
      </c>
      <c r="AH365" s="41">
        <f>IF(ISNUMBER(AVERAGEIFS(Observed!AH$2:AH$2369,Observed!$A$2:$A$2369,$A365,Observed!$C$2:$C$2369,$C365)),AVERAGEIFS(Observed!AH$2:AH$2369,Observed!$A$2:$A$2369,$A365,Observed!$C$2:$C$2369,$C365),"")</f>
        <v>3.9666666666666663E-2</v>
      </c>
      <c r="AI365" s="41">
        <f>IF(ISNUMBER(AVERAGEIFS(Observed!AI$2:AI$2369,Observed!$A$2:$A$2369,$A365,Observed!$C$2:$C$2369,$C365)),AVERAGEIFS(Observed!AI$2:AI$2369,Observed!$A$2:$A$2369,$A365,Observed!$C$2:$C$2369,$C365),"")</f>
        <v>3.9666666666666663E-2</v>
      </c>
      <c r="AJ365" s="41" t="str">
        <f>IF(ISNUMBER(AVERAGEIFS(Observed!AJ$2:AJ$2369,Observed!$A$2:$A$2369,$A365,Observed!$C$2:$C$2369,$C365)),AVERAGEIFS(Observed!AJ$2:AJ$2369,Observed!$A$2:$A$2369,$A365,Observed!$C$2:$C$2369,$C365),"")</f>
        <v/>
      </c>
      <c r="AK365" s="40">
        <f>IF(ISNUMBER(AVERAGEIFS(Observed!AK$2:AK$2369,Observed!$A$2:$A$2369,$A365,Observed!$C$2:$C$2369,$C365)),AVERAGEIFS(Observed!AK$2:AK$2369,Observed!$A$2:$A$2369,$A365,Observed!$C$2:$C$2369,$C365),"")</f>
        <v>12.933333333333332</v>
      </c>
      <c r="AL365" s="41" t="str">
        <f>IF(ISNUMBER(AVERAGEIFS(Observed!AL$2:AL$2369,Observed!$A$2:$A$2369,$A365,Observed!$C$2:$C$2369,$C365)),AVERAGEIFS(Observed!AL$2:AL$2369,Observed!$A$2:$A$2369,$A365,Observed!$C$2:$C$2369,$C365),"")</f>
        <v/>
      </c>
      <c r="AM365" s="40" t="str">
        <f>IF(ISNUMBER(AVERAGEIFS(Observed!AM$2:AM$2369,Observed!$A$2:$A$2369,$A365,Observed!$C$2:$C$2369,$C365)),AVERAGEIFS(Observed!AM$2:AM$2369,Observed!$A$2:$A$2369,$A365,Observed!$C$2:$C$2369,$C365),"")</f>
        <v/>
      </c>
      <c r="AN365" s="40" t="str">
        <f>IF(ISNUMBER(AVERAGEIFS(Observed!AN$2:AN$2369,Observed!$A$2:$A$2369,$A365,Observed!$C$2:$C$2369,$C365)),AVERAGEIFS(Observed!AN$2:AN$2369,Observed!$A$2:$A$2369,$A365,Observed!$C$2:$C$2369,$C365),"")</f>
        <v/>
      </c>
      <c r="AO365" s="40" t="str">
        <f>IF(ISNUMBER(AVERAGEIFS(Observed!AO$2:AO$2369,Observed!$A$2:$A$2369,$A365,Observed!$C$2:$C$2369,$C365)),AVERAGEIFS(Observed!AO$2:AO$2369,Observed!$A$2:$A$2369,$A365,Observed!$C$2:$C$2369,$C365),"")</f>
        <v/>
      </c>
      <c r="AP365" s="41" t="str">
        <f>IF(ISNUMBER(AVERAGEIFS(Observed!AP$2:AP$2369,Observed!$A$2:$A$2369,$A365,Observed!$C$2:$C$2369,$C365)),AVERAGEIFS(Observed!AP$2:AP$2369,Observed!$A$2:$A$2369,$A365,Observed!$C$2:$C$2369,$C365),"")</f>
        <v/>
      </c>
      <c r="AQ365" s="40" t="str">
        <f>IF(ISNUMBER(AVERAGEIFS(Observed!AQ$2:AQ$2369,Observed!$A$2:$A$2369,$A365,Observed!$C$2:$C$2369,$C365)),AVERAGEIFS(Observed!AQ$2:AQ$2369,Observed!$A$2:$A$2369,$A365,Observed!$C$2:$C$2369,$C365),"")</f>
        <v/>
      </c>
      <c r="AR365" s="40" t="str">
        <f>IF(ISNUMBER(AVERAGEIFS(Observed!AR$2:AR$2369,Observed!$A$2:$A$2369,$A365,Observed!$C$2:$C$2369,$C365)),AVERAGEIFS(Observed!AR$2:AR$2369,Observed!$A$2:$A$2369,$A365,Observed!$C$2:$C$2369,$C365),"")</f>
        <v/>
      </c>
      <c r="AS365" s="3">
        <f>COUNTIFS(Observed!$A$2:$A$2369,$A365,Observed!$C$2:$C$2369,$C365)</f>
        <v>3</v>
      </c>
      <c r="AT365" s="3">
        <f t="shared" si="6"/>
        <v>10</v>
      </c>
    </row>
    <row r="366" spans="1:46" x14ac:dyDescent="0.25">
      <c r="A366" t="s">
        <v>63</v>
      </c>
      <c r="B366" t="s">
        <v>61</v>
      </c>
      <c r="C366" s="7">
        <v>42107</v>
      </c>
      <c r="D366" t="s">
        <v>101</v>
      </c>
      <c r="F366">
        <v>0</v>
      </c>
      <c r="J366" t="s">
        <v>96</v>
      </c>
      <c r="K366" t="s">
        <v>59</v>
      </c>
      <c r="L366">
        <v>4</v>
      </c>
      <c r="M366" t="s">
        <v>56</v>
      </c>
      <c r="N366" s="39" t="str">
        <f>IF(ISNUMBER(AVERAGEIFS(Observed!N$2:N$2369,Observed!$A$2:$A$2369,$A366,Observed!$C$2:$C$2369,$C366)),AVERAGEIFS(Observed!N$2:N$2369,Observed!$A$2:$A$2369,$A366,Observed!$C$2:$C$2369,$C366),"")</f>
        <v/>
      </c>
      <c r="O366" s="40" t="str">
        <f>IF(ISNUMBER(AVERAGEIFS(Observed!O$2:O$2369,Observed!$A$2:$A$2369,$A366,Observed!$C$2:$C$2369,$C366)),AVERAGEIFS(Observed!O$2:O$2369,Observed!$A$2:$A$2369,$A366,Observed!$C$2:$C$2369,$C366),"")</f>
        <v/>
      </c>
      <c r="P366" s="40">
        <f>IF(ISNUMBER(AVERAGEIFS(Observed!P$2:P$2369,Observed!$A$2:$A$2369,$A366,Observed!$C$2:$C$2369,$C366)),AVERAGEIFS(Observed!P$2:P$2369,Observed!$A$2:$A$2369,$A366,Observed!$C$2:$C$2369,$C366),"")</f>
        <v>85.737499999999997</v>
      </c>
      <c r="Q366" s="40">
        <f>IF(ISNUMBER(AVERAGEIFS(Observed!Q$2:Q$2369,Observed!$A$2:$A$2369,$A366,Observed!$C$2:$C$2369,$C366)),AVERAGEIFS(Observed!Q$2:Q$2369,Observed!$A$2:$A$2369,$A366,Observed!$C$2:$C$2369,$C366),"")</f>
        <v>85.737499999999997</v>
      </c>
      <c r="R366" s="40">
        <f>IF(ISNUMBER(AVERAGEIFS(Observed!R$2:R$2369,Observed!$A$2:$A$2369,$A366,Observed!$C$2:$C$2369,$C366)),AVERAGEIFS(Observed!R$2:R$2369,Observed!$A$2:$A$2369,$A366,Observed!$C$2:$C$2369,$C366),"")</f>
        <v>695.86249999999995</v>
      </c>
      <c r="S366" s="41" t="str">
        <f>IF(ISNUMBER(AVERAGEIFS(Observed!S$2:S$2369,Observed!$A$2:$A$2369,$A366,Observed!$C$2:$C$2369,$C366)),AVERAGEIFS(Observed!S$2:S$2369,Observed!$A$2:$A$2369,$A366,Observed!$C$2:$C$2369,$C366),"")</f>
        <v/>
      </c>
      <c r="T366" s="41" t="str">
        <f>IF(ISNUMBER(AVERAGEIFS(Observed!T$2:T$2369,Observed!$A$2:$A$2369,$A366,Observed!$C$2:$C$2369,$C366)),AVERAGEIFS(Observed!T$2:T$2369,Observed!$A$2:$A$2369,$A366,Observed!$C$2:$C$2369,$C366),"")</f>
        <v/>
      </c>
      <c r="U366" s="41" t="str">
        <f>IF(ISNUMBER(AVERAGEIFS(Observed!U$2:U$2369,Observed!$A$2:$A$2369,$A366,Observed!$C$2:$C$2369,$C366)),AVERAGEIFS(Observed!U$2:U$2369,Observed!$A$2:$A$2369,$A366,Observed!$C$2:$C$2369,$C366),"")</f>
        <v/>
      </c>
      <c r="V366" s="40" t="str">
        <f>IF(ISNUMBER(AVERAGEIFS(Observed!V$2:V$2369,Observed!$A$2:$A$2369,$A366,Observed!$C$2:$C$2369,$C366)),AVERAGEIFS(Observed!V$2:V$2369,Observed!$A$2:$A$2369,$A366,Observed!$C$2:$C$2369,$C366),"")</f>
        <v/>
      </c>
      <c r="W366" s="8" t="str">
        <f>IF(ISNUMBER(AVERAGEIFS(Observed!W$2:W$2369,Observed!$A$2:$A$2369,$A366,Observed!$C$2:$C$2369,$C366)),AVERAGEIFS(Observed!W$2:W$2369,Observed!$A$2:$A$2369,$A366,Observed!$C$2:$C$2369,$C366),"")</f>
        <v/>
      </c>
      <c r="X366" s="8" t="str">
        <f>IF(ISNUMBER(AVERAGEIFS(Observed!X$2:X$2369,Observed!$A$2:$A$2369,$A366,Observed!$C$2:$C$2369,$C366)),AVERAGEIFS(Observed!X$2:X$2369,Observed!$A$2:$A$2369,$A366,Observed!$C$2:$C$2369,$C366),"")</f>
        <v/>
      </c>
      <c r="Y366" s="40" t="str">
        <f>IF(ISNUMBER(AVERAGEIFS(Observed!Y$2:Y$2369,Observed!$A$2:$A$2369,$A366,Observed!$C$2:$C$2369,$C366)),AVERAGEIFS(Observed!Y$2:Y$2369,Observed!$A$2:$A$2369,$A366,Observed!$C$2:$C$2369,$C366),"")</f>
        <v/>
      </c>
      <c r="Z366" s="40" t="str">
        <f>IF(ISNUMBER(AVERAGEIFS(Observed!Z$2:Z$2369,Observed!$A$2:$A$2369,$A366,Observed!$C$2:$C$2369,$C366)),AVERAGEIFS(Observed!Z$2:Z$2369,Observed!$A$2:$A$2369,$A366,Observed!$C$2:$C$2369,$C366),"")</f>
        <v/>
      </c>
      <c r="AA366" s="40" t="str">
        <f>IF(ISNUMBER(AVERAGEIFS(Observed!AA$2:AA$2369,Observed!$A$2:$A$2369,$A366,Observed!$C$2:$C$2369,$C366)),AVERAGEIFS(Observed!AA$2:AA$2369,Observed!$A$2:$A$2369,$A366,Observed!$C$2:$C$2369,$C366),"")</f>
        <v/>
      </c>
      <c r="AB366" s="40">
        <f>IF(ISNUMBER(AVERAGEIFS(Observed!AB$2:AB$2369,Observed!$A$2:$A$2369,$A366,Observed!$C$2:$C$2369,$C366)),AVERAGEIFS(Observed!AB$2:AB$2369,Observed!$A$2:$A$2369,$A366,Observed!$C$2:$C$2369,$C366),"")</f>
        <v>19</v>
      </c>
      <c r="AC366" s="40">
        <f>IF(ISNUMBER(AVERAGEIFS(Observed!AC$2:AC$2369,Observed!$A$2:$A$2369,$A366,Observed!$C$2:$C$2369,$C366)),AVERAGEIFS(Observed!AC$2:AC$2369,Observed!$A$2:$A$2369,$A366,Observed!$C$2:$C$2369,$C366),"")</f>
        <v>5.9333333333333336</v>
      </c>
      <c r="AD366" s="40">
        <f>IF(ISNUMBER(AVERAGEIFS(Observed!AD$2:AD$2369,Observed!$A$2:$A$2369,$A366,Observed!$C$2:$C$2369,$C366)),AVERAGEIFS(Observed!AD$2:AD$2369,Observed!$A$2:$A$2369,$A366,Observed!$C$2:$C$2369,$C366),"")</f>
        <v>76.933333333333337</v>
      </c>
      <c r="AE366" s="40">
        <f>IF(ISNUMBER(AVERAGEIFS(Observed!AE$2:AE$2369,Observed!$A$2:$A$2369,$A366,Observed!$C$2:$C$2369,$C366)),AVERAGEIFS(Observed!AE$2:AE$2369,Observed!$A$2:$A$2369,$A366,Observed!$C$2:$C$2369,$C366),"")</f>
        <v>19.733333333333334</v>
      </c>
      <c r="AF366" s="40">
        <f>IF(ISNUMBER(AVERAGEIFS(Observed!AF$2:AF$2369,Observed!$A$2:$A$2369,$A366,Observed!$C$2:$C$2369,$C366)),AVERAGEIFS(Observed!AF$2:AF$2369,Observed!$A$2:$A$2369,$A366,Observed!$C$2:$C$2369,$C366),"")</f>
        <v>86</v>
      </c>
      <c r="AG366" s="40">
        <f>IF(ISNUMBER(AVERAGEIFS(Observed!AG$2:AG$2369,Observed!$A$2:$A$2369,$A366,Observed!$C$2:$C$2369,$C366)),AVERAGEIFS(Observed!AG$2:AG$2369,Observed!$A$2:$A$2369,$A366,Observed!$C$2:$C$2369,$C366),"")</f>
        <v>19.833333333333332</v>
      </c>
      <c r="AH366" s="41">
        <f>IF(ISNUMBER(AVERAGEIFS(Observed!AH$2:AH$2369,Observed!$A$2:$A$2369,$A366,Observed!$C$2:$C$2369,$C366)),AVERAGEIFS(Observed!AH$2:AH$2369,Observed!$A$2:$A$2369,$A366,Observed!$C$2:$C$2369,$C366),"")</f>
        <v>3.2500000000000001E-2</v>
      </c>
      <c r="AI366" s="41">
        <f>IF(ISNUMBER(AVERAGEIFS(Observed!AI$2:AI$2369,Observed!$A$2:$A$2369,$A366,Observed!$C$2:$C$2369,$C366)),AVERAGEIFS(Observed!AI$2:AI$2369,Observed!$A$2:$A$2369,$A366,Observed!$C$2:$C$2369,$C366),"")</f>
        <v>3.2500000000000001E-2</v>
      </c>
      <c r="AJ366" s="41" t="str">
        <f>IF(ISNUMBER(AVERAGEIFS(Observed!AJ$2:AJ$2369,Observed!$A$2:$A$2369,$A366,Observed!$C$2:$C$2369,$C366)),AVERAGEIFS(Observed!AJ$2:AJ$2369,Observed!$A$2:$A$2369,$A366,Observed!$C$2:$C$2369,$C366),"")</f>
        <v/>
      </c>
      <c r="AK366" s="40">
        <f>IF(ISNUMBER(AVERAGEIFS(Observed!AK$2:AK$2369,Observed!$A$2:$A$2369,$A366,Observed!$C$2:$C$2369,$C366)),AVERAGEIFS(Observed!AK$2:AK$2369,Observed!$A$2:$A$2369,$A366,Observed!$C$2:$C$2369,$C366),"")</f>
        <v>12.299999999999999</v>
      </c>
      <c r="AL366" s="41" t="str">
        <f>IF(ISNUMBER(AVERAGEIFS(Observed!AL$2:AL$2369,Observed!$A$2:$A$2369,$A366,Observed!$C$2:$C$2369,$C366)),AVERAGEIFS(Observed!AL$2:AL$2369,Observed!$A$2:$A$2369,$A366,Observed!$C$2:$C$2369,$C366),"")</f>
        <v/>
      </c>
      <c r="AM366" s="40" t="str">
        <f>IF(ISNUMBER(AVERAGEIFS(Observed!AM$2:AM$2369,Observed!$A$2:$A$2369,$A366,Observed!$C$2:$C$2369,$C366)),AVERAGEIFS(Observed!AM$2:AM$2369,Observed!$A$2:$A$2369,$A366,Observed!$C$2:$C$2369,$C366),"")</f>
        <v/>
      </c>
      <c r="AN366" s="40" t="str">
        <f>IF(ISNUMBER(AVERAGEIFS(Observed!AN$2:AN$2369,Observed!$A$2:$A$2369,$A366,Observed!$C$2:$C$2369,$C366)),AVERAGEIFS(Observed!AN$2:AN$2369,Observed!$A$2:$A$2369,$A366,Observed!$C$2:$C$2369,$C366),"")</f>
        <v/>
      </c>
      <c r="AO366" s="40" t="str">
        <f>IF(ISNUMBER(AVERAGEIFS(Observed!AO$2:AO$2369,Observed!$A$2:$A$2369,$A366,Observed!$C$2:$C$2369,$C366)),AVERAGEIFS(Observed!AO$2:AO$2369,Observed!$A$2:$A$2369,$A366,Observed!$C$2:$C$2369,$C366),"")</f>
        <v/>
      </c>
      <c r="AP366" s="41" t="str">
        <f>IF(ISNUMBER(AVERAGEIFS(Observed!AP$2:AP$2369,Observed!$A$2:$A$2369,$A366,Observed!$C$2:$C$2369,$C366)),AVERAGEIFS(Observed!AP$2:AP$2369,Observed!$A$2:$A$2369,$A366,Observed!$C$2:$C$2369,$C366),"")</f>
        <v/>
      </c>
      <c r="AQ366" s="40">
        <f>IF(ISNUMBER(AVERAGEIFS(Observed!AQ$2:AQ$2369,Observed!$A$2:$A$2369,$A366,Observed!$C$2:$C$2369,$C366)),AVERAGEIFS(Observed!AQ$2:AQ$2369,Observed!$A$2:$A$2369,$A366,Observed!$C$2:$C$2369,$C366),"")</f>
        <v>2.8167499999999999</v>
      </c>
      <c r="AR366" s="40">
        <f>IF(ISNUMBER(AVERAGEIFS(Observed!AR$2:AR$2369,Observed!$A$2:$A$2369,$A366,Observed!$C$2:$C$2369,$C366)),AVERAGEIFS(Observed!AR$2:AR$2369,Observed!$A$2:$A$2369,$A366,Observed!$C$2:$C$2369,$C366),"")</f>
        <v>18.10425</v>
      </c>
      <c r="AS366" s="3">
        <f>COUNTIFS(Observed!$A$2:$A$2369,$A366,Observed!$C$2:$C$2369,$C366)</f>
        <v>4</v>
      </c>
      <c r="AT366" s="3">
        <f t="shared" si="6"/>
        <v>14</v>
      </c>
    </row>
    <row r="367" spans="1:46" x14ac:dyDescent="0.25">
      <c r="A367" t="s">
        <v>66</v>
      </c>
      <c r="B367" t="s">
        <v>61</v>
      </c>
      <c r="C367" s="7">
        <v>42107</v>
      </c>
      <c r="D367" t="s">
        <v>101</v>
      </c>
      <c r="F367">
        <v>50</v>
      </c>
      <c r="J367" t="s">
        <v>96</v>
      </c>
      <c r="K367" t="s">
        <v>59</v>
      </c>
      <c r="L367">
        <v>4</v>
      </c>
      <c r="M367" t="s">
        <v>56</v>
      </c>
      <c r="N367" s="39" t="str">
        <f>IF(ISNUMBER(AVERAGEIFS(Observed!N$2:N$2369,Observed!$A$2:$A$2369,$A367,Observed!$C$2:$C$2369,$C367)),AVERAGEIFS(Observed!N$2:N$2369,Observed!$A$2:$A$2369,$A367,Observed!$C$2:$C$2369,$C367),"")</f>
        <v/>
      </c>
      <c r="O367" s="40" t="str">
        <f>IF(ISNUMBER(AVERAGEIFS(Observed!O$2:O$2369,Observed!$A$2:$A$2369,$A367,Observed!$C$2:$C$2369,$C367)),AVERAGEIFS(Observed!O$2:O$2369,Observed!$A$2:$A$2369,$A367,Observed!$C$2:$C$2369,$C367),"")</f>
        <v/>
      </c>
      <c r="P367" s="40">
        <f>IF(ISNUMBER(AVERAGEIFS(Observed!P$2:P$2369,Observed!$A$2:$A$2369,$A367,Observed!$C$2:$C$2369,$C367)),AVERAGEIFS(Observed!P$2:P$2369,Observed!$A$2:$A$2369,$A367,Observed!$C$2:$C$2369,$C367),"")</f>
        <v>64.517499999999998</v>
      </c>
      <c r="Q367" s="40">
        <f>IF(ISNUMBER(AVERAGEIFS(Observed!Q$2:Q$2369,Observed!$A$2:$A$2369,$A367,Observed!$C$2:$C$2369,$C367)),AVERAGEIFS(Observed!Q$2:Q$2369,Observed!$A$2:$A$2369,$A367,Observed!$C$2:$C$2369,$C367),"")</f>
        <v>64.517499999999998</v>
      </c>
      <c r="R367" s="40">
        <f>IF(ISNUMBER(AVERAGEIFS(Observed!R$2:R$2369,Observed!$A$2:$A$2369,$A367,Observed!$C$2:$C$2369,$C367)),AVERAGEIFS(Observed!R$2:R$2369,Observed!$A$2:$A$2369,$A367,Observed!$C$2:$C$2369,$C367),"")</f>
        <v>759.73749999999995</v>
      </c>
      <c r="S367" s="41" t="str">
        <f>IF(ISNUMBER(AVERAGEIFS(Observed!S$2:S$2369,Observed!$A$2:$A$2369,$A367,Observed!$C$2:$C$2369,$C367)),AVERAGEIFS(Observed!S$2:S$2369,Observed!$A$2:$A$2369,$A367,Observed!$C$2:$C$2369,$C367),"")</f>
        <v/>
      </c>
      <c r="T367" s="41" t="str">
        <f>IF(ISNUMBER(AVERAGEIFS(Observed!T$2:T$2369,Observed!$A$2:$A$2369,$A367,Observed!$C$2:$C$2369,$C367)),AVERAGEIFS(Observed!T$2:T$2369,Observed!$A$2:$A$2369,$A367,Observed!$C$2:$C$2369,$C367),"")</f>
        <v/>
      </c>
      <c r="U367" s="41" t="str">
        <f>IF(ISNUMBER(AVERAGEIFS(Observed!U$2:U$2369,Observed!$A$2:$A$2369,$A367,Observed!$C$2:$C$2369,$C367)),AVERAGEIFS(Observed!U$2:U$2369,Observed!$A$2:$A$2369,$A367,Observed!$C$2:$C$2369,$C367),"")</f>
        <v/>
      </c>
      <c r="V367" s="40" t="str">
        <f>IF(ISNUMBER(AVERAGEIFS(Observed!V$2:V$2369,Observed!$A$2:$A$2369,$A367,Observed!$C$2:$C$2369,$C367)),AVERAGEIFS(Observed!V$2:V$2369,Observed!$A$2:$A$2369,$A367,Observed!$C$2:$C$2369,$C367),"")</f>
        <v/>
      </c>
      <c r="W367" s="8" t="str">
        <f>IF(ISNUMBER(AVERAGEIFS(Observed!W$2:W$2369,Observed!$A$2:$A$2369,$A367,Observed!$C$2:$C$2369,$C367)),AVERAGEIFS(Observed!W$2:W$2369,Observed!$A$2:$A$2369,$A367,Observed!$C$2:$C$2369,$C367),"")</f>
        <v/>
      </c>
      <c r="X367" s="8" t="str">
        <f>IF(ISNUMBER(AVERAGEIFS(Observed!X$2:X$2369,Observed!$A$2:$A$2369,$A367,Observed!$C$2:$C$2369,$C367)),AVERAGEIFS(Observed!X$2:X$2369,Observed!$A$2:$A$2369,$A367,Observed!$C$2:$C$2369,$C367),"")</f>
        <v/>
      </c>
      <c r="Y367" s="40" t="str">
        <f>IF(ISNUMBER(AVERAGEIFS(Observed!Y$2:Y$2369,Observed!$A$2:$A$2369,$A367,Observed!$C$2:$C$2369,$C367)),AVERAGEIFS(Observed!Y$2:Y$2369,Observed!$A$2:$A$2369,$A367,Observed!$C$2:$C$2369,$C367),"")</f>
        <v/>
      </c>
      <c r="Z367" s="40" t="str">
        <f>IF(ISNUMBER(AVERAGEIFS(Observed!Z$2:Z$2369,Observed!$A$2:$A$2369,$A367,Observed!$C$2:$C$2369,$C367)),AVERAGEIFS(Observed!Z$2:Z$2369,Observed!$A$2:$A$2369,$A367,Observed!$C$2:$C$2369,$C367),"")</f>
        <v/>
      </c>
      <c r="AA367" s="40" t="str">
        <f>IF(ISNUMBER(AVERAGEIFS(Observed!AA$2:AA$2369,Observed!$A$2:$A$2369,$A367,Observed!$C$2:$C$2369,$C367)),AVERAGEIFS(Observed!AA$2:AA$2369,Observed!$A$2:$A$2369,$A367,Observed!$C$2:$C$2369,$C367),"")</f>
        <v/>
      </c>
      <c r="AB367" s="40">
        <f>IF(ISNUMBER(AVERAGEIFS(Observed!AB$2:AB$2369,Observed!$A$2:$A$2369,$A367,Observed!$C$2:$C$2369,$C367)),AVERAGEIFS(Observed!AB$2:AB$2369,Observed!$A$2:$A$2369,$A367,Observed!$C$2:$C$2369,$C367),"")</f>
        <v>18.424999999999997</v>
      </c>
      <c r="AC367" s="40">
        <f>IF(ISNUMBER(AVERAGEIFS(Observed!AC$2:AC$2369,Observed!$A$2:$A$2369,$A367,Observed!$C$2:$C$2369,$C367)),AVERAGEIFS(Observed!AC$2:AC$2369,Observed!$A$2:$A$2369,$A367,Observed!$C$2:$C$2369,$C367),"")</f>
        <v>5.5</v>
      </c>
      <c r="AD367" s="40">
        <f>IF(ISNUMBER(AVERAGEIFS(Observed!AD$2:AD$2369,Observed!$A$2:$A$2369,$A367,Observed!$C$2:$C$2369,$C367)),AVERAGEIFS(Observed!AD$2:AD$2369,Observed!$A$2:$A$2369,$A367,Observed!$C$2:$C$2369,$C367),"")</f>
        <v>77.949999999999989</v>
      </c>
      <c r="AE367" s="40">
        <f>IF(ISNUMBER(AVERAGEIFS(Observed!AE$2:AE$2369,Observed!$A$2:$A$2369,$A367,Observed!$C$2:$C$2369,$C367)),AVERAGEIFS(Observed!AE$2:AE$2369,Observed!$A$2:$A$2369,$A367,Observed!$C$2:$C$2369,$C367),"")</f>
        <v>19.7</v>
      </c>
      <c r="AF367" s="40">
        <f>IF(ISNUMBER(AVERAGEIFS(Observed!AF$2:AF$2369,Observed!$A$2:$A$2369,$A367,Observed!$C$2:$C$2369,$C367)),AVERAGEIFS(Observed!AF$2:AF$2369,Observed!$A$2:$A$2369,$A367,Observed!$C$2:$C$2369,$C367),"")</f>
        <v>85.974999999999994</v>
      </c>
      <c r="AG367" s="40">
        <f>IF(ISNUMBER(AVERAGEIFS(Observed!AG$2:AG$2369,Observed!$A$2:$A$2369,$A367,Observed!$C$2:$C$2369,$C367)),AVERAGEIFS(Observed!AG$2:AG$2369,Observed!$A$2:$A$2369,$A367,Observed!$C$2:$C$2369,$C367),"")</f>
        <v>20.849999999999998</v>
      </c>
      <c r="AH367" s="41">
        <f>IF(ISNUMBER(AVERAGEIFS(Observed!AH$2:AH$2369,Observed!$A$2:$A$2369,$A367,Observed!$C$2:$C$2369,$C367)),AVERAGEIFS(Observed!AH$2:AH$2369,Observed!$A$2:$A$2369,$A367,Observed!$C$2:$C$2369,$C367),"")</f>
        <v>3.3250000000000002E-2</v>
      </c>
      <c r="AI367" s="41">
        <f>IF(ISNUMBER(AVERAGEIFS(Observed!AI$2:AI$2369,Observed!$A$2:$A$2369,$A367,Observed!$C$2:$C$2369,$C367)),AVERAGEIFS(Observed!AI$2:AI$2369,Observed!$A$2:$A$2369,$A367,Observed!$C$2:$C$2369,$C367),"")</f>
        <v>3.3250000000000002E-2</v>
      </c>
      <c r="AJ367" s="41" t="str">
        <f>IF(ISNUMBER(AVERAGEIFS(Observed!AJ$2:AJ$2369,Observed!$A$2:$A$2369,$A367,Observed!$C$2:$C$2369,$C367)),AVERAGEIFS(Observed!AJ$2:AJ$2369,Observed!$A$2:$A$2369,$A367,Observed!$C$2:$C$2369,$C367),"")</f>
        <v/>
      </c>
      <c r="AK367" s="40">
        <f>IF(ISNUMBER(AVERAGEIFS(Observed!AK$2:AK$2369,Observed!$A$2:$A$2369,$A367,Observed!$C$2:$C$2369,$C367)),AVERAGEIFS(Observed!AK$2:AK$2369,Observed!$A$2:$A$2369,$A367,Observed!$C$2:$C$2369,$C367),"")</f>
        <v>12.475</v>
      </c>
      <c r="AL367" s="41" t="str">
        <f>IF(ISNUMBER(AVERAGEIFS(Observed!AL$2:AL$2369,Observed!$A$2:$A$2369,$A367,Observed!$C$2:$C$2369,$C367)),AVERAGEIFS(Observed!AL$2:AL$2369,Observed!$A$2:$A$2369,$A367,Observed!$C$2:$C$2369,$C367),"")</f>
        <v/>
      </c>
      <c r="AM367" s="40" t="str">
        <f>IF(ISNUMBER(AVERAGEIFS(Observed!AM$2:AM$2369,Observed!$A$2:$A$2369,$A367,Observed!$C$2:$C$2369,$C367)),AVERAGEIFS(Observed!AM$2:AM$2369,Observed!$A$2:$A$2369,$A367,Observed!$C$2:$C$2369,$C367),"")</f>
        <v/>
      </c>
      <c r="AN367" s="40" t="str">
        <f>IF(ISNUMBER(AVERAGEIFS(Observed!AN$2:AN$2369,Observed!$A$2:$A$2369,$A367,Observed!$C$2:$C$2369,$C367)),AVERAGEIFS(Observed!AN$2:AN$2369,Observed!$A$2:$A$2369,$A367,Observed!$C$2:$C$2369,$C367),"")</f>
        <v/>
      </c>
      <c r="AO367" s="40" t="str">
        <f>IF(ISNUMBER(AVERAGEIFS(Observed!AO$2:AO$2369,Observed!$A$2:$A$2369,$A367,Observed!$C$2:$C$2369,$C367)),AVERAGEIFS(Observed!AO$2:AO$2369,Observed!$A$2:$A$2369,$A367,Observed!$C$2:$C$2369,$C367),"")</f>
        <v/>
      </c>
      <c r="AP367" s="41" t="str">
        <f>IF(ISNUMBER(AVERAGEIFS(Observed!AP$2:AP$2369,Observed!$A$2:$A$2369,$A367,Observed!$C$2:$C$2369,$C367)),AVERAGEIFS(Observed!AP$2:AP$2369,Observed!$A$2:$A$2369,$A367,Observed!$C$2:$C$2369,$C367),"")</f>
        <v/>
      </c>
      <c r="AQ367" s="40">
        <f>IF(ISNUMBER(AVERAGEIFS(Observed!AQ$2:AQ$2369,Observed!$A$2:$A$2369,$A367,Observed!$C$2:$C$2369,$C367)),AVERAGEIFS(Observed!AQ$2:AQ$2369,Observed!$A$2:$A$2369,$A367,Observed!$C$2:$C$2369,$C367),"")</f>
        <v>2.1492499999999999</v>
      </c>
      <c r="AR367" s="40">
        <f>IF(ISNUMBER(AVERAGEIFS(Observed!AR$2:AR$2369,Observed!$A$2:$A$2369,$A367,Observed!$C$2:$C$2369,$C367)),AVERAGEIFS(Observed!AR$2:AR$2369,Observed!$A$2:$A$2369,$A367,Observed!$C$2:$C$2369,$C367),"")</f>
        <v>20.006499999999999</v>
      </c>
      <c r="AS367" s="3">
        <f>COUNTIFS(Observed!$A$2:$A$2369,$A367,Observed!$C$2:$C$2369,$C367)</f>
        <v>4</v>
      </c>
      <c r="AT367" s="3">
        <f t="shared" si="6"/>
        <v>14</v>
      </c>
    </row>
    <row r="368" spans="1:46" x14ac:dyDescent="0.25">
      <c r="A368" t="s">
        <v>64</v>
      </c>
      <c r="B368" t="s">
        <v>61</v>
      </c>
      <c r="C368" s="7">
        <v>42107</v>
      </c>
      <c r="D368" t="s">
        <v>101</v>
      </c>
      <c r="F368">
        <v>100</v>
      </c>
      <c r="J368" t="s">
        <v>96</v>
      </c>
      <c r="K368" t="s">
        <v>59</v>
      </c>
      <c r="L368">
        <v>4</v>
      </c>
      <c r="M368" t="s">
        <v>56</v>
      </c>
      <c r="N368" s="39" t="str">
        <f>IF(ISNUMBER(AVERAGEIFS(Observed!N$2:N$2369,Observed!$A$2:$A$2369,$A368,Observed!$C$2:$C$2369,$C368)),AVERAGEIFS(Observed!N$2:N$2369,Observed!$A$2:$A$2369,$A368,Observed!$C$2:$C$2369,$C368),"")</f>
        <v/>
      </c>
      <c r="O368" s="40" t="str">
        <f>IF(ISNUMBER(AVERAGEIFS(Observed!O$2:O$2369,Observed!$A$2:$A$2369,$A368,Observed!$C$2:$C$2369,$C368)),AVERAGEIFS(Observed!O$2:O$2369,Observed!$A$2:$A$2369,$A368,Observed!$C$2:$C$2369,$C368),"")</f>
        <v/>
      </c>
      <c r="P368" s="40">
        <f>IF(ISNUMBER(AVERAGEIFS(Observed!P$2:P$2369,Observed!$A$2:$A$2369,$A368,Observed!$C$2:$C$2369,$C368)),AVERAGEIFS(Observed!P$2:P$2369,Observed!$A$2:$A$2369,$A368,Observed!$C$2:$C$2369,$C368),"")</f>
        <v>91.289999999999992</v>
      </c>
      <c r="Q368" s="40">
        <f>IF(ISNUMBER(AVERAGEIFS(Observed!Q$2:Q$2369,Observed!$A$2:$A$2369,$A368,Observed!$C$2:$C$2369,$C368)),AVERAGEIFS(Observed!Q$2:Q$2369,Observed!$A$2:$A$2369,$A368,Observed!$C$2:$C$2369,$C368),"")</f>
        <v>91.289999999999992</v>
      </c>
      <c r="R368" s="40">
        <f>IF(ISNUMBER(AVERAGEIFS(Observed!R$2:R$2369,Observed!$A$2:$A$2369,$A368,Observed!$C$2:$C$2369,$C368)),AVERAGEIFS(Observed!R$2:R$2369,Observed!$A$2:$A$2369,$A368,Observed!$C$2:$C$2369,$C368),"")</f>
        <v>841.0625</v>
      </c>
      <c r="S368" s="41" t="str">
        <f>IF(ISNUMBER(AVERAGEIFS(Observed!S$2:S$2369,Observed!$A$2:$A$2369,$A368,Observed!$C$2:$C$2369,$C368)),AVERAGEIFS(Observed!S$2:S$2369,Observed!$A$2:$A$2369,$A368,Observed!$C$2:$C$2369,$C368),"")</f>
        <v/>
      </c>
      <c r="T368" s="41" t="str">
        <f>IF(ISNUMBER(AVERAGEIFS(Observed!T$2:T$2369,Observed!$A$2:$A$2369,$A368,Observed!$C$2:$C$2369,$C368)),AVERAGEIFS(Observed!T$2:T$2369,Observed!$A$2:$A$2369,$A368,Observed!$C$2:$C$2369,$C368),"")</f>
        <v/>
      </c>
      <c r="U368" s="41" t="str">
        <f>IF(ISNUMBER(AVERAGEIFS(Observed!U$2:U$2369,Observed!$A$2:$A$2369,$A368,Observed!$C$2:$C$2369,$C368)),AVERAGEIFS(Observed!U$2:U$2369,Observed!$A$2:$A$2369,$A368,Observed!$C$2:$C$2369,$C368),"")</f>
        <v/>
      </c>
      <c r="V368" s="40" t="str">
        <f>IF(ISNUMBER(AVERAGEIFS(Observed!V$2:V$2369,Observed!$A$2:$A$2369,$A368,Observed!$C$2:$C$2369,$C368)),AVERAGEIFS(Observed!V$2:V$2369,Observed!$A$2:$A$2369,$A368,Observed!$C$2:$C$2369,$C368),"")</f>
        <v/>
      </c>
      <c r="W368" s="8" t="str">
        <f>IF(ISNUMBER(AVERAGEIFS(Observed!W$2:W$2369,Observed!$A$2:$A$2369,$A368,Observed!$C$2:$C$2369,$C368)),AVERAGEIFS(Observed!W$2:W$2369,Observed!$A$2:$A$2369,$A368,Observed!$C$2:$C$2369,$C368),"")</f>
        <v/>
      </c>
      <c r="X368" s="8" t="str">
        <f>IF(ISNUMBER(AVERAGEIFS(Observed!X$2:X$2369,Observed!$A$2:$A$2369,$A368,Observed!$C$2:$C$2369,$C368)),AVERAGEIFS(Observed!X$2:X$2369,Observed!$A$2:$A$2369,$A368,Observed!$C$2:$C$2369,$C368),"")</f>
        <v/>
      </c>
      <c r="Y368" s="40" t="str">
        <f>IF(ISNUMBER(AVERAGEIFS(Observed!Y$2:Y$2369,Observed!$A$2:$A$2369,$A368,Observed!$C$2:$C$2369,$C368)),AVERAGEIFS(Observed!Y$2:Y$2369,Observed!$A$2:$A$2369,$A368,Observed!$C$2:$C$2369,$C368),"")</f>
        <v/>
      </c>
      <c r="Z368" s="40" t="str">
        <f>IF(ISNUMBER(AVERAGEIFS(Observed!Z$2:Z$2369,Observed!$A$2:$A$2369,$A368,Observed!$C$2:$C$2369,$C368)),AVERAGEIFS(Observed!Z$2:Z$2369,Observed!$A$2:$A$2369,$A368,Observed!$C$2:$C$2369,$C368),"")</f>
        <v/>
      </c>
      <c r="AA368" s="40" t="str">
        <f>IF(ISNUMBER(AVERAGEIFS(Observed!AA$2:AA$2369,Observed!$A$2:$A$2369,$A368,Observed!$C$2:$C$2369,$C368)),AVERAGEIFS(Observed!AA$2:AA$2369,Observed!$A$2:$A$2369,$A368,Observed!$C$2:$C$2369,$C368),"")</f>
        <v/>
      </c>
      <c r="AB368" s="40">
        <f>IF(ISNUMBER(AVERAGEIFS(Observed!AB$2:AB$2369,Observed!$A$2:$A$2369,$A368,Observed!$C$2:$C$2369,$C368)),AVERAGEIFS(Observed!AB$2:AB$2369,Observed!$A$2:$A$2369,$A368,Observed!$C$2:$C$2369,$C368),"")</f>
        <v>17.933333333333334</v>
      </c>
      <c r="AC368" s="40">
        <f>IF(ISNUMBER(AVERAGEIFS(Observed!AC$2:AC$2369,Observed!$A$2:$A$2369,$A368,Observed!$C$2:$C$2369,$C368)),AVERAGEIFS(Observed!AC$2:AC$2369,Observed!$A$2:$A$2369,$A368,Observed!$C$2:$C$2369,$C368),"")</f>
        <v>8.6</v>
      </c>
      <c r="AD368" s="40">
        <f>IF(ISNUMBER(AVERAGEIFS(Observed!AD$2:AD$2369,Observed!$A$2:$A$2369,$A368,Observed!$C$2:$C$2369,$C368)),AVERAGEIFS(Observed!AD$2:AD$2369,Observed!$A$2:$A$2369,$A368,Observed!$C$2:$C$2369,$C368),"")</f>
        <v>79.033333333333346</v>
      </c>
      <c r="AE368" s="40">
        <f>IF(ISNUMBER(AVERAGEIFS(Observed!AE$2:AE$2369,Observed!$A$2:$A$2369,$A368,Observed!$C$2:$C$2369,$C368)),AVERAGEIFS(Observed!AE$2:AE$2369,Observed!$A$2:$A$2369,$A368,Observed!$C$2:$C$2369,$C368),"")</f>
        <v>20.166666666666668</v>
      </c>
      <c r="AF368" s="40">
        <f>IF(ISNUMBER(AVERAGEIFS(Observed!AF$2:AF$2369,Observed!$A$2:$A$2369,$A368,Observed!$C$2:$C$2369,$C368)),AVERAGEIFS(Observed!AF$2:AF$2369,Observed!$A$2:$A$2369,$A368,Observed!$C$2:$C$2369,$C368),"")</f>
        <v>85.933333333333337</v>
      </c>
      <c r="AG368" s="40">
        <f>IF(ISNUMBER(AVERAGEIFS(Observed!AG$2:AG$2369,Observed!$A$2:$A$2369,$A368,Observed!$C$2:$C$2369,$C368)),AVERAGEIFS(Observed!AG$2:AG$2369,Observed!$A$2:$A$2369,$A368,Observed!$C$2:$C$2369,$C368),"")</f>
        <v>19.833333333333332</v>
      </c>
      <c r="AH368" s="41">
        <f>IF(ISNUMBER(AVERAGEIFS(Observed!AH$2:AH$2369,Observed!$A$2:$A$2369,$A368,Observed!$C$2:$C$2369,$C368)),AVERAGEIFS(Observed!AH$2:AH$2369,Observed!$A$2:$A$2369,$A368,Observed!$C$2:$C$2369,$C368),"")</f>
        <v>3.2250000000000001E-2</v>
      </c>
      <c r="AI368" s="41">
        <f>IF(ISNUMBER(AVERAGEIFS(Observed!AI$2:AI$2369,Observed!$A$2:$A$2369,$A368,Observed!$C$2:$C$2369,$C368)),AVERAGEIFS(Observed!AI$2:AI$2369,Observed!$A$2:$A$2369,$A368,Observed!$C$2:$C$2369,$C368),"")</f>
        <v>3.2250000000000001E-2</v>
      </c>
      <c r="AJ368" s="41" t="str">
        <f>IF(ISNUMBER(AVERAGEIFS(Observed!AJ$2:AJ$2369,Observed!$A$2:$A$2369,$A368,Observed!$C$2:$C$2369,$C368)),AVERAGEIFS(Observed!AJ$2:AJ$2369,Observed!$A$2:$A$2369,$A368,Observed!$C$2:$C$2369,$C368),"")</f>
        <v/>
      </c>
      <c r="AK368" s="40">
        <f>IF(ISNUMBER(AVERAGEIFS(Observed!AK$2:AK$2369,Observed!$A$2:$A$2369,$A368,Observed!$C$2:$C$2369,$C368)),AVERAGEIFS(Observed!AK$2:AK$2369,Observed!$A$2:$A$2369,$A368,Observed!$C$2:$C$2369,$C368),"")</f>
        <v>12.633333333333333</v>
      </c>
      <c r="AL368" s="41" t="str">
        <f>IF(ISNUMBER(AVERAGEIFS(Observed!AL$2:AL$2369,Observed!$A$2:$A$2369,$A368,Observed!$C$2:$C$2369,$C368)),AVERAGEIFS(Observed!AL$2:AL$2369,Observed!$A$2:$A$2369,$A368,Observed!$C$2:$C$2369,$C368),"")</f>
        <v/>
      </c>
      <c r="AM368" s="40" t="str">
        <f>IF(ISNUMBER(AVERAGEIFS(Observed!AM$2:AM$2369,Observed!$A$2:$A$2369,$A368,Observed!$C$2:$C$2369,$C368)),AVERAGEIFS(Observed!AM$2:AM$2369,Observed!$A$2:$A$2369,$A368,Observed!$C$2:$C$2369,$C368),"")</f>
        <v/>
      </c>
      <c r="AN368" s="40" t="str">
        <f>IF(ISNUMBER(AVERAGEIFS(Observed!AN$2:AN$2369,Observed!$A$2:$A$2369,$A368,Observed!$C$2:$C$2369,$C368)),AVERAGEIFS(Observed!AN$2:AN$2369,Observed!$A$2:$A$2369,$A368,Observed!$C$2:$C$2369,$C368),"")</f>
        <v/>
      </c>
      <c r="AO368" s="40" t="str">
        <f>IF(ISNUMBER(AVERAGEIFS(Observed!AO$2:AO$2369,Observed!$A$2:$A$2369,$A368,Observed!$C$2:$C$2369,$C368)),AVERAGEIFS(Observed!AO$2:AO$2369,Observed!$A$2:$A$2369,$A368,Observed!$C$2:$C$2369,$C368),"")</f>
        <v/>
      </c>
      <c r="AP368" s="41" t="str">
        <f>IF(ISNUMBER(AVERAGEIFS(Observed!AP$2:AP$2369,Observed!$A$2:$A$2369,$A368,Observed!$C$2:$C$2369,$C368)),AVERAGEIFS(Observed!AP$2:AP$2369,Observed!$A$2:$A$2369,$A368,Observed!$C$2:$C$2369,$C368),"")</f>
        <v/>
      </c>
      <c r="AQ368" s="40">
        <f>IF(ISNUMBER(AVERAGEIFS(Observed!AQ$2:AQ$2369,Observed!$A$2:$A$2369,$A368,Observed!$C$2:$C$2369,$C368)),AVERAGEIFS(Observed!AQ$2:AQ$2369,Observed!$A$2:$A$2369,$A368,Observed!$C$2:$C$2369,$C368),"")</f>
        <v>2.9370000000000003</v>
      </c>
      <c r="AR368" s="40">
        <f>IF(ISNUMBER(AVERAGEIFS(Observed!AR$2:AR$2369,Observed!$A$2:$A$2369,$A368,Observed!$C$2:$C$2369,$C368)),AVERAGEIFS(Observed!AR$2:AR$2369,Observed!$A$2:$A$2369,$A368,Observed!$C$2:$C$2369,$C368),"")</f>
        <v>22.509250000000002</v>
      </c>
      <c r="AS368" s="3">
        <f>COUNTIFS(Observed!$A$2:$A$2369,$A368,Observed!$C$2:$C$2369,$C368)</f>
        <v>4</v>
      </c>
      <c r="AT368" s="3">
        <f t="shared" si="6"/>
        <v>14</v>
      </c>
    </row>
    <row r="369" spans="1:46" x14ac:dyDescent="0.25">
      <c r="A369" t="s">
        <v>60</v>
      </c>
      <c r="B369" t="s">
        <v>61</v>
      </c>
      <c r="C369" s="7">
        <v>42107</v>
      </c>
      <c r="D369" t="s">
        <v>101</v>
      </c>
      <c r="F369">
        <v>200</v>
      </c>
      <c r="J369" t="s">
        <v>96</v>
      </c>
      <c r="K369" t="s">
        <v>59</v>
      </c>
      <c r="L369">
        <v>4</v>
      </c>
      <c r="M369" t="s">
        <v>56</v>
      </c>
      <c r="N369" s="39" t="str">
        <f>IF(ISNUMBER(AVERAGEIFS(Observed!N$2:N$2369,Observed!$A$2:$A$2369,$A369,Observed!$C$2:$C$2369,$C369)),AVERAGEIFS(Observed!N$2:N$2369,Observed!$A$2:$A$2369,$A369,Observed!$C$2:$C$2369,$C369),"")</f>
        <v/>
      </c>
      <c r="O369" s="40" t="str">
        <f>IF(ISNUMBER(AVERAGEIFS(Observed!O$2:O$2369,Observed!$A$2:$A$2369,$A369,Observed!$C$2:$C$2369,$C369)),AVERAGEIFS(Observed!O$2:O$2369,Observed!$A$2:$A$2369,$A369,Observed!$C$2:$C$2369,$C369),"")</f>
        <v/>
      </c>
      <c r="P369" s="40">
        <f>IF(ISNUMBER(AVERAGEIFS(Observed!P$2:P$2369,Observed!$A$2:$A$2369,$A369,Observed!$C$2:$C$2369,$C369)),AVERAGEIFS(Observed!P$2:P$2369,Observed!$A$2:$A$2369,$A369,Observed!$C$2:$C$2369,$C369),"")</f>
        <v>92.759999999999991</v>
      </c>
      <c r="Q369" s="40">
        <f>IF(ISNUMBER(AVERAGEIFS(Observed!Q$2:Q$2369,Observed!$A$2:$A$2369,$A369,Observed!$C$2:$C$2369,$C369)),AVERAGEIFS(Observed!Q$2:Q$2369,Observed!$A$2:$A$2369,$A369,Observed!$C$2:$C$2369,$C369),"")</f>
        <v>92.759999999999991</v>
      </c>
      <c r="R369" s="40">
        <f>IF(ISNUMBER(AVERAGEIFS(Observed!R$2:R$2369,Observed!$A$2:$A$2369,$A369,Observed!$C$2:$C$2369,$C369)),AVERAGEIFS(Observed!R$2:R$2369,Observed!$A$2:$A$2369,$A369,Observed!$C$2:$C$2369,$C369),"")</f>
        <v>1025.9924999999998</v>
      </c>
      <c r="S369" s="41" t="str">
        <f>IF(ISNUMBER(AVERAGEIFS(Observed!S$2:S$2369,Observed!$A$2:$A$2369,$A369,Observed!$C$2:$C$2369,$C369)),AVERAGEIFS(Observed!S$2:S$2369,Observed!$A$2:$A$2369,$A369,Observed!$C$2:$C$2369,$C369),"")</f>
        <v/>
      </c>
      <c r="T369" s="41" t="str">
        <f>IF(ISNUMBER(AVERAGEIFS(Observed!T$2:T$2369,Observed!$A$2:$A$2369,$A369,Observed!$C$2:$C$2369,$C369)),AVERAGEIFS(Observed!T$2:T$2369,Observed!$A$2:$A$2369,$A369,Observed!$C$2:$C$2369,$C369),"")</f>
        <v/>
      </c>
      <c r="U369" s="41" t="str">
        <f>IF(ISNUMBER(AVERAGEIFS(Observed!U$2:U$2369,Observed!$A$2:$A$2369,$A369,Observed!$C$2:$C$2369,$C369)),AVERAGEIFS(Observed!U$2:U$2369,Observed!$A$2:$A$2369,$A369,Observed!$C$2:$C$2369,$C369),"")</f>
        <v/>
      </c>
      <c r="V369" s="40" t="str">
        <f>IF(ISNUMBER(AVERAGEIFS(Observed!V$2:V$2369,Observed!$A$2:$A$2369,$A369,Observed!$C$2:$C$2369,$C369)),AVERAGEIFS(Observed!V$2:V$2369,Observed!$A$2:$A$2369,$A369,Observed!$C$2:$C$2369,$C369),"")</f>
        <v/>
      </c>
      <c r="W369" s="8" t="str">
        <f>IF(ISNUMBER(AVERAGEIFS(Observed!W$2:W$2369,Observed!$A$2:$A$2369,$A369,Observed!$C$2:$C$2369,$C369)),AVERAGEIFS(Observed!W$2:W$2369,Observed!$A$2:$A$2369,$A369,Observed!$C$2:$C$2369,$C369),"")</f>
        <v/>
      </c>
      <c r="X369" s="8" t="str">
        <f>IF(ISNUMBER(AVERAGEIFS(Observed!X$2:X$2369,Observed!$A$2:$A$2369,$A369,Observed!$C$2:$C$2369,$C369)),AVERAGEIFS(Observed!X$2:X$2369,Observed!$A$2:$A$2369,$A369,Observed!$C$2:$C$2369,$C369),"")</f>
        <v/>
      </c>
      <c r="Y369" s="40" t="str">
        <f>IF(ISNUMBER(AVERAGEIFS(Observed!Y$2:Y$2369,Observed!$A$2:$A$2369,$A369,Observed!$C$2:$C$2369,$C369)),AVERAGEIFS(Observed!Y$2:Y$2369,Observed!$A$2:$A$2369,$A369,Observed!$C$2:$C$2369,$C369),"")</f>
        <v/>
      </c>
      <c r="Z369" s="40" t="str">
        <f>IF(ISNUMBER(AVERAGEIFS(Observed!Z$2:Z$2369,Observed!$A$2:$A$2369,$A369,Observed!$C$2:$C$2369,$C369)),AVERAGEIFS(Observed!Z$2:Z$2369,Observed!$A$2:$A$2369,$A369,Observed!$C$2:$C$2369,$C369),"")</f>
        <v/>
      </c>
      <c r="AA369" s="40" t="str">
        <f>IF(ISNUMBER(AVERAGEIFS(Observed!AA$2:AA$2369,Observed!$A$2:$A$2369,$A369,Observed!$C$2:$C$2369,$C369)),AVERAGEIFS(Observed!AA$2:AA$2369,Observed!$A$2:$A$2369,$A369,Observed!$C$2:$C$2369,$C369),"")</f>
        <v/>
      </c>
      <c r="AB369" s="40">
        <f>IF(ISNUMBER(AVERAGEIFS(Observed!AB$2:AB$2369,Observed!$A$2:$A$2369,$A369,Observed!$C$2:$C$2369,$C369)),AVERAGEIFS(Observed!AB$2:AB$2369,Observed!$A$2:$A$2369,$A369,Observed!$C$2:$C$2369,$C369),"")</f>
        <v>18.625</v>
      </c>
      <c r="AC369" s="40">
        <f>IF(ISNUMBER(AVERAGEIFS(Observed!AC$2:AC$2369,Observed!$A$2:$A$2369,$A369,Observed!$C$2:$C$2369,$C369)),AVERAGEIFS(Observed!AC$2:AC$2369,Observed!$A$2:$A$2369,$A369,Observed!$C$2:$C$2369,$C369),"")</f>
        <v>6.0250000000000004</v>
      </c>
      <c r="AD369" s="40">
        <f>IF(ISNUMBER(AVERAGEIFS(Observed!AD$2:AD$2369,Observed!$A$2:$A$2369,$A369,Observed!$C$2:$C$2369,$C369)),AVERAGEIFS(Observed!AD$2:AD$2369,Observed!$A$2:$A$2369,$A369,Observed!$C$2:$C$2369,$C369),"")</f>
        <v>78.225000000000009</v>
      </c>
      <c r="AE369" s="40">
        <f>IF(ISNUMBER(AVERAGEIFS(Observed!AE$2:AE$2369,Observed!$A$2:$A$2369,$A369,Observed!$C$2:$C$2369,$C369)),AVERAGEIFS(Observed!AE$2:AE$2369,Observed!$A$2:$A$2369,$A369,Observed!$C$2:$C$2369,$C369),"")</f>
        <v>20.100000000000001</v>
      </c>
      <c r="AF369" s="40">
        <f>IF(ISNUMBER(AVERAGEIFS(Observed!AF$2:AF$2369,Observed!$A$2:$A$2369,$A369,Observed!$C$2:$C$2369,$C369)),AVERAGEIFS(Observed!AF$2:AF$2369,Observed!$A$2:$A$2369,$A369,Observed!$C$2:$C$2369,$C369),"")</f>
        <v>86.300000000000011</v>
      </c>
      <c r="AG369" s="40">
        <f>IF(ISNUMBER(AVERAGEIFS(Observed!AG$2:AG$2369,Observed!$A$2:$A$2369,$A369,Observed!$C$2:$C$2369,$C369)),AVERAGEIFS(Observed!AG$2:AG$2369,Observed!$A$2:$A$2369,$A369,Observed!$C$2:$C$2369,$C369),"")</f>
        <v>20.174999999999997</v>
      </c>
      <c r="AH369" s="41">
        <f>IF(ISNUMBER(AVERAGEIFS(Observed!AH$2:AH$2369,Observed!$A$2:$A$2369,$A369,Observed!$C$2:$C$2369,$C369)),AVERAGEIFS(Observed!AH$2:AH$2369,Observed!$A$2:$A$2369,$A369,Observed!$C$2:$C$2369,$C369),"")</f>
        <v>3.2250000000000001E-2</v>
      </c>
      <c r="AI369" s="41">
        <f>IF(ISNUMBER(AVERAGEIFS(Observed!AI$2:AI$2369,Observed!$A$2:$A$2369,$A369,Observed!$C$2:$C$2369,$C369)),AVERAGEIFS(Observed!AI$2:AI$2369,Observed!$A$2:$A$2369,$A369,Observed!$C$2:$C$2369,$C369),"")</f>
        <v>3.2250000000000001E-2</v>
      </c>
      <c r="AJ369" s="41" t="str">
        <f>IF(ISNUMBER(AVERAGEIFS(Observed!AJ$2:AJ$2369,Observed!$A$2:$A$2369,$A369,Observed!$C$2:$C$2369,$C369)),AVERAGEIFS(Observed!AJ$2:AJ$2369,Observed!$A$2:$A$2369,$A369,Observed!$C$2:$C$2369,$C369),"")</f>
        <v/>
      </c>
      <c r="AK369" s="40">
        <f>IF(ISNUMBER(AVERAGEIFS(Observed!AK$2:AK$2369,Observed!$A$2:$A$2369,$A369,Observed!$C$2:$C$2369,$C369)),AVERAGEIFS(Observed!AK$2:AK$2369,Observed!$A$2:$A$2369,$A369,Observed!$C$2:$C$2369,$C369),"")</f>
        <v>12.5</v>
      </c>
      <c r="AL369" s="41" t="str">
        <f>IF(ISNUMBER(AVERAGEIFS(Observed!AL$2:AL$2369,Observed!$A$2:$A$2369,$A369,Observed!$C$2:$C$2369,$C369)),AVERAGEIFS(Observed!AL$2:AL$2369,Observed!$A$2:$A$2369,$A369,Observed!$C$2:$C$2369,$C369),"")</f>
        <v/>
      </c>
      <c r="AM369" s="40" t="str">
        <f>IF(ISNUMBER(AVERAGEIFS(Observed!AM$2:AM$2369,Observed!$A$2:$A$2369,$A369,Observed!$C$2:$C$2369,$C369)),AVERAGEIFS(Observed!AM$2:AM$2369,Observed!$A$2:$A$2369,$A369,Observed!$C$2:$C$2369,$C369),"")</f>
        <v/>
      </c>
      <c r="AN369" s="40" t="str">
        <f>IF(ISNUMBER(AVERAGEIFS(Observed!AN$2:AN$2369,Observed!$A$2:$A$2369,$A369,Observed!$C$2:$C$2369,$C369)),AVERAGEIFS(Observed!AN$2:AN$2369,Observed!$A$2:$A$2369,$A369,Observed!$C$2:$C$2369,$C369),"")</f>
        <v/>
      </c>
      <c r="AO369" s="40" t="str">
        <f>IF(ISNUMBER(AVERAGEIFS(Observed!AO$2:AO$2369,Observed!$A$2:$A$2369,$A369,Observed!$C$2:$C$2369,$C369)),AVERAGEIFS(Observed!AO$2:AO$2369,Observed!$A$2:$A$2369,$A369,Observed!$C$2:$C$2369,$C369),"")</f>
        <v/>
      </c>
      <c r="AP369" s="41" t="str">
        <f>IF(ISNUMBER(AVERAGEIFS(Observed!AP$2:AP$2369,Observed!$A$2:$A$2369,$A369,Observed!$C$2:$C$2369,$C369)),AVERAGEIFS(Observed!AP$2:AP$2369,Observed!$A$2:$A$2369,$A369,Observed!$C$2:$C$2369,$C369),"")</f>
        <v/>
      </c>
      <c r="AQ369" s="40">
        <f>IF(ISNUMBER(AVERAGEIFS(Observed!AQ$2:AQ$2369,Observed!$A$2:$A$2369,$A369,Observed!$C$2:$C$2369,$C369)),AVERAGEIFS(Observed!AQ$2:AQ$2369,Observed!$A$2:$A$2369,$A369,Observed!$C$2:$C$2369,$C369),"")</f>
        <v>2.9392499999999995</v>
      </c>
      <c r="AR369" s="40">
        <f>IF(ISNUMBER(AVERAGEIFS(Observed!AR$2:AR$2369,Observed!$A$2:$A$2369,$A369,Observed!$C$2:$C$2369,$C369)),AVERAGEIFS(Observed!AR$2:AR$2369,Observed!$A$2:$A$2369,$A369,Observed!$C$2:$C$2369,$C369),"")</f>
        <v>27.083749999999998</v>
      </c>
      <c r="AS369" s="3">
        <f>COUNTIFS(Observed!$A$2:$A$2369,$A369,Observed!$C$2:$C$2369,$C369)</f>
        <v>4</v>
      </c>
      <c r="AT369" s="3">
        <f t="shared" si="6"/>
        <v>14</v>
      </c>
    </row>
    <row r="370" spans="1:46" x14ac:dyDescent="0.25">
      <c r="A370" t="s">
        <v>65</v>
      </c>
      <c r="B370" t="s">
        <v>61</v>
      </c>
      <c r="C370" s="7">
        <v>42107</v>
      </c>
      <c r="D370" t="s">
        <v>101</v>
      </c>
      <c r="F370">
        <v>350</v>
      </c>
      <c r="J370" t="s">
        <v>96</v>
      </c>
      <c r="K370" t="s">
        <v>59</v>
      </c>
      <c r="L370">
        <v>4</v>
      </c>
      <c r="M370" t="s">
        <v>56</v>
      </c>
      <c r="N370" s="39" t="str">
        <f>IF(ISNUMBER(AVERAGEIFS(Observed!N$2:N$2369,Observed!$A$2:$A$2369,$A370,Observed!$C$2:$C$2369,$C370)),AVERAGEIFS(Observed!N$2:N$2369,Observed!$A$2:$A$2369,$A370,Observed!$C$2:$C$2369,$C370),"")</f>
        <v/>
      </c>
      <c r="O370" s="40" t="str">
        <f>IF(ISNUMBER(AVERAGEIFS(Observed!O$2:O$2369,Observed!$A$2:$A$2369,$A370,Observed!$C$2:$C$2369,$C370)),AVERAGEIFS(Observed!O$2:O$2369,Observed!$A$2:$A$2369,$A370,Observed!$C$2:$C$2369,$C370),"")</f>
        <v/>
      </c>
      <c r="P370" s="40">
        <f>IF(ISNUMBER(AVERAGEIFS(Observed!P$2:P$2369,Observed!$A$2:$A$2369,$A370,Observed!$C$2:$C$2369,$C370)),AVERAGEIFS(Observed!P$2:P$2369,Observed!$A$2:$A$2369,$A370,Observed!$C$2:$C$2369,$C370),"")</f>
        <v>96.66</v>
      </c>
      <c r="Q370" s="40">
        <f>IF(ISNUMBER(AVERAGEIFS(Observed!Q$2:Q$2369,Observed!$A$2:$A$2369,$A370,Observed!$C$2:$C$2369,$C370)),AVERAGEIFS(Observed!Q$2:Q$2369,Observed!$A$2:$A$2369,$A370,Observed!$C$2:$C$2369,$C370),"")</f>
        <v>96.66</v>
      </c>
      <c r="R370" s="40">
        <f>IF(ISNUMBER(AVERAGEIFS(Observed!R$2:R$2369,Observed!$A$2:$A$2369,$A370,Observed!$C$2:$C$2369,$C370)),AVERAGEIFS(Observed!R$2:R$2369,Observed!$A$2:$A$2369,$A370,Observed!$C$2:$C$2369,$C370),"")</f>
        <v>1110.6699999999998</v>
      </c>
      <c r="S370" s="41" t="str">
        <f>IF(ISNUMBER(AVERAGEIFS(Observed!S$2:S$2369,Observed!$A$2:$A$2369,$A370,Observed!$C$2:$C$2369,$C370)),AVERAGEIFS(Observed!S$2:S$2369,Observed!$A$2:$A$2369,$A370,Observed!$C$2:$C$2369,$C370),"")</f>
        <v/>
      </c>
      <c r="T370" s="41" t="str">
        <f>IF(ISNUMBER(AVERAGEIFS(Observed!T$2:T$2369,Observed!$A$2:$A$2369,$A370,Observed!$C$2:$C$2369,$C370)),AVERAGEIFS(Observed!T$2:T$2369,Observed!$A$2:$A$2369,$A370,Observed!$C$2:$C$2369,$C370),"")</f>
        <v/>
      </c>
      <c r="U370" s="41" t="str">
        <f>IF(ISNUMBER(AVERAGEIFS(Observed!U$2:U$2369,Observed!$A$2:$A$2369,$A370,Observed!$C$2:$C$2369,$C370)),AVERAGEIFS(Observed!U$2:U$2369,Observed!$A$2:$A$2369,$A370,Observed!$C$2:$C$2369,$C370),"")</f>
        <v/>
      </c>
      <c r="V370" s="40" t="str">
        <f>IF(ISNUMBER(AVERAGEIFS(Observed!V$2:V$2369,Observed!$A$2:$A$2369,$A370,Observed!$C$2:$C$2369,$C370)),AVERAGEIFS(Observed!V$2:V$2369,Observed!$A$2:$A$2369,$A370,Observed!$C$2:$C$2369,$C370),"")</f>
        <v/>
      </c>
      <c r="W370" s="8" t="str">
        <f>IF(ISNUMBER(AVERAGEIFS(Observed!W$2:W$2369,Observed!$A$2:$A$2369,$A370,Observed!$C$2:$C$2369,$C370)),AVERAGEIFS(Observed!W$2:W$2369,Observed!$A$2:$A$2369,$A370,Observed!$C$2:$C$2369,$C370),"")</f>
        <v/>
      </c>
      <c r="X370" s="8" t="str">
        <f>IF(ISNUMBER(AVERAGEIFS(Observed!X$2:X$2369,Observed!$A$2:$A$2369,$A370,Observed!$C$2:$C$2369,$C370)),AVERAGEIFS(Observed!X$2:X$2369,Observed!$A$2:$A$2369,$A370,Observed!$C$2:$C$2369,$C370),"")</f>
        <v/>
      </c>
      <c r="Y370" s="40" t="str">
        <f>IF(ISNUMBER(AVERAGEIFS(Observed!Y$2:Y$2369,Observed!$A$2:$A$2369,$A370,Observed!$C$2:$C$2369,$C370)),AVERAGEIFS(Observed!Y$2:Y$2369,Observed!$A$2:$A$2369,$A370,Observed!$C$2:$C$2369,$C370),"")</f>
        <v/>
      </c>
      <c r="Z370" s="40" t="str">
        <f>IF(ISNUMBER(AVERAGEIFS(Observed!Z$2:Z$2369,Observed!$A$2:$A$2369,$A370,Observed!$C$2:$C$2369,$C370)),AVERAGEIFS(Observed!Z$2:Z$2369,Observed!$A$2:$A$2369,$A370,Observed!$C$2:$C$2369,$C370),"")</f>
        <v/>
      </c>
      <c r="AA370" s="40" t="str">
        <f>IF(ISNUMBER(AVERAGEIFS(Observed!AA$2:AA$2369,Observed!$A$2:$A$2369,$A370,Observed!$C$2:$C$2369,$C370)),AVERAGEIFS(Observed!AA$2:AA$2369,Observed!$A$2:$A$2369,$A370,Observed!$C$2:$C$2369,$C370),"")</f>
        <v/>
      </c>
      <c r="AB370" s="40">
        <f>IF(ISNUMBER(AVERAGEIFS(Observed!AB$2:AB$2369,Observed!$A$2:$A$2369,$A370,Observed!$C$2:$C$2369,$C370)),AVERAGEIFS(Observed!AB$2:AB$2369,Observed!$A$2:$A$2369,$A370,Observed!$C$2:$C$2369,$C370),"")</f>
        <v>17.925000000000001</v>
      </c>
      <c r="AC370" s="40">
        <f>IF(ISNUMBER(AVERAGEIFS(Observed!AC$2:AC$2369,Observed!$A$2:$A$2369,$A370,Observed!$C$2:$C$2369,$C370)),AVERAGEIFS(Observed!AC$2:AC$2369,Observed!$A$2:$A$2369,$A370,Observed!$C$2:$C$2369,$C370),"")</f>
        <v>9.7000000000000011</v>
      </c>
      <c r="AD370" s="40">
        <f>IF(ISNUMBER(AVERAGEIFS(Observed!AD$2:AD$2369,Observed!$A$2:$A$2369,$A370,Observed!$C$2:$C$2369,$C370)),AVERAGEIFS(Observed!AD$2:AD$2369,Observed!$A$2:$A$2369,$A370,Observed!$C$2:$C$2369,$C370),"")</f>
        <v>79.150000000000006</v>
      </c>
      <c r="AE370" s="40">
        <f>IF(ISNUMBER(AVERAGEIFS(Observed!AE$2:AE$2369,Observed!$A$2:$A$2369,$A370,Observed!$C$2:$C$2369,$C370)),AVERAGEIFS(Observed!AE$2:AE$2369,Observed!$A$2:$A$2369,$A370,Observed!$C$2:$C$2369,$C370),"")</f>
        <v>19.900000000000002</v>
      </c>
      <c r="AF370" s="40">
        <f>IF(ISNUMBER(AVERAGEIFS(Observed!AF$2:AF$2369,Observed!$A$2:$A$2369,$A370,Observed!$C$2:$C$2369,$C370)),AVERAGEIFS(Observed!AF$2:AF$2369,Observed!$A$2:$A$2369,$A370,Observed!$C$2:$C$2369,$C370),"")</f>
        <v>86.55</v>
      </c>
      <c r="AG370" s="40">
        <f>IF(ISNUMBER(AVERAGEIFS(Observed!AG$2:AG$2369,Observed!$A$2:$A$2369,$A370,Observed!$C$2:$C$2369,$C370)),AVERAGEIFS(Observed!AG$2:AG$2369,Observed!$A$2:$A$2369,$A370,Observed!$C$2:$C$2369,$C370),"")</f>
        <v>20.074999999999999</v>
      </c>
      <c r="AH370" s="41">
        <f>IF(ISNUMBER(AVERAGEIFS(Observed!AH$2:AH$2369,Observed!$A$2:$A$2369,$A370,Observed!$C$2:$C$2369,$C370)),AVERAGEIFS(Observed!AH$2:AH$2369,Observed!$A$2:$A$2369,$A370,Observed!$C$2:$C$2369,$C370),"")</f>
        <v>3.2250000000000001E-2</v>
      </c>
      <c r="AI370" s="41">
        <f>IF(ISNUMBER(AVERAGEIFS(Observed!AI$2:AI$2369,Observed!$A$2:$A$2369,$A370,Observed!$C$2:$C$2369,$C370)),AVERAGEIFS(Observed!AI$2:AI$2369,Observed!$A$2:$A$2369,$A370,Observed!$C$2:$C$2369,$C370),"")</f>
        <v>3.2250000000000001E-2</v>
      </c>
      <c r="AJ370" s="41" t="str">
        <f>IF(ISNUMBER(AVERAGEIFS(Observed!AJ$2:AJ$2369,Observed!$A$2:$A$2369,$A370,Observed!$C$2:$C$2369,$C370)),AVERAGEIFS(Observed!AJ$2:AJ$2369,Observed!$A$2:$A$2369,$A370,Observed!$C$2:$C$2369,$C370),"")</f>
        <v/>
      </c>
      <c r="AK370" s="40">
        <f>IF(ISNUMBER(AVERAGEIFS(Observed!AK$2:AK$2369,Observed!$A$2:$A$2369,$A370,Observed!$C$2:$C$2369,$C370)),AVERAGEIFS(Observed!AK$2:AK$2369,Observed!$A$2:$A$2369,$A370,Observed!$C$2:$C$2369,$C370),"")</f>
        <v>12.674999999999999</v>
      </c>
      <c r="AL370" s="41" t="str">
        <f>IF(ISNUMBER(AVERAGEIFS(Observed!AL$2:AL$2369,Observed!$A$2:$A$2369,$A370,Observed!$C$2:$C$2369,$C370)),AVERAGEIFS(Observed!AL$2:AL$2369,Observed!$A$2:$A$2369,$A370,Observed!$C$2:$C$2369,$C370),"")</f>
        <v/>
      </c>
      <c r="AM370" s="40" t="str">
        <f>IF(ISNUMBER(AVERAGEIFS(Observed!AM$2:AM$2369,Observed!$A$2:$A$2369,$A370,Observed!$C$2:$C$2369,$C370)),AVERAGEIFS(Observed!AM$2:AM$2369,Observed!$A$2:$A$2369,$A370,Observed!$C$2:$C$2369,$C370),"")</f>
        <v/>
      </c>
      <c r="AN370" s="40" t="str">
        <f>IF(ISNUMBER(AVERAGEIFS(Observed!AN$2:AN$2369,Observed!$A$2:$A$2369,$A370,Observed!$C$2:$C$2369,$C370)),AVERAGEIFS(Observed!AN$2:AN$2369,Observed!$A$2:$A$2369,$A370,Observed!$C$2:$C$2369,$C370),"")</f>
        <v/>
      </c>
      <c r="AO370" s="40" t="str">
        <f>IF(ISNUMBER(AVERAGEIFS(Observed!AO$2:AO$2369,Observed!$A$2:$A$2369,$A370,Observed!$C$2:$C$2369,$C370)),AVERAGEIFS(Observed!AO$2:AO$2369,Observed!$A$2:$A$2369,$A370,Observed!$C$2:$C$2369,$C370),"")</f>
        <v/>
      </c>
      <c r="AP370" s="41" t="str">
        <f>IF(ISNUMBER(AVERAGEIFS(Observed!AP$2:AP$2369,Observed!$A$2:$A$2369,$A370,Observed!$C$2:$C$2369,$C370)),AVERAGEIFS(Observed!AP$2:AP$2369,Observed!$A$2:$A$2369,$A370,Observed!$C$2:$C$2369,$C370),"")</f>
        <v/>
      </c>
      <c r="AQ370" s="40">
        <f>IF(ISNUMBER(AVERAGEIFS(Observed!AQ$2:AQ$2369,Observed!$A$2:$A$2369,$A370,Observed!$C$2:$C$2369,$C370)),AVERAGEIFS(Observed!AQ$2:AQ$2369,Observed!$A$2:$A$2369,$A370,Observed!$C$2:$C$2369,$C370),"")</f>
        <v>3.0789999999999997</v>
      </c>
      <c r="AR370" s="40">
        <f>IF(ISNUMBER(AVERAGEIFS(Observed!AR$2:AR$2369,Observed!$A$2:$A$2369,$A370,Observed!$C$2:$C$2369,$C370)),AVERAGEIFS(Observed!AR$2:AR$2369,Observed!$A$2:$A$2369,$A370,Observed!$C$2:$C$2369,$C370),"")</f>
        <v>31.859250000000003</v>
      </c>
      <c r="AS370" s="3">
        <f>COUNTIFS(Observed!$A$2:$A$2369,$A370,Observed!$C$2:$C$2369,$C370)</f>
        <v>4</v>
      </c>
      <c r="AT370" s="3">
        <f t="shared" si="6"/>
        <v>14</v>
      </c>
    </row>
    <row r="371" spans="1:46" x14ac:dyDescent="0.25">
      <c r="A371" t="s">
        <v>62</v>
      </c>
      <c r="B371" t="s">
        <v>61</v>
      </c>
      <c r="C371" s="7">
        <v>42107</v>
      </c>
      <c r="D371" t="s">
        <v>101</v>
      </c>
      <c r="F371">
        <v>500</v>
      </c>
      <c r="J371" t="s">
        <v>96</v>
      </c>
      <c r="K371" t="s">
        <v>59</v>
      </c>
      <c r="L371">
        <v>4</v>
      </c>
      <c r="M371" t="s">
        <v>56</v>
      </c>
      <c r="N371" s="39" t="str">
        <f>IF(ISNUMBER(AVERAGEIFS(Observed!N$2:N$2369,Observed!$A$2:$A$2369,$A371,Observed!$C$2:$C$2369,$C371)),AVERAGEIFS(Observed!N$2:N$2369,Observed!$A$2:$A$2369,$A371,Observed!$C$2:$C$2369,$C371),"")</f>
        <v/>
      </c>
      <c r="O371" s="40" t="str">
        <f>IF(ISNUMBER(AVERAGEIFS(Observed!O$2:O$2369,Observed!$A$2:$A$2369,$A371,Observed!$C$2:$C$2369,$C371)),AVERAGEIFS(Observed!O$2:O$2369,Observed!$A$2:$A$2369,$A371,Observed!$C$2:$C$2369,$C371),"")</f>
        <v/>
      </c>
      <c r="P371" s="40">
        <f>IF(ISNUMBER(AVERAGEIFS(Observed!P$2:P$2369,Observed!$A$2:$A$2369,$A371,Observed!$C$2:$C$2369,$C371)),AVERAGEIFS(Observed!P$2:P$2369,Observed!$A$2:$A$2369,$A371,Observed!$C$2:$C$2369,$C371),"")</f>
        <v>95.057500000000005</v>
      </c>
      <c r="Q371" s="40">
        <f>IF(ISNUMBER(AVERAGEIFS(Observed!Q$2:Q$2369,Observed!$A$2:$A$2369,$A371,Observed!$C$2:$C$2369,$C371)),AVERAGEIFS(Observed!Q$2:Q$2369,Observed!$A$2:$A$2369,$A371,Observed!$C$2:$C$2369,$C371),"")</f>
        <v>95.057500000000005</v>
      </c>
      <c r="R371" s="40">
        <f>IF(ISNUMBER(AVERAGEIFS(Observed!R$2:R$2369,Observed!$A$2:$A$2369,$A371,Observed!$C$2:$C$2369,$C371)),AVERAGEIFS(Observed!R$2:R$2369,Observed!$A$2:$A$2369,$A371,Observed!$C$2:$C$2369,$C371),"")</f>
        <v>1108.9450000000002</v>
      </c>
      <c r="S371" s="41" t="str">
        <f>IF(ISNUMBER(AVERAGEIFS(Observed!S$2:S$2369,Observed!$A$2:$A$2369,$A371,Observed!$C$2:$C$2369,$C371)),AVERAGEIFS(Observed!S$2:S$2369,Observed!$A$2:$A$2369,$A371,Observed!$C$2:$C$2369,$C371),"")</f>
        <v/>
      </c>
      <c r="T371" s="41" t="str">
        <f>IF(ISNUMBER(AVERAGEIFS(Observed!T$2:T$2369,Observed!$A$2:$A$2369,$A371,Observed!$C$2:$C$2369,$C371)),AVERAGEIFS(Observed!T$2:T$2369,Observed!$A$2:$A$2369,$A371,Observed!$C$2:$C$2369,$C371),"")</f>
        <v/>
      </c>
      <c r="U371" s="41" t="str">
        <f>IF(ISNUMBER(AVERAGEIFS(Observed!U$2:U$2369,Observed!$A$2:$A$2369,$A371,Observed!$C$2:$C$2369,$C371)),AVERAGEIFS(Observed!U$2:U$2369,Observed!$A$2:$A$2369,$A371,Observed!$C$2:$C$2369,$C371),"")</f>
        <v/>
      </c>
      <c r="V371" s="40" t="str">
        <f>IF(ISNUMBER(AVERAGEIFS(Observed!V$2:V$2369,Observed!$A$2:$A$2369,$A371,Observed!$C$2:$C$2369,$C371)),AVERAGEIFS(Observed!V$2:V$2369,Observed!$A$2:$A$2369,$A371,Observed!$C$2:$C$2369,$C371),"")</f>
        <v/>
      </c>
      <c r="W371" s="8" t="str">
        <f>IF(ISNUMBER(AVERAGEIFS(Observed!W$2:W$2369,Observed!$A$2:$A$2369,$A371,Observed!$C$2:$C$2369,$C371)),AVERAGEIFS(Observed!W$2:W$2369,Observed!$A$2:$A$2369,$A371,Observed!$C$2:$C$2369,$C371),"")</f>
        <v/>
      </c>
      <c r="X371" s="8" t="str">
        <f>IF(ISNUMBER(AVERAGEIFS(Observed!X$2:X$2369,Observed!$A$2:$A$2369,$A371,Observed!$C$2:$C$2369,$C371)),AVERAGEIFS(Observed!X$2:X$2369,Observed!$A$2:$A$2369,$A371,Observed!$C$2:$C$2369,$C371),"")</f>
        <v/>
      </c>
      <c r="Y371" s="40" t="str">
        <f>IF(ISNUMBER(AVERAGEIFS(Observed!Y$2:Y$2369,Observed!$A$2:$A$2369,$A371,Observed!$C$2:$C$2369,$C371)),AVERAGEIFS(Observed!Y$2:Y$2369,Observed!$A$2:$A$2369,$A371,Observed!$C$2:$C$2369,$C371),"")</f>
        <v/>
      </c>
      <c r="Z371" s="40" t="str">
        <f>IF(ISNUMBER(AVERAGEIFS(Observed!Z$2:Z$2369,Observed!$A$2:$A$2369,$A371,Observed!$C$2:$C$2369,$C371)),AVERAGEIFS(Observed!Z$2:Z$2369,Observed!$A$2:$A$2369,$A371,Observed!$C$2:$C$2369,$C371),"")</f>
        <v/>
      </c>
      <c r="AA371" s="40" t="str">
        <f>IF(ISNUMBER(AVERAGEIFS(Observed!AA$2:AA$2369,Observed!$A$2:$A$2369,$A371,Observed!$C$2:$C$2369,$C371)),AVERAGEIFS(Observed!AA$2:AA$2369,Observed!$A$2:$A$2369,$A371,Observed!$C$2:$C$2369,$C371),"")</f>
        <v/>
      </c>
      <c r="AB371" s="40">
        <f>IF(ISNUMBER(AVERAGEIFS(Observed!AB$2:AB$2369,Observed!$A$2:$A$2369,$A371,Observed!$C$2:$C$2369,$C371)),AVERAGEIFS(Observed!AB$2:AB$2369,Observed!$A$2:$A$2369,$A371,Observed!$C$2:$C$2369,$C371),"")</f>
        <v>18.100000000000001</v>
      </c>
      <c r="AC371" s="40">
        <f>IF(ISNUMBER(AVERAGEIFS(Observed!AC$2:AC$2369,Observed!$A$2:$A$2369,$A371,Observed!$C$2:$C$2369,$C371)),AVERAGEIFS(Observed!AC$2:AC$2369,Observed!$A$2:$A$2369,$A371,Observed!$C$2:$C$2369,$C371),"")</f>
        <v>9.2750000000000004</v>
      </c>
      <c r="AD371" s="40">
        <f>IF(ISNUMBER(AVERAGEIFS(Observed!AD$2:AD$2369,Observed!$A$2:$A$2369,$A371,Observed!$C$2:$C$2369,$C371)),AVERAGEIFS(Observed!AD$2:AD$2369,Observed!$A$2:$A$2369,$A371,Observed!$C$2:$C$2369,$C371),"")</f>
        <v>79.349999999999994</v>
      </c>
      <c r="AE371" s="40">
        <f>IF(ISNUMBER(AVERAGEIFS(Observed!AE$2:AE$2369,Observed!$A$2:$A$2369,$A371,Observed!$C$2:$C$2369,$C371)),AVERAGEIFS(Observed!AE$2:AE$2369,Observed!$A$2:$A$2369,$A371,Observed!$C$2:$C$2369,$C371),"")</f>
        <v>20.149999999999999</v>
      </c>
      <c r="AF371" s="40">
        <f>IF(ISNUMBER(AVERAGEIFS(Observed!AF$2:AF$2369,Observed!$A$2:$A$2369,$A371,Observed!$C$2:$C$2369,$C371)),AVERAGEIFS(Observed!AF$2:AF$2369,Observed!$A$2:$A$2369,$A371,Observed!$C$2:$C$2369,$C371),"")</f>
        <v>86.375</v>
      </c>
      <c r="AG371" s="40">
        <f>IF(ISNUMBER(AVERAGEIFS(Observed!AG$2:AG$2369,Observed!$A$2:$A$2369,$A371,Observed!$C$2:$C$2369,$C371)),AVERAGEIFS(Observed!AG$2:AG$2369,Observed!$A$2:$A$2369,$A371,Observed!$C$2:$C$2369,$C371),"")</f>
        <v>21.074999999999999</v>
      </c>
      <c r="AH371" s="41">
        <f>IF(ISNUMBER(AVERAGEIFS(Observed!AH$2:AH$2369,Observed!$A$2:$A$2369,$A371,Observed!$C$2:$C$2369,$C371)),AVERAGEIFS(Observed!AH$2:AH$2369,Observed!$A$2:$A$2369,$A371,Observed!$C$2:$C$2369,$C371),"")</f>
        <v>3.3500000000000002E-2</v>
      </c>
      <c r="AI371" s="41">
        <f>IF(ISNUMBER(AVERAGEIFS(Observed!AI$2:AI$2369,Observed!$A$2:$A$2369,$A371,Observed!$C$2:$C$2369,$C371)),AVERAGEIFS(Observed!AI$2:AI$2369,Observed!$A$2:$A$2369,$A371,Observed!$C$2:$C$2369,$C371),"")</f>
        <v>3.3500000000000002E-2</v>
      </c>
      <c r="AJ371" s="41" t="str">
        <f>IF(ISNUMBER(AVERAGEIFS(Observed!AJ$2:AJ$2369,Observed!$A$2:$A$2369,$A371,Observed!$C$2:$C$2369,$C371)),AVERAGEIFS(Observed!AJ$2:AJ$2369,Observed!$A$2:$A$2369,$A371,Observed!$C$2:$C$2369,$C371),"")</f>
        <v/>
      </c>
      <c r="AK371" s="40">
        <f>IF(ISNUMBER(AVERAGEIFS(Observed!AK$2:AK$2369,Observed!$A$2:$A$2369,$A371,Observed!$C$2:$C$2369,$C371)),AVERAGEIFS(Observed!AK$2:AK$2369,Observed!$A$2:$A$2369,$A371,Observed!$C$2:$C$2369,$C371),"")</f>
        <v>12.675000000000001</v>
      </c>
      <c r="AL371" s="41" t="str">
        <f>IF(ISNUMBER(AVERAGEIFS(Observed!AL$2:AL$2369,Observed!$A$2:$A$2369,$A371,Observed!$C$2:$C$2369,$C371)),AVERAGEIFS(Observed!AL$2:AL$2369,Observed!$A$2:$A$2369,$A371,Observed!$C$2:$C$2369,$C371),"")</f>
        <v/>
      </c>
      <c r="AM371" s="40" t="str">
        <f>IF(ISNUMBER(AVERAGEIFS(Observed!AM$2:AM$2369,Observed!$A$2:$A$2369,$A371,Observed!$C$2:$C$2369,$C371)),AVERAGEIFS(Observed!AM$2:AM$2369,Observed!$A$2:$A$2369,$A371,Observed!$C$2:$C$2369,$C371),"")</f>
        <v/>
      </c>
      <c r="AN371" s="40" t="str">
        <f>IF(ISNUMBER(AVERAGEIFS(Observed!AN$2:AN$2369,Observed!$A$2:$A$2369,$A371,Observed!$C$2:$C$2369,$C371)),AVERAGEIFS(Observed!AN$2:AN$2369,Observed!$A$2:$A$2369,$A371,Observed!$C$2:$C$2369,$C371),"")</f>
        <v/>
      </c>
      <c r="AO371" s="40" t="str">
        <f>IF(ISNUMBER(AVERAGEIFS(Observed!AO$2:AO$2369,Observed!$A$2:$A$2369,$A371,Observed!$C$2:$C$2369,$C371)),AVERAGEIFS(Observed!AO$2:AO$2369,Observed!$A$2:$A$2369,$A371,Observed!$C$2:$C$2369,$C371),"")</f>
        <v/>
      </c>
      <c r="AP371" s="41" t="str">
        <f>IF(ISNUMBER(AVERAGEIFS(Observed!AP$2:AP$2369,Observed!$A$2:$A$2369,$A371,Observed!$C$2:$C$2369,$C371)),AVERAGEIFS(Observed!AP$2:AP$2369,Observed!$A$2:$A$2369,$A371,Observed!$C$2:$C$2369,$C371),"")</f>
        <v/>
      </c>
      <c r="AQ371" s="40">
        <f>IF(ISNUMBER(AVERAGEIFS(Observed!AQ$2:AQ$2369,Observed!$A$2:$A$2369,$A371,Observed!$C$2:$C$2369,$C371)),AVERAGEIFS(Observed!AQ$2:AQ$2369,Observed!$A$2:$A$2369,$A371,Observed!$C$2:$C$2369,$C371),"")</f>
        <v>3.1829999999999998</v>
      </c>
      <c r="AR371" s="40">
        <f>IF(ISNUMBER(AVERAGEIFS(Observed!AR$2:AR$2369,Observed!$A$2:$A$2369,$A371,Observed!$C$2:$C$2369,$C371)),AVERAGEIFS(Observed!AR$2:AR$2369,Observed!$A$2:$A$2369,$A371,Observed!$C$2:$C$2369,$C371),"")</f>
        <v>34.777500000000003</v>
      </c>
      <c r="AS371" s="3">
        <f>COUNTIFS(Observed!$A$2:$A$2369,$A371,Observed!$C$2:$C$2369,$C371)</f>
        <v>4</v>
      </c>
      <c r="AT371" s="3">
        <f t="shared" si="6"/>
        <v>14</v>
      </c>
    </row>
    <row r="372" spans="1:46" x14ac:dyDescent="0.25">
      <c r="A372" t="s">
        <v>63</v>
      </c>
      <c r="B372" t="s">
        <v>61</v>
      </c>
      <c r="C372" s="7">
        <v>42143</v>
      </c>
      <c r="D372" t="s">
        <v>101</v>
      </c>
      <c r="F372">
        <v>0</v>
      </c>
      <c r="J372" t="s">
        <v>96</v>
      </c>
      <c r="K372" t="s">
        <v>59</v>
      </c>
      <c r="L372">
        <v>4</v>
      </c>
      <c r="M372" t="s">
        <v>56</v>
      </c>
      <c r="N372" s="39" t="str">
        <f>IF(ISNUMBER(AVERAGEIFS(Observed!N$2:N$2369,Observed!$A$2:$A$2369,$A372,Observed!$C$2:$C$2369,$C372)),AVERAGEIFS(Observed!N$2:N$2369,Observed!$A$2:$A$2369,$A372,Observed!$C$2:$C$2369,$C372),"")</f>
        <v/>
      </c>
      <c r="O372" s="40" t="str">
        <f>IF(ISNUMBER(AVERAGEIFS(Observed!O$2:O$2369,Observed!$A$2:$A$2369,$A372,Observed!$C$2:$C$2369,$C372)),AVERAGEIFS(Observed!O$2:O$2369,Observed!$A$2:$A$2369,$A372,Observed!$C$2:$C$2369,$C372),"")</f>
        <v/>
      </c>
      <c r="P372" s="40">
        <f>IF(ISNUMBER(AVERAGEIFS(Observed!P$2:P$2369,Observed!$A$2:$A$2369,$A372,Observed!$C$2:$C$2369,$C372)),AVERAGEIFS(Observed!P$2:P$2369,Observed!$A$2:$A$2369,$A372,Observed!$C$2:$C$2369,$C372),"")</f>
        <v>17.515000000000001</v>
      </c>
      <c r="Q372" s="40">
        <f>IF(ISNUMBER(AVERAGEIFS(Observed!Q$2:Q$2369,Observed!$A$2:$A$2369,$A372,Observed!$C$2:$C$2369,$C372)),AVERAGEIFS(Observed!Q$2:Q$2369,Observed!$A$2:$A$2369,$A372,Observed!$C$2:$C$2369,$C372),"")</f>
        <v>17.515000000000001</v>
      </c>
      <c r="R372" s="40">
        <f>IF(ISNUMBER(AVERAGEIFS(Observed!R$2:R$2369,Observed!$A$2:$A$2369,$A372,Observed!$C$2:$C$2369,$C372)),AVERAGEIFS(Observed!R$2:R$2369,Observed!$A$2:$A$2369,$A372,Observed!$C$2:$C$2369,$C372),"")</f>
        <v>713.37750000000005</v>
      </c>
      <c r="S372" s="41" t="str">
        <f>IF(ISNUMBER(AVERAGEIFS(Observed!S$2:S$2369,Observed!$A$2:$A$2369,$A372,Observed!$C$2:$C$2369,$C372)),AVERAGEIFS(Observed!S$2:S$2369,Observed!$A$2:$A$2369,$A372,Observed!$C$2:$C$2369,$C372),"")</f>
        <v/>
      </c>
      <c r="T372" s="41" t="str">
        <f>IF(ISNUMBER(AVERAGEIFS(Observed!T$2:T$2369,Observed!$A$2:$A$2369,$A372,Observed!$C$2:$C$2369,$C372)),AVERAGEIFS(Observed!T$2:T$2369,Observed!$A$2:$A$2369,$A372,Observed!$C$2:$C$2369,$C372),"")</f>
        <v/>
      </c>
      <c r="U372" s="41" t="str">
        <f>IF(ISNUMBER(AVERAGEIFS(Observed!U$2:U$2369,Observed!$A$2:$A$2369,$A372,Observed!$C$2:$C$2369,$C372)),AVERAGEIFS(Observed!U$2:U$2369,Observed!$A$2:$A$2369,$A372,Observed!$C$2:$C$2369,$C372),"")</f>
        <v/>
      </c>
      <c r="V372" s="40" t="str">
        <f>IF(ISNUMBER(AVERAGEIFS(Observed!V$2:V$2369,Observed!$A$2:$A$2369,$A372,Observed!$C$2:$C$2369,$C372)),AVERAGEIFS(Observed!V$2:V$2369,Observed!$A$2:$A$2369,$A372,Observed!$C$2:$C$2369,$C372),"")</f>
        <v/>
      </c>
      <c r="W372" s="8" t="str">
        <f>IF(ISNUMBER(AVERAGEIFS(Observed!W$2:W$2369,Observed!$A$2:$A$2369,$A372,Observed!$C$2:$C$2369,$C372)),AVERAGEIFS(Observed!W$2:W$2369,Observed!$A$2:$A$2369,$A372,Observed!$C$2:$C$2369,$C372),"")</f>
        <v/>
      </c>
      <c r="X372" s="8" t="str">
        <f>IF(ISNUMBER(AVERAGEIFS(Observed!X$2:X$2369,Observed!$A$2:$A$2369,$A372,Observed!$C$2:$C$2369,$C372)),AVERAGEIFS(Observed!X$2:X$2369,Observed!$A$2:$A$2369,$A372,Observed!$C$2:$C$2369,$C372),"")</f>
        <v/>
      </c>
      <c r="Y372" s="40" t="str">
        <f>IF(ISNUMBER(AVERAGEIFS(Observed!Y$2:Y$2369,Observed!$A$2:$A$2369,$A372,Observed!$C$2:$C$2369,$C372)),AVERAGEIFS(Observed!Y$2:Y$2369,Observed!$A$2:$A$2369,$A372,Observed!$C$2:$C$2369,$C372),"")</f>
        <v/>
      </c>
      <c r="Z372" s="40" t="str">
        <f>IF(ISNUMBER(AVERAGEIFS(Observed!Z$2:Z$2369,Observed!$A$2:$A$2369,$A372,Observed!$C$2:$C$2369,$C372)),AVERAGEIFS(Observed!Z$2:Z$2369,Observed!$A$2:$A$2369,$A372,Observed!$C$2:$C$2369,$C372),"")</f>
        <v/>
      </c>
      <c r="AA372" s="40" t="str">
        <f>IF(ISNUMBER(AVERAGEIFS(Observed!AA$2:AA$2369,Observed!$A$2:$A$2369,$A372,Observed!$C$2:$C$2369,$C372)),AVERAGEIFS(Observed!AA$2:AA$2369,Observed!$A$2:$A$2369,$A372,Observed!$C$2:$C$2369,$C372),"")</f>
        <v/>
      </c>
      <c r="AB372" s="40">
        <f>IF(ISNUMBER(AVERAGEIFS(Observed!AB$2:AB$2369,Observed!$A$2:$A$2369,$A372,Observed!$C$2:$C$2369,$C372)),AVERAGEIFS(Observed!AB$2:AB$2369,Observed!$A$2:$A$2369,$A372,Observed!$C$2:$C$2369,$C372),"")</f>
        <v>13.299999999999999</v>
      </c>
      <c r="AC372" s="40">
        <f>IF(ISNUMBER(AVERAGEIFS(Observed!AC$2:AC$2369,Observed!$A$2:$A$2369,$A372,Observed!$C$2:$C$2369,$C372)),AVERAGEIFS(Observed!AC$2:AC$2369,Observed!$A$2:$A$2369,$A372,Observed!$C$2:$C$2369,$C372),"")</f>
        <v>10.425000000000001</v>
      </c>
      <c r="AD372" s="40">
        <f>IF(ISNUMBER(AVERAGEIFS(Observed!AD$2:AD$2369,Observed!$A$2:$A$2369,$A372,Observed!$C$2:$C$2369,$C372)),AVERAGEIFS(Observed!AD$2:AD$2369,Observed!$A$2:$A$2369,$A372,Observed!$C$2:$C$2369,$C372),"")</f>
        <v>80.175000000000011</v>
      </c>
      <c r="AE372" s="40">
        <f>IF(ISNUMBER(AVERAGEIFS(Observed!AE$2:AE$2369,Observed!$A$2:$A$2369,$A372,Observed!$C$2:$C$2369,$C372)),AVERAGEIFS(Observed!AE$2:AE$2369,Observed!$A$2:$A$2369,$A372,Observed!$C$2:$C$2369,$C372),"")</f>
        <v>18.450000000000003</v>
      </c>
      <c r="AF372" s="40">
        <f>IF(ISNUMBER(AVERAGEIFS(Observed!AF$2:AF$2369,Observed!$A$2:$A$2369,$A372,Observed!$C$2:$C$2369,$C372)),AVERAGEIFS(Observed!AF$2:AF$2369,Observed!$A$2:$A$2369,$A372,Observed!$C$2:$C$2369,$C372),"")</f>
        <v>84.85</v>
      </c>
      <c r="AG372" s="40">
        <f>IF(ISNUMBER(AVERAGEIFS(Observed!AG$2:AG$2369,Observed!$A$2:$A$2369,$A372,Observed!$C$2:$C$2369,$C372)),AVERAGEIFS(Observed!AG$2:AG$2369,Observed!$A$2:$A$2369,$A372,Observed!$C$2:$C$2369,$C372),"")</f>
        <v>25.1</v>
      </c>
      <c r="AH372" s="41">
        <f>IF(ISNUMBER(AVERAGEIFS(Observed!AH$2:AH$2369,Observed!$A$2:$A$2369,$A372,Observed!$C$2:$C$2369,$C372)),AVERAGEIFS(Observed!AH$2:AH$2369,Observed!$A$2:$A$2369,$A372,Observed!$C$2:$C$2369,$C372),"")</f>
        <v>0.04</v>
      </c>
      <c r="AI372" s="41">
        <f>IF(ISNUMBER(AVERAGEIFS(Observed!AI$2:AI$2369,Observed!$A$2:$A$2369,$A372,Observed!$C$2:$C$2369,$C372)),AVERAGEIFS(Observed!AI$2:AI$2369,Observed!$A$2:$A$2369,$A372,Observed!$C$2:$C$2369,$C372),"")</f>
        <v>0.04</v>
      </c>
      <c r="AJ372" s="41" t="str">
        <f>IF(ISNUMBER(AVERAGEIFS(Observed!AJ$2:AJ$2369,Observed!$A$2:$A$2369,$A372,Observed!$C$2:$C$2369,$C372)),AVERAGEIFS(Observed!AJ$2:AJ$2369,Observed!$A$2:$A$2369,$A372,Observed!$C$2:$C$2369,$C372),"")</f>
        <v/>
      </c>
      <c r="AK372" s="40">
        <f>IF(ISNUMBER(AVERAGEIFS(Observed!AK$2:AK$2369,Observed!$A$2:$A$2369,$A372,Observed!$C$2:$C$2369,$C372)),AVERAGEIFS(Observed!AK$2:AK$2369,Observed!$A$2:$A$2369,$A372,Observed!$C$2:$C$2369,$C372),"")</f>
        <v>12.850000000000001</v>
      </c>
      <c r="AL372" s="41" t="str">
        <f>IF(ISNUMBER(AVERAGEIFS(Observed!AL$2:AL$2369,Observed!$A$2:$A$2369,$A372,Observed!$C$2:$C$2369,$C372)),AVERAGEIFS(Observed!AL$2:AL$2369,Observed!$A$2:$A$2369,$A372,Observed!$C$2:$C$2369,$C372),"")</f>
        <v/>
      </c>
      <c r="AM372" s="40" t="str">
        <f>IF(ISNUMBER(AVERAGEIFS(Observed!AM$2:AM$2369,Observed!$A$2:$A$2369,$A372,Observed!$C$2:$C$2369,$C372)),AVERAGEIFS(Observed!AM$2:AM$2369,Observed!$A$2:$A$2369,$A372,Observed!$C$2:$C$2369,$C372),"")</f>
        <v/>
      </c>
      <c r="AN372" s="40" t="str">
        <f>IF(ISNUMBER(AVERAGEIFS(Observed!AN$2:AN$2369,Observed!$A$2:$A$2369,$A372,Observed!$C$2:$C$2369,$C372)),AVERAGEIFS(Observed!AN$2:AN$2369,Observed!$A$2:$A$2369,$A372,Observed!$C$2:$C$2369,$C372),"")</f>
        <v/>
      </c>
      <c r="AO372" s="40" t="str">
        <f>IF(ISNUMBER(AVERAGEIFS(Observed!AO$2:AO$2369,Observed!$A$2:$A$2369,$A372,Observed!$C$2:$C$2369,$C372)),AVERAGEIFS(Observed!AO$2:AO$2369,Observed!$A$2:$A$2369,$A372,Observed!$C$2:$C$2369,$C372),"")</f>
        <v/>
      </c>
      <c r="AP372" s="41" t="str">
        <f>IF(ISNUMBER(AVERAGEIFS(Observed!AP$2:AP$2369,Observed!$A$2:$A$2369,$A372,Observed!$C$2:$C$2369,$C372)),AVERAGEIFS(Observed!AP$2:AP$2369,Observed!$A$2:$A$2369,$A372,Observed!$C$2:$C$2369,$C372),"")</f>
        <v/>
      </c>
      <c r="AQ372" s="40">
        <f>IF(ISNUMBER(AVERAGEIFS(Observed!AQ$2:AQ$2369,Observed!$A$2:$A$2369,$A372,Observed!$C$2:$C$2369,$C372)),AVERAGEIFS(Observed!AQ$2:AQ$2369,Observed!$A$2:$A$2369,$A372,Observed!$C$2:$C$2369,$C372),"")</f>
        <v>0.7</v>
      </c>
      <c r="AR372" s="40">
        <f>IF(ISNUMBER(AVERAGEIFS(Observed!AR$2:AR$2369,Observed!$A$2:$A$2369,$A372,Observed!$C$2:$C$2369,$C372)),AVERAGEIFS(Observed!AR$2:AR$2369,Observed!$A$2:$A$2369,$A372,Observed!$C$2:$C$2369,$C372),"")</f>
        <v>18.80425</v>
      </c>
      <c r="AS372" s="3">
        <f>COUNTIFS(Observed!$A$2:$A$2369,$A372,Observed!$C$2:$C$2369,$C372)</f>
        <v>4</v>
      </c>
      <c r="AT372" s="3">
        <f t="shared" si="6"/>
        <v>14</v>
      </c>
    </row>
    <row r="373" spans="1:46" x14ac:dyDescent="0.25">
      <c r="A373" t="s">
        <v>66</v>
      </c>
      <c r="B373" t="s">
        <v>61</v>
      </c>
      <c r="C373" s="7">
        <v>42143</v>
      </c>
      <c r="D373" t="s">
        <v>101</v>
      </c>
      <c r="F373">
        <v>50</v>
      </c>
      <c r="J373" t="s">
        <v>96</v>
      </c>
      <c r="K373" t="s">
        <v>59</v>
      </c>
      <c r="L373">
        <v>4</v>
      </c>
      <c r="M373" t="s">
        <v>56</v>
      </c>
      <c r="N373" s="39" t="str">
        <f>IF(ISNUMBER(AVERAGEIFS(Observed!N$2:N$2369,Observed!$A$2:$A$2369,$A373,Observed!$C$2:$C$2369,$C373)),AVERAGEIFS(Observed!N$2:N$2369,Observed!$A$2:$A$2369,$A373,Observed!$C$2:$C$2369,$C373),"")</f>
        <v/>
      </c>
      <c r="O373" s="40" t="str">
        <f>IF(ISNUMBER(AVERAGEIFS(Observed!O$2:O$2369,Observed!$A$2:$A$2369,$A373,Observed!$C$2:$C$2369,$C373)),AVERAGEIFS(Observed!O$2:O$2369,Observed!$A$2:$A$2369,$A373,Observed!$C$2:$C$2369,$C373),"")</f>
        <v/>
      </c>
      <c r="P373" s="40">
        <f>IF(ISNUMBER(AVERAGEIFS(Observed!P$2:P$2369,Observed!$A$2:$A$2369,$A373,Observed!$C$2:$C$2369,$C373)),AVERAGEIFS(Observed!P$2:P$2369,Observed!$A$2:$A$2369,$A373,Observed!$C$2:$C$2369,$C373),"")</f>
        <v>19.537500000000001</v>
      </c>
      <c r="Q373" s="40">
        <f>IF(ISNUMBER(AVERAGEIFS(Observed!Q$2:Q$2369,Observed!$A$2:$A$2369,$A373,Observed!$C$2:$C$2369,$C373)),AVERAGEIFS(Observed!Q$2:Q$2369,Observed!$A$2:$A$2369,$A373,Observed!$C$2:$C$2369,$C373),"")</f>
        <v>19.537500000000001</v>
      </c>
      <c r="R373" s="40">
        <f>IF(ISNUMBER(AVERAGEIFS(Observed!R$2:R$2369,Observed!$A$2:$A$2369,$A373,Observed!$C$2:$C$2369,$C373)),AVERAGEIFS(Observed!R$2:R$2369,Observed!$A$2:$A$2369,$A373,Observed!$C$2:$C$2369,$C373),"")</f>
        <v>779.27499999999986</v>
      </c>
      <c r="S373" s="41" t="str">
        <f>IF(ISNUMBER(AVERAGEIFS(Observed!S$2:S$2369,Observed!$A$2:$A$2369,$A373,Observed!$C$2:$C$2369,$C373)),AVERAGEIFS(Observed!S$2:S$2369,Observed!$A$2:$A$2369,$A373,Observed!$C$2:$C$2369,$C373),"")</f>
        <v/>
      </c>
      <c r="T373" s="41" t="str">
        <f>IF(ISNUMBER(AVERAGEIFS(Observed!T$2:T$2369,Observed!$A$2:$A$2369,$A373,Observed!$C$2:$C$2369,$C373)),AVERAGEIFS(Observed!T$2:T$2369,Observed!$A$2:$A$2369,$A373,Observed!$C$2:$C$2369,$C373),"")</f>
        <v/>
      </c>
      <c r="U373" s="41" t="str">
        <f>IF(ISNUMBER(AVERAGEIFS(Observed!U$2:U$2369,Observed!$A$2:$A$2369,$A373,Observed!$C$2:$C$2369,$C373)),AVERAGEIFS(Observed!U$2:U$2369,Observed!$A$2:$A$2369,$A373,Observed!$C$2:$C$2369,$C373),"")</f>
        <v/>
      </c>
      <c r="V373" s="40" t="str">
        <f>IF(ISNUMBER(AVERAGEIFS(Observed!V$2:V$2369,Observed!$A$2:$A$2369,$A373,Observed!$C$2:$C$2369,$C373)),AVERAGEIFS(Observed!V$2:V$2369,Observed!$A$2:$A$2369,$A373,Observed!$C$2:$C$2369,$C373),"")</f>
        <v/>
      </c>
      <c r="W373" s="8" t="str">
        <f>IF(ISNUMBER(AVERAGEIFS(Observed!W$2:W$2369,Observed!$A$2:$A$2369,$A373,Observed!$C$2:$C$2369,$C373)),AVERAGEIFS(Observed!W$2:W$2369,Observed!$A$2:$A$2369,$A373,Observed!$C$2:$C$2369,$C373),"")</f>
        <v/>
      </c>
      <c r="X373" s="8" t="str">
        <f>IF(ISNUMBER(AVERAGEIFS(Observed!X$2:X$2369,Observed!$A$2:$A$2369,$A373,Observed!$C$2:$C$2369,$C373)),AVERAGEIFS(Observed!X$2:X$2369,Observed!$A$2:$A$2369,$A373,Observed!$C$2:$C$2369,$C373),"")</f>
        <v/>
      </c>
      <c r="Y373" s="40" t="str">
        <f>IF(ISNUMBER(AVERAGEIFS(Observed!Y$2:Y$2369,Observed!$A$2:$A$2369,$A373,Observed!$C$2:$C$2369,$C373)),AVERAGEIFS(Observed!Y$2:Y$2369,Observed!$A$2:$A$2369,$A373,Observed!$C$2:$C$2369,$C373),"")</f>
        <v/>
      </c>
      <c r="Z373" s="40" t="str">
        <f>IF(ISNUMBER(AVERAGEIFS(Observed!Z$2:Z$2369,Observed!$A$2:$A$2369,$A373,Observed!$C$2:$C$2369,$C373)),AVERAGEIFS(Observed!Z$2:Z$2369,Observed!$A$2:$A$2369,$A373,Observed!$C$2:$C$2369,$C373),"")</f>
        <v/>
      </c>
      <c r="AA373" s="40" t="str">
        <f>IF(ISNUMBER(AVERAGEIFS(Observed!AA$2:AA$2369,Observed!$A$2:$A$2369,$A373,Observed!$C$2:$C$2369,$C373)),AVERAGEIFS(Observed!AA$2:AA$2369,Observed!$A$2:$A$2369,$A373,Observed!$C$2:$C$2369,$C373),"")</f>
        <v/>
      </c>
      <c r="AB373" s="40">
        <f>IF(ISNUMBER(AVERAGEIFS(Observed!AB$2:AB$2369,Observed!$A$2:$A$2369,$A373,Observed!$C$2:$C$2369,$C373)),AVERAGEIFS(Observed!AB$2:AB$2369,Observed!$A$2:$A$2369,$A373,Observed!$C$2:$C$2369,$C373),"")</f>
        <v>13.45</v>
      </c>
      <c r="AC373" s="40">
        <f>IF(ISNUMBER(AVERAGEIFS(Observed!AC$2:AC$2369,Observed!$A$2:$A$2369,$A373,Observed!$C$2:$C$2369,$C373)),AVERAGEIFS(Observed!AC$2:AC$2369,Observed!$A$2:$A$2369,$A373,Observed!$C$2:$C$2369,$C373),"")</f>
        <v>9.9</v>
      </c>
      <c r="AD373" s="40">
        <f>IF(ISNUMBER(AVERAGEIFS(Observed!AD$2:AD$2369,Observed!$A$2:$A$2369,$A373,Observed!$C$2:$C$2369,$C373)),AVERAGEIFS(Observed!AD$2:AD$2369,Observed!$A$2:$A$2369,$A373,Observed!$C$2:$C$2369,$C373),"")</f>
        <v>79.900000000000006</v>
      </c>
      <c r="AE373" s="40">
        <f>IF(ISNUMBER(AVERAGEIFS(Observed!AE$2:AE$2369,Observed!$A$2:$A$2369,$A373,Observed!$C$2:$C$2369,$C373)),AVERAGEIFS(Observed!AE$2:AE$2369,Observed!$A$2:$A$2369,$A373,Observed!$C$2:$C$2369,$C373),"")</f>
        <v>19.450000000000003</v>
      </c>
      <c r="AF373" s="40">
        <f>IF(ISNUMBER(AVERAGEIFS(Observed!AF$2:AF$2369,Observed!$A$2:$A$2369,$A373,Observed!$C$2:$C$2369,$C373)),AVERAGEIFS(Observed!AF$2:AF$2369,Observed!$A$2:$A$2369,$A373,Observed!$C$2:$C$2369,$C373),"")</f>
        <v>85.674999999999997</v>
      </c>
      <c r="AG373" s="40">
        <f>IF(ISNUMBER(AVERAGEIFS(Observed!AG$2:AG$2369,Observed!$A$2:$A$2369,$A373,Observed!$C$2:$C$2369,$C373)),AVERAGEIFS(Observed!AG$2:AG$2369,Observed!$A$2:$A$2369,$A373,Observed!$C$2:$C$2369,$C373),"")</f>
        <v>26.425000000000001</v>
      </c>
      <c r="AH373" s="41">
        <f>IF(ISNUMBER(AVERAGEIFS(Observed!AH$2:AH$2369,Observed!$A$2:$A$2369,$A373,Observed!$C$2:$C$2369,$C373)),AVERAGEIFS(Observed!AH$2:AH$2369,Observed!$A$2:$A$2369,$A373,Observed!$C$2:$C$2369,$C373),"")</f>
        <v>4.2500000000000003E-2</v>
      </c>
      <c r="AI373" s="41">
        <f>IF(ISNUMBER(AVERAGEIFS(Observed!AI$2:AI$2369,Observed!$A$2:$A$2369,$A373,Observed!$C$2:$C$2369,$C373)),AVERAGEIFS(Observed!AI$2:AI$2369,Observed!$A$2:$A$2369,$A373,Observed!$C$2:$C$2369,$C373),"")</f>
        <v>4.2500000000000003E-2</v>
      </c>
      <c r="AJ373" s="41" t="str">
        <f>IF(ISNUMBER(AVERAGEIFS(Observed!AJ$2:AJ$2369,Observed!$A$2:$A$2369,$A373,Observed!$C$2:$C$2369,$C373)),AVERAGEIFS(Observed!AJ$2:AJ$2369,Observed!$A$2:$A$2369,$A373,Observed!$C$2:$C$2369,$C373),"")</f>
        <v/>
      </c>
      <c r="AK373" s="40">
        <f>IF(ISNUMBER(AVERAGEIFS(Observed!AK$2:AK$2369,Observed!$A$2:$A$2369,$A373,Observed!$C$2:$C$2369,$C373)),AVERAGEIFS(Observed!AK$2:AK$2369,Observed!$A$2:$A$2369,$A373,Observed!$C$2:$C$2369,$C373),"")</f>
        <v>12.774999999999999</v>
      </c>
      <c r="AL373" s="41" t="str">
        <f>IF(ISNUMBER(AVERAGEIFS(Observed!AL$2:AL$2369,Observed!$A$2:$A$2369,$A373,Observed!$C$2:$C$2369,$C373)),AVERAGEIFS(Observed!AL$2:AL$2369,Observed!$A$2:$A$2369,$A373,Observed!$C$2:$C$2369,$C373),"")</f>
        <v/>
      </c>
      <c r="AM373" s="40" t="str">
        <f>IF(ISNUMBER(AVERAGEIFS(Observed!AM$2:AM$2369,Observed!$A$2:$A$2369,$A373,Observed!$C$2:$C$2369,$C373)),AVERAGEIFS(Observed!AM$2:AM$2369,Observed!$A$2:$A$2369,$A373,Observed!$C$2:$C$2369,$C373),"")</f>
        <v/>
      </c>
      <c r="AN373" s="40" t="str">
        <f>IF(ISNUMBER(AVERAGEIFS(Observed!AN$2:AN$2369,Observed!$A$2:$A$2369,$A373,Observed!$C$2:$C$2369,$C373)),AVERAGEIFS(Observed!AN$2:AN$2369,Observed!$A$2:$A$2369,$A373,Observed!$C$2:$C$2369,$C373),"")</f>
        <v/>
      </c>
      <c r="AO373" s="40" t="str">
        <f>IF(ISNUMBER(AVERAGEIFS(Observed!AO$2:AO$2369,Observed!$A$2:$A$2369,$A373,Observed!$C$2:$C$2369,$C373)),AVERAGEIFS(Observed!AO$2:AO$2369,Observed!$A$2:$A$2369,$A373,Observed!$C$2:$C$2369,$C373),"")</f>
        <v/>
      </c>
      <c r="AP373" s="41" t="str">
        <f>IF(ISNUMBER(AVERAGEIFS(Observed!AP$2:AP$2369,Observed!$A$2:$A$2369,$A373,Observed!$C$2:$C$2369,$C373)),AVERAGEIFS(Observed!AP$2:AP$2369,Observed!$A$2:$A$2369,$A373,Observed!$C$2:$C$2369,$C373),"")</f>
        <v/>
      </c>
      <c r="AQ373" s="40">
        <f>IF(ISNUMBER(AVERAGEIFS(Observed!AQ$2:AQ$2369,Observed!$A$2:$A$2369,$A373,Observed!$C$2:$C$2369,$C373)),AVERAGEIFS(Observed!AQ$2:AQ$2369,Observed!$A$2:$A$2369,$A373,Observed!$C$2:$C$2369,$C373),"")</f>
        <v>0.83650000000000002</v>
      </c>
      <c r="AR373" s="40">
        <f>IF(ISNUMBER(AVERAGEIFS(Observed!AR$2:AR$2369,Observed!$A$2:$A$2369,$A373,Observed!$C$2:$C$2369,$C373)),AVERAGEIFS(Observed!AR$2:AR$2369,Observed!$A$2:$A$2369,$A373,Observed!$C$2:$C$2369,$C373),"")</f>
        <v>20.843</v>
      </c>
      <c r="AS373" s="3">
        <f>COUNTIFS(Observed!$A$2:$A$2369,$A373,Observed!$C$2:$C$2369,$C373)</f>
        <v>4</v>
      </c>
      <c r="AT373" s="3">
        <f t="shared" si="6"/>
        <v>14</v>
      </c>
    </row>
    <row r="374" spans="1:46" x14ac:dyDescent="0.25">
      <c r="A374" t="s">
        <v>64</v>
      </c>
      <c r="B374" t="s">
        <v>61</v>
      </c>
      <c r="C374" s="7">
        <v>42143</v>
      </c>
      <c r="D374" t="s">
        <v>101</v>
      </c>
      <c r="F374">
        <v>100</v>
      </c>
      <c r="J374" t="s">
        <v>96</v>
      </c>
      <c r="K374" t="s">
        <v>59</v>
      </c>
      <c r="L374">
        <v>4</v>
      </c>
      <c r="M374" t="s">
        <v>56</v>
      </c>
      <c r="N374" s="39" t="str">
        <f>IF(ISNUMBER(AVERAGEIFS(Observed!N$2:N$2369,Observed!$A$2:$A$2369,$A374,Observed!$C$2:$C$2369,$C374)),AVERAGEIFS(Observed!N$2:N$2369,Observed!$A$2:$A$2369,$A374,Observed!$C$2:$C$2369,$C374),"")</f>
        <v/>
      </c>
      <c r="O374" s="40" t="str">
        <f>IF(ISNUMBER(AVERAGEIFS(Observed!O$2:O$2369,Observed!$A$2:$A$2369,$A374,Observed!$C$2:$C$2369,$C374)),AVERAGEIFS(Observed!O$2:O$2369,Observed!$A$2:$A$2369,$A374,Observed!$C$2:$C$2369,$C374),"")</f>
        <v/>
      </c>
      <c r="P374" s="40">
        <f>IF(ISNUMBER(AVERAGEIFS(Observed!P$2:P$2369,Observed!$A$2:$A$2369,$A374,Observed!$C$2:$C$2369,$C374)),AVERAGEIFS(Observed!P$2:P$2369,Observed!$A$2:$A$2369,$A374,Observed!$C$2:$C$2369,$C374),"")</f>
        <v>25.439999999999998</v>
      </c>
      <c r="Q374" s="40">
        <f>IF(ISNUMBER(AVERAGEIFS(Observed!Q$2:Q$2369,Observed!$A$2:$A$2369,$A374,Observed!$C$2:$C$2369,$C374)),AVERAGEIFS(Observed!Q$2:Q$2369,Observed!$A$2:$A$2369,$A374,Observed!$C$2:$C$2369,$C374),"")</f>
        <v>25.439999999999998</v>
      </c>
      <c r="R374" s="40">
        <f>IF(ISNUMBER(AVERAGEIFS(Observed!R$2:R$2369,Observed!$A$2:$A$2369,$A374,Observed!$C$2:$C$2369,$C374)),AVERAGEIFS(Observed!R$2:R$2369,Observed!$A$2:$A$2369,$A374,Observed!$C$2:$C$2369,$C374),"")</f>
        <v>866.50250000000017</v>
      </c>
      <c r="S374" s="41" t="str">
        <f>IF(ISNUMBER(AVERAGEIFS(Observed!S$2:S$2369,Observed!$A$2:$A$2369,$A374,Observed!$C$2:$C$2369,$C374)),AVERAGEIFS(Observed!S$2:S$2369,Observed!$A$2:$A$2369,$A374,Observed!$C$2:$C$2369,$C374),"")</f>
        <v/>
      </c>
      <c r="T374" s="41" t="str">
        <f>IF(ISNUMBER(AVERAGEIFS(Observed!T$2:T$2369,Observed!$A$2:$A$2369,$A374,Observed!$C$2:$C$2369,$C374)),AVERAGEIFS(Observed!T$2:T$2369,Observed!$A$2:$A$2369,$A374,Observed!$C$2:$C$2369,$C374),"")</f>
        <v/>
      </c>
      <c r="U374" s="41" t="str">
        <f>IF(ISNUMBER(AVERAGEIFS(Observed!U$2:U$2369,Observed!$A$2:$A$2369,$A374,Observed!$C$2:$C$2369,$C374)),AVERAGEIFS(Observed!U$2:U$2369,Observed!$A$2:$A$2369,$A374,Observed!$C$2:$C$2369,$C374),"")</f>
        <v/>
      </c>
      <c r="V374" s="40" t="str">
        <f>IF(ISNUMBER(AVERAGEIFS(Observed!V$2:V$2369,Observed!$A$2:$A$2369,$A374,Observed!$C$2:$C$2369,$C374)),AVERAGEIFS(Observed!V$2:V$2369,Observed!$A$2:$A$2369,$A374,Observed!$C$2:$C$2369,$C374),"")</f>
        <v/>
      </c>
      <c r="W374" s="8" t="str">
        <f>IF(ISNUMBER(AVERAGEIFS(Observed!W$2:W$2369,Observed!$A$2:$A$2369,$A374,Observed!$C$2:$C$2369,$C374)),AVERAGEIFS(Observed!W$2:W$2369,Observed!$A$2:$A$2369,$A374,Observed!$C$2:$C$2369,$C374),"")</f>
        <v/>
      </c>
      <c r="X374" s="8" t="str">
        <f>IF(ISNUMBER(AVERAGEIFS(Observed!X$2:X$2369,Observed!$A$2:$A$2369,$A374,Observed!$C$2:$C$2369,$C374)),AVERAGEIFS(Observed!X$2:X$2369,Observed!$A$2:$A$2369,$A374,Observed!$C$2:$C$2369,$C374),"")</f>
        <v/>
      </c>
      <c r="Y374" s="40" t="str">
        <f>IF(ISNUMBER(AVERAGEIFS(Observed!Y$2:Y$2369,Observed!$A$2:$A$2369,$A374,Observed!$C$2:$C$2369,$C374)),AVERAGEIFS(Observed!Y$2:Y$2369,Observed!$A$2:$A$2369,$A374,Observed!$C$2:$C$2369,$C374),"")</f>
        <v/>
      </c>
      <c r="Z374" s="40" t="str">
        <f>IF(ISNUMBER(AVERAGEIFS(Observed!Z$2:Z$2369,Observed!$A$2:$A$2369,$A374,Observed!$C$2:$C$2369,$C374)),AVERAGEIFS(Observed!Z$2:Z$2369,Observed!$A$2:$A$2369,$A374,Observed!$C$2:$C$2369,$C374),"")</f>
        <v/>
      </c>
      <c r="AA374" s="40" t="str">
        <f>IF(ISNUMBER(AVERAGEIFS(Observed!AA$2:AA$2369,Observed!$A$2:$A$2369,$A374,Observed!$C$2:$C$2369,$C374)),AVERAGEIFS(Observed!AA$2:AA$2369,Observed!$A$2:$A$2369,$A374,Observed!$C$2:$C$2369,$C374),"")</f>
        <v/>
      </c>
      <c r="AB374" s="40">
        <f>IF(ISNUMBER(AVERAGEIFS(Observed!AB$2:AB$2369,Observed!$A$2:$A$2369,$A374,Observed!$C$2:$C$2369,$C374)),AVERAGEIFS(Observed!AB$2:AB$2369,Observed!$A$2:$A$2369,$A374,Observed!$C$2:$C$2369,$C374),"")</f>
        <v>12.875</v>
      </c>
      <c r="AC374" s="40">
        <f>IF(ISNUMBER(AVERAGEIFS(Observed!AC$2:AC$2369,Observed!$A$2:$A$2369,$A374,Observed!$C$2:$C$2369,$C374)),AVERAGEIFS(Observed!AC$2:AC$2369,Observed!$A$2:$A$2369,$A374,Observed!$C$2:$C$2369,$C374),"")</f>
        <v>9.9499999999999993</v>
      </c>
      <c r="AD374" s="40">
        <f>IF(ISNUMBER(AVERAGEIFS(Observed!AD$2:AD$2369,Observed!$A$2:$A$2369,$A374,Observed!$C$2:$C$2369,$C374)),AVERAGEIFS(Observed!AD$2:AD$2369,Observed!$A$2:$A$2369,$A374,Observed!$C$2:$C$2369,$C374),"")</f>
        <v>80.125</v>
      </c>
      <c r="AE374" s="40">
        <f>IF(ISNUMBER(AVERAGEIFS(Observed!AE$2:AE$2369,Observed!$A$2:$A$2369,$A374,Observed!$C$2:$C$2369,$C374)),AVERAGEIFS(Observed!AE$2:AE$2369,Observed!$A$2:$A$2369,$A374,Observed!$C$2:$C$2369,$C374),"")</f>
        <v>17.25</v>
      </c>
      <c r="AF374" s="40">
        <f>IF(ISNUMBER(AVERAGEIFS(Observed!AF$2:AF$2369,Observed!$A$2:$A$2369,$A374,Observed!$C$2:$C$2369,$C374)),AVERAGEIFS(Observed!AF$2:AF$2369,Observed!$A$2:$A$2369,$A374,Observed!$C$2:$C$2369,$C374),"")</f>
        <v>84.775000000000006</v>
      </c>
      <c r="AG374" s="40">
        <f>IF(ISNUMBER(AVERAGEIFS(Observed!AG$2:AG$2369,Observed!$A$2:$A$2369,$A374,Observed!$C$2:$C$2369,$C374)),AVERAGEIFS(Observed!AG$2:AG$2369,Observed!$A$2:$A$2369,$A374,Observed!$C$2:$C$2369,$C374),"")</f>
        <v>25.725000000000001</v>
      </c>
      <c r="AH374" s="41">
        <f>IF(ISNUMBER(AVERAGEIFS(Observed!AH$2:AH$2369,Observed!$A$2:$A$2369,$A374,Observed!$C$2:$C$2369,$C374)),AVERAGEIFS(Observed!AH$2:AH$2369,Observed!$A$2:$A$2369,$A374,Observed!$C$2:$C$2369,$C374),"")</f>
        <v>4.1250000000000002E-2</v>
      </c>
      <c r="AI374" s="41">
        <f>IF(ISNUMBER(AVERAGEIFS(Observed!AI$2:AI$2369,Observed!$A$2:$A$2369,$A374,Observed!$C$2:$C$2369,$C374)),AVERAGEIFS(Observed!AI$2:AI$2369,Observed!$A$2:$A$2369,$A374,Observed!$C$2:$C$2369,$C374),"")</f>
        <v>4.1250000000000002E-2</v>
      </c>
      <c r="AJ374" s="41" t="str">
        <f>IF(ISNUMBER(AVERAGEIFS(Observed!AJ$2:AJ$2369,Observed!$A$2:$A$2369,$A374,Observed!$C$2:$C$2369,$C374)),AVERAGEIFS(Observed!AJ$2:AJ$2369,Observed!$A$2:$A$2369,$A374,Observed!$C$2:$C$2369,$C374),"")</f>
        <v/>
      </c>
      <c r="AK374" s="40">
        <f>IF(ISNUMBER(AVERAGEIFS(Observed!AK$2:AK$2369,Observed!$A$2:$A$2369,$A374,Observed!$C$2:$C$2369,$C374)),AVERAGEIFS(Observed!AK$2:AK$2369,Observed!$A$2:$A$2369,$A374,Observed!$C$2:$C$2369,$C374),"")</f>
        <v>12.85</v>
      </c>
      <c r="AL374" s="41" t="str">
        <f>IF(ISNUMBER(AVERAGEIFS(Observed!AL$2:AL$2369,Observed!$A$2:$A$2369,$A374,Observed!$C$2:$C$2369,$C374)),AVERAGEIFS(Observed!AL$2:AL$2369,Observed!$A$2:$A$2369,$A374,Observed!$C$2:$C$2369,$C374),"")</f>
        <v/>
      </c>
      <c r="AM374" s="40" t="str">
        <f>IF(ISNUMBER(AVERAGEIFS(Observed!AM$2:AM$2369,Observed!$A$2:$A$2369,$A374,Observed!$C$2:$C$2369,$C374)),AVERAGEIFS(Observed!AM$2:AM$2369,Observed!$A$2:$A$2369,$A374,Observed!$C$2:$C$2369,$C374),"")</f>
        <v/>
      </c>
      <c r="AN374" s="40" t="str">
        <f>IF(ISNUMBER(AVERAGEIFS(Observed!AN$2:AN$2369,Observed!$A$2:$A$2369,$A374,Observed!$C$2:$C$2369,$C374)),AVERAGEIFS(Observed!AN$2:AN$2369,Observed!$A$2:$A$2369,$A374,Observed!$C$2:$C$2369,$C374),"")</f>
        <v/>
      </c>
      <c r="AO374" s="40" t="str">
        <f>IF(ISNUMBER(AVERAGEIFS(Observed!AO$2:AO$2369,Observed!$A$2:$A$2369,$A374,Observed!$C$2:$C$2369,$C374)),AVERAGEIFS(Observed!AO$2:AO$2369,Observed!$A$2:$A$2369,$A374,Observed!$C$2:$C$2369,$C374),"")</f>
        <v/>
      </c>
      <c r="AP374" s="41" t="str">
        <f>IF(ISNUMBER(AVERAGEIFS(Observed!AP$2:AP$2369,Observed!$A$2:$A$2369,$A374,Observed!$C$2:$C$2369,$C374)),AVERAGEIFS(Observed!AP$2:AP$2369,Observed!$A$2:$A$2369,$A374,Observed!$C$2:$C$2369,$C374),"")</f>
        <v/>
      </c>
      <c r="AQ374" s="40">
        <f>IF(ISNUMBER(AVERAGEIFS(Observed!AQ$2:AQ$2369,Observed!$A$2:$A$2369,$A374,Observed!$C$2:$C$2369,$C374)),AVERAGEIFS(Observed!AQ$2:AQ$2369,Observed!$A$2:$A$2369,$A374,Observed!$C$2:$C$2369,$C374),"")</f>
        <v>1.03925</v>
      </c>
      <c r="AR374" s="40">
        <f>IF(ISNUMBER(AVERAGEIFS(Observed!AR$2:AR$2369,Observed!$A$2:$A$2369,$A374,Observed!$C$2:$C$2369,$C374)),AVERAGEIFS(Observed!AR$2:AR$2369,Observed!$A$2:$A$2369,$A374,Observed!$C$2:$C$2369,$C374),"")</f>
        <v>23.548500000000004</v>
      </c>
      <c r="AS374" s="3">
        <f>COUNTIFS(Observed!$A$2:$A$2369,$A374,Observed!$C$2:$C$2369,$C374)</f>
        <v>4</v>
      </c>
      <c r="AT374" s="3">
        <f t="shared" si="6"/>
        <v>14</v>
      </c>
    </row>
    <row r="375" spans="1:46" x14ac:dyDescent="0.25">
      <c r="A375" t="s">
        <v>60</v>
      </c>
      <c r="B375" t="s">
        <v>61</v>
      </c>
      <c r="C375" s="7">
        <v>42143</v>
      </c>
      <c r="D375" t="s">
        <v>101</v>
      </c>
      <c r="F375">
        <v>200</v>
      </c>
      <c r="J375" t="s">
        <v>96</v>
      </c>
      <c r="K375" t="s">
        <v>59</v>
      </c>
      <c r="L375">
        <v>4</v>
      </c>
      <c r="M375" t="s">
        <v>56</v>
      </c>
      <c r="N375" s="39" t="str">
        <f>IF(ISNUMBER(AVERAGEIFS(Observed!N$2:N$2369,Observed!$A$2:$A$2369,$A375,Observed!$C$2:$C$2369,$C375)),AVERAGEIFS(Observed!N$2:N$2369,Observed!$A$2:$A$2369,$A375,Observed!$C$2:$C$2369,$C375),"")</f>
        <v/>
      </c>
      <c r="O375" s="40" t="str">
        <f>IF(ISNUMBER(AVERAGEIFS(Observed!O$2:O$2369,Observed!$A$2:$A$2369,$A375,Observed!$C$2:$C$2369,$C375)),AVERAGEIFS(Observed!O$2:O$2369,Observed!$A$2:$A$2369,$A375,Observed!$C$2:$C$2369,$C375),"")</f>
        <v/>
      </c>
      <c r="P375" s="40">
        <f>IF(ISNUMBER(AVERAGEIFS(Observed!P$2:P$2369,Observed!$A$2:$A$2369,$A375,Observed!$C$2:$C$2369,$C375)),AVERAGEIFS(Observed!P$2:P$2369,Observed!$A$2:$A$2369,$A375,Observed!$C$2:$C$2369,$C375),"")</f>
        <v>33.387500000000003</v>
      </c>
      <c r="Q375" s="40">
        <f>IF(ISNUMBER(AVERAGEIFS(Observed!Q$2:Q$2369,Observed!$A$2:$A$2369,$A375,Observed!$C$2:$C$2369,$C375)),AVERAGEIFS(Observed!Q$2:Q$2369,Observed!$A$2:$A$2369,$A375,Observed!$C$2:$C$2369,$C375),"")</f>
        <v>33.387500000000003</v>
      </c>
      <c r="R375" s="40">
        <f>IF(ISNUMBER(AVERAGEIFS(Observed!R$2:R$2369,Observed!$A$2:$A$2369,$A375,Observed!$C$2:$C$2369,$C375)),AVERAGEIFS(Observed!R$2:R$2369,Observed!$A$2:$A$2369,$A375,Observed!$C$2:$C$2369,$C375),"")</f>
        <v>1059.3800000000001</v>
      </c>
      <c r="S375" s="41" t="str">
        <f>IF(ISNUMBER(AVERAGEIFS(Observed!S$2:S$2369,Observed!$A$2:$A$2369,$A375,Observed!$C$2:$C$2369,$C375)),AVERAGEIFS(Observed!S$2:S$2369,Observed!$A$2:$A$2369,$A375,Observed!$C$2:$C$2369,$C375),"")</f>
        <v/>
      </c>
      <c r="T375" s="41" t="str">
        <f>IF(ISNUMBER(AVERAGEIFS(Observed!T$2:T$2369,Observed!$A$2:$A$2369,$A375,Observed!$C$2:$C$2369,$C375)),AVERAGEIFS(Observed!T$2:T$2369,Observed!$A$2:$A$2369,$A375,Observed!$C$2:$C$2369,$C375),"")</f>
        <v/>
      </c>
      <c r="U375" s="41" t="str">
        <f>IF(ISNUMBER(AVERAGEIFS(Observed!U$2:U$2369,Observed!$A$2:$A$2369,$A375,Observed!$C$2:$C$2369,$C375)),AVERAGEIFS(Observed!U$2:U$2369,Observed!$A$2:$A$2369,$A375,Observed!$C$2:$C$2369,$C375),"")</f>
        <v/>
      </c>
      <c r="V375" s="40" t="str">
        <f>IF(ISNUMBER(AVERAGEIFS(Observed!V$2:V$2369,Observed!$A$2:$A$2369,$A375,Observed!$C$2:$C$2369,$C375)),AVERAGEIFS(Observed!V$2:V$2369,Observed!$A$2:$A$2369,$A375,Observed!$C$2:$C$2369,$C375),"")</f>
        <v/>
      </c>
      <c r="W375" s="8" t="str">
        <f>IF(ISNUMBER(AVERAGEIFS(Observed!W$2:W$2369,Observed!$A$2:$A$2369,$A375,Observed!$C$2:$C$2369,$C375)),AVERAGEIFS(Observed!W$2:W$2369,Observed!$A$2:$A$2369,$A375,Observed!$C$2:$C$2369,$C375),"")</f>
        <v/>
      </c>
      <c r="X375" s="8" t="str">
        <f>IF(ISNUMBER(AVERAGEIFS(Observed!X$2:X$2369,Observed!$A$2:$A$2369,$A375,Observed!$C$2:$C$2369,$C375)),AVERAGEIFS(Observed!X$2:X$2369,Observed!$A$2:$A$2369,$A375,Observed!$C$2:$C$2369,$C375),"")</f>
        <v/>
      </c>
      <c r="Y375" s="40" t="str">
        <f>IF(ISNUMBER(AVERAGEIFS(Observed!Y$2:Y$2369,Observed!$A$2:$A$2369,$A375,Observed!$C$2:$C$2369,$C375)),AVERAGEIFS(Observed!Y$2:Y$2369,Observed!$A$2:$A$2369,$A375,Observed!$C$2:$C$2369,$C375),"")</f>
        <v/>
      </c>
      <c r="Z375" s="40" t="str">
        <f>IF(ISNUMBER(AVERAGEIFS(Observed!Z$2:Z$2369,Observed!$A$2:$A$2369,$A375,Observed!$C$2:$C$2369,$C375)),AVERAGEIFS(Observed!Z$2:Z$2369,Observed!$A$2:$A$2369,$A375,Observed!$C$2:$C$2369,$C375),"")</f>
        <v/>
      </c>
      <c r="AA375" s="40" t="str">
        <f>IF(ISNUMBER(AVERAGEIFS(Observed!AA$2:AA$2369,Observed!$A$2:$A$2369,$A375,Observed!$C$2:$C$2369,$C375)),AVERAGEIFS(Observed!AA$2:AA$2369,Observed!$A$2:$A$2369,$A375,Observed!$C$2:$C$2369,$C375),"")</f>
        <v/>
      </c>
      <c r="AB375" s="40">
        <f>IF(ISNUMBER(AVERAGEIFS(Observed!AB$2:AB$2369,Observed!$A$2:$A$2369,$A375,Observed!$C$2:$C$2369,$C375)),AVERAGEIFS(Observed!AB$2:AB$2369,Observed!$A$2:$A$2369,$A375,Observed!$C$2:$C$2369,$C375),"")</f>
        <v>13.575000000000001</v>
      </c>
      <c r="AC375" s="40">
        <f>IF(ISNUMBER(AVERAGEIFS(Observed!AC$2:AC$2369,Observed!$A$2:$A$2369,$A375,Observed!$C$2:$C$2369,$C375)),AVERAGEIFS(Observed!AC$2:AC$2369,Observed!$A$2:$A$2369,$A375,Observed!$C$2:$C$2369,$C375),"")</f>
        <v>11.05</v>
      </c>
      <c r="AD375" s="40">
        <f>IF(ISNUMBER(AVERAGEIFS(Observed!AD$2:AD$2369,Observed!$A$2:$A$2369,$A375,Observed!$C$2:$C$2369,$C375)),AVERAGEIFS(Observed!AD$2:AD$2369,Observed!$A$2:$A$2369,$A375,Observed!$C$2:$C$2369,$C375),"")</f>
        <v>80.974999999999994</v>
      </c>
      <c r="AE375" s="40">
        <f>IF(ISNUMBER(AVERAGEIFS(Observed!AE$2:AE$2369,Observed!$A$2:$A$2369,$A375,Observed!$C$2:$C$2369,$C375)),AVERAGEIFS(Observed!AE$2:AE$2369,Observed!$A$2:$A$2369,$A375,Observed!$C$2:$C$2369,$C375),"")</f>
        <v>19.649999999999999</v>
      </c>
      <c r="AF375" s="40">
        <f>IF(ISNUMBER(AVERAGEIFS(Observed!AF$2:AF$2369,Observed!$A$2:$A$2369,$A375,Observed!$C$2:$C$2369,$C375)),AVERAGEIFS(Observed!AF$2:AF$2369,Observed!$A$2:$A$2369,$A375,Observed!$C$2:$C$2369,$C375),"")</f>
        <v>85.85</v>
      </c>
      <c r="AG375" s="40">
        <f>IF(ISNUMBER(AVERAGEIFS(Observed!AG$2:AG$2369,Observed!$A$2:$A$2369,$A375,Observed!$C$2:$C$2369,$C375)),AVERAGEIFS(Observed!AG$2:AG$2369,Observed!$A$2:$A$2369,$A375,Observed!$C$2:$C$2369,$C375),"")</f>
        <v>26.25</v>
      </c>
      <c r="AH375" s="41">
        <f>IF(ISNUMBER(AVERAGEIFS(Observed!AH$2:AH$2369,Observed!$A$2:$A$2369,$A375,Observed!$C$2:$C$2369,$C375)),AVERAGEIFS(Observed!AH$2:AH$2369,Observed!$A$2:$A$2369,$A375,Observed!$C$2:$C$2369,$C375),"")</f>
        <v>4.2000000000000003E-2</v>
      </c>
      <c r="AI375" s="41">
        <f>IF(ISNUMBER(AVERAGEIFS(Observed!AI$2:AI$2369,Observed!$A$2:$A$2369,$A375,Observed!$C$2:$C$2369,$C375)),AVERAGEIFS(Observed!AI$2:AI$2369,Observed!$A$2:$A$2369,$A375,Observed!$C$2:$C$2369,$C375),"")</f>
        <v>4.2000000000000003E-2</v>
      </c>
      <c r="AJ375" s="41" t="str">
        <f>IF(ISNUMBER(AVERAGEIFS(Observed!AJ$2:AJ$2369,Observed!$A$2:$A$2369,$A375,Observed!$C$2:$C$2369,$C375)),AVERAGEIFS(Observed!AJ$2:AJ$2369,Observed!$A$2:$A$2369,$A375,Observed!$C$2:$C$2369,$C375),"")</f>
        <v/>
      </c>
      <c r="AK375" s="40">
        <f>IF(ISNUMBER(AVERAGEIFS(Observed!AK$2:AK$2369,Observed!$A$2:$A$2369,$A375,Observed!$C$2:$C$2369,$C375)),AVERAGEIFS(Observed!AK$2:AK$2369,Observed!$A$2:$A$2369,$A375,Observed!$C$2:$C$2369,$C375),"")</f>
        <v>12.925000000000001</v>
      </c>
      <c r="AL375" s="41" t="str">
        <f>IF(ISNUMBER(AVERAGEIFS(Observed!AL$2:AL$2369,Observed!$A$2:$A$2369,$A375,Observed!$C$2:$C$2369,$C375)),AVERAGEIFS(Observed!AL$2:AL$2369,Observed!$A$2:$A$2369,$A375,Observed!$C$2:$C$2369,$C375),"")</f>
        <v/>
      </c>
      <c r="AM375" s="40" t="str">
        <f>IF(ISNUMBER(AVERAGEIFS(Observed!AM$2:AM$2369,Observed!$A$2:$A$2369,$A375,Observed!$C$2:$C$2369,$C375)),AVERAGEIFS(Observed!AM$2:AM$2369,Observed!$A$2:$A$2369,$A375,Observed!$C$2:$C$2369,$C375),"")</f>
        <v/>
      </c>
      <c r="AN375" s="40" t="str">
        <f>IF(ISNUMBER(AVERAGEIFS(Observed!AN$2:AN$2369,Observed!$A$2:$A$2369,$A375,Observed!$C$2:$C$2369,$C375)),AVERAGEIFS(Observed!AN$2:AN$2369,Observed!$A$2:$A$2369,$A375,Observed!$C$2:$C$2369,$C375),"")</f>
        <v/>
      </c>
      <c r="AO375" s="40" t="str">
        <f>IF(ISNUMBER(AVERAGEIFS(Observed!AO$2:AO$2369,Observed!$A$2:$A$2369,$A375,Observed!$C$2:$C$2369,$C375)),AVERAGEIFS(Observed!AO$2:AO$2369,Observed!$A$2:$A$2369,$A375,Observed!$C$2:$C$2369,$C375),"")</f>
        <v/>
      </c>
      <c r="AP375" s="41" t="str">
        <f>IF(ISNUMBER(AVERAGEIFS(Observed!AP$2:AP$2369,Observed!$A$2:$A$2369,$A375,Observed!$C$2:$C$2369,$C375)),AVERAGEIFS(Observed!AP$2:AP$2369,Observed!$A$2:$A$2369,$A375,Observed!$C$2:$C$2369,$C375),"")</f>
        <v/>
      </c>
      <c r="AQ375" s="40">
        <f>IF(ISNUMBER(AVERAGEIFS(Observed!AQ$2:AQ$2369,Observed!$A$2:$A$2369,$A375,Observed!$C$2:$C$2369,$C375)),AVERAGEIFS(Observed!AQ$2:AQ$2369,Observed!$A$2:$A$2369,$A375,Observed!$C$2:$C$2369,$C375),"")</f>
        <v>1.4097500000000001</v>
      </c>
      <c r="AR375" s="40">
        <f>IF(ISNUMBER(AVERAGEIFS(Observed!AR$2:AR$2369,Observed!$A$2:$A$2369,$A375,Observed!$C$2:$C$2369,$C375)),AVERAGEIFS(Observed!AR$2:AR$2369,Observed!$A$2:$A$2369,$A375,Observed!$C$2:$C$2369,$C375),"")</f>
        <v>28.493500000000001</v>
      </c>
      <c r="AS375" s="3">
        <f>COUNTIFS(Observed!$A$2:$A$2369,$A375,Observed!$C$2:$C$2369,$C375)</f>
        <v>4</v>
      </c>
      <c r="AT375" s="3">
        <f t="shared" si="6"/>
        <v>14</v>
      </c>
    </row>
    <row r="376" spans="1:46" x14ac:dyDescent="0.25">
      <c r="A376" t="s">
        <v>65</v>
      </c>
      <c r="B376" t="s">
        <v>61</v>
      </c>
      <c r="C376" s="7">
        <v>42143</v>
      </c>
      <c r="D376" t="s">
        <v>101</v>
      </c>
      <c r="F376">
        <v>350</v>
      </c>
      <c r="J376" t="s">
        <v>96</v>
      </c>
      <c r="K376" t="s">
        <v>59</v>
      </c>
      <c r="L376">
        <v>4</v>
      </c>
      <c r="M376" t="s">
        <v>56</v>
      </c>
      <c r="N376" s="39" t="str">
        <f>IF(ISNUMBER(AVERAGEIFS(Observed!N$2:N$2369,Observed!$A$2:$A$2369,$A376,Observed!$C$2:$C$2369,$C376)),AVERAGEIFS(Observed!N$2:N$2369,Observed!$A$2:$A$2369,$A376,Observed!$C$2:$C$2369,$C376),"")</f>
        <v/>
      </c>
      <c r="O376" s="40" t="str">
        <f>IF(ISNUMBER(AVERAGEIFS(Observed!O$2:O$2369,Observed!$A$2:$A$2369,$A376,Observed!$C$2:$C$2369,$C376)),AVERAGEIFS(Observed!O$2:O$2369,Observed!$A$2:$A$2369,$A376,Observed!$C$2:$C$2369,$C376),"")</f>
        <v/>
      </c>
      <c r="P376" s="40">
        <f>IF(ISNUMBER(AVERAGEIFS(Observed!P$2:P$2369,Observed!$A$2:$A$2369,$A376,Observed!$C$2:$C$2369,$C376)),AVERAGEIFS(Observed!P$2:P$2369,Observed!$A$2:$A$2369,$A376,Observed!$C$2:$C$2369,$C376),"")</f>
        <v>37.555</v>
      </c>
      <c r="Q376" s="40">
        <f>IF(ISNUMBER(AVERAGEIFS(Observed!Q$2:Q$2369,Observed!$A$2:$A$2369,$A376,Observed!$C$2:$C$2369,$C376)),AVERAGEIFS(Observed!Q$2:Q$2369,Observed!$A$2:$A$2369,$A376,Observed!$C$2:$C$2369,$C376),"")</f>
        <v>37.555</v>
      </c>
      <c r="R376" s="40">
        <f>IF(ISNUMBER(AVERAGEIFS(Observed!R$2:R$2369,Observed!$A$2:$A$2369,$A376,Observed!$C$2:$C$2369,$C376)),AVERAGEIFS(Observed!R$2:R$2369,Observed!$A$2:$A$2369,$A376,Observed!$C$2:$C$2369,$C376),"")</f>
        <v>1148.2249999999999</v>
      </c>
      <c r="S376" s="41" t="str">
        <f>IF(ISNUMBER(AVERAGEIFS(Observed!S$2:S$2369,Observed!$A$2:$A$2369,$A376,Observed!$C$2:$C$2369,$C376)),AVERAGEIFS(Observed!S$2:S$2369,Observed!$A$2:$A$2369,$A376,Observed!$C$2:$C$2369,$C376),"")</f>
        <v/>
      </c>
      <c r="T376" s="41" t="str">
        <f>IF(ISNUMBER(AVERAGEIFS(Observed!T$2:T$2369,Observed!$A$2:$A$2369,$A376,Observed!$C$2:$C$2369,$C376)),AVERAGEIFS(Observed!T$2:T$2369,Observed!$A$2:$A$2369,$A376,Observed!$C$2:$C$2369,$C376),"")</f>
        <v/>
      </c>
      <c r="U376" s="41" t="str">
        <f>IF(ISNUMBER(AVERAGEIFS(Observed!U$2:U$2369,Observed!$A$2:$A$2369,$A376,Observed!$C$2:$C$2369,$C376)),AVERAGEIFS(Observed!U$2:U$2369,Observed!$A$2:$A$2369,$A376,Observed!$C$2:$C$2369,$C376),"")</f>
        <v/>
      </c>
      <c r="V376" s="40" t="str">
        <f>IF(ISNUMBER(AVERAGEIFS(Observed!V$2:V$2369,Observed!$A$2:$A$2369,$A376,Observed!$C$2:$C$2369,$C376)),AVERAGEIFS(Observed!V$2:V$2369,Observed!$A$2:$A$2369,$A376,Observed!$C$2:$C$2369,$C376),"")</f>
        <v/>
      </c>
      <c r="W376" s="8" t="str">
        <f>IF(ISNUMBER(AVERAGEIFS(Observed!W$2:W$2369,Observed!$A$2:$A$2369,$A376,Observed!$C$2:$C$2369,$C376)),AVERAGEIFS(Observed!W$2:W$2369,Observed!$A$2:$A$2369,$A376,Observed!$C$2:$C$2369,$C376),"")</f>
        <v/>
      </c>
      <c r="X376" s="8" t="str">
        <f>IF(ISNUMBER(AVERAGEIFS(Observed!X$2:X$2369,Observed!$A$2:$A$2369,$A376,Observed!$C$2:$C$2369,$C376)),AVERAGEIFS(Observed!X$2:X$2369,Observed!$A$2:$A$2369,$A376,Observed!$C$2:$C$2369,$C376),"")</f>
        <v/>
      </c>
      <c r="Y376" s="40" t="str">
        <f>IF(ISNUMBER(AVERAGEIFS(Observed!Y$2:Y$2369,Observed!$A$2:$A$2369,$A376,Observed!$C$2:$C$2369,$C376)),AVERAGEIFS(Observed!Y$2:Y$2369,Observed!$A$2:$A$2369,$A376,Observed!$C$2:$C$2369,$C376),"")</f>
        <v/>
      </c>
      <c r="Z376" s="40" t="str">
        <f>IF(ISNUMBER(AVERAGEIFS(Observed!Z$2:Z$2369,Observed!$A$2:$A$2369,$A376,Observed!$C$2:$C$2369,$C376)),AVERAGEIFS(Observed!Z$2:Z$2369,Observed!$A$2:$A$2369,$A376,Observed!$C$2:$C$2369,$C376),"")</f>
        <v/>
      </c>
      <c r="AA376" s="40" t="str">
        <f>IF(ISNUMBER(AVERAGEIFS(Observed!AA$2:AA$2369,Observed!$A$2:$A$2369,$A376,Observed!$C$2:$C$2369,$C376)),AVERAGEIFS(Observed!AA$2:AA$2369,Observed!$A$2:$A$2369,$A376,Observed!$C$2:$C$2369,$C376),"")</f>
        <v/>
      </c>
      <c r="AB376" s="40">
        <f>IF(ISNUMBER(AVERAGEIFS(Observed!AB$2:AB$2369,Observed!$A$2:$A$2369,$A376,Observed!$C$2:$C$2369,$C376)),AVERAGEIFS(Observed!AB$2:AB$2369,Observed!$A$2:$A$2369,$A376,Observed!$C$2:$C$2369,$C376),"")</f>
        <v>13.625</v>
      </c>
      <c r="AC376" s="40">
        <f>IF(ISNUMBER(AVERAGEIFS(Observed!AC$2:AC$2369,Observed!$A$2:$A$2369,$A376,Observed!$C$2:$C$2369,$C376)),AVERAGEIFS(Observed!AC$2:AC$2369,Observed!$A$2:$A$2369,$A376,Observed!$C$2:$C$2369,$C376),"")</f>
        <v>11.375</v>
      </c>
      <c r="AD376" s="40">
        <f>IF(ISNUMBER(AVERAGEIFS(Observed!AD$2:AD$2369,Observed!$A$2:$A$2369,$A376,Observed!$C$2:$C$2369,$C376)),AVERAGEIFS(Observed!AD$2:AD$2369,Observed!$A$2:$A$2369,$A376,Observed!$C$2:$C$2369,$C376),"")</f>
        <v>80.95</v>
      </c>
      <c r="AE376" s="40">
        <f>IF(ISNUMBER(AVERAGEIFS(Observed!AE$2:AE$2369,Observed!$A$2:$A$2369,$A376,Observed!$C$2:$C$2369,$C376)),AVERAGEIFS(Observed!AE$2:AE$2369,Observed!$A$2:$A$2369,$A376,Observed!$C$2:$C$2369,$C376),"")</f>
        <v>19.574999999999999</v>
      </c>
      <c r="AF376" s="40">
        <f>IF(ISNUMBER(AVERAGEIFS(Observed!AF$2:AF$2369,Observed!$A$2:$A$2369,$A376,Observed!$C$2:$C$2369,$C376)),AVERAGEIFS(Observed!AF$2:AF$2369,Observed!$A$2:$A$2369,$A376,Observed!$C$2:$C$2369,$C376),"")</f>
        <v>86.350000000000009</v>
      </c>
      <c r="AG376" s="40">
        <f>IF(ISNUMBER(AVERAGEIFS(Observed!AG$2:AG$2369,Observed!$A$2:$A$2369,$A376,Observed!$C$2:$C$2369,$C376)),AVERAGEIFS(Observed!AG$2:AG$2369,Observed!$A$2:$A$2369,$A376,Observed!$C$2:$C$2369,$C376),"")</f>
        <v>28</v>
      </c>
      <c r="AH376" s="41">
        <f>IF(ISNUMBER(AVERAGEIFS(Observed!AH$2:AH$2369,Observed!$A$2:$A$2369,$A376,Observed!$C$2:$C$2369,$C376)),AVERAGEIFS(Observed!AH$2:AH$2369,Observed!$A$2:$A$2369,$A376,Observed!$C$2:$C$2369,$C376),"")</f>
        <v>4.4499999999999998E-2</v>
      </c>
      <c r="AI376" s="41">
        <f>IF(ISNUMBER(AVERAGEIFS(Observed!AI$2:AI$2369,Observed!$A$2:$A$2369,$A376,Observed!$C$2:$C$2369,$C376)),AVERAGEIFS(Observed!AI$2:AI$2369,Observed!$A$2:$A$2369,$A376,Observed!$C$2:$C$2369,$C376),"")</f>
        <v>4.4499999999999998E-2</v>
      </c>
      <c r="AJ376" s="41" t="str">
        <f>IF(ISNUMBER(AVERAGEIFS(Observed!AJ$2:AJ$2369,Observed!$A$2:$A$2369,$A376,Observed!$C$2:$C$2369,$C376)),AVERAGEIFS(Observed!AJ$2:AJ$2369,Observed!$A$2:$A$2369,$A376,Observed!$C$2:$C$2369,$C376),"")</f>
        <v/>
      </c>
      <c r="AK376" s="40">
        <f>IF(ISNUMBER(AVERAGEIFS(Observed!AK$2:AK$2369,Observed!$A$2:$A$2369,$A376,Observed!$C$2:$C$2369,$C376)),AVERAGEIFS(Observed!AK$2:AK$2369,Observed!$A$2:$A$2369,$A376,Observed!$C$2:$C$2369,$C376),"")</f>
        <v>12.95</v>
      </c>
      <c r="AL376" s="41" t="str">
        <f>IF(ISNUMBER(AVERAGEIFS(Observed!AL$2:AL$2369,Observed!$A$2:$A$2369,$A376,Observed!$C$2:$C$2369,$C376)),AVERAGEIFS(Observed!AL$2:AL$2369,Observed!$A$2:$A$2369,$A376,Observed!$C$2:$C$2369,$C376),"")</f>
        <v/>
      </c>
      <c r="AM376" s="40" t="str">
        <f>IF(ISNUMBER(AVERAGEIFS(Observed!AM$2:AM$2369,Observed!$A$2:$A$2369,$A376,Observed!$C$2:$C$2369,$C376)),AVERAGEIFS(Observed!AM$2:AM$2369,Observed!$A$2:$A$2369,$A376,Observed!$C$2:$C$2369,$C376),"")</f>
        <v/>
      </c>
      <c r="AN376" s="40" t="str">
        <f>IF(ISNUMBER(AVERAGEIFS(Observed!AN$2:AN$2369,Observed!$A$2:$A$2369,$A376,Observed!$C$2:$C$2369,$C376)),AVERAGEIFS(Observed!AN$2:AN$2369,Observed!$A$2:$A$2369,$A376,Observed!$C$2:$C$2369,$C376),"")</f>
        <v/>
      </c>
      <c r="AO376" s="40" t="str">
        <f>IF(ISNUMBER(AVERAGEIFS(Observed!AO$2:AO$2369,Observed!$A$2:$A$2369,$A376,Observed!$C$2:$C$2369,$C376)),AVERAGEIFS(Observed!AO$2:AO$2369,Observed!$A$2:$A$2369,$A376,Observed!$C$2:$C$2369,$C376),"")</f>
        <v/>
      </c>
      <c r="AP376" s="41" t="str">
        <f>IF(ISNUMBER(AVERAGEIFS(Observed!AP$2:AP$2369,Observed!$A$2:$A$2369,$A376,Observed!$C$2:$C$2369,$C376)),AVERAGEIFS(Observed!AP$2:AP$2369,Observed!$A$2:$A$2369,$A376,Observed!$C$2:$C$2369,$C376),"")</f>
        <v/>
      </c>
      <c r="AQ376" s="40">
        <f>IF(ISNUMBER(AVERAGEIFS(Observed!AQ$2:AQ$2369,Observed!$A$2:$A$2369,$A376,Observed!$C$2:$C$2369,$C376)),AVERAGEIFS(Observed!AQ$2:AQ$2369,Observed!$A$2:$A$2369,$A376,Observed!$C$2:$C$2369,$C376),"")</f>
        <v>1.6727500000000002</v>
      </c>
      <c r="AR376" s="40">
        <f>IF(ISNUMBER(AVERAGEIFS(Observed!AR$2:AR$2369,Observed!$A$2:$A$2369,$A376,Observed!$C$2:$C$2369,$C376)),AVERAGEIFS(Observed!AR$2:AR$2369,Observed!$A$2:$A$2369,$A376,Observed!$C$2:$C$2369,$C376),"")</f>
        <v>33.531999999999996</v>
      </c>
      <c r="AS376" s="3">
        <f>COUNTIFS(Observed!$A$2:$A$2369,$A376,Observed!$C$2:$C$2369,$C376)</f>
        <v>4</v>
      </c>
      <c r="AT376" s="3">
        <f t="shared" si="6"/>
        <v>14</v>
      </c>
    </row>
    <row r="377" spans="1:46" x14ac:dyDescent="0.25">
      <c r="A377" t="s">
        <v>62</v>
      </c>
      <c r="B377" t="s">
        <v>61</v>
      </c>
      <c r="C377" s="7">
        <v>42143</v>
      </c>
      <c r="D377" t="s">
        <v>101</v>
      </c>
      <c r="F377">
        <v>500</v>
      </c>
      <c r="J377" t="s">
        <v>96</v>
      </c>
      <c r="K377" t="s">
        <v>59</v>
      </c>
      <c r="L377">
        <v>4</v>
      </c>
      <c r="M377" t="s">
        <v>56</v>
      </c>
      <c r="N377" s="39" t="str">
        <f>IF(ISNUMBER(AVERAGEIFS(Observed!N$2:N$2369,Observed!$A$2:$A$2369,$A377,Observed!$C$2:$C$2369,$C377)),AVERAGEIFS(Observed!N$2:N$2369,Observed!$A$2:$A$2369,$A377,Observed!$C$2:$C$2369,$C377),"")</f>
        <v/>
      </c>
      <c r="O377" s="40" t="str">
        <f>IF(ISNUMBER(AVERAGEIFS(Observed!O$2:O$2369,Observed!$A$2:$A$2369,$A377,Observed!$C$2:$C$2369,$C377)),AVERAGEIFS(Observed!O$2:O$2369,Observed!$A$2:$A$2369,$A377,Observed!$C$2:$C$2369,$C377),"")</f>
        <v/>
      </c>
      <c r="P377" s="40">
        <f>IF(ISNUMBER(AVERAGEIFS(Observed!P$2:P$2369,Observed!$A$2:$A$2369,$A377,Observed!$C$2:$C$2369,$C377)),AVERAGEIFS(Observed!P$2:P$2369,Observed!$A$2:$A$2369,$A377,Observed!$C$2:$C$2369,$C377),"")</f>
        <v>41.042500000000004</v>
      </c>
      <c r="Q377" s="40">
        <f>IF(ISNUMBER(AVERAGEIFS(Observed!Q$2:Q$2369,Observed!$A$2:$A$2369,$A377,Observed!$C$2:$C$2369,$C377)),AVERAGEIFS(Observed!Q$2:Q$2369,Observed!$A$2:$A$2369,$A377,Observed!$C$2:$C$2369,$C377),"")</f>
        <v>41.042500000000004</v>
      </c>
      <c r="R377" s="40">
        <f>IF(ISNUMBER(AVERAGEIFS(Observed!R$2:R$2369,Observed!$A$2:$A$2369,$A377,Observed!$C$2:$C$2369,$C377)),AVERAGEIFS(Observed!R$2:R$2369,Observed!$A$2:$A$2369,$A377,Observed!$C$2:$C$2369,$C377),"")</f>
        <v>1149.9875</v>
      </c>
      <c r="S377" s="41" t="str">
        <f>IF(ISNUMBER(AVERAGEIFS(Observed!S$2:S$2369,Observed!$A$2:$A$2369,$A377,Observed!$C$2:$C$2369,$C377)),AVERAGEIFS(Observed!S$2:S$2369,Observed!$A$2:$A$2369,$A377,Observed!$C$2:$C$2369,$C377),"")</f>
        <v/>
      </c>
      <c r="T377" s="41" t="str">
        <f>IF(ISNUMBER(AVERAGEIFS(Observed!T$2:T$2369,Observed!$A$2:$A$2369,$A377,Observed!$C$2:$C$2369,$C377)),AVERAGEIFS(Observed!T$2:T$2369,Observed!$A$2:$A$2369,$A377,Observed!$C$2:$C$2369,$C377),"")</f>
        <v/>
      </c>
      <c r="U377" s="41" t="str">
        <f>IF(ISNUMBER(AVERAGEIFS(Observed!U$2:U$2369,Observed!$A$2:$A$2369,$A377,Observed!$C$2:$C$2369,$C377)),AVERAGEIFS(Observed!U$2:U$2369,Observed!$A$2:$A$2369,$A377,Observed!$C$2:$C$2369,$C377),"")</f>
        <v/>
      </c>
      <c r="V377" s="40" t="str">
        <f>IF(ISNUMBER(AVERAGEIFS(Observed!V$2:V$2369,Observed!$A$2:$A$2369,$A377,Observed!$C$2:$C$2369,$C377)),AVERAGEIFS(Observed!V$2:V$2369,Observed!$A$2:$A$2369,$A377,Observed!$C$2:$C$2369,$C377),"")</f>
        <v/>
      </c>
      <c r="W377" s="8" t="str">
        <f>IF(ISNUMBER(AVERAGEIFS(Observed!W$2:W$2369,Observed!$A$2:$A$2369,$A377,Observed!$C$2:$C$2369,$C377)),AVERAGEIFS(Observed!W$2:W$2369,Observed!$A$2:$A$2369,$A377,Observed!$C$2:$C$2369,$C377),"")</f>
        <v/>
      </c>
      <c r="X377" s="8" t="str">
        <f>IF(ISNUMBER(AVERAGEIFS(Observed!X$2:X$2369,Observed!$A$2:$A$2369,$A377,Observed!$C$2:$C$2369,$C377)),AVERAGEIFS(Observed!X$2:X$2369,Observed!$A$2:$A$2369,$A377,Observed!$C$2:$C$2369,$C377),"")</f>
        <v/>
      </c>
      <c r="Y377" s="40" t="str">
        <f>IF(ISNUMBER(AVERAGEIFS(Observed!Y$2:Y$2369,Observed!$A$2:$A$2369,$A377,Observed!$C$2:$C$2369,$C377)),AVERAGEIFS(Observed!Y$2:Y$2369,Observed!$A$2:$A$2369,$A377,Observed!$C$2:$C$2369,$C377),"")</f>
        <v/>
      </c>
      <c r="Z377" s="40" t="str">
        <f>IF(ISNUMBER(AVERAGEIFS(Observed!Z$2:Z$2369,Observed!$A$2:$A$2369,$A377,Observed!$C$2:$C$2369,$C377)),AVERAGEIFS(Observed!Z$2:Z$2369,Observed!$A$2:$A$2369,$A377,Observed!$C$2:$C$2369,$C377),"")</f>
        <v/>
      </c>
      <c r="AA377" s="40" t="str">
        <f>IF(ISNUMBER(AVERAGEIFS(Observed!AA$2:AA$2369,Observed!$A$2:$A$2369,$A377,Observed!$C$2:$C$2369,$C377)),AVERAGEIFS(Observed!AA$2:AA$2369,Observed!$A$2:$A$2369,$A377,Observed!$C$2:$C$2369,$C377),"")</f>
        <v/>
      </c>
      <c r="AB377" s="40">
        <f>IF(ISNUMBER(AVERAGEIFS(Observed!AB$2:AB$2369,Observed!$A$2:$A$2369,$A377,Observed!$C$2:$C$2369,$C377)),AVERAGEIFS(Observed!AB$2:AB$2369,Observed!$A$2:$A$2369,$A377,Observed!$C$2:$C$2369,$C377),"")</f>
        <v>13.824999999999999</v>
      </c>
      <c r="AC377" s="40">
        <f>IF(ISNUMBER(AVERAGEIFS(Observed!AC$2:AC$2369,Observed!$A$2:$A$2369,$A377,Observed!$C$2:$C$2369,$C377)),AVERAGEIFS(Observed!AC$2:AC$2369,Observed!$A$2:$A$2369,$A377,Observed!$C$2:$C$2369,$C377),"")</f>
        <v>11.649999999999999</v>
      </c>
      <c r="AD377" s="40">
        <f>IF(ISNUMBER(AVERAGEIFS(Observed!AD$2:AD$2369,Observed!$A$2:$A$2369,$A377,Observed!$C$2:$C$2369,$C377)),AVERAGEIFS(Observed!AD$2:AD$2369,Observed!$A$2:$A$2369,$A377,Observed!$C$2:$C$2369,$C377),"")</f>
        <v>81.424999999999997</v>
      </c>
      <c r="AE377" s="40">
        <f>IF(ISNUMBER(AVERAGEIFS(Observed!AE$2:AE$2369,Observed!$A$2:$A$2369,$A377,Observed!$C$2:$C$2369,$C377)),AVERAGEIFS(Observed!AE$2:AE$2369,Observed!$A$2:$A$2369,$A377,Observed!$C$2:$C$2369,$C377),"")</f>
        <v>20.225000000000001</v>
      </c>
      <c r="AF377" s="40">
        <f>IF(ISNUMBER(AVERAGEIFS(Observed!AF$2:AF$2369,Observed!$A$2:$A$2369,$A377,Observed!$C$2:$C$2369,$C377)),AVERAGEIFS(Observed!AF$2:AF$2369,Observed!$A$2:$A$2369,$A377,Observed!$C$2:$C$2369,$C377),"")</f>
        <v>87.625</v>
      </c>
      <c r="AG377" s="40">
        <f>IF(ISNUMBER(AVERAGEIFS(Observed!AG$2:AG$2369,Observed!$A$2:$A$2369,$A377,Observed!$C$2:$C$2369,$C377)),AVERAGEIFS(Observed!AG$2:AG$2369,Observed!$A$2:$A$2369,$A377,Observed!$C$2:$C$2369,$C377),"")</f>
        <v>27.975000000000001</v>
      </c>
      <c r="AH377" s="41">
        <f>IF(ISNUMBER(AVERAGEIFS(Observed!AH$2:AH$2369,Observed!$A$2:$A$2369,$A377,Observed!$C$2:$C$2369,$C377)),AVERAGEIFS(Observed!AH$2:AH$2369,Observed!$A$2:$A$2369,$A377,Observed!$C$2:$C$2369,$C377),"")</f>
        <v>4.4749999999999998E-2</v>
      </c>
      <c r="AI377" s="41">
        <f>IF(ISNUMBER(AVERAGEIFS(Observed!AI$2:AI$2369,Observed!$A$2:$A$2369,$A377,Observed!$C$2:$C$2369,$C377)),AVERAGEIFS(Observed!AI$2:AI$2369,Observed!$A$2:$A$2369,$A377,Observed!$C$2:$C$2369,$C377),"")</f>
        <v>4.4749999999999998E-2</v>
      </c>
      <c r="AJ377" s="41" t="str">
        <f>IF(ISNUMBER(AVERAGEIFS(Observed!AJ$2:AJ$2369,Observed!$A$2:$A$2369,$A377,Observed!$C$2:$C$2369,$C377)),AVERAGEIFS(Observed!AJ$2:AJ$2369,Observed!$A$2:$A$2369,$A377,Observed!$C$2:$C$2369,$C377),"")</f>
        <v/>
      </c>
      <c r="AK377" s="40">
        <f>IF(ISNUMBER(AVERAGEIFS(Observed!AK$2:AK$2369,Observed!$A$2:$A$2369,$A377,Observed!$C$2:$C$2369,$C377)),AVERAGEIFS(Observed!AK$2:AK$2369,Observed!$A$2:$A$2369,$A377,Observed!$C$2:$C$2369,$C377),"")</f>
        <v>13.05</v>
      </c>
      <c r="AL377" s="41" t="str">
        <f>IF(ISNUMBER(AVERAGEIFS(Observed!AL$2:AL$2369,Observed!$A$2:$A$2369,$A377,Observed!$C$2:$C$2369,$C377)),AVERAGEIFS(Observed!AL$2:AL$2369,Observed!$A$2:$A$2369,$A377,Observed!$C$2:$C$2369,$C377),"")</f>
        <v/>
      </c>
      <c r="AM377" s="40" t="str">
        <f>IF(ISNUMBER(AVERAGEIFS(Observed!AM$2:AM$2369,Observed!$A$2:$A$2369,$A377,Observed!$C$2:$C$2369,$C377)),AVERAGEIFS(Observed!AM$2:AM$2369,Observed!$A$2:$A$2369,$A377,Observed!$C$2:$C$2369,$C377),"")</f>
        <v/>
      </c>
      <c r="AN377" s="40" t="str">
        <f>IF(ISNUMBER(AVERAGEIFS(Observed!AN$2:AN$2369,Observed!$A$2:$A$2369,$A377,Observed!$C$2:$C$2369,$C377)),AVERAGEIFS(Observed!AN$2:AN$2369,Observed!$A$2:$A$2369,$A377,Observed!$C$2:$C$2369,$C377),"")</f>
        <v/>
      </c>
      <c r="AO377" s="40" t="str">
        <f>IF(ISNUMBER(AVERAGEIFS(Observed!AO$2:AO$2369,Observed!$A$2:$A$2369,$A377,Observed!$C$2:$C$2369,$C377)),AVERAGEIFS(Observed!AO$2:AO$2369,Observed!$A$2:$A$2369,$A377,Observed!$C$2:$C$2369,$C377),"")</f>
        <v/>
      </c>
      <c r="AP377" s="41" t="str">
        <f>IF(ISNUMBER(AVERAGEIFS(Observed!AP$2:AP$2369,Observed!$A$2:$A$2369,$A377,Observed!$C$2:$C$2369,$C377)),AVERAGEIFS(Observed!AP$2:AP$2369,Observed!$A$2:$A$2369,$A377,Observed!$C$2:$C$2369,$C377),"")</f>
        <v/>
      </c>
      <c r="AQ377" s="40">
        <f>IF(ISNUMBER(AVERAGEIFS(Observed!AQ$2:AQ$2369,Observed!$A$2:$A$2369,$A377,Observed!$C$2:$C$2369,$C377)),AVERAGEIFS(Observed!AQ$2:AQ$2369,Observed!$A$2:$A$2369,$A377,Observed!$C$2:$C$2369,$C377),"")</f>
        <v>1.8279999999999998</v>
      </c>
      <c r="AR377" s="40">
        <f>IF(ISNUMBER(AVERAGEIFS(Observed!AR$2:AR$2369,Observed!$A$2:$A$2369,$A377,Observed!$C$2:$C$2369,$C377)),AVERAGEIFS(Observed!AR$2:AR$2369,Observed!$A$2:$A$2369,$A377,Observed!$C$2:$C$2369,$C377),"")</f>
        <v>36.605499999999999</v>
      </c>
      <c r="AS377" s="3">
        <f>COUNTIFS(Observed!$A$2:$A$2369,$A377,Observed!$C$2:$C$2369,$C377)</f>
        <v>4</v>
      </c>
      <c r="AT377" s="3">
        <f t="shared" si="6"/>
        <v>14</v>
      </c>
    </row>
    <row r="378" spans="1:46" x14ac:dyDescent="0.25">
      <c r="A378" t="s">
        <v>63</v>
      </c>
      <c r="B378" t="s">
        <v>61</v>
      </c>
      <c r="C378" s="7">
        <v>42249</v>
      </c>
      <c r="D378" t="s">
        <v>101</v>
      </c>
      <c r="F378">
        <v>0</v>
      </c>
      <c r="J378" t="s">
        <v>97</v>
      </c>
      <c r="K378" t="s">
        <v>79</v>
      </c>
      <c r="L378">
        <v>4</v>
      </c>
      <c r="M378" t="s">
        <v>56</v>
      </c>
      <c r="N378" s="39" t="str">
        <f>IF(ISNUMBER(AVERAGEIFS(Observed!N$2:N$2369,Observed!$A$2:$A$2369,$A378,Observed!$C$2:$C$2369,$C378)),AVERAGEIFS(Observed!N$2:N$2369,Observed!$A$2:$A$2369,$A378,Observed!$C$2:$C$2369,$C378),"")</f>
        <v/>
      </c>
      <c r="O378" s="40" t="str">
        <f>IF(ISNUMBER(AVERAGEIFS(Observed!O$2:O$2369,Observed!$A$2:$A$2369,$A378,Observed!$C$2:$C$2369,$C378)),AVERAGEIFS(Observed!O$2:O$2369,Observed!$A$2:$A$2369,$A378,Observed!$C$2:$C$2369,$C378),"")</f>
        <v/>
      </c>
      <c r="P378" s="40">
        <f>IF(ISNUMBER(AVERAGEIFS(Observed!P$2:P$2369,Observed!$A$2:$A$2369,$A378,Observed!$C$2:$C$2369,$C378)),AVERAGEIFS(Observed!P$2:P$2369,Observed!$A$2:$A$2369,$A378,Observed!$C$2:$C$2369,$C378),"")</f>
        <v>9.1266666666666652</v>
      </c>
      <c r="Q378" s="40">
        <f>IF(ISNUMBER(AVERAGEIFS(Observed!Q$2:Q$2369,Observed!$A$2:$A$2369,$A378,Observed!$C$2:$C$2369,$C378)),AVERAGEIFS(Observed!Q$2:Q$2369,Observed!$A$2:$A$2369,$A378,Observed!$C$2:$C$2369,$C378),"")</f>
        <v>10.155999999999999</v>
      </c>
      <c r="R378" s="40">
        <f>IF(ISNUMBER(AVERAGEIFS(Observed!R$2:R$2369,Observed!$A$2:$A$2369,$A378,Observed!$C$2:$C$2369,$C378)),AVERAGEIFS(Observed!R$2:R$2369,Observed!$A$2:$A$2369,$A378,Observed!$C$2:$C$2369,$C378),"")</f>
        <v>10.907999999999999</v>
      </c>
      <c r="S378" s="41" t="str">
        <f>IF(ISNUMBER(AVERAGEIFS(Observed!S$2:S$2369,Observed!$A$2:$A$2369,$A378,Observed!$C$2:$C$2369,$C378)),AVERAGEIFS(Observed!S$2:S$2369,Observed!$A$2:$A$2369,$A378,Observed!$C$2:$C$2369,$C378),"")</f>
        <v/>
      </c>
      <c r="T378" s="41" t="str">
        <f>IF(ISNUMBER(AVERAGEIFS(Observed!T$2:T$2369,Observed!$A$2:$A$2369,$A378,Observed!$C$2:$C$2369,$C378)),AVERAGEIFS(Observed!T$2:T$2369,Observed!$A$2:$A$2369,$A378,Observed!$C$2:$C$2369,$C378),"")</f>
        <v/>
      </c>
      <c r="U378" s="41" t="str">
        <f>IF(ISNUMBER(AVERAGEIFS(Observed!U$2:U$2369,Observed!$A$2:$A$2369,$A378,Observed!$C$2:$C$2369,$C378)),AVERAGEIFS(Observed!U$2:U$2369,Observed!$A$2:$A$2369,$A378,Observed!$C$2:$C$2369,$C378),"")</f>
        <v/>
      </c>
      <c r="V378" s="40" t="str">
        <f>IF(ISNUMBER(AVERAGEIFS(Observed!V$2:V$2369,Observed!$A$2:$A$2369,$A378,Observed!$C$2:$C$2369,$C378)),AVERAGEIFS(Observed!V$2:V$2369,Observed!$A$2:$A$2369,$A378,Observed!$C$2:$C$2369,$C378),"")</f>
        <v/>
      </c>
      <c r="W378" s="8" t="str">
        <f>IF(ISNUMBER(AVERAGEIFS(Observed!W$2:W$2369,Observed!$A$2:$A$2369,$A378,Observed!$C$2:$C$2369,$C378)),AVERAGEIFS(Observed!W$2:W$2369,Observed!$A$2:$A$2369,$A378,Observed!$C$2:$C$2369,$C378),"")</f>
        <v/>
      </c>
      <c r="X378" s="8" t="str">
        <f>IF(ISNUMBER(AVERAGEIFS(Observed!X$2:X$2369,Observed!$A$2:$A$2369,$A378,Observed!$C$2:$C$2369,$C378)),AVERAGEIFS(Observed!X$2:X$2369,Observed!$A$2:$A$2369,$A378,Observed!$C$2:$C$2369,$C378),"")</f>
        <v/>
      </c>
      <c r="Y378" s="40" t="str">
        <f>IF(ISNUMBER(AVERAGEIFS(Observed!Y$2:Y$2369,Observed!$A$2:$A$2369,$A378,Observed!$C$2:$C$2369,$C378)),AVERAGEIFS(Observed!Y$2:Y$2369,Observed!$A$2:$A$2369,$A378,Observed!$C$2:$C$2369,$C378),"")</f>
        <v/>
      </c>
      <c r="Z378" s="40" t="str">
        <f>IF(ISNUMBER(AVERAGEIFS(Observed!Z$2:Z$2369,Observed!$A$2:$A$2369,$A378,Observed!$C$2:$C$2369,$C378)),AVERAGEIFS(Observed!Z$2:Z$2369,Observed!$A$2:$A$2369,$A378,Observed!$C$2:$C$2369,$C378),"")</f>
        <v/>
      </c>
      <c r="AA378" s="40" t="str">
        <f>IF(ISNUMBER(AVERAGEIFS(Observed!AA$2:AA$2369,Observed!$A$2:$A$2369,$A378,Observed!$C$2:$C$2369,$C378)),AVERAGEIFS(Observed!AA$2:AA$2369,Observed!$A$2:$A$2369,$A378,Observed!$C$2:$C$2369,$C378),"")</f>
        <v/>
      </c>
      <c r="AB378" s="40">
        <f>IF(ISNUMBER(AVERAGEIFS(Observed!AB$2:AB$2369,Observed!$A$2:$A$2369,$A378,Observed!$C$2:$C$2369,$C378)),AVERAGEIFS(Observed!AB$2:AB$2369,Observed!$A$2:$A$2369,$A378,Observed!$C$2:$C$2369,$C378),"")</f>
        <v>13.966666666666667</v>
      </c>
      <c r="AC378" s="40">
        <f>IF(ISNUMBER(AVERAGEIFS(Observed!AC$2:AC$2369,Observed!$A$2:$A$2369,$A378,Observed!$C$2:$C$2369,$C378)),AVERAGEIFS(Observed!AC$2:AC$2369,Observed!$A$2:$A$2369,$A378,Observed!$C$2:$C$2369,$C378),"")</f>
        <v>14.233333333333334</v>
      </c>
      <c r="AD378" s="40">
        <f>IF(ISNUMBER(AVERAGEIFS(Observed!AD$2:AD$2369,Observed!$A$2:$A$2369,$A378,Observed!$C$2:$C$2369,$C378)),AVERAGEIFS(Observed!AD$2:AD$2369,Observed!$A$2:$A$2369,$A378,Observed!$C$2:$C$2369,$C378),"")</f>
        <v>80.533333333333331</v>
      </c>
      <c r="AE378" s="40">
        <f>IF(ISNUMBER(AVERAGEIFS(Observed!AE$2:AE$2369,Observed!$A$2:$A$2369,$A378,Observed!$C$2:$C$2369,$C378)),AVERAGEIFS(Observed!AE$2:AE$2369,Observed!$A$2:$A$2369,$A378,Observed!$C$2:$C$2369,$C378),"")</f>
        <v>23.2</v>
      </c>
      <c r="AF378" s="40">
        <f>IF(ISNUMBER(AVERAGEIFS(Observed!AF$2:AF$2369,Observed!$A$2:$A$2369,$A378,Observed!$C$2:$C$2369,$C378)),AVERAGEIFS(Observed!AF$2:AF$2369,Observed!$A$2:$A$2369,$A378,Observed!$C$2:$C$2369,$C378),"")</f>
        <v>88.433333333333337</v>
      </c>
      <c r="AG378" s="40">
        <f>IF(ISNUMBER(AVERAGEIFS(Observed!AG$2:AG$2369,Observed!$A$2:$A$2369,$A378,Observed!$C$2:$C$2369,$C378)),AVERAGEIFS(Observed!AG$2:AG$2369,Observed!$A$2:$A$2369,$A378,Observed!$C$2:$C$2369,$C378),"")</f>
        <v>23.866666666666664</v>
      </c>
      <c r="AH378" s="41">
        <f>IF(ISNUMBER(AVERAGEIFS(Observed!AH$2:AH$2369,Observed!$A$2:$A$2369,$A378,Observed!$C$2:$C$2369,$C378)),AVERAGEIFS(Observed!AH$2:AH$2369,Observed!$A$2:$A$2369,$A378,Observed!$C$2:$C$2369,$C378),"")</f>
        <v>3.8400000000000004E-2</v>
      </c>
      <c r="AI378" s="41">
        <f>IF(ISNUMBER(AVERAGEIFS(Observed!AI$2:AI$2369,Observed!$A$2:$A$2369,$A378,Observed!$C$2:$C$2369,$C378)),AVERAGEIFS(Observed!AI$2:AI$2369,Observed!$A$2:$A$2369,$A378,Observed!$C$2:$C$2369,$C378),"")</f>
        <v>3.8400000000000004E-2</v>
      </c>
      <c r="AJ378" s="41" t="str">
        <f>IF(ISNUMBER(AVERAGEIFS(Observed!AJ$2:AJ$2369,Observed!$A$2:$A$2369,$A378,Observed!$C$2:$C$2369,$C378)),AVERAGEIFS(Observed!AJ$2:AJ$2369,Observed!$A$2:$A$2369,$A378,Observed!$C$2:$C$2369,$C378),"")</f>
        <v/>
      </c>
      <c r="AK378" s="40">
        <f>IF(ISNUMBER(AVERAGEIFS(Observed!AK$2:AK$2369,Observed!$A$2:$A$2369,$A378,Observed!$C$2:$C$2369,$C378)),AVERAGEIFS(Observed!AK$2:AK$2369,Observed!$A$2:$A$2369,$A378,Observed!$C$2:$C$2369,$C378),"")</f>
        <v>12.866666666666665</v>
      </c>
      <c r="AL378" s="41" t="str">
        <f>IF(ISNUMBER(AVERAGEIFS(Observed!AL$2:AL$2369,Observed!$A$2:$A$2369,$A378,Observed!$C$2:$C$2369,$C378)),AVERAGEIFS(Observed!AL$2:AL$2369,Observed!$A$2:$A$2369,$A378,Observed!$C$2:$C$2369,$C378),"")</f>
        <v/>
      </c>
      <c r="AM378" s="40" t="str">
        <f>IF(ISNUMBER(AVERAGEIFS(Observed!AM$2:AM$2369,Observed!$A$2:$A$2369,$A378,Observed!$C$2:$C$2369,$C378)),AVERAGEIFS(Observed!AM$2:AM$2369,Observed!$A$2:$A$2369,$A378,Observed!$C$2:$C$2369,$C378),"")</f>
        <v/>
      </c>
      <c r="AN378" s="40" t="str">
        <f>IF(ISNUMBER(AVERAGEIFS(Observed!AN$2:AN$2369,Observed!$A$2:$A$2369,$A378,Observed!$C$2:$C$2369,$C378)),AVERAGEIFS(Observed!AN$2:AN$2369,Observed!$A$2:$A$2369,$A378,Observed!$C$2:$C$2369,$C378),"")</f>
        <v/>
      </c>
      <c r="AO378" s="40" t="str">
        <f>IF(ISNUMBER(AVERAGEIFS(Observed!AO$2:AO$2369,Observed!$A$2:$A$2369,$A378,Observed!$C$2:$C$2369,$C378)),AVERAGEIFS(Observed!AO$2:AO$2369,Observed!$A$2:$A$2369,$A378,Observed!$C$2:$C$2369,$C378),"")</f>
        <v/>
      </c>
      <c r="AP378" s="41" t="str">
        <f>IF(ISNUMBER(AVERAGEIFS(Observed!AP$2:AP$2369,Observed!$A$2:$A$2369,$A378,Observed!$C$2:$C$2369,$C378)),AVERAGEIFS(Observed!AP$2:AP$2369,Observed!$A$2:$A$2369,$A378,Observed!$C$2:$C$2369,$C378),"")</f>
        <v/>
      </c>
      <c r="AQ378" s="40">
        <f>IF(ISNUMBER(AVERAGEIFS(Observed!AQ$2:AQ$2369,Observed!$A$2:$A$2369,$A378,Observed!$C$2:$C$2369,$C378)),AVERAGEIFS(Observed!AQ$2:AQ$2369,Observed!$A$2:$A$2369,$A378,Observed!$C$2:$C$2369,$C378),"")</f>
        <v>0.39500000000000002</v>
      </c>
      <c r="AR378" s="40">
        <f>IF(ISNUMBER(AVERAGEIFS(Observed!AR$2:AR$2369,Observed!$A$2:$A$2369,$A378,Observed!$C$2:$C$2369,$C378)),AVERAGEIFS(Observed!AR$2:AR$2369,Observed!$A$2:$A$2369,$A378,Observed!$C$2:$C$2369,$C378),"")</f>
        <v>0.42199999999999999</v>
      </c>
      <c r="AS378" s="3">
        <f>COUNTIFS(Observed!$A$2:$A$2369,$A378,Observed!$C$2:$C$2369,$C378)</f>
        <v>5</v>
      </c>
      <c r="AT378" s="3">
        <f t="shared" si="6"/>
        <v>14</v>
      </c>
    </row>
    <row r="379" spans="1:46" x14ac:dyDescent="0.25">
      <c r="A379" t="s">
        <v>66</v>
      </c>
      <c r="B379" t="s">
        <v>61</v>
      </c>
      <c r="C379" s="7">
        <v>42249</v>
      </c>
      <c r="D379" t="s">
        <v>101</v>
      </c>
      <c r="F379">
        <v>50</v>
      </c>
      <c r="J379" t="s">
        <v>97</v>
      </c>
      <c r="K379" t="s">
        <v>79</v>
      </c>
      <c r="L379">
        <v>4</v>
      </c>
      <c r="M379" t="s">
        <v>56</v>
      </c>
      <c r="N379" s="39" t="str">
        <f>IF(ISNUMBER(AVERAGEIFS(Observed!N$2:N$2369,Observed!$A$2:$A$2369,$A379,Observed!$C$2:$C$2369,$C379)),AVERAGEIFS(Observed!N$2:N$2369,Observed!$A$2:$A$2369,$A379,Observed!$C$2:$C$2369,$C379),"")</f>
        <v/>
      </c>
      <c r="O379" s="40" t="str">
        <f>IF(ISNUMBER(AVERAGEIFS(Observed!O$2:O$2369,Observed!$A$2:$A$2369,$A379,Observed!$C$2:$C$2369,$C379)),AVERAGEIFS(Observed!O$2:O$2369,Observed!$A$2:$A$2369,$A379,Observed!$C$2:$C$2369,$C379),"")</f>
        <v/>
      </c>
      <c r="P379" s="40">
        <f>IF(ISNUMBER(AVERAGEIFS(Observed!P$2:P$2369,Observed!$A$2:$A$2369,$A379,Observed!$C$2:$C$2369,$C379)),AVERAGEIFS(Observed!P$2:P$2369,Observed!$A$2:$A$2369,$A379,Observed!$C$2:$C$2369,$C379),"")</f>
        <v>14.25</v>
      </c>
      <c r="Q379" s="40">
        <f>IF(ISNUMBER(AVERAGEIFS(Observed!Q$2:Q$2369,Observed!$A$2:$A$2369,$A379,Observed!$C$2:$C$2369,$C379)),AVERAGEIFS(Observed!Q$2:Q$2369,Observed!$A$2:$A$2369,$A379,Observed!$C$2:$C$2369,$C379),"")</f>
        <v>14.266666666666666</v>
      </c>
      <c r="R379" s="40">
        <f>IF(ISNUMBER(AVERAGEIFS(Observed!R$2:R$2369,Observed!$A$2:$A$2369,$A379,Observed!$C$2:$C$2369,$C379)),AVERAGEIFS(Observed!R$2:R$2369,Observed!$A$2:$A$2369,$A379,Observed!$C$2:$C$2369,$C379),"")</f>
        <v>14.266666666666666</v>
      </c>
      <c r="S379" s="41" t="str">
        <f>IF(ISNUMBER(AVERAGEIFS(Observed!S$2:S$2369,Observed!$A$2:$A$2369,$A379,Observed!$C$2:$C$2369,$C379)),AVERAGEIFS(Observed!S$2:S$2369,Observed!$A$2:$A$2369,$A379,Observed!$C$2:$C$2369,$C379),"")</f>
        <v/>
      </c>
      <c r="T379" s="41" t="str">
        <f>IF(ISNUMBER(AVERAGEIFS(Observed!T$2:T$2369,Observed!$A$2:$A$2369,$A379,Observed!$C$2:$C$2369,$C379)),AVERAGEIFS(Observed!T$2:T$2369,Observed!$A$2:$A$2369,$A379,Observed!$C$2:$C$2369,$C379),"")</f>
        <v/>
      </c>
      <c r="U379" s="41" t="str">
        <f>IF(ISNUMBER(AVERAGEIFS(Observed!U$2:U$2369,Observed!$A$2:$A$2369,$A379,Observed!$C$2:$C$2369,$C379)),AVERAGEIFS(Observed!U$2:U$2369,Observed!$A$2:$A$2369,$A379,Observed!$C$2:$C$2369,$C379),"")</f>
        <v/>
      </c>
      <c r="V379" s="40" t="str">
        <f>IF(ISNUMBER(AVERAGEIFS(Observed!V$2:V$2369,Observed!$A$2:$A$2369,$A379,Observed!$C$2:$C$2369,$C379)),AVERAGEIFS(Observed!V$2:V$2369,Observed!$A$2:$A$2369,$A379,Observed!$C$2:$C$2369,$C379),"")</f>
        <v/>
      </c>
      <c r="W379" s="8" t="str">
        <f>IF(ISNUMBER(AVERAGEIFS(Observed!W$2:W$2369,Observed!$A$2:$A$2369,$A379,Observed!$C$2:$C$2369,$C379)),AVERAGEIFS(Observed!W$2:W$2369,Observed!$A$2:$A$2369,$A379,Observed!$C$2:$C$2369,$C379),"")</f>
        <v/>
      </c>
      <c r="X379" s="8" t="str">
        <f>IF(ISNUMBER(AVERAGEIFS(Observed!X$2:X$2369,Observed!$A$2:$A$2369,$A379,Observed!$C$2:$C$2369,$C379)),AVERAGEIFS(Observed!X$2:X$2369,Observed!$A$2:$A$2369,$A379,Observed!$C$2:$C$2369,$C379),"")</f>
        <v/>
      </c>
      <c r="Y379" s="40" t="str">
        <f>IF(ISNUMBER(AVERAGEIFS(Observed!Y$2:Y$2369,Observed!$A$2:$A$2369,$A379,Observed!$C$2:$C$2369,$C379)),AVERAGEIFS(Observed!Y$2:Y$2369,Observed!$A$2:$A$2369,$A379,Observed!$C$2:$C$2369,$C379),"")</f>
        <v/>
      </c>
      <c r="Z379" s="40" t="str">
        <f>IF(ISNUMBER(AVERAGEIFS(Observed!Z$2:Z$2369,Observed!$A$2:$A$2369,$A379,Observed!$C$2:$C$2369,$C379)),AVERAGEIFS(Observed!Z$2:Z$2369,Observed!$A$2:$A$2369,$A379,Observed!$C$2:$C$2369,$C379),"")</f>
        <v/>
      </c>
      <c r="AA379" s="40" t="str">
        <f>IF(ISNUMBER(AVERAGEIFS(Observed!AA$2:AA$2369,Observed!$A$2:$A$2369,$A379,Observed!$C$2:$C$2369,$C379)),AVERAGEIFS(Observed!AA$2:AA$2369,Observed!$A$2:$A$2369,$A379,Observed!$C$2:$C$2369,$C379),"")</f>
        <v/>
      </c>
      <c r="AB379" s="40">
        <f>IF(ISNUMBER(AVERAGEIFS(Observed!AB$2:AB$2369,Observed!$A$2:$A$2369,$A379,Observed!$C$2:$C$2369,$C379)),AVERAGEIFS(Observed!AB$2:AB$2369,Observed!$A$2:$A$2369,$A379,Observed!$C$2:$C$2369,$C379),"")</f>
        <v>13.7</v>
      </c>
      <c r="AC379" s="40">
        <f>IF(ISNUMBER(AVERAGEIFS(Observed!AC$2:AC$2369,Observed!$A$2:$A$2369,$A379,Observed!$C$2:$C$2369,$C379)),AVERAGEIFS(Observed!AC$2:AC$2369,Observed!$A$2:$A$2369,$A379,Observed!$C$2:$C$2369,$C379),"")</f>
        <v>13.600000000000001</v>
      </c>
      <c r="AD379" s="40">
        <f>IF(ISNUMBER(AVERAGEIFS(Observed!AD$2:AD$2369,Observed!$A$2:$A$2369,$A379,Observed!$C$2:$C$2369,$C379)),AVERAGEIFS(Observed!AD$2:AD$2369,Observed!$A$2:$A$2369,$A379,Observed!$C$2:$C$2369,$C379),"")</f>
        <v>82.25</v>
      </c>
      <c r="AE379" s="40">
        <f>IF(ISNUMBER(AVERAGEIFS(Observed!AE$2:AE$2369,Observed!$A$2:$A$2369,$A379,Observed!$C$2:$C$2369,$C379)),AVERAGEIFS(Observed!AE$2:AE$2369,Observed!$A$2:$A$2369,$A379,Observed!$C$2:$C$2369,$C379),"")</f>
        <v>22.75</v>
      </c>
      <c r="AF379" s="40">
        <f>IF(ISNUMBER(AVERAGEIFS(Observed!AF$2:AF$2369,Observed!$A$2:$A$2369,$A379,Observed!$C$2:$C$2369,$C379)),AVERAGEIFS(Observed!AF$2:AF$2369,Observed!$A$2:$A$2369,$A379,Observed!$C$2:$C$2369,$C379),"")</f>
        <v>88.9</v>
      </c>
      <c r="AG379" s="40">
        <f>IF(ISNUMBER(AVERAGEIFS(Observed!AG$2:AG$2369,Observed!$A$2:$A$2369,$A379,Observed!$C$2:$C$2369,$C379)),AVERAGEIFS(Observed!AG$2:AG$2369,Observed!$A$2:$A$2369,$A379,Observed!$C$2:$C$2369,$C379),"")</f>
        <v>25</v>
      </c>
      <c r="AH379" s="41">
        <f>IF(ISNUMBER(AVERAGEIFS(Observed!AH$2:AH$2369,Observed!$A$2:$A$2369,$A379,Observed!$C$2:$C$2369,$C379)),AVERAGEIFS(Observed!AH$2:AH$2369,Observed!$A$2:$A$2369,$A379,Observed!$C$2:$C$2369,$C379),"")</f>
        <v>0.04</v>
      </c>
      <c r="AI379" s="41">
        <f>IF(ISNUMBER(AVERAGEIFS(Observed!AI$2:AI$2369,Observed!$A$2:$A$2369,$A379,Observed!$C$2:$C$2369,$C379)),AVERAGEIFS(Observed!AI$2:AI$2369,Observed!$A$2:$A$2369,$A379,Observed!$C$2:$C$2369,$C379),"")</f>
        <v>0.04</v>
      </c>
      <c r="AJ379" s="41" t="str">
        <f>IF(ISNUMBER(AVERAGEIFS(Observed!AJ$2:AJ$2369,Observed!$A$2:$A$2369,$A379,Observed!$C$2:$C$2369,$C379)),AVERAGEIFS(Observed!AJ$2:AJ$2369,Observed!$A$2:$A$2369,$A379,Observed!$C$2:$C$2369,$C379),"")</f>
        <v/>
      </c>
      <c r="AK379" s="40">
        <f>IF(ISNUMBER(AVERAGEIFS(Observed!AK$2:AK$2369,Observed!$A$2:$A$2369,$A379,Observed!$C$2:$C$2369,$C379)),AVERAGEIFS(Observed!AK$2:AK$2369,Observed!$A$2:$A$2369,$A379,Observed!$C$2:$C$2369,$C379),"")</f>
        <v>13.2</v>
      </c>
      <c r="AL379" s="41" t="str">
        <f>IF(ISNUMBER(AVERAGEIFS(Observed!AL$2:AL$2369,Observed!$A$2:$A$2369,$A379,Observed!$C$2:$C$2369,$C379)),AVERAGEIFS(Observed!AL$2:AL$2369,Observed!$A$2:$A$2369,$A379,Observed!$C$2:$C$2369,$C379),"")</f>
        <v/>
      </c>
      <c r="AM379" s="40" t="str">
        <f>IF(ISNUMBER(AVERAGEIFS(Observed!AM$2:AM$2369,Observed!$A$2:$A$2369,$A379,Observed!$C$2:$C$2369,$C379)),AVERAGEIFS(Observed!AM$2:AM$2369,Observed!$A$2:$A$2369,$A379,Observed!$C$2:$C$2369,$C379),"")</f>
        <v/>
      </c>
      <c r="AN379" s="40" t="str">
        <f>IF(ISNUMBER(AVERAGEIFS(Observed!AN$2:AN$2369,Observed!$A$2:$A$2369,$A379,Observed!$C$2:$C$2369,$C379)),AVERAGEIFS(Observed!AN$2:AN$2369,Observed!$A$2:$A$2369,$A379,Observed!$C$2:$C$2369,$C379),"")</f>
        <v/>
      </c>
      <c r="AO379" s="40" t="str">
        <f>IF(ISNUMBER(AVERAGEIFS(Observed!AO$2:AO$2369,Observed!$A$2:$A$2369,$A379,Observed!$C$2:$C$2369,$C379)),AVERAGEIFS(Observed!AO$2:AO$2369,Observed!$A$2:$A$2369,$A379,Observed!$C$2:$C$2369,$C379),"")</f>
        <v/>
      </c>
      <c r="AP379" s="41" t="str">
        <f>IF(ISNUMBER(AVERAGEIFS(Observed!AP$2:AP$2369,Observed!$A$2:$A$2369,$A379,Observed!$C$2:$C$2369,$C379)),AVERAGEIFS(Observed!AP$2:AP$2369,Observed!$A$2:$A$2369,$A379,Observed!$C$2:$C$2369,$C379),"")</f>
        <v/>
      </c>
      <c r="AQ379" s="40">
        <f>IF(ISNUMBER(AVERAGEIFS(Observed!AQ$2:AQ$2369,Observed!$A$2:$A$2369,$A379,Observed!$C$2:$C$2369,$C379)),AVERAGEIFS(Observed!AQ$2:AQ$2369,Observed!$A$2:$A$2369,$A379,Observed!$C$2:$C$2369,$C379),"")</f>
        <v>0.57133333333333336</v>
      </c>
      <c r="AR379" s="40">
        <f>IF(ISNUMBER(AVERAGEIFS(Observed!AR$2:AR$2369,Observed!$A$2:$A$2369,$A379,Observed!$C$2:$C$2369,$C379)),AVERAGEIFS(Observed!AR$2:AR$2369,Observed!$A$2:$A$2369,$A379,Observed!$C$2:$C$2369,$C379),"")</f>
        <v>0.57133333333333336</v>
      </c>
      <c r="AS379" s="3">
        <f>COUNTIFS(Observed!$A$2:$A$2369,$A379,Observed!$C$2:$C$2369,$C379)</f>
        <v>3</v>
      </c>
      <c r="AT379" s="3">
        <f t="shared" si="6"/>
        <v>14</v>
      </c>
    </row>
    <row r="380" spans="1:46" x14ac:dyDescent="0.25">
      <c r="A380" t="s">
        <v>64</v>
      </c>
      <c r="B380" t="s">
        <v>61</v>
      </c>
      <c r="C380" s="7">
        <v>42249</v>
      </c>
      <c r="D380" t="s">
        <v>101</v>
      </c>
      <c r="F380">
        <v>100</v>
      </c>
      <c r="J380" t="s">
        <v>97</v>
      </c>
      <c r="K380" t="s">
        <v>79</v>
      </c>
      <c r="L380">
        <v>4</v>
      </c>
      <c r="M380" t="s">
        <v>56</v>
      </c>
      <c r="N380" s="39" t="str">
        <f>IF(ISNUMBER(AVERAGEIFS(Observed!N$2:N$2369,Observed!$A$2:$A$2369,$A380,Observed!$C$2:$C$2369,$C380)),AVERAGEIFS(Observed!N$2:N$2369,Observed!$A$2:$A$2369,$A380,Observed!$C$2:$C$2369,$C380),"")</f>
        <v/>
      </c>
      <c r="O380" s="40" t="str">
        <f>IF(ISNUMBER(AVERAGEIFS(Observed!O$2:O$2369,Observed!$A$2:$A$2369,$A380,Observed!$C$2:$C$2369,$C380)),AVERAGEIFS(Observed!O$2:O$2369,Observed!$A$2:$A$2369,$A380,Observed!$C$2:$C$2369,$C380),"")</f>
        <v/>
      </c>
      <c r="P380" s="40">
        <f>IF(ISNUMBER(AVERAGEIFS(Observed!P$2:P$2369,Observed!$A$2:$A$2369,$A380,Observed!$C$2:$C$2369,$C380)),AVERAGEIFS(Observed!P$2:P$2369,Observed!$A$2:$A$2369,$A380,Observed!$C$2:$C$2369,$C380),"")</f>
        <v>9.4975000000000005</v>
      </c>
      <c r="Q380" s="40">
        <f>IF(ISNUMBER(AVERAGEIFS(Observed!Q$2:Q$2369,Observed!$A$2:$A$2369,$A380,Observed!$C$2:$C$2369,$C380)),AVERAGEIFS(Observed!Q$2:Q$2369,Observed!$A$2:$A$2369,$A380,Observed!$C$2:$C$2369,$C380),"")</f>
        <v>9.4975000000000005</v>
      </c>
      <c r="R380" s="40">
        <f>IF(ISNUMBER(AVERAGEIFS(Observed!R$2:R$2369,Observed!$A$2:$A$2369,$A380,Observed!$C$2:$C$2369,$C380)),AVERAGEIFS(Observed!R$2:R$2369,Observed!$A$2:$A$2369,$A380,Observed!$C$2:$C$2369,$C380),"")</f>
        <v>9.4975000000000005</v>
      </c>
      <c r="S380" s="41" t="str">
        <f>IF(ISNUMBER(AVERAGEIFS(Observed!S$2:S$2369,Observed!$A$2:$A$2369,$A380,Observed!$C$2:$C$2369,$C380)),AVERAGEIFS(Observed!S$2:S$2369,Observed!$A$2:$A$2369,$A380,Observed!$C$2:$C$2369,$C380),"")</f>
        <v/>
      </c>
      <c r="T380" s="41" t="str">
        <f>IF(ISNUMBER(AVERAGEIFS(Observed!T$2:T$2369,Observed!$A$2:$A$2369,$A380,Observed!$C$2:$C$2369,$C380)),AVERAGEIFS(Observed!T$2:T$2369,Observed!$A$2:$A$2369,$A380,Observed!$C$2:$C$2369,$C380),"")</f>
        <v/>
      </c>
      <c r="U380" s="41" t="str">
        <f>IF(ISNUMBER(AVERAGEIFS(Observed!U$2:U$2369,Observed!$A$2:$A$2369,$A380,Observed!$C$2:$C$2369,$C380)),AVERAGEIFS(Observed!U$2:U$2369,Observed!$A$2:$A$2369,$A380,Observed!$C$2:$C$2369,$C380),"")</f>
        <v/>
      </c>
      <c r="V380" s="40" t="str">
        <f>IF(ISNUMBER(AVERAGEIFS(Observed!V$2:V$2369,Observed!$A$2:$A$2369,$A380,Observed!$C$2:$C$2369,$C380)),AVERAGEIFS(Observed!V$2:V$2369,Observed!$A$2:$A$2369,$A380,Observed!$C$2:$C$2369,$C380),"")</f>
        <v/>
      </c>
      <c r="W380" s="8" t="str">
        <f>IF(ISNUMBER(AVERAGEIFS(Observed!W$2:W$2369,Observed!$A$2:$A$2369,$A380,Observed!$C$2:$C$2369,$C380)),AVERAGEIFS(Observed!W$2:W$2369,Observed!$A$2:$A$2369,$A380,Observed!$C$2:$C$2369,$C380),"")</f>
        <v/>
      </c>
      <c r="X380" s="8" t="str">
        <f>IF(ISNUMBER(AVERAGEIFS(Observed!X$2:X$2369,Observed!$A$2:$A$2369,$A380,Observed!$C$2:$C$2369,$C380)),AVERAGEIFS(Observed!X$2:X$2369,Observed!$A$2:$A$2369,$A380,Observed!$C$2:$C$2369,$C380),"")</f>
        <v/>
      </c>
      <c r="Y380" s="40" t="str">
        <f>IF(ISNUMBER(AVERAGEIFS(Observed!Y$2:Y$2369,Observed!$A$2:$A$2369,$A380,Observed!$C$2:$C$2369,$C380)),AVERAGEIFS(Observed!Y$2:Y$2369,Observed!$A$2:$A$2369,$A380,Observed!$C$2:$C$2369,$C380),"")</f>
        <v/>
      </c>
      <c r="Z380" s="40" t="str">
        <f>IF(ISNUMBER(AVERAGEIFS(Observed!Z$2:Z$2369,Observed!$A$2:$A$2369,$A380,Observed!$C$2:$C$2369,$C380)),AVERAGEIFS(Observed!Z$2:Z$2369,Observed!$A$2:$A$2369,$A380,Observed!$C$2:$C$2369,$C380),"")</f>
        <v/>
      </c>
      <c r="AA380" s="40" t="str">
        <f>IF(ISNUMBER(AVERAGEIFS(Observed!AA$2:AA$2369,Observed!$A$2:$A$2369,$A380,Observed!$C$2:$C$2369,$C380)),AVERAGEIFS(Observed!AA$2:AA$2369,Observed!$A$2:$A$2369,$A380,Observed!$C$2:$C$2369,$C380),"")</f>
        <v/>
      </c>
      <c r="AB380" s="40">
        <f>IF(ISNUMBER(AVERAGEIFS(Observed!AB$2:AB$2369,Observed!$A$2:$A$2369,$A380,Observed!$C$2:$C$2369,$C380)),AVERAGEIFS(Observed!AB$2:AB$2369,Observed!$A$2:$A$2369,$A380,Observed!$C$2:$C$2369,$C380),"")</f>
        <v>13.174999999999999</v>
      </c>
      <c r="AC380" s="40">
        <f>IF(ISNUMBER(AVERAGEIFS(Observed!AC$2:AC$2369,Observed!$A$2:$A$2369,$A380,Observed!$C$2:$C$2369,$C380)),AVERAGEIFS(Observed!AC$2:AC$2369,Observed!$A$2:$A$2369,$A380,Observed!$C$2:$C$2369,$C380),"")</f>
        <v>14.5</v>
      </c>
      <c r="AD380" s="40">
        <f>IF(ISNUMBER(AVERAGEIFS(Observed!AD$2:AD$2369,Observed!$A$2:$A$2369,$A380,Observed!$C$2:$C$2369,$C380)),AVERAGEIFS(Observed!AD$2:AD$2369,Observed!$A$2:$A$2369,$A380,Observed!$C$2:$C$2369,$C380),"")</f>
        <v>81.8</v>
      </c>
      <c r="AE380" s="40">
        <f>IF(ISNUMBER(AVERAGEIFS(Observed!AE$2:AE$2369,Observed!$A$2:$A$2369,$A380,Observed!$C$2:$C$2369,$C380)),AVERAGEIFS(Observed!AE$2:AE$2369,Observed!$A$2:$A$2369,$A380,Observed!$C$2:$C$2369,$C380),"")</f>
        <v>21.074999999999996</v>
      </c>
      <c r="AF380" s="40">
        <f>IF(ISNUMBER(AVERAGEIFS(Observed!AF$2:AF$2369,Observed!$A$2:$A$2369,$A380,Observed!$C$2:$C$2369,$C380)),AVERAGEIFS(Observed!AF$2:AF$2369,Observed!$A$2:$A$2369,$A380,Observed!$C$2:$C$2369,$C380),"")</f>
        <v>87.925000000000011</v>
      </c>
      <c r="AG380" s="40">
        <f>IF(ISNUMBER(AVERAGEIFS(Observed!AG$2:AG$2369,Observed!$A$2:$A$2369,$A380,Observed!$C$2:$C$2369,$C380)),AVERAGEIFS(Observed!AG$2:AG$2369,Observed!$A$2:$A$2369,$A380,Observed!$C$2:$C$2369,$C380),"")</f>
        <v>24.35</v>
      </c>
      <c r="AH380" s="41">
        <f>IF(ISNUMBER(AVERAGEIFS(Observed!AH$2:AH$2369,Observed!$A$2:$A$2369,$A380,Observed!$C$2:$C$2369,$C380)),AVERAGEIFS(Observed!AH$2:AH$2369,Observed!$A$2:$A$2369,$A380,Observed!$C$2:$C$2369,$C380),"")</f>
        <v>3.875E-2</v>
      </c>
      <c r="AI380" s="41">
        <f>IF(ISNUMBER(AVERAGEIFS(Observed!AI$2:AI$2369,Observed!$A$2:$A$2369,$A380,Observed!$C$2:$C$2369,$C380)),AVERAGEIFS(Observed!AI$2:AI$2369,Observed!$A$2:$A$2369,$A380,Observed!$C$2:$C$2369,$C380),"")</f>
        <v>3.875E-2</v>
      </c>
      <c r="AJ380" s="41" t="str">
        <f>IF(ISNUMBER(AVERAGEIFS(Observed!AJ$2:AJ$2369,Observed!$A$2:$A$2369,$A380,Observed!$C$2:$C$2369,$C380)),AVERAGEIFS(Observed!AJ$2:AJ$2369,Observed!$A$2:$A$2369,$A380,Observed!$C$2:$C$2369,$C380),"")</f>
        <v/>
      </c>
      <c r="AK380" s="40">
        <f>IF(ISNUMBER(AVERAGEIFS(Observed!AK$2:AK$2369,Observed!$A$2:$A$2369,$A380,Observed!$C$2:$C$2369,$C380)),AVERAGEIFS(Observed!AK$2:AK$2369,Observed!$A$2:$A$2369,$A380,Observed!$C$2:$C$2369,$C380),"")</f>
        <v>13.100000000000001</v>
      </c>
      <c r="AL380" s="41" t="str">
        <f>IF(ISNUMBER(AVERAGEIFS(Observed!AL$2:AL$2369,Observed!$A$2:$A$2369,$A380,Observed!$C$2:$C$2369,$C380)),AVERAGEIFS(Observed!AL$2:AL$2369,Observed!$A$2:$A$2369,$A380,Observed!$C$2:$C$2369,$C380),"")</f>
        <v/>
      </c>
      <c r="AM380" s="40" t="str">
        <f>IF(ISNUMBER(AVERAGEIFS(Observed!AM$2:AM$2369,Observed!$A$2:$A$2369,$A380,Observed!$C$2:$C$2369,$C380)),AVERAGEIFS(Observed!AM$2:AM$2369,Observed!$A$2:$A$2369,$A380,Observed!$C$2:$C$2369,$C380),"")</f>
        <v/>
      </c>
      <c r="AN380" s="40" t="str">
        <f>IF(ISNUMBER(AVERAGEIFS(Observed!AN$2:AN$2369,Observed!$A$2:$A$2369,$A380,Observed!$C$2:$C$2369,$C380)),AVERAGEIFS(Observed!AN$2:AN$2369,Observed!$A$2:$A$2369,$A380,Observed!$C$2:$C$2369,$C380),"")</f>
        <v/>
      </c>
      <c r="AO380" s="40" t="str">
        <f>IF(ISNUMBER(AVERAGEIFS(Observed!AO$2:AO$2369,Observed!$A$2:$A$2369,$A380,Observed!$C$2:$C$2369,$C380)),AVERAGEIFS(Observed!AO$2:AO$2369,Observed!$A$2:$A$2369,$A380,Observed!$C$2:$C$2369,$C380),"")</f>
        <v/>
      </c>
      <c r="AP380" s="41" t="str">
        <f>IF(ISNUMBER(AVERAGEIFS(Observed!AP$2:AP$2369,Observed!$A$2:$A$2369,$A380,Observed!$C$2:$C$2369,$C380)),AVERAGEIFS(Observed!AP$2:AP$2369,Observed!$A$2:$A$2369,$A380,Observed!$C$2:$C$2369,$C380),"")</f>
        <v/>
      </c>
      <c r="AQ380" s="40">
        <f>IF(ISNUMBER(AVERAGEIFS(Observed!AQ$2:AQ$2369,Observed!$A$2:$A$2369,$A380,Observed!$C$2:$C$2369,$C380)),AVERAGEIFS(Observed!AQ$2:AQ$2369,Observed!$A$2:$A$2369,$A380,Observed!$C$2:$C$2369,$C380),"")</f>
        <v>0.37</v>
      </c>
      <c r="AR380" s="40">
        <f>IF(ISNUMBER(AVERAGEIFS(Observed!AR$2:AR$2369,Observed!$A$2:$A$2369,$A380,Observed!$C$2:$C$2369,$C380)),AVERAGEIFS(Observed!AR$2:AR$2369,Observed!$A$2:$A$2369,$A380,Observed!$C$2:$C$2369,$C380),"")</f>
        <v>0.37</v>
      </c>
      <c r="AS380" s="3">
        <f>COUNTIFS(Observed!$A$2:$A$2369,$A380,Observed!$C$2:$C$2369,$C380)</f>
        <v>4</v>
      </c>
      <c r="AT380" s="3">
        <f t="shared" si="6"/>
        <v>14</v>
      </c>
    </row>
    <row r="381" spans="1:46" x14ac:dyDescent="0.25">
      <c r="A381" t="s">
        <v>60</v>
      </c>
      <c r="B381" t="s">
        <v>61</v>
      </c>
      <c r="C381" s="7">
        <v>42249</v>
      </c>
      <c r="D381" t="s">
        <v>101</v>
      </c>
      <c r="F381">
        <v>200</v>
      </c>
      <c r="J381" t="s">
        <v>97</v>
      </c>
      <c r="K381" t="s">
        <v>79</v>
      </c>
      <c r="L381">
        <v>4</v>
      </c>
      <c r="M381" t="s">
        <v>56</v>
      </c>
      <c r="N381" s="39" t="str">
        <f>IF(ISNUMBER(AVERAGEIFS(Observed!N$2:N$2369,Observed!$A$2:$A$2369,$A381,Observed!$C$2:$C$2369,$C381)),AVERAGEIFS(Observed!N$2:N$2369,Observed!$A$2:$A$2369,$A381,Observed!$C$2:$C$2369,$C381),"")</f>
        <v/>
      </c>
      <c r="O381" s="40" t="str">
        <f>IF(ISNUMBER(AVERAGEIFS(Observed!O$2:O$2369,Observed!$A$2:$A$2369,$A381,Observed!$C$2:$C$2369,$C381)),AVERAGEIFS(Observed!O$2:O$2369,Observed!$A$2:$A$2369,$A381,Observed!$C$2:$C$2369,$C381),"")</f>
        <v/>
      </c>
      <c r="P381" s="40">
        <f>IF(ISNUMBER(AVERAGEIFS(Observed!P$2:P$2369,Observed!$A$2:$A$2369,$A381,Observed!$C$2:$C$2369,$C381)),AVERAGEIFS(Observed!P$2:P$2369,Observed!$A$2:$A$2369,$A381,Observed!$C$2:$C$2369,$C381),"")</f>
        <v>9.8774999999999995</v>
      </c>
      <c r="Q381" s="40">
        <f>IF(ISNUMBER(AVERAGEIFS(Observed!Q$2:Q$2369,Observed!$A$2:$A$2369,$A381,Observed!$C$2:$C$2369,$C381)),AVERAGEIFS(Observed!Q$2:Q$2369,Observed!$A$2:$A$2369,$A381,Observed!$C$2:$C$2369,$C381),"")</f>
        <v>9.8774999999999995</v>
      </c>
      <c r="R381" s="40">
        <f>IF(ISNUMBER(AVERAGEIFS(Observed!R$2:R$2369,Observed!$A$2:$A$2369,$A381,Observed!$C$2:$C$2369,$C381)),AVERAGEIFS(Observed!R$2:R$2369,Observed!$A$2:$A$2369,$A381,Observed!$C$2:$C$2369,$C381),"")</f>
        <v>9.8774999999999995</v>
      </c>
      <c r="S381" s="41" t="str">
        <f>IF(ISNUMBER(AVERAGEIFS(Observed!S$2:S$2369,Observed!$A$2:$A$2369,$A381,Observed!$C$2:$C$2369,$C381)),AVERAGEIFS(Observed!S$2:S$2369,Observed!$A$2:$A$2369,$A381,Observed!$C$2:$C$2369,$C381),"")</f>
        <v/>
      </c>
      <c r="T381" s="41" t="str">
        <f>IF(ISNUMBER(AVERAGEIFS(Observed!T$2:T$2369,Observed!$A$2:$A$2369,$A381,Observed!$C$2:$C$2369,$C381)),AVERAGEIFS(Observed!T$2:T$2369,Observed!$A$2:$A$2369,$A381,Observed!$C$2:$C$2369,$C381),"")</f>
        <v/>
      </c>
      <c r="U381" s="41" t="str">
        <f>IF(ISNUMBER(AVERAGEIFS(Observed!U$2:U$2369,Observed!$A$2:$A$2369,$A381,Observed!$C$2:$C$2369,$C381)),AVERAGEIFS(Observed!U$2:U$2369,Observed!$A$2:$A$2369,$A381,Observed!$C$2:$C$2369,$C381),"")</f>
        <v/>
      </c>
      <c r="V381" s="40" t="str">
        <f>IF(ISNUMBER(AVERAGEIFS(Observed!V$2:V$2369,Observed!$A$2:$A$2369,$A381,Observed!$C$2:$C$2369,$C381)),AVERAGEIFS(Observed!V$2:V$2369,Observed!$A$2:$A$2369,$A381,Observed!$C$2:$C$2369,$C381),"")</f>
        <v/>
      </c>
      <c r="W381" s="8" t="str">
        <f>IF(ISNUMBER(AVERAGEIFS(Observed!W$2:W$2369,Observed!$A$2:$A$2369,$A381,Observed!$C$2:$C$2369,$C381)),AVERAGEIFS(Observed!W$2:W$2369,Observed!$A$2:$A$2369,$A381,Observed!$C$2:$C$2369,$C381),"")</f>
        <v/>
      </c>
      <c r="X381" s="8" t="str">
        <f>IF(ISNUMBER(AVERAGEIFS(Observed!X$2:X$2369,Observed!$A$2:$A$2369,$A381,Observed!$C$2:$C$2369,$C381)),AVERAGEIFS(Observed!X$2:X$2369,Observed!$A$2:$A$2369,$A381,Observed!$C$2:$C$2369,$C381),"")</f>
        <v/>
      </c>
      <c r="Y381" s="40" t="str">
        <f>IF(ISNUMBER(AVERAGEIFS(Observed!Y$2:Y$2369,Observed!$A$2:$A$2369,$A381,Observed!$C$2:$C$2369,$C381)),AVERAGEIFS(Observed!Y$2:Y$2369,Observed!$A$2:$A$2369,$A381,Observed!$C$2:$C$2369,$C381),"")</f>
        <v/>
      </c>
      <c r="Z381" s="40" t="str">
        <f>IF(ISNUMBER(AVERAGEIFS(Observed!Z$2:Z$2369,Observed!$A$2:$A$2369,$A381,Observed!$C$2:$C$2369,$C381)),AVERAGEIFS(Observed!Z$2:Z$2369,Observed!$A$2:$A$2369,$A381,Observed!$C$2:$C$2369,$C381),"")</f>
        <v/>
      </c>
      <c r="AA381" s="40" t="str">
        <f>IF(ISNUMBER(AVERAGEIFS(Observed!AA$2:AA$2369,Observed!$A$2:$A$2369,$A381,Observed!$C$2:$C$2369,$C381)),AVERAGEIFS(Observed!AA$2:AA$2369,Observed!$A$2:$A$2369,$A381,Observed!$C$2:$C$2369,$C381),"")</f>
        <v/>
      </c>
      <c r="AB381" s="40">
        <f>IF(ISNUMBER(AVERAGEIFS(Observed!AB$2:AB$2369,Observed!$A$2:$A$2369,$A381,Observed!$C$2:$C$2369,$C381)),AVERAGEIFS(Observed!AB$2:AB$2369,Observed!$A$2:$A$2369,$A381,Observed!$C$2:$C$2369,$C381),"")</f>
        <v>14.074999999999999</v>
      </c>
      <c r="AC381" s="40">
        <f>IF(ISNUMBER(AVERAGEIFS(Observed!AC$2:AC$2369,Observed!$A$2:$A$2369,$A381,Observed!$C$2:$C$2369,$C381)),AVERAGEIFS(Observed!AC$2:AC$2369,Observed!$A$2:$A$2369,$A381,Observed!$C$2:$C$2369,$C381),"")</f>
        <v>15.1</v>
      </c>
      <c r="AD381" s="40">
        <f>IF(ISNUMBER(AVERAGEIFS(Observed!AD$2:AD$2369,Observed!$A$2:$A$2369,$A381,Observed!$C$2:$C$2369,$C381)),AVERAGEIFS(Observed!AD$2:AD$2369,Observed!$A$2:$A$2369,$A381,Observed!$C$2:$C$2369,$C381),"")</f>
        <v>81.525000000000006</v>
      </c>
      <c r="AE381" s="40">
        <f>IF(ISNUMBER(AVERAGEIFS(Observed!AE$2:AE$2369,Observed!$A$2:$A$2369,$A381,Observed!$C$2:$C$2369,$C381)),AVERAGEIFS(Observed!AE$2:AE$2369,Observed!$A$2:$A$2369,$A381,Observed!$C$2:$C$2369,$C381),"")</f>
        <v>23.85</v>
      </c>
      <c r="AF381" s="40">
        <f>IF(ISNUMBER(AVERAGEIFS(Observed!AF$2:AF$2369,Observed!$A$2:$A$2369,$A381,Observed!$C$2:$C$2369,$C381)),AVERAGEIFS(Observed!AF$2:AF$2369,Observed!$A$2:$A$2369,$A381,Observed!$C$2:$C$2369,$C381),"")</f>
        <v>88.775000000000006</v>
      </c>
      <c r="AG381" s="40">
        <f>IF(ISNUMBER(AVERAGEIFS(Observed!AG$2:AG$2369,Observed!$A$2:$A$2369,$A381,Observed!$C$2:$C$2369,$C381)),AVERAGEIFS(Observed!AG$2:AG$2369,Observed!$A$2:$A$2369,$A381,Observed!$C$2:$C$2369,$C381),"")</f>
        <v>23.125</v>
      </c>
      <c r="AH381" s="41">
        <f>IF(ISNUMBER(AVERAGEIFS(Observed!AH$2:AH$2369,Observed!$A$2:$A$2369,$A381,Observed!$C$2:$C$2369,$C381)),AVERAGEIFS(Observed!AH$2:AH$2369,Observed!$A$2:$A$2369,$A381,Observed!$C$2:$C$2369,$C381),"")</f>
        <v>3.7249999999999998E-2</v>
      </c>
      <c r="AI381" s="41">
        <f>IF(ISNUMBER(AVERAGEIFS(Observed!AI$2:AI$2369,Observed!$A$2:$A$2369,$A381,Observed!$C$2:$C$2369,$C381)),AVERAGEIFS(Observed!AI$2:AI$2369,Observed!$A$2:$A$2369,$A381,Observed!$C$2:$C$2369,$C381),"")</f>
        <v>3.7249999999999998E-2</v>
      </c>
      <c r="AJ381" s="41" t="str">
        <f>IF(ISNUMBER(AVERAGEIFS(Observed!AJ$2:AJ$2369,Observed!$A$2:$A$2369,$A381,Observed!$C$2:$C$2369,$C381)),AVERAGEIFS(Observed!AJ$2:AJ$2369,Observed!$A$2:$A$2369,$A381,Observed!$C$2:$C$2369,$C381),"")</f>
        <v/>
      </c>
      <c r="AK381" s="40">
        <f>IF(ISNUMBER(AVERAGEIFS(Observed!AK$2:AK$2369,Observed!$A$2:$A$2369,$A381,Observed!$C$2:$C$2369,$C381)),AVERAGEIFS(Observed!AK$2:AK$2369,Observed!$A$2:$A$2369,$A381,Observed!$C$2:$C$2369,$C381),"")</f>
        <v>13.025</v>
      </c>
      <c r="AL381" s="41" t="str">
        <f>IF(ISNUMBER(AVERAGEIFS(Observed!AL$2:AL$2369,Observed!$A$2:$A$2369,$A381,Observed!$C$2:$C$2369,$C381)),AVERAGEIFS(Observed!AL$2:AL$2369,Observed!$A$2:$A$2369,$A381,Observed!$C$2:$C$2369,$C381),"")</f>
        <v/>
      </c>
      <c r="AM381" s="40" t="str">
        <f>IF(ISNUMBER(AVERAGEIFS(Observed!AM$2:AM$2369,Observed!$A$2:$A$2369,$A381,Observed!$C$2:$C$2369,$C381)),AVERAGEIFS(Observed!AM$2:AM$2369,Observed!$A$2:$A$2369,$A381,Observed!$C$2:$C$2369,$C381),"")</f>
        <v/>
      </c>
      <c r="AN381" s="40" t="str">
        <f>IF(ISNUMBER(AVERAGEIFS(Observed!AN$2:AN$2369,Observed!$A$2:$A$2369,$A381,Observed!$C$2:$C$2369,$C381)),AVERAGEIFS(Observed!AN$2:AN$2369,Observed!$A$2:$A$2369,$A381,Observed!$C$2:$C$2369,$C381),"")</f>
        <v/>
      </c>
      <c r="AO381" s="40" t="str">
        <f>IF(ISNUMBER(AVERAGEIFS(Observed!AO$2:AO$2369,Observed!$A$2:$A$2369,$A381,Observed!$C$2:$C$2369,$C381)),AVERAGEIFS(Observed!AO$2:AO$2369,Observed!$A$2:$A$2369,$A381,Observed!$C$2:$C$2369,$C381),"")</f>
        <v/>
      </c>
      <c r="AP381" s="41" t="str">
        <f>IF(ISNUMBER(AVERAGEIFS(Observed!AP$2:AP$2369,Observed!$A$2:$A$2369,$A381,Observed!$C$2:$C$2369,$C381)),AVERAGEIFS(Observed!AP$2:AP$2369,Observed!$A$2:$A$2369,$A381,Observed!$C$2:$C$2369,$C381),"")</f>
        <v/>
      </c>
      <c r="AQ381" s="40">
        <f>IF(ISNUMBER(AVERAGEIFS(Observed!AQ$2:AQ$2369,Observed!$A$2:$A$2369,$A381,Observed!$C$2:$C$2369,$C381)),AVERAGEIFS(Observed!AQ$2:AQ$2369,Observed!$A$2:$A$2369,$A381,Observed!$C$2:$C$2369,$C381),"")</f>
        <v>0.36499999999999999</v>
      </c>
      <c r="AR381" s="40">
        <f>IF(ISNUMBER(AVERAGEIFS(Observed!AR$2:AR$2369,Observed!$A$2:$A$2369,$A381,Observed!$C$2:$C$2369,$C381)),AVERAGEIFS(Observed!AR$2:AR$2369,Observed!$A$2:$A$2369,$A381,Observed!$C$2:$C$2369,$C381),"")</f>
        <v>0.36499999999999999</v>
      </c>
      <c r="AS381" s="3">
        <f>COUNTIFS(Observed!$A$2:$A$2369,$A381,Observed!$C$2:$C$2369,$C381)</f>
        <v>4</v>
      </c>
      <c r="AT381" s="3">
        <f t="shared" si="6"/>
        <v>14</v>
      </c>
    </row>
    <row r="382" spans="1:46" x14ac:dyDescent="0.25">
      <c r="A382" t="s">
        <v>65</v>
      </c>
      <c r="B382" t="s">
        <v>61</v>
      </c>
      <c r="C382" s="7">
        <v>42249</v>
      </c>
      <c r="D382" t="s">
        <v>101</v>
      </c>
      <c r="F382">
        <v>350</v>
      </c>
      <c r="J382" t="s">
        <v>97</v>
      </c>
      <c r="K382" t="s">
        <v>79</v>
      </c>
      <c r="L382">
        <v>4</v>
      </c>
      <c r="M382" t="s">
        <v>56</v>
      </c>
      <c r="N382" s="39" t="str">
        <f>IF(ISNUMBER(AVERAGEIFS(Observed!N$2:N$2369,Observed!$A$2:$A$2369,$A382,Observed!$C$2:$C$2369,$C382)),AVERAGEIFS(Observed!N$2:N$2369,Observed!$A$2:$A$2369,$A382,Observed!$C$2:$C$2369,$C382),"")</f>
        <v/>
      </c>
      <c r="O382" s="40" t="str">
        <f>IF(ISNUMBER(AVERAGEIFS(Observed!O$2:O$2369,Observed!$A$2:$A$2369,$A382,Observed!$C$2:$C$2369,$C382)),AVERAGEIFS(Observed!O$2:O$2369,Observed!$A$2:$A$2369,$A382,Observed!$C$2:$C$2369,$C382),"")</f>
        <v/>
      </c>
      <c r="P382" s="40">
        <f>IF(ISNUMBER(AVERAGEIFS(Observed!P$2:P$2369,Observed!$A$2:$A$2369,$A382,Observed!$C$2:$C$2369,$C382)),AVERAGEIFS(Observed!P$2:P$2369,Observed!$A$2:$A$2369,$A382,Observed!$C$2:$C$2369,$C382),"")</f>
        <v>12.813333333333333</v>
      </c>
      <c r="Q382" s="40">
        <f>IF(ISNUMBER(AVERAGEIFS(Observed!Q$2:Q$2369,Observed!$A$2:$A$2369,$A382,Observed!$C$2:$C$2369,$C382)),AVERAGEIFS(Observed!Q$2:Q$2369,Observed!$A$2:$A$2369,$A382,Observed!$C$2:$C$2369,$C382),"")</f>
        <v>12.81</v>
      </c>
      <c r="R382" s="40">
        <f>IF(ISNUMBER(AVERAGEIFS(Observed!R$2:R$2369,Observed!$A$2:$A$2369,$A382,Observed!$C$2:$C$2369,$C382)),AVERAGEIFS(Observed!R$2:R$2369,Observed!$A$2:$A$2369,$A382,Observed!$C$2:$C$2369,$C382),"")</f>
        <v>12.81</v>
      </c>
      <c r="S382" s="41" t="str">
        <f>IF(ISNUMBER(AVERAGEIFS(Observed!S$2:S$2369,Observed!$A$2:$A$2369,$A382,Observed!$C$2:$C$2369,$C382)),AVERAGEIFS(Observed!S$2:S$2369,Observed!$A$2:$A$2369,$A382,Observed!$C$2:$C$2369,$C382),"")</f>
        <v/>
      </c>
      <c r="T382" s="41" t="str">
        <f>IF(ISNUMBER(AVERAGEIFS(Observed!T$2:T$2369,Observed!$A$2:$A$2369,$A382,Observed!$C$2:$C$2369,$C382)),AVERAGEIFS(Observed!T$2:T$2369,Observed!$A$2:$A$2369,$A382,Observed!$C$2:$C$2369,$C382),"")</f>
        <v/>
      </c>
      <c r="U382" s="41" t="str">
        <f>IF(ISNUMBER(AVERAGEIFS(Observed!U$2:U$2369,Observed!$A$2:$A$2369,$A382,Observed!$C$2:$C$2369,$C382)),AVERAGEIFS(Observed!U$2:U$2369,Observed!$A$2:$A$2369,$A382,Observed!$C$2:$C$2369,$C382),"")</f>
        <v/>
      </c>
      <c r="V382" s="40" t="str">
        <f>IF(ISNUMBER(AVERAGEIFS(Observed!V$2:V$2369,Observed!$A$2:$A$2369,$A382,Observed!$C$2:$C$2369,$C382)),AVERAGEIFS(Observed!V$2:V$2369,Observed!$A$2:$A$2369,$A382,Observed!$C$2:$C$2369,$C382),"")</f>
        <v/>
      </c>
      <c r="W382" s="8" t="str">
        <f>IF(ISNUMBER(AVERAGEIFS(Observed!W$2:W$2369,Observed!$A$2:$A$2369,$A382,Observed!$C$2:$C$2369,$C382)),AVERAGEIFS(Observed!W$2:W$2369,Observed!$A$2:$A$2369,$A382,Observed!$C$2:$C$2369,$C382),"")</f>
        <v/>
      </c>
      <c r="X382" s="8" t="str">
        <f>IF(ISNUMBER(AVERAGEIFS(Observed!X$2:X$2369,Observed!$A$2:$A$2369,$A382,Observed!$C$2:$C$2369,$C382)),AVERAGEIFS(Observed!X$2:X$2369,Observed!$A$2:$A$2369,$A382,Observed!$C$2:$C$2369,$C382),"")</f>
        <v/>
      </c>
      <c r="Y382" s="40" t="str">
        <f>IF(ISNUMBER(AVERAGEIFS(Observed!Y$2:Y$2369,Observed!$A$2:$A$2369,$A382,Observed!$C$2:$C$2369,$C382)),AVERAGEIFS(Observed!Y$2:Y$2369,Observed!$A$2:$A$2369,$A382,Observed!$C$2:$C$2369,$C382),"")</f>
        <v/>
      </c>
      <c r="Z382" s="40" t="str">
        <f>IF(ISNUMBER(AVERAGEIFS(Observed!Z$2:Z$2369,Observed!$A$2:$A$2369,$A382,Observed!$C$2:$C$2369,$C382)),AVERAGEIFS(Observed!Z$2:Z$2369,Observed!$A$2:$A$2369,$A382,Observed!$C$2:$C$2369,$C382),"")</f>
        <v/>
      </c>
      <c r="AA382" s="40" t="str">
        <f>IF(ISNUMBER(AVERAGEIFS(Observed!AA$2:AA$2369,Observed!$A$2:$A$2369,$A382,Observed!$C$2:$C$2369,$C382)),AVERAGEIFS(Observed!AA$2:AA$2369,Observed!$A$2:$A$2369,$A382,Observed!$C$2:$C$2369,$C382),"")</f>
        <v/>
      </c>
      <c r="AB382" s="40">
        <f>IF(ISNUMBER(AVERAGEIFS(Observed!AB$2:AB$2369,Observed!$A$2:$A$2369,$A382,Observed!$C$2:$C$2369,$C382)),AVERAGEIFS(Observed!AB$2:AB$2369,Observed!$A$2:$A$2369,$A382,Observed!$C$2:$C$2369,$C382),"")</f>
        <v>12.924999999999999</v>
      </c>
      <c r="AC382" s="40">
        <f>IF(ISNUMBER(AVERAGEIFS(Observed!AC$2:AC$2369,Observed!$A$2:$A$2369,$A382,Observed!$C$2:$C$2369,$C382)),AVERAGEIFS(Observed!AC$2:AC$2369,Observed!$A$2:$A$2369,$A382,Observed!$C$2:$C$2369,$C382),"")</f>
        <v>13.200000000000001</v>
      </c>
      <c r="AD382" s="40">
        <f>IF(ISNUMBER(AVERAGEIFS(Observed!AD$2:AD$2369,Observed!$A$2:$A$2369,$A382,Observed!$C$2:$C$2369,$C382)),AVERAGEIFS(Observed!AD$2:AD$2369,Observed!$A$2:$A$2369,$A382,Observed!$C$2:$C$2369,$C382),"")</f>
        <v>79.849999999999994</v>
      </c>
      <c r="AE382" s="40">
        <f>IF(ISNUMBER(AVERAGEIFS(Observed!AE$2:AE$2369,Observed!$A$2:$A$2369,$A382,Observed!$C$2:$C$2369,$C382)),AVERAGEIFS(Observed!AE$2:AE$2369,Observed!$A$2:$A$2369,$A382,Observed!$C$2:$C$2369,$C382),"")</f>
        <v>20.774999999999999</v>
      </c>
      <c r="AF382" s="40">
        <f>IF(ISNUMBER(AVERAGEIFS(Observed!AF$2:AF$2369,Observed!$A$2:$A$2369,$A382,Observed!$C$2:$C$2369,$C382)),AVERAGEIFS(Observed!AF$2:AF$2369,Observed!$A$2:$A$2369,$A382,Observed!$C$2:$C$2369,$C382),"")</f>
        <v>87.7</v>
      </c>
      <c r="AG382" s="40">
        <f>IF(ISNUMBER(AVERAGEIFS(Observed!AG$2:AG$2369,Observed!$A$2:$A$2369,$A382,Observed!$C$2:$C$2369,$C382)),AVERAGEIFS(Observed!AG$2:AG$2369,Observed!$A$2:$A$2369,$A382,Observed!$C$2:$C$2369,$C382),"")</f>
        <v>25.875</v>
      </c>
      <c r="AH382" s="41">
        <f>IF(ISNUMBER(AVERAGEIFS(Observed!AH$2:AH$2369,Observed!$A$2:$A$2369,$A382,Observed!$C$2:$C$2369,$C382)),AVERAGEIFS(Observed!AH$2:AH$2369,Observed!$A$2:$A$2369,$A382,Observed!$C$2:$C$2369,$C382),"")</f>
        <v>4.1500000000000002E-2</v>
      </c>
      <c r="AI382" s="41">
        <f>IF(ISNUMBER(AVERAGEIFS(Observed!AI$2:AI$2369,Observed!$A$2:$A$2369,$A382,Observed!$C$2:$C$2369,$C382)),AVERAGEIFS(Observed!AI$2:AI$2369,Observed!$A$2:$A$2369,$A382,Observed!$C$2:$C$2369,$C382),"")</f>
        <v>4.1500000000000002E-2</v>
      </c>
      <c r="AJ382" s="41" t="str">
        <f>IF(ISNUMBER(AVERAGEIFS(Observed!AJ$2:AJ$2369,Observed!$A$2:$A$2369,$A382,Observed!$C$2:$C$2369,$C382)),AVERAGEIFS(Observed!AJ$2:AJ$2369,Observed!$A$2:$A$2369,$A382,Observed!$C$2:$C$2369,$C382),"")</f>
        <v/>
      </c>
      <c r="AK382" s="40">
        <f>IF(ISNUMBER(AVERAGEIFS(Observed!AK$2:AK$2369,Observed!$A$2:$A$2369,$A382,Observed!$C$2:$C$2369,$C382)),AVERAGEIFS(Observed!AK$2:AK$2369,Observed!$A$2:$A$2369,$A382,Observed!$C$2:$C$2369,$C382),"")</f>
        <v>12.799999999999999</v>
      </c>
      <c r="AL382" s="41" t="str">
        <f>IF(ISNUMBER(AVERAGEIFS(Observed!AL$2:AL$2369,Observed!$A$2:$A$2369,$A382,Observed!$C$2:$C$2369,$C382)),AVERAGEIFS(Observed!AL$2:AL$2369,Observed!$A$2:$A$2369,$A382,Observed!$C$2:$C$2369,$C382),"")</f>
        <v/>
      </c>
      <c r="AM382" s="40" t="str">
        <f>IF(ISNUMBER(AVERAGEIFS(Observed!AM$2:AM$2369,Observed!$A$2:$A$2369,$A382,Observed!$C$2:$C$2369,$C382)),AVERAGEIFS(Observed!AM$2:AM$2369,Observed!$A$2:$A$2369,$A382,Observed!$C$2:$C$2369,$C382),"")</f>
        <v/>
      </c>
      <c r="AN382" s="40" t="str">
        <f>IF(ISNUMBER(AVERAGEIFS(Observed!AN$2:AN$2369,Observed!$A$2:$A$2369,$A382,Observed!$C$2:$C$2369,$C382)),AVERAGEIFS(Observed!AN$2:AN$2369,Observed!$A$2:$A$2369,$A382,Observed!$C$2:$C$2369,$C382),"")</f>
        <v/>
      </c>
      <c r="AO382" s="40" t="str">
        <f>IF(ISNUMBER(AVERAGEIFS(Observed!AO$2:AO$2369,Observed!$A$2:$A$2369,$A382,Observed!$C$2:$C$2369,$C382)),AVERAGEIFS(Observed!AO$2:AO$2369,Observed!$A$2:$A$2369,$A382,Observed!$C$2:$C$2369,$C382),"")</f>
        <v/>
      </c>
      <c r="AP382" s="41" t="str">
        <f>IF(ISNUMBER(AVERAGEIFS(Observed!AP$2:AP$2369,Observed!$A$2:$A$2369,$A382,Observed!$C$2:$C$2369,$C382)),AVERAGEIFS(Observed!AP$2:AP$2369,Observed!$A$2:$A$2369,$A382,Observed!$C$2:$C$2369,$C382),"")</f>
        <v/>
      </c>
      <c r="AQ382" s="40">
        <f>IF(ISNUMBER(AVERAGEIFS(Observed!AQ$2:AQ$2369,Observed!$A$2:$A$2369,$A382,Observed!$C$2:$C$2369,$C382)),AVERAGEIFS(Observed!AQ$2:AQ$2369,Observed!$A$2:$A$2369,$A382,Observed!$C$2:$C$2369,$C382),"")</f>
        <v>0.53174999999999994</v>
      </c>
      <c r="AR382" s="40">
        <f>IF(ISNUMBER(AVERAGEIFS(Observed!AR$2:AR$2369,Observed!$A$2:$A$2369,$A382,Observed!$C$2:$C$2369,$C382)),AVERAGEIFS(Observed!AR$2:AR$2369,Observed!$A$2:$A$2369,$A382,Observed!$C$2:$C$2369,$C382),"")</f>
        <v>0.53174999999999994</v>
      </c>
      <c r="AS382" s="3">
        <f>COUNTIFS(Observed!$A$2:$A$2369,$A382,Observed!$C$2:$C$2369,$C382)</f>
        <v>4</v>
      </c>
      <c r="AT382" s="3">
        <f t="shared" si="6"/>
        <v>14</v>
      </c>
    </row>
    <row r="383" spans="1:46" x14ac:dyDescent="0.25">
      <c r="A383" t="s">
        <v>62</v>
      </c>
      <c r="B383" t="s">
        <v>61</v>
      </c>
      <c r="C383" s="7">
        <v>42249</v>
      </c>
      <c r="D383" t="s">
        <v>101</v>
      </c>
      <c r="F383">
        <v>500</v>
      </c>
      <c r="J383" t="s">
        <v>97</v>
      </c>
      <c r="K383" t="s">
        <v>79</v>
      </c>
      <c r="L383">
        <v>4</v>
      </c>
      <c r="M383" t="s">
        <v>56</v>
      </c>
      <c r="N383" s="39" t="str">
        <f>IF(ISNUMBER(AVERAGEIFS(Observed!N$2:N$2369,Observed!$A$2:$A$2369,$A383,Observed!$C$2:$C$2369,$C383)),AVERAGEIFS(Observed!N$2:N$2369,Observed!$A$2:$A$2369,$A383,Observed!$C$2:$C$2369,$C383),"")</f>
        <v/>
      </c>
      <c r="O383" s="40" t="str">
        <f>IF(ISNUMBER(AVERAGEIFS(Observed!O$2:O$2369,Observed!$A$2:$A$2369,$A383,Observed!$C$2:$C$2369,$C383)),AVERAGEIFS(Observed!O$2:O$2369,Observed!$A$2:$A$2369,$A383,Observed!$C$2:$C$2369,$C383),"")</f>
        <v/>
      </c>
      <c r="P383" s="40">
        <f>IF(ISNUMBER(AVERAGEIFS(Observed!P$2:P$2369,Observed!$A$2:$A$2369,$A383,Observed!$C$2:$C$2369,$C383)),AVERAGEIFS(Observed!P$2:P$2369,Observed!$A$2:$A$2369,$A383,Observed!$C$2:$C$2369,$C383),"")</f>
        <v>11.0175</v>
      </c>
      <c r="Q383" s="40">
        <f>IF(ISNUMBER(AVERAGEIFS(Observed!Q$2:Q$2369,Observed!$A$2:$A$2369,$A383,Observed!$C$2:$C$2369,$C383)),AVERAGEIFS(Observed!Q$2:Q$2369,Observed!$A$2:$A$2369,$A383,Observed!$C$2:$C$2369,$C383),"")</f>
        <v>11.0175</v>
      </c>
      <c r="R383" s="40">
        <f>IF(ISNUMBER(AVERAGEIFS(Observed!R$2:R$2369,Observed!$A$2:$A$2369,$A383,Observed!$C$2:$C$2369,$C383)),AVERAGEIFS(Observed!R$2:R$2369,Observed!$A$2:$A$2369,$A383,Observed!$C$2:$C$2369,$C383),"")</f>
        <v>11.0175</v>
      </c>
      <c r="S383" s="41" t="str">
        <f>IF(ISNUMBER(AVERAGEIFS(Observed!S$2:S$2369,Observed!$A$2:$A$2369,$A383,Observed!$C$2:$C$2369,$C383)),AVERAGEIFS(Observed!S$2:S$2369,Observed!$A$2:$A$2369,$A383,Observed!$C$2:$C$2369,$C383),"")</f>
        <v/>
      </c>
      <c r="T383" s="41" t="str">
        <f>IF(ISNUMBER(AVERAGEIFS(Observed!T$2:T$2369,Observed!$A$2:$A$2369,$A383,Observed!$C$2:$C$2369,$C383)),AVERAGEIFS(Observed!T$2:T$2369,Observed!$A$2:$A$2369,$A383,Observed!$C$2:$C$2369,$C383),"")</f>
        <v/>
      </c>
      <c r="U383" s="41" t="str">
        <f>IF(ISNUMBER(AVERAGEIFS(Observed!U$2:U$2369,Observed!$A$2:$A$2369,$A383,Observed!$C$2:$C$2369,$C383)),AVERAGEIFS(Observed!U$2:U$2369,Observed!$A$2:$A$2369,$A383,Observed!$C$2:$C$2369,$C383),"")</f>
        <v/>
      </c>
      <c r="V383" s="40" t="str">
        <f>IF(ISNUMBER(AVERAGEIFS(Observed!V$2:V$2369,Observed!$A$2:$A$2369,$A383,Observed!$C$2:$C$2369,$C383)),AVERAGEIFS(Observed!V$2:V$2369,Observed!$A$2:$A$2369,$A383,Observed!$C$2:$C$2369,$C383),"")</f>
        <v/>
      </c>
      <c r="W383" s="8" t="str">
        <f>IF(ISNUMBER(AVERAGEIFS(Observed!W$2:W$2369,Observed!$A$2:$A$2369,$A383,Observed!$C$2:$C$2369,$C383)),AVERAGEIFS(Observed!W$2:W$2369,Observed!$A$2:$A$2369,$A383,Observed!$C$2:$C$2369,$C383),"")</f>
        <v/>
      </c>
      <c r="X383" s="8" t="str">
        <f>IF(ISNUMBER(AVERAGEIFS(Observed!X$2:X$2369,Observed!$A$2:$A$2369,$A383,Observed!$C$2:$C$2369,$C383)),AVERAGEIFS(Observed!X$2:X$2369,Observed!$A$2:$A$2369,$A383,Observed!$C$2:$C$2369,$C383),"")</f>
        <v/>
      </c>
      <c r="Y383" s="40" t="str">
        <f>IF(ISNUMBER(AVERAGEIFS(Observed!Y$2:Y$2369,Observed!$A$2:$A$2369,$A383,Observed!$C$2:$C$2369,$C383)),AVERAGEIFS(Observed!Y$2:Y$2369,Observed!$A$2:$A$2369,$A383,Observed!$C$2:$C$2369,$C383),"")</f>
        <v/>
      </c>
      <c r="Z383" s="40" t="str">
        <f>IF(ISNUMBER(AVERAGEIFS(Observed!Z$2:Z$2369,Observed!$A$2:$A$2369,$A383,Observed!$C$2:$C$2369,$C383)),AVERAGEIFS(Observed!Z$2:Z$2369,Observed!$A$2:$A$2369,$A383,Observed!$C$2:$C$2369,$C383),"")</f>
        <v/>
      </c>
      <c r="AA383" s="40" t="str">
        <f>IF(ISNUMBER(AVERAGEIFS(Observed!AA$2:AA$2369,Observed!$A$2:$A$2369,$A383,Observed!$C$2:$C$2369,$C383)),AVERAGEIFS(Observed!AA$2:AA$2369,Observed!$A$2:$A$2369,$A383,Observed!$C$2:$C$2369,$C383),"")</f>
        <v/>
      </c>
      <c r="AB383" s="40">
        <f>IF(ISNUMBER(AVERAGEIFS(Observed!AB$2:AB$2369,Observed!$A$2:$A$2369,$A383,Observed!$C$2:$C$2369,$C383)),AVERAGEIFS(Observed!AB$2:AB$2369,Observed!$A$2:$A$2369,$A383,Observed!$C$2:$C$2369,$C383),"")</f>
        <v>13.475</v>
      </c>
      <c r="AC383" s="40">
        <f>IF(ISNUMBER(AVERAGEIFS(Observed!AC$2:AC$2369,Observed!$A$2:$A$2369,$A383,Observed!$C$2:$C$2369,$C383)),AVERAGEIFS(Observed!AC$2:AC$2369,Observed!$A$2:$A$2369,$A383,Observed!$C$2:$C$2369,$C383),"")</f>
        <v>13.649999999999999</v>
      </c>
      <c r="AD383" s="40">
        <f>IF(ISNUMBER(AVERAGEIFS(Observed!AD$2:AD$2369,Observed!$A$2:$A$2369,$A383,Observed!$C$2:$C$2369,$C383)),AVERAGEIFS(Observed!AD$2:AD$2369,Observed!$A$2:$A$2369,$A383,Observed!$C$2:$C$2369,$C383),"")</f>
        <v>80.2</v>
      </c>
      <c r="AE383" s="40">
        <f>IF(ISNUMBER(AVERAGEIFS(Observed!AE$2:AE$2369,Observed!$A$2:$A$2369,$A383,Observed!$C$2:$C$2369,$C383)),AVERAGEIFS(Observed!AE$2:AE$2369,Observed!$A$2:$A$2369,$A383,Observed!$C$2:$C$2369,$C383),"")</f>
        <v>22.274999999999999</v>
      </c>
      <c r="AF383" s="40">
        <f>IF(ISNUMBER(AVERAGEIFS(Observed!AF$2:AF$2369,Observed!$A$2:$A$2369,$A383,Observed!$C$2:$C$2369,$C383)),AVERAGEIFS(Observed!AF$2:AF$2369,Observed!$A$2:$A$2369,$A383,Observed!$C$2:$C$2369,$C383),"")</f>
        <v>87.875</v>
      </c>
      <c r="AG383" s="40">
        <f>IF(ISNUMBER(AVERAGEIFS(Observed!AG$2:AG$2369,Observed!$A$2:$A$2369,$A383,Observed!$C$2:$C$2369,$C383)),AVERAGEIFS(Observed!AG$2:AG$2369,Observed!$A$2:$A$2369,$A383,Observed!$C$2:$C$2369,$C383),"")</f>
        <v>25.8</v>
      </c>
      <c r="AH383" s="41">
        <f>IF(ISNUMBER(AVERAGEIFS(Observed!AH$2:AH$2369,Observed!$A$2:$A$2369,$A383,Observed!$C$2:$C$2369,$C383)),AVERAGEIFS(Observed!AH$2:AH$2369,Observed!$A$2:$A$2369,$A383,Observed!$C$2:$C$2369,$C383),"")</f>
        <v>4.1249999999999995E-2</v>
      </c>
      <c r="AI383" s="41">
        <f>IF(ISNUMBER(AVERAGEIFS(Observed!AI$2:AI$2369,Observed!$A$2:$A$2369,$A383,Observed!$C$2:$C$2369,$C383)),AVERAGEIFS(Observed!AI$2:AI$2369,Observed!$A$2:$A$2369,$A383,Observed!$C$2:$C$2369,$C383),"")</f>
        <v>4.1249999999999995E-2</v>
      </c>
      <c r="AJ383" s="41" t="str">
        <f>IF(ISNUMBER(AVERAGEIFS(Observed!AJ$2:AJ$2369,Observed!$A$2:$A$2369,$A383,Observed!$C$2:$C$2369,$C383)),AVERAGEIFS(Observed!AJ$2:AJ$2369,Observed!$A$2:$A$2369,$A383,Observed!$C$2:$C$2369,$C383),"")</f>
        <v/>
      </c>
      <c r="AK383" s="40">
        <f>IF(ISNUMBER(AVERAGEIFS(Observed!AK$2:AK$2369,Observed!$A$2:$A$2369,$A383,Observed!$C$2:$C$2369,$C383)),AVERAGEIFS(Observed!AK$2:AK$2369,Observed!$A$2:$A$2369,$A383,Observed!$C$2:$C$2369,$C383),"")</f>
        <v>12.85</v>
      </c>
      <c r="AL383" s="41" t="str">
        <f>IF(ISNUMBER(AVERAGEIFS(Observed!AL$2:AL$2369,Observed!$A$2:$A$2369,$A383,Observed!$C$2:$C$2369,$C383)),AVERAGEIFS(Observed!AL$2:AL$2369,Observed!$A$2:$A$2369,$A383,Observed!$C$2:$C$2369,$C383),"")</f>
        <v/>
      </c>
      <c r="AM383" s="40" t="str">
        <f>IF(ISNUMBER(AVERAGEIFS(Observed!AM$2:AM$2369,Observed!$A$2:$A$2369,$A383,Observed!$C$2:$C$2369,$C383)),AVERAGEIFS(Observed!AM$2:AM$2369,Observed!$A$2:$A$2369,$A383,Observed!$C$2:$C$2369,$C383),"")</f>
        <v/>
      </c>
      <c r="AN383" s="40" t="str">
        <f>IF(ISNUMBER(AVERAGEIFS(Observed!AN$2:AN$2369,Observed!$A$2:$A$2369,$A383,Observed!$C$2:$C$2369,$C383)),AVERAGEIFS(Observed!AN$2:AN$2369,Observed!$A$2:$A$2369,$A383,Observed!$C$2:$C$2369,$C383),"")</f>
        <v/>
      </c>
      <c r="AO383" s="40" t="str">
        <f>IF(ISNUMBER(AVERAGEIFS(Observed!AO$2:AO$2369,Observed!$A$2:$A$2369,$A383,Observed!$C$2:$C$2369,$C383)),AVERAGEIFS(Observed!AO$2:AO$2369,Observed!$A$2:$A$2369,$A383,Observed!$C$2:$C$2369,$C383),"")</f>
        <v/>
      </c>
      <c r="AP383" s="41" t="str">
        <f>IF(ISNUMBER(AVERAGEIFS(Observed!AP$2:AP$2369,Observed!$A$2:$A$2369,$A383,Observed!$C$2:$C$2369,$C383)),AVERAGEIFS(Observed!AP$2:AP$2369,Observed!$A$2:$A$2369,$A383,Observed!$C$2:$C$2369,$C383),"")</f>
        <v/>
      </c>
      <c r="AQ383" s="40">
        <f>IF(ISNUMBER(AVERAGEIFS(Observed!AQ$2:AQ$2369,Observed!$A$2:$A$2369,$A383,Observed!$C$2:$C$2369,$C383)),AVERAGEIFS(Observed!AQ$2:AQ$2369,Observed!$A$2:$A$2369,$A383,Observed!$C$2:$C$2369,$C383),"")</f>
        <v>0.46025000000000005</v>
      </c>
      <c r="AR383" s="40">
        <f>IF(ISNUMBER(AVERAGEIFS(Observed!AR$2:AR$2369,Observed!$A$2:$A$2369,$A383,Observed!$C$2:$C$2369,$C383)),AVERAGEIFS(Observed!AR$2:AR$2369,Observed!$A$2:$A$2369,$A383,Observed!$C$2:$C$2369,$C383),"")</f>
        <v>0.46025000000000005</v>
      </c>
      <c r="AS383" s="3">
        <f>COUNTIFS(Observed!$A$2:$A$2369,$A383,Observed!$C$2:$C$2369,$C383)</f>
        <v>4</v>
      </c>
      <c r="AT383" s="3">
        <f t="shared" si="6"/>
        <v>14</v>
      </c>
    </row>
    <row r="384" spans="1:46" x14ac:dyDescent="0.25">
      <c r="A384" t="s">
        <v>63</v>
      </c>
      <c r="B384" t="s">
        <v>61</v>
      </c>
      <c r="C384" s="7">
        <v>42283</v>
      </c>
      <c r="D384" t="s">
        <v>101</v>
      </c>
      <c r="F384">
        <v>0</v>
      </c>
      <c r="J384" t="s">
        <v>97</v>
      </c>
      <c r="K384" t="s">
        <v>79</v>
      </c>
      <c r="L384">
        <v>5</v>
      </c>
      <c r="M384" t="s">
        <v>56</v>
      </c>
      <c r="N384" s="39" t="str">
        <f>IF(ISNUMBER(AVERAGEIFS(Observed!N$2:N$2369,Observed!$A$2:$A$2369,$A384,Observed!$C$2:$C$2369,$C384)),AVERAGEIFS(Observed!N$2:N$2369,Observed!$A$2:$A$2369,$A384,Observed!$C$2:$C$2369,$C384),"")</f>
        <v/>
      </c>
      <c r="O384" s="40" t="str">
        <f>IF(ISNUMBER(AVERAGEIFS(Observed!O$2:O$2369,Observed!$A$2:$A$2369,$A384,Observed!$C$2:$C$2369,$C384)),AVERAGEIFS(Observed!O$2:O$2369,Observed!$A$2:$A$2369,$A384,Observed!$C$2:$C$2369,$C384),"")</f>
        <v/>
      </c>
      <c r="P384" s="40">
        <f>IF(ISNUMBER(AVERAGEIFS(Observed!P$2:P$2369,Observed!$A$2:$A$2369,$A384,Observed!$C$2:$C$2369,$C384)),AVERAGEIFS(Observed!P$2:P$2369,Observed!$A$2:$A$2369,$A384,Observed!$C$2:$C$2369,$C384),"")</f>
        <v>55.037499999999994</v>
      </c>
      <c r="Q384" s="40">
        <f>IF(ISNUMBER(AVERAGEIFS(Observed!Q$2:Q$2369,Observed!$A$2:$A$2369,$A384,Observed!$C$2:$C$2369,$C384)),AVERAGEIFS(Observed!Q$2:Q$2369,Observed!$A$2:$A$2369,$A384,Observed!$C$2:$C$2369,$C384),"")</f>
        <v>55.037499999999994</v>
      </c>
      <c r="R384" s="40">
        <f>IF(ISNUMBER(AVERAGEIFS(Observed!R$2:R$2369,Observed!$A$2:$A$2369,$A384,Observed!$C$2:$C$2369,$C384)),AVERAGEIFS(Observed!R$2:R$2369,Observed!$A$2:$A$2369,$A384,Observed!$C$2:$C$2369,$C384),"")</f>
        <v>67.732500000000002</v>
      </c>
      <c r="S384" s="41" t="str">
        <f>IF(ISNUMBER(AVERAGEIFS(Observed!S$2:S$2369,Observed!$A$2:$A$2369,$A384,Observed!$C$2:$C$2369,$C384)),AVERAGEIFS(Observed!S$2:S$2369,Observed!$A$2:$A$2369,$A384,Observed!$C$2:$C$2369,$C384),"")</f>
        <v/>
      </c>
      <c r="T384" s="41" t="str">
        <f>IF(ISNUMBER(AVERAGEIFS(Observed!T$2:T$2369,Observed!$A$2:$A$2369,$A384,Observed!$C$2:$C$2369,$C384)),AVERAGEIFS(Observed!T$2:T$2369,Observed!$A$2:$A$2369,$A384,Observed!$C$2:$C$2369,$C384),"")</f>
        <v/>
      </c>
      <c r="U384" s="41" t="str">
        <f>IF(ISNUMBER(AVERAGEIFS(Observed!U$2:U$2369,Observed!$A$2:$A$2369,$A384,Observed!$C$2:$C$2369,$C384)),AVERAGEIFS(Observed!U$2:U$2369,Observed!$A$2:$A$2369,$A384,Observed!$C$2:$C$2369,$C384),"")</f>
        <v/>
      </c>
      <c r="V384" s="40" t="str">
        <f>IF(ISNUMBER(AVERAGEIFS(Observed!V$2:V$2369,Observed!$A$2:$A$2369,$A384,Observed!$C$2:$C$2369,$C384)),AVERAGEIFS(Observed!V$2:V$2369,Observed!$A$2:$A$2369,$A384,Observed!$C$2:$C$2369,$C384),"")</f>
        <v/>
      </c>
      <c r="W384" s="8" t="str">
        <f>IF(ISNUMBER(AVERAGEIFS(Observed!W$2:W$2369,Observed!$A$2:$A$2369,$A384,Observed!$C$2:$C$2369,$C384)),AVERAGEIFS(Observed!W$2:W$2369,Observed!$A$2:$A$2369,$A384,Observed!$C$2:$C$2369,$C384),"")</f>
        <v/>
      </c>
      <c r="X384" s="8" t="str">
        <f>IF(ISNUMBER(AVERAGEIFS(Observed!X$2:X$2369,Observed!$A$2:$A$2369,$A384,Observed!$C$2:$C$2369,$C384)),AVERAGEIFS(Observed!X$2:X$2369,Observed!$A$2:$A$2369,$A384,Observed!$C$2:$C$2369,$C384),"")</f>
        <v/>
      </c>
      <c r="Y384" s="40" t="str">
        <f>IF(ISNUMBER(AVERAGEIFS(Observed!Y$2:Y$2369,Observed!$A$2:$A$2369,$A384,Observed!$C$2:$C$2369,$C384)),AVERAGEIFS(Observed!Y$2:Y$2369,Observed!$A$2:$A$2369,$A384,Observed!$C$2:$C$2369,$C384),"")</f>
        <v/>
      </c>
      <c r="Z384" s="40" t="str">
        <f>IF(ISNUMBER(AVERAGEIFS(Observed!Z$2:Z$2369,Observed!$A$2:$A$2369,$A384,Observed!$C$2:$C$2369,$C384)),AVERAGEIFS(Observed!Z$2:Z$2369,Observed!$A$2:$A$2369,$A384,Observed!$C$2:$C$2369,$C384),"")</f>
        <v/>
      </c>
      <c r="AA384" s="40" t="str">
        <f>IF(ISNUMBER(AVERAGEIFS(Observed!AA$2:AA$2369,Observed!$A$2:$A$2369,$A384,Observed!$C$2:$C$2369,$C384)),AVERAGEIFS(Observed!AA$2:AA$2369,Observed!$A$2:$A$2369,$A384,Observed!$C$2:$C$2369,$C384),"")</f>
        <v/>
      </c>
      <c r="AB384" s="40">
        <f>IF(ISNUMBER(AVERAGEIFS(Observed!AB$2:AB$2369,Observed!$A$2:$A$2369,$A384,Observed!$C$2:$C$2369,$C384)),AVERAGEIFS(Observed!AB$2:AB$2369,Observed!$A$2:$A$2369,$A384,Observed!$C$2:$C$2369,$C384),"")</f>
        <v>16.350000000000001</v>
      </c>
      <c r="AC384" s="40">
        <f>IF(ISNUMBER(AVERAGEIFS(Observed!AC$2:AC$2369,Observed!$A$2:$A$2369,$A384,Observed!$C$2:$C$2369,$C384)),AVERAGEIFS(Observed!AC$2:AC$2369,Observed!$A$2:$A$2369,$A384,Observed!$C$2:$C$2369,$C384),"")</f>
        <v>9.9499999999999993</v>
      </c>
      <c r="AD384" s="40">
        <f>IF(ISNUMBER(AVERAGEIFS(Observed!AD$2:AD$2369,Observed!$A$2:$A$2369,$A384,Observed!$C$2:$C$2369,$C384)),AVERAGEIFS(Observed!AD$2:AD$2369,Observed!$A$2:$A$2369,$A384,Observed!$C$2:$C$2369,$C384),"")</f>
        <v>80.724999999999994</v>
      </c>
      <c r="AE384" s="40">
        <f>IF(ISNUMBER(AVERAGEIFS(Observed!AE$2:AE$2369,Observed!$A$2:$A$2369,$A384,Observed!$C$2:$C$2369,$C384)),AVERAGEIFS(Observed!AE$2:AE$2369,Observed!$A$2:$A$2369,$A384,Observed!$C$2:$C$2369,$C384),"")</f>
        <v>17.850000000000001</v>
      </c>
      <c r="AF384" s="40">
        <f>IF(ISNUMBER(AVERAGEIFS(Observed!AF$2:AF$2369,Observed!$A$2:$A$2369,$A384,Observed!$C$2:$C$2369,$C384)),AVERAGEIFS(Observed!AF$2:AF$2369,Observed!$A$2:$A$2369,$A384,Observed!$C$2:$C$2369,$C384),"")</f>
        <v>87.375</v>
      </c>
      <c r="AG384" s="40">
        <f>IF(ISNUMBER(AVERAGEIFS(Observed!AG$2:AG$2369,Observed!$A$2:$A$2369,$A384,Observed!$C$2:$C$2369,$C384)),AVERAGEIFS(Observed!AG$2:AG$2369,Observed!$A$2:$A$2369,$A384,Observed!$C$2:$C$2369,$C384),"")</f>
        <v>21.625</v>
      </c>
      <c r="AH384" s="41">
        <f>IF(ISNUMBER(AVERAGEIFS(Observed!AH$2:AH$2369,Observed!$A$2:$A$2369,$A384,Observed!$C$2:$C$2369,$C384)),AVERAGEIFS(Observed!AH$2:AH$2369,Observed!$A$2:$A$2369,$A384,Observed!$C$2:$C$2369,$C384),"")</f>
        <v>3.4250000000000003E-2</v>
      </c>
      <c r="AI384" s="41">
        <f>IF(ISNUMBER(AVERAGEIFS(Observed!AI$2:AI$2369,Observed!$A$2:$A$2369,$A384,Observed!$C$2:$C$2369,$C384)),AVERAGEIFS(Observed!AI$2:AI$2369,Observed!$A$2:$A$2369,$A384,Observed!$C$2:$C$2369,$C384),"")</f>
        <v>3.4250000000000003E-2</v>
      </c>
      <c r="AJ384" s="41" t="str">
        <f>IF(ISNUMBER(AVERAGEIFS(Observed!AJ$2:AJ$2369,Observed!$A$2:$A$2369,$A384,Observed!$C$2:$C$2369,$C384)),AVERAGEIFS(Observed!AJ$2:AJ$2369,Observed!$A$2:$A$2369,$A384,Observed!$C$2:$C$2369,$C384),"")</f>
        <v/>
      </c>
      <c r="AK384" s="40">
        <f>IF(ISNUMBER(AVERAGEIFS(Observed!AK$2:AK$2369,Observed!$A$2:$A$2369,$A384,Observed!$C$2:$C$2369,$C384)),AVERAGEIFS(Observed!AK$2:AK$2369,Observed!$A$2:$A$2369,$A384,Observed!$C$2:$C$2369,$C384),"")</f>
        <v>12.925000000000001</v>
      </c>
      <c r="AL384" s="41" t="str">
        <f>IF(ISNUMBER(AVERAGEIFS(Observed!AL$2:AL$2369,Observed!$A$2:$A$2369,$A384,Observed!$C$2:$C$2369,$C384)),AVERAGEIFS(Observed!AL$2:AL$2369,Observed!$A$2:$A$2369,$A384,Observed!$C$2:$C$2369,$C384),"")</f>
        <v/>
      </c>
      <c r="AM384" s="40" t="str">
        <f>IF(ISNUMBER(AVERAGEIFS(Observed!AM$2:AM$2369,Observed!$A$2:$A$2369,$A384,Observed!$C$2:$C$2369,$C384)),AVERAGEIFS(Observed!AM$2:AM$2369,Observed!$A$2:$A$2369,$A384,Observed!$C$2:$C$2369,$C384),"")</f>
        <v/>
      </c>
      <c r="AN384" s="40" t="str">
        <f>IF(ISNUMBER(AVERAGEIFS(Observed!AN$2:AN$2369,Observed!$A$2:$A$2369,$A384,Observed!$C$2:$C$2369,$C384)),AVERAGEIFS(Observed!AN$2:AN$2369,Observed!$A$2:$A$2369,$A384,Observed!$C$2:$C$2369,$C384),"")</f>
        <v/>
      </c>
      <c r="AO384" s="40" t="str">
        <f>IF(ISNUMBER(AVERAGEIFS(Observed!AO$2:AO$2369,Observed!$A$2:$A$2369,$A384,Observed!$C$2:$C$2369,$C384)),AVERAGEIFS(Observed!AO$2:AO$2369,Observed!$A$2:$A$2369,$A384,Observed!$C$2:$C$2369,$C384),"")</f>
        <v/>
      </c>
      <c r="AP384" s="41" t="str">
        <f>IF(ISNUMBER(AVERAGEIFS(Observed!AP$2:AP$2369,Observed!$A$2:$A$2369,$A384,Observed!$C$2:$C$2369,$C384)),AVERAGEIFS(Observed!AP$2:AP$2369,Observed!$A$2:$A$2369,$A384,Observed!$C$2:$C$2369,$C384),"")</f>
        <v/>
      </c>
      <c r="AQ384" s="40">
        <f>IF(ISNUMBER(AVERAGEIFS(Observed!AQ$2:AQ$2369,Observed!$A$2:$A$2369,$A384,Observed!$C$2:$C$2369,$C384)),AVERAGEIFS(Observed!AQ$2:AQ$2369,Observed!$A$2:$A$2369,$A384,Observed!$C$2:$C$2369,$C384),"")</f>
        <v>1.9280000000000002</v>
      </c>
      <c r="AR384" s="40">
        <f>IF(ISNUMBER(AVERAGEIFS(Observed!AR$2:AR$2369,Observed!$A$2:$A$2369,$A384,Observed!$C$2:$C$2369,$C384)),AVERAGEIFS(Observed!AR$2:AR$2369,Observed!$A$2:$A$2369,$A384,Observed!$C$2:$C$2369,$C384),"")</f>
        <v>2.4217499999999998</v>
      </c>
      <c r="AS384" s="3">
        <f>COUNTIFS(Observed!$A$2:$A$2369,$A384,Observed!$C$2:$C$2369,$C384)</f>
        <v>4</v>
      </c>
      <c r="AT384" s="3">
        <f t="shared" si="6"/>
        <v>14</v>
      </c>
    </row>
    <row r="385" spans="1:46" x14ac:dyDescent="0.25">
      <c r="A385" t="s">
        <v>66</v>
      </c>
      <c r="B385" t="s">
        <v>61</v>
      </c>
      <c r="C385" s="7">
        <v>42283</v>
      </c>
      <c r="D385" t="s">
        <v>101</v>
      </c>
      <c r="F385">
        <v>50</v>
      </c>
      <c r="J385" t="s">
        <v>97</v>
      </c>
      <c r="K385" t="s">
        <v>79</v>
      </c>
      <c r="L385">
        <v>5</v>
      </c>
      <c r="M385" t="s">
        <v>56</v>
      </c>
      <c r="N385" s="39" t="str">
        <f>IF(ISNUMBER(AVERAGEIFS(Observed!N$2:N$2369,Observed!$A$2:$A$2369,$A385,Observed!$C$2:$C$2369,$C385)),AVERAGEIFS(Observed!N$2:N$2369,Observed!$A$2:$A$2369,$A385,Observed!$C$2:$C$2369,$C385),"")</f>
        <v/>
      </c>
      <c r="O385" s="40" t="str">
        <f>IF(ISNUMBER(AVERAGEIFS(Observed!O$2:O$2369,Observed!$A$2:$A$2369,$A385,Observed!$C$2:$C$2369,$C385)),AVERAGEIFS(Observed!O$2:O$2369,Observed!$A$2:$A$2369,$A385,Observed!$C$2:$C$2369,$C385),"")</f>
        <v/>
      </c>
      <c r="P385" s="40">
        <f>IF(ISNUMBER(AVERAGEIFS(Observed!P$2:P$2369,Observed!$A$2:$A$2369,$A385,Observed!$C$2:$C$2369,$C385)),AVERAGEIFS(Observed!P$2:P$2369,Observed!$A$2:$A$2369,$A385,Observed!$C$2:$C$2369,$C385),"")</f>
        <v>65.827500000000001</v>
      </c>
      <c r="Q385" s="40">
        <f>IF(ISNUMBER(AVERAGEIFS(Observed!Q$2:Q$2369,Observed!$A$2:$A$2369,$A385,Observed!$C$2:$C$2369,$C385)),AVERAGEIFS(Observed!Q$2:Q$2369,Observed!$A$2:$A$2369,$A385,Observed!$C$2:$C$2369,$C385),"")</f>
        <v>65.827500000000001</v>
      </c>
      <c r="R385" s="40">
        <f>IF(ISNUMBER(AVERAGEIFS(Observed!R$2:R$2369,Observed!$A$2:$A$2369,$A385,Observed!$C$2:$C$2369,$C385)),AVERAGEIFS(Observed!R$2:R$2369,Observed!$A$2:$A$2369,$A385,Observed!$C$2:$C$2369,$C385),"")</f>
        <v>76.527500000000003</v>
      </c>
      <c r="S385" s="41" t="str">
        <f>IF(ISNUMBER(AVERAGEIFS(Observed!S$2:S$2369,Observed!$A$2:$A$2369,$A385,Observed!$C$2:$C$2369,$C385)),AVERAGEIFS(Observed!S$2:S$2369,Observed!$A$2:$A$2369,$A385,Observed!$C$2:$C$2369,$C385),"")</f>
        <v/>
      </c>
      <c r="T385" s="41" t="str">
        <f>IF(ISNUMBER(AVERAGEIFS(Observed!T$2:T$2369,Observed!$A$2:$A$2369,$A385,Observed!$C$2:$C$2369,$C385)),AVERAGEIFS(Observed!T$2:T$2369,Observed!$A$2:$A$2369,$A385,Observed!$C$2:$C$2369,$C385),"")</f>
        <v/>
      </c>
      <c r="U385" s="41" t="str">
        <f>IF(ISNUMBER(AVERAGEIFS(Observed!U$2:U$2369,Observed!$A$2:$A$2369,$A385,Observed!$C$2:$C$2369,$C385)),AVERAGEIFS(Observed!U$2:U$2369,Observed!$A$2:$A$2369,$A385,Observed!$C$2:$C$2369,$C385),"")</f>
        <v/>
      </c>
      <c r="V385" s="40" t="str">
        <f>IF(ISNUMBER(AVERAGEIFS(Observed!V$2:V$2369,Observed!$A$2:$A$2369,$A385,Observed!$C$2:$C$2369,$C385)),AVERAGEIFS(Observed!V$2:V$2369,Observed!$A$2:$A$2369,$A385,Observed!$C$2:$C$2369,$C385),"")</f>
        <v/>
      </c>
      <c r="W385" s="8" t="str">
        <f>IF(ISNUMBER(AVERAGEIFS(Observed!W$2:W$2369,Observed!$A$2:$A$2369,$A385,Observed!$C$2:$C$2369,$C385)),AVERAGEIFS(Observed!W$2:W$2369,Observed!$A$2:$A$2369,$A385,Observed!$C$2:$C$2369,$C385),"")</f>
        <v/>
      </c>
      <c r="X385" s="8" t="str">
        <f>IF(ISNUMBER(AVERAGEIFS(Observed!X$2:X$2369,Observed!$A$2:$A$2369,$A385,Observed!$C$2:$C$2369,$C385)),AVERAGEIFS(Observed!X$2:X$2369,Observed!$A$2:$A$2369,$A385,Observed!$C$2:$C$2369,$C385),"")</f>
        <v/>
      </c>
      <c r="Y385" s="40" t="str">
        <f>IF(ISNUMBER(AVERAGEIFS(Observed!Y$2:Y$2369,Observed!$A$2:$A$2369,$A385,Observed!$C$2:$C$2369,$C385)),AVERAGEIFS(Observed!Y$2:Y$2369,Observed!$A$2:$A$2369,$A385,Observed!$C$2:$C$2369,$C385),"")</f>
        <v/>
      </c>
      <c r="Z385" s="40" t="str">
        <f>IF(ISNUMBER(AVERAGEIFS(Observed!Z$2:Z$2369,Observed!$A$2:$A$2369,$A385,Observed!$C$2:$C$2369,$C385)),AVERAGEIFS(Observed!Z$2:Z$2369,Observed!$A$2:$A$2369,$A385,Observed!$C$2:$C$2369,$C385),"")</f>
        <v/>
      </c>
      <c r="AA385" s="40" t="str">
        <f>IF(ISNUMBER(AVERAGEIFS(Observed!AA$2:AA$2369,Observed!$A$2:$A$2369,$A385,Observed!$C$2:$C$2369,$C385)),AVERAGEIFS(Observed!AA$2:AA$2369,Observed!$A$2:$A$2369,$A385,Observed!$C$2:$C$2369,$C385),"")</f>
        <v/>
      </c>
      <c r="AB385" s="40">
        <f>IF(ISNUMBER(AVERAGEIFS(Observed!AB$2:AB$2369,Observed!$A$2:$A$2369,$A385,Observed!$C$2:$C$2369,$C385)),AVERAGEIFS(Observed!AB$2:AB$2369,Observed!$A$2:$A$2369,$A385,Observed!$C$2:$C$2369,$C385),"")</f>
        <v>16.125</v>
      </c>
      <c r="AC385" s="40">
        <f>IF(ISNUMBER(AVERAGEIFS(Observed!AC$2:AC$2369,Observed!$A$2:$A$2369,$A385,Observed!$C$2:$C$2369,$C385)),AVERAGEIFS(Observed!AC$2:AC$2369,Observed!$A$2:$A$2369,$A385,Observed!$C$2:$C$2369,$C385),"")</f>
        <v>9.2250000000000014</v>
      </c>
      <c r="AD385" s="40">
        <f>IF(ISNUMBER(AVERAGEIFS(Observed!AD$2:AD$2369,Observed!$A$2:$A$2369,$A385,Observed!$C$2:$C$2369,$C385)),AVERAGEIFS(Observed!AD$2:AD$2369,Observed!$A$2:$A$2369,$A385,Observed!$C$2:$C$2369,$C385),"")</f>
        <v>79.075000000000003</v>
      </c>
      <c r="AE385" s="40">
        <f>IF(ISNUMBER(AVERAGEIFS(Observed!AE$2:AE$2369,Observed!$A$2:$A$2369,$A385,Observed!$C$2:$C$2369,$C385)),AVERAGEIFS(Observed!AE$2:AE$2369,Observed!$A$2:$A$2369,$A385,Observed!$C$2:$C$2369,$C385),"")</f>
        <v>17.724999999999998</v>
      </c>
      <c r="AF385" s="40">
        <f>IF(ISNUMBER(AVERAGEIFS(Observed!AF$2:AF$2369,Observed!$A$2:$A$2369,$A385,Observed!$C$2:$C$2369,$C385)),AVERAGEIFS(Observed!AF$2:AF$2369,Observed!$A$2:$A$2369,$A385,Observed!$C$2:$C$2369,$C385),"")</f>
        <v>86.5</v>
      </c>
      <c r="AG385" s="40">
        <f>IF(ISNUMBER(AVERAGEIFS(Observed!AG$2:AG$2369,Observed!$A$2:$A$2369,$A385,Observed!$C$2:$C$2369,$C385)),AVERAGEIFS(Observed!AG$2:AG$2369,Observed!$A$2:$A$2369,$A385,Observed!$C$2:$C$2369,$C385),"")</f>
        <v>22.8</v>
      </c>
      <c r="AH385" s="41">
        <f>IF(ISNUMBER(AVERAGEIFS(Observed!AH$2:AH$2369,Observed!$A$2:$A$2369,$A385,Observed!$C$2:$C$2369,$C385)),AVERAGEIFS(Observed!AH$2:AH$2369,Observed!$A$2:$A$2369,$A385,Observed!$C$2:$C$2369,$C385),"")</f>
        <v>3.6500000000000005E-2</v>
      </c>
      <c r="AI385" s="41">
        <f>IF(ISNUMBER(AVERAGEIFS(Observed!AI$2:AI$2369,Observed!$A$2:$A$2369,$A385,Observed!$C$2:$C$2369,$C385)),AVERAGEIFS(Observed!AI$2:AI$2369,Observed!$A$2:$A$2369,$A385,Observed!$C$2:$C$2369,$C385),"")</f>
        <v>3.6500000000000005E-2</v>
      </c>
      <c r="AJ385" s="41" t="str">
        <f>IF(ISNUMBER(AVERAGEIFS(Observed!AJ$2:AJ$2369,Observed!$A$2:$A$2369,$A385,Observed!$C$2:$C$2369,$C385)),AVERAGEIFS(Observed!AJ$2:AJ$2369,Observed!$A$2:$A$2369,$A385,Observed!$C$2:$C$2369,$C385),"")</f>
        <v/>
      </c>
      <c r="AK385" s="40">
        <f>IF(ISNUMBER(AVERAGEIFS(Observed!AK$2:AK$2369,Observed!$A$2:$A$2369,$A385,Observed!$C$2:$C$2369,$C385)),AVERAGEIFS(Observed!AK$2:AK$2369,Observed!$A$2:$A$2369,$A385,Observed!$C$2:$C$2369,$C385),"")</f>
        <v>12.674999999999999</v>
      </c>
      <c r="AL385" s="41" t="str">
        <f>IF(ISNUMBER(AVERAGEIFS(Observed!AL$2:AL$2369,Observed!$A$2:$A$2369,$A385,Observed!$C$2:$C$2369,$C385)),AVERAGEIFS(Observed!AL$2:AL$2369,Observed!$A$2:$A$2369,$A385,Observed!$C$2:$C$2369,$C385),"")</f>
        <v/>
      </c>
      <c r="AM385" s="40" t="str">
        <f>IF(ISNUMBER(AVERAGEIFS(Observed!AM$2:AM$2369,Observed!$A$2:$A$2369,$A385,Observed!$C$2:$C$2369,$C385)),AVERAGEIFS(Observed!AM$2:AM$2369,Observed!$A$2:$A$2369,$A385,Observed!$C$2:$C$2369,$C385),"")</f>
        <v/>
      </c>
      <c r="AN385" s="40" t="str">
        <f>IF(ISNUMBER(AVERAGEIFS(Observed!AN$2:AN$2369,Observed!$A$2:$A$2369,$A385,Observed!$C$2:$C$2369,$C385)),AVERAGEIFS(Observed!AN$2:AN$2369,Observed!$A$2:$A$2369,$A385,Observed!$C$2:$C$2369,$C385),"")</f>
        <v/>
      </c>
      <c r="AO385" s="40" t="str">
        <f>IF(ISNUMBER(AVERAGEIFS(Observed!AO$2:AO$2369,Observed!$A$2:$A$2369,$A385,Observed!$C$2:$C$2369,$C385)),AVERAGEIFS(Observed!AO$2:AO$2369,Observed!$A$2:$A$2369,$A385,Observed!$C$2:$C$2369,$C385),"")</f>
        <v/>
      </c>
      <c r="AP385" s="41" t="str">
        <f>IF(ISNUMBER(AVERAGEIFS(Observed!AP$2:AP$2369,Observed!$A$2:$A$2369,$A385,Observed!$C$2:$C$2369,$C385)),AVERAGEIFS(Observed!AP$2:AP$2369,Observed!$A$2:$A$2369,$A385,Observed!$C$2:$C$2369,$C385),"")</f>
        <v/>
      </c>
      <c r="AQ385" s="40">
        <f>IF(ISNUMBER(AVERAGEIFS(Observed!AQ$2:AQ$2369,Observed!$A$2:$A$2369,$A385,Observed!$C$2:$C$2369,$C385)),AVERAGEIFS(Observed!AQ$2:AQ$2369,Observed!$A$2:$A$2369,$A385,Observed!$C$2:$C$2369,$C385),"")</f>
        <v>2.4015</v>
      </c>
      <c r="AR385" s="40">
        <f>IF(ISNUMBER(AVERAGEIFS(Observed!AR$2:AR$2369,Observed!$A$2:$A$2369,$A385,Observed!$C$2:$C$2369,$C385)),AVERAGEIFS(Observed!AR$2:AR$2369,Observed!$A$2:$A$2369,$A385,Observed!$C$2:$C$2369,$C385),"")</f>
        <v>2.83</v>
      </c>
      <c r="AS385" s="3">
        <f>COUNTIFS(Observed!$A$2:$A$2369,$A385,Observed!$C$2:$C$2369,$C385)</f>
        <v>4</v>
      </c>
      <c r="AT385" s="3">
        <f t="shared" si="6"/>
        <v>14</v>
      </c>
    </row>
    <row r="386" spans="1:46" x14ac:dyDescent="0.25">
      <c r="A386" t="s">
        <v>64</v>
      </c>
      <c r="B386" t="s">
        <v>61</v>
      </c>
      <c r="C386" s="7">
        <v>42283</v>
      </c>
      <c r="D386" t="s">
        <v>101</v>
      </c>
      <c r="F386">
        <v>100</v>
      </c>
      <c r="J386" t="s">
        <v>97</v>
      </c>
      <c r="K386" t="s">
        <v>79</v>
      </c>
      <c r="L386">
        <v>5</v>
      </c>
      <c r="M386" t="s">
        <v>56</v>
      </c>
      <c r="N386" s="39" t="str">
        <f>IF(ISNUMBER(AVERAGEIFS(Observed!N$2:N$2369,Observed!$A$2:$A$2369,$A386,Observed!$C$2:$C$2369,$C386)),AVERAGEIFS(Observed!N$2:N$2369,Observed!$A$2:$A$2369,$A386,Observed!$C$2:$C$2369,$C386),"")</f>
        <v/>
      </c>
      <c r="O386" s="40" t="str">
        <f>IF(ISNUMBER(AVERAGEIFS(Observed!O$2:O$2369,Observed!$A$2:$A$2369,$A386,Observed!$C$2:$C$2369,$C386)),AVERAGEIFS(Observed!O$2:O$2369,Observed!$A$2:$A$2369,$A386,Observed!$C$2:$C$2369,$C386),"")</f>
        <v/>
      </c>
      <c r="P386" s="40">
        <f>IF(ISNUMBER(AVERAGEIFS(Observed!P$2:P$2369,Observed!$A$2:$A$2369,$A386,Observed!$C$2:$C$2369,$C386)),AVERAGEIFS(Observed!P$2:P$2369,Observed!$A$2:$A$2369,$A386,Observed!$C$2:$C$2369,$C386),"")</f>
        <v>84.41</v>
      </c>
      <c r="Q386" s="40">
        <f>IF(ISNUMBER(AVERAGEIFS(Observed!Q$2:Q$2369,Observed!$A$2:$A$2369,$A386,Observed!$C$2:$C$2369,$C386)),AVERAGEIFS(Observed!Q$2:Q$2369,Observed!$A$2:$A$2369,$A386,Observed!$C$2:$C$2369,$C386),"")</f>
        <v>84.41</v>
      </c>
      <c r="R386" s="40">
        <f>IF(ISNUMBER(AVERAGEIFS(Observed!R$2:R$2369,Observed!$A$2:$A$2369,$A386,Observed!$C$2:$C$2369,$C386)),AVERAGEIFS(Observed!R$2:R$2369,Observed!$A$2:$A$2369,$A386,Observed!$C$2:$C$2369,$C386),"")</f>
        <v>93.907499999999999</v>
      </c>
      <c r="S386" s="41" t="str">
        <f>IF(ISNUMBER(AVERAGEIFS(Observed!S$2:S$2369,Observed!$A$2:$A$2369,$A386,Observed!$C$2:$C$2369,$C386)),AVERAGEIFS(Observed!S$2:S$2369,Observed!$A$2:$A$2369,$A386,Observed!$C$2:$C$2369,$C386),"")</f>
        <v/>
      </c>
      <c r="T386" s="41" t="str">
        <f>IF(ISNUMBER(AVERAGEIFS(Observed!T$2:T$2369,Observed!$A$2:$A$2369,$A386,Observed!$C$2:$C$2369,$C386)),AVERAGEIFS(Observed!T$2:T$2369,Observed!$A$2:$A$2369,$A386,Observed!$C$2:$C$2369,$C386),"")</f>
        <v/>
      </c>
      <c r="U386" s="41" t="str">
        <f>IF(ISNUMBER(AVERAGEIFS(Observed!U$2:U$2369,Observed!$A$2:$A$2369,$A386,Observed!$C$2:$C$2369,$C386)),AVERAGEIFS(Observed!U$2:U$2369,Observed!$A$2:$A$2369,$A386,Observed!$C$2:$C$2369,$C386),"")</f>
        <v/>
      </c>
      <c r="V386" s="40" t="str">
        <f>IF(ISNUMBER(AVERAGEIFS(Observed!V$2:V$2369,Observed!$A$2:$A$2369,$A386,Observed!$C$2:$C$2369,$C386)),AVERAGEIFS(Observed!V$2:V$2369,Observed!$A$2:$A$2369,$A386,Observed!$C$2:$C$2369,$C386),"")</f>
        <v/>
      </c>
      <c r="W386" s="8" t="str">
        <f>IF(ISNUMBER(AVERAGEIFS(Observed!W$2:W$2369,Observed!$A$2:$A$2369,$A386,Observed!$C$2:$C$2369,$C386)),AVERAGEIFS(Observed!W$2:W$2369,Observed!$A$2:$A$2369,$A386,Observed!$C$2:$C$2369,$C386),"")</f>
        <v/>
      </c>
      <c r="X386" s="8" t="str">
        <f>IF(ISNUMBER(AVERAGEIFS(Observed!X$2:X$2369,Observed!$A$2:$A$2369,$A386,Observed!$C$2:$C$2369,$C386)),AVERAGEIFS(Observed!X$2:X$2369,Observed!$A$2:$A$2369,$A386,Observed!$C$2:$C$2369,$C386),"")</f>
        <v/>
      </c>
      <c r="Y386" s="40" t="str">
        <f>IF(ISNUMBER(AVERAGEIFS(Observed!Y$2:Y$2369,Observed!$A$2:$A$2369,$A386,Observed!$C$2:$C$2369,$C386)),AVERAGEIFS(Observed!Y$2:Y$2369,Observed!$A$2:$A$2369,$A386,Observed!$C$2:$C$2369,$C386),"")</f>
        <v/>
      </c>
      <c r="Z386" s="40" t="str">
        <f>IF(ISNUMBER(AVERAGEIFS(Observed!Z$2:Z$2369,Observed!$A$2:$A$2369,$A386,Observed!$C$2:$C$2369,$C386)),AVERAGEIFS(Observed!Z$2:Z$2369,Observed!$A$2:$A$2369,$A386,Observed!$C$2:$C$2369,$C386),"")</f>
        <v/>
      </c>
      <c r="AA386" s="40" t="str">
        <f>IF(ISNUMBER(AVERAGEIFS(Observed!AA$2:AA$2369,Observed!$A$2:$A$2369,$A386,Observed!$C$2:$C$2369,$C386)),AVERAGEIFS(Observed!AA$2:AA$2369,Observed!$A$2:$A$2369,$A386,Observed!$C$2:$C$2369,$C386),"")</f>
        <v/>
      </c>
      <c r="AB386" s="40">
        <f>IF(ISNUMBER(AVERAGEIFS(Observed!AB$2:AB$2369,Observed!$A$2:$A$2369,$A386,Observed!$C$2:$C$2369,$C386)),AVERAGEIFS(Observed!AB$2:AB$2369,Observed!$A$2:$A$2369,$A386,Observed!$C$2:$C$2369,$C386),"")</f>
        <v>17.274999999999999</v>
      </c>
      <c r="AC386" s="40">
        <f>IF(ISNUMBER(AVERAGEIFS(Observed!AC$2:AC$2369,Observed!$A$2:$A$2369,$A386,Observed!$C$2:$C$2369,$C386)),AVERAGEIFS(Observed!AC$2:AC$2369,Observed!$A$2:$A$2369,$A386,Observed!$C$2:$C$2369,$C386),"")</f>
        <v>8.25</v>
      </c>
      <c r="AD386" s="40">
        <f>IF(ISNUMBER(AVERAGEIFS(Observed!AD$2:AD$2369,Observed!$A$2:$A$2369,$A386,Observed!$C$2:$C$2369,$C386)),AVERAGEIFS(Observed!AD$2:AD$2369,Observed!$A$2:$A$2369,$A386,Observed!$C$2:$C$2369,$C386),"")</f>
        <v>79.275000000000006</v>
      </c>
      <c r="AE386" s="40">
        <f>IF(ISNUMBER(AVERAGEIFS(Observed!AE$2:AE$2369,Observed!$A$2:$A$2369,$A386,Observed!$C$2:$C$2369,$C386)),AVERAGEIFS(Observed!AE$2:AE$2369,Observed!$A$2:$A$2369,$A386,Observed!$C$2:$C$2369,$C386),"")</f>
        <v>18.225000000000001</v>
      </c>
      <c r="AF386" s="40">
        <f>IF(ISNUMBER(AVERAGEIFS(Observed!AF$2:AF$2369,Observed!$A$2:$A$2369,$A386,Observed!$C$2:$C$2369,$C386)),AVERAGEIFS(Observed!AF$2:AF$2369,Observed!$A$2:$A$2369,$A386,Observed!$C$2:$C$2369,$C386),"")</f>
        <v>86.575000000000003</v>
      </c>
      <c r="AG386" s="40">
        <f>IF(ISNUMBER(AVERAGEIFS(Observed!AG$2:AG$2369,Observed!$A$2:$A$2369,$A386,Observed!$C$2:$C$2369,$C386)),AVERAGEIFS(Observed!AG$2:AG$2369,Observed!$A$2:$A$2369,$A386,Observed!$C$2:$C$2369,$C386),"")</f>
        <v>20.574999999999999</v>
      </c>
      <c r="AH386" s="41">
        <f>IF(ISNUMBER(AVERAGEIFS(Observed!AH$2:AH$2369,Observed!$A$2:$A$2369,$A386,Observed!$C$2:$C$2369,$C386)),AVERAGEIFS(Observed!AH$2:AH$2369,Observed!$A$2:$A$2369,$A386,Observed!$C$2:$C$2369,$C386),"")</f>
        <v>3.3000000000000002E-2</v>
      </c>
      <c r="AI386" s="41">
        <f>IF(ISNUMBER(AVERAGEIFS(Observed!AI$2:AI$2369,Observed!$A$2:$A$2369,$A386,Observed!$C$2:$C$2369,$C386)),AVERAGEIFS(Observed!AI$2:AI$2369,Observed!$A$2:$A$2369,$A386,Observed!$C$2:$C$2369,$C386),"")</f>
        <v>3.3000000000000002E-2</v>
      </c>
      <c r="AJ386" s="41" t="str">
        <f>IF(ISNUMBER(AVERAGEIFS(Observed!AJ$2:AJ$2369,Observed!$A$2:$A$2369,$A386,Observed!$C$2:$C$2369,$C386)),AVERAGEIFS(Observed!AJ$2:AJ$2369,Observed!$A$2:$A$2369,$A386,Observed!$C$2:$C$2369,$C386),"")</f>
        <v/>
      </c>
      <c r="AK386" s="40">
        <f>IF(ISNUMBER(AVERAGEIFS(Observed!AK$2:AK$2369,Observed!$A$2:$A$2369,$A386,Observed!$C$2:$C$2369,$C386)),AVERAGEIFS(Observed!AK$2:AK$2369,Observed!$A$2:$A$2369,$A386,Observed!$C$2:$C$2369,$C386),"")</f>
        <v>12.675000000000001</v>
      </c>
      <c r="AL386" s="41" t="str">
        <f>IF(ISNUMBER(AVERAGEIFS(Observed!AL$2:AL$2369,Observed!$A$2:$A$2369,$A386,Observed!$C$2:$C$2369,$C386)),AVERAGEIFS(Observed!AL$2:AL$2369,Observed!$A$2:$A$2369,$A386,Observed!$C$2:$C$2369,$C386),"")</f>
        <v/>
      </c>
      <c r="AM386" s="40" t="str">
        <f>IF(ISNUMBER(AVERAGEIFS(Observed!AM$2:AM$2369,Observed!$A$2:$A$2369,$A386,Observed!$C$2:$C$2369,$C386)),AVERAGEIFS(Observed!AM$2:AM$2369,Observed!$A$2:$A$2369,$A386,Observed!$C$2:$C$2369,$C386),"")</f>
        <v/>
      </c>
      <c r="AN386" s="40" t="str">
        <f>IF(ISNUMBER(AVERAGEIFS(Observed!AN$2:AN$2369,Observed!$A$2:$A$2369,$A386,Observed!$C$2:$C$2369,$C386)),AVERAGEIFS(Observed!AN$2:AN$2369,Observed!$A$2:$A$2369,$A386,Observed!$C$2:$C$2369,$C386),"")</f>
        <v/>
      </c>
      <c r="AO386" s="40" t="str">
        <f>IF(ISNUMBER(AVERAGEIFS(Observed!AO$2:AO$2369,Observed!$A$2:$A$2369,$A386,Observed!$C$2:$C$2369,$C386)),AVERAGEIFS(Observed!AO$2:AO$2369,Observed!$A$2:$A$2369,$A386,Observed!$C$2:$C$2369,$C386),"")</f>
        <v/>
      </c>
      <c r="AP386" s="41" t="str">
        <f>IF(ISNUMBER(AVERAGEIFS(Observed!AP$2:AP$2369,Observed!$A$2:$A$2369,$A386,Observed!$C$2:$C$2369,$C386)),AVERAGEIFS(Observed!AP$2:AP$2369,Observed!$A$2:$A$2369,$A386,Observed!$C$2:$C$2369,$C386),"")</f>
        <v/>
      </c>
      <c r="AQ386" s="40">
        <f>IF(ISNUMBER(AVERAGEIFS(Observed!AQ$2:AQ$2369,Observed!$A$2:$A$2369,$A386,Observed!$C$2:$C$2369,$C386)),AVERAGEIFS(Observed!AQ$2:AQ$2369,Observed!$A$2:$A$2369,$A386,Observed!$C$2:$C$2369,$C386),"")</f>
        <v>2.66675</v>
      </c>
      <c r="AR386" s="40">
        <f>IF(ISNUMBER(AVERAGEIFS(Observed!AR$2:AR$2369,Observed!$A$2:$A$2369,$A386,Observed!$C$2:$C$2369,$C386)),AVERAGEIFS(Observed!AR$2:AR$2369,Observed!$A$2:$A$2369,$A386,Observed!$C$2:$C$2369,$C386),"")</f>
        <v>3.0367499999999996</v>
      </c>
      <c r="AS386" s="3">
        <f>COUNTIFS(Observed!$A$2:$A$2369,$A386,Observed!$C$2:$C$2369,$C386)</f>
        <v>4</v>
      </c>
      <c r="AT386" s="3">
        <f t="shared" si="6"/>
        <v>14</v>
      </c>
    </row>
    <row r="387" spans="1:46" x14ac:dyDescent="0.25">
      <c r="A387" t="s">
        <v>60</v>
      </c>
      <c r="B387" t="s">
        <v>61</v>
      </c>
      <c r="C387" s="7">
        <v>42283</v>
      </c>
      <c r="D387" t="s">
        <v>101</v>
      </c>
      <c r="F387">
        <v>200</v>
      </c>
      <c r="J387" t="s">
        <v>97</v>
      </c>
      <c r="K387" t="s">
        <v>79</v>
      </c>
      <c r="L387">
        <v>5</v>
      </c>
      <c r="M387" t="s">
        <v>56</v>
      </c>
      <c r="N387" s="39" t="str">
        <f>IF(ISNUMBER(AVERAGEIFS(Observed!N$2:N$2369,Observed!$A$2:$A$2369,$A387,Observed!$C$2:$C$2369,$C387)),AVERAGEIFS(Observed!N$2:N$2369,Observed!$A$2:$A$2369,$A387,Observed!$C$2:$C$2369,$C387),"")</f>
        <v/>
      </c>
      <c r="O387" s="40" t="str">
        <f>IF(ISNUMBER(AVERAGEIFS(Observed!O$2:O$2369,Observed!$A$2:$A$2369,$A387,Observed!$C$2:$C$2369,$C387)),AVERAGEIFS(Observed!O$2:O$2369,Observed!$A$2:$A$2369,$A387,Observed!$C$2:$C$2369,$C387),"")</f>
        <v/>
      </c>
      <c r="P387" s="40">
        <f>IF(ISNUMBER(AVERAGEIFS(Observed!P$2:P$2369,Observed!$A$2:$A$2369,$A387,Observed!$C$2:$C$2369,$C387)),AVERAGEIFS(Observed!P$2:P$2369,Observed!$A$2:$A$2369,$A387,Observed!$C$2:$C$2369,$C387),"")</f>
        <v>69.077500000000001</v>
      </c>
      <c r="Q387" s="40">
        <f>IF(ISNUMBER(AVERAGEIFS(Observed!Q$2:Q$2369,Observed!$A$2:$A$2369,$A387,Observed!$C$2:$C$2369,$C387)),AVERAGEIFS(Observed!Q$2:Q$2369,Observed!$A$2:$A$2369,$A387,Observed!$C$2:$C$2369,$C387),"")</f>
        <v>69.077500000000001</v>
      </c>
      <c r="R387" s="40">
        <f>IF(ISNUMBER(AVERAGEIFS(Observed!R$2:R$2369,Observed!$A$2:$A$2369,$A387,Observed!$C$2:$C$2369,$C387)),AVERAGEIFS(Observed!R$2:R$2369,Observed!$A$2:$A$2369,$A387,Observed!$C$2:$C$2369,$C387),"")</f>
        <v>78.954999999999998</v>
      </c>
      <c r="S387" s="41" t="str">
        <f>IF(ISNUMBER(AVERAGEIFS(Observed!S$2:S$2369,Observed!$A$2:$A$2369,$A387,Observed!$C$2:$C$2369,$C387)),AVERAGEIFS(Observed!S$2:S$2369,Observed!$A$2:$A$2369,$A387,Observed!$C$2:$C$2369,$C387),"")</f>
        <v/>
      </c>
      <c r="T387" s="41" t="str">
        <f>IF(ISNUMBER(AVERAGEIFS(Observed!T$2:T$2369,Observed!$A$2:$A$2369,$A387,Observed!$C$2:$C$2369,$C387)),AVERAGEIFS(Observed!T$2:T$2369,Observed!$A$2:$A$2369,$A387,Observed!$C$2:$C$2369,$C387),"")</f>
        <v/>
      </c>
      <c r="U387" s="41" t="str">
        <f>IF(ISNUMBER(AVERAGEIFS(Observed!U$2:U$2369,Observed!$A$2:$A$2369,$A387,Observed!$C$2:$C$2369,$C387)),AVERAGEIFS(Observed!U$2:U$2369,Observed!$A$2:$A$2369,$A387,Observed!$C$2:$C$2369,$C387),"")</f>
        <v/>
      </c>
      <c r="V387" s="40" t="str">
        <f>IF(ISNUMBER(AVERAGEIFS(Observed!V$2:V$2369,Observed!$A$2:$A$2369,$A387,Observed!$C$2:$C$2369,$C387)),AVERAGEIFS(Observed!V$2:V$2369,Observed!$A$2:$A$2369,$A387,Observed!$C$2:$C$2369,$C387),"")</f>
        <v/>
      </c>
      <c r="W387" s="8" t="str">
        <f>IF(ISNUMBER(AVERAGEIFS(Observed!W$2:W$2369,Observed!$A$2:$A$2369,$A387,Observed!$C$2:$C$2369,$C387)),AVERAGEIFS(Observed!W$2:W$2369,Observed!$A$2:$A$2369,$A387,Observed!$C$2:$C$2369,$C387),"")</f>
        <v/>
      </c>
      <c r="X387" s="8" t="str">
        <f>IF(ISNUMBER(AVERAGEIFS(Observed!X$2:X$2369,Observed!$A$2:$A$2369,$A387,Observed!$C$2:$C$2369,$C387)),AVERAGEIFS(Observed!X$2:X$2369,Observed!$A$2:$A$2369,$A387,Observed!$C$2:$C$2369,$C387),"")</f>
        <v/>
      </c>
      <c r="Y387" s="40" t="str">
        <f>IF(ISNUMBER(AVERAGEIFS(Observed!Y$2:Y$2369,Observed!$A$2:$A$2369,$A387,Observed!$C$2:$C$2369,$C387)),AVERAGEIFS(Observed!Y$2:Y$2369,Observed!$A$2:$A$2369,$A387,Observed!$C$2:$C$2369,$C387),"")</f>
        <v/>
      </c>
      <c r="Z387" s="40" t="str">
        <f>IF(ISNUMBER(AVERAGEIFS(Observed!Z$2:Z$2369,Observed!$A$2:$A$2369,$A387,Observed!$C$2:$C$2369,$C387)),AVERAGEIFS(Observed!Z$2:Z$2369,Observed!$A$2:$A$2369,$A387,Observed!$C$2:$C$2369,$C387),"")</f>
        <v/>
      </c>
      <c r="AA387" s="40" t="str">
        <f>IF(ISNUMBER(AVERAGEIFS(Observed!AA$2:AA$2369,Observed!$A$2:$A$2369,$A387,Observed!$C$2:$C$2369,$C387)),AVERAGEIFS(Observed!AA$2:AA$2369,Observed!$A$2:$A$2369,$A387,Observed!$C$2:$C$2369,$C387),"")</f>
        <v/>
      </c>
      <c r="AB387" s="40">
        <f>IF(ISNUMBER(AVERAGEIFS(Observed!AB$2:AB$2369,Observed!$A$2:$A$2369,$A387,Observed!$C$2:$C$2369,$C387)),AVERAGEIFS(Observed!AB$2:AB$2369,Observed!$A$2:$A$2369,$A387,Observed!$C$2:$C$2369,$C387),"")</f>
        <v>17.024999999999999</v>
      </c>
      <c r="AC387" s="40">
        <f>IF(ISNUMBER(AVERAGEIFS(Observed!AC$2:AC$2369,Observed!$A$2:$A$2369,$A387,Observed!$C$2:$C$2369,$C387)),AVERAGEIFS(Observed!AC$2:AC$2369,Observed!$A$2:$A$2369,$A387,Observed!$C$2:$C$2369,$C387),"")</f>
        <v>10.9</v>
      </c>
      <c r="AD387" s="40">
        <f>IF(ISNUMBER(AVERAGEIFS(Observed!AD$2:AD$2369,Observed!$A$2:$A$2369,$A387,Observed!$C$2:$C$2369,$C387)),AVERAGEIFS(Observed!AD$2:AD$2369,Observed!$A$2:$A$2369,$A387,Observed!$C$2:$C$2369,$C387),"")</f>
        <v>80.850000000000009</v>
      </c>
      <c r="AE387" s="40">
        <f>IF(ISNUMBER(AVERAGEIFS(Observed!AE$2:AE$2369,Observed!$A$2:$A$2369,$A387,Observed!$C$2:$C$2369,$C387)),AVERAGEIFS(Observed!AE$2:AE$2369,Observed!$A$2:$A$2369,$A387,Observed!$C$2:$C$2369,$C387),"")</f>
        <v>18.475000000000001</v>
      </c>
      <c r="AF387" s="40">
        <f>IF(ISNUMBER(AVERAGEIFS(Observed!AF$2:AF$2369,Observed!$A$2:$A$2369,$A387,Observed!$C$2:$C$2369,$C387)),AVERAGEIFS(Observed!AF$2:AF$2369,Observed!$A$2:$A$2369,$A387,Observed!$C$2:$C$2369,$C387),"")</f>
        <v>87.474999999999994</v>
      </c>
      <c r="AG387" s="40">
        <f>IF(ISNUMBER(AVERAGEIFS(Observed!AG$2:AG$2369,Observed!$A$2:$A$2369,$A387,Observed!$C$2:$C$2369,$C387)),AVERAGEIFS(Observed!AG$2:AG$2369,Observed!$A$2:$A$2369,$A387,Observed!$C$2:$C$2369,$C387),"")</f>
        <v>20.975000000000001</v>
      </c>
      <c r="AH387" s="41">
        <f>IF(ISNUMBER(AVERAGEIFS(Observed!AH$2:AH$2369,Observed!$A$2:$A$2369,$A387,Observed!$C$2:$C$2369,$C387)),AVERAGEIFS(Observed!AH$2:AH$2369,Observed!$A$2:$A$2369,$A387,Observed!$C$2:$C$2369,$C387),"")</f>
        <v>3.3250000000000002E-2</v>
      </c>
      <c r="AI387" s="41">
        <f>IF(ISNUMBER(AVERAGEIFS(Observed!AI$2:AI$2369,Observed!$A$2:$A$2369,$A387,Observed!$C$2:$C$2369,$C387)),AVERAGEIFS(Observed!AI$2:AI$2369,Observed!$A$2:$A$2369,$A387,Observed!$C$2:$C$2369,$C387),"")</f>
        <v>3.3250000000000002E-2</v>
      </c>
      <c r="AJ387" s="41" t="str">
        <f>IF(ISNUMBER(AVERAGEIFS(Observed!AJ$2:AJ$2369,Observed!$A$2:$A$2369,$A387,Observed!$C$2:$C$2369,$C387)),AVERAGEIFS(Observed!AJ$2:AJ$2369,Observed!$A$2:$A$2369,$A387,Observed!$C$2:$C$2369,$C387),"")</f>
        <v/>
      </c>
      <c r="AK387" s="40">
        <f>IF(ISNUMBER(AVERAGEIFS(Observed!AK$2:AK$2369,Observed!$A$2:$A$2369,$A387,Observed!$C$2:$C$2369,$C387)),AVERAGEIFS(Observed!AK$2:AK$2369,Observed!$A$2:$A$2369,$A387,Observed!$C$2:$C$2369,$C387),"")</f>
        <v>12.95</v>
      </c>
      <c r="AL387" s="41" t="str">
        <f>IF(ISNUMBER(AVERAGEIFS(Observed!AL$2:AL$2369,Observed!$A$2:$A$2369,$A387,Observed!$C$2:$C$2369,$C387)),AVERAGEIFS(Observed!AL$2:AL$2369,Observed!$A$2:$A$2369,$A387,Observed!$C$2:$C$2369,$C387),"")</f>
        <v/>
      </c>
      <c r="AM387" s="40" t="str">
        <f>IF(ISNUMBER(AVERAGEIFS(Observed!AM$2:AM$2369,Observed!$A$2:$A$2369,$A387,Observed!$C$2:$C$2369,$C387)),AVERAGEIFS(Observed!AM$2:AM$2369,Observed!$A$2:$A$2369,$A387,Observed!$C$2:$C$2369,$C387),"")</f>
        <v/>
      </c>
      <c r="AN387" s="40" t="str">
        <f>IF(ISNUMBER(AVERAGEIFS(Observed!AN$2:AN$2369,Observed!$A$2:$A$2369,$A387,Observed!$C$2:$C$2369,$C387)),AVERAGEIFS(Observed!AN$2:AN$2369,Observed!$A$2:$A$2369,$A387,Observed!$C$2:$C$2369,$C387),"")</f>
        <v/>
      </c>
      <c r="AO387" s="40" t="str">
        <f>IF(ISNUMBER(AVERAGEIFS(Observed!AO$2:AO$2369,Observed!$A$2:$A$2369,$A387,Observed!$C$2:$C$2369,$C387)),AVERAGEIFS(Observed!AO$2:AO$2369,Observed!$A$2:$A$2369,$A387,Observed!$C$2:$C$2369,$C387),"")</f>
        <v/>
      </c>
      <c r="AP387" s="41" t="str">
        <f>IF(ISNUMBER(AVERAGEIFS(Observed!AP$2:AP$2369,Observed!$A$2:$A$2369,$A387,Observed!$C$2:$C$2369,$C387)),AVERAGEIFS(Observed!AP$2:AP$2369,Observed!$A$2:$A$2369,$A387,Observed!$C$2:$C$2369,$C387),"")</f>
        <v/>
      </c>
      <c r="AQ387" s="40">
        <f>IF(ISNUMBER(AVERAGEIFS(Observed!AQ$2:AQ$2369,Observed!$A$2:$A$2369,$A387,Observed!$C$2:$C$2369,$C387)),AVERAGEIFS(Observed!AQ$2:AQ$2369,Observed!$A$2:$A$2369,$A387,Observed!$C$2:$C$2369,$C387),"")</f>
        <v>2.4202499999999998</v>
      </c>
      <c r="AR387" s="40">
        <f>IF(ISNUMBER(AVERAGEIFS(Observed!AR$2:AR$2369,Observed!$A$2:$A$2369,$A387,Observed!$C$2:$C$2369,$C387)),AVERAGEIFS(Observed!AR$2:AR$2369,Observed!$A$2:$A$2369,$A387,Observed!$C$2:$C$2369,$C387),"")</f>
        <v>2.78525</v>
      </c>
      <c r="AS387" s="3">
        <f>COUNTIFS(Observed!$A$2:$A$2369,$A387,Observed!$C$2:$C$2369,$C387)</f>
        <v>4</v>
      </c>
      <c r="AT387" s="3">
        <f t="shared" si="6"/>
        <v>14</v>
      </c>
    </row>
    <row r="388" spans="1:46" x14ac:dyDescent="0.25">
      <c r="A388" t="s">
        <v>65</v>
      </c>
      <c r="B388" t="s">
        <v>61</v>
      </c>
      <c r="C388" s="7">
        <v>42283</v>
      </c>
      <c r="D388" t="s">
        <v>101</v>
      </c>
      <c r="F388">
        <v>350</v>
      </c>
      <c r="J388" t="s">
        <v>97</v>
      </c>
      <c r="K388" t="s">
        <v>79</v>
      </c>
      <c r="L388">
        <v>5</v>
      </c>
      <c r="M388" t="s">
        <v>56</v>
      </c>
      <c r="N388" s="39" t="str">
        <f>IF(ISNUMBER(AVERAGEIFS(Observed!N$2:N$2369,Observed!$A$2:$A$2369,$A388,Observed!$C$2:$C$2369,$C388)),AVERAGEIFS(Observed!N$2:N$2369,Observed!$A$2:$A$2369,$A388,Observed!$C$2:$C$2369,$C388),"")</f>
        <v/>
      </c>
      <c r="O388" s="40" t="str">
        <f>IF(ISNUMBER(AVERAGEIFS(Observed!O$2:O$2369,Observed!$A$2:$A$2369,$A388,Observed!$C$2:$C$2369,$C388)),AVERAGEIFS(Observed!O$2:O$2369,Observed!$A$2:$A$2369,$A388,Observed!$C$2:$C$2369,$C388),"")</f>
        <v/>
      </c>
      <c r="P388" s="40">
        <f>IF(ISNUMBER(AVERAGEIFS(Observed!P$2:P$2369,Observed!$A$2:$A$2369,$A388,Observed!$C$2:$C$2369,$C388)),AVERAGEIFS(Observed!P$2:P$2369,Observed!$A$2:$A$2369,$A388,Observed!$C$2:$C$2369,$C388),"")</f>
        <v>104.1425</v>
      </c>
      <c r="Q388" s="40">
        <f>IF(ISNUMBER(AVERAGEIFS(Observed!Q$2:Q$2369,Observed!$A$2:$A$2369,$A388,Observed!$C$2:$C$2369,$C388)),AVERAGEIFS(Observed!Q$2:Q$2369,Observed!$A$2:$A$2369,$A388,Observed!$C$2:$C$2369,$C388),"")</f>
        <v>104.1425</v>
      </c>
      <c r="R388" s="40">
        <f>IF(ISNUMBER(AVERAGEIFS(Observed!R$2:R$2369,Observed!$A$2:$A$2369,$A388,Observed!$C$2:$C$2369,$C388)),AVERAGEIFS(Observed!R$2:R$2369,Observed!$A$2:$A$2369,$A388,Observed!$C$2:$C$2369,$C388),"")</f>
        <v>116.9525</v>
      </c>
      <c r="S388" s="41" t="str">
        <f>IF(ISNUMBER(AVERAGEIFS(Observed!S$2:S$2369,Observed!$A$2:$A$2369,$A388,Observed!$C$2:$C$2369,$C388)),AVERAGEIFS(Observed!S$2:S$2369,Observed!$A$2:$A$2369,$A388,Observed!$C$2:$C$2369,$C388),"")</f>
        <v/>
      </c>
      <c r="T388" s="41" t="str">
        <f>IF(ISNUMBER(AVERAGEIFS(Observed!T$2:T$2369,Observed!$A$2:$A$2369,$A388,Observed!$C$2:$C$2369,$C388)),AVERAGEIFS(Observed!T$2:T$2369,Observed!$A$2:$A$2369,$A388,Observed!$C$2:$C$2369,$C388),"")</f>
        <v/>
      </c>
      <c r="U388" s="41" t="str">
        <f>IF(ISNUMBER(AVERAGEIFS(Observed!U$2:U$2369,Observed!$A$2:$A$2369,$A388,Observed!$C$2:$C$2369,$C388)),AVERAGEIFS(Observed!U$2:U$2369,Observed!$A$2:$A$2369,$A388,Observed!$C$2:$C$2369,$C388),"")</f>
        <v/>
      </c>
      <c r="V388" s="40" t="str">
        <f>IF(ISNUMBER(AVERAGEIFS(Observed!V$2:V$2369,Observed!$A$2:$A$2369,$A388,Observed!$C$2:$C$2369,$C388)),AVERAGEIFS(Observed!V$2:V$2369,Observed!$A$2:$A$2369,$A388,Observed!$C$2:$C$2369,$C388),"")</f>
        <v/>
      </c>
      <c r="W388" s="8" t="str">
        <f>IF(ISNUMBER(AVERAGEIFS(Observed!W$2:W$2369,Observed!$A$2:$A$2369,$A388,Observed!$C$2:$C$2369,$C388)),AVERAGEIFS(Observed!W$2:W$2369,Observed!$A$2:$A$2369,$A388,Observed!$C$2:$C$2369,$C388),"")</f>
        <v/>
      </c>
      <c r="X388" s="8" t="str">
        <f>IF(ISNUMBER(AVERAGEIFS(Observed!X$2:X$2369,Observed!$A$2:$A$2369,$A388,Observed!$C$2:$C$2369,$C388)),AVERAGEIFS(Observed!X$2:X$2369,Observed!$A$2:$A$2369,$A388,Observed!$C$2:$C$2369,$C388),"")</f>
        <v/>
      </c>
      <c r="Y388" s="40" t="str">
        <f>IF(ISNUMBER(AVERAGEIFS(Observed!Y$2:Y$2369,Observed!$A$2:$A$2369,$A388,Observed!$C$2:$C$2369,$C388)),AVERAGEIFS(Observed!Y$2:Y$2369,Observed!$A$2:$A$2369,$A388,Observed!$C$2:$C$2369,$C388),"")</f>
        <v/>
      </c>
      <c r="Z388" s="40" t="str">
        <f>IF(ISNUMBER(AVERAGEIFS(Observed!Z$2:Z$2369,Observed!$A$2:$A$2369,$A388,Observed!$C$2:$C$2369,$C388)),AVERAGEIFS(Observed!Z$2:Z$2369,Observed!$A$2:$A$2369,$A388,Observed!$C$2:$C$2369,$C388),"")</f>
        <v/>
      </c>
      <c r="AA388" s="40" t="str">
        <f>IF(ISNUMBER(AVERAGEIFS(Observed!AA$2:AA$2369,Observed!$A$2:$A$2369,$A388,Observed!$C$2:$C$2369,$C388)),AVERAGEIFS(Observed!AA$2:AA$2369,Observed!$A$2:$A$2369,$A388,Observed!$C$2:$C$2369,$C388),"")</f>
        <v/>
      </c>
      <c r="AB388" s="40">
        <f>IF(ISNUMBER(AVERAGEIFS(Observed!AB$2:AB$2369,Observed!$A$2:$A$2369,$A388,Observed!$C$2:$C$2369,$C388)),AVERAGEIFS(Observed!AB$2:AB$2369,Observed!$A$2:$A$2369,$A388,Observed!$C$2:$C$2369,$C388),"")</f>
        <v>17.599999999999998</v>
      </c>
      <c r="AC388" s="40">
        <f>IF(ISNUMBER(AVERAGEIFS(Observed!AC$2:AC$2369,Observed!$A$2:$A$2369,$A388,Observed!$C$2:$C$2369,$C388)),AVERAGEIFS(Observed!AC$2:AC$2369,Observed!$A$2:$A$2369,$A388,Observed!$C$2:$C$2369,$C388),"")</f>
        <v>10.266666666666667</v>
      </c>
      <c r="AD388" s="40">
        <f>IF(ISNUMBER(AVERAGEIFS(Observed!AD$2:AD$2369,Observed!$A$2:$A$2369,$A388,Observed!$C$2:$C$2369,$C388)),AVERAGEIFS(Observed!AD$2:AD$2369,Observed!$A$2:$A$2369,$A388,Observed!$C$2:$C$2369,$C388),"")</f>
        <v>80.333333333333329</v>
      </c>
      <c r="AE388" s="40">
        <f>IF(ISNUMBER(AVERAGEIFS(Observed!AE$2:AE$2369,Observed!$A$2:$A$2369,$A388,Observed!$C$2:$C$2369,$C388)),AVERAGEIFS(Observed!AE$2:AE$2369,Observed!$A$2:$A$2369,$A388,Observed!$C$2:$C$2369,$C388),"")</f>
        <v>18.599999999999998</v>
      </c>
      <c r="AF388" s="40">
        <f>IF(ISNUMBER(AVERAGEIFS(Observed!AF$2:AF$2369,Observed!$A$2:$A$2369,$A388,Observed!$C$2:$C$2369,$C388)),AVERAGEIFS(Observed!AF$2:AF$2369,Observed!$A$2:$A$2369,$A388,Observed!$C$2:$C$2369,$C388),"")</f>
        <v>87.933333333333323</v>
      </c>
      <c r="AG388" s="40">
        <f>IF(ISNUMBER(AVERAGEIFS(Observed!AG$2:AG$2369,Observed!$A$2:$A$2369,$A388,Observed!$C$2:$C$2369,$C388)),AVERAGEIFS(Observed!AG$2:AG$2369,Observed!$A$2:$A$2369,$A388,Observed!$C$2:$C$2369,$C388),"")</f>
        <v>24.666666666666668</v>
      </c>
      <c r="AH388" s="41">
        <f>IF(ISNUMBER(AVERAGEIFS(Observed!AH$2:AH$2369,Observed!$A$2:$A$2369,$A388,Observed!$C$2:$C$2369,$C388)),AVERAGEIFS(Observed!AH$2:AH$2369,Observed!$A$2:$A$2369,$A388,Observed!$C$2:$C$2369,$C388),"")</f>
        <v>3.9249999999999993E-2</v>
      </c>
      <c r="AI388" s="41">
        <f>IF(ISNUMBER(AVERAGEIFS(Observed!AI$2:AI$2369,Observed!$A$2:$A$2369,$A388,Observed!$C$2:$C$2369,$C388)),AVERAGEIFS(Observed!AI$2:AI$2369,Observed!$A$2:$A$2369,$A388,Observed!$C$2:$C$2369,$C388),"")</f>
        <v>3.9249999999999993E-2</v>
      </c>
      <c r="AJ388" s="41" t="str">
        <f>IF(ISNUMBER(AVERAGEIFS(Observed!AJ$2:AJ$2369,Observed!$A$2:$A$2369,$A388,Observed!$C$2:$C$2369,$C388)),AVERAGEIFS(Observed!AJ$2:AJ$2369,Observed!$A$2:$A$2369,$A388,Observed!$C$2:$C$2369,$C388),"")</f>
        <v/>
      </c>
      <c r="AK388" s="40">
        <f>IF(ISNUMBER(AVERAGEIFS(Observed!AK$2:AK$2369,Observed!$A$2:$A$2369,$A388,Observed!$C$2:$C$2369,$C388)),AVERAGEIFS(Observed!AK$2:AK$2369,Observed!$A$2:$A$2369,$A388,Observed!$C$2:$C$2369,$C388),"")</f>
        <v>12.866666666666665</v>
      </c>
      <c r="AL388" s="41" t="str">
        <f>IF(ISNUMBER(AVERAGEIFS(Observed!AL$2:AL$2369,Observed!$A$2:$A$2369,$A388,Observed!$C$2:$C$2369,$C388)),AVERAGEIFS(Observed!AL$2:AL$2369,Observed!$A$2:$A$2369,$A388,Observed!$C$2:$C$2369,$C388),"")</f>
        <v/>
      </c>
      <c r="AM388" s="40" t="str">
        <f>IF(ISNUMBER(AVERAGEIFS(Observed!AM$2:AM$2369,Observed!$A$2:$A$2369,$A388,Observed!$C$2:$C$2369,$C388)),AVERAGEIFS(Observed!AM$2:AM$2369,Observed!$A$2:$A$2369,$A388,Observed!$C$2:$C$2369,$C388),"")</f>
        <v/>
      </c>
      <c r="AN388" s="40" t="str">
        <f>IF(ISNUMBER(AVERAGEIFS(Observed!AN$2:AN$2369,Observed!$A$2:$A$2369,$A388,Observed!$C$2:$C$2369,$C388)),AVERAGEIFS(Observed!AN$2:AN$2369,Observed!$A$2:$A$2369,$A388,Observed!$C$2:$C$2369,$C388),"")</f>
        <v/>
      </c>
      <c r="AO388" s="40" t="str">
        <f>IF(ISNUMBER(AVERAGEIFS(Observed!AO$2:AO$2369,Observed!$A$2:$A$2369,$A388,Observed!$C$2:$C$2369,$C388)),AVERAGEIFS(Observed!AO$2:AO$2369,Observed!$A$2:$A$2369,$A388,Observed!$C$2:$C$2369,$C388),"")</f>
        <v/>
      </c>
      <c r="AP388" s="41" t="str">
        <f>IF(ISNUMBER(AVERAGEIFS(Observed!AP$2:AP$2369,Observed!$A$2:$A$2369,$A388,Observed!$C$2:$C$2369,$C388)),AVERAGEIFS(Observed!AP$2:AP$2369,Observed!$A$2:$A$2369,$A388,Observed!$C$2:$C$2369,$C388),"")</f>
        <v/>
      </c>
      <c r="AQ388" s="40">
        <f>IF(ISNUMBER(AVERAGEIFS(Observed!AQ$2:AQ$2369,Observed!$A$2:$A$2369,$A388,Observed!$C$2:$C$2369,$C388)),AVERAGEIFS(Observed!AQ$2:AQ$2369,Observed!$A$2:$A$2369,$A388,Observed!$C$2:$C$2369,$C388),"")</f>
        <v>4.0434999999999999</v>
      </c>
      <c r="AR388" s="40">
        <f>IF(ISNUMBER(AVERAGEIFS(Observed!AR$2:AR$2369,Observed!$A$2:$A$2369,$A388,Observed!$C$2:$C$2369,$C388)),AVERAGEIFS(Observed!AR$2:AR$2369,Observed!$A$2:$A$2369,$A388,Observed!$C$2:$C$2369,$C388),"")</f>
        <v>4.5752500000000005</v>
      </c>
      <c r="AS388" s="3">
        <f>COUNTIFS(Observed!$A$2:$A$2369,$A388,Observed!$C$2:$C$2369,$C388)</f>
        <v>4</v>
      </c>
      <c r="AT388" s="3">
        <f t="shared" si="6"/>
        <v>14</v>
      </c>
    </row>
    <row r="389" spans="1:46" x14ac:dyDescent="0.25">
      <c r="A389" t="s">
        <v>62</v>
      </c>
      <c r="B389" t="s">
        <v>61</v>
      </c>
      <c r="C389" s="7">
        <v>42283</v>
      </c>
      <c r="D389" t="s">
        <v>101</v>
      </c>
      <c r="F389">
        <v>500</v>
      </c>
      <c r="J389" t="s">
        <v>97</v>
      </c>
      <c r="K389" t="s">
        <v>79</v>
      </c>
      <c r="L389">
        <v>5</v>
      </c>
      <c r="M389" t="s">
        <v>56</v>
      </c>
      <c r="N389" s="39" t="str">
        <f>IF(ISNUMBER(AVERAGEIFS(Observed!N$2:N$2369,Observed!$A$2:$A$2369,$A389,Observed!$C$2:$C$2369,$C389)),AVERAGEIFS(Observed!N$2:N$2369,Observed!$A$2:$A$2369,$A389,Observed!$C$2:$C$2369,$C389),"")</f>
        <v/>
      </c>
      <c r="O389" s="40" t="str">
        <f>IF(ISNUMBER(AVERAGEIFS(Observed!O$2:O$2369,Observed!$A$2:$A$2369,$A389,Observed!$C$2:$C$2369,$C389)),AVERAGEIFS(Observed!O$2:O$2369,Observed!$A$2:$A$2369,$A389,Observed!$C$2:$C$2369,$C389),"")</f>
        <v/>
      </c>
      <c r="P389" s="40">
        <f>IF(ISNUMBER(AVERAGEIFS(Observed!P$2:P$2369,Observed!$A$2:$A$2369,$A389,Observed!$C$2:$C$2369,$C389)),AVERAGEIFS(Observed!P$2:P$2369,Observed!$A$2:$A$2369,$A389,Observed!$C$2:$C$2369,$C389),"")</f>
        <v>101.80500000000001</v>
      </c>
      <c r="Q389" s="40">
        <f>IF(ISNUMBER(AVERAGEIFS(Observed!Q$2:Q$2369,Observed!$A$2:$A$2369,$A389,Observed!$C$2:$C$2369,$C389)),AVERAGEIFS(Observed!Q$2:Q$2369,Observed!$A$2:$A$2369,$A389,Observed!$C$2:$C$2369,$C389),"")</f>
        <v>101.80500000000001</v>
      </c>
      <c r="R389" s="40">
        <f>IF(ISNUMBER(AVERAGEIFS(Observed!R$2:R$2369,Observed!$A$2:$A$2369,$A389,Observed!$C$2:$C$2369,$C389)),AVERAGEIFS(Observed!R$2:R$2369,Observed!$A$2:$A$2369,$A389,Observed!$C$2:$C$2369,$C389),"")</f>
        <v>112.82250000000001</v>
      </c>
      <c r="S389" s="41" t="str">
        <f>IF(ISNUMBER(AVERAGEIFS(Observed!S$2:S$2369,Observed!$A$2:$A$2369,$A389,Observed!$C$2:$C$2369,$C389)),AVERAGEIFS(Observed!S$2:S$2369,Observed!$A$2:$A$2369,$A389,Observed!$C$2:$C$2369,$C389),"")</f>
        <v/>
      </c>
      <c r="T389" s="41" t="str">
        <f>IF(ISNUMBER(AVERAGEIFS(Observed!T$2:T$2369,Observed!$A$2:$A$2369,$A389,Observed!$C$2:$C$2369,$C389)),AVERAGEIFS(Observed!T$2:T$2369,Observed!$A$2:$A$2369,$A389,Observed!$C$2:$C$2369,$C389),"")</f>
        <v/>
      </c>
      <c r="U389" s="41" t="str">
        <f>IF(ISNUMBER(AVERAGEIFS(Observed!U$2:U$2369,Observed!$A$2:$A$2369,$A389,Observed!$C$2:$C$2369,$C389)),AVERAGEIFS(Observed!U$2:U$2369,Observed!$A$2:$A$2369,$A389,Observed!$C$2:$C$2369,$C389),"")</f>
        <v/>
      </c>
      <c r="V389" s="40" t="str">
        <f>IF(ISNUMBER(AVERAGEIFS(Observed!V$2:V$2369,Observed!$A$2:$A$2369,$A389,Observed!$C$2:$C$2369,$C389)),AVERAGEIFS(Observed!V$2:V$2369,Observed!$A$2:$A$2369,$A389,Observed!$C$2:$C$2369,$C389),"")</f>
        <v/>
      </c>
      <c r="W389" s="8" t="str">
        <f>IF(ISNUMBER(AVERAGEIFS(Observed!W$2:W$2369,Observed!$A$2:$A$2369,$A389,Observed!$C$2:$C$2369,$C389)),AVERAGEIFS(Observed!W$2:W$2369,Observed!$A$2:$A$2369,$A389,Observed!$C$2:$C$2369,$C389),"")</f>
        <v/>
      </c>
      <c r="X389" s="8" t="str">
        <f>IF(ISNUMBER(AVERAGEIFS(Observed!X$2:X$2369,Observed!$A$2:$A$2369,$A389,Observed!$C$2:$C$2369,$C389)),AVERAGEIFS(Observed!X$2:X$2369,Observed!$A$2:$A$2369,$A389,Observed!$C$2:$C$2369,$C389),"")</f>
        <v/>
      </c>
      <c r="Y389" s="40" t="str">
        <f>IF(ISNUMBER(AVERAGEIFS(Observed!Y$2:Y$2369,Observed!$A$2:$A$2369,$A389,Observed!$C$2:$C$2369,$C389)),AVERAGEIFS(Observed!Y$2:Y$2369,Observed!$A$2:$A$2369,$A389,Observed!$C$2:$C$2369,$C389),"")</f>
        <v/>
      </c>
      <c r="Z389" s="40" t="str">
        <f>IF(ISNUMBER(AVERAGEIFS(Observed!Z$2:Z$2369,Observed!$A$2:$A$2369,$A389,Observed!$C$2:$C$2369,$C389)),AVERAGEIFS(Observed!Z$2:Z$2369,Observed!$A$2:$A$2369,$A389,Observed!$C$2:$C$2369,$C389),"")</f>
        <v/>
      </c>
      <c r="AA389" s="40" t="str">
        <f>IF(ISNUMBER(AVERAGEIFS(Observed!AA$2:AA$2369,Observed!$A$2:$A$2369,$A389,Observed!$C$2:$C$2369,$C389)),AVERAGEIFS(Observed!AA$2:AA$2369,Observed!$A$2:$A$2369,$A389,Observed!$C$2:$C$2369,$C389),"")</f>
        <v/>
      </c>
      <c r="AB389" s="40">
        <f>IF(ISNUMBER(AVERAGEIFS(Observed!AB$2:AB$2369,Observed!$A$2:$A$2369,$A389,Observed!$C$2:$C$2369,$C389)),AVERAGEIFS(Observed!AB$2:AB$2369,Observed!$A$2:$A$2369,$A389,Observed!$C$2:$C$2369,$C389),"")</f>
        <v>15.475000000000001</v>
      </c>
      <c r="AC389" s="40">
        <f>IF(ISNUMBER(AVERAGEIFS(Observed!AC$2:AC$2369,Observed!$A$2:$A$2369,$A389,Observed!$C$2:$C$2369,$C389)),AVERAGEIFS(Observed!AC$2:AC$2369,Observed!$A$2:$A$2369,$A389,Observed!$C$2:$C$2369,$C389),"")</f>
        <v>9.375</v>
      </c>
      <c r="AD389" s="40">
        <f>IF(ISNUMBER(AVERAGEIFS(Observed!AD$2:AD$2369,Observed!$A$2:$A$2369,$A389,Observed!$C$2:$C$2369,$C389)),AVERAGEIFS(Observed!AD$2:AD$2369,Observed!$A$2:$A$2369,$A389,Observed!$C$2:$C$2369,$C389),"")</f>
        <v>81.099999999999994</v>
      </c>
      <c r="AE389" s="40">
        <f>IF(ISNUMBER(AVERAGEIFS(Observed!AE$2:AE$2369,Observed!$A$2:$A$2369,$A389,Observed!$C$2:$C$2369,$C389)),AVERAGEIFS(Observed!AE$2:AE$2369,Observed!$A$2:$A$2369,$A389,Observed!$C$2:$C$2369,$C389),"")</f>
        <v>17.524999999999999</v>
      </c>
      <c r="AF389" s="40">
        <f>IF(ISNUMBER(AVERAGEIFS(Observed!AF$2:AF$2369,Observed!$A$2:$A$2369,$A389,Observed!$C$2:$C$2369,$C389)),AVERAGEIFS(Observed!AF$2:AF$2369,Observed!$A$2:$A$2369,$A389,Observed!$C$2:$C$2369,$C389),"")</f>
        <v>87.875000000000014</v>
      </c>
      <c r="AG389" s="40">
        <f>IF(ISNUMBER(AVERAGEIFS(Observed!AG$2:AG$2369,Observed!$A$2:$A$2369,$A389,Observed!$C$2:$C$2369,$C389)),AVERAGEIFS(Observed!AG$2:AG$2369,Observed!$A$2:$A$2369,$A389,Observed!$C$2:$C$2369,$C389),"")</f>
        <v>24.625</v>
      </c>
      <c r="AH389" s="41">
        <f>IF(ISNUMBER(AVERAGEIFS(Observed!AH$2:AH$2369,Observed!$A$2:$A$2369,$A389,Observed!$C$2:$C$2369,$C389)),AVERAGEIFS(Observed!AH$2:AH$2369,Observed!$A$2:$A$2369,$A389,Observed!$C$2:$C$2369,$C389),"")</f>
        <v>3.9250000000000007E-2</v>
      </c>
      <c r="AI389" s="41">
        <f>IF(ISNUMBER(AVERAGEIFS(Observed!AI$2:AI$2369,Observed!$A$2:$A$2369,$A389,Observed!$C$2:$C$2369,$C389)),AVERAGEIFS(Observed!AI$2:AI$2369,Observed!$A$2:$A$2369,$A389,Observed!$C$2:$C$2369,$C389),"")</f>
        <v>3.9250000000000007E-2</v>
      </c>
      <c r="AJ389" s="41" t="str">
        <f>IF(ISNUMBER(AVERAGEIFS(Observed!AJ$2:AJ$2369,Observed!$A$2:$A$2369,$A389,Observed!$C$2:$C$2369,$C389)),AVERAGEIFS(Observed!AJ$2:AJ$2369,Observed!$A$2:$A$2369,$A389,Observed!$C$2:$C$2369,$C389),"")</f>
        <v/>
      </c>
      <c r="AK389" s="40">
        <f>IF(ISNUMBER(AVERAGEIFS(Observed!AK$2:AK$2369,Observed!$A$2:$A$2369,$A389,Observed!$C$2:$C$2369,$C389)),AVERAGEIFS(Observed!AK$2:AK$2369,Observed!$A$2:$A$2369,$A389,Observed!$C$2:$C$2369,$C389),"")</f>
        <v>12.975000000000001</v>
      </c>
      <c r="AL389" s="41" t="str">
        <f>IF(ISNUMBER(AVERAGEIFS(Observed!AL$2:AL$2369,Observed!$A$2:$A$2369,$A389,Observed!$C$2:$C$2369,$C389)),AVERAGEIFS(Observed!AL$2:AL$2369,Observed!$A$2:$A$2369,$A389,Observed!$C$2:$C$2369,$C389),"")</f>
        <v/>
      </c>
      <c r="AM389" s="40" t="str">
        <f>IF(ISNUMBER(AVERAGEIFS(Observed!AM$2:AM$2369,Observed!$A$2:$A$2369,$A389,Observed!$C$2:$C$2369,$C389)),AVERAGEIFS(Observed!AM$2:AM$2369,Observed!$A$2:$A$2369,$A389,Observed!$C$2:$C$2369,$C389),"")</f>
        <v/>
      </c>
      <c r="AN389" s="40" t="str">
        <f>IF(ISNUMBER(AVERAGEIFS(Observed!AN$2:AN$2369,Observed!$A$2:$A$2369,$A389,Observed!$C$2:$C$2369,$C389)),AVERAGEIFS(Observed!AN$2:AN$2369,Observed!$A$2:$A$2369,$A389,Observed!$C$2:$C$2369,$C389),"")</f>
        <v/>
      </c>
      <c r="AO389" s="40" t="str">
        <f>IF(ISNUMBER(AVERAGEIFS(Observed!AO$2:AO$2369,Observed!$A$2:$A$2369,$A389,Observed!$C$2:$C$2369,$C389)),AVERAGEIFS(Observed!AO$2:AO$2369,Observed!$A$2:$A$2369,$A389,Observed!$C$2:$C$2369,$C389),"")</f>
        <v/>
      </c>
      <c r="AP389" s="41" t="str">
        <f>IF(ISNUMBER(AVERAGEIFS(Observed!AP$2:AP$2369,Observed!$A$2:$A$2369,$A389,Observed!$C$2:$C$2369,$C389)),AVERAGEIFS(Observed!AP$2:AP$2369,Observed!$A$2:$A$2369,$A389,Observed!$C$2:$C$2369,$C389),"")</f>
        <v/>
      </c>
      <c r="AQ389" s="40">
        <f>IF(ISNUMBER(AVERAGEIFS(Observed!AQ$2:AQ$2369,Observed!$A$2:$A$2369,$A389,Observed!$C$2:$C$2369,$C389)),AVERAGEIFS(Observed!AQ$2:AQ$2369,Observed!$A$2:$A$2369,$A389,Observed!$C$2:$C$2369,$C389),"")</f>
        <v>3.9282500000000002</v>
      </c>
      <c r="AR389" s="40">
        <f>IF(ISNUMBER(AVERAGEIFS(Observed!AR$2:AR$2369,Observed!$A$2:$A$2369,$A389,Observed!$C$2:$C$2369,$C389)),AVERAGEIFS(Observed!AR$2:AR$2369,Observed!$A$2:$A$2369,$A389,Observed!$C$2:$C$2369,$C389),"")</f>
        <v>4.3885000000000005</v>
      </c>
      <c r="AS389" s="3">
        <f>COUNTIFS(Observed!$A$2:$A$2369,$A389,Observed!$C$2:$C$2369,$C389)</f>
        <v>4</v>
      </c>
      <c r="AT389" s="3">
        <f t="shared" si="6"/>
        <v>14</v>
      </c>
    </row>
    <row r="390" spans="1:46" x14ac:dyDescent="0.25">
      <c r="A390" t="s">
        <v>63</v>
      </c>
      <c r="B390" t="s">
        <v>61</v>
      </c>
      <c r="C390" s="7">
        <v>42290</v>
      </c>
      <c r="D390" t="s">
        <v>101</v>
      </c>
      <c r="F390">
        <v>0</v>
      </c>
      <c r="J390" t="s">
        <v>97</v>
      </c>
      <c r="K390" t="s">
        <v>79</v>
      </c>
      <c r="L390">
        <v>5</v>
      </c>
      <c r="M390" t="s">
        <v>74</v>
      </c>
      <c r="N390" s="39">
        <f>IF(ISNUMBER(AVERAGEIFS(Observed!N$2:N$2369,Observed!$A$2:$A$2369,$A390,Observed!$C$2:$C$2369,$C390)),AVERAGEIFS(Observed!N$2:N$2369,Observed!$A$2:$A$2369,$A390,Observed!$C$2:$C$2369,$C390),"")</f>
        <v>623.63333333333333</v>
      </c>
      <c r="O390" s="40">
        <f>IF(ISNUMBER(AVERAGEIFS(Observed!O$2:O$2369,Observed!$A$2:$A$2369,$A390,Observed!$C$2:$C$2369,$C390)),AVERAGEIFS(Observed!O$2:O$2369,Observed!$A$2:$A$2369,$A390,Observed!$C$2:$C$2369,$C390),"")</f>
        <v>62.363333333333344</v>
      </c>
      <c r="P390" s="40" t="str">
        <f>IF(ISNUMBER(AVERAGEIFS(Observed!P$2:P$2369,Observed!$A$2:$A$2369,$A390,Observed!$C$2:$C$2369,$C390)),AVERAGEIFS(Observed!P$2:P$2369,Observed!$A$2:$A$2369,$A390,Observed!$C$2:$C$2369,$C390),"")</f>
        <v/>
      </c>
      <c r="Q390" s="40" t="str">
        <f>IF(ISNUMBER(AVERAGEIFS(Observed!Q$2:Q$2369,Observed!$A$2:$A$2369,$A390,Observed!$C$2:$C$2369,$C390)),AVERAGEIFS(Observed!Q$2:Q$2369,Observed!$A$2:$A$2369,$A390,Observed!$C$2:$C$2369,$C390),"")</f>
        <v/>
      </c>
      <c r="R390" s="40" t="str">
        <f>IF(ISNUMBER(AVERAGEIFS(Observed!R$2:R$2369,Observed!$A$2:$A$2369,$A390,Observed!$C$2:$C$2369,$C390)),AVERAGEIFS(Observed!R$2:R$2369,Observed!$A$2:$A$2369,$A390,Observed!$C$2:$C$2369,$C390),"")</f>
        <v/>
      </c>
      <c r="S390" s="41" t="str">
        <f>IF(ISNUMBER(AVERAGEIFS(Observed!S$2:S$2369,Observed!$A$2:$A$2369,$A390,Observed!$C$2:$C$2369,$C390)),AVERAGEIFS(Observed!S$2:S$2369,Observed!$A$2:$A$2369,$A390,Observed!$C$2:$C$2369,$C390),"")</f>
        <v/>
      </c>
      <c r="T390" s="41" t="str">
        <f>IF(ISNUMBER(AVERAGEIFS(Observed!T$2:T$2369,Observed!$A$2:$A$2369,$A390,Observed!$C$2:$C$2369,$C390)),AVERAGEIFS(Observed!T$2:T$2369,Observed!$A$2:$A$2369,$A390,Observed!$C$2:$C$2369,$C390),"")</f>
        <v/>
      </c>
      <c r="U390" s="41" t="str">
        <f>IF(ISNUMBER(AVERAGEIFS(Observed!U$2:U$2369,Observed!$A$2:$A$2369,$A390,Observed!$C$2:$C$2369,$C390)),AVERAGEIFS(Observed!U$2:U$2369,Observed!$A$2:$A$2369,$A390,Observed!$C$2:$C$2369,$C390),"")</f>
        <v/>
      </c>
      <c r="V390" s="40" t="str">
        <f>IF(ISNUMBER(AVERAGEIFS(Observed!V$2:V$2369,Observed!$A$2:$A$2369,$A390,Observed!$C$2:$C$2369,$C390)),AVERAGEIFS(Observed!V$2:V$2369,Observed!$A$2:$A$2369,$A390,Observed!$C$2:$C$2369,$C390),"")</f>
        <v/>
      </c>
      <c r="W390" s="8" t="str">
        <f>IF(ISNUMBER(AVERAGEIFS(Observed!W$2:W$2369,Observed!$A$2:$A$2369,$A390,Observed!$C$2:$C$2369,$C390)),AVERAGEIFS(Observed!W$2:W$2369,Observed!$A$2:$A$2369,$A390,Observed!$C$2:$C$2369,$C390),"")</f>
        <v/>
      </c>
      <c r="X390" s="8" t="str">
        <f>IF(ISNUMBER(AVERAGEIFS(Observed!X$2:X$2369,Observed!$A$2:$A$2369,$A390,Observed!$C$2:$C$2369,$C390)),AVERAGEIFS(Observed!X$2:X$2369,Observed!$A$2:$A$2369,$A390,Observed!$C$2:$C$2369,$C390),"")</f>
        <v/>
      </c>
      <c r="Y390" s="40" t="str">
        <f>IF(ISNUMBER(AVERAGEIFS(Observed!Y$2:Y$2369,Observed!$A$2:$A$2369,$A390,Observed!$C$2:$C$2369,$C390)),AVERAGEIFS(Observed!Y$2:Y$2369,Observed!$A$2:$A$2369,$A390,Observed!$C$2:$C$2369,$C390),"")</f>
        <v/>
      </c>
      <c r="Z390" s="40" t="str">
        <f>IF(ISNUMBER(AVERAGEIFS(Observed!Z$2:Z$2369,Observed!$A$2:$A$2369,$A390,Observed!$C$2:$C$2369,$C390)),AVERAGEIFS(Observed!Z$2:Z$2369,Observed!$A$2:$A$2369,$A390,Observed!$C$2:$C$2369,$C390),"")</f>
        <v/>
      </c>
      <c r="AA390" s="40" t="str">
        <f>IF(ISNUMBER(AVERAGEIFS(Observed!AA$2:AA$2369,Observed!$A$2:$A$2369,$A390,Observed!$C$2:$C$2369,$C390)),AVERAGEIFS(Observed!AA$2:AA$2369,Observed!$A$2:$A$2369,$A390,Observed!$C$2:$C$2369,$C390),"")</f>
        <v/>
      </c>
      <c r="AB390" s="40">
        <f>IF(ISNUMBER(AVERAGEIFS(Observed!AB$2:AB$2369,Observed!$A$2:$A$2369,$A390,Observed!$C$2:$C$2369,$C390)),AVERAGEIFS(Observed!AB$2:AB$2369,Observed!$A$2:$A$2369,$A390,Observed!$C$2:$C$2369,$C390),"")</f>
        <v>17.600000000000001</v>
      </c>
      <c r="AC390" s="40">
        <f>IF(ISNUMBER(AVERAGEIFS(Observed!AC$2:AC$2369,Observed!$A$2:$A$2369,$A390,Observed!$C$2:$C$2369,$C390)),AVERAGEIFS(Observed!AC$2:AC$2369,Observed!$A$2:$A$2369,$A390,Observed!$C$2:$C$2369,$C390),"")</f>
        <v>8.2000000000000011</v>
      </c>
      <c r="AD390" s="40">
        <f>IF(ISNUMBER(AVERAGEIFS(Observed!AD$2:AD$2369,Observed!$A$2:$A$2369,$A390,Observed!$C$2:$C$2369,$C390)),AVERAGEIFS(Observed!AD$2:AD$2369,Observed!$A$2:$A$2369,$A390,Observed!$C$2:$C$2369,$C390),"")</f>
        <v>76.066666666666663</v>
      </c>
      <c r="AE390" s="40">
        <f>IF(ISNUMBER(AVERAGEIFS(Observed!AE$2:AE$2369,Observed!$A$2:$A$2369,$A390,Observed!$C$2:$C$2369,$C390)),AVERAGEIFS(Observed!AE$2:AE$2369,Observed!$A$2:$A$2369,$A390,Observed!$C$2:$C$2369,$C390),"")</f>
        <v>19.966666666666665</v>
      </c>
      <c r="AF390" s="40">
        <f>IF(ISNUMBER(AVERAGEIFS(Observed!AF$2:AF$2369,Observed!$A$2:$A$2369,$A390,Observed!$C$2:$C$2369,$C390)),AVERAGEIFS(Observed!AF$2:AF$2369,Observed!$A$2:$A$2369,$A390,Observed!$C$2:$C$2369,$C390),"")</f>
        <v>85.666666666666671</v>
      </c>
      <c r="AG390" s="40">
        <f>IF(ISNUMBER(AVERAGEIFS(Observed!AG$2:AG$2369,Observed!$A$2:$A$2369,$A390,Observed!$C$2:$C$2369,$C390)),AVERAGEIFS(Observed!AG$2:AG$2369,Observed!$A$2:$A$2369,$A390,Observed!$C$2:$C$2369,$C390),"")</f>
        <v>24.966666666666669</v>
      </c>
      <c r="AH390" s="41">
        <f>IF(ISNUMBER(AVERAGEIFS(Observed!AH$2:AH$2369,Observed!$A$2:$A$2369,$A390,Observed!$C$2:$C$2369,$C390)),AVERAGEIFS(Observed!AH$2:AH$2369,Observed!$A$2:$A$2369,$A390,Observed!$C$2:$C$2369,$C390),"")</f>
        <v>3.9666666666666663E-2</v>
      </c>
      <c r="AI390" s="41">
        <f>IF(ISNUMBER(AVERAGEIFS(Observed!AI$2:AI$2369,Observed!$A$2:$A$2369,$A390,Observed!$C$2:$C$2369,$C390)),AVERAGEIFS(Observed!AI$2:AI$2369,Observed!$A$2:$A$2369,$A390,Observed!$C$2:$C$2369,$C390),"")</f>
        <v>3.9666666666666663E-2</v>
      </c>
      <c r="AJ390" s="41" t="str">
        <f>IF(ISNUMBER(AVERAGEIFS(Observed!AJ$2:AJ$2369,Observed!$A$2:$A$2369,$A390,Observed!$C$2:$C$2369,$C390)),AVERAGEIFS(Observed!AJ$2:AJ$2369,Observed!$A$2:$A$2369,$A390,Observed!$C$2:$C$2369,$C390),"")</f>
        <v/>
      </c>
      <c r="AK390" s="40">
        <f>IF(ISNUMBER(AVERAGEIFS(Observed!AK$2:AK$2369,Observed!$A$2:$A$2369,$A390,Observed!$C$2:$C$2369,$C390)),AVERAGEIFS(Observed!AK$2:AK$2369,Observed!$A$2:$A$2369,$A390,Observed!$C$2:$C$2369,$C390),"")</f>
        <v>12.166666666666666</v>
      </c>
      <c r="AL390" s="41" t="str">
        <f>IF(ISNUMBER(AVERAGEIFS(Observed!AL$2:AL$2369,Observed!$A$2:$A$2369,$A390,Observed!$C$2:$C$2369,$C390)),AVERAGEIFS(Observed!AL$2:AL$2369,Observed!$A$2:$A$2369,$A390,Observed!$C$2:$C$2369,$C390),"")</f>
        <v/>
      </c>
      <c r="AM390" s="40" t="str">
        <f>IF(ISNUMBER(AVERAGEIFS(Observed!AM$2:AM$2369,Observed!$A$2:$A$2369,$A390,Observed!$C$2:$C$2369,$C390)),AVERAGEIFS(Observed!AM$2:AM$2369,Observed!$A$2:$A$2369,$A390,Observed!$C$2:$C$2369,$C390),"")</f>
        <v/>
      </c>
      <c r="AN390" s="40" t="str">
        <f>IF(ISNUMBER(AVERAGEIFS(Observed!AN$2:AN$2369,Observed!$A$2:$A$2369,$A390,Observed!$C$2:$C$2369,$C390)),AVERAGEIFS(Observed!AN$2:AN$2369,Observed!$A$2:$A$2369,$A390,Observed!$C$2:$C$2369,$C390),"")</f>
        <v/>
      </c>
      <c r="AO390" s="40" t="str">
        <f>IF(ISNUMBER(AVERAGEIFS(Observed!AO$2:AO$2369,Observed!$A$2:$A$2369,$A390,Observed!$C$2:$C$2369,$C390)),AVERAGEIFS(Observed!AO$2:AO$2369,Observed!$A$2:$A$2369,$A390,Observed!$C$2:$C$2369,$C390),"")</f>
        <v/>
      </c>
      <c r="AP390" s="41" t="str">
        <f>IF(ISNUMBER(AVERAGEIFS(Observed!AP$2:AP$2369,Observed!$A$2:$A$2369,$A390,Observed!$C$2:$C$2369,$C390)),AVERAGEIFS(Observed!AP$2:AP$2369,Observed!$A$2:$A$2369,$A390,Observed!$C$2:$C$2369,$C390),"")</f>
        <v/>
      </c>
      <c r="AQ390" s="40" t="str">
        <f>IF(ISNUMBER(AVERAGEIFS(Observed!AQ$2:AQ$2369,Observed!$A$2:$A$2369,$A390,Observed!$C$2:$C$2369,$C390)),AVERAGEIFS(Observed!AQ$2:AQ$2369,Observed!$A$2:$A$2369,$A390,Observed!$C$2:$C$2369,$C390),"")</f>
        <v/>
      </c>
      <c r="AR390" s="40" t="str">
        <f>IF(ISNUMBER(AVERAGEIFS(Observed!AR$2:AR$2369,Observed!$A$2:$A$2369,$A390,Observed!$C$2:$C$2369,$C390)),AVERAGEIFS(Observed!AR$2:AR$2369,Observed!$A$2:$A$2369,$A390,Observed!$C$2:$C$2369,$C390),"")</f>
        <v/>
      </c>
      <c r="AS390" s="3">
        <f>COUNTIFS(Observed!$A$2:$A$2369,$A390,Observed!$C$2:$C$2369,$C390)</f>
        <v>3</v>
      </c>
      <c r="AT390" s="3">
        <f t="shared" si="6"/>
        <v>10</v>
      </c>
    </row>
    <row r="391" spans="1:46" x14ac:dyDescent="0.25">
      <c r="A391" t="s">
        <v>66</v>
      </c>
      <c r="B391" t="s">
        <v>61</v>
      </c>
      <c r="C391" s="7">
        <v>42290</v>
      </c>
      <c r="D391" t="s">
        <v>101</v>
      </c>
      <c r="F391">
        <v>50</v>
      </c>
      <c r="J391" t="s">
        <v>97</v>
      </c>
      <c r="K391" t="s">
        <v>79</v>
      </c>
      <c r="L391">
        <v>5</v>
      </c>
      <c r="M391" t="s">
        <v>74</v>
      </c>
      <c r="N391" s="39">
        <f>IF(ISNUMBER(AVERAGEIFS(Observed!N$2:N$2369,Observed!$A$2:$A$2369,$A391,Observed!$C$2:$C$2369,$C391)),AVERAGEIFS(Observed!N$2:N$2369,Observed!$A$2:$A$2369,$A391,Observed!$C$2:$C$2369,$C391),"")</f>
        <v>624.86666666666667</v>
      </c>
      <c r="O391" s="40">
        <f>IF(ISNUMBER(AVERAGEIFS(Observed!O$2:O$2369,Observed!$A$2:$A$2369,$A391,Observed!$C$2:$C$2369,$C391)),AVERAGEIFS(Observed!O$2:O$2369,Observed!$A$2:$A$2369,$A391,Observed!$C$2:$C$2369,$C391),"")</f>
        <v>62.486666666666672</v>
      </c>
      <c r="P391" s="40" t="str">
        <f>IF(ISNUMBER(AVERAGEIFS(Observed!P$2:P$2369,Observed!$A$2:$A$2369,$A391,Observed!$C$2:$C$2369,$C391)),AVERAGEIFS(Observed!P$2:P$2369,Observed!$A$2:$A$2369,$A391,Observed!$C$2:$C$2369,$C391),"")</f>
        <v/>
      </c>
      <c r="Q391" s="40" t="str">
        <f>IF(ISNUMBER(AVERAGEIFS(Observed!Q$2:Q$2369,Observed!$A$2:$A$2369,$A391,Observed!$C$2:$C$2369,$C391)),AVERAGEIFS(Observed!Q$2:Q$2369,Observed!$A$2:$A$2369,$A391,Observed!$C$2:$C$2369,$C391),"")</f>
        <v/>
      </c>
      <c r="R391" s="40" t="str">
        <f>IF(ISNUMBER(AVERAGEIFS(Observed!R$2:R$2369,Observed!$A$2:$A$2369,$A391,Observed!$C$2:$C$2369,$C391)),AVERAGEIFS(Observed!R$2:R$2369,Observed!$A$2:$A$2369,$A391,Observed!$C$2:$C$2369,$C391),"")</f>
        <v/>
      </c>
      <c r="S391" s="41" t="str">
        <f>IF(ISNUMBER(AVERAGEIFS(Observed!S$2:S$2369,Observed!$A$2:$A$2369,$A391,Observed!$C$2:$C$2369,$C391)),AVERAGEIFS(Observed!S$2:S$2369,Observed!$A$2:$A$2369,$A391,Observed!$C$2:$C$2369,$C391),"")</f>
        <v/>
      </c>
      <c r="T391" s="41" t="str">
        <f>IF(ISNUMBER(AVERAGEIFS(Observed!T$2:T$2369,Observed!$A$2:$A$2369,$A391,Observed!$C$2:$C$2369,$C391)),AVERAGEIFS(Observed!T$2:T$2369,Observed!$A$2:$A$2369,$A391,Observed!$C$2:$C$2369,$C391),"")</f>
        <v/>
      </c>
      <c r="U391" s="41" t="str">
        <f>IF(ISNUMBER(AVERAGEIFS(Observed!U$2:U$2369,Observed!$A$2:$A$2369,$A391,Observed!$C$2:$C$2369,$C391)),AVERAGEIFS(Observed!U$2:U$2369,Observed!$A$2:$A$2369,$A391,Observed!$C$2:$C$2369,$C391),"")</f>
        <v/>
      </c>
      <c r="V391" s="40" t="str">
        <f>IF(ISNUMBER(AVERAGEIFS(Observed!V$2:V$2369,Observed!$A$2:$A$2369,$A391,Observed!$C$2:$C$2369,$C391)),AVERAGEIFS(Observed!V$2:V$2369,Observed!$A$2:$A$2369,$A391,Observed!$C$2:$C$2369,$C391),"")</f>
        <v/>
      </c>
      <c r="W391" s="8" t="str">
        <f>IF(ISNUMBER(AVERAGEIFS(Observed!W$2:W$2369,Observed!$A$2:$A$2369,$A391,Observed!$C$2:$C$2369,$C391)),AVERAGEIFS(Observed!W$2:W$2369,Observed!$A$2:$A$2369,$A391,Observed!$C$2:$C$2369,$C391),"")</f>
        <v/>
      </c>
      <c r="X391" s="8" t="str">
        <f>IF(ISNUMBER(AVERAGEIFS(Observed!X$2:X$2369,Observed!$A$2:$A$2369,$A391,Observed!$C$2:$C$2369,$C391)),AVERAGEIFS(Observed!X$2:X$2369,Observed!$A$2:$A$2369,$A391,Observed!$C$2:$C$2369,$C391),"")</f>
        <v/>
      </c>
      <c r="Y391" s="40" t="str">
        <f>IF(ISNUMBER(AVERAGEIFS(Observed!Y$2:Y$2369,Observed!$A$2:$A$2369,$A391,Observed!$C$2:$C$2369,$C391)),AVERAGEIFS(Observed!Y$2:Y$2369,Observed!$A$2:$A$2369,$A391,Observed!$C$2:$C$2369,$C391),"")</f>
        <v/>
      </c>
      <c r="Z391" s="40" t="str">
        <f>IF(ISNUMBER(AVERAGEIFS(Observed!Z$2:Z$2369,Observed!$A$2:$A$2369,$A391,Observed!$C$2:$C$2369,$C391)),AVERAGEIFS(Observed!Z$2:Z$2369,Observed!$A$2:$A$2369,$A391,Observed!$C$2:$C$2369,$C391),"")</f>
        <v/>
      </c>
      <c r="AA391" s="40" t="str">
        <f>IF(ISNUMBER(AVERAGEIFS(Observed!AA$2:AA$2369,Observed!$A$2:$A$2369,$A391,Observed!$C$2:$C$2369,$C391)),AVERAGEIFS(Observed!AA$2:AA$2369,Observed!$A$2:$A$2369,$A391,Observed!$C$2:$C$2369,$C391),"")</f>
        <v/>
      </c>
      <c r="AB391" s="40">
        <f>IF(ISNUMBER(AVERAGEIFS(Observed!AB$2:AB$2369,Observed!$A$2:$A$2369,$A391,Observed!$C$2:$C$2369,$C391)),AVERAGEIFS(Observed!AB$2:AB$2369,Observed!$A$2:$A$2369,$A391,Observed!$C$2:$C$2369,$C391),"")</f>
        <v>16.766666666666666</v>
      </c>
      <c r="AC391" s="40">
        <f>IF(ISNUMBER(AVERAGEIFS(Observed!AC$2:AC$2369,Observed!$A$2:$A$2369,$A391,Observed!$C$2:$C$2369,$C391)),AVERAGEIFS(Observed!AC$2:AC$2369,Observed!$A$2:$A$2369,$A391,Observed!$C$2:$C$2369,$C391),"")</f>
        <v>8.6333333333333329</v>
      </c>
      <c r="AD391" s="40">
        <f>IF(ISNUMBER(AVERAGEIFS(Observed!AD$2:AD$2369,Observed!$A$2:$A$2369,$A391,Observed!$C$2:$C$2369,$C391)),AVERAGEIFS(Observed!AD$2:AD$2369,Observed!$A$2:$A$2369,$A391,Observed!$C$2:$C$2369,$C391),"")</f>
        <v>75.133333333333326</v>
      </c>
      <c r="AE391" s="40">
        <f>IF(ISNUMBER(AVERAGEIFS(Observed!AE$2:AE$2369,Observed!$A$2:$A$2369,$A391,Observed!$C$2:$C$2369,$C391)),AVERAGEIFS(Observed!AE$2:AE$2369,Observed!$A$2:$A$2369,$A391,Observed!$C$2:$C$2369,$C391),"")</f>
        <v>19.400000000000002</v>
      </c>
      <c r="AF391" s="40">
        <f>IF(ISNUMBER(AVERAGEIFS(Observed!AF$2:AF$2369,Observed!$A$2:$A$2369,$A391,Observed!$C$2:$C$2369,$C391)),AVERAGEIFS(Observed!AF$2:AF$2369,Observed!$A$2:$A$2369,$A391,Observed!$C$2:$C$2369,$C391),"")</f>
        <v>84.033333333333331</v>
      </c>
      <c r="AG391" s="40">
        <f>IF(ISNUMBER(AVERAGEIFS(Observed!AG$2:AG$2369,Observed!$A$2:$A$2369,$A391,Observed!$C$2:$C$2369,$C391)),AVERAGEIFS(Observed!AG$2:AG$2369,Observed!$A$2:$A$2369,$A391,Observed!$C$2:$C$2369,$C391),"")</f>
        <v>26.966666666666669</v>
      </c>
      <c r="AH391" s="41">
        <f>IF(ISNUMBER(AVERAGEIFS(Observed!AH$2:AH$2369,Observed!$A$2:$A$2369,$A391,Observed!$C$2:$C$2369,$C391)),AVERAGEIFS(Observed!AH$2:AH$2369,Observed!$A$2:$A$2369,$A391,Observed!$C$2:$C$2369,$C391),"")</f>
        <v>4.3333333333333335E-2</v>
      </c>
      <c r="AI391" s="41">
        <f>IF(ISNUMBER(AVERAGEIFS(Observed!AI$2:AI$2369,Observed!$A$2:$A$2369,$A391,Observed!$C$2:$C$2369,$C391)),AVERAGEIFS(Observed!AI$2:AI$2369,Observed!$A$2:$A$2369,$A391,Observed!$C$2:$C$2369,$C391),"")</f>
        <v>4.3333333333333335E-2</v>
      </c>
      <c r="AJ391" s="41" t="str">
        <f>IF(ISNUMBER(AVERAGEIFS(Observed!AJ$2:AJ$2369,Observed!$A$2:$A$2369,$A391,Observed!$C$2:$C$2369,$C391)),AVERAGEIFS(Observed!AJ$2:AJ$2369,Observed!$A$2:$A$2369,$A391,Observed!$C$2:$C$2369,$C391),"")</f>
        <v/>
      </c>
      <c r="AK391" s="40">
        <f>IF(ISNUMBER(AVERAGEIFS(Observed!AK$2:AK$2369,Observed!$A$2:$A$2369,$A391,Observed!$C$2:$C$2369,$C391)),AVERAGEIFS(Observed!AK$2:AK$2369,Observed!$A$2:$A$2369,$A391,Observed!$C$2:$C$2369,$C391),"")</f>
        <v>12</v>
      </c>
      <c r="AL391" s="41" t="str">
        <f>IF(ISNUMBER(AVERAGEIFS(Observed!AL$2:AL$2369,Observed!$A$2:$A$2369,$A391,Observed!$C$2:$C$2369,$C391)),AVERAGEIFS(Observed!AL$2:AL$2369,Observed!$A$2:$A$2369,$A391,Observed!$C$2:$C$2369,$C391),"")</f>
        <v/>
      </c>
      <c r="AM391" s="40" t="str">
        <f>IF(ISNUMBER(AVERAGEIFS(Observed!AM$2:AM$2369,Observed!$A$2:$A$2369,$A391,Observed!$C$2:$C$2369,$C391)),AVERAGEIFS(Observed!AM$2:AM$2369,Observed!$A$2:$A$2369,$A391,Observed!$C$2:$C$2369,$C391),"")</f>
        <v/>
      </c>
      <c r="AN391" s="40" t="str">
        <f>IF(ISNUMBER(AVERAGEIFS(Observed!AN$2:AN$2369,Observed!$A$2:$A$2369,$A391,Observed!$C$2:$C$2369,$C391)),AVERAGEIFS(Observed!AN$2:AN$2369,Observed!$A$2:$A$2369,$A391,Observed!$C$2:$C$2369,$C391),"")</f>
        <v/>
      </c>
      <c r="AO391" s="40" t="str">
        <f>IF(ISNUMBER(AVERAGEIFS(Observed!AO$2:AO$2369,Observed!$A$2:$A$2369,$A391,Observed!$C$2:$C$2369,$C391)),AVERAGEIFS(Observed!AO$2:AO$2369,Observed!$A$2:$A$2369,$A391,Observed!$C$2:$C$2369,$C391),"")</f>
        <v/>
      </c>
      <c r="AP391" s="41" t="str">
        <f>IF(ISNUMBER(AVERAGEIFS(Observed!AP$2:AP$2369,Observed!$A$2:$A$2369,$A391,Observed!$C$2:$C$2369,$C391)),AVERAGEIFS(Observed!AP$2:AP$2369,Observed!$A$2:$A$2369,$A391,Observed!$C$2:$C$2369,$C391),"")</f>
        <v/>
      </c>
      <c r="AQ391" s="40" t="str">
        <f>IF(ISNUMBER(AVERAGEIFS(Observed!AQ$2:AQ$2369,Observed!$A$2:$A$2369,$A391,Observed!$C$2:$C$2369,$C391)),AVERAGEIFS(Observed!AQ$2:AQ$2369,Observed!$A$2:$A$2369,$A391,Observed!$C$2:$C$2369,$C391),"")</f>
        <v/>
      </c>
      <c r="AR391" s="40" t="str">
        <f>IF(ISNUMBER(AVERAGEIFS(Observed!AR$2:AR$2369,Observed!$A$2:$A$2369,$A391,Observed!$C$2:$C$2369,$C391)),AVERAGEIFS(Observed!AR$2:AR$2369,Observed!$A$2:$A$2369,$A391,Observed!$C$2:$C$2369,$C391),"")</f>
        <v/>
      </c>
      <c r="AS391" s="3">
        <f>COUNTIFS(Observed!$A$2:$A$2369,$A391,Observed!$C$2:$C$2369,$C391)</f>
        <v>3</v>
      </c>
      <c r="AT391" s="3">
        <f t="shared" si="6"/>
        <v>10</v>
      </c>
    </row>
    <row r="392" spans="1:46" x14ac:dyDescent="0.25">
      <c r="A392" t="s">
        <v>64</v>
      </c>
      <c r="B392" t="s">
        <v>61</v>
      </c>
      <c r="C392" s="7">
        <v>42290</v>
      </c>
      <c r="D392" t="s">
        <v>101</v>
      </c>
      <c r="F392">
        <v>100</v>
      </c>
      <c r="J392" t="s">
        <v>97</v>
      </c>
      <c r="K392" t="s">
        <v>79</v>
      </c>
      <c r="L392">
        <v>5</v>
      </c>
      <c r="M392" t="s">
        <v>74</v>
      </c>
      <c r="N392" s="39">
        <f>IF(ISNUMBER(AVERAGEIFS(Observed!N$2:N$2369,Observed!$A$2:$A$2369,$A392,Observed!$C$2:$C$2369,$C392)),AVERAGEIFS(Observed!N$2:N$2369,Observed!$A$2:$A$2369,$A392,Observed!$C$2:$C$2369,$C392),"")</f>
        <v>677.9</v>
      </c>
      <c r="O392" s="40">
        <f>IF(ISNUMBER(AVERAGEIFS(Observed!O$2:O$2369,Observed!$A$2:$A$2369,$A392,Observed!$C$2:$C$2369,$C392)),AVERAGEIFS(Observed!O$2:O$2369,Observed!$A$2:$A$2369,$A392,Observed!$C$2:$C$2369,$C392),"")</f>
        <v>67.789999999999992</v>
      </c>
      <c r="P392" s="40" t="str">
        <f>IF(ISNUMBER(AVERAGEIFS(Observed!P$2:P$2369,Observed!$A$2:$A$2369,$A392,Observed!$C$2:$C$2369,$C392)),AVERAGEIFS(Observed!P$2:P$2369,Observed!$A$2:$A$2369,$A392,Observed!$C$2:$C$2369,$C392),"")</f>
        <v/>
      </c>
      <c r="Q392" s="40" t="str">
        <f>IF(ISNUMBER(AVERAGEIFS(Observed!Q$2:Q$2369,Observed!$A$2:$A$2369,$A392,Observed!$C$2:$C$2369,$C392)),AVERAGEIFS(Observed!Q$2:Q$2369,Observed!$A$2:$A$2369,$A392,Observed!$C$2:$C$2369,$C392),"")</f>
        <v/>
      </c>
      <c r="R392" s="40" t="str">
        <f>IF(ISNUMBER(AVERAGEIFS(Observed!R$2:R$2369,Observed!$A$2:$A$2369,$A392,Observed!$C$2:$C$2369,$C392)),AVERAGEIFS(Observed!R$2:R$2369,Observed!$A$2:$A$2369,$A392,Observed!$C$2:$C$2369,$C392),"")</f>
        <v/>
      </c>
      <c r="S392" s="41" t="str">
        <f>IF(ISNUMBER(AVERAGEIFS(Observed!S$2:S$2369,Observed!$A$2:$A$2369,$A392,Observed!$C$2:$C$2369,$C392)),AVERAGEIFS(Observed!S$2:S$2369,Observed!$A$2:$A$2369,$A392,Observed!$C$2:$C$2369,$C392),"")</f>
        <v/>
      </c>
      <c r="T392" s="41" t="str">
        <f>IF(ISNUMBER(AVERAGEIFS(Observed!T$2:T$2369,Observed!$A$2:$A$2369,$A392,Observed!$C$2:$C$2369,$C392)),AVERAGEIFS(Observed!T$2:T$2369,Observed!$A$2:$A$2369,$A392,Observed!$C$2:$C$2369,$C392),"")</f>
        <v/>
      </c>
      <c r="U392" s="41" t="str">
        <f>IF(ISNUMBER(AVERAGEIFS(Observed!U$2:U$2369,Observed!$A$2:$A$2369,$A392,Observed!$C$2:$C$2369,$C392)),AVERAGEIFS(Observed!U$2:U$2369,Observed!$A$2:$A$2369,$A392,Observed!$C$2:$C$2369,$C392),"")</f>
        <v/>
      </c>
      <c r="V392" s="40" t="str">
        <f>IF(ISNUMBER(AVERAGEIFS(Observed!V$2:V$2369,Observed!$A$2:$A$2369,$A392,Observed!$C$2:$C$2369,$C392)),AVERAGEIFS(Observed!V$2:V$2369,Observed!$A$2:$A$2369,$A392,Observed!$C$2:$C$2369,$C392),"")</f>
        <v/>
      </c>
      <c r="W392" s="8" t="str">
        <f>IF(ISNUMBER(AVERAGEIFS(Observed!W$2:W$2369,Observed!$A$2:$A$2369,$A392,Observed!$C$2:$C$2369,$C392)),AVERAGEIFS(Observed!W$2:W$2369,Observed!$A$2:$A$2369,$A392,Observed!$C$2:$C$2369,$C392),"")</f>
        <v/>
      </c>
      <c r="X392" s="8" t="str">
        <f>IF(ISNUMBER(AVERAGEIFS(Observed!X$2:X$2369,Observed!$A$2:$A$2369,$A392,Observed!$C$2:$C$2369,$C392)),AVERAGEIFS(Observed!X$2:X$2369,Observed!$A$2:$A$2369,$A392,Observed!$C$2:$C$2369,$C392),"")</f>
        <v/>
      </c>
      <c r="Y392" s="40" t="str">
        <f>IF(ISNUMBER(AVERAGEIFS(Observed!Y$2:Y$2369,Observed!$A$2:$A$2369,$A392,Observed!$C$2:$C$2369,$C392)),AVERAGEIFS(Observed!Y$2:Y$2369,Observed!$A$2:$A$2369,$A392,Observed!$C$2:$C$2369,$C392),"")</f>
        <v/>
      </c>
      <c r="Z392" s="40" t="str">
        <f>IF(ISNUMBER(AVERAGEIFS(Observed!Z$2:Z$2369,Observed!$A$2:$A$2369,$A392,Observed!$C$2:$C$2369,$C392)),AVERAGEIFS(Observed!Z$2:Z$2369,Observed!$A$2:$A$2369,$A392,Observed!$C$2:$C$2369,$C392),"")</f>
        <v/>
      </c>
      <c r="AA392" s="40" t="str">
        <f>IF(ISNUMBER(AVERAGEIFS(Observed!AA$2:AA$2369,Observed!$A$2:$A$2369,$A392,Observed!$C$2:$C$2369,$C392)),AVERAGEIFS(Observed!AA$2:AA$2369,Observed!$A$2:$A$2369,$A392,Observed!$C$2:$C$2369,$C392),"")</f>
        <v/>
      </c>
      <c r="AB392" s="40">
        <f>IF(ISNUMBER(AVERAGEIFS(Observed!AB$2:AB$2369,Observed!$A$2:$A$2369,$A392,Observed!$C$2:$C$2369,$C392)),AVERAGEIFS(Observed!AB$2:AB$2369,Observed!$A$2:$A$2369,$A392,Observed!$C$2:$C$2369,$C392),"")</f>
        <v>16.100000000000001</v>
      </c>
      <c r="AC392" s="40">
        <f>IF(ISNUMBER(AVERAGEIFS(Observed!AC$2:AC$2369,Observed!$A$2:$A$2369,$A392,Observed!$C$2:$C$2369,$C392)),AVERAGEIFS(Observed!AC$2:AC$2369,Observed!$A$2:$A$2369,$A392,Observed!$C$2:$C$2369,$C392),"")</f>
        <v>9.2249999999999996</v>
      </c>
      <c r="AD392" s="40">
        <f>IF(ISNUMBER(AVERAGEIFS(Observed!AD$2:AD$2369,Observed!$A$2:$A$2369,$A392,Observed!$C$2:$C$2369,$C392)),AVERAGEIFS(Observed!AD$2:AD$2369,Observed!$A$2:$A$2369,$A392,Observed!$C$2:$C$2369,$C392),"")</f>
        <v>76.224999999999994</v>
      </c>
      <c r="AE392" s="40">
        <f>IF(ISNUMBER(AVERAGEIFS(Observed!AE$2:AE$2369,Observed!$A$2:$A$2369,$A392,Observed!$C$2:$C$2369,$C392)),AVERAGEIFS(Observed!AE$2:AE$2369,Observed!$A$2:$A$2369,$A392,Observed!$C$2:$C$2369,$C392),"")</f>
        <v>18.725000000000001</v>
      </c>
      <c r="AF392" s="40">
        <f>IF(ISNUMBER(AVERAGEIFS(Observed!AF$2:AF$2369,Observed!$A$2:$A$2369,$A392,Observed!$C$2:$C$2369,$C392)),AVERAGEIFS(Observed!AF$2:AF$2369,Observed!$A$2:$A$2369,$A392,Observed!$C$2:$C$2369,$C392),"")</f>
        <v>83.875</v>
      </c>
      <c r="AG392" s="40">
        <f>IF(ISNUMBER(AVERAGEIFS(Observed!AG$2:AG$2369,Observed!$A$2:$A$2369,$A392,Observed!$C$2:$C$2369,$C392)),AVERAGEIFS(Observed!AG$2:AG$2369,Observed!$A$2:$A$2369,$A392,Observed!$C$2:$C$2369,$C392),"")</f>
        <v>27.524999999999999</v>
      </c>
      <c r="AH392" s="41">
        <f>IF(ISNUMBER(AVERAGEIFS(Observed!AH$2:AH$2369,Observed!$A$2:$A$2369,$A392,Observed!$C$2:$C$2369,$C392)),AVERAGEIFS(Observed!AH$2:AH$2369,Observed!$A$2:$A$2369,$A392,Observed!$C$2:$C$2369,$C392),"")</f>
        <v>4.4249999999999998E-2</v>
      </c>
      <c r="AI392" s="41">
        <f>IF(ISNUMBER(AVERAGEIFS(Observed!AI$2:AI$2369,Observed!$A$2:$A$2369,$A392,Observed!$C$2:$C$2369,$C392)),AVERAGEIFS(Observed!AI$2:AI$2369,Observed!$A$2:$A$2369,$A392,Observed!$C$2:$C$2369,$C392),"")</f>
        <v>4.4249999999999998E-2</v>
      </c>
      <c r="AJ392" s="41" t="str">
        <f>IF(ISNUMBER(AVERAGEIFS(Observed!AJ$2:AJ$2369,Observed!$A$2:$A$2369,$A392,Observed!$C$2:$C$2369,$C392)),AVERAGEIFS(Observed!AJ$2:AJ$2369,Observed!$A$2:$A$2369,$A392,Observed!$C$2:$C$2369,$C392),"")</f>
        <v/>
      </c>
      <c r="AK392" s="40">
        <f>IF(ISNUMBER(AVERAGEIFS(Observed!AK$2:AK$2369,Observed!$A$2:$A$2369,$A392,Observed!$C$2:$C$2369,$C392)),AVERAGEIFS(Observed!AK$2:AK$2369,Observed!$A$2:$A$2369,$A392,Observed!$C$2:$C$2369,$C392),"")</f>
        <v>12.2</v>
      </c>
      <c r="AL392" s="41" t="str">
        <f>IF(ISNUMBER(AVERAGEIFS(Observed!AL$2:AL$2369,Observed!$A$2:$A$2369,$A392,Observed!$C$2:$C$2369,$C392)),AVERAGEIFS(Observed!AL$2:AL$2369,Observed!$A$2:$A$2369,$A392,Observed!$C$2:$C$2369,$C392),"")</f>
        <v/>
      </c>
      <c r="AM392" s="40" t="str">
        <f>IF(ISNUMBER(AVERAGEIFS(Observed!AM$2:AM$2369,Observed!$A$2:$A$2369,$A392,Observed!$C$2:$C$2369,$C392)),AVERAGEIFS(Observed!AM$2:AM$2369,Observed!$A$2:$A$2369,$A392,Observed!$C$2:$C$2369,$C392),"")</f>
        <v/>
      </c>
      <c r="AN392" s="40" t="str">
        <f>IF(ISNUMBER(AVERAGEIFS(Observed!AN$2:AN$2369,Observed!$A$2:$A$2369,$A392,Observed!$C$2:$C$2369,$C392)),AVERAGEIFS(Observed!AN$2:AN$2369,Observed!$A$2:$A$2369,$A392,Observed!$C$2:$C$2369,$C392),"")</f>
        <v/>
      </c>
      <c r="AO392" s="40" t="str">
        <f>IF(ISNUMBER(AVERAGEIFS(Observed!AO$2:AO$2369,Observed!$A$2:$A$2369,$A392,Observed!$C$2:$C$2369,$C392)),AVERAGEIFS(Observed!AO$2:AO$2369,Observed!$A$2:$A$2369,$A392,Observed!$C$2:$C$2369,$C392),"")</f>
        <v/>
      </c>
      <c r="AP392" s="41" t="str">
        <f>IF(ISNUMBER(AVERAGEIFS(Observed!AP$2:AP$2369,Observed!$A$2:$A$2369,$A392,Observed!$C$2:$C$2369,$C392)),AVERAGEIFS(Observed!AP$2:AP$2369,Observed!$A$2:$A$2369,$A392,Observed!$C$2:$C$2369,$C392),"")</f>
        <v/>
      </c>
      <c r="AQ392" s="40" t="str">
        <f>IF(ISNUMBER(AVERAGEIFS(Observed!AQ$2:AQ$2369,Observed!$A$2:$A$2369,$A392,Observed!$C$2:$C$2369,$C392)),AVERAGEIFS(Observed!AQ$2:AQ$2369,Observed!$A$2:$A$2369,$A392,Observed!$C$2:$C$2369,$C392),"")</f>
        <v/>
      </c>
      <c r="AR392" s="40" t="str">
        <f>IF(ISNUMBER(AVERAGEIFS(Observed!AR$2:AR$2369,Observed!$A$2:$A$2369,$A392,Observed!$C$2:$C$2369,$C392)),AVERAGEIFS(Observed!AR$2:AR$2369,Observed!$A$2:$A$2369,$A392,Observed!$C$2:$C$2369,$C392),"")</f>
        <v/>
      </c>
      <c r="AS392" s="3">
        <f>COUNTIFS(Observed!$A$2:$A$2369,$A392,Observed!$C$2:$C$2369,$C392)</f>
        <v>4</v>
      </c>
      <c r="AT392" s="3">
        <f t="shared" si="6"/>
        <v>10</v>
      </c>
    </row>
    <row r="393" spans="1:46" x14ac:dyDescent="0.25">
      <c r="A393" t="s">
        <v>60</v>
      </c>
      <c r="B393" t="s">
        <v>61</v>
      </c>
      <c r="C393" s="7">
        <v>42290</v>
      </c>
      <c r="D393" t="s">
        <v>101</v>
      </c>
      <c r="F393">
        <v>200</v>
      </c>
      <c r="J393" t="s">
        <v>97</v>
      </c>
      <c r="K393" t="s">
        <v>79</v>
      </c>
      <c r="L393">
        <v>5</v>
      </c>
      <c r="M393" t="s">
        <v>74</v>
      </c>
      <c r="N393" s="39">
        <f>IF(ISNUMBER(AVERAGEIFS(Observed!N$2:N$2369,Observed!$A$2:$A$2369,$A393,Observed!$C$2:$C$2369,$C393)),AVERAGEIFS(Observed!N$2:N$2369,Observed!$A$2:$A$2369,$A393,Observed!$C$2:$C$2369,$C393),"")</f>
        <v>684.30000000000007</v>
      </c>
      <c r="O393" s="40">
        <f>IF(ISNUMBER(AVERAGEIFS(Observed!O$2:O$2369,Observed!$A$2:$A$2369,$A393,Observed!$C$2:$C$2369,$C393)),AVERAGEIFS(Observed!O$2:O$2369,Observed!$A$2:$A$2369,$A393,Observed!$C$2:$C$2369,$C393),"")</f>
        <v>68.430000000000007</v>
      </c>
      <c r="P393" s="40" t="str">
        <f>IF(ISNUMBER(AVERAGEIFS(Observed!P$2:P$2369,Observed!$A$2:$A$2369,$A393,Observed!$C$2:$C$2369,$C393)),AVERAGEIFS(Observed!P$2:P$2369,Observed!$A$2:$A$2369,$A393,Observed!$C$2:$C$2369,$C393),"")</f>
        <v/>
      </c>
      <c r="Q393" s="40" t="str">
        <f>IF(ISNUMBER(AVERAGEIFS(Observed!Q$2:Q$2369,Observed!$A$2:$A$2369,$A393,Observed!$C$2:$C$2369,$C393)),AVERAGEIFS(Observed!Q$2:Q$2369,Observed!$A$2:$A$2369,$A393,Observed!$C$2:$C$2369,$C393),"")</f>
        <v/>
      </c>
      <c r="R393" s="40" t="str">
        <f>IF(ISNUMBER(AVERAGEIFS(Observed!R$2:R$2369,Observed!$A$2:$A$2369,$A393,Observed!$C$2:$C$2369,$C393)),AVERAGEIFS(Observed!R$2:R$2369,Observed!$A$2:$A$2369,$A393,Observed!$C$2:$C$2369,$C393),"")</f>
        <v/>
      </c>
      <c r="S393" s="41" t="str">
        <f>IF(ISNUMBER(AVERAGEIFS(Observed!S$2:S$2369,Observed!$A$2:$A$2369,$A393,Observed!$C$2:$C$2369,$C393)),AVERAGEIFS(Observed!S$2:S$2369,Observed!$A$2:$A$2369,$A393,Observed!$C$2:$C$2369,$C393),"")</f>
        <v/>
      </c>
      <c r="T393" s="41" t="str">
        <f>IF(ISNUMBER(AVERAGEIFS(Observed!T$2:T$2369,Observed!$A$2:$A$2369,$A393,Observed!$C$2:$C$2369,$C393)),AVERAGEIFS(Observed!T$2:T$2369,Observed!$A$2:$A$2369,$A393,Observed!$C$2:$C$2369,$C393),"")</f>
        <v/>
      </c>
      <c r="U393" s="41" t="str">
        <f>IF(ISNUMBER(AVERAGEIFS(Observed!U$2:U$2369,Observed!$A$2:$A$2369,$A393,Observed!$C$2:$C$2369,$C393)),AVERAGEIFS(Observed!U$2:U$2369,Observed!$A$2:$A$2369,$A393,Observed!$C$2:$C$2369,$C393),"")</f>
        <v/>
      </c>
      <c r="V393" s="40" t="str">
        <f>IF(ISNUMBER(AVERAGEIFS(Observed!V$2:V$2369,Observed!$A$2:$A$2369,$A393,Observed!$C$2:$C$2369,$C393)),AVERAGEIFS(Observed!V$2:V$2369,Observed!$A$2:$A$2369,$A393,Observed!$C$2:$C$2369,$C393),"")</f>
        <v/>
      </c>
      <c r="W393" s="8" t="str">
        <f>IF(ISNUMBER(AVERAGEIFS(Observed!W$2:W$2369,Observed!$A$2:$A$2369,$A393,Observed!$C$2:$C$2369,$C393)),AVERAGEIFS(Observed!W$2:W$2369,Observed!$A$2:$A$2369,$A393,Observed!$C$2:$C$2369,$C393),"")</f>
        <v/>
      </c>
      <c r="X393" s="8" t="str">
        <f>IF(ISNUMBER(AVERAGEIFS(Observed!X$2:X$2369,Observed!$A$2:$A$2369,$A393,Observed!$C$2:$C$2369,$C393)),AVERAGEIFS(Observed!X$2:X$2369,Observed!$A$2:$A$2369,$A393,Observed!$C$2:$C$2369,$C393),"")</f>
        <v/>
      </c>
      <c r="Y393" s="40" t="str">
        <f>IF(ISNUMBER(AVERAGEIFS(Observed!Y$2:Y$2369,Observed!$A$2:$A$2369,$A393,Observed!$C$2:$C$2369,$C393)),AVERAGEIFS(Observed!Y$2:Y$2369,Observed!$A$2:$A$2369,$A393,Observed!$C$2:$C$2369,$C393),"")</f>
        <v/>
      </c>
      <c r="Z393" s="40" t="str">
        <f>IF(ISNUMBER(AVERAGEIFS(Observed!Z$2:Z$2369,Observed!$A$2:$A$2369,$A393,Observed!$C$2:$C$2369,$C393)),AVERAGEIFS(Observed!Z$2:Z$2369,Observed!$A$2:$A$2369,$A393,Observed!$C$2:$C$2369,$C393),"")</f>
        <v/>
      </c>
      <c r="AA393" s="40" t="str">
        <f>IF(ISNUMBER(AVERAGEIFS(Observed!AA$2:AA$2369,Observed!$A$2:$A$2369,$A393,Observed!$C$2:$C$2369,$C393)),AVERAGEIFS(Observed!AA$2:AA$2369,Observed!$A$2:$A$2369,$A393,Observed!$C$2:$C$2369,$C393),"")</f>
        <v/>
      </c>
      <c r="AB393" s="40">
        <f>IF(ISNUMBER(AVERAGEIFS(Observed!AB$2:AB$2369,Observed!$A$2:$A$2369,$A393,Observed!$C$2:$C$2369,$C393)),AVERAGEIFS(Observed!AB$2:AB$2369,Observed!$A$2:$A$2369,$A393,Observed!$C$2:$C$2369,$C393),"")</f>
        <v>17</v>
      </c>
      <c r="AC393" s="40">
        <f>IF(ISNUMBER(AVERAGEIFS(Observed!AC$2:AC$2369,Observed!$A$2:$A$2369,$A393,Observed!$C$2:$C$2369,$C393)),AVERAGEIFS(Observed!AC$2:AC$2369,Observed!$A$2:$A$2369,$A393,Observed!$C$2:$C$2369,$C393),"")</f>
        <v>9.3333333333333339</v>
      </c>
      <c r="AD393" s="40">
        <f>IF(ISNUMBER(AVERAGEIFS(Observed!AD$2:AD$2369,Observed!$A$2:$A$2369,$A393,Observed!$C$2:$C$2369,$C393)),AVERAGEIFS(Observed!AD$2:AD$2369,Observed!$A$2:$A$2369,$A393,Observed!$C$2:$C$2369,$C393),"")</f>
        <v>75.63333333333334</v>
      </c>
      <c r="AE393" s="40">
        <f>IF(ISNUMBER(AVERAGEIFS(Observed!AE$2:AE$2369,Observed!$A$2:$A$2369,$A393,Observed!$C$2:$C$2369,$C393)),AVERAGEIFS(Observed!AE$2:AE$2369,Observed!$A$2:$A$2369,$A393,Observed!$C$2:$C$2369,$C393),"")</f>
        <v>20.733333333333331</v>
      </c>
      <c r="AF393" s="40">
        <f>IF(ISNUMBER(AVERAGEIFS(Observed!AF$2:AF$2369,Observed!$A$2:$A$2369,$A393,Observed!$C$2:$C$2369,$C393)),AVERAGEIFS(Observed!AF$2:AF$2369,Observed!$A$2:$A$2369,$A393,Observed!$C$2:$C$2369,$C393),"")</f>
        <v>84.966666666666669</v>
      </c>
      <c r="AG393" s="40">
        <f>IF(ISNUMBER(AVERAGEIFS(Observed!AG$2:AG$2369,Observed!$A$2:$A$2369,$A393,Observed!$C$2:$C$2369,$C393)),AVERAGEIFS(Observed!AG$2:AG$2369,Observed!$A$2:$A$2369,$A393,Observed!$C$2:$C$2369,$C393),"")</f>
        <v>28.466666666666669</v>
      </c>
      <c r="AH393" s="41">
        <f>IF(ISNUMBER(AVERAGEIFS(Observed!AH$2:AH$2369,Observed!$A$2:$A$2369,$A393,Observed!$C$2:$C$2369,$C393)),AVERAGEIFS(Observed!AH$2:AH$2369,Observed!$A$2:$A$2369,$A393,Observed!$C$2:$C$2369,$C393),"")</f>
        <v>4.5666666666666668E-2</v>
      </c>
      <c r="AI393" s="41">
        <f>IF(ISNUMBER(AVERAGEIFS(Observed!AI$2:AI$2369,Observed!$A$2:$A$2369,$A393,Observed!$C$2:$C$2369,$C393)),AVERAGEIFS(Observed!AI$2:AI$2369,Observed!$A$2:$A$2369,$A393,Observed!$C$2:$C$2369,$C393),"")</f>
        <v>4.5666666666666668E-2</v>
      </c>
      <c r="AJ393" s="41" t="str">
        <f>IF(ISNUMBER(AVERAGEIFS(Observed!AJ$2:AJ$2369,Observed!$A$2:$A$2369,$A393,Observed!$C$2:$C$2369,$C393)),AVERAGEIFS(Observed!AJ$2:AJ$2369,Observed!$A$2:$A$2369,$A393,Observed!$C$2:$C$2369,$C393),"")</f>
        <v/>
      </c>
      <c r="AK393" s="40">
        <f>IF(ISNUMBER(AVERAGEIFS(Observed!AK$2:AK$2369,Observed!$A$2:$A$2369,$A393,Observed!$C$2:$C$2369,$C393)),AVERAGEIFS(Observed!AK$2:AK$2369,Observed!$A$2:$A$2369,$A393,Observed!$C$2:$C$2369,$C393),"")</f>
        <v>12.1</v>
      </c>
      <c r="AL393" s="41" t="str">
        <f>IF(ISNUMBER(AVERAGEIFS(Observed!AL$2:AL$2369,Observed!$A$2:$A$2369,$A393,Observed!$C$2:$C$2369,$C393)),AVERAGEIFS(Observed!AL$2:AL$2369,Observed!$A$2:$A$2369,$A393,Observed!$C$2:$C$2369,$C393),"")</f>
        <v/>
      </c>
      <c r="AM393" s="40" t="str">
        <f>IF(ISNUMBER(AVERAGEIFS(Observed!AM$2:AM$2369,Observed!$A$2:$A$2369,$A393,Observed!$C$2:$C$2369,$C393)),AVERAGEIFS(Observed!AM$2:AM$2369,Observed!$A$2:$A$2369,$A393,Observed!$C$2:$C$2369,$C393),"")</f>
        <v/>
      </c>
      <c r="AN393" s="40" t="str">
        <f>IF(ISNUMBER(AVERAGEIFS(Observed!AN$2:AN$2369,Observed!$A$2:$A$2369,$A393,Observed!$C$2:$C$2369,$C393)),AVERAGEIFS(Observed!AN$2:AN$2369,Observed!$A$2:$A$2369,$A393,Observed!$C$2:$C$2369,$C393),"")</f>
        <v/>
      </c>
      <c r="AO393" s="40" t="str">
        <f>IF(ISNUMBER(AVERAGEIFS(Observed!AO$2:AO$2369,Observed!$A$2:$A$2369,$A393,Observed!$C$2:$C$2369,$C393)),AVERAGEIFS(Observed!AO$2:AO$2369,Observed!$A$2:$A$2369,$A393,Observed!$C$2:$C$2369,$C393),"")</f>
        <v/>
      </c>
      <c r="AP393" s="41" t="str">
        <f>IF(ISNUMBER(AVERAGEIFS(Observed!AP$2:AP$2369,Observed!$A$2:$A$2369,$A393,Observed!$C$2:$C$2369,$C393)),AVERAGEIFS(Observed!AP$2:AP$2369,Observed!$A$2:$A$2369,$A393,Observed!$C$2:$C$2369,$C393),"")</f>
        <v/>
      </c>
      <c r="AQ393" s="40" t="str">
        <f>IF(ISNUMBER(AVERAGEIFS(Observed!AQ$2:AQ$2369,Observed!$A$2:$A$2369,$A393,Observed!$C$2:$C$2369,$C393)),AVERAGEIFS(Observed!AQ$2:AQ$2369,Observed!$A$2:$A$2369,$A393,Observed!$C$2:$C$2369,$C393),"")</f>
        <v/>
      </c>
      <c r="AR393" s="40" t="str">
        <f>IF(ISNUMBER(AVERAGEIFS(Observed!AR$2:AR$2369,Observed!$A$2:$A$2369,$A393,Observed!$C$2:$C$2369,$C393)),AVERAGEIFS(Observed!AR$2:AR$2369,Observed!$A$2:$A$2369,$A393,Observed!$C$2:$C$2369,$C393),"")</f>
        <v/>
      </c>
      <c r="AS393" s="3">
        <f>COUNTIFS(Observed!$A$2:$A$2369,$A393,Observed!$C$2:$C$2369,$C393)</f>
        <v>3</v>
      </c>
      <c r="AT393" s="3">
        <f t="shared" si="6"/>
        <v>10</v>
      </c>
    </row>
    <row r="394" spans="1:46" x14ac:dyDescent="0.25">
      <c r="A394" t="s">
        <v>65</v>
      </c>
      <c r="B394" t="s">
        <v>61</v>
      </c>
      <c r="C394" s="7">
        <v>42290</v>
      </c>
      <c r="D394" t="s">
        <v>101</v>
      </c>
      <c r="F394">
        <v>350</v>
      </c>
      <c r="J394" t="s">
        <v>97</v>
      </c>
      <c r="K394" t="s">
        <v>79</v>
      </c>
      <c r="L394">
        <v>5</v>
      </c>
      <c r="M394" t="s">
        <v>74</v>
      </c>
      <c r="N394" s="39">
        <f>IF(ISNUMBER(AVERAGEIFS(Observed!N$2:N$2369,Observed!$A$2:$A$2369,$A394,Observed!$C$2:$C$2369,$C394)),AVERAGEIFS(Observed!N$2:N$2369,Observed!$A$2:$A$2369,$A394,Observed!$C$2:$C$2369,$C394),"")</f>
        <v>743.53333333333342</v>
      </c>
      <c r="O394" s="40">
        <f>IF(ISNUMBER(AVERAGEIFS(Observed!O$2:O$2369,Observed!$A$2:$A$2369,$A394,Observed!$C$2:$C$2369,$C394)),AVERAGEIFS(Observed!O$2:O$2369,Observed!$A$2:$A$2369,$A394,Observed!$C$2:$C$2369,$C394),"")</f>
        <v>74.353333333333339</v>
      </c>
      <c r="P394" s="40" t="str">
        <f>IF(ISNUMBER(AVERAGEIFS(Observed!P$2:P$2369,Observed!$A$2:$A$2369,$A394,Observed!$C$2:$C$2369,$C394)),AVERAGEIFS(Observed!P$2:P$2369,Observed!$A$2:$A$2369,$A394,Observed!$C$2:$C$2369,$C394),"")</f>
        <v/>
      </c>
      <c r="Q394" s="40" t="str">
        <f>IF(ISNUMBER(AVERAGEIFS(Observed!Q$2:Q$2369,Observed!$A$2:$A$2369,$A394,Observed!$C$2:$C$2369,$C394)),AVERAGEIFS(Observed!Q$2:Q$2369,Observed!$A$2:$A$2369,$A394,Observed!$C$2:$C$2369,$C394),"")</f>
        <v/>
      </c>
      <c r="R394" s="40" t="str">
        <f>IF(ISNUMBER(AVERAGEIFS(Observed!R$2:R$2369,Observed!$A$2:$A$2369,$A394,Observed!$C$2:$C$2369,$C394)),AVERAGEIFS(Observed!R$2:R$2369,Observed!$A$2:$A$2369,$A394,Observed!$C$2:$C$2369,$C394),"")</f>
        <v/>
      </c>
      <c r="S394" s="41" t="str">
        <f>IF(ISNUMBER(AVERAGEIFS(Observed!S$2:S$2369,Observed!$A$2:$A$2369,$A394,Observed!$C$2:$C$2369,$C394)),AVERAGEIFS(Observed!S$2:S$2369,Observed!$A$2:$A$2369,$A394,Observed!$C$2:$C$2369,$C394),"")</f>
        <v/>
      </c>
      <c r="T394" s="41" t="str">
        <f>IF(ISNUMBER(AVERAGEIFS(Observed!T$2:T$2369,Observed!$A$2:$A$2369,$A394,Observed!$C$2:$C$2369,$C394)),AVERAGEIFS(Observed!T$2:T$2369,Observed!$A$2:$A$2369,$A394,Observed!$C$2:$C$2369,$C394),"")</f>
        <v/>
      </c>
      <c r="U394" s="41" t="str">
        <f>IF(ISNUMBER(AVERAGEIFS(Observed!U$2:U$2369,Observed!$A$2:$A$2369,$A394,Observed!$C$2:$C$2369,$C394)),AVERAGEIFS(Observed!U$2:U$2369,Observed!$A$2:$A$2369,$A394,Observed!$C$2:$C$2369,$C394),"")</f>
        <v/>
      </c>
      <c r="V394" s="40" t="str">
        <f>IF(ISNUMBER(AVERAGEIFS(Observed!V$2:V$2369,Observed!$A$2:$A$2369,$A394,Observed!$C$2:$C$2369,$C394)),AVERAGEIFS(Observed!V$2:V$2369,Observed!$A$2:$A$2369,$A394,Observed!$C$2:$C$2369,$C394),"")</f>
        <v/>
      </c>
      <c r="W394" s="8" t="str">
        <f>IF(ISNUMBER(AVERAGEIFS(Observed!W$2:W$2369,Observed!$A$2:$A$2369,$A394,Observed!$C$2:$C$2369,$C394)),AVERAGEIFS(Observed!W$2:W$2369,Observed!$A$2:$A$2369,$A394,Observed!$C$2:$C$2369,$C394),"")</f>
        <v/>
      </c>
      <c r="X394" s="8" t="str">
        <f>IF(ISNUMBER(AVERAGEIFS(Observed!X$2:X$2369,Observed!$A$2:$A$2369,$A394,Observed!$C$2:$C$2369,$C394)),AVERAGEIFS(Observed!X$2:X$2369,Observed!$A$2:$A$2369,$A394,Observed!$C$2:$C$2369,$C394),"")</f>
        <v/>
      </c>
      <c r="Y394" s="40" t="str">
        <f>IF(ISNUMBER(AVERAGEIFS(Observed!Y$2:Y$2369,Observed!$A$2:$A$2369,$A394,Observed!$C$2:$C$2369,$C394)),AVERAGEIFS(Observed!Y$2:Y$2369,Observed!$A$2:$A$2369,$A394,Observed!$C$2:$C$2369,$C394),"")</f>
        <v/>
      </c>
      <c r="Z394" s="40" t="str">
        <f>IF(ISNUMBER(AVERAGEIFS(Observed!Z$2:Z$2369,Observed!$A$2:$A$2369,$A394,Observed!$C$2:$C$2369,$C394)),AVERAGEIFS(Observed!Z$2:Z$2369,Observed!$A$2:$A$2369,$A394,Observed!$C$2:$C$2369,$C394),"")</f>
        <v/>
      </c>
      <c r="AA394" s="40" t="str">
        <f>IF(ISNUMBER(AVERAGEIFS(Observed!AA$2:AA$2369,Observed!$A$2:$A$2369,$A394,Observed!$C$2:$C$2369,$C394)),AVERAGEIFS(Observed!AA$2:AA$2369,Observed!$A$2:$A$2369,$A394,Observed!$C$2:$C$2369,$C394),"")</f>
        <v/>
      </c>
      <c r="AB394" s="40">
        <f>IF(ISNUMBER(AVERAGEIFS(Observed!AB$2:AB$2369,Observed!$A$2:$A$2369,$A394,Observed!$C$2:$C$2369,$C394)),AVERAGEIFS(Observed!AB$2:AB$2369,Observed!$A$2:$A$2369,$A394,Observed!$C$2:$C$2369,$C394),"")</f>
        <v>16.433333333333334</v>
      </c>
      <c r="AC394" s="40">
        <f>IF(ISNUMBER(AVERAGEIFS(Observed!AC$2:AC$2369,Observed!$A$2:$A$2369,$A394,Observed!$C$2:$C$2369,$C394)),AVERAGEIFS(Observed!AC$2:AC$2369,Observed!$A$2:$A$2369,$A394,Observed!$C$2:$C$2369,$C394),"")</f>
        <v>8.5333333333333332</v>
      </c>
      <c r="AD394" s="40">
        <f>IF(ISNUMBER(AVERAGEIFS(Observed!AD$2:AD$2369,Observed!$A$2:$A$2369,$A394,Observed!$C$2:$C$2369,$C394)),AVERAGEIFS(Observed!AD$2:AD$2369,Observed!$A$2:$A$2369,$A394,Observed!$C$2:$C$2369,$C394),"")</f>
        <v>77.8</v>
      </c>
      <c r="AE394" s="40">
        <f>IF(ISNUMBER(AVERAGEIFS(Observed!AE$2:AE$2369,Observed!$A$2:$A$2369,$A394,Observed!$C$2:$C$2369,$C394)),AVERAGEIFS(Observed!AE$2:AE$2369,Observed!$A$2:$A$2369,$A394,Observed!$C$2:$C$2369,$C394),"")</f>
        <v>19.633333333333333</v>
      </c>
      <c r="AF394" s="40">
        <f>IF(ISNUMBER(AVERAGEIFS(Observed!AF$2:AF$2369,Observed!$A$2:$A$2369,$A394,Observed!$C$2:$C$2369,$C394)),AVERAGEIFS(Observed!AF$2:AF$2369,Observed!$A$2:$A$2369,$A394,Observed!$C$2:$C$2369,$C394),"")</f>
        <v>86.066666666666677</v>
      </c>
      <c r="AG394" s="40">
        <f>IF(ISNUMBER(AVERAGEIFS(Observed!AG$2:AG$2369,Observed!$A$2:$A$2369,$A394,Observed!$C$2:$C$2369,$C394)),AVERAGEIFS(Observed!AG$2:AG$2369,Observed!$A$2:$A$2369,$A394,Observed!$C$2:$C$2369,$C394),"")</f>
        <v>29.366666666666664</v>
      </c>
      <c r="AH394" s="41">
        <f>IF(ISNUMBER(AVERAGEIFS(Observed!AH$2:AH$2369,Observed!$A$2:$A$2369,$A394,Observed!$C$2:$C$2369,$C394)),AVERAGEIFS(Observed!AH$2:AH$2369,Observed!$A$2:$A$2369,$A394,Observed!$C$2:$C$2369,$C394),"")</f>
        <v>4.6666666666666669E-2</v>
      </c>
      <c r="AI394" s="41">
        <f>IF(ISNUMBER(AVERAGEIFS(Observed!AI$2:AI$2369,Observed!$A$2:$A$2369,$A394,Observed!$C$2:$C$2369,$C394)),AVERAGEIFS(Observed!AI$2:AI$2369,Observed!$A$2:$A$2369,$A394,Observed!$C$2:$C$2369,$C394),"")</f>
        <v>4.6666666666666669E-2</v>
      </c>
      <c r="AJ394" s="41" t="str">
        <f>IF(ISNUMBER(AVERAGEIFS(Observed!AJ$2:AJ$2369,Observed!$A$2:$A$2369,$A394,Observed!$C$2:$C$2369,$C394)),AVERAGEIFS(Observed!AJ$2:AJ$2369,Observed!$A$2:$A$2369,$A394,Observed!$C$2:$C$2369,$C394),"")</f>
        <v/>
      </c>
      <c r="AK394" s="40">
        <f>IF(ISNUMBER(AVERAGEIFS(Observed!AK$2:AK$2369,Observed!$A$2:$A$2369,$A394,Observed!$C$2:$C$2369,$C394)),AVERAGEIFS(Observed!AK$2:AK$2369,Observed!$A$2:$A$2369,$A394,Observed!$C$2:$C$2369,$C394),"")</f>
        <v>12.433333333333332</v>
      </c>
      <c r="AL394" s="41" t="str">
        <f>IF(ISNUMBER(AVERAGEIFS(Observed!AL$2:AL$2369,Observed!$A$2:$A$2369,$A394,Observed!$C$2:$C$2369,$C394)),AVERAGEIFS(Observed!AL$2:AL$2369,Observed!$A$2:$A$2369,$A394,Observed!$C$2:$C$2369,$C394),"")</f>
        <v/>
      </c>
      <c r="AM394" s="40" t="str">
        <f>IF(ISNUMBER(AVERAGEIFS(Observed!AM$2:AM$2369,Observed!$A$2:$A$2369,$A394,Observed!$C$2:$C$2369,$C394)),AVERAGEIFS(Observed!AM$2:AM$2369,Observed!$A$2:$A$2369,$A394,Observed!$C$2:$C$2369,$C394),"")</f>
        <v/>
      </c>
      <c r="AN394" s="40" t="str">
        <f>IF(ISNUMBER(AVERAGEIFS(Observed!AN$2:AN$2369,Observed!$A$2:$A$2369,$A394,Observed!$C$2:$C$2369,$C394)),AVERAGEIFS(Observed!AN$2:AN$2369,Observed!$A$2:$A$2369,$A394,Observed!$C$2:$C$2369,$C394),"")</f>
        <v/>
      </c>
      <c r="AO394" s="40" t="str">
        <f>IF(ISNUMBER(AVERAGEIFS(Observed!AO$2:AO$2369,Observed!$A$2:$A$2369,$A394,Observed!$C$2:$C$2369,$C394)),AVERAGEIFS(Observed!AO$2:AO$2369,Observed!$A$2:$A$2369,$A394,Observed!$C$2:$C$2369,$C394),"")</f>
        <v/>
      </c>
      <c r="AP394" s="41" t="str">
        <f>IF(ISNUMBER(AVERAGEIFS(Observed!AP$2:AP$2369,Observed!$A$2:$A$2369,$A394,Observed!$C$2:$C$2369,$C394)),AVERAGEIFS(Observed!AP$2:AP$2369,Observed!$A$2:$A$2369,$A394,Observed!$C$2:$C$2369,$C394),"")</f>
        <v/>
      </c>
      <c r="AQ394" s="40" t="str">
        <f>IF(ISNUMBER(AVERAGEIFS(Observed!AQ$2:AQ$2369,Observed!$A$2:$A$2369,$A394,Observed!$C$2:$C$2369,$C394)),AVERAGEIFS(Observed!AQ$2:AQ$2369,Observed!$A$2:$A$2369,$A394,Observed!$C$2:$C$2369,$C394),"")</f>
        <v/>
      </c>
      <c r="AR394" s="40" t="str">
        <f>IF(ISNUMBER(AVERAGEIFS(Observed!AR$2:AR$2369,Observed!$A$2:$A$2369,$A394,Observed!$C$2:$C$2369,$C394)),AVERAGEIFS(Observed!AR$2:AR$2369,Observed!$A$2:$A$2369,$A394,Observed!$C$2:$C$2369,$C394),"")</f>
        <v/>
      </c>
      <c r="AS394" s="3">
        <f>COUNTIFS(Observed!$A$2:$A$2369,$A394,Observed!$C$2:$C$2369,$C394)</f>
        <v>3</v>
      </c>
      <c r="AT394" s="3">
        <f t="shared" si="6"/>
        <v>10</v>
      </c>
    </row>
    <row r="395" spans="1:46" x14ac:dyDescent="0.25">
      <c r="A395" t="s">
        <v>62</v>
      </c>
      <c r="B395" t="s">
        <v>61</v>
      </c>
      <c r="C395" s="7">
        <v>42290</v>
      </c>
      <c r="D395" t="s">
        <v>101</v>
      </c>
      <c r="F395">
        <v>500</v>
      </c>
      <c r="J395" t="s">
        <v>97</v>
      </c>
      <c r="K395" t="s">
        <v>79</v>
      </c>
      <c r="L395">
        <v>5</v>
      </c>
      <c r="M395" t="s">
        <v>74</v>
      </c>
      <c r="N395" s="39">
        <f>IF(ISNUMBER(AVERAGEIFS(Observed!N$2:N$2369,Observed!$A$2:$A$2369,$A395,Observed!$C$2:$C$2369,$C395)),AVERAGEIFS(Observed!N$2:N$2369,Observed!$A$2:$A$2369,$A395,Observed!$C$2:$C$2369,$C395),"")</f>
        <v>707.65</v>
      </c>
      <c r="O395" s="40">
        <f>IF(ISNUMBER(AVERAGEIFS(Observed!O$2:O$2369,Observed!$A$2:$A$2369,$A395,Observed!$C$2:$C$2369,$C395)),AVERAGEIFS(Observed!O$2:O$2369,Observed!$A$2:$A$2369,$A395,Observed!$C$2:$C$2369,$C395),"")</f>
        <v>70.765000000000001</v>
      </c>
      <c r="P395" s="40" t="str">
        <f>IF(ISNUMBER(AVERAGEIFS(Observed!P$2:P$2369,Observed!$A$2:$A$2369,$A395,Observed!$C$2:$C$2369,$C395)),AVERAGEIFS(Observed!P$2:P$2369,Observed!$A$2:$A$2369,$A395,Observed!$C$2:$C$2369,$C395),"")</f>
        <v/>
      </c>
      <c r="Q395" s="40" t="str">
        <f>IF(ISNUMBER(AVERAGEIFS(Observed!Q$2:Q$2369,Observed!$A$2:$A$2369,$A395,Observed!$C$2:$C$2369,$C395)),AVERAGEIFS(Observed!Q$2:Q$2369,Observed!$A$2:$A$2369,$A395,Observed!$C$2:$C$2369,$C395),"")</f>
        <v/>
      </c>
      <c r="R395" s="40" t="str">
        <f>IF(ISNUMBER(AVERAGEIFS(Observed!R$2:R$2369,Observed!$A$2:$A$2369,$A395,Observed!$C$2:$C$2369,$C395)),AVERAGEIFS(Observed!R$2:R$2369,Observed!$A$2:$A$2369,$A395,Observed!$C$2:$C$2369,$C395),"")</f>
        <v/>
      </c>
      <c r="S395" s="41" t="str">
        <f>IF(ISNUMBER(AVERAGEIFS(Observed!S$2:S$2369,Observed!$A$2:$A$2369,$A395,Observed!$C$2:$C$2369,$C395)),AVERAGEIFS(Observed!S$2:S$2369,Observed!$A$2:$A$2369,$A395,Observed!$C$2:$C$2369,$C395),"")</f>
        <v/>
      </c>
      <c r="T395" s="41" t="str">
        <f>IF(ISNUMBER(AVERAGEIFS(Observed!T$2:T$2369,Observed!$A$2:$A$2369,$A395,Observed!$C$2:$C$2369,$C395)),AVERAGEIFS(Observed!T$2:T$2369,Observed!$A$2:$A$2369,$A395,Observed!$C$2:$C$2369,$C395),"")</f>
        <v/>
      </c>
      <c r="U395" s="41" t="str">
        <f>IF(ISNUMBER(AVERAGEIFS(Observed!U$2:U$2369,Observed!$A$2:$A$2369,$A395,Observed!$C$2:$C$2369,$C395)),AVERAGEIFS(Observed!U$2:U$2369,Observed!$A$2:$A$2369,$A395,Observed!$C$2:$C$2369,$C395),"")</f>
        <v/>
      </c>
      <c r="V395" s="40" t="str">
        <f>IF(ISNUMBER(AVERAGEIFS(Observed!V$2:V$2369,Observed!$A$2:$A$2369,$A395,Observed!$C$2:$C$2369,$C395)),AVERAGEIFS(Observed!V$2:V$2369,Observed!$A$2:$A$2369,$A395,Observed!$C$2:$C$2369,$C395),"")</f>
        <v/>
      </c>
      <c r="W395" s="8" t="str">
        <f>IF(ISNUMBER(AVERAGEIFS(Observed!W$2:W$2369,Observed!$A$2:$A$2369,$A395,Observed!$C$2:$C$2369,$C395)),AVERAGEIFS(Observed!W$2:W$2369,Observed!$A$2:$A$2369,$A395,Observed!$C$2:$C$2369,$C395),"")</f>
        <v/>
      </c>
      <c r="X395" s="8" t="str">
        <f>IF(ISNUMBER(AVERAGEIFS(Observed!X$2:X$2369,Observed!$A$2:$A$2369,$A395,Observed!$C$2:$C$2369,$C395)),AVERAGEIFS(Observed!X$2:X$2369,Observed!$A$2:$A$2369,$A395,Observed!$C$2:$C$2369,$C395),"")</f>
        <v/>
      </c>
      <c r="Y395" s="40" t="str">
        <f>IF(ISNUMBER(AVERAGEIFS(Observed!Y$2:Y$2369,Observed!$A$2:$A$2369,$A395,Observed!$C$2:$C$2369,$C395)),AVERAGEIFS(Observed!Y$2:Y$2369,Observed!$A$2:$A$2369,$A395,Observed!$C$2:$C$2369,$C395),"")</f>
        <v/>
      </c>
      <c r="Z395" s="40" t="str">
        <f>IF(ISNUMBER(AVERAGEIFS(Observed!Z$2:Z$2369,Observed!$A$2:$A$2369,$A395,Observed!$C$2:$C$2369,$C395)),AVERAGEIFS(Observed!Z$2:Z$2369,Observed!$A$2:$A$2369,$A395,Observed!$C$2:$C$2369,$C395),"")</f>
        <v/>
      </c>
      <c r="AA395" s="40" t="str">
        <f>IF(ISNUMBER(AVERAGEIFS(Observed!AA$2:AA$2369,Observed!$A$2:$A$2369,$A395,Observed!$C$2:$C$2369,$C395)),AVERAGEIFS(Observed!AA$2:AA$2369,Observed!$A$2:$A$2369,$A395,Observed!$C$2:$C$2369,$C395),"")</f>
        <v/>
      </c>
      <c r="AB395" s="40">
        <f>IF(ISNUMBER(AVERAGEIFS(Observed!AB$2:AB$2369,Observed!$A$2:$A$2369,$A395,Observed!$C$2:$C$2369,$C395)),AVERAGEIFS(Observed!AB$2:AB$2369,Observed!$A$2:$A$2369,$A395,Observed!$C$2:$C$2369,$C395),"")</f>
        <v>17.350000000000001</v>
      </c>
      <c r="AC395" s="40">
        <f>IF(ISNUMBER(AVERAGEIFS(Observed!AC$2:AC$2369,Observed!$A$2:$A$2369,$A395,Observed!$C$2:$C$2369,$C395)),AVERAGEIFS(Observed!AC$2:AC$2369,Observed!$A$2:$A$2369,$A395,Observed!$C$2:$C$2369,$C395),"")</f>
        <v>9.5749999999999993</v>
      </c>
      <c r="AD395" s="40">
        <f>IF(ISNUMBER(AVERAGEIFS(Observed!AD$2:AD$2369,Observed!$A$2:$A$2369,$A395,Observed!$C$2:$C$2369,$C395)),AVERAGEIFS(Observed!AD$2:AD$2369,Observed!$A$2:$A$2369,$A395,Observed!$C$2:$C$2369,$C395),"")</f>
        <v>73.099999999999994</v>
      </c>
      <c r="AE395" s="40">
        <f>IF(ISNUMBER(AVERAGEIFS(Observed!AE$2:AE$2369,Observed!$A$2:$A$2369,$A395,Observed!$C$2:$C$2369,$C395)),AVERAGEIFS(Observed!AE$2:AE$2369,Observed!$A$2:$A$2369,$A395,Observed!$C$2:$C$2369,$C395),"")</f>
        <v>18.75</v>
      </c>
      <c r="AF395" s="40">
        <f>IF(ISNUMBER(AVERAGEIFS(Observed!AF$2:AF$2369,Observed!$A$2:$A$2369,$A395,Observed!$C$2:$C$2369,$C395)),AVERAGEIFS(Observed!AF$2:AF$2369,Observed!$A$2:$A$2369,$A395,Observed!$C$2:$C$2369,$C395),"")</f>
        <v>82.5</v>
      </c>
      <c r="AG395" s="40">
        <f>IF(ISNUMBER(AVERAGEIFS(Observed!AG$2:AG$2369,Observed!$A$2:$A$2369,$A395,Observed!$C$2:$C$2369,$C395)),AVERAGEIFS(Observed!AG$2:AG$2369,Observed!$A$2:$A$2369,$A395,Observed!$C$2:$C$2369,$C395),"")</f>
        <v>27.35</v>
      </c>
      <c r="AH395" s="41">
        <f>IF(ISNUMBER(AVERAGEIFS(Observed!AH$2:AH$2369,Observed!$A$2:$A$2369,$A395,Observed!$C$2:$C$2369,$C395)),AVERAGEIFS(Observed!AH$2:AH$2369,Observed!$A$2:$A$2369,$A395,Observed!$C$2:$C$2369,$C395),"")</f>
        <v>4.3750000000000004E-2</v>
      </c>
      <c r="AI395" s="41">
        <f>IF(ISNUMBER(AVERAGEIFS(Observed!AI$2:AI$2369,Observed!$A$2:$A$2369,$A395,Observed!$C$2:$C$2369,$C395)),AVERAGEIFS(Observed!AI$2:AI$2369,Observed!$A$2:$A$2369,$A395,Observed!$C$2:$C$2369,$C395),"")</f>
        <v>4.3750000000000004E-2</v>
      </c>
      <c r="AJ395" s="41" t="str">
        <f>IF(ISNUMBER(AVERAGEIFS(Observed!AJ$2:AJ$2369,Observed!$A$2:$A$2369,$A395,Observed!$C$2:$C$2369,$C395)),AVERAGEIFS(Observed!AJ$2:AJ$2369,Observed!$A$2:$A$2369,$A395,Observed!$C$2:$C$2369,$C395),"")</f>
        <v/>
      </c>
      <c r="AK395" s="40">
        <f>IF(ISNUMBER(AVERAGEIFS(Observed!AK$2:AK$2369,Observed!$A$2:$A$2369,$A395,Observed!$C$2:$C$2369,$C395)),AVERAGEIFS(Observed!AK$2:AK$2369,Observed!$A$2:$A$2369,$A395,Observed!$C$2:$C$2369,$C395),"")</f>
        <v>11.7</v>
      </c>
      <c r="AL395" s="41" t="str">
        <f>IF(ISNUMBER(AVERAGEIFS(Observed!AL$2:AL$2369,Observed!$A$2:$A$2369,$A395,Observed!$C$2:$C$2369,$C395)),AVERAGEIFS(Observed!AL$2:AL$2369,Observed!$A$2:$A$2369,$A395,Observed!$C$2:$C$2369,$C395),"")</f>
        <v/>
      </c>
      <c r="AM395" s="40" t="str">
        <f>IF(ISNUMBER(AVERAGEIFS(Observed!AM$2:AM$2369,Observed!$A$2:$A$2369,$A395,Observed!$C$2:$C$2369,$C395)),AVERAGEIFS(Observed!AM$2:AM$2369,Observed!$A$2:$A$2369,$A395,Observed!$C$2:$C$2369,$C395),"")</f>
        <v/>
      </c>
      <c r="AN395" s="40" t="str">
        <f>IF(ISNUMBER(AVERAGEIFS(Observed!AN$2:AN$2369,Observed!$A$2:$A$2369,$A395,Observed!$C$2:$C$2369,$C395)),AVERAGEIFS(Observed!AN$2:AN$2369,Observed!$A$2:$A$2369,$A395,Observed!$C$2:$C$2369,$C395),"")</f>
        <v/>
      </c>
      <c r="AO395" s="40" t="str">
        <f>IF(ISNUMBER(AVERAGEIFS(Observed!AO$2:AO$2369,Observed!$A$2:$A$2369,$A395,Observed!$C$2:$C$2369,$C395)),AVERAGEIFS(Observed!AO$2:AO$2369,Observed!$A$2:$A$2369,$A395,Observed!$C$2:$C$2369,$C395),"")</f>
        <v/>
      </c>
      <c r="AP395" s="41" t="str">
        <f>IF(ISNUMBER(AVERAGEIFS(Observed!AP$2:AP$2369,Observed!$A$2:$A$2369,$A395,Observed!$C$2:$C$2369,$C395)),AVERAGEIFS(Observed!AP$2:AP$2369,Observed!$A$2:$A$2369,$A395,Observed!$C$2:$C$2369,$C395),"")</f>
        <v/>
      </c>
      <c r="AQ395" s="40" t="str">
        <f>IF(ISNUMBER(AVERAGEIFS(Observed!AQ$2:AQ$2369,Observed!$A$2:$A$2369,$A395,Observed!$C$2:$C$2369,$C395)),AVERAGEIFS(Observed!AQ$2:AQ$2369,Observed!$A$2:$A$2369,$A395,Observed!$C$2:$C$2369,$C395),"")</f>
        <v/>
      </c>
      <c r="AR395" s="40" t="str">
        <f>IF(ISNUMBER(AVERAGEIFS(Observed!AR$2:AR$2369,Observed!$A$2:$A$2369,$A395,Observed!$C$2:$C$2369,$C395)),AVERAGEIFS(Observed!AR$2:AR$2369,Observed!$A$2:$A$2369,$A395,Observed!$C$2:$C$2369,$C395),"")</f>
        <v/>
      </c>
      <c r="AS395" s="3">
        <f>COUNTIFS(Observed!$A$2:$A$2369,$A395,Observed!$C$2:$C$2369,$C395)</f>
        <v>4</v>
      </c>
      <c r="AT395" s="3">
        <f t="shared" si="6"/>
        <v>10</v>
      </c>
    </row>
    <row r="396" spans="1:46" x14ac:dyDescent="0.25">
      <c r="A396" t="s">
        <v>63</v>
      </c>
      <c r="B396" t="s">
        <v>61</v>
      </c>
      <c r="C396" s="7">
        <v>42304</v>
      </c>
      <c r="D396" t="s">
        <v>101</v>
      </c>
      <c r="F396">
        <v>0</v>
      </c>
      <c r="J396" t="s">
        <v>97</v>
      </c>
      <c r="K396" t="s">
        <v>79</v>
      </c>
      <c r="L396">
        <v>5</v>
      </c>
      <c r="M396" t="s">
        <v>75</v>
      </c>
      <c r="N396" s="39">
        <f>IF(ISNUMBER(AVERAGEIFS(Observed!N$2:N$2369,Observed!$A$2:$A$2369,$A396,Observed!$C$2:$C$2369,$C396)),AVERAGEIFS(Observed!N$2:N$2369,Observed!$A$2:$A$2369,$A396,Observed!$C$2:$C$2369,$C396),"")</f>
        <v>1269.4333333333334</v>
      </c>
      <c r="O396" s="40">
        <f>IF(ISNUMBER(AVERAGEIFS(Observed!O$2:O$2369,Observed!$A$2:$A$2369,$A396,Observed!$C$2:$C$2369,$C396)),AVERAGEIFS(Observed!O$2:O$2369,Observed!$A$2:$A$2369,$A396,Observed!$C$2:$C$2369,$C396),"")</f>
        <v>126.94333333333334</v>
      </c>
      <c r="P396" s="40" t="str">
        <f>IF(ISNUMBER(AVERAGEIFS(Observed!P$2:P$2369,Observed!$A$2:$A$2369,$A396,Observed!$C$2:$C$2369,$C396)),AVERAGEIFS(Observed!P$2:P$2369,Observed!$A$2:$A$2369,$A396,Observed!$C$2:$C$2369,$C396),"")</f>
        <v/>
      </c>
      <c r="Q396" s="40" t="str">
        <f>IF(ISNUMBER(AVERAGEIFS(Observed!Q$2:Q$2369,Observed!$A$2:$A$2369,$A396,Observed!$C$2:$C$2369,$C396)),AVERAGEIFS(Observed!Q$2:Q$2369,Observed!$A$2:$A$2369,$A396,Observed!$C$2:$C$2369,$C396),"")</f>
        <v/>
      </c>
      <c r="R396" s="40" t="str">
        <f>IF(ISNUMBER(AVERAGEIFS(Observed!R$2:R$2369,Observed!$A$2:$A$2369,$A396,Observed!$C$2:$C$2369,$C396)),AVERAGEIFS(Observed!R$2:R$2369,Observed!$A$2:$A$2369,$A396,Observed!$C$2:$C$2369,$C396),"")</f>
        <v/>
      </c>
      <c r="S396" s="41" t="str">
        <f>IF(ISNUMBER(AVERAGEIFS(Observed!S$2:S$2369,Observed!$A$2:$A$2369,$A396,Observed!$C$2:$C$2369,$C396)),AVERAGEIFS(Observed!S$2:S$2369,Observed!$A$2:$A$2369,$A396,Observed!$C$2:$C$2369,$C396),"")</f>
        <v/>
      </c>
      <c r="T396" s="41" t="str">
        <f>IF(ISNUMBER(AVERAGEIFS(Observed!T$2:T$2369,Observed!$A$2:$A$2369,$A396,Observed!$C$2:$C$2369,$C396)),AVERAGEIFS(Observed!T$2:T$2369,Observed!$A$2:$A$2369,$A396,Observed!$C$2:$C$2369,$C396),"")</f>
        <v/>
      </c>
      <c r="U396" s="41" t="str">
        <f>IF(ISNUMBER(AVERAGEIFS(Observed!U$2:U$2369,Observed!$A$2:$A$2369,$A396,Observed!$C$2:$C$2369,$C396)),AVERAGEIFS(Observed!U$2:U$2369,Observed!$A$2:$A$2369,$A396,Observed!$C$2:$C$2369,$C396),"")</f>
        <v/>
      </c>
      <c r="V396" s="40" t="str">
        <f>IF(ISNUMBER(AVERAGEIFS(Observed!V$2:V$2369,Observed!$A$2:$A$2369,$A396,Observed!$C$2:$C$2369,$C396)),AVERAGEIFS(Observed!V$2:V$2369,Observed!$A$2:$A$2369,$A396,Observed!$C$2:$C$2369,$C396),"")</f>
        <v/>
      </c>
      <c r="W396" s="8" t="str">
        <f>IF(ISNUMBER(AVERAGEIFS(Observed!W$2:W$2369,Observed!$A$2:$A$2369,$A396,Observed!$C$2:$C$2369,$C396)),AVERAGEIFS(Observed!W$2:W$2369,Observed!$A$2:$A$2369,$A396,Observed!$C$2:$C$2369,$C396),"")</f>
        <v/>
      </c>
      <c r="X396" s="8" t="str">
        <f>IF(ISNUMBER(AVERAGEIFS(Observed!X$2:X$2369,Observed!$A$2:$A$2369,$A396,Observed!$C$2:$C$2369,$C396)),AVERAGEIFS(Observed!X$2:X$2369,Observed!$A$2:$A$2369,$A396,Observed!$C$2:$C$2369,$C396),"")</f>
        <v/>
      </c>
      <c r="Y396" s="40" t="str">
        <f>IF(ISNUMBER(AVERAGEIFS(Observed!Y$2:Y$2369,Observed!$A$2:$A$2369,$A396,Observed!$C$2:$C$2369,$C396)),AVERAGEIFS(Observed!Y$2:Y$2369,Observed!$A$2:$A$2369,$A396,Observed!$C$2:$C$2369,$C396),"")</f>
        <v/>
      </c>
      <c r="Z396" s="40" t="str">
        <f>IF(ISNUMBER(AVERAGEIFS(Observed!Z$2:Z$2369,Observed!$A$2:$A$2369,$A396,Observed!$C$2:$C$2369,$C396)),AVERAGEIFS(Observed!Z$2:Z$2369,Observed!$A$2:$A$2369,$A396,Observed!$C$2:$C$2369,$C396),"")</f>
        <v/>
      </c>
      <c r="AA396" s="40" t="str">
        <f>IF(ISNUMBER(AVERAGEIFS(Observed!AA$2:AA$2369,Observed!$A$2:$A$2369,$A396,Observed!$C$2:$C$2369,$C396)),AVERAGEIFS(Observed!AA$2:AA$2369,Observed!$A$2:$A$2369,$A396,Observed!$C$2:$C$2369,$C396),"")</f>
        <v/>
      </c>
      <c r="AB396" s="40">
        <f>IF(ISNUMBER(AVERAGEIFS(Observed!AB$2:AB$2369,Observed!$A$2:$A$2369,$A396,Observed!$C$2:$C$2369,$C396)),AVERAGEIFS(Observed!AB$2:AB$2369,Observed!$A$2:$A$2369,$A396,Observed!$C$2:$C$2369,$C396),"")</f>
        <v>17.766666666666669</v>
      </c>
      <c r="AC396" s="40">
        <f>IF(ISNUMBER(AVERAGEIFS(Observed!AC$2:AC$2369,Observed!$A$2:$A$2369,$A396,Observed!$C$2:$C$2369,$C396)),AVERAGEIFS(Observed!AC$2:AC$2369,Observed!$A$2:$A$2369,$A396,Observed!$C$2:$C$2369,$C396),"")</f>
        <v>7.166666666666667</v>
      </c>
      <c r="AD396" s="40">
        <f>IF(ISNUMBER(AVERAGEIFS(Observed!AD$2:AD$2369,Observed!$A$2:$A$2369,$A396,Observed!$C$2:$C$2369,$C396)),AVERAGEIFS(Observed!AD$2:AD$2369,Observed!$A$2:$A$2369,$A396,Observed!$C$2:$C$2369,$C396),"")</f>
        <v>75.666666666666671</v>
      </c>
      <c r="AE396" s="40">
        <f>IF(ISNUMBER(AVERAGEIFS(Observed!AE$2:AE$2369,Observed!$A$2:$A$2369,$A396,Observed!$C$2:$C$2369,$C396)),AVERAGEIFS(Observed!AE$2:AE$2369,Observed!$A$2:$A$2369,$A396,Observed!$C$2:$C$2369,$C396),"")</f>
        <v>18.133333333333336</v>
      </c>
      <c r="AF396" s="40">
        <f>IF(ISNUMBER(AVERAGEIFS(Observed!AF$2:AF$2369,Observed!$A$2:$A$2369,$A396,Observed!$C$2:$C$2369,$C396)),AVERAGEIFS(Observed!AF$2:AF$2369,Observed!$A$2:$A$2369,$A396,Observed!$C$2:$C$2369,$C396),"")</f>
        <v>84.033333333333331</v>
      </c>
      <c r="AG396" s="40">
        <f>IF(ISNUMBER(AVERAGEIFS(Observed!AG$2:AG$2369,Observed!$A$2:$A$2369,$A396,Observed!$C$2:$C$2369,$C396)),AVERAGEIFS(Observed!AG$2:AG$2369,Observed!$A$2:$A$2369,$A396,Observed!$C$2:$C$2369,$C396),"")</f>
        <v>19.5</v>
      </c>
      <c r="AH396" s="41">
        <f>IF(ISNUMBER(AVERAGEIFS(Observed!AH$2:AH$2369,Observed!$A$2:$A$2369,$A396,Observed!$C$2:$C$2369,$C396)),AVERAGEIFS(Observed!AH$2:AH$2369,Observed!$A$2:$A$2369,$A396,Observed!$C$2:$C$2369,$C396),"")</f>
        <v>3.1333333333333331E-2</v>
      </c>
      <c r="AI396" s="41">
        <f>IF(ISNUMBER(AVERAGEIFS(Observed!AI$2:AI$2369,Observed!$A$2:$A$2369,$A396,Observed!$C$2:$C$2369,$C396)),AVERAGEIFS(Observed!AI$2:AI$2369,Observed!$A$2:$A$2369,$A396,Observed!$C$2:$C$2369,$C396),"")</f>
        <v>3.1333333333333331E-2</v>
      </c>
      <c r="AJ396" s="41" t="str">
        <f>IF(ISNUMBER(AVERAGEIFS(Observed!AJ$2:AJ$2369,Observed!$A$2:$A$2369,$A396,Observed!$C$2:$C$2369,$C396)),AVERAGEIFS(Observed!AJ$2:AJ$2369,Observed!$A$2:$A$2369,$A396,Observed!$C$2:$C$2369,$C396),"")</f>
        <v/>
      </c>
      <c r="AK396" s="40">
        <f>IF(ISNUMBER(AVERAGEIFS(Observed!AK$2:AK$2369,Observed!$A$2:$A$2369,$A396,Observed!$C$2:$C$2369,$C396)),AVERAGEIFS(Observed!AK$2:AK$2369,Observed!$A$2:$A$2369,$A396,Observed!$C$2:$C$2369,$C396),"")</f>
        <v>12.1</v>
      </c>
      <c r="AL396" s="41" t="str">
        <f>IF(ISNUMBER(AVERAGEIFS(Observed!AL$2:AL$2369,Observed!$A$2:$A$2369,$A396,Observed!$C$2:$C$2369,$C396)),AVERAGEIFS(Observed!AL$2:AL$2369,Observed!$A$2:$A$2369,$A396,Observed!$C$2:$C$2369,$C396),"")</f>
        <v/>
      </c>
      <c r="AM396" s="40" t="str">
        <f>IF(ISNUMBER(AVERAGEIFS(Observed!AM$2:AM$2369,Observed!$A$2:$A$2369,$A396,Observed!$C$2:$C$2369,$C396)),AVERAGEIFS(Observed!AM$2:AM$2369,Observed!$A$2:$A$2369,$A396,Observed!$C$2:$C$2369,$C396),"")</f>
        <v/>
      </c>
      <c r="AN396" s="40" t="str">
        <f>IF(ISNUMBER(AVERAGEIFS(Observed!AN$2:AN$2369,Observed!$A$2:$A$2369,$A396,Observed!$C$2:$C$2369,$C396)),AVERAGEIFS(Observed!AN$2:AN$2369,Observed!$A$2:$A$2369,$A396,Observed!$C$2:$C$2369,$C396),"")</f>
        <v/>
      </c>
      <c r="AO396" s="40" t="str">
        <f>IF(ISNUMBER(AVERAGEIFS(Observed!AO$2:AO$2369,Observed!$A$2:$A$2369,$A396,Observed!$C$2:$C$2369,$C396)),AVERAGEIFS(Observed!AO$2:AO$2369,Observed!$A$2:$A$2369,$A396,Observed!$C$2:$C$2369,$C396),"")</f>
        <v/>
      </c>
      <c r="AP396" s="41" t="str">
        <f>IF(ISNUMBER(AVERAGEIFS(Observed!AP$2:AP$2369,Observed!$A$2:$A$2369,$A396,Observed!$C$2:$C$2369,$C396)),AVERAGEIFS(Observed!AP$2:AP$2369,Observed!$A$2:$A$2369,$A396,Observed!$C$2:$C$2369,$C396),"")</f>
        <v/>
      </c>
      <c r="AQ396" s="40" t="str">
        <f>IF(ISNUMBER(AVERAGEIFS(Observed!AQ$2:AQ$2369,Observed!$A$2:$A$2369,$A396,Observed!$C$2:$C$2369,$C396)),AVERAGEIFS(Observed!AQ$2:AQ$2369,Observed!$A$2:$A$2369,$A396,Observed!$C$2:$C$2369,$C396),"")</f>
        <v/>
      </c>
      <c r="AR396" s="40" t="str">
        <f>IF(ISNUMBER(AVERAGEIFS(Observed!AR$2:AR$2369,Observed!$A$2:$A$2369,$A396,Observed!$C$2:$C$2369,$C396)),AVERAGEIFS(Observed!AR$2:AR$2369,Observed!$A$2:$A$2369,$A396,Observed!$C$2:$C$2369,$C396),"")</f>
        <v/>
      </c>
      <c r="AS396" s="3">
        <f>COUNTIFS(Observed!$A$2:$A$2369,$A396,Observed!$C$2:$C$2369,$C396)</f>
        <v>3</v>
      </c>
      <c r="AT396" s="3">
        <f t="shared" si="6"/>
        <v>10</v>
      </c>
    </row>
    <row r="397" spans="1:46" x14ac:dyDescent="0.25">
      <c r="A397" t="s">
        <v>66</v>
      </c>
      <c r="B397" t="s">
        <v>61</v>
      </c>
      <c r="C397" s="7">
        <v>42304</v>
      </c>
      <c r="D397" t="s">
        <v>101</v>
      </c>
      <c r="F397">
        <v>50</v>
      </c>
      <c r="J397" t="s">
        <v>97</v>
      </c>
      <c r="K397" t="s">
        <v>79</v>
      </c>
      <c r="L397">
        <v>5</v>
      </c>
      <c r="M397" t="s">
        <v>75</v>
      </c>
      <c r="N397" s="39">
        <f>IF(ISNUMBER(AVERAGEIFS(Observed!N$2:N$2369,Observed!$A$2:$A$2369,$A397,Observed!$C$2:$C$2369,$C397)),AVERAGEIFS(Observed!N$2:N$2369,Observed!$A$2:$A$2369,$A397,Observed!$C$2:$C$2369,$C397),"")</f>
        <v>1237.6333333333332</v>
      </c>
      <c r="O397" s="40">
        <f>IF(ISNUMBER(AVERAGEIFS(Observed!O$2:O$2369,Observed!$A$2:$A$2369,$A397,Observed!$C$2:$C$2369,$C397)),AVERAGEIFS(Observed!O$2:O$2369,Observed!$A$2:$A$2369,$A397,Observed!$C$2:$C$2369,$C397),"")</f>
        <v>123.76333333333332</v>
      </c>
      <c r="P397" s="40" t="str">
        <f>IF(ISNUMBER(AVERAGEIFS(Observed!P$2:P$2369,Observed!$A$2:$A$2369,$A397,Observed!$C$2:$C$2369,$C397)),AVERAGEIFS(Observed!P$2:P$2369,Observed!$A$2:$A$2369,$A397,Observed!$C$2:$C$2369,$C397),"")</f>
        <v/>
      </c>
      <c r="Q397" s="40" t="str">
        <f>IF(ISNUMBER(AVERAGEIFS(Observed!Q$2:Q$2369,Observed!$A$2:$A$2369,$A397,Observed!$C$2:$C$2369,$C397)),AVERAGEIFS(Observed!Q$2:Q$2369,Observed!$A$2:$A$2369,$A397,Observed!$C$2:$C$2369,$C397),"")</f>
        <v/>
      </c>
      <c r="R397" s="40" t="str">
        <f>IF(ISNUMBER(AVERAGEIFS(Observed!R$2:R$2369,Observed!$A$2:$A$2369,$A397,Observed!$C$2:$C$2369,$C397)),AVERAGEIFS(Observed!R$2:R$2369,Observed!$A$2:$A$2369,$A397,Observed!$C$2:$C$2369,$C397),"")</f>
        <v/>
      </c>
      <c r="S397" s="41" t="str">
        <f>IF(ISNUMBER(AVERAGEIFS(Observed!S$2:S$2369,Observed!$A$2:$A$2369,$A397,Observed!$C$2:$C$2369,$C397)),AVERAGEIFS(Observed!S$2:S$2369,Observed!$A$2:$A$2369,$A397,Observed!$C$2:$C$2369,$C397),"")</f>
        <v/>
      </c>
      <c r="T397" s="41" t="str">
        <f>IF(ISNUMBER(AVERAGEIFS(Observed!T$2:T$2369,Observed!$A$2:$A$2369,$A397,Observed!$C$2:$C$2369,$C397)),AVERAGEIFS(Observed!T$2:T$2369,Observed!$A$2:$A$2369,$A397,Observed!$C$2:$C$2369,$C397),"")</f>
        <v/>
      </c>
      <c r="U397" s="41" t="str">
        <f>IF(ISNUMBER(AVERAGEIFS(Observed!U$2:U$2369,Observed!$A$2:$A$2369,$A397,Observed!$C$2:$C$2369,$C397)),AVERAGEIFS(Observed!U$2:U$2369,Observed!$A$2:$A$2369,$A397,Observed!$C$2:$C$2369,$C397),"")</f>
        <v/>
      </c>
      <c r="V397" s="40" t="str">
        <f>IF(ISNUMBER(AVERAGEIFS(Observed!V$2:V$2369,Observed!$A$2:$A$2369,$A397,Observed!$C$2:$C$2369,$C397)),AVERAGEIFS(Observed!V$2:V$2369,Observed!$A$2:$A$2369,$A397,Observed!$C$2:$C$2369,$C397),"")</f>
        <v/>
      </c>
      <c r="W397" s="8" t="str">
        <f>IF(ISNUMBER(AVERAGEIFS(Observed!W$2:W$2369,Observed!$A$2:$A$2369,$A397,Observed!$C$2:$C$2369,$C397)),AVERAGEIFS(Observed!W$2:W$2369,Observed!$A$2:$A$2369,$A397,Observed!$C$2:$C$2369,$C397),"")</f>
        <v/>
      </c>
      <c r="X397" s="8" t="str">
        <f>IF(ISNUMBER(AVERAGEIFS(Observed!X$2:X$2369,Observed!$A$2:$A$2369,$A397,Observed!$C$2:$C$2369,$C397)),AVERAGEIFS(Observed!X$2:X$2369,Observed!$A$2:$A$2369,$A397,Observed!$C$2:$C$2369,$C397),"")</f>
        <v/>
      </c>
      <c r="Y397" s="40" t="str">
        <f>IF(ISNUMBER(AVERAGEIFS(Observed!Y$2:Y$2369,Observed!$A$2:$A$2369,$A397,Observed!$C$2:$C$2369,$C397)),AVERAGEIFS(Observed!Y$2:Y$2369,Observed!$A$2:$A$2369,$A397,Observed!$C$2:$C$2369,$C397),"")</f>
        <v/>
      </c>
      <c r="Z397" s="40" t="str">
        <f>IF(ISNUMBER(AVERAGEIFS(Observed!Z$2:Z$2369,Observed!$A$2:$A$2369,$A397,Observed!$C$2:$C$2369,$C397)),AVERAGEIFS(Observed!Z$2:Z$2369,Observed!$A$2:$A$2369,$A397,Observed!$C$2:$C$2369,$C397),"")</f>
        <v/>
      </c>
      <c r="AA397" s="40" t="str">
        <f>IF(ISNUMBER(AVERAGEIFS(Observed!AA$2:AA$2369,Observed!$A$2:$A$2369,$A397,Observed!$C$2:$C$2369,$C397)),AVERAGEIFS(Observed!AA$2:AA$2369,Observed!$A$2:$A$2369,$A397,Observed!$C$2:$C$2369,$C397),"")</f>
        <v/>
      </c>
      <c r="AB397" s="40">
        <f>IF(ISNUMBER(AVERAGEIFS(Observed!AB$2:AB$2369,Observed!$A$2:$A$2369,$A397,Observed!$C$2:$C$2369,$C397)),AVERAGEIFS(Observed!AB$2:AB$2369,Observed!$A$2:$A$2369,$A397,Observed!$C$2:$C$2369,$C397),"")</f>
        <v>17.899999999999999</v>
      </c>
      <c r="AC397" s="40">
        <f>IF(ISNUMBER(AVERAGEIFS(Observed!AC$2:AC$2369,Observed!$A$2:$A$2369,$A397,Observed!$C$2:$C$2369,$C397)),AVERAGEIFS(Observed!AC$2:AC$2369,Observed!$A$2:$A$2369,$A397,Observed!$C$2:$C$2369,$C397),"")</f>
        <v>7.4333333333333327</v>
      </c>
      <c r="AD397" s="40">
        <f>IF(ISNUMBER(AVERAGEIFS(Observed!AD$2:AD$2369,Observed!$A$2:$A$2369,$A397,Observed!$C$2:$C$2369,$C397)),AVERAGEIFS(Observed!AD$2:AD$2369,Observed!$A$2:$A$2369,$A397,Observed!$C$2:$C$2369,$C397),"")</f>
        <v>74.333333333333329</v>
      </c>
      <c r="AE397" s="40">
        <f>IF(ISNUMBER(AVERAGEIFS(Observed!AE$2:AE$2369,Observed!$A$2:$A$2369,$A397,Observed!$C$2:$C$2369,$C397)),AVERAGEIFS(Observed!AE$2:AE$2369,Observed!$A$2:$A$2369,$A397,Observed!$C$2:$C$2369,$C397),"")</f>
        <v>18.400000000000002</v>
      </c>
      <c r="AF397" s="40">
        <f>IF(ISNUMBER(AVERAGEIFS(Observed!AF$2:AF$2369,Observed!$A$2:$A$2369,$A397,Observed!$C$2:$C$2369,$C397)),AVERAGEIFS(Observed!AF$2:AF$2369,Observed!$A$2:$A$2369,$A397,Observed!$C$2:$C$2369,$C397),"")</f>
        <v>83.633333333333326</v>
      </c>
      <c r="AG397" s="40">
        <f>IF(ISNUMBER(AVERAGEIFS(Observed!AG$2:AG$2369,Observed!$A$2:$A$2369,$A397,Observed!$C$2:$C$2369,$C397)),AVERAGEIFS(Observed!AG$2:AG$2369,Observed!$A$2:$A$2369,$A397,Observed!$C$2:$C$2369,$C397),"")</f>
        <v>21.633333333333336</v>
      </c>
      <c r="AH397" s="41">
        <f>IF(ISNUMBER(AVERAGEIFS(Observed!AH$2:AH$2369,Observed!$A$2:$A$2369,$A397,Observed!$C$2:$C$2369,$C397)),AVERAGEIFS(Observed!AH$2:AH$2369,Observed!$A$2:$A$2369,$A397,Observed!$C$2:$C$2369,$C397),"")</f>
        <v>3.4666666666666672E-2</v>
      </c>
      <c r="AI397" s="41">
        <f>IF(ISNUMBER(AVERAGEIFS(Observed!AI$2:AI$2369,Observed!$A$2:$A$2369,$A397,Observed!$C$2:$C$2369,$C397)),AVERAGEIFS(Observed!AI$2:AI$2369,Observed!$A$2:$A$2369,$A397,Observed!$C$2:$C$2369,$C397),"")</f>
        <v>3.4666666666666672E-2</v>
      </c>
      <c r="AJ397" s="41" t="str">
        <f>IF(ISNUMBER(AVERAGEIFS(Observed!AJ$2:AJ$2369,Observed!$A$2:$A$2369,$A397,Observed!$C$2:$C$2369,$C397)),AVERAGEIFS(Observed!AJ$2:AJ$2369,Observed!$A$2:$A$2369,$A397,Observed!$C$2:$C$2369,$C397),"")</f>
        <v/>
      </c>
      <c r="AK397" s="40">
        <f>IF(ISNUMBER(AVERAGEIFS(Observed!AK$2:AK$2369,Observed!$A$2:$A$2369,$A397,Observed!$C$2:$C$2369,$C397)),AVERAGEIFS(Observed!AK$2:AK$2369,Observed!$A$2:$A$2369,$A397,Observed!$C$2:$C$2369,$C397),"")</f>
        <v>11.9</v>
      </c>
      <c r="AL397" s="41" t="str">
        <f>IF(ISNUMBER(AVERAGEIFS(Observed!AL$2:AL$2369,Observed!$A$2:$A$2369,$A397,Observed!$C$2:$C$2369,$C397)),AVERAGEIFS(Observed!AL$2:AL$2369,Observed!$A$2:$A$2369,$A397,Observed!$C$2:$C$2369,$C397),"")</f>
        <v/>
      </c>
      <c r="AM397" s="40" t="str">
        <f>IF(ISNUMBER(AVERAGEIFS(Observed!AM$2:AM$2369,Observed!$A$2:$A$2369,$A397,Observed!$C$2:$C$2369,$C397)),AVERAGEIFS(Observed!AM$2:AM$2369,Observed!$A$2:$A$2369,$A397,Observed!$C$2:$C$2369,$C397),"")</f>
        <v/>
      </c>
      <c r="AN397" s="40" t="str">
        <f>IF(ISNUMBER(AVERAGEIFS(Observed!AN$2:AN$2369,Observed!$A$2:$A$2369,$A397,Observed!$C$2:$C$2369,$C397)),AVERAGEIFS(Observed!AN$2:AN$2369,Observed!$A$2:$A$2369,$A397,Observed!$C$2:$C$2369,$C397),"")</f>
        <v/>
      </c>
      <c r="AO397" s="40" t="str">
        <f>IF(ISNUMBER(AVERAGEIFS(Observed!AO$2:AO$2369,Observed!$A$2:$A$2369,$A397,Observed!$C$2:$C$2369,$C397)),AVERAGEIFS(Observed!AO$2:AO$2369,Observed!$A$2:$A$2369,$A397,Observed!$C$2:$C$2369,$C397),"")</f>
        <v/>
      </c>
      <c r="AP397" s="41" t="str">
        <f>IF(ISNUMBER(AVERAGEIFS(Observed!AP$2:AP$2369,Observed!$A$2:$A$2369,$A397,Observed!$C$2:$C$2369,$C397)),AVERAGEIFS(Observed!AP$2:AP$2369,Observed!$A$2:$A$2369,$A397,Observed!$C$2:$C$2369,$C397),"")</f>
        <v/>
      </c>
      <c r="AQ397" s="40" t="str">
        <f>IF(ISNUMBER(AVERAGEIFS(Observed!AQ$2:AQ$2369,Observed!$A$2:$A$2369,$A397,Observed!$C$2:$C$2369,$C397)),AVERAGEIFS(Observed!AQ$2:AQ$2369,Observed!$A$2:$A$2369,$A397,Observed!$C$2:$C$2369,$C397),"")</f>
        <v/>
      </c>
      <c r="AR397" s="40" t="str">
        <f>IF(ISNUMBER(AVERAGEIFS(Observed!AR$2:AR$2369,Observed!$A$2:$A$2369,$A397,Observed!$C$2:$C$2369,$C397)),AVERAGEIFS(Observed!AR$2:AR$2369,Observed!$A$2:$A$2369,$A397,Observed!$C$2:$C$2369,$C397),"")</f>
        <v/>
      </c>
      <c r="AS397" s="3">
        <f>COUNTIFS(Observed!$A$2:$A$2369,$A397,Observed!$C$2:$C$2369,$C397)</f>
        <v>3</v>
      </c>
      <c r="AT397" s="3">
        <f t="shared" si="6"/>
        <v>10</v>
      </c>
    </row>
    <row r="398" spans="1:46" x14ac:dyDescent="0.25">
      <c r="A398" t="s">
        <v>64</v>
      </c>
      <c r="B398" t="s">
        <v>61</v>
      </c>
      <c r="C398" s="7">
        <v>42304</v>
      </c>
      <c r="D398" t="s">
        <v>101</v>
      </c>
      <c r="F398">
        <v>100</v>
      </c>
      <c r="J398" t="s">
        <v>97</v>
      </c>
      <c r="K398" t="s">
        <v>79</v>
      </c>
      <c r="L398">
        <v>5</v>
      </c>
      <c r="M398" t="s">
        <v>75</v>
      </c>
      <c r="N398" s="39">
        <f>IF(ISNUMBER(AVERAGEIFS(Observed!N$2:N$2369,Observed!$A$2:$A$2369,$A398,Observed!$C$2:$C$2369,$C398)),AVERAGEIFS(Observed!N$2:N$2369,Observed!$A$2:$A$2369,$A398,Observed!$C$2:$C$2369,$C398),"")</f>
        <v>1472.7750000000001</v>
      </c>
      <c r="O398" s="40">
        <f>IF(ISNUMBER(AVERAGEIFS(Observed!O$2:O$2369,Observed!$A$2:$A$2369,$A398,Observed!$C$2:$C$2369,$C398)),AVERAGEIFS(Observed!O$2:O$2369,Observed!$A$2:$A$2369,$A398,Observed!$C$2:$C$2369,$C398),"")</f>
        <v>147.2775</v>
      </c>
      <c r="P398" s="40" t="str">
        <f>IF(ISNUMBER(AVERAGEIFS(Observed!P$2:P$2369,Observed!$A$2:$A$2369,$A398,Observed!$C$2:$C$2369,$C398)),AVERAGEIFS(Observed!P$2:P$2369,Observed!$A$2:$A$2369,$A398,Observed!$C$2:$C$2369,$C398),"")</f>
        <v/>
      </c>
      <c r="Q398" s="40" t="str">
        <f>IF(ISNUMBER(AVERAGEIFS(Observed!Q$2:Q$2369,Observed!$A$2:$A$2369,$A398,Observed!$C$2:$C$2369,$C398)),AVERAGEIFS(Observed!Q$2:Q$2369,Observed!$A$2:$A$2369,$A398,Observed!$C$2:$C$2369,$C398),"")</f>
        <v/>
      </c>
      <c r="R398" s="40" t="str">
        <f>IF(ISNUMBER(AVERAGEIFS(Observed!R$2:R$2369,Observed!$A$2:$A$2369,$A398,Observed!$C$2:$C$2369,$C398)),AVERAGEIFS(Observed!R$2:R$2369,Observed!$A$2:$A$2369,$A398,Observed!$C$2:$C$2369,$C398),"")</f>
        <v/>
      </c>
      <c r="S398" s="41" t="str">
        <f>IF(ISNUMBER(AVERAGEIFS(Observed!S$2:S$2369,Observed!$A$2:$A$2369,$A398,Observed!$C$2:$C$2369,$C398)),AVERAGEIFS(Observed!S$2:S$2369,Observed!$A$2:$A$2369,$A398,Observed!$C$2:$C$2369,$C398),"")</f>
        <v/>
      </c>
      <c r="T398" s="41" t="str">
        <f>IF(ISNUMBER(AVERAGEIFS(Observed!T$2:T$2369,Observed!$A$2:$A$2369,$A398,Observed!$C$2:$C$2369,$C398)),AVERAGEIFS(Observed!T$2:T$2369,Observed!$A$2:$A$2369,$A398,Observed!$C$2:$C$2369,$C398),"")</f>
        <v/>
      </c>
      <c r="U398" s="41" t="str">
        <f>IF(ISNUMBER(AVERAGEIFS(Observed!U$2:U$2369,Observed!$A$2:$A$2369,$A398,Observed!$C$2:$C$2369,$C398)),AVERAGEIFS(Observed!U$2:U$2369,Observed!$A$2:$A$2369,$A398,Observed!$C$2:$C$2369,$C398),"")</f>
        <v/>
      </c>
      <c r="V398" s="40" t="str">
        <f>IF(ISNUMBER(AVERAGEIFS(Observed!V$2:V$2369,Observed!$A$2:$A$2369,$A398,Observed!$C$2:$C$2369,$C398)),AVERAGEIFS(Observed!V$2:V$2369,Observed!$A$2:$A$2369,$A398,Observed!$C$2:$C$2369,$C398),"")</f>
        <v/>
      </c>
      <c r="W398" s="8" t="str">
        <f>IF(ISNUMBER(AVERAGEIFS(Observed!W$2:W$2369,Observed!$A$2:$A$2369,$A398,Observed!$C$2:$C$2369,$C398)),AVERAGEIFS(Observed!W$2:W$2369,Observed!$A$2:$A$2369,$A398,Observed!$C$2:$C$2369,$C398),"")</f>
        <v/>
      </c>
      <c r="X398" s="8" t="str">
        <f>IF(ISNUMBER(AVERAGEIFS(Observed!X$2:X$2369,Observed!$A$2:$A$2369,$A398,Observed!$C$2:$C$2369,$C398)),AVERAGEIFS(Observed!X$2:X$2369,Observed!$A$2:$A$2369,$A398,Observed!$C$2:$C$2369,$C398),"")</f>
        <v/>
      </c>
      <c r="Y398" s="40" t="str">
        <f>IF(ISNUMBER(AVERAGEIFS(Observed!Y$2:Y$2369,Observed!$A$2:$A$2369,$A398,Observed!$C$2:$C$2369,$C398)),AVERAGEIFS(Observed!Y$2:Y$2369,Observed!$A$2:$A$2369,$A398,Observed!$C$2:$C$2369,$C398),"")</f>
        <v/>
      </c>
      <c r="Z398" s="40" t="str">
        <f>IF(ISNUMBER(AVERAGEIFS(Observed!Z$2:Z$2369,Observed!$A$2:$A$2369,$A398,Observed!$C$2:$C$2369,$C398)),AVERAGEIFS(Observed!Z$2:Z$2369,Observed!$A$2:$A$2369,$A398,Observed!$C$2:$C$2369,$C398),"")</f>
        <v/>
      </c>
      <c r="AA398" s="40" t="str">
        <f>IF(ISNUMBER(AVERAGEIFS(Observed!AA$2:AA$2369,Observed!$A$2:$A$2369,$A398,Observed!$C$2:$C$2369,$C398)),AVERAGEIFS(Observed!AA$2:AA$2369,Observed!$A$2:$A$2369,$A398,Observed!$C$2:$C$2369,$C398),"")</f>
        <v/>
      </c>
      <c r="AB398" s="40">
        <f>IF(ISNUMBER(AVERAGEIFS(Observed!AB$2:AB$2369,Observed!$A$2:$A$2369,$A398,Observed!$C$2:$C$2369,$C398)),AVERAGEIFS(Observed!AB$2:AB$2369,Observed!$A$2:$A$2369,$A398,Observed!$C$2:$C$2369,$C398),"")</f>
        <v>18.074999999999999</v>
      </c>
      <c r="AC398" s="40">
        <f>IF(ISNUMBER(AVERAGEIFS(Observed!AC$2:AC$2369,Observed!$A$2:$A$2369,$A398,Observed!$C$2:$C$2369,$C398)),AVERAGEIFS(Observed!AC$2:AC$2369,Observed!$A$2:$A$2369,$A398,Observed!$C$2:$C$2369,$C398),"")</f>
        <v>7.6749999999999989</v>
      </c>
      <c r="AD398" s="40">
        <f>IF(ISNUMBER(AVERAGEIFS(Observed!AD$2:AD$2369,Observed!$A$2:$A$2369,$A398,Observed!$C$2:$C$2369,$C398)),AVERAGEIFS(Observed!AD$2:AD$2369,Observed!$A$2:$A$2369,$A398,Observed!$C$2:$C$2369,$C398),"")</f>
        <v>76.824999999999989</v>
      </c>
      <c r="AE398" s="40">
        <f>IF(ISNUMBER(AVERAGEIFS(Observed!AE$2:AE$2369,Observed!$A$2:$A$2369,$A398,Observed!$C$2:$C$2369,$C398)),AVERAGEIFS(Observed!AE$2:AE$2369,Observed!$A$2:$A$2369,$A398,Observed!$C$2:$C$2369,$C398),"")</f>
        <v>19.574999999999999</v>
      </c>
      <c r="AF398" s="40">
        <f>IF(ISNUMBER(AVERAGEIFS(Observed!AF$2:AF$2369,Observed!$A$2:$A$2369,$A398,Observed!$C$2:$C$2369,$C398)),AVERAGEIFS(Observed!AF$2:AF$2369,Observed!$A$2:$A$2369,$A398,Observed!$C$2:$C$2369,$C398),"")</f>
        <v>85.525000000000006</v>
      </c>
      <c r="AG398" s="40">
        <f>IF(ISNUMBER(AVERAGEIFS(Observed!AG$2:AG$2369,Observed!$A$2:$A$2369,$A398,Observed!$C$2:$C$2369,$C398)),AVERAGEIFS(Observed!AG$2:AG$2369,Observed!$A$2:$A$2369,$A398,Observed!$C$2:$C$2369,$C398),"")</f>
        <v>19.375</v>
      </c>
      <c r="AH398" s="41">
        <f>IF(ISNUMBER(AVERAGEIFS(Observed!AH$2:AH$2369,Observed!$A$2:$A$2369,$A398,Observed!$C$2:$C$2369,$C398)),AVERAGEIFS(Observed!AH$2:AH$2369,Observed!$A$2:$A$2369,$A398,Observed!$C$2:$C$2369,$C398),"")</f>
        <v>3.1E-2</v>
      </c>
      <c r="AI398" s="41">
        <f>IF(ISNUMBER(AVERAGEIFS(Observed!AI$2:AI$2369,Observed!$A$2:$A$2369,$A398,Observed!$C$2:$C$2369,$C398)),AVERAGEIFS(Observed!AI$2:AI$2369,Observed!$A$2:$A$2369,$A398,Observed!$C$2:$C$2369,$C398),"")</f>
        <v>3.1E-2</v>
      </c>
      <c r="AJ398" s="41" t="str">
        <f>IF(ISNUMBER(AVERAGEIFS(Observed!AJ$2:AJ$2369,Observed!$A$2:$A$2369,$A398,Observed!$C$2:$C$2369,$C398)),AVERAGEIFS(Observed!AJ$2:AJ$2369,Observed!$A$2:$A$2369,$A398,Observed!$C$2:$C$2369,$C398),"")</f>
        <v/>
      </c>
      <c r="AK398" s="40">
        <f>IF(ISNUMBER(AVERAGEIFS(Observed!AK$2:AK$2369,Observed!$A$2:$A$2369,$A398,Observed!$C$2:$C$2369,$C398)),AVERAGEIFS(Observed!AK$2:AK$2369,Observed!$A$2:$A$2369,$A398,Observed!$C$2:$C$2369,$C398),"")</f>
        <v>12.3</v>
      </c>
      <c r="AL398" s="41" t="str">
        <f>IF(ISNUMBER(AVERAGEIFS(Observed!AL$2:AL$2369,Observed!$A$2:$A$2369,$A398,Observed!$C$2:$C$2369,$C398)),AVERAGEIFS(Observed!AL$2:AL$2369,Observed!$A$2:$A$2369,$A398,Observed!$C$2:$C$2369,$C398),"")</f>
        <v/>
      </c>
      <c r="AM398" s="40" t="str">
        <f>IF(ISNUMBER(AVERAGEIFS(Observed!AM$2:AM$2369,Observed!$A$2:$A$2369,$A398,Observed!$C$2:$C$2369,$C398)),AVERAGEIFS(Observed!AM$2:AM$2369,Observed!$A$2:$A$2369,$A398,Observed!$C$2:$C$2369,$C398),"")</f>
        <v/>
      </c>
      <c r="AN398" s="40" t="str">
        <f>IF(ISNUMBER(AVERAGEIFS(Observed!AN$2:AN$2369,Observed!$A$2:$A$2369,$A398,Observed!$C$2:$C$2369,$C398)),AVERAGEIFS(Observed!AN$2:AN$2369,Observed!$A$2:$A$2369,$A398,Observed!$C$2:$C$2369,$C398),"")</f>
        <v/>
      </c>
      <c r="AO398" s="40" t="str">
        <f>IF(ISNUMBER(AVERAGEIFS(Observed!AO$2:AO$2369,Observed!$A$2:$A$2369,$A398,Observed!$C$2:$C$2369,$C398)),AVERAGEIFS(Observed!AO$2:AO$2369,Observed!$A$2:$A$2369,$A398,Observed!$C$2:$C$2369,$C398),"")</f>
        <v/>
      </c>
      <c r="AP398" s="41" t="str">
        <f>IF(ISNUMBER(AVERAGEIFS(Observed!AP$2:AP$2369,Observed!$A$2:$A$2369,$A398,Observed!$C$2:$C$2369,$C398)),AVERAGEIFS(Observed!AP$2:AP$2369,Observed!$A$2:$A$2369,$A398,Observed!$C$2:$C$2369,$C398),"")</f>
        <v/>
      </c>
      <c r="AQ398" s="40" t="str">
        <f>IF(ISNUMBER(AVERAGEIFS(Observed!AQ$2:AQ$2369,Observed!$A$2:$A$2369,$A398,Observed!$C$2:$C$2369,$C398)),AVERAGEIFS(Observed!AQ$2:AQ$2369,Observed!$A$2:$A$2369,$A398,Observed!$C$2:$C$2369,$C398),"")</f>
        <v/>
      </c>
      <c r="AR398" s="40" t="str">
        <f>IF(ISNUMBER(AVERAGEIFS(Observed!AR$2:AR$2369,Observed!$A$2:$A$2369,$A398,Observed!$C$2:$C$2369,$C398)),AVERAGEIFS(Observed!AR$2:AR$2369,Observed!$A$2:$A$2369,$A398,Observed!$C$2:$C$2369,$C398),"")</f>
        <v/>
      </c>
      <c r="AS398" s="3">
        <f>COUNTIFS(Observed!$A$2:$A$2369,$A398,Observed!$C$2:$C$2369,$C398)</f>
        <v>4</v>
      </c>
      <c r="AT398" s="3">
        <f t="shared" si="6"/>
        <v>10</v>
      </c>
    </row>
    <row r="399" spans="1:46" x14ac:dyDescent="0.25">
      <c r="A399" t="s">
        <v>60</v>
      </c>
      <c r="B399" t="s">
        <v>61</v>
      </c>
      <c r="C399" s="7">
        <v>42304</v>
      </c>
      <c r="D399" t="s">
        <v>101</v>
      </c>
      <c r="F399">
        <v>200</v>
      </c>
      <c r="J399" t="s">
        <v>97</v>
      </c>
      <c r="K399" t="s">
        <v>79</v>
      </c>
      <c r="L399">
        <v>5</v>
      </c>
      <c r="M399" t="s">
        <v>75</v>
      </c>
      <c r="N399" s="39">
        <f>IF(ISNUMBER(AVERAGEIFS(Observed!N$2:N$2369,Observed!$A$2:$A$2369,$A399,Observed!$C$2:$C$2369,$C399)),AVERAGEIFS(Observed!N$2:N$2369,Observed!$A$2:$A$2369,$A399,Observed!$C$2:$C$2369,$C399),"")</f>
        <v>1651.9333333333334</v>
      </c>
      <c r="O399" s="40">
        <f>IF(ISNUMBER(AVERAGEIFS(Observed!O$2:O$2369,Observed!$A$2:$A$2369,$A399,Observed!$C$2:$C$2369,$C399)),AVERAGEIFS(Observed!O$2:O$2369,Observed!$A$2:$A$2369,$A399,Observed!$C$2:$C$2369,$C399),"")</f>
        <v>165.19333333333333</v>
      </c>
      <c r="P399" s="40" t="str">
        <f>IF(ISNUMBER(AVERAGEIFS(Observed!P$2:P$2369,Observed!$A$2:$A$2369,$A399,Observed!$C$2:$C$2369,$C399)),AVERAGEIFS(Observed!P$2:P$2369,Observed!$A$2:$A$2369,$A399,Observed!$C$2:$C$2369,$C399),"")</f>
        <v/>
      </c>
      <c r="Q399" s="40" t="str">
        <f>IF(ISNUMBER(AVERAGEIFS(Observed!Q$2:Q$2369,Observed!$A$2:$A$2369,$A399,Observed!$C$2:$C$2369,$C399)),AVERAGEIFS(Observed!Q$2:Q$2369,Observed!$A$2:$A$2369,$A399,Observed!$C$2:$C$2369,$C399),"")</f>
        <v/>
      </c>
      <c r="R399" s="40" t="str">
        <f>IF(ISNUMBER(AVERAGEIFS(Observed!R$2:R$2369,Observed!$A$2:$A$2369,$A399,Observed!$C$2:$C$2369,$C399)),AVERAGEIFS(Observed!R$2:R$2369,Observed!$A$2:$A$2369,$A399,Observed!$C$2:$C$2369,$C399),"")</f>
        <v/>
      </c>
      <c r="S399" s="41" t="str">
        <f>IF(ISNUMBER(AVERAGEIFS(Observed!S$2:S$2369,Observed!$A$2:$A$2369,$A399,Observed!$C$2:$C$2369,$C399)),AVERAGEIFS(Observed!S$2:S$2369,Observed!$A$2:$A$2369,$A399,Observed!$C$2:$C$2369,$C399),"")</f>
        <v/>
      </c>
      <c r="T399" s="41" t="str">
        <f>IF(ISNUMBER(AVERAGEIFS(Observed!T$2:T$2369,Observed!$A$2:$A$2369,$A399,Observed!$C$2:$C$2369,$C399)),AVERAGEIFS(Observed!T$2:T$2369,Observed!$A$2:$A$2369,$A399,Observed!$C$2:$C$2369,$C399),"")</f>
        <v/>
      </c>
      <c r="U399" s="41" t="str">
        <f>IF(ISNUMBER(AVERAGEIFS(Observed!U$2:U$2369,Observed!$A$2:$A$2369,$A399,Observed!$C$2:$C$2369,$C399)),AVERAGEIFS(Observed!U$2:U$2369,Observed!$A$2:$A$2369,$A399,Observed!$C$2:$C$2369,$C399),"")</f>
        <v/>
      </c>
      <c r="V399" s="40" t="str">
        <f>IF(ISNUMBER(AVERAGEIFS(Observed!V$2:V$2369,Observed!$A$2:$A$2369,$A399,Observed!$C$2:$C$2369,$C399)),AVERAGEIFS(Observed!V$2:V$2369,Observed!$A$2:$A$2369,$A399,Observed!$C$2:$C$2369,$C399),"")</f>
        <v/>
      </c>
      <c r="W399" s="8" t="str">
        <f>IF(ISNUMBER(AVERAGEIFS(Observed!W$2:W$2369,Observed!$A$2:$A$2369,$A399,Observed!$C$2:$C$2369,$C399)),AVERAGEIFS(Observed!W$2:W$2369,Observed!$A$2:$A$2369,$A399,Observed!$C$2:$C$2369,$C399),"")</f>
        <v/>
      </c>
      <c r="X399" s="8" t="str">
        <f>IF(ISNUMBER(AVERAGEIFS(Observed!X$2:X$2369,Observed!$A$2:$A$2369,$A399,Observed!$C$2:$C$2369,$C399)),AVERAGEIFS(Observed!X$2:X$2369,Observed!$A$2:$A$2369,$A399,Observed!$C$2:$C$2369,$C399),"")</f>
        <v/>
      </c>
      <c r="Y399" s="40" t="str">
        <f>IF(ISNUMBER(AVERAGEIFS(Observed!Y$2:Y$2369,Observed!$A$2:$A$2369,$A399,Observed!$C$2:$C$2369,$C399)),AVERAGEIFS(Observed!Y$2:Y$2369,Observed!$A$2:$A$2369,$A399,Observed!$C$2:$C$2369,$C399),"")</f>
        <v/>
      </c>
      <c r="Z399" s="40" t="str">
        <f>IF(ISNUMBER(AVERAGEIFS(Observed!Z$2:Z$2369,Observed!$A$2:$A$2369,$A399,Observed!$C$2:$C$2369,$C399)),AVERAGEIFS(Observed!Z$2:Z$2369,Observed!$A$2:$A$2369,$A399,Observed!$C$2:$C$2369,$C399),"")</f>
        <v/>
      </c>
      <c r="AA399" s="40" t="str">
        <f>IF(ISNUMBER(AVERAGEIFS(Observed!AA$2:AA$2369,Observed!$A$2:$A$2369,$A399,Observed!$C$2:$C$2369,$C399)),AVERAGEIFS(Observed!AA$2:AA$2369,Observed!$A$2:$A$2369,$A399,Observed!$C$2:$C$2369,$C399),"")</f>
        <v/>
      </c>
      <c r="AB399" s="40">
        <f>IF(ISNUMBER(AVERAGEIFS(Observed!AB$2:AB$2369,Observed!$A$2:$A$2369,$A399,Observed!$C$2:$C$2369,$C399)),AVERAGEIFS(Observed!AB$2:AB$2369,Observed!$A$2:$A$2369,$A399,Observed!$C$2:$C$2369,$C399),"")</f>
        <v>17.099999999999998</v>
      </c>
      <c r="AC399" s="40">
        <f>IF(ISNUMBER(AVERAGEIFS(Observed!AC$2:AC$2369,Observed!$A$2:$A$2369,$A399,Observed!$C$2:$C$2369,$C399)),AVERAGEIFS(Observed!AC$2:AC$2369,Observed!$A$2:$A$2369,$A399,Observed!$C$2:$C$2369,$C399),"")</f>
        <v>10.1</v>
      </c>
      <c r="AD399" s="40">
        <f>IF(ISNUMBER(AVERAGEIFS(Observed!AD$2:AD$2369,Observed!$A$2:$A$2369,$A399,Observed!$C$2:$C$2369,$C399)),AVERAGEIFS(Observed!AD$2:AD$2369,Observed!$A$2:$A$2369,$A399,Observed!$C$2:$C$2369,$C399),"")</f>
        <v>77.866666666666674</v>
      </c>
      <c r="AE399" s="40">
        <f>IF(ISNUMBER(AVERAGEIFS(Observed!AE$2:AE$2369,Observed!$A$2:$A$2369,$A399,Observed!$C$2:$C$2369,$C399)),AVERAGEIFS(Observed!AE$2:AE$2369,Observed!$A$2:$A$2369,$A399,Observed!$C$2:$C$2369,$C399),"")</f>
        <v>18.400000000000002</v>
      </c>
      <c r="AF399" s="40">
        <f>IF(ISNUMBER(AVERAGEIFS(Observed!AF$2:AF$2369,Observed!$A$2:$A$2369,$A399,Observed!$C$2:$C$2369,$C399)),AVERAGEIFS(Observed!AF$2:AF$2369,Observed!$A$2:$A$2369,$A399,Observed!$C$2:$C$2369,$C399),"")</f>
        <v>85.1</v>
      </c>
      <c r="AG399" s="40">
        <f>IF(ISNUMBER(AVERAGEIFS(Observed!AG$2:AG$2369,Observed!$A$2:$A$2369,$A399,Observed!$C$2:$C$2369,$C399)),AVERAGEIFS(Observed!AG$2:AG$2369,Observed!$A$2:$A$2369,$A399,Observed!$C$2:$C$2369,$C399),"")</f>
        <v>20.666666666666668</v>
      </c>
      <c r="AH399" s="41">
        <f>IF(ISNUMBER(AVERAGEIFS(Observed!AH$2:AH$2369,Observed!$A$2:$A$2369,$A399,Observed!$C$2:$C$2369,$C399)),AVERAGEIFS(Observed!AH$2:AH$2369,Observed!$A$2:$A$2369,$A399,Observed!$C$2:$C$2369,$C399),"")</f>
        <v>3.3000000000000002E-2</v>
      </c>
      <c r="AI399" s="41">
        <f>IF(ISNUMBER(AVERAGEIFS(Observed!AI$2:AI$2369,Observed!$A$2:$A$2369,$A399,Observed!$C$2:$C$2369,$C399)),AVERAGEIFS(Observed!AI$2:AI$2369,Observed!$A$2:$A$2369,$A399,Observed!$C$2:$C$2369,$C399),"")</f>
        <v>3.3000000000000002E-2</v>
      </c>
      <c r="AJ399" s="41" t="str">
        <f>IF(ISNUMBER(AVERAGEIFS(Observed!AJ$2:AJ$2369,Observed!$A$2:$A$2369,$A399,Observed!$C$2:$C$2369,$C399)),AVERAGEIFS(Observed!AJ$2:AJ$2369,Observed!$A$2:$A$2369,$A399,Observed!$C$2:$C$2369,$C399),"")</f>
        <v/>
      </c>
      <c r="AK399" s="40">
        <f>IF(ISNUMBER(AVERAGEIFS(Observed!AK$2:AK$2369,Observed!$A$2:$A$2369,$A399,Observed!$C$2:$C$2369,$C399)),AVERAGEIFS(Observed!AK$2:AK$2369,Observed!$A$2:$A$2369,$A399,Observed!$C$2:$C$2369,$C399),"")</f>
        <v>12.433333333333332</v>
      </c>
      <c r="AL399" s="41" t="str">
        <f>IF(ISNUMBER(AVERAGEIFS(Observed!AL$2:AL$2369,Observed!$A$2:$A$2369,$A399,Observed!$C$2:$C$2369,$C399)),AVERAGEIFS(Observed!AL$2:AL$2369,Observed!$A$2:$A$2369,$A399,Observed!$C$2:$C$2369,$C399),"")</f>
        <v/>
      </c>
      <c r="AM399" s="40" t="str">
        <f>IF(ISNUMBER(AVERAGEIFS(Observed!AM$2:AM$2369,Observed!$A$2:$A$2369,$A399,Observed!$C$2:$C$2369,$C399)),AVERAGEIFS(Observed!AM$2:AM$2369,Observed!$A$2:$A$2369,$A399,Observed!$C$2:$C$2369,$C399),"")</f>
        <v/>
      </c>
      <c r="AN399" s="40" t="str">
        <f>IF(ISNUMBER(AVERAGEIFS(Observed!AN$2:AN$2369,Observed!$A$2:$A$2369,$A399,Observed!$C$2:$C$2369,$C399)),AVERAGEIFS(Observed!AN$2:AN$2369,Observed!$A$2:$A$2369,$A399,Observed!$C$2:$C$2369,$C399),"")</f>
        <v/>
      </c>
      <c r="AO399" s="40" t="str">
        <f>IF(ISNUMBER(AVERAGEIFS(Observed!AO$2:AO$2369,Observed!$A$2:$A$2369,$A399,Observed!$C$2:$C$2369,$C399)),AVERAGEIFS(Observed!AO$2:AO$2369,Observed!$A$2:$A$2369,$A399,Observed!$C$2:$C$2369,$C399),"")</f>
        <v/>
      </c>
      <c r="AP399" s="41" t="str">
        <f>IF(ISNUMBER(AVERAGEIFS(Observed!AP$2:AP$2369,Observed!$A$2:$A$2369,$A399,Observed!$C$2:$C$2369,$C399)),AVERAGEIFS(Observed!AP$2:AP$2369,Observed!$A$2:$A$2369,$A399,Observed!$C$2:$C$2369,$C399),"")</f>
        <v/>
      </c>
      <c r="AQ399" s="40" t="str">
        <f>IF(ISNUMBER(AVERAGEIFS(Observed!AQ$2:AQ$2369,Observed!$A$2:$A$2369,$A399,Observed!$C$2:$C$2369,$C399)),AVERAGEIFS(Observed!AQ$2:AQ$2369,Observed!$A$2:$A$2369,$A399,Observed!$C$2:$C$2369,$C399),"")</f>
        <v/>
      </c>
      <c r="AR399" s="40" t="str">
        <f>IF(ISNUMBER(AVERAGEIFS(Observed!AR$2:AR$2369,Observed!$A$2:$A$2369,$A399,Observed!$C$2:$C$2369,$C399)),AVERAGEIFS(Observed!AR$2:AR$2369,Observed!$A$2:$A$2369,$A399,Observed!$C$2:$C$2369,$C399),"")</f>
        <v/>
      </c>
      <c r="AS399" s="3">
        <f>COUNTIFS(Observed!$A$2:$A$2369,$A399,Observed!$C$2:$C$2369,$C399)</f>
        <v>3</v>
      </c>
      <c r="AT399" s="3">
        <f t="shared" si="6"/>
        <v>10</v>
      </c>
    </row>
    <row r="400" spans="1:46" x14ac:dyDescent="0.25">
      <c r="A400" t="s">
        <v>65</v>
      </c>
      <c r="B400" t="s">
        <v>61</v>
      </c>
      <c r="C400" s="7">
        <v>42304</v>
      </c>
      <c r="D400" t="s">
        <v>101</v>
      </c>
      <c r="F400">
        <v>350</v>
      </c>
      <c r="J400" t="s">
        <v>97</v>
      </c>
      <c r="K400" t="s">
        <v>79</v>
      </c>
      <c r="L400">
        <v>5</v>
      </c>
      <c r="M400" t="s">
        <v>75</v>
      </c>
      <c r="N400" s="39">
        <f>IF(ISNUMBER(AVERAGEIFS(Observed!N$2:N$2369,Observed!$A$2:$A$2369,$A400,Observed!$C$2:$C$2369,$C400)),AVERAGEIFS(Observed!N$2:N$2369,Observed!$A$2:$A$2369,$A400,Observed!$C$2:$C$2369,$C400),"")</f>
        <v>1808.7</v>
      </c>
      <c r="O400" s="40">
        <f>IF(ISNUMBER(AVERAGEIFS(Observed!O$2:O$2369,Observed!$A$2:$A$2369,$A400,Observed!$C$2:$C$2369,$C400)),AVERAGEIFS(Observed!O$2:O$2369,Observed!$A$2:$A$2369,$A400,Observed!$C$2:$C$2369,$C400),"")</f>
        <v>180.87</v>
      </c>
      <c r="P400" s="40" t="str">
        <f>IF(ISNUMBER(AVERAGEIFS(Observed!P$2:P$2369,Observed!$A$2:$A$2369,$A400,Observed!$C$2:$C$2369,$C400)),AVERAGEIFS(Observed!P$2:P$2369,Observed!$A$2:$A$2369,$A400,Observed!$C$2:$C$2369,$C400),"")</f>
        <v/>
      </c>
      <c r="Q400" s="40" t="str">
        <f>IF(ISNUMBER(AVERAGEIFS(Observed!Q$2:Q$2369,Observed!$A$2:$A$2369,$A400,Observed!$C$2:$C$2369,$C400)),AVERAGEIFS(Observed!Q$2:Q$2369,Observed!$A$2:$A$2369,$A400,Observed!$C$2:$C$2369,$C400),"")</f>
        <v/>
      </c>
      <c r="R400" s="40" t="str">
        <f>IF(ISNUMBER(AVERAGEIFS(Observed!R$2:R$2369,Observed!$A$2:$A$2369,$A400,Observed!$C$2:$C$2369,$C400)),AVERAGEIFS(Observed!R$2:R$2369,Observed!$A$2:$A$2369,$A400,Observed!$C$2:$C$2369,$C400),"")</f>
        <v/>
      </c>
      <c r="S400" s="41" t="str">
        <f>IF(ISNUMBER(AVERAGEIFS(Observed!S$2:S$2369,Observed!$A$2:$A$2369,$A400,Observed!$C$2:$C$2369,$C400)),AVERAGEIFS(Observed!S$2:S$2369,Observed!$A$2:$A$2369,$A400,Observed!$C$2:$C$2369,$C400),"")</f>
        <v/>
      </c>
      <c r="T400" s="41" t="str">
        <f>IF(ISNUMBER(AVERAGEIFS(Observed!T$2:T$2369,Observed!$A$2:$A$2369,$A400,Observed!$C$2:$C$2369,$C400)),AVERAGEIFS(Observed!T$2:T$2369,Observed!$A$2:$A$2369,$A400,Observed!$C$2:$C$2369,$C400),"")</f>
        <v/>
      </c>
      <c r="U400" s="41" t="str">
        <f>IF(ISNUMBER(AVERAGEIFS(Observed!U$2:U$2369,Observed!$A$2:$A$2369,$A400,Observed!$C$2:$C$2369,$C400)),AVERAGEIFS(Observed!U$2:U$2369,Observed!$A$2:$A$2369,$A400,Observed!$C$2:$C$2369,$C400),"")</f>
        <v/>
      </c>
      <c r="V400" s="40" t="str">
        <f>IF(ISNUMBER(AVERAGEIFS(Observed!V$2:V$2369,Observed!$A$2:$A$2369,$A400,Observed!$C$2:$C$2369,$C400)),AVERAGEIFS(Observed!V$2:V$2369,Observed!$A$2:$A$2369,$A400,Observed!$C$2:$C$2369,$C400),"")</f>
        <v/>
      </c>
      <c r="W400" s="8" t="str">
        <f>IF(ISNUMBER(AVERAGEIFS(Observed!W$2:W$2369,Observed!$A$2:$A$2369,$A400,Observed!$C$2:$C$2369,$C400)),AVERAGEIFS(Observed!W$2:W$2369,Observed!$A$2:$A$2369,$A400,Observed!$C$2:$C$2369,$C400),"")</f>
        <v/>
      </c>
      <c r="X400" s="8" t="str">
        <f>IF(ISNUMBER(AVERAGEIFS(Observed!X$2:X$2369,Observed!$A$2:$A$2369,$A400,Observed!$C$2:$C$2369,$C400)),AVERAGEIFS(Observed!X$2:X$2369,Observed!$A$2:$A$2369,$A400,Observed!$C$2:$C$2369,$C400),"")</f>
        <v/>
      </c>
      <c r="Y400" s="40" t="str">
        <f>IF(ISNUMBER(AVERAGEIFS(Observed!Y$2:Y$2369,Observed!$A$2:$A$2369,$A400,Observed!$C$2:$C$2369,$C400)),AVERAGEIFS(Observed!Y$2:Y$2369,Observed!$A$2:$A$2369,$A400,Observed!$C$2:$C$2369,$C400),"")</f>
        <v/>
      </c>
      <c r="Z400" s="40" t="str">
        <f>IF(ISNUMBER(AVERAGEIFS(Observed!Z$2:Z$2369,Observed!$A$2:$A$2369,$A400,Observed!$C$2:$C$2369,$C400)),AVERAGEIFS(Observed!Z$2:Z$2369,Observed!$A$2:$A$2369,$A400,Observed!$C$2:$C$2369,$C400),"")</f>
        <v/>
      </c>
      <c r="AA400" s="40" t="str">
        <f>IF(ISNUMBER(AVERAGEIFS(Observed!AA$2:AA$2369,Observed!$A$2:$A$2369,$A400,Observed!$C$2:$C$2369,$C400)),AVERAGEIFS(Observed!AA$2:AA$2369,Observed!$A$2:$A$2369,$A400,Observed!$C$2:$C$2369,$C400),"")</f>
        <v/>
      </c>
      <c r="AB400" s="40">
        <f>IF(ISNUMBER(AVERAGEIFS(Observed!AB$2:AB$2369,Observed!$A$2:$A$2369,$A400,Observed!$C$2:$C$2369,$C400)),AVERAGEIFS(Observed!AB$2:AB$2369,Observed!$A$2:$A$2369,$A400,Observed!$C$2:$C$2369,$C400),"")</f>
        <v>18.033333333333335</v>
      </c>
      <c r="AC400" s="40">
        <f>IF(ISNUMBER(AVERAGEIFS(Observed!AC$2:AC$2369,Observed!$A$2:$A$2369,$A400,Observed!$C$2:$C$2369,$C400)),AVERAGEIFS(Observed!AC$2:AC$2369,Observed!$A$2:$A$2369,$A400,Observed!$C$2:$C$2369,$C400),"")</f>
        <v>10</v>
      </c>
      <c r="AD400" s="40">
        <f>IF(ISNUMBER(AVERAGEIFS(Observed!AD$2:AD$2369,Observed!$A$2:$A$2369,$A400,Observed!$C$2:$C$2369,$C400)),AVERAGEIFS(Observed!AD$2:AD$2369,Observed!$A$2:$A$2369,$A400,Observed!$C$2:$C$2369,$C400),"")</f>
        <v>77.566666666666663</v>
      </c>
      <c r="AE400" s="40">
        <f>IF(ISNUMBER(AVERAGEIFS(Observed!AE$2:AE$2369,Observed!$A$2:$A$2369,$A400,Observed!$C$2:$C$2369,$C400)),AVERAGEIFS(Observed!AE$2:AE$2369,Observed!$A$2:$A$2369,$A400,Observed!$C$2:$C$2369,$C400),"")</f>
        <v>19.533333333333331</v>
      </c>
      <c r="AF400" s="40">
        <f>IF(ISNUMBER(AVERAGEIFS(Observed!AF$2:AF$2369,Observed!$A$2:$A$2369,$A400,Observed!$C$2:$C$2369,$C400)),AVERAGEIFS(Observed!AF$2:AF$2369,Observed!$A$2:$A$2369,$A400,Observed!$C$2:$C$2369,$C400),"")</f>
        <v>86.7</v>
      </c>
      <c r="AG400" s="40">
        <f>IF(ISNUMBER(AVERAGEIFS(Observed!AG$2:AG$2369,Observed!$A$2:$A$2369,$A400,Observed!$C$2:$C$2369,$C400)),AVERAGEIFS(Observed!AG$2:AG$2369,Observed!$A$2:$A$2369,$A400,Observed!$C$2:$C$2369,$C400),"")</f>
        <v>22.866666666666664</v>
      </c>
      <c r="AH400" s="41">
        <f>IF(ISNUMBER(AVERAGEIFS(Observed!AH$2:AH$2369,Observed!$A$2:$A$2369,$A400,Observed!$C$2:$C$2369,$C400)),AVERAGEIFS(Observed!AH$2:AH$2369,Observed!$A$2:$A$2369,$A400,Observed!$C$2:$C$2369,$C400),"")</f>
        <v>3.6333333333333336E-2</v>
      </c>
      <c r="AI400" s="41">
        <f>IF(ISNUMBER(AVERAGEIFS(Observed!AI$2:AI$2369,Observed!$A$2:$A$2369,$A400,Observed!$C$2:$C$2369,$C400)),AVERAGEIFS(Observed!AI$2:AI$2369,Observed!$A$2:$A$2369,$A400,Observed!$C$2:$C$2369,$C400),"")</f>
        <v>3.6333333333333336E-2</v>
      </c>
      <c r="AJ400" s="41" t="str">
        <f>IF(ISNUMBER(AVERAGEIFS(Observed!AJ$2:AJ$2369,Observed!$A$2:$A$2369,$A400,Observed!$C$2:$C$2369,$C400)),AVERAGEIFS(Observed!AJ$2:AJ$2369,Observed!$A$2:$A$2369,$A400,Observed!$C$2:$C$2369,$C400),"")</f>
        <v/>
      </c>
      <c r="AK400" s="40">
        <f>IF(ISNUMBER(AVERAGEIFS(Observed!AK$2:AK$2369,Observed!$A$2:$A$2369,$A400,Observed!$C$2:$C$2369,$C400)),AVERAGEIFS(Observed!AK$2:AK$2369,Observed!$A$2:$A$2369,$A400,Observed!$C$2:$C$2369,$C400),"")</f>
        <v>12.4</v>
      </c>
      <c r="AL400" s="41" t="str">
        <f>IF(ISNUMBER(AVERAGEIFS(Observed!AL$2:AL$2369,Observed!$A$2:$A$2369,$A400,Observed!$C$2:$C$2369,$C400)),AVERAGEIFS(Observed!AL$2:AL$2369,Observed!$A$2:$A$2369,$A400,Observed!$C$2:$C$2369,$C400),"")</f>
        <v/>
      </c>
      <c r="AM400" s="40" t="str">
        <f>IF(ISNUMBER(AVERAGEIFS(Observed!AM$2:AM$2369,Observed!$A$2:$A$2369,$A400,Observed!$C$2:$C$2369,$C400)),AVERAGEIFS(Observed!AM$2:AM$2369,Observed!$A$2:$A$2369,$A400,Observed!$C$2:$C$2369,$C400),"")</f>
        <v/>
      </c>
      <c r="AN400" s="40" t="str">
        <f>IF(ISNUMBER(AVERAGEIFS(Observed!AN$2:AN$2369,Observed!$A$2:$A$2369,$A400,Observed!$C$2:$C$2369,$C400)),AVERAGEIFS(Observed!AN$2:AN$2369,Observed!$A$2:$A$2369,$A400,Observed!$C$2:$C$2369,$C400),"")</f>
        <v/>
      </c>
      <c r="AO400" s="40" t="str">
        <f>IF(ISNUMBER(AVERAGEIFS(Observed!AO$2:AO$2369,Observed!$A$2:$A$2369,$A400,Observed!$C$2:$C$2369,$C400)),AVERAGEIFS(Observed!AO$2:AO$2369,Observed!$A$2:$A$2369,$A400,Observed!$C$2:$C$2369,$C400),"")</f>
        <v/>
      </c>
      <c r="AP400" s="41" t="str">
        <f>IF(ISNUMBER(AVERAGEIFS(Observed!AP$2:AP$2369,Observed!$A$2:$A$2369,$A400,Observed!$C$2:$C$2369,$C400)),AVERAGEIFS(Observed!AP$2:AP$2369,Observed!$A$2:$A$2369,$A400,Observed!$C$2:$C$2369,$C400),"")</f>
        <v/>
      </c>
      <c r="AQ400" s="40" t="str">
        <f>IF(ISNUMBER(AVERAGEIFS(Observed!AQ$2:AQ$2369,Observed!$A$2:$A$2369,$A400,Observed!$C$2:$C$2369,$C400)),AVERAGEIFS(Observed!AQ$2:AQ$2369,Observed!$A$2:$A$2369,$A400,Observed!$C$2:$C$2369,$C400),"")</f>
        <v/>
      </c>
      <c r="AR400" s="40" t="str">
        <f>IF(ISNUMBER(AVERAGEIFS(Observed!AR$2:AR$2369,Observed!$A$2:$A$2369,$A400,Observed!$C$2:$C$2369,$C400)),AVERAGEIFS(Observed!AR$2:AR$2369,Observed!$A$2:$A$2369,$A400,Observed!$C$2:$C$2369,$C400),"")</f>
        <v/>
      </c>
      <c r="AS400" s="3">
        <f>COUNTIFS(Observed!$A$2:$A$2369,$A400,Observed!$C$2:$C$2369,$C400)</f>
        <v>3</v>
      </c>
      <c r="AT400" s="3">
        <f t="shared" si="6"/>
        <v>10</v>
      </c>
    </row>
    <row r="401" spans="1:46" x14ac:dyDescent="0.25">
      <c r="A401" t="s">
        <v>62</v>
      </c>
      <c r="B401" t="s">
        <v>61</v>
      </c>
      <c r="C401" s="7">
        <v>42304</v>
      </c>
      <c r="D401" t="s">
        <v>101</v>
      </c>
      <c r="F401">
        <v>500</v>
      </c>
      <c r="J401" t="s">
        <v>97</v>
      </c>
      <c r="K401" t="s">
        <v>79</v>
      </c>
      <c r="L401">
        <v>5</v>
      </c>
      <c r="M401" t="s">
        <v>75</v>
      </c>
      <c r="N401" s="39">
        <f>IF(ISNUMBER(AVERAGEIFS(Observed!N$2:N$2369,Observed!$A$2:$A$2369,$A401,Observed!$C$2:$C$2369,$C401)),AVERAGEIFS(Observed!N$2:N$2369,Observed!$A$2:$A$2369,$A401,Observed!$C$2:$C$2369,$C401),"")</f>
        <v>1912.625</v>
      </c>
      <c r="O401" s="40">
        <f>IF(ISNUMBER(AVERAGEIFS(Observed!O$2:O$2369,Observed!$A$2:$A$2369,$A401,Observed!$C$2:$C$2369,$C401)),AVERAGEIFS(Observed!O$2:O$2369,Observed!$A$2:$A$2369,$A401,Observed!$C$2:$C$2369,$C401),"")</f>
        <v>191.26249999999999</v>
      </c>
      <c r="P401" s="40" t="str">
        <f>IF(ISNUMBER(AVERAGEIFS(Observed!P$2:P$2369,Observed!$A$2:$A$2369,$A401,Observed!$C$2:$C$2369,$C401)),AVERAGEIFS(Observed!P$2:P$2369,Observed!$A$2:$A$2369,$A401,Observed!$C$2:$C$2369,$C401),"")</f>
        <v/>
      </c>
      <c r="Q401" s="40" t="str">
        <f>IF(ISNUMBER(AVERAGEIFS(Observed!Q$2:Q$2369,Observed!$A$2:$A$2369,$A401,Observed!$C$2:$C$2369,$C401)),AVERAGEIFS(Observed!Q$2:Q$2369,Observed!$A$2:$A$2369,$A401,Observed!$C$2:$C$2369,$C401),"")</f>
        <v/>
      </c>
      <c r="R401" s="40" t="str">
        <f>IF(ISNUMBER(AVERAGEIFS(Observed!R$2:R$2369,Observed!$A$2:$A$2369,$A401,Observed!$C$2:$C$2369,$C401)),AVERAGEIFS(Observed!R$2:R$2369,Observed!$A$2:$A$2369,$A401,Observed!$C$2:$C$2369,$C401),"")</f>
        <v/>
      </c>
      <c r="S401" s="41" t="str">
        <f>IF(ISNUMBER(AVERAGEIFS(Observed!S$2:S$2369,Observed!$A$2:$A$2369,$A401,Observed!$C$2:$C$2369,$C401)),AVERAGEIFS(Observed!S$2:S$2369,Observed!$A$2:$A$2369,$A401,Observed!$C$2:$C$2369,$C401),"")</f>
        <v/>
      </c>
      <c r="T401" s="41" t="str">
        <f>IF(ISNUMBER(AVERAGEIFS(Observed!T$2:T$2369,Observed!$A$2:$A$2369,$A401,Observed!$C$2:$C$2369,$C401)),AVERAGEIFS(Observed!T$2:T$2369,Observed!$A$2:$A$2369,$A401,Observed!$C$2:$C$2369,$C401),"")</f>
        <v/>
      </c>
      <c r="U401" s="41" t="str">
        <f>IF(ISNUMBER(AVERAGEIFS(Observed!U$2:U$2369,Observed!$A$2:$A$2369,$A401,Observed!$C$2:$C$2369,$C401)),AVERAGEIFS(Observed!U$2:U$2369,Observed!$A$2:$A$2369,$A401,Observed!$C$2:$C$2369,$C401),"")</f>
        <v/>
      </c>
      <c r="V401" s="40" t="str">
        <f>IF(ISNUMBER(AVERAGEIFS(Observed!V$2:V$2369,Observed!$A$2:$A$2369,$A401,Observed!$C$2:$C$2369,$C401)),AVERAGEIFS(Observed!V$2:V$2369,Observed!$A$2:$A$2369,$A401,Observed!$C$2:$C$2369,$C401),"")</f>
        <v/>
      </c>
      <c r="W401" s="8" t="str">
        <f>IF(ISNUMBER(AVERAGEIFS(Observed!W$2:W$2369,Observed!$A$2:$A$2369,$A401,Observed!$C$2:$C$2369,$C401)),AVERAGEIFS(Observed!W$2:W$2369,Observed!$A$2:$A$2369,$A401,Observed!$C$2:$C$2369,$C401),"")</f>
        <v/>
      </c>
      <c r="X401" s="8" t="str">
        <f>IF(ISNUMBER(AVERAGEIFS(Observed!X$2:X$2369,Observed!$A$2:$A$2369,$A401,Observed!$C$2:$C$2369,$C401)),AVERAGEIFS(Observed!X$2:X$2369,Observed!$A$2:$A$2369,$A401,Observed!$C$2:$C$2369,$C401),"")</f>
        <v/>
      </c>
      <c r="Y401" s="40" t="str">
        <f>IF(ISNUMBER(AVERAGEIFS(Observed!Y$2:Y$2369,Observed!$A$2:$A$2369,$A401,Observed!$C$2:$C$2369,$C401)),AVERAGEIFS(Observed!Y$2:Y$2369,Observed!$A$2:$A$2369,$A401,Observed!$C$2:$C$2369,$C401),"")</f>
        <v/>
      </c>
      <c r="Z401" s="40" t="str">
        <f>IF(ISNUMBER(AVERAGEIFS(Observed!Z$2:Z$2369,Observed!$A$2:$A$2369,$A401,Observed!$C$2:$C$2369,$C401)),AVERAGEIFS(Observed!Z$2:Z$2369,Observed!$A$2:$A$2369,$A401,Observed!$C$2:$C$2369,$C401),"")</f>
        <v/>
      </c>
      <c r="AA401" s="40" t="str">
        <f>IF(ISNUMBER(AVERAGEIFS(Observed!AA$2:AA$2369,Observed!$A$2:$A$2369,$A401,Observed!$C$2:$C$2369,$C401)),AVERAGEIFS(Observed!AA$2:AA$2369,Observed!$A$2:$A$2369,$A401,Observed!$C$2:$C$2369,$C401),"")</f>
        <v/>
      </c>
      <c r="AB401" s="40">
        <f>IF(ISNUMBER(AVERAGEIFS(Observed!AB$2:AB$2369,Observed!$A$2:$A$2369,$A401,Observed!$C$2:$C$2369,$C401)),AVERAGEIFS(Observed!AB$2:AB$2369,Observed!$A$2:$A$2369,$A401,Observed!$C$2:$C$2369,$C401),"")</f>
        <v>16.850000000000001</v>
      </c>
      <c r="AC401" s="40">
        <f>IF(ISNUMBER(AVERAGEIFS(Observed!AC$2:AC$2369,Observed!$A$2:$A$2369,$A401,Observed!$C$2:$C$2369,$C401)),AVERAGEIFS(Observed!AC$2:AC$2369,Observed!$A$2:$A$2369,$A401,Observed!$C$2:$C$2369,$C401),"")</f>
        <v>9.3999999999999986</v>
      </c>
      <c r="AD401" s="40">
        <f>IF(ISNUMBER(AVERAGEIFS(Observed!AD$2:AD$2369,Observed!$A$2:$A$2369,$A401,Observed!$C$2:$C$2369,$C401)),AVERAGEIFS(Observed!AD$2:AD$2369,Observed!$A$2:$A$2369,$A401,Observed!$C$2:$C$2369,$C401),"")</f>
        <v>77.275000000000006</v>
      </c>
      <c r="AE401" s="40">
        <f>IF(ISNUMBER(AVERAGEIFS(Observed!AE$2:AE$2369,Observed!$A$2:$A$2369,$A401,Observed!$C$2:$C$2369,$C401)),AVERAGEIFS(Observed!AE$2:AE$2369,Observed!$A$2:$A$2369,$A401,Observed!$C$2:$C$2369,$C401),"")</f>
        <v>19.3</v>
      </c>
      <c r="AF401" s="40">
        <f>IF(ISNUMBER(AVERAGEIFS(Observed!AF$2:AF$2369,Observed!$A$2:$A$2369,$A401,Observed!$C$2:$C$2369,$C401)),AVERAGEIFS(Observed!AF$2:AF$2369,Observed!$A$2:$A$2369,$A401,Observed!$C$2:$C$2369,$C401),"")</f>
        <v>86.15</v>
      </c>
      <c r="AG401" s="40">
        <f>IF(ISNUMBER(AVERAGEIFS(Observed!AG$2:AG$2369,Observed!$A$2:$A$2369,$A401,Observed!$C$2:$C$2369,$C401)),AVERAGEIFS(Observed!AG$2:AG$2369,Observed!$A$2:$A$2369,$A401,Observed!$C$2:$C$2369,$C401),"")</f>
        <v>26.1</v>
      </c>
      <c r="AH401" s="41">
        <f>IF(ISNUMBER(AVERAGEIFS(Observed!AH$2:AH$2369,Observed!$A$2:$A$2369,$A401,Observed!$C$2:$C$2369,$C401)),AVERAGEIFS(Observed!AH$2:AH$2369,Observed!$A$2:$A$2369,$A401,Observed!$C$2:$C$2369,$C401),"")</f>
        <v>4.2000000000000003E-2</v>
      </c>
      <c r="AI401" s="41">
        <f>IF(ISNUMBER(AVERAGEIFS(Observed!AI$2:AI$2369,Observed!$A$2:$A$2369,$A401,Observed!$C$2:$C$2369,$C401)),AVERAGEIFS(Observed!AI$2:AI$2369,Observed!$A$2:$A$2369,$A401,Observed!$C$2:$C$2369,$C401),"")</f>
        <v>4.2000000000000003E-2</v>
      </c>
      <c r="AJ401" s="41" t="str">
        <f>IF(ISNUMBER(AVERAGEIFS(Observed!AJ$2:AJ$2369,Observed!$A$2:$A$2369,$A401,Observed!$C$2:$C$2369,$C401)),AVERAGEIFS(Observed!AJ$2:AJ$2369,Observed!$A$2:$A$2369,$A401,Observed!$C$2:$C$2369,$C401),"")</f>
        <v/>
      </c>
      <c r="AK401" s="40">
        <f>IF(ISNUMBER(AVERAGEIFS(Observed!AK$2:AK$2369,Observed!$A$2:$A$2369,$A401,Observed!$C$2:$C$2369,$C401)),AVERAGEIFS(Observed!AK$2:AK$2369,Observed!$A$2:$A$2369,$A401,Observed!$C$2:$C$2369,$C401),"")</f>
        <v>12.375</v>
      </c>
      <c r="AL401" s="41" t="str">
        <f>IF(ISNUMBER(AVERAGEIFS(Observed!AL$2:AL$2369,Observed!$A$2:$A$2369,$A401,Observed!$C$2:$C$2369,$C401)),AVERAGEIFS(Observed!AL$2:AL$2369,Observed!$A$2:$A$2369,$A401,Observed!$C$2:$C$2369,$C401),"")</f>
        <v/>
      </c>
      <c r="AM401" s="40" t="str">
        <f>IF(ISNUMBER(AVERAGEIFS(Observed!AM$2:AM$2369,Observed!$A$2:$A$2369,$A401,Observed!$C$2:$C$2369,$C401)),AVERAGEIFS(Observed!AM$2:AM$2369,Observed!$A$2:$A$2369,$A401,Observed!$C$2:$C$2369,$C401),"")</f>
        <v/>
      </c>
      <c r="AN401" s="40" t="str">
        <f>IF(ISNUMBER(AVERAGEIFS(Observed!AN$2:AN$2369,Observed!$A$2:$A$2369,$A401,Observed!$C$2:$C$2369,$C401)),AVERAGEIFS(Observed!AN$2:AN$2369,Observed!$A$2:$A$2369,$A401,Observed!$C$2:$C$2369,$C401),"")</f>
        <v/>
      </c>
      <c r="AO401" s="40" t="str">
        <f>IF(ISNUMBER(AVERAGEIFS(Observed!AO$2:AO$2369,Observed!$A$2:$A$2369,$A401,Observed!$C$2:$C$2369,$C401)),AVERAGEIFS(Observed!AO$2:AO$2369,Observed!$A$2:$A$2369,$A401,Observed!$C$2:$C$2369,$C401),"")</f>
        <v/>
      </c>
      <c r="AP401" s="41" t="str">
        <f>IF(ISNUMBER(AVERAGEIFS(Observed!AP$2:AP$2369,Observed!$A$2:$A$2369,$A401,Observed!$C$2:$C$2369,$C401)),AVERAGEIFS(Observed!AP$2:AP$2369,Observed!$A$2:$A$2369,$A401,Observed!$C$2:$C$2369,$C401),"")</f>
        <v/>
      </c>
      <c r="AQ401" s="40" t="str">
        <f>IF(ISNUMBER(AVERAGEIFS(Observed!AQ$2:AQ$2369,Observed!$A$2:$A$2369,$A401,Observed!$C$2:$C$2369,$C401)),AVERAGEIFS(Observed!AQ$2:AQ$2369,Observed!$A$2:$A$2369,$A401,Observed!$C$2:$C$2369,$C401),"")</f>
        <v/>
      </c>
      <c r="AR401" s="40" t="str">
        <f>IF(ISNUMBER(AVERAGEIFS(Observed!AR$2:AR$2369,Observed!$A$2:$A$2369,$A401,Observed!$C$2:$C$2369,$C401)),AVERAGEIFS(Observed!AR$2:AR$2369,Observed!$A$2:$A$2369,$A401,Observed!$C$2:$C$2369,$C401),"")</f>
        <v/>
      </c>
      <c r="AS401" s="3">
        <f>COUNTIFS(Observed!$A$2:$A$2369,$A401,Observed!$C$2:$C$2369,$C401)</f>
        <v>4</v>
      </c>
      <c r="AT401" s="3">
        <f t="shared" si="6"/>
        <v>10</v>
      </c>
    </row>
    <row r="402" spans="1:46" x14ac:dyDescent="0.25">
      <c r="A402" t="s">
        <v>63</v>
      </c>
      <c r="B402" t="s">
        <v>61</v>
      </c>
      <c r="C402" s="7">
        <v>42314</v>
      </c>
      <c r="D402" t="s">
        <v>101</v>
      </c>
      <c r="F402">
        <v>0</v>
      </c>
      <c r="J402" t="s">
        <v>97</v>
      </c>
      <c r="K402" t="s">
        <v>79</v>
      </c>
      <c r="L402">
        <v>6</v>
      </c>
      <c r="M402" t="s">
        <v>56</v>
      </c>
      <c r="N402" s="39" t="str">
        <f>IF(ISNUMBER(AVERAGEIFS(Observed!N$2:N$2369,Observed!$A$2:$A$2369,$A402,Observed!$C$2:$C$2369,$C402)),AVERAGEIFS(Observed!N$2:N$2369,Observed!$A$2:$A$2369,$A402,Observed!$C$2:$C$2369,$C402),"")</f>
        <v/>
      </c>
      <c r="O402" s="40" t="str">
        <f>IF(ISNUMBER(AVERAGEIFS(Observed!O$2:O$2369,Observed!$A$2:$A$2369,$A402,Observed!$C$2:$C$2369,$C402)),AVERAGEIFS(Observed!O$2:O$2369,Observed!$A$2:$A$2369,$A402,Observed!$C$2:$C$2369,$C402),"")</f>
        <v/>
      </c>
      <c r="P402" s="40">
        <f>IF(ISNUMBER(AVERAGEIFS(Observed!P$2:P$2369,Observed!$A$2:$A$2369,$A402,Observed!$C$2:$C$2369,$C402)),AVERAGEIFS(Observed!P$2:P$2369,Observed!$A$2:$A$2369,$A402,Observed!$C$2:$C$2369,$C402),"")</f>
        <v>95.764999999999986</v>
      </c>
      <c r="Q402" s="40">
        <f>IF(ISNUMBER(AVERAGEIFS(Observed!Q$2:Q$2369,Observed!$A$2:$A$2369,$A402,Observed!$C$2:$C$2369,$C402)),AVERAGEIFS(Observed!Q$2:Q$2369,Observed!$A$2:$A$2369,$A402,Observed!$C$2:$C$2369,$C402),"")</f>
        <v>95.764999999999986</v>
      </c>
      <c r="R402" s="40">
        <f>IF(ISNUMBER(AVERAGEIFS(Observed!R$2:R$2369,Observed!$A$2:$A$2369,$A402,Observed!$C$2:$C$2369,$C402)),AVERAGEIFS(Observed!R$2:R$2369,Observed!$A$2:$A$2369,$A402,Observed!$C$2:$C$2369,$C402),"")</f>
        <v>163.4975</v>
      </c>
      <c r="S402" s="41" t="str">
        <f>IF(ISNUMBER(AVERAGEIFS(Observed!S$2:S$2369,Observed!$A$2:$A$2369,$A402,Observed!$C$2:$C$2369,$C402)),AVERAGEIFS(Observed!S$2:S$2369,Observed!$A$2:$A$2369,$A402,Observed!$C$2:$C$2369,$C402),"")</f>
        <v/>
      </c>
      <c r="T402" s="41" t="str">
        <f>IF(ISNUMBER(AVERAGEIFS(Observed!T$2:T$2369,Observed!$A$2:$A$2369,$A402,Observed!$C$2:$C$2369,$C402)),AVERAGEIFS(Observed!T$2:T$2369,Observed!$A$2:$A$2369,$A402,Observed!$C$2:$C$2369,$C402),"")</f>
        <v/>
      </c>
      <c r="U402" s="41" t="str">
        <f>IF(ISNUMBER(AVERAGEIFS(Observed!U$2:U$2369,Observed!$A$2:$A$2369,$A402,Observed!$C$2:$C$2369,$C402)),AVERAGEIFS(Observed!U$2:U$2369,Observed!$A$2:$A$2369,$A402,Observed!$C$2:$C$2369,$C402),"")</f>
        <v/>
      </c>
      <c r="V402" s="40" t="str">
        <f>IF(ISNUMBER(AVERAGEIFS(Observed!V$2:V$2369,Observed!$A$2:$A$2369,$A402,Observed!$C$2:$C$2369,$C402)),AVERAGEIFS(Observed!V$2:V$2369,Observed!$A$2:$A$2369,$A402,Observed!$C$2:$C$2369,$C402),"")</f>
        <v/>
      </c>
      <c r="W402" s="8" t="str">
        <f>IF(ISNUMBER(AVERAGEIFS(Observed!W$2:W$2369,Observed!$A$2:$A$2369,$A402,Observed!$C$2:$C$2369,$C402)),AVERAGEIFS(Observed!W$2:W$2369,Observed!$A$2:$A$2369,$A402,Observed!$C$2:$C$2369,$C402),"")</f>
        <v/>
      </c>
      <c r="X402" s="8" t="str">
        <f>IF(ISNUMBER(AVERAGEIFS(Observed!X$2:X$2369,Observed!$A$2:$A$2369,$A402,Observed!$C$2:$C$2369,$C402)),AVERAGEIFS(Observed!X$2:X$2369,Observed!$A$2:$A$2369,$A402,Observed!$C$2:$C$2369,$C402),"")</f>
        <v/>
      </c>
      <c r="Y402" s="40" t="str">
        <f>IF(ISNUMBER(AVERAGEIFS(Observed!Y$2:Y$2369,Observed!$A$2:$A$2369,$A402,Observed!$C$2:$C$2369,$C402)),AVERAGEIFS(Observed!Y$2:Y$2369,Observed!$A$2:$A$2369,$A402,Observed!$C$2:$C$2369,$C402),"")</f>
        <v/>
      </c>
      <c r="Z402" s="40" t="str">
        <f>IF(ISNUMBER(AVERAGEIFS(Observed!Z$2:Z$2369,Observed!$A$2:$A$2369,$A402,Observed!$C$2:$C$2369,$C402)),AVERAGEIFS(Observed!Z$2:Z$2369,Observed!$A$2:$A$2369,$A402,Observed!$C$2:$C$2369,$C402),"")</f>
        <v/>
      </c>
      <c r="AA402" s="40" t="str">
        <f>IF(ISNUMBER(AVERAGEIFS(Observed!AA$2:AA$2369,Observed!$A$2:$A$2369,$A402,Observed!$C$2:$C$2369,$C402)),AVERAGEIFS(Observed!AA$2:AA$2369,Observed!$A$2:$A$2369,$A402,Observed!$C$2:$C$2369,$C402),"")</f>
        <v/>
      </c>
      <c r="AB402" s="40">
        <f>IF(ISNUMBER(AVERAGEIFS(Observed!AB$2:AB$2369,Observed!$A$2:$A$2369,$A402,Observed!$C$2:$C$2369,$C402)),AVERAGEIFS(Observed!AB$2:AB$2369,Observed!$A$2:$A$2369,$A402,Observed!$C$2:$C$2369,$C402),"")</f>
        <v>16.975000000000001</v>
      </c>
      <c r="AC402" s="40">
        <f>IF(ISNUMBER(AVERAGEIFS(Observed!AC$2:AC$2369,Observed!$A$2:$A$2369,$A402,Observed!$C$2:$C$2369,$C402)),AVERAGEIFS(Observed!AC$2:AC$2369,Observed!$A$2:$A$2369,$A402,Observed!$C$2:$C$2369,$C402),"")</f>
        <v>12.375</v>
      </c>
      <c r="AD402" s="40">
        <f>IF(ISNUMBER(AVERAGEIFS(Observed!AD$2:AD$2369,Observed!$A$2:$A$2369,$A402,Observed!$C$2:$C$2369,$C402)),AVERAGEIFS(Observed!AD$2:AD$2369,Observed!$A$2:$A$2369,$A402,Observed!$C$2:$C$2369,$C402),"")</f>
        <v>76.025000000000006</v>
      </c>
      <c r="AE402" s="40">
        <f>IF(ISNUMBER(AVERAGEIFS(Observed!AE$2:AE$2369,Observed!$A$2:$A$2369,$A402,Observed!$C$2:$C$2369,$C402)),AVERAGEIFS(Observed!AE$2:AE$2369,Observed!$A$2:$A$2369,$A402,Observed!$C$2:$C$2369,$C402),"")</f>
        <v>18.950000000000003</v>
      </c>
      <c r="AF402" s="40">
        <f>IF(ISNUMBER(AVERAGEIFS(Observed!AF$2:AF$2369,Observed!$A$2:$A$2369,$A402,Observed!$C$2:$C$2369,$C402)),AVERAGEIFS(Observed!AF$2:AF$2369,Observed!$A$2:$A$2369,$A402,Observed!$C$2:$C$2369,$C402),"")</f>
        <v>84.6</v>
      </c>
      <c r="AG402" s="40">
        <f>IF(ISNUMBER(AVERAGEIFS(Observed!AG$2:AG$2369,Observed!$A$2:$A$2369,$A402,Observed!$C$2:$C$2369,$C402)),AVERAGEIFS(Observed!AG$2:AG$2369,Observed!$A$2:$A$2369,$A402,Observed!$C$2:$C$2369,$C402),"")</f>
        <v>16.925000000000001</v>
      </c>
      <c r="AH402" s="41">
        <f>IF(ISNUMBER(AVERAGEIFS(Observed!AH$2:AH$2369,Observed!$A$2:$A$2369,$A402,Observed!$C$2:$C$2369,$C402)),AVERAGEIFS(Observed!AH$2:AH$2369,Observed!$A$2:$A$2369,$A402,Observed!$C$2:$C$2369,$C402),"")</f>
        <v>2.725E-2</v>
      </c>
      <c r="AI402" s="41">
        <f>IF(ISNUMBER(AVERAGEIFS(Observed!AI$2:AI$2369,Observed!$A$2:$A$2369,$A402,Observed!$C$2:$C$2369,$C402)),AVERAGEIFS(Observed!AI$2:AI$2369,Observed!$A$2:$A$2369,$A402,Observed!$C$2:$C$2369,$C402),"")</f>
        <v>2.725E-2</v>
      </c>
      <c r="AJ402" s="41" t="str">
        <f>IF(ISNUMBER(AVERAGEIFS(Observed!AJ$2:AJ$2369,Observed!$A$2:$A$2369,$A402,Observed!$C$2:$C$2369,$C402)),AVERAGEIFS(Observed!AJ$2:AJ$2369,Observed!$A$2:$A$2369,$A402,Observed!$C$2:$C$2369,$C402),"")</f>
        <v/>
      </c>
      <c r="AK402" s="40">
        <f>IF(ISNUMBER(AVERAGEIFS(Observed!AK$2:AK$2369,Observed!$A$2:$A$2369,$A402,Observed!$C$2:$C$2369,$C402)),AVERAGEIFS(Observed!AK$2:AK$2369,Observed!$A$2:$A$2369,$A402,Observed!$C$2:$C$2369,$C402),"")</f>
        <v>12.15</v>
      </c>
      <c r="AL402" s="41" t="str">
        <f>IF(ISNUMBER(AVERAGEIFS(Observed!AL$2:AL$2369,Observed!$A$2:$A$2369,$A402,Observed!$C$2:$C$2369,$C402)),AVERAGEIFS(Observed!AL$2:AL$2369,Observed!$A$2:$A$2369,$A402,Observed!$C$2:$C$2369,$C402),"")</f>
        <v/>
      </c>
      <c r="AM402" s="40" t="str">
        <f>IF(ISNUMBER(AVERAGEIFS(Observed!AM$2:AM$2369,Observed!$A$2:$A$2369,$A402,Observed!$C$2:$C$2369,$C402)),AVERAGEIFS(Observed!AM$2:AM$2369,Observed!$A$2:$A$2369,$A402,Observed!$C$2:$C$2369,$C402),"")</f>
        <v/>
      </c>
      <c r="AN402" s="40" t="str">
        <f>IF(ISNUMBER(AVERAGEIFS(Observed!AN$2:AN$2369,Observed!$A$2:$A$2369,$A402,Observed!$C$2:$C$2369,$C402)),AVERAGEIFS(Observed!AN$2:AN$2369,Observed!$A$2:$A$2369,$A402,Observed!$C$2:$C$2369,$C402),"")</f>
        <v/>
      </c>
      <c r="AO402" s="40" t="str">
        <f>IF(ISNUMBER(AVERAGEIFS(Observed!AO$2:AO$2369,Observed!$A$2:$A$2369,$A402,Observed!$C$2:$C$2369,$C402)),AVERAGEIFS(Observed!AO$2:AO$2369,Observed!$A$2:$A$2369,$A402,Observed!$C$2:$C$2369,$C402),"")</f>
        <v/>
      </c>
      <c r="AP402" s="41" t="str">
        <f>IF(ISNUMBER(AVERAGEIFS(Observed!AP$2:AP$2369,Observed!$A$2:$A$2369,$A402,Observed!$C$2:$C$2369,$C402)),AVERAGEIFS(Observed!AP$2:AP$2369,Observed!$A$2:$A$2369,$A402,Observed!$C$2:$C$2369,$C402),"")</f>
        <v/>
      </c>
      <c r="AQ402" s="40">
        <f>IF(ISNUMBER(AVERAGEIFS(Observed!AQ$2:AQ$2369,Observed!$A$2:$A$2369,$A402,Observed!$C$2:$C$2369,$C402)),AVERAGEIFS(Observed!AQ$2:AQ$2369,Observed!$A$2:$A$2369,$A402,Observed!$C$2:$C$2369,$C402),"")</f>
        <v>2.5432500000000005</v>
      </c>
      <c r="AR402" s="40">
        <f>IF(ISNUMBER(AVERAGEIFS(Observed!AR$2:AR$2369,Observed!$A$2:$A$2369,$A402,Observed!$C$2:$C$2369,$C402)),AVERAGEIFS(Observed!AR$2:AR$2369,Observed!$A$2:$A$2369,$A402,Observed!$C$2:$C$2369,$C402),"")</f>
        <v>4.9649999999999999</v>
      </c>
      <c r="AS402" s="3">
        <f>COUNTIFS(Observed!$A$2:$A$2369,$A402,Observed!$C$2:$C$2369,$C402)</f>
        <v>4</v>
      </c>
      <c r="AT402" s="3">
        <f t="shared" si="6"/>
        <v>14</v>
      </c>
    </row>
    <row r="403" spans="1:46" x14ac:dyDescent="0.25">
      <c r="A403" t="s">
        <v>66</v>
      </c>
      <c r="B403" t="s">
        <v>61</v>
      </c>
      <c r="C403" s="7">
        <v>42314</v>
      </c>
      <c r="D403" t="s">
        <v>101</v>
      </c>
      <c r="F403">
        <v>50</v>
      </c>
      <c r="J403" t="s">
        <v>97</v>
      </c>
      <c r="K403" t="s">
        <v>79</v>
      </c>
      <c r="L403">
        <v>6</v>
      </c>
      <c r="M403" t="s">
        <v>56</v>
      </c>
      <c r="N403" s="39" t="str">
        <f>IF(ISNUMBER(AVERAGEIFS(Observed!N$2:N$2369,Observed!$A$2:$A$2369,$A403,Observed!$C$2:$C$2369,$C403)),AVERAGEIFS(Observed!N$2:N$2369,Observed!$A$2:$A$2369,$A403,Observed!$C$2:$C$2369,$C403),"")</f>
        <v/>
      </c>
      <c r="O403" s="40" t="str">
        <f>IF(ISNUMBER(AVERAGEIFS(Observed!O$2:O$2369,Observed!$A$2:$A$2369,$A403,Observed!$C$2:$C$2369,$C403)),AVERAGEIFS(Observed!O$2:O$2369,Observed!$A$2:$A$2369,$A403,Observed!$C$2:$C$2369,$C403),"")</f>
        <v/>
      </c>
      <c r="P403" s="40">
        <f>IF(ISNUMBER(AVERAGEIFS(Observed!P$2:P$2369,Observed!$A$2:$A$2369,$A403,Observed!$C$2:$C$2369,$C403)),AVERAGEIFS(Observed!P$2:P$2369,Observed!$A$2:$A$2369,$A403,Observed!$C$2:$C$2369,$C403),"")</f>
        <v>100.54750000000001</v>
      </c>
      <c r="Q403" s="40">
        <f>IF(ISNUMBER(AVERAGEIFS(Observed!Q$2:Q$2369,Observed!$A$2:$A$2369,$A403,Observed!$C$2:$C$2369,$C403)),AVERAGEIFS(Observed!Q$2:Q$2369,Observed!$A$2:$A$2369,$A403,Observed!$C$2:$C$2369,$C403),"")</f>
        <v>100.54750000000001</v>
      </c>
      <c r="R403" s="40">
        <f>IF(ISNUMBER(AVERAGEIFS(Observed!R$2:R$2369,Observed!$A$2:$A$2369,$A403,Observed!$C$2:$C$2369,$C403)),AVERAGEIFS(Observed!R$2:R$2369,Observed!$A$2:$A$2369,$A403,Observed!$C$2:$C$2369,$C403),"")</f>
        <v>177.07499999999999</v>
      </c>
      <c r="S403" s="41" t="str">
        <f>IF(ISNUMBER(AVERAGEIFS(Observed!S$2:S$2369,Observed!$A$2:$A$2369,$A403,Observed!$C$2:$C$2369,$C403)),AVERAGEIFS(Observed!S$2:S$2369,Observed!$A$2:$A$2369,$A403,Observed!$C$2:$C$2369,$C403),"")</f>
        <v/>
      </c>
      <c r="T403" s="41" t="str">
        <f>IF(ISNUMBER(AVERAGEIFS(Observed!T$2:T$2369,Observed!$A$2:$A$2369,$A403,Observed!$C$2:$C$2369,$C403)),AVERAGEIFS(Observed!T$2:T$2369,Observed!$A$2:$A$2369,$A403,Observed!$C$2:$C$2369,$C403),"")</f>
        <v/>
      </c>
      <c r="U403" s="41" t="str">
        <f>IF(ISNUMBER(AVERAGEIFS(Observed!U$2:U$2369,Observed!$A$2:$A$2369,$A403,Observed!$C$2:$C$2369,$C403)),AVERAGEIFS(Observed!U$2:U$2369,Observed!$A$2:$A$2369,$A403,Observed!$C$2:$C$2369,$C403),"")</f>
        <v/>
      </c>
      <c r="V403" s="40" t="str">
        <f>IF(ISNUMBER(AVERAGEIFS(Observed!V$2:V$2369,Observed!$A$2:$A$2369,$A403,Observed!$C$2:$C$2369,$C403)),AVERAGEIFS(Observed!V$2:V$2369,Observed!$A$2:$A$2369,$A403,Observed!$C$2:$C$2369,$C403),"")</f>
        <v/>
      </c>
      <c r="W403" s="8" t="str">
        <f>IF(ISNUMBER(AVERAGEIFS(Observed!W$2:W$2369,Observed!$A$2:$A$2369,$A403,Observed!$C$2:$C$2369,$C403)),AVERAGEIFS(Observed!W$2:W$2369,Observed!$A$2:$A$2369,$A403,Observed!$C$2:$C$2369,$C403),"")</f>
        <v/>
      </c>
      <c r="X403" s="8" t="str">
        <f>IF(ISNUMBER(AVERAGEIFS(Observed!X$2:X$2369,Observed!$A$2:$A$2369,$A403,Observed!$C$2:$C$2369,$C403)),AVERAGEIFS(Observed!X$2:X$2369,Observed!$A$2:$A$2369,$A403,Observed!$C$2:$C$2369,$C403),"")</f>
        <v/>
      </c>
      <c r="Y403" s="40" t="str">
        <f>IF(ISNUMBER(AVERAGEIFS(Observed!Y$2:Y$2369,Observed!$A$2:$A$2369,$A403,Observed!$C$2:$C$2369,$C403)),AVERAGEIFS(Observed!Y$2:Y$2369,Observed!$A$2:$A$2369,$A403,Observed!$C$2:$C$2369,$C403),"")</f>
        <v/>
      </c>
      <c r="Z403" s="40" t="str">
        <f>IF(ISNUMBER(AVERAGEIFS(Observed!Z$2:Z$2369,Observed!$A$2:$A$2369,$A403,Observed!$C$2:$C$2369,$C403)),AVERAGEIFS(Observed!Z$2:Z$2369,Observed!$A$2:$A$2369,$A403,Observed!$C$2:$C$2369,$C403),"")</f>
        <v/>
      </c>
      <c r="AA403" s="40" t="str">
        <f>IF(ISNUMBER(AVERAGEIFS(Observed!AA$2:AA$2369,Observed!$A$2:$A$2369,$A403,Observed!$C$2:$C$2369,$C403)),AVERAGEIFS(Observed!AA$2:AA$2369,Observed!$A$2:$A$2369,$A403,Observed!$C$2:$C$2369,$C403),"")</f>
        <v/>
      </c>
      <c r="AB403" s="40">
        <f>IF(ISNUMBER(AVERAGEIFS(Observed!AB$2:AB$2369,Observed!$A$2:$A$2369,$A403,Observed!$C$2:$C$2369,$C403)),AVERAGEIFS(Observed!AB$2:AB$2369,Observed!$A$2:$A$2369,$A403,Observed!$C$2:$C$2369,$C403),"")</f>
        <v>17.625</v>
      </c>
      <c r="AC403" s="40">
        <f>IF(ISNUMBER(AVERAGEIFS(Observed!AC$2:AC$2369,Observed!$A$2:$A$2369,$A403,Observed!$C$2:$C$2369,$C403)),AVERAGEIFS(Observed!AC$2:AC$2369,Observed!$A$2:$A$2369,$A403,Observed!$C$2:$C$2369,$C403),"")</f>
        <v>12.025</v>
      </c>
      <c r="AD403" s="40">
        <f>IF(ISNUMBER(AVERAGEIFS(Observed!AD$2:AD$2369,Observed!$A$2:$A$2369,$A403,Observed!$C$2:$C$2369,$C403)),AVERAGEIFS(Observed!AD$2:AD$2369,Observed!$A$2:$A$2369,$A403,Observed!$C$2:$C$2369,$C403),"")</f>
        <v>75.825000000000003</v>
      </c>
      <c r="AE403" s="40">
        <f>IF(ISNUMBER(AVERAGEIFS(Observed!AE$2:AE$2369,Observed!$A$2:$A$2369,$A403,Observed!$C$2:$C$2369,$C403)),AVERAGEIFS(Observed!AE$2:AE$2369,Observed!$A$2:$A$2369,$A403,Observed!$C$2:$C$2369,$C403),"")</f>
        <v>19.675000000000001</v>
      </c>
      <c r="AF403" s="40">
        <f>IF(ISNUMBER(AVERAGEIFS(Observed!AF$2:AF$2369,Observed!$A$2:$A$2369,$A403,Observed!$C$2:$C$2369,$C403)),AVERAGEIFS(Observed!AF$2:AF$2369,Observed!$A$2:$A$2369,$A403,Observed!$C$2:$C$2369,$C403),"")</f>
        <v>84.75</v>
      </c>
      <c r="AG403" s="40">
        <f>IF(ISNUMBER(AVERAGEIFS(Observed!AG$2:AG$2369,Observed!$A$2:$A$2369,$A403,Observed!$C$2:$C$2369,$C403)),AVERAGEIFS(Observed!AG$2:AG$2369,Observed!$A$2:$A$2369,$A403,Observed!$C$2:$C$2369,$C403),"")</f>
        <v>17.25</v>
      </c>
      <c r="AH403" s="41">
        <f>IF(ISNUMBER(AVERAGEIFS(Observed!AH$2:AH$2369,Observed!$A$2:$A$2369,$A403,Observed!$C$2:$C$2369,$C403)),AVERAGEIFS(Observed!AH$2:AH$2369,Observed!$A$2:$A$2369,$A403,Observed!$C$2:$C$2369,$C403),"")</f>
        <v>2.75E-2</v>
      </c>
      <c r="AI403" s="41">
        <f>IF(ISNUMBER(AVERAGEIFS(Observed!AI$2:AI$2369,Observed!$A$2:$A$2369,$A403,Observed!$C$2:$C$2369,$C403)),AVERAGEIFS(Observed!AI$2:AI$2369,Observed!$A$2:$A$2369,$A403,Observed!$C$2:$C$2369,$C403),"")</f>
        <v>2.75E-2</v>
      </c>
      <c r="AJ403" s="41" t="str">
        <f>IF(ISNUMBER(AVERAGEIFS(Observed!AJ$2:AJ$2369,Observed!$A$2:$A$2369,$A403,Observed!$C$2:$C$2369,$C403)),AVERAGEIFS(Observed!AJ$2:AJ$2369,Observed!$A$2:$A$2369,$A403,Observed!$C$2:$C$2369,$C403),"")</f>
        <v/>
      </c>
      <c r="AK403" s="40">
        <f>IF(ISNUMBER(AVERAGEIFS(Observed!AK$2:AK$2369,Observed!$A$2:$A$2369,$A403,Observed!$C$2:$C$2369,$C403)),AVERAGEIFS(Observed!AK$2:AK$2369,Observed!$A$2:$A$2369,$A403,Observed!$C$2:$C$2369,$C403),"")</f>
        <v>12.15</v>
      </c>
      <c r="AL403" s="41" t="str">
        <f>IF(ISNUMBER(AVERAGEIFS(Observed!AL$2:AL$2369,Observed!$A$2:$A$2369,$A403,Observed!$C$2:$C$2369,$C403)),AVERAGEIFS(Observed!AL$2:AL$2369,Observed!$A$2:$A$2369,$A403,Observed!$C$2:$C$2369,$C403),"")</f>
        <v/>
      </c>
      <c r="AM403" s="40" t="str">
        <f>IF(ISNUMBER(AVERAGEIFS(Observed!AM$2:AM$2369,Observed!$A$2:$A$2369,$A403,Observed!$C$2:$C$2369,$C403)),AVERAGEIFS(Observed!AM$2:AM$2369,Observed!$A$2:$A$2369,$A403,Observed!$C$2:$C$2369,$C403),"")</f>
        <v/>
      </c>
      <c r="AN403" s="40" t="str">
        <f>IF(ISNUMBER(AVERAGEIFS(Observed!AN$2:AN$2369,Observed!$A$2:$A$2369,$A403,Observed!$C$2:$C$2369,$C403)),AVERAGEIFS(Observed!AN$2:AN$2369,Observed!$A$2:$A$2369,$A403,Observed!$C$2:$C$2369,$C403),"")</f>
        <v/>
      </c>
      <c r="AO403" s="40" t="str">
        <f>IF(ISNUMBER(AVERAGEIFS(Observed!AO$2:AO$2369,Observed!$A$2:$A$2369,$A403,Observed!$C$2:$C$2369,$C403)),AVERAGEIFS(Observed!AO$2:AO$2369,Observed!$A$2:$A$2369,$A403,Observed!$C$2:$C$2369,$C403),"")</f>
        <v/>
      </c>
      <c r="AP403" s="41" t="str">
        <f>IF(ISNUMBER(AVERAGEIFS(Observed!AP$2:AP$2369,Observed!$A$2:$A$2369,$A403,Observed!$C$2:$C$2369,$C403)),AVERAGEIFS(Observed!AP$2:AP$2369,Observed!$A$2:$A$2369,$A403,Observed!$C$2:$C$2369,$C403),"")</f>
        <v/>
      </c>
      <c r="AQ403" s="40">
        <f>IF(ISNUMBER(AVERAGEIFS(Observed!AQ$2:AQ$2369,Observed!$A$2:$A$2369,$A403,Observed!$C$2:$C$2369,$C403)),AVERAGEIFS(Observed!AQ$2:AQ$2369,Observed!$A$2:$A$2369,$A403,Observed!$C$2:$C$2369,$C403),"")</f>
        <v>2.6292499999999999</v>
      </c>
      <c r="AR403" s="40">
        <f>IF(ISNUMBER(AVERAGEIFS(Observed!AR$2:AR$2369,Observed!$A$2:$A$2369,$A403,Observed!$C$2:$C$2369,$C403)),AVERAGEIFS(Observed!AR$2:AR$2369,Observed!$A$2:$A$2369,$A403,Observed!$C$2:$C$2369,$C403),"")</f>
        <v>5.4592499999999999</v>
      </c>
      <c r="AS403" s="3">
        <f>COUNTIFS(Observed!$A$2:$A$2369,$A403,Observed!$C$2:$C$2369,$C403)</f>
        <v>4</v>
      </c>
      <c r="AT403" s="3">
        <f t="shared" si="6"/>
        <v>14</v>
      </c>
    </row>
    <row r="404" spans="1:46" x14ac:dyDescent="0.25">
      <c r="A404" t="s">
        <v>64</v>
      </c>
      <c r="B404" t="s">
        <v>61</v>
      </c>
      <c r="C404" s="7">
        <v>42314</v>
      </c>
      <c r="D404" t="s">
        <v>101</v>
      </c>
      <c r="F404">
        <v>100</v>
      </c>
      <c r="J404" t="s">
        <v>97</v>
      </c>
      <c r="K404" t="s">
        <v>79</v>
      </c>
      <c r="L404">
        <v>6</v>
      </c>
      <c r="M404" t="s">
        <v>56</v>
      </c>
      <c r="N404" s="39" t="str">
        <f>IF(ISNUMBER(AVERAGEIFS(Observed!N$2:N$2369,Observed!$A$2:$A$2369,$A404,Observed!$C$2:$C$2369,$C404)),AVERAGEIFS(Observed!N$2:N$2369,Observed!$A$2:$A$2369,$A404,Observed!$C$2:$C$2369,$C404),"")</f>
        <v/>
      </c>
      <c r="O404" s="40" t="str">
        <f>IF(ISNUMBER(AVERAGEIFS(Observed!O$2:O$2369,Observed!$A$2:$A$2369,$A404,Observed!$C$2:$C$2369,$C404)),AVERAGEIFS(Observed!O$2:O$2369,Observed!$A$2:$A$2369,$A404,Observed!$C$2:$C$2369,$C404),"")</f>
        <v/>
      </c>
      <c r="P404" s="40">
        <f>IF(ISNUMBER(AVERAGEIFS(Observed!P$2:P$2369,Observed!$A$2:$A$2369,$A404,Observed!$C$2:$C$2369,$C404)),AVERAGEIFS(Observed!P$2:P$2369,Observed!$A$2:$A$2369,$A404,Observed!$C$2:$C$2369,$C404),"")</f>
        <v>99.19</v>
      </c>
      <c r="Q404" s="40">
        <f>IF(ISNUMBER(AVERAGEIFS(Observed!Q$2:Q$2369,Observed!$A$2:$A$2369,$A404,Observed!$C$2:$C$2369,$C404)),AVERAGEIFS(Observed!Q$2:Q$2369,Observed!$A$2:$A$2369,$A404,Observed!$C$2:$C$2369,$C404),"")</f>
        <v>99.19</v>
      </c>
      <c r="R404" s="40">
        <f>IF(ISNUMBER(AVERAGEIFS(Observed!R$2:R$2369,Observed!$A$2:$A$2369,$A404,Observed!$C$2:$C$2369,$C404)),AVERAGEIFS(Observed!R$2:R$2369,Observed!$A$2:$A$2369,$A404,Observed!$C$2:$C$2369,$C404),"")</f>
        <v>193.09750000000003</v>
      </c>
      <c r="S404" s="41" t="str">
        <f>IF(ISNUMBER(AVERAGEIFS(Observed!S$2:S$2369,Observed!$A$2:$A$2369,$A404,Observed!$C$2:$C$2369,$C404)),AVERAGEIFS(Observed!S$2:S$2369,Observed!$A$2:$A$2369,$A404,Observed!$C$2:$C$2369,$C404),"")</f>
        <v/>
      </c>
      <c r="T404" s="41" t="str">
        <f>IF(ISNUMBER(AVERAGEIFS(Observed!T$2:T$2369,Observed!$A$2:$A$2369,$A404,Observed!$C$2:$C$2369,$C404)),AVERAGEIFS(Observed!T$2:T$2369,Observed!$A$2:$A$2369,$A404,Observed!$C$2:$C$2369,$C404),"")</f>
        <v/>
      </c>
      <c r="U404" s="41" t="str">
        <f>IF(ISNUMBER(AVERAGEIFS(Observed!U$2:U$2369,Observed!$A$2:$A$2369,$A404,Observed!$C$2:$C$2369,$C404)),AVERAGEIFS(Observed!U$2:U$2369,Observed!$A$2:$A$2369,$A404,Observed!$C$2:$C$2369,$C404),"")</f>
        <v/>
      </c>
      <c r="V404" s="40" t="str">
        <f>IF(ISNUMBER(AVERAGEIFS(Observed!V$2:V$2369,Observed!$A$2:$A$2369,$A404,Observed!$C$2:$C$2369,$C404)),AVERAGEIFS(Observed!V$2:V$2369,Observed!$A$2:$A$2369,$A404,Observed!$C$2:$C$2369,$C404),"")</f>
        <v/>
      </c>
      <c r="W404" s="8" t="str">
        <f>IF(ISNUMBER(AVERAGEIFS(Observed!W$2:W$2369,Observed!$A$2:$A$2369,$A404,Observed!$C$2:$C$2369,$C404)),AVERAGEIFS(Observed!W$2:W$2369,Observed!$A$2:$A$2369,$A404,Observed!$C$2:$C$2369,$C404),"")</f>
        <v/>
      </c>
      <c r="X404" s="8" t="str">
        <f>IF(ISNUMBER(AVERAGEIFS(Observed!X$2:X$2369,Observed!$A$2:$A$2369,$A404,Observed!$C$2:$C$2369,$C404)),AVERAGEIFS(Observed!X$2:X$2369,Observed!$A$2:$A$2369,$A404,Observed!$C$2:$C$2369,$C404),"")</f>
        <v/>
      </c>
      <c r="Y404" s="40" t="str">
        <f>IF(ISNUMBER(AVERAGEIFS(Observed!Y$2:Y$2369,Observed!$A$2:$A$2369,$A404,Observed!$C$2:$C$2369,$C404)),AVERAGEIFS(Observed!Y$2:Y$2369,Observed!$A$2:$A$2369,$A404,Observed!$C$2:$C$2369,$C404),"")</f>
        <v/>
      </c>
      <c r="Z404" s="40" t="str">
        <f>IF(ISNUMBER(AVERAGEIFS(Observed!Z$2:Z$2369,Observed!$A$2:$A$2369,$A404,Observed!$C$2:$C$2369,$C404)),AVERAGEIFS(Observed!Z$2:Z$2369,Observed!$A$2:$A$2369,$A404,Observed!$C$2:$C$2369,$C404),"")</f>
        <v/>
      </c>
      <c r="AA404" s="40" t="str">
        <f>IF(ISNUMBER(AVERAGEIFS(Observed!AA$2:AA$2369,Observed!$A$2:$A$2369,$A404,Observed!$C$2:$C$2369,$C404)),AVERAGEIFS(Observed!AA$2:AA$2369,Observed!$A$2:$A$2369,$A404,Observed!$C$2:$C$2369,$C404),"")</f>
        <v/>
      </c>
      <c r="AB404" s="40">
        <f>IF(ISNUMBER(AVERAGEIFS(Observed!AB$2:AB$2369,Observed!$A$2:$A$2369,$A404,Observed!$C$2:$C$2369,$C404)),AVERAGEIFS(Observed!AB$2:AB$2369,Observed!$A$2:$A$2369,$A404,Observed!$C$2:$C$2369,$C404),"")</f>
        <v>17.599999999999998</v>
      </c>
      <c r="AC404" s="40">
        <f>IF(ISNUMBER(AVERAGEIFS(Observed!AC$2:AC$2369,Observed!$A$2:$A$2369,$A404,Observed!$C$2:$C$2369,$C404)),AVERAGEIFS(Observed!AC$2:AC$2369,Observed!$A$2:$A$2369,$A404,Observed!$C$2:$C$2369,$C404),"")</f>
        <v>11.975000000000001</v>
      </c>
      <c r="AD404" s="40">
        <f>IF(ISNUMBER(AVERAGEIFS(Observed!AD$2:AD$2369,Observed!$A$2:$A$2369,$A404,Observed!$C$2:$C$2369,$C404)),AVERAGEIFS(Observed!AD$2:AD$2369,Observed!$A$2:$A$2369,$A404,Observed!$C$2:$C$2369,$C404),"")</f>
        <v>77.175000000000011</v>
      </c>
      <c r="AE404" s="40">
        <f>IF(ISNUMBER(AVERAGEIFS(Observed!AE$2:AE$2369,Observed!$A$2:$A$2369,$A404,Observed!$C$2:$C$2369,$C404)),AVERAGEIFS(Observed!AE$2:AE$2369,Observed!$A$2:$A$2369,$A404,Observed!$C$2:$C$2369,$C404),"")</f>
        <v>18.8</v>
      </c>
      <c r="AF404" s="40">
        <f>IF(ISNUMBER(AVERAGEIFS(Observed!AF$2:AF$2369,Observed!$A$2:$A$2369,$A404,Observed!$C$2:$C$2369,$C404)),AVERAGEIFS(Observed!AF$2:AF$2369,Observed!$A$2:$A$2369,$A404,Observed!$C$2:$C$2369,$C404),"")</f>
        <v>85.25</v>
      </c>
      <c r="AG404" s="40">
        <f>IF(ISNUMBER(AVERAGEIFS(Observed!AG$2:AG$2369,Observed!$A$2:$A$2369,$A404,Observed!$C$2:$C$2369,$C404)),AVERAGEIFS(Observed!AG$2:AG$2369,Observed!$A$2:$A$2369,$A404,Observed!$C$2:$C$2369,$C404),"")</f>
        <v>15.55</v>
      </c>
      <c r="AH404" s="41">
        <f>IF(ISNUMBER(AVERAGEIFS(Observed!AH$2:AH$2369,Observed!$A$2:$A$2369,$A404,Observed!$C$2:$C$2369,$C404)),AVERAGEIFS(Observed!AH$2:AH$2369,Observed!$A$2:$A$2369,$A404,Observed!$C$2:$C$2369,$C404),"")</f>
        <v>2.5000000000000001E-2</v>
      </c>
      <c r="AI404" s="41">
        <f>IF(ISNUMBER(AVERAGEIFS(Observed!AI$2:AI$2369,Observed!$A$2:$A$2369,$A404,Observed!$C$2:$C$2369,$C404)),AVERAGEIFS(Observed!AI$2:AI$2369,Observed!$A$2:$A$2369,$A404,Observed!$C$2:$C$2369,$C404),"")</f>
        <v>2.5000000000000001E-2</v>
      </c>
      <c r="AJ404" s="41" t="str">
        <f>IF(ISNUMBER(AVERAGEIFS(Observed!AJ$2:AJ$2369,Observed!$A$2:$A$2369,$A404,Observed!$C$2:$C$2369,$C404)),AVERAGEIFS(Observed!AJ$2:AJ$2369,Observed!$A$2:$A$2369,$A404,Observed!$C$2:$C$2369,$C404),"")</f>
        <v/>
      </c>
      <c r="AK404" s="40">
        <f>IF(ISNUMBER(AVERAGEIFS(Observed!AK$2:AK$2369,Observed!$A$2:$A$2369,$A404,Observed!$C$2:$C$2369,$C404)),AVERAGEIFS(Observed!AK$2:AK$2369,Observed!$A$2:$A$2369,$A404,Observed!$C$2:$C$2369,$C404),"")</f>
        <v>12.375</v>
      </c>
      <c r="AL404" s="41" t="str">
        <f>IF(ISNUMBER(AVERAGEIFS(Observed!AL$2:AL$2369,Observed!$A$2:$A$2369,$A404,Observed!$C$2:$C$2369,$C404)),AVERAGEIFS(Observed!AL$2:AL$2369,Observed!$A$2:$A$2369,$A404,Observed!$C$2:$C$2369,$C404),"")</f>
        <v/>
      </c>
      <c r="AM404" s="40" t="str">
        <f>IF(ISNUMBER(AVERAGEIFS(Observed!AM$2:AM$2369,Observed!$A$2:$A$2369,$A404,Observed!$C$2:$C$2369,$C404)),AVERAGEIFS(Observed!AM$2:AM$2369,Observed!$A$2:$A$2369,$A404,Observed!$C$2:$C$2369,$C404),"")</f>
        <v/>
      </c>
      <c r="AN404" s="40" t="str">
        <f>IF(ISNUMBER(AVERAGEIFS(Observed!AN$2:AN$2369,Observed!$A$2:$A$2369,$A404,Observed!$C$2:$C$2369,$C404)),AVERAGEIFS(Observed!AN$2:AN$2369,Observed!$A$2:$A$2369,$A404,Observed!$C$2:$C$2369,$C404),"")</f>
        <v/>
      </c>
      <c r="AO404" s="40" t="str">
        <f>IF(ISNUMBER(AVERAGEIFS(Observed!AO$2:AO$2369,Observed!$A$2:$A$2369,$A404,Observed!$C$2:$C$2369,$C404)),AVERAGEIFS(Observed!AO$2:AO$2369,Observed!$A$2:$A$2369,$A404,Observed!$C$2:$C$2369,$C404),"")</f>
        <v/>
      </c>
      <c r="AP404" s="41" t="str">
        <f>IF(ISNUMBER(AVERAGEIFS(Observed!AP$2:AP$2369,Observed!$A$2:$A$2369,$A404,Observed!$C$2:$C$2369,$C404)),AVERAGEIFS(Observed!AP$2:AP$2369,Observed!$A$2:$A$2369,$A404,Observed!$C$2:$C$2369,$C404),"")</f>
        <v/>
      </c>
      <c r="AQ404" s="40">
        <f>IF(ISNUMBER(AVERAGEIFS(Observed!AQ$2:AQ$2369,Observed!$A$2:$A$2369,$A404,Observed!$C$2:$C$2369,$C404)),AVERAGEIFS(Observed!AQ$2:AQ$2369,Observed!$A$2:$A$2369,$A404,Observed!$C$2:$C$2369,$C404),"")</f>
        <v>2.4284999999999997</v>
      </c>
      <c r="AR404" s="40">
        <f>IF(ISNUMBER(AVERAGEIFS(Observed!AR$2:AR$2369,Observed!$A$2:$A$2369,$A404,Observed!$C$2:$C$2369,$C404)),AVERAGEIFS(Observed!AR$2:AR$2369,Observed!$A$2:$A$2369,$A404,Observed!$C$2:$C$2369,$C404),"")</f>
        <v>5.4652499999999993</v>
      </c>
      <c r="AS404" s="3">
        <f>COUNTIFS(Observed!$A$2:$A$2369,$A404,Observed!$C$2:$C$2369,$C404)</f>
        <v>4</v>
      </c>
      <c r="AT404" s="3">
        <f t="shared" si="6"/>
        <v>14</v>
      </c>
    </row>
    <row r="405" spans="1:46" x14ac:dyDescent="0.25">
      <c r="A405" t="s">
        <v>60</v>
      </c>
      <c r="B405" t="s">
        <v>61</v>
      </c>
      <c r="C405" s="7">
        <v>42314</v>
      </c>
      <c r="D405" t="s">
        <v>101</v>
      </c>
      <c r="F405">
        <v>200</v>
      </c>
      <c r="J405" t="s">
        <v>97</v>
      </c>
      <c r="K405" t="s">
        <v>79</v>
      </c>
      <c r="L405">
        <v>6</v>
      </c>
      <c r="M405" t="s">
        <v>56</v>
      </c>
      <c r="N405" s="39" t="str">
        <f>IF(ISNUMBER(AVERAGEIFS(Observed!N$2:N$2369,Observed!$A$2:$A$2369,$A405,Observed!$C$2:$C$2369,$C405)),AVERAGEIFS(Observed!N$2:N$2369,Observed!$A$2:$A$2369,$A405,Observed!$C$2:$C$2369,$C405),"")</f>
        <v/>
      </c>
      <c r="O405" s="40" t="str">
        <f>IF(ISNUMBER(AVERAGEIFS(Observed!O$2:O$2369,Observed!$A$2:$A$2369,$A405,Observed!$C$2:$C$2369,$C405)),AVERAGEIFS(Observed!O$2:O$2369,Observed!$A$2:$A$2369,$A405,Observed!$C$2:$C$2369,$C405),"")</f>
        <v/>
      </c>
      <c r="P405" s="40">
        <f>IF(ISNUMBER(AVERAGEIFS(Observed!P$2:P$2369,Observed!$A$2:$A$2369,$A405,Observed!$C$2:$C$2369,$C405)),AVERAGEIFS(Observed!P$2:P$2369,Observed!$A$2:$A$2369,$A405,Observed!$C$2:$C$2369,$C405),"")</f>
        <v>128.60500000000002</v>
      </c>
      <c r="Q405" s="40">
        <f>IF(ISNUMBER(AVERAGEIFS(Observed!Q$2:Q$2369,Observed!$A$2:$A$2369,$A405,Observed!$C$2:$C$2369,$C405)),AVERAGEIFS(Observed!Q$2:Q$2369,Observed!$A$2:$A$2369,$A405,Observed!$C$2:$C$2369,$C405),"")</f>
        <v>128.60500000000002</v>
      </c>
      <c r="R405" s="40">
        <f>IF(ISNUMBER(AVERAGEIFS(Observed!R$2:R$2369,Observed!$A$2:$A$2369,$A405,Observed!$C$2:$C$2369,$C405)),AVERAGEIFS(Observed!R$2:R$2369,Observed!$A$2:$A$2369,$A405,Observed!$C$2:$C$2369,$C405),"")</f>
        <v>207.56</v>
      </c>
      <c r="S405" s="41" t="str">
        <f>IF(ISNUMBER(AVERAGEIFS(Observed!S$2:S$2369,Observed!$A$2:$A$2369,$A405,Observed!$C$2:$C$2369,$C405)),AVERAGEIFS(Observed!S$2:S$2369,Observed!$A$2:$A$2369,$A405,Observed!$C$2:$C$2369,$C405),"")</f>
        <v/>
      </c>
      <c r="T405" s="41" t="str">
        <f>IF(ISNUMBER(AVERAGEIFS(Observed!T$2:T$2369,Observed!$A$2:$A$2369,$A405,Observed!$C$2:$C$2369,$C405)),AVERAGEIFS(Observed!T$2:T$2369,Observed!$A$2:$A$2369,$A405,Observed!$C$2:$C$2369,$C405),"")</f>
        <v/>
      </c>
      <c r="U405" s="41" t="str">
        <f>IF(ISNUMBER(AVERAGEIFS(Observed!U$2:U$2369,Observed!$A$2:$A$2369,$A405,Observed!$C$2:$C$2369,$C405)),AVERAGEIFS(Observed!U$2:U$2369,Observed!$A$2:$A$2369,$A405,Observed!$C$2:$C$2369,$C405),"")</f>
        <v/>
      </c>
      <c r="V405" s="40" t="str">
        <f>IF(ISNUMBER(AVERAGEIFS(Observed!V$2:V$2369,Observed!$A$2:$A$2369,$A405,Observed!$C$2:$C$2369,$C405)),AVERAGEIFS(Observed!V$2:V$2369,Observed!$A$2:$A$2369,$A405,Observed!$C$2:$C$2369,$C405),"")</f>
        <v/>
      </c>
      <c r="W405" s="8" t="str">
        <f>IF(ISNUMBER(AVERAGEIFS(Observed!W$2:W$2369,Observed!$A$2:$A$2369,$A405,Observed!$C$2:$C$2369,$C405)),AVERAGEIFS(Observed!W$2:W$2369,Observed!$A$2:$A$2369,$A405,Observed!$C$2:$C$2369,$C405),"")</f>
        <v/>
      </c>
      <c r="X405" s="8" t="str">
        <f>IF(ISNUMBER(AVERAGEIFS(Observed!X$2:X$2369,Observed!$A$2:$A$2369,$A405,Observed!$C$2:$C$2369,$C405)),AVERAGEIFS(Observed!X$2:X$2369,Observed!$A$2:$A$2369,$A405,Observed!$C$2:$C$2369,$C405),"")</f>
        <v/>
      </c>
      <c r="Y405" s="40" t="str">
        <f>IF(ISNUMBER(AVERAGEIFS(Observed!Y$2:Y$2369,Observed!$A$2:$A$2369,$A405,Observed!$C$2:$C$2369,$C405)),AVERAGEIFS(Observed!Y$2:Y$2369,Observed!$A$2:$A$2369,$A405,Observed!$C$2:$C$2369,$C405),"")</f>
        <v/>
      </c>
      <c r="Z405" s="40" t="str">
        <f>IF(ISNUMBER(AVERAGEIFS(Observed!Z$2:Z$2369,Observed!$A$2:$A$2369,$A405,Observed!$C$2:$C$2369,$C405)),AVERAGEIFS(Observed!Z$2:Z$2369,Observed!$A$2:$A$2369,$A405,Observed!$C$2:$C$2369,$C405),"")</f>
        <v/>
      </c>
      <c r="AA405" s="40" t="str">
        <f>IF(ISNUMBER(AVERAGEIFS(Observed!AA$2:AA$2369,Observed!$A$2:$A$2369,$A405,Observed!$C$2:$C$2369,$C405)),AVERAGEIFS(Observed!AA$2:AA$2369,Observed!$A$2:$A$2369,$A405,Observed!$C$2:$C$2369,$C405),"")</f>
        <v/>
      </c>
      <c r="AB405" s="40">
        <f>IF(ISNUMBER(AVERAGEIFS(Observed!AB$2:AB$2369,Observed!$A$2:$A$2369,$A405,Observed!$C$2:$C$2369,$C405)),AVERAGEIFS(Observed!AB$2:AB$2369,Observed!$A$2:$A$2369,$A405,Observed!$C$2:$C$2369,$C405),"")</f>
        <v>17.5</v>
      </c>
      <c r="AC405" s="40">
        <f>IF(ISNUMBER(AVERAGEIFS(Observed!AC$2:AC$2369,Observed!$A$2:$A$2369,$A405,Observed!$C$2:$C$2369,$C405)),AVERAGEIFS(Observed!AC$2:AC$2369,Observed!$A$2:$A$2369,$A405,Observed!$C$2:$C$2369,$C405),"")</f>
        <v>13.625000000000002</v>
      </c>
      <c r="AD405" s="40">
        <f>IF(ISNUMBER(AVERAGEIFS(Observed!AD$2:AD$2369,Observed!$A$2:$A$2369,$A405,Observed!$C$2:$C$2369,$C405)),AVERAGEIFS(Observed!AD$2:AD$2369,Observed!$A$2:$A$2369,$A405,Observed!$C$2:$C$2369,$C405),"")</f>
        <v>76.875</v>
      </c>
      <c r="AE405" s="40">
        <f>IF(ISNUMBER(AVERAGEIFS(Observed!AE$2:AE$2369,Observed!$A$2:$A$2369,$A405,Observed!$C$2:$C$2369,$C405)),AVERAGEIFS(Observed!AE$2:AE$2369,Observed!$A$2:$A$2369,$A405,Observed!$C$2:$C$2369,$C405),"")</f>
        <v>20.25</v>
      </c>
      <c r="AF405" s="40">
        <f>IF(ISNUMBER(AVERAGEIFS(Observed!AF$2:AF$2369,Observed!$A$2:$A$2369,$A405,Observed!$C$2:$C$2369,$C405)),AVERAGEIFS(Observed!AF$2:AF$2369,Observed!$A$2:$A$2369,$A405,Observed!$C$2:$C$2369,$C405),"")</f>
        <v>85.074999999999989</v>
      </c>
      <c r="AG405" s="40">
        <f>IF(ISNUMBER(AVERAGEIFS(Observed!AG$2:AG$2369,Observed!$A$2:$A$2369,$A405,Observed!$C$2:$C$2369,$C405)),AVERAGEIFS(Observed!AG$2:AG$2369,Observed!$A$2:$A$2369,$A405,Observed!$C$2:$C$2369,$C405),"")</f>
        <v>16.45</v>
      </c>
      <c r="AH405" s="41">
        <f>IF(ISNUMBER(AVERAGEIFS(Observed!AH$2:AH$2369,Observed!$A$2:$A$2369,$A405,Observed!$C$2:$C$2369,$C405)),AVERAGEIFS(Observed!AH$2:AH$2369,Observed!$A$2:$A$2369,$A405,Observed!$C$2:$C$2369,$C405),"")</f>
        <v>2.6000000000000002E-2</v>
      </c>
      <c r="AI405" s="41">
        <f>IF(ISNUMBER(AVERAGEIFS(Observed!AI$2:AI$2369,Observed!$A$2:$A$2369,$A405,Observed!$C$2:$C$2369,$C405)),AVERAGEIFS(Observed!AI$2:AI$2369,Observed!$A$2:$A$2369,$A405,Observed!$C$2:$C$2369,$C405),"")</f>
        <v>2.6000000000000002E-2</v>
      </c>
      <c r="AJ405" s="41" t="str">
        <f>IF(ISNUMBER(AVERAGEIFS(Observed!AJ$2:AJ$2369,Observed!$A$2:$A$2369,$A405,Observed!$C$2:$C$2369,$C405)),AVERAGEIFS(Observed!AJ$2:AJ$2369,Observed!$A$2:$A$2369,$A405,Observed!$C$2:$C$2369,$C405),"")</f>
        <v/>
      </c>
      <c r="AK405" s="40">
        <f>IF(ISNUMBER(AVERAGEIFS(Observed!AK$2:AK$2369,Observed!$A$2:$A$2369,$A405,Observed!$C$2:$C$2369,$C405)),AVERAGEIFS(Observed!AK$2:AK$2369,Observed!$A$2:$A$2369,$A405,Observed!$C$2:$C$2369,$C405),"")</f>
        <v>12.324999999999999</v>
      </c>
      <c r="AL405" s="41" t="str">
        <f>IF(ISNUMBER(AVERAGEIFS(Observed!AL$2:AL$2369,Observed!$A$2:$A$2369,$A405,Observed!$C$2:$C$2369,$C405)),AVERAGEIFS(Observed!AL$2:AL$2369,Observed!$A$2:$A$2369,$A405,Observed!$C$2:$C$2369,$C405),"")</f>
        <v/>
      </c>
      <c r="AM405" s="40" t="str">
        <f>IF(ISNUMBER(AVERAGEIFS(Observed!AM$2:AM$2369,Observed!$A$2:$A$2369,$A405,Observed!$C$2:$C$2369,$C405)),AVERAGEIFS(Observed!AM$2:AM$2369,Observed!$A$2:$A$2369,$A405,Observed!$C$2:$C$2369,$C405),"")</f>
        <v/>
      </c>
      <c r="AN405" s="40" t="str">
        <f>IF(ISNUMBER(AVERAGEIFS(Observed!AN$2:AN$2369,Observed!$A$2:$A$2369,$A405,Observed!$C$2:$C$2369,$C405)),AVERAGEIFS(Observed!AN$2:AN$2369,Observed!$A$2:$A$2369,$A405,Observed!$C$2:$C$2369,$C405),"")</f>
        <v/>
      </c>
      <c r="AO405" s="40" t="str">
        <f>IF(ISNUMBER(AVERAGEIFS(Observed!AO$2:AO$2369,Observed!$A$2:$A$2369,$A405,Observed!$C$2:$C$2369,$C405)),AVERAGEIFS(Observed!AO$2:AO$2369,Observed!$A$2:$A$2369,$A405,Observed!$C$2:$C$2369,$C405),"")</f>
        <v/>
      </c>
      <c r="AP405" s="41" t="str">
        <f>IF(ISNUMBER(AVERAGEIFS(Observed!AP$2:AP$2369,Observed!$A$2:$A$2369,$A405,Observed!$C$2:$C$2369,$C405)),AVERAGEIFS(Observed!AP$2:AP$2369,Observed!$A$2:$A$2369,$A405,Observed!$C$2:$C$2369,$C405),"")</f>
        <v/>
      </c>
      <c r="AQ405" s="40">
        <f>IF(ISNUMBER(AVERAGEIFS(Observed!AQ$2:AQ$2369,Observed!$A$2:$A$2369,$A405,Observed!$C$2:$C$2369,$C405)),AVERAGEIFS(Observed!AQ$2:AQ$2369,Observed!$A$2:$A$2369,$A405,Observed!$C$2:$C$2369,$C405),"")</f>
        <v>3.3119999999999998</v>
      </c>
      <c r="AR405" s="40">
        <f>IF(ISNUMBER(AVERAGEIFS(Observed!AR$2:AR$2369,Observed!$A$2:$A$2369,$A405,Observed!$C$2:$C$2369,$C405)),AVERAGEIFS(Observed!AR$2:AR$2369,Observed!$A$2:$A$2369,$A405,Observed!$C$2:$C$2369,$C405),"")</f>
        <v>6.0972499999999998</v>
      </c>
      <c r="AS405" s="3">
        <f>COUNTIFS(Observed!$A$2:$A$2369,$A405,Observed!$C$2:$C$2369,$C405)</f>
        <v>4</v>
      </c>
      <c r="AT405" s="3">
        <f t="shared" si="6"/>
        <v>14</v>
      </c>
    </row>
    <row r="406" spans="1:46" x14ac:dyDescent="0.25">
      <c r="A406" t="s">
        <v>65</v>
      </c>
      <c r="B406" t="s">
        <v>61</v>
      </c>
      <c r="C406" s="7">
        <v>42314</v>
      </c>
      <c r="D406" t="s">
        <v>101</v>
      </c>
      <c r="F406">
        <v>350</v>
      </c>
      <c r="J406" t="s">
        <v>97</v>
      </c>
      <c r="K406" t="s">
        <v>79</v>
      </c>
      <c r="L406">
        <v>6</v>
      </c>
      <c r="M406" t="s">
        <v>56</v>
      </c>
      <c r="N406" s="39" t="str">
        <f>IF(ISNUMBER(AVERAGEIFS(Observed!N$2:N$2369,Observed!$A$2:$A$2369,$A406,Observed!$C$2:$C$2369,$C406)),AVERAGEIFS(Observed!N$2:N$2369,Observed!$A$2:$A$2369,$A406,Observed!$C$2:$C$2369,$C406),"")</f>
        <v/>
      </c>
      <c r="O406" s="40" t="str">
        <f>IF(ISNUMBER(AVERAGEIFS(Observed!O$2:O$2369,Observed!$A$2:$A$2369,$A406,Observed!$C$2:$C$2369,$C406)),AVERAGEIFS(Observed!O$2:O$2369,Observed!$A$2:$A$2369,$A406,Observed!$C$2:$C$2369,$C406),"")</f>
        <v/>
      </c>
      <c r="P406" s="40">
        <f>IF(ISNUMBER(AVERAGEIFS(Observed!P$2:P$2369,Observed!$A$2:$A$2369,$A406,Observed!$C$2:$C$2369,$C406)),AVERAGEIFS(Observed!P$2:P$2369,Observed!$A$2:$A$2369,$A406,Observed!$C$2:$C$2369,$C406),"")</f>
        <v>163.94</v>
      </c>
      <c r="Q406" s="40">
        <f>IF(ISNUMBER(AVERAGEIFS(Observed!Q$2:Q$2369,Observed!$A$2:$A$2369,$A406,Observed!$C$2:$C$2369,$C406)),AVERAGEIFS(Observed!Q$2:Q$2369,Observed!$A$2:$A$2369,$A406,Observed!$C$2:$C$2369,$C406),"")</f>
        <v>163.94</v>
      </c>
      <c r="R406" s="40">
        <f>IF(ISNUMBER(AVERAGEIFS(Observed!R$2:R$2369,Observed!$A$2:$A$2369,$A406,Observed!$C$2:$C$2369,$C406)),AVERAGEIFS(Observed!R$2:R$2369,Observed!$A$2:$A$2369,$A406,Observed!$C$2:$C$2369,$C406),"")</f>
        <v>280.89250000000004</v>
      </c>
      <c r="S406" s="41" t="str">
        <f>IF(ISNUMBER(AVERAGEIFS(Observed!S$2:S$2369,Observed!$A$2:$A$2369,$A406,Observed!$C$2:$C$2369,$C406)),AVERAGEIFS(Observed!S$2:S$2369,Observed!$A$2:$A$2369,$A406,Observed!$C$2:$C$2369,$C406),"")</f>
        <v/>
      </c>
      <c r="T406" s="41" t="str">
        <f>IF(ISNUMBER(AVERAGEIFS(Observed!T$2:T$2369,Observed!$A$2:$A$2369,$A406,Observed!$C$2:$C$2369,$C406)),AVERAGEIFS(Observed!T$2:T$2369,Observed!$A$2:$A$2369,$A406,Observed!$C$2:$C$2369,$C406),"")</f>
        <v/>
      </c>
      <c r="U406" s="41" t="str">
        <f>IF(ISNUMBER(AVERAGEIFS(Observed!U$2:U$2369,Observed!$A$2:$A$2369,$A406,Observed!$C$2:$C$2369,$C406)),AVERAGEIFS(Observed!U$2:U$2369,Observed!$A$2:$A$2369,$A406,Observed!$C$2:$C$2369,$C406),"")</f>
        <v/>
      </c>
      <c r="V406" s="40" t="str">
        <f>IF(ISNUMBER(AVERAGEIFS(Observed!V$2:V$2369,Observed!$A$2:$A$2369,$A406,Observed!$C$2:$C$2369,$C406)),AVERAGEIFS(Observed!V$2:V$2369,Observed!$A$2:$A$2369,$A406,Observed!$C$2:$C$2369,$C406),"")</f>
        <v/>
      </c>
      <c r="W406" s="8" t="str">
        <f>IF(ISNUMBER(AVERAGEIFS(Observed!W$2:W$2369,Observed!$A$2:$A$2369,$A406,Observed!$C$2:$C$2369,$C406)),AVERAGEIFS(Observed!W$2:W$2369,Observed!$A$2:$A$2369,$A406,Observed!$C$2:$C$2369,$C406),"")</f>
        <v/>
      </c>
      <c r="X406" s="8" t="str">
        <f>IF(ISNUMBER(AVERAGEIFS(Observed!X$2:X$2369,Observed!$A$2:$A$2369,$A406,Observed!$C$2:$C$2369,$C406)),AVERAGEIFS(Observed!X$2:X$2369,Observed!$A$2:$A$2369,$A406,Observed!$C$2:$C$2369,$C406),"")</f>
        <v/>
      </c>
      <c r="Y406" s="40" t="str">
        <f>IF(ISNUMBER(AVERAGEIFS(Observed!Y$2:Y$2369,Observed!$A$2:$A$2369,$A406,Observed!$C$2:$C$2369,$C406)),AVERAGEIFS(Observed!Y$2:Y$2369,Observed!$A$2:$A$2369,$A406,Observed!$C$2:$C$2369,$C406),"")</f>
        <v/>
      </c>
      <c r="Z406" s="40" t="str">
        <f>IF(ISNUMBER(AVERAGEIFS(Observed!Z$2:Z$2369,Observed!$A$2:$A$2369,$A406,Observed!$C$2:$C$2369,$C406)),AVERAGEIFS(Observed!Z$2:Z$2369,Observed!$A$2:$A$2369,$A406,Observed!$C$2:$C$2369,$C406),"")</f>
        <v/>
      </c>
      <c r="AA406" s="40" t="str">
        <f>IF(ISNUMBER(AVERAGEIFS(Observed!AA$2:AA$2369,Observed!$A$2:$A$2369,$A406,Observed!$C$2:$C$2369,$C406)),AVERAGEIFS(Observed!AA$2:AA$2369,Observed!$A$2:$A$2369,$A406,Observed!$C$2:$C$2369,$C406),"")</f>
        <v/>
      </c>
      <c r="AB406" s="40">
        <f>IF(ISNUMBER(AVERAGEIFS(Observed!AB$2:AB$2369,Observed!$A$2:$A$2369,$A406,Observed!$C$2:$C$2369,$C406)),AVERAGEIFS(Observed!AB$2:AB$2369,Observed!$A$2:$A$2369,$A406,Observed!$C$2:$C$2369,$C406),"")</f>
        <v>16.95</v>
      </c>
      <c r="AC406" s="40">
        <f>IF(ISNUMBER(AVERAGEIFS(Observed!AC$2:AC$2369,Observed!$A$2:$A$2369,$A406,Observed!$C$2:$C$2369,$C406)),AVERAGEIFS(Observed!AC$2:AC$2369,Observed!$A$2:$A$2369,$A406,Observed!$C$2:$C$2369,$C406),"")</f>
        <v>14.574999999999999</v>
      </c>
      <c r="AD406" s="40">
        <f>IF(ISNUMBER(AVERAGEIFS(Observed!AD$2:AD$2369,Observed!$A$2:$A$2369,$A406,Observed!$C$2:$C$2369,$C406)),AVERAGEIFS(Observed!AD$2:AD$2369,Observed!$A$2:$A$2369,$A406,Observed!$C$2:$C$2369,$C406),"")</f>
        <v>77.75</v>
      </c>
      <c r="AE406" s="40">
        <f>IF(ISNUMBER(AVERAGEIFS(Observed!AE$2:AE$2369,Observed!$A$2:$A$2369,$A406,Observed!$C$2:$C$2369,$C406)),AVERAGEIFS(Observed!AE$2:AE$2369,Observed!$A$2:$A$2369,$A406,Observed!$C$2:$C$2369,$C406),"")</f>
        <v>19.600000000000001</v>
      </c>
      <c r="AF406" s="40">
        <f>IF(ISNUMBER(AVERAGEIFS(Observed!AF$2:AF$2369,Observed!$A$2:$A$2369,$A406,Observed!$C$2:$C$2369,$C406)),AVERAGEIFS(Observed!AF$2:AF$2369,Observed!$A$2:$A$2369,$A406,Observed!$C$2:$C$2369,$C406),"")</f>
        <v>86.05</v>
      </c>
      <c r="AG406" s="40">
        <f>IF(ISNUMBER(AVERAGEIFS(Observed!AG$2:AG$2369,Observed!$A$2:$A$2369,$A406,Observed!$C$2:$C$2369,$C406)),AVERAGEIFS(Observed!AG$2:AG$2369,Observed!$A$2:$A$2369,$A406,Observed!$C$2:$C$2369,$C406),"")</f>
        <v>18.600000000000001</v>
      </c>
      <c r="AH406" s="41">
        <f>IF(ISNUMBER(AVERAGEIFS(Observed!AH$2:AH$2369,Observed!$A$2:$A$2369,$A406,Observed!$C$2:$C$2369,$C406)),AVERAGEIFS(Observed!AH$2:AH$2369,Observed!$A$2:$A$2369,$A406,Observed!$C$2:$C$2369,$C406),"")</f>
        <v>2.9749999999999999E-2</v>
      </c>
      <c r="AI406" s="41">
        <f>IF(ISNUMBER(AVERAGEIFS(Observed!AI$2:AI$2369,Observed!$A$2:$A$2369,$A406,Observed!$C$2:$C$2369,$C406)),AVERAGEIFS(Observed!AI$2:AI$2369,Observed!$A$2:$A$2369,$A406,Observed!$C$2:$C$2369,$C406),"")</f>
        <v>2.9749999999999999E-2</v>
      </c>
      <c r="AJ406" s="41" t="str">
        <f>IF(ISNUMBER(AVERAGEIFS(Observed!AJ$2:AJ$2369,Observed!$A$2:$A$2369,$A406,Observed!$C$2:$C$2369,$C406)),AVERAGEIFS(Observed!AJ$2:AJ$2369,Observed!$A$2:$A$2369,$A406,Observed!$C$2:$C$2369,$C406),"")</f>
        <v/>
      </c>
      <c r="AK406" s="40">
        <f>IF(ISNUMBER(AVERAGEIFS(Observed!AK$2:AK$2369,Observed!$A$2:$A$2369,$A406,Observed!$C$2:$C$2369,$C406)),AVERAGEIFS(Observed!AK$2:AK$2369,Observed!$A$2:$A$2369,$A406,Observed!$C$2:$C$2369,$C406),"")</f>
        <v>12.425000000000001</v>
      </c>
      <c r="AL406" s="41" t="str">
        <f>IF(ISNUMBER(AVERAGEIFS(Observed!AL$2:AL$2369,Observed!$A$2:$A$2369,$A406,Observed!$C$2:$C$2369,$C406)),AVERAGEIFS(Observed!AL$2:AL$2369,Observed!$A$2:$A$2369,$A406,Observed!$C$2:$C$2369,$C406),"")</f>
        <v/>
      </c>
      <c r="AM406" s="40" t="str">
        <f>IF(ISNUMBER(AVERAGEIFS(Observed!AM$2:AM$2369,Observed!$A$2:$A$2369,$A406,Observed!$C$2:$C$2369,$C406)),AVERAGEIFS(Observed!AM$2:AM$2369,Observed!$A$2:$A$2369,$A406,Observed!$C$2:$C$2369,$C406),"")</f>
        <v/>
      </c>
      <c r="AN406" s="40" t="str">
        <f>IF(ISNUMBER(AVERAGEIFS(Observed!AN$2:AN$2369,Observed!$A$2:$A$2369,$A406,Observed!$C$2:$C$2369,$C406)),AVERAGEIFS(Observed!AN$2:AN$2369,Observed!$A$2:$A$2369,$A406,Observed!$C$2:$C$2369,$C406),"")</f>
        <v/>
      </c>
      <c r="AO406" s="40" t="str">
        <f>IF(ISNUMBER(AVERAGEIFS(Observed!AO$2:AO$2369,Observed!$A$2:$A$2369,$A406,Observed!$C$2:$C$2369,$C406)),AVERAGEIFS(Observed!AO$2:AO$2369,Observed!$A$2:$A$2369,$A406,Observed!$C$2:$C$2369,$C406),"")</f>
        <v/>
      </c>
      <c r="AP406" s="41" t="str">
        <f>IF(ISNUMBER(AVERAGEIFS(Observed!AP$2:AP$2369,Observed!$A$2:$A$2369,$A406,Observed!$C$2:$C$2369,$C406)),AVERAGEIFS(Observed!AP$2:AP$2369,Observed!$A$2:$A$2369,$A406,Observed!$C$2:$C$2369,$C406),"")</f>
        <v/>
      </c>
      <c r="AQ406" s="40">
        <f>IF(ISNUMBER(AVERAGEIFS(Observed!AQ$2:AQ$2369,Observed!$A$2:$A$2369,$A406,Observed!$C$2:$C$2369,$C406)),AVERAGEIFS(Observed!AQ$2:AQ$2369,Observed!$A$2:$A$2369,$A406,Observed!$C$2:$C$2369,$C406),"")</f>
        <v>4.7725</v>
      </c>
      <c r="AR406" s="40">
        <f>IF(ISNUMBER(AVERAGEIFS(Observed!AR$2:AR$2369,Observed!$A$2:$A$2369,$A406,Observed!$C$2:$C$2369,$C406)),AVERAGEIFS(Observed!AR$2:AR$2369,Observed!$A$2:$A$2369,$A406,Observed!$C$2:$C$2369,$C406),"")</f>
        <v>9.3477500000000013</v>
      </c>
      <c r="AS406" s="3">
        <f>COUNTIFS(Observed!$A$2:$A$2369,$A406,Observed!$C$2:$C$2369,$C406)</f>
        <v>4</v>
      </c>
      <c r="AT406" s="3">
        <f t="shared" si="6"/>
        <v>14</v>
      </c>
    </row>
    <row r="407" spans="1:46" x14ac:dyDescent="0.25">
      <c r="A407" t="s">
        <v>62</v>
      </c>
      <c r="B407" t="s">
        <v>61</v>
      </c>
      <c r="C407" s="7">
        <v>42314</v>
      </c>
      <c r="D407" t="s">
        <v>101</v>
      </c>
      <c r="F407">
        <v>500</v>
      </c>
      <c r="J407" t="s">
        <v>97</v>
      </c>
      <c r="K407" t="s">
        <v>79</v>
      </c>
      <c r="L407">
        <v>6</v>
      </c>
      <c r="M407" t="s">
        <v>56</v>
      </c>
      <c r="N407" s="39" t="str">
        <f>IF(ISNUMBER(AVERAGEIFS(Observed!N$2:N$2369,Observed!$A$2:$A$2369,$A407,Observed!$C$2:$C$2369,$C407)),AVERAGEIFS(Observed!N$2:N$2369,Observed!$A$2:$A$2369,$A407,Observed!$C$2:$C$2369,$C407),"")</f>
        <v/>
      </c>
      <c r="O407" s="40" t="str">
        <f>IF(ISNUMBER(AVERAGEIFS(Observed!O$2:O$2369,Observed!$A$2:$A$2369,$A407,Observed!$C$2:$C$2369,$C407)),AVERAGEIFS(Observed!O$2:O$2369,Observed!$A$2:$A$2369,$A407,Observed!$C$2:$C$2369,$C407),"")</f>
        <v/>
      </c>
      <c r="P407" s="40">
        <f>IF(ISNUMBER(AVERAGEIFS(Observed!P$2:P$2369,Observed!$A$2:$A$2369,$A407,Observed!$C$2:$C$2369,$C407)),AVERAGEIFS(Observed!P$2:P$2369,Observed!$A$2:$A$2369,$A407,Observed!$C$2:$C$2369,$C407),"")</f>
        <v>154.9</v>
      </c>
      <c r="Q407" s="40">
        <f>IF(ISNUMBER(AVERAGEIFS(Observed!Q$2:Q$2369,Observed!$A$2:$A$2369,$A407,Observed!$C$2:$C$2369,$C407)),AVERAGEIFS(Observed!Q$2:Q$2369,Observed!$A$2:$A$2369,$A407,Observed!$C$2:$C$2369,$C407),"")</f>
        <v>154.9</v>
      </c>
      <c r="R407" s="40">
        <f>IF(ISNUMBER(AVERAGEIFS(Observed!R$2:R$2369,Observed!$A$2:$A$2369,$A407,Observed!$C$2:$C$2369,$C407)),AVERAGEIFS(Observed!R$2:R$2369,Observed!$A$2:$A$2369,$A407,Observed!$C$2:$C$2369,$C407),"")</f>
        <v>267.72249999999997</v>
      </c>
      <c r="S407" s="41" t="str">
        <f>IF(ISNUMBER(AVERAGEIFS(Observed!S$2:S$2369,Observed!$A$2:$A$2369,$A407,Observed!$C$2:$C$2369,$C407)),AVERAGEIFS(Observed!S$2:S$2369,Observed!$A$2:$A$2369,$A407,Observed!$C$2:$C$2369,$C407),"")</f>
        <v/>
      </c>
      <c r="T407" s="41" t="str">
        <f>IF(ISNUMBER(AVERAGEIFS(Observed!T$2:T$2369,Observed!$A$2:$A$2369,$A407,Observed!$C$2:$C$2369,$C407)),AVERAGEIFS(Observed!T$2:T$2369,Observed!$A$2:$A$2369,$A407,Observed!$C$2:$C$2369,$C407),"")</f>
        <v/>
      </c>
      <c r="U407" s="41" t="str">
        <f>IF(ISNUMBER(AVERAGEIFS(Observed!U$2:U$2369,Observed!$A$2:$A$2369,$A407,Observed!$C$2:$C$2369,$C407)),AVERAGEIFS(Observed!U$2:U$2369,Observed!$A$2:$A$2369,$A407,Observed!$C$2:$C$2369,$C407),"")</f>
        <v/>
      </c>
      <c r="V407" s="40" t="str">
        <f>IF(ISNUMBER(AVERAGEIFS(Observed!V$2:V$2369,Observed!$A$2:$A$2369,$A407,Observed!$C$2:$C$2369,$C407)),AVERAGEIFS(Observed!V$2:V$2369,Observed!$A$2:$A$2369,$A407,Observed!$C$2:$C$2369,$C407),"")</f>
        <v/>
      </c>
      <c r="W407" s="8" t="str">
        <f>IF(ISNUMBER(AVERAGEIFS(Observed!W$2:W$2369,Observed!$A$2:$A$2369,$A407,Observed!$C$2:$C$2369,$C407)),AVERAGEIFS(Observed!W$2:W$2369,Observed!$A$2:$A$2369,$A407,Observed!$C$2:$C$2369,$C407),"")</f>
        <v/>
      </c>
      <c r="X407" s="8" t="str">
        <f>IF(ISNUMBER(AVERAGEIFS(Observed!X$2:X$2369,Observed!$A$2:$A$2369,$A407,Observed!$C$2:$C$2369,$C407)),AVERAGEIFS(Observed!X$2:X$2369,Observed!$A$2:$A$2369,$A407,Observed!$C$2:$C$2369,$C407),"")</f>
        <v/>
      </c>
      <c r="Y407" s="40" t="str">
        <f>IF(ISNUMBER(AVERAGEIFS(Observed!Y$2:Y$2369,Observed!$A$2:$A$2369,$A407,Observed!$C$2:$C$2369,$C407)),AVERAGEIFS(Observed!Y$2:Y$2369,Observed!$A$2:$A$2369,$A407,Observed!$C$2:$C$2369,$C407),"")</f>
        <v/>
      </c>
      <c r="Z407" s="40" t="str">
        <f>IF(ISNUMBER(AVERAGEIFS(Observed!Z$2:Z$2369,Observed!$A$2:$A$2369,$A407,Observed!$C$2:$C$2369,$C407)),AVERAGEIFS(Observed!Z$2:Z$2369,Observed!$A$2:$A$2369,$A407,Observed!$C$2:$C$2369,$C407),"")</f>
        <v/>
      </c>
      <c r="AA407" s="40" t="str">
        <f>IF(ISNUMBER(AVERAGEIFS(Observed!AA$2:AA$2369,Observed!$A$2:$A$2369,$A407,Observed!$C$2:$C$2369,$C407)),AVERAGEIFS(Observed!AA$2:AA$2369,Observed!$A$2:$A$2369,$A407,Observed!$C$2:$C$2369,$C407),"")</f>
        <v/>
      </c>
      <c r="AB407" s="40">
        <f>IF(ISNUMBER(AVERAGEIFS(Observed!AB$2:AB$2369,Observed!$A$2:$A$2369,$A407,Observed!$C$2:$C$2369,$C407)),AVERAGEIFS(Observed!AB$2:AB$2369,Observed!$A$2:$A$2369,$A407,Observed!$C$2:$C$2369,$C407),"")</f>
        <v>15.799999999999999</v>
      </c>
      <c r="AC407" s="40">
        <f>IF(ISNUMBER(AVERAGEIFS(Observed!AC$2:AC$2369,Observed!$A$2:$A$2369,$A407,Observed!$C$2:$C$2369,$C407)),AVERAGEIFS(Observed!AC$2:AC$2369,Observed!$A$2:$A$2369,$A407,Observed!$C$2:$C$2369,$C407),"")</f>
        <v>14.925000000000001</v>
      </c>
      <c r="AD407" s="40">
        <f>IF(ISNUMBER(AVERAGEIFS(Observed!AD$2:AD$2369,Observed!$A$2:$A$2369,$A407,Observed!$C$2:$C$2369,$C407)),AVERAGEIFS(Observed!AD$2:AD$2369,Observed!$A$2:$A$2369,$A407,Observed!$C$2:$C$2369,$C407),"")</f>
        <v>79.674999999999997</v>
      </c>
      <c r="AE407" s="40">
        <f>IF(ISNUMBER(AVERAGEIFS(Observed!AE$2:AE$2369,Observed!$A$2:$A$2369,$A407,Observed!$C$2:$C$2369,$C407)),AVERAGEIFS(Observed!AE$2:AE$2369,Observed!$A$2:$A$2369,$A407,Observed!$C$2:$C$2369,$C407),"")</f>
        <v>18.925000000000001</v>
      </c>
      <c r="AF407" s="40">
        <f>IF(ISNUMBER(AVERAGEIFS(Observed!AF$2:AF$2369,Observed!$A$2:$A$2369,$A407,Observed!$C$2:$C$2369,$C407)),AVERAGEIFS(Observed!AF$2:AF$2369,Observed!$A$2:$A$2369,$A407,Observed!$C$2:$C$2369,$C407),"")</f>
        <v>87.174999999999997</v>
      </c>
      <c r="AG407" s="40">
        <f>IF(ISNUMBER(AVERAGEIFS(Observed!AG$2:AG$2369,Observed!$A$2:$A$2369,$A407,Observed!$C$2:$C$2369,$C407)),AVERAGEIFS(Observed!AG$2:AG$2369,Observed!$A$2:$A$2369,$A407,Observed!$C$2:$C$2369,$C407),"")</f>
        <v>19.625</v>
      </c>
      <c r="AH407" s="41">
        <f>IF(ISNUMBER(AVERAGEIFS(Observed!AH$2:AH$2369,Observed!$A$2:$A$2369,$A407,Observed!$C$2:$C$2369,$C407)),AVERAGEIFS(Observed!AH$2:AH$2369,Observed!$A$2:$A$2369,$A407,Observed!$C$2:$C$2369,$C407),"")</f>
        <v>3.125E-2</v>
      </c>
      <c r="AI407" s="41">
        <f>IF(ISNUMBER(AVERAGEIFS(Observed!AI$2:AI$2369,Observed!$A$2:$A$2369,$A407,Observed!$C$2:$C$2369,$C407)),AVERAGEIFS(Observed!AI$2:AI$2369,Observed!$A$2:$A$2369,$A407,Observed!$C$2:$C$2369,$C407),"")</f>
        <v>3.125E-2</v>
      </c>
      <c r="AJ407" s="41" t="str">
        <f>IF(ISNUMBER(AVERAGEIFS(Observed!AJ$2:AJ$2369,Observed!$A$2:$A$2369,$A407,Observed!$C$2:$C$2369,$C407)),AVERAGEIFS(Observed!AJ$2:AJ$2369,Observed!$A$2:$A$2369,$A407,Observed!$C$2:$C$2369,$C407),"")</f>
        <v/>
      </c>
      <c r="AK407" s="40">
        <f>IF(ISNUMBER(AVERAGEIFS(Observed!AK$2:AK$2369,Observed!$A$2:$A$2369,$A407,Observed!$C$2:$C$2369,$C407)),AVERAGEIFS(Observed!AK$2:AK$2369,Observed!$A$2:$A$2369,$A407,Observed!$C$2:$C$2369,$C407),"")</f>
        <v>12.75</v>
      </c>
      <c r="AL407" s="41" t="str">
        <f>IF(ISNUMBER(AVERAGEIFS(Observed!AL$2:AL$2369,Observed!$A$2:$A$2369,$A407,Observed!$C$2:$C$2369,$C407)),AVERAGEIFS(Observed!AL$2:AL$2369,Observed!$A$2:$A$2369,$A407,Observed!$C$2:$C$2369,$C407),"")</f>
        <v/>
      </c>
      <c r="AM407" s="40" t="str">
        <f>IF(ISNUMBER(AVERAGEIFS(Observed!AM$2:AM$2369,Observed!$A$2:$A$2369,$A407,Observed!$C$2:$C$2369,$C407)),AVERAGEIFS(Observed!AM$2:AM$2369,Observed!$A$2:$A$2369,$A407,Observed!$C$2:$C$2369,$C407),"")</f>
        <v/>
      </c>
      <c r="AN407" s="40" t="str">
        <f>IF(ISNUMBER(AVERAGEIFS(Observed!AN$2:AN$2369,Observed!$A$2:$A$2369,$A407,Observed!$C$2:$C$2369,$C407)),AVERAGEIFS(Observed!AN$2:AN$2369,Observed!$A$2:$A$2369,$A407,Observed!$C$2:$C$2369,$C407),"")</f>
        <v/>
      </c>
      <c r="AO407" s="40" t="str">
        <f>IF(ISNUMBER(AVERAGEIFS(Observed!AO$2:AO$2369,Observed!$A$2:$A$2369,$A407,Observed!$C$2:$C$2369,$C407)),AVERAGEIFS(Observed!AO$2:AO$2369,Observed!$A$2:$A$2369,$A407,Observed!$C$2:$C$2369,$C407),"")</f>
        <v/>
      </c>
      <c r="AP407" s="41" t="str">
        <f>IF(ISNUMBER(AVERAGEIFS(Observed!AP$2:AP$2369,Observed!$A$2:$A$2369,$A407,Observed!$C$2:$C$2369,$C407)),AVERAGEIFS(Observed!AP$2:AP$2369,Observed!$A$2:$A$2369,$A407,Observed!$C$2:$C$2369,$C407),"")</f>
        <v/>
      </c>
      <c r="AQ407" s="40">
        <f>IF(ISNUMBER(AVERAGEIFS(Observed!AQ$2:AQ$2369,Observed!$A$2:$A$2369,$A407,Observed!$C$2:$C$2369,$C407)),AVERAGEIFS(Observed!AQ$2:AQ$2369,Observed!$A$2:$A$2369,$A407,Observed!$C$2:$C$2369,$C407),"")</f>
        <v>4.8242500000000001</v>
      </c>
      <c r="AR407" s="40">
        <f>IF(ISNUMBER(AVERAGEIFS(Observed!AR$2:AR$2369,Observed!$A$2:$A$2369,$A407,Observed!$C$2:$C$2369,$C407)),AVERAGEIFS(Observed!AR$2:AR$2369,Observed!$A$2:$A$2369,$A407,Observed!$C$2:$C$2369,$C407),"")</f>
        <v>9.2127499999999998</v>
      </c>
      <c r="AS407" s="3">
        <f>COUNTIFS(Observed!$A$2:$A$2369,$A407,Observed!$C$2:$C$2369,$C407)</f>
        <v>4</v>
      </c>
      <c r="AT407" s="3">
        <f t="shared" si="6"/>
        <v>14</v>
      </c>
    </row>
    <row r="408" spans="1:46" x14ac:dyDescent="0.25">
      <c r="A408" t="s">
        <v>63</v>
      </c>
      <c r="B408" t="s">
        <v>61</v>
      </c>
      <c r="C408" s="7">
        <v>42345</v>
      </c>
      <c r="D408" t="s">
        <v>101</v>
      </c>
      <c r="F408">
        <v>0</v>
      </c>
      <c r="J408" t="s">
        <v>97</v>
      </c>
      <c r="K408" t="s">
        <v>58</v>
      </c>
      <c r="L408">
        <v>6</v>
      </c>
      <c r="M408" t="s">
        <v>56</v>
      </c>
      <c r="N408" s="39" t="str">
        <f>IF(ISNUMBER(AVERAGEIFS(Observed!N$2:N$2369,Observed!$A$2:$A$2369,$A408,Observed!$C$2:$C$2369,$C408)),AVERAGEIFS(Observed!N$2:N$2369,Observed!$A$2:$A$2369,$A408,Observed!$C$2:$C$2369,$C408),"")</f>
        <v/>
      </c>
      <c r="O408" s="40" t="str">
        <f>IF(ISNUMBER(AVERAGEIFS(Observed!O$2:O$2369,Observed!$A$2:$A$2369,$A408,Observed!$C$2:$C$2369,$C408)),AVERAGEIFS(Observed!O$2:O$2369,Observed!$A$2:$A$2369,$A408,Observed!$C$2:$C$2369,$C408),"")</f>
        <v/>
      </c>
      <c r="P408" s="40">
        <f>IF(ISNUMBER(AVERAGEIFS(Observed!P$2:P$2369,Observed!$A$2:$A$2369,$A408,Observed!$C$2:$C$2369,$C408)),AVERAGEIFS(Observed!P$2:P$2369,Observed!$A$2:$A$2369,$A408,Observed!$C$2:$C$2369,$C408),"")</f>
        <v>143.995</v>
      </c>
      <c r="Q408" s="40">
        <f>IF(ISNUMBER(AVERAGEIFS(Observed!Q$2:Q$2369,Observed!$A$2:$A$2369,$A408,Observed!$C$2:$C$2369,$C408)),AVERAGEIFS(Observed!Q$2:Q$2369,Observed!$A$2:$A$2369,$A408,Observed!$C$2:$C$2369,$C408),"")</f>
        <v>143.995</v>
      </c>
      <c r="R408" s="40">
        <f>IF(ISNUMBER(AVERAGEIFS(Observed!R$2:R$2369,Observed!$A$2:$A$2369,$A408,Observed!$C$2:$C$2369,$C408)),AVERAGEIFS(Observed!R$2:R$2369,Observed!$A$2:$A$2369,$A408,Observed!$C$2:$C$2369,$C408),"")</f>
        <v>307.49250000000001</v>
      </c>
      <c r="S408" s="41" t="str">
        <f>IF(ISNUMBER(AVERAGEIFS(Observed!S$2:S$2369,Observed!$A$2:$A$2369,$A408,Observed!$C$2:$C$2369,$C408)),AVERAGEIFS(Observed!S$2:S$2369,Observed!$A$2:$A$2369,$A408,Observed!$C$2:$C$2369,$C408),"")</f>
        <v/>
      </c>
      <c r="T408" s="41" t="str">
        <f>IF(ISNUMBER(AVERAGEIFS(Observed!T$2:T$2369,Observed!$A$2:$A$2369,$A408,Observed!$C$2:$C$2369,$C408)),AVERAGEIFS(Observed!T$2:T$2369,Observed!$A$2:$A$2369,$A408,Observed!$C$2:$C$2369,$C408),"")</f>
        <v/>
      </c>
      <c r="U408" s="41" t="str">
        <f>IF(ISNUMBER(AVERAGEIFS(Observed!U$2:U$2369,Observed!$A$2:$A$2369,$A408,Observed!$C$2:$C$2369,$C408)),AVERAGEIFS(Observed!U$2:U$2369,Observed!$A$2:$A$2369,$A408,Observed!$C$2:$C$2369,$C408),"")</f>
        <v/>
      </c>
      <c r="V408" s="40" t="str">
        <f>IF(ISNUMBER(AVERAGEIFS(Observed!V$2:V$2369,Observed!$A$2:$A$2369,$A408,Observed!$C$2:$C$2369,$C408)),AVERAGEIFS(Observed!V$2:V$2369,Observed!$A$2:$A$2369,$A408,Observed!$C$2:$C$2369,$C408),"")</f>
        <v/>
      </c>
      <c r="W408" s="8" t="str">
        <f>IF(ISNUMBER(AVERAGEIFS(Observed!W$2:W$2369,Observed!$A$2:$A$2369,$A408,Observed!$C$2:$C$2369,$C408)),AVERAGEIFS(Observed!W$2:W$2369,Observed!$A$2:$A$2369,$A408,Observed!$C$2:$C$2369,$C408),"")</f>
        <v/>
      </c>
      <c r="X408" s="8" t="str">
        <f>IF(ISNUMBER(AVERAGEIFS(Observed!X$2:X$2369,Observed!$A$2:$A$2369,$A408,Observed!$C$2:$C$2369,$C408)),AVERAGEIFS(Observed!X$2:X$2369,Observed!$A$2:$A$2369,$A408,Observed!$C$2:$C$2369,$C408),"")</f>
        <v/>
      </c>
      <c r="Y408" s="40" t="str">
        <f>IF(ISNUMBER(AVERAGEIFS(Observed!Y$2:Y$2369,Observed!$A$2:$A$2369,$A408,Observed!$C$2:$C$2369,$C408)),AVERAGEIFS(Observed!Y$2:Y$2369,Observed!$A$2:$A$2369,$A408,Observed!$C$2:$C$2369,$C408),"")</f>
        <v/>
      </c>
      <c r="Z408" s="40" t="str">
        <f>IF(ISNUMBER(AVERAGEIFS(Observed!Z$2:Z$2369,Observed!$A$2:$A$2369,$A408,Observed!$C$2:$C$2369,$C408)),AVERAGEIFS(Observed!Z$2:Z$2369,Observed!$A$2:$A$2369,$A408,Observed!$C$2:$C$2369,$C408),"")</f>
        <v/>
      </c>
      <c r="AA408" s="40" t="str">
        <f>IF(ISNUMBER(AVERAGEIFS(Observed!AA$2:AA$2369,Observed!$A$2:$A$2369,$A408,Observed!$C$2:$C$2369,$C408)),AVERAGEIFS(Observed!AA$2:AA$2369,Observed!$A$2:$A$2369,$A408,Observed!$C$2:$C$2369,$C408),"")</f>
        <v/>
      </c>
      <c r="AB408" s="40">
        <f>IF(ISNUMBER(AVERAGEIFS(Observed!AB$2:AB$2369,Observed!$A$2:$A$2369,$A408,Observed!$C$2:$C$2369,$C408)),AVERAGEIFS(Observed!AB$2:AB$2369,Observed!$A$2:$A$2369,$A408,Observed!$C$2:$C$2369,$C408),"")</f>
        <v>19</v>
      </c>
      <c r="AC408" s="40">
        <f>IF(ISNUMBER(AVERAGEIFS(Observed!AC$2:AC$2369,Observed!$A$2:$A$2369,$A408,Observed!$C$2:$C$2369,$C408)),AVERAGEIFS(Observed!AC$2:AC$2369,Observed!$A$2:$A$2369,$A408,Observed!$C$2:$C$2369,$C408),"")</f>
        <v>8.0250000000000004</v>
      </c>
      <c r="AD408" s="40">
        <f>IF(ISNUMBER(AVERAGEIFS(Observed!AD$2:AD$2369,Observed!$A$2:$A$2369,$A408,Observed!$C$2:$C$2369,$C408)),AVERAGEIFS(Observed!AD$2:AD$2369,Observed!$A$2:$A$2369,$A408,Observed!$C$2:$C$2369,$C408),"")</f>
        <v>75.55</v>
      </c>
      <c r="AE408" s="40">
        <f>IF(ISNUMBER(AVERAGEIFS(Observed!AE$2:AE$2369,Observed!$A$2:$A$2369,$A408,Observed!$C$2:$C$2369,$C408)),AVERAGEIFS(Observed!AE$2:AE$2369,Observed!$A$2:$A$2369,$A408,Observed!$C$2:$C$2369,$C408),"")</f>
        <v>20.275000000000002</v>
      </c>
      <c r="AF408" s="40">
        <f>IF(ISNUMBER(AVERAGEIFS(Observed!AF$2:AF$2369,Observed!$A$2:$A$2369,$A408,Observed!$C$2:$C$2369,$C408)),AVERAGEIFS(Observed!AF$2:AF$2369,Observed!$A$2:$A$2369,$A408,Observed!$C$2:$C$2369,$C408),"")</f>
        <v>85.7</v>
      </c>
      <c r="AG408" s="40">
        <f>IF(ISNUMBER(AVERAGEIFS(Observed!AG$2:AG$2369,Observed!$A$2:$A$2369,$A408,Observed!$C$2:$C$2369,$C408)),AVERAGEIFS(Observed!AG$2:AG$2369,Observed!$A$2:$A$2369,$A408,Observed!$C$2:$C$2369,$C408),"")</f>
        <v>16.824999999999999</v>
      </c>
      <c r="AH408" s="41">
        <f>IF(ISNUMBER(AVERAGEIFS(Observed!AH$2:AH$2369,Observed!$A$2:$A$2369,$A408,Observed!$C$2:$C$2369,$C408)),AVERAGEIFS(Observed!AH$2:AH$2369,Observed!$A$2:$A$2369,$A408,Observed!$C$2:$C$2369,$C408),"")</f>
        <v>2.7E-2</v>
      </c>
      <c r="AI408" s="41">
        <f>IF(ISNUMBER(AVERAGEIFS(Observed!AI$2:AI$2369,Observed!$A$2:$A$2369,$A408,Observed!$C$2:$C$2369,$C408)),AVERAGEIFS(Observed!AI$2:AI$2369,Observed!$A$2:$A$2369,$A408,Observed!$C$2:$C$2369,$C408),"")</f>
        <v>2.7E-2</v>
      </c>
      <c r="AJ408" s="41" t="str">
        <f>IF(ISNUMBER(AVERAGEIFS(Observed!AJ$2:AJ$2369,Observed!$A$2:$A$2369,$A408,Observed!$C$2:$C$2369,$C408)),AVERAGEIFS(Observed!AJ$2:AJ$2369,Observed!$A$2:$A$2369,$A408,Observed!$C$2:$C$2369,$C408),"")</f>
        <v/>
      </c>
      <c r="AK408" s="40">
        <f>IF(ISNUMBER(AVERAGEIFS(Observed!AK$2:AK$2369,Observed!$A$2:$A$2369,$A408,Observed!$C$2:$C$2369,$C408)),AVERAGEIFS(Observed!AK$2:AK$2369,Observed!$A$2:$A$2369,$A408,Observed!$C$2:$C$2369,$C408),"")</f>
        <v>12.125</v>
      </c>
      <c r="AL408" s="41" t="str">
        <f>IF(ISNUMBER(AVERAGEIFS(Observed!AL$2:AL$2369,Observed!$A$2:$A$2369,$A408,Observed!$C$2:$C$2369,$C408)),AVERAGEIFS(Observed!AL$2:AL$2369,Observed!$A$2:$A$2369,$A408,Observed!$C$2:$C$2369,$C408),"")</f>
        <v/>
      </c>
      <c r="AM408" s="40" t="str">
        <f>IF(ISNUMBER(AVERAGEIFS(Observed!AM$2:AM$2369,Observed!$A$2:$A$2369,$A408,Observed!$C$2:$C$2369,$C408)),AVERAGEIFS(Observed!AM$2:AM$2369,Observed!$A$2:$A$2369,$A408,Observed!$C$2:$C$2369,$C408),"")</f>
        <v/>
      </c>
      <c r="AN408" s="40" t="str">
        <f>IF(ISNUMBER(AVERAGEIFS(Observed!AN$2:AN$2369,Observed!$A$2:$A$2369,$A408,Observed!$C$2:$C$2369,$C408)),AVERAGEIFS(Observed!AN$2:AN$2369,Observed!$A$2:$A$2369,$A408,Observed!$C$2:$C$2369,$C408),"")</f>
        <v/>
      </c>
      <c r="AO408" s="40" t="str">
        <f>IF(ISNUMBER(AVERAGEIFS(Observed!AO$2:AO$2369,Observed!$A$2:$A$2369,$A408,Observed!$C$2:$C$2369,$C408)),AVERAGEIFS(Observed!AO$2:AO$2369,Observed!$A$2:$A$2369,$A408,Observed!$C$2:$C$2369,$C408),"")</f>
        <v/>
      </c>
      <c r="AP408" s="41" t="str">
        <f>IF(ISNUMBER(AVERAGEIFS(Observed!AP$2:AP$2369,Observed!$A$2:$A$2369,$A408,Observed!$C$2:$C$2369,$C408)),AVERAGEIFS(Observed!AP$2:AP$2369,Observed!$A$2:$A$2369,$A408,Observed!$C$2:$C$2369,$C408),"")</f>
        <v/>
      </c>
      <c r="AQ408" s="40">
        <f>IF(ISNUMBER(AVERAGEIFS(Observed!AQ$2:AQ$2369,Observed!$A$2:$A$2369,$A408,Observed!$C$2:$C$2369,$C408)),AVERAGEIFS(Observed!AQ$2:AQ$2369,Observed!$A$2:$A$2369,$A408,Observed!$C$2:$C$2369,$C408),"")</f>
        <v>3.91</v>
      </c>
      <c r="AR408" s="40">
        <f>IF(ISNUMBER(AVERAGEIFS(Observed!AR$2:AR$2369,Observed!$A$2:$A$2369,$A408,Observed!$C$2:$C$2369,$C408)),AVERAGEIFS(Observed!AR$2:AR$2369,Observed!$A$2:$A$2369,$A408,Observed!$C$2:$C$2369,$C408),"")</f>
        <v>8.875</v>
      </c>
      <c r="AS408" s="3">
        <f>COUNTIFS(Observed!$A$2:$A$2369,$A408,Observed!$C$2:$C$2369,$C408)</f>
        <v>4</v>
      </c>
      <c r="AT408" s="3">
        <f t="shared" si="6"/>
        <v>14</v>
      </c>
    </row>
    <row r="409" spans="1:46" x14ac:dyDescent="0.25">
      <c r="A409" t="s">
        <v>66</v>
      </c>
      <c r="B409" t="s">
        <v>61</v>
      </c>
      <c r="C409" s="7">
        <v>42345</v>
      </c>
      <c r="D409" t="s">
        <v>101</v>
      </c>
      <c r="F409">
        <v>50</v>
      </c>
      <c r="J409" t="s">
        <v>97</v>
      </c>
      <c r="K409" t="s">
        <v>58</v>
      </c>
      <c r="L409">
        <v>6</v>
      </c>
      <c r="M409" t="s">
        <v>56</v>
      </c>
      <c r="N409" s="39" t="str">
        <f>IF(ISNUMBER(AVERAGEIFS(Observed!N$2:N$2369,Observed!$A$2:$A$2369,$A409,Observed!$C$2:$C$2369,$C409)),AVERAGEIFS(Observed!N$2:N$2369,Observed!$A$2:$A$2369,$A409,Observed!$C$2:$C$2369,$C409),"")</f>
        <v/>
      </c>
      <c r="O409" s="40" t="str">
        <f>IF(ISNUMBER(AVERAGEIFS(Observed!O$2:O$2369,Observed!$A$2:$A$2369,$A409,Observed!$C$2:$C$2369,$C409)),AVERAGEIFS(Observed!O$2:O$2369,Observed!$A$2:$A$2369,$A409,Observed!$C$2:$C$2369,$C409),"")</f>
        <v/>
      </c>
      <c r="P409" s="40">
        <f>IF(ISNUMBER(AVERAGEIFS(Observed!P$2:P$2369,Observed!$A$2:$A$2369,$A409,Observed!$C$2:$C$2369,$C409)),AVERAGEIFS(Observed!P$2:P$2369,Observed!$A$2:$A$2369,$A409,Observed!$C$2:$C$2369,$C409),"")</f>
        <v>136.57</v>
      </c>
      <c r="Q409" s="40">
        <f>IF(ISNUMBER(AVERAGEIFS(Observed!Q$2:Q$2369,Observed!$A$2:$A$2369,$A409,Observed!$C$2:$C$2369,$C409)),AVERAGEIFS(Observed!Q$2:Q$2369,Observed!$A$2:$A$2369,$A409,Observed!$C$2:$C$2369,$C409),"")</f>
        <v>136.57</v>
      </c>
      <c r="R409" s="40">
        <f>IF(ISNUMBER(AVERAGEIFS(Observed!R$2:R$2369,Observed!$A$2:$A$2369,$A409,Observed!$C$2:$C$2369,$C409)),AVERAGEIFS(Observed!R$2:R$2369,Observed!$A$2:$A$2369,$A409,Observed!$C$2:$C$2369,$C409),"")</f>
        <v>313.64500000000004</v>
      </c>
      <c r="S409" s="41" t="str">
        <f>IF(ISNUMBER(AVERAGEIFS(Observed!S$2:S$2369,Observed!$A$2:$A$2369,$A409,Observed!$C$2:$C$2369,$C409)),AVERAGEIFS(Observed!S$2:S$2369,Observed!$A$2:$A$2369,$A409,Observed!$C$2:$C$2369,$C409),"")</f>
        <v/>
      </c>
      <c r="T409" s="41" t="str">
        <f>IF(ISNUMBER(AVERAGEIFS(Observed!T$2:T$2369,Observed!$A$2:$A$2369,$A409,Observed!$C$2:$C$2369,$C409)),AVERAGEIFS(Observed!T$2:T$2369,Observed!$A$2:$A$2369,$A409,Observed!$C$2:$C$2369,$C409),"")</f>
        <v/>
      </c>
      <c r="U409" s="41" t="str">
        <f>IF(ISNUMBER(AVERAGEIFS(Observed!U$2:U$2369,Observed!$A$2:$A$2369,$A409,Observed!$C$2:$C$2369,$C409)),AVERAGEIFS(Observed!U$2:U$2369,Observed!$A$2:$A$2369,$A409,Observed!$C$2:$C$2369,$C409),"")</f>
        <v/>
      </c>
      <c r="V409" s="40" t="str">
        <f>IF(ISNUMBER(AVERAGEIFS(Observed!V$2:V$2369,Observed!$A$2:$A$2369,$A409,Observed!$C$2:$C$2369,$C409)),AVERAGEIFS(Observed!V$2:V$2369,Observed!$A$2:$A$2369,$A409,Observed!$C$2:$C$2369,$C409),"")</f>
        <v/>
      </c>
      <c r="W409" s="8" t="str">
        <f>IF(ISNUMBER(AVERAGEIFS(Observed!W$2:W$2369,Observed!$A$2:$A$2369,$A409,Observed!$C$2:$C$2369,$C409)),AVERAGEIFS(Observed!W$2:W$2369,Observed!$A$2:$A$2369,$A409,Observed!$C$2:$C$2369,$C409),"")</f>
        <v/>
      </c>
      <c r="X409" s="8" t="str">
        <f>IF(ISNUMBER(AVERAGEIFS(Observed!X$2:X$2369,Observed!$A$2:$A$2369,$A409,Observed!$C$2:$C$2369,$C409)),AVERAGEIFS(Observed!X$2:X$2369,Observed!$A$2:$A$2369,$A409,Observed!$C$2:$C$2369,$C409),"")</f>
        <v/>
      </c>
      <c r="Y409" s="40" t="str">
        <f>IF(ISNUMBER(AVERAGEIFS(Observed!Y$2:Y$2369,Observed!$A$2:$A$2369,$A409,Observed!$C$2:$C$2369,$C409)),AVERAGEIFS(Observed!Y$2:Y$2369,Observed!$A$2:$A$2369,$A409,Observed!$C$2:$C$2369,$C409),"")</f>
        <v/>
      </c>
      <c r="Z409" s="40" t="str">
        <f>IF(ISNUMBER(AVERAGEIFS(Observed!Z$2:Z$2369,Observed!$A$2:$A$2369,$A409,Observed!$C$2:$C$2369,$C409)),AVERAGEIFS(Observed!Z$2:Z$2369,Observed!$A$2:$A$2369,$A409,Observed!$C$2:$C$2369,$C409),"")</f>
        <v/>
      </c>
      <c r="AA409" s="40" t="str">
        <f>IF(ISNUMBER(AVERAGEIFS(Observed!AA$2:AA$2369,Observed!$A$2:$A$2369,$A409,Observed!$C$2:$C$2369,$C409)),AVERAGEIFS(Observed!AA$2:AA$2369,Observed!$A$2:$A$2369,$A409,Observed!$C$2:$C$2369,$C409),"")</f>
        <v/>
      </c>
      <c r="AB409" s="40">
        <f>IF(ISNUMBER(AVERAGEIFS(Observed!AB$2:AB$2369,Observed!$A$2:$A$2369,$A409,Observed!$C$2:$C$2369,$C409)),AVERAGEIFS(Observed!AB$2:AB$2369,Observed!$A$2:$A$2369,$A409,Observed!$C$2:$C$2369,$C409),"")</f>
        <v>18.55</v>
      </c>
      <c r="AC409" s="40">
        <f>IF(ISNUMBER(AVERAGEIFS(Observed!AC$2:AC$2369,Observed!$A$2:$A$2369,$A409,Observed!$C$2:$C$2369,$C409)),AVERAGEIFS(Observed!AC$2:AC$2369,Observed!$A$2:$A$2369,$A409,Observed!$C$2:$C$2369,$C409),"")</f>
        <v>8.35</v>
      </c>
      <c r="AD409" s="40">
        <f>IF(ISNUMBER(AVERAGEIFS(Observed!AD$2:AD$2369,Observed!$A$2:$A$2369,$A409,Observed!$C$2:$C$2369,$C409)),AVERAGEIFS(Observed!AD$2:AD$2369,Observed!$A$2:$A$2369,$A409,Observed!$C$2:$C$2369,$C409),"")</f>
        <v>75.425000000000011</v>
      </c>
      <c r="AE409" s="40">
        <f>IF(ISNUMBER(AVERAGEIFS(Observed!AE$2:AE$2369,Observed!$A$2:$A$2369,$A409,Observed!$C$2:$C$2369,$C409)),AVERAGEIFS(Observed!AE$2:AE$2369,Observed!$A$2:$A$2369,$A409,Observed!$C$2:$C$2369,$C409),"")</f>
        <v>20.100000000000001</v>
      </c>
      <c r="AF409" s="40">
        <f>IF(ISNUMBER(AVERAGEIFS(Observed!AF$2:AF$2369,Observed!$A$2:$A$2369,$A409,Observed!$C$2:$C$2369,$C409)),AVERAGEIFS(Observed!AF$2:AF$2369,Observed!$A$2:$A$2369,$A409,Observed!$C$2:$C$2369,$C409),"")</f>
        <v>85.125</v>
      </c>
      <c r="AG409" s="40">
        <f>IF(ISNUMBER(AVERAGEIFS(Observed!AG$2:AG$2369,Observed!$A$2:$A$2369,$A409,Observed!$C$2:$C$2369,$C409)),AVERAGEIFS(Observed!AG$2:AG$2369,Observed!$A$2:$A$2369,$A409,Observed!$C$2:$C$2369,$C409),"")</f>
        <v>15.625</v>
      </c>
      <c r="AH409" s="41">
        <f>IF(ISNUMBER(AVERAGEIFS(Observed!AH$2:AH$2369,Observed!$A$2:$A$2369,$A409,Observed!$C$2:$C$2369,$C409)),AVERAGEIFS(Observed!AH$2:AH$2369,Observed!$A$2:$A$2369,$A409,Observed!$C$2:$C$2369,$C409),"")</f>
        <v>2.5000000000000001E-2</v>
      </c>
      <c r="AI409" s="41">
        <f>IF(ISNUMBER(AVERAGEIFS(Observed!AI$2:AI$2369,Observed!$A$2:$A$2369,$A409,Observed!$C$2:$C$2369,$C409)),AVERAGEIFS(Observed!AI$2:AI$2369,Observed!$A$2:$A$2369,$A409,Observed!$C$2:$C$2369,$C409),"")</f>
        <v>2.5000000000000001E-2</v>
      </c>
      <c r="AJ409" s="41" t="str">
        <f>IF(ISNUMBER(AVERAGEIFS(Observed!AJ$2:AJ$2369,Observed!$A$2:$A$2369,$A409,Observed!$C$2:$C$2369,$C409)),AVERAGEIFS(Observed!AJ$2:AJ$2369,Observed!$A$2:$A$2369,$A409,Observed!$C$2:$C$2369,$C409),"")</f>
        <v/>
      </c>
      <c r="AK409" s="40">
        <f>IF(ISNUMBER(AVERAGEIFS(Observed!AK$2:AK$2369,Observed!$A$2:$A$2369,$A409,Observed!$C$2:$C$2369,$C409)),AVERAGEIFS(Observed!AK$2:AK$2369,Observed!$A$2:$A$2369,$A409,Observed!$C$2:$C$2369,$C409),"")</f>
        <v>12.074999999999999</v>
      </c>
      <c r="AL409" s="41" t="str">
        <f>IF(ISNUMBER(AVERAGEIFS(Observed!AL$2:AL$2369,Observed!$A$2:$A$2369,$A409,Observed!$C$2:$C$2369,$C409)),AVERAGEIFS(Observed!AL$2:AL$2369,Observed!$A$2:$A$2369,$A409,Observed!$C$2:$C$2369,$C409),"")</f>
        <v/>
      </c>
      <c r="AM409" s="40" t="str">
        <f>IF(ISNUMBER(AVERAGEIFS(Observed!AM$2:AM$2369,Observed!$A$2:$A$2369,$A409,Observed!$C$2:$C$2369,$C409)),AVERAGEIFS(Observed!AM$2:AM$2369,Observed!$A$2:$A$2369,$A409,Observed!$C$2:$C$2369,$C409),"")</f>
        <v/>
      </c>
      <c r="AN409" s="40" t="str">
        <f>IF(ISNUMBER(AVERAGEIFS(Observed!AN$2:AN$2369,Observed!$A$2:$A$2369,$A409,Observed!$C$2:$C$2369,$C409)),AVERAGEIFS(Observed!AN$2:AN$2369,Observed!$A$2:$A$2369,$A409,Observed!$C$2:$C$2369,$C409),"")</f>
        <v/>
      </c>
      <c r="AO409" s="40" t="str">
        <f>IF(ISNUMBER(AVERAGEIFS(Observed!AO$2:AO$2369,Observed!$A$2:$A$2369,$A409,Observed!$C$2:$C$2369,$C409)),AVERAGEIFS(Observed!AO$2:AO$2369,Observed!$A$2:$A$2369,$A409,Observed!$C$2:$C$2369,$C409),"")</f>
        <v/>
      </c>
      <c r="AP409" s="41" t="str">
        <f>IF(ISNUMBER(AVERAGEIFS(Observed!AP$2:AP$2369,Observed!$A$2:$A$2369,$A409,Observed!$C$2:$C$2369,$C409)),AVERAGEIFS(Observed!AP$2:AP$2369,Observed!$A$2:$A$2369,$A409,Observed!$C$2:$C$2369,$C409),"")</f>
        <v/>
      </c>
      <c r="AQ409" s="40">
        <f>IF(ISNUMBER(AVERAGEIFS(Observed!AQ$2:AQ$2369,Observed!$A$2:$A$2369,$A409,Observed!$C$2:$C$2369,$C409)),AVERAGEIFS(Observed!AQ$2:AQ$2369,Observed!$A$2:$A$2369,$A409,Observed!$C$2:$C$2369,$C409),"")</f>
        <v>3.3554999999999997</v>
      </c>
      <c r="AR409" s="40">
        <f>IF(ISNUMBER(AVERAGEIFS(Observed!AR$2:AR$2369,Observed!$A$2:$A$2369,$A409,Observed!$C$2:$C$2369,$C409)),AVERAGEIFS(Observed!AR$2:AR$2369,Observed!$A$2:$A$2369,$A409,Observed!$C$2:$C$2369,$C409),"")</f>
        <v>8.8147500000000001</v>
      </c>
      <c r="AS409" s="3">
        <f>COUNTIFS(Observed!$A$2:$A$2369,$A409,Observed!$C$2:$C$2369,$C409)</f>
        <v>4</v>
      </c>
      <c r="AT409" s="3">
        <f t="shared" si="6"/>
        <v>14</v>
      </c>
    </row>
    <row r="410" spans="1:46" x14ac:dyDescent="0.25">
      <c r="A410" t="s">
        <v>64</v>
      </c>
      <c r="B410" t="s">
        <v>61</v>
      </c>
      <c r="C410" s="7">
        <v>42345</v>
      </c>
      <c r="D410" t="s">
        <v>101</v>
      </c>
      <c r="F410">
        <v>100</v>
      </c>
      <c r="J410" t="s">
        <v>97</v>
      </c>
      <c r="K410" t="s">
        <v>58</v>
      </c>
      <c r="L410">
        <v>6</v>
      </c>
      <c r="M410" t="s">
        <v>56</v>
      </c>
      <c r="N410" s="39" t="str">
        <f>IF(ISNUMBER(AVERAGEIFS(Observed!N$2:N$2369,Observed!$A$2:$A$2369,$A410,Observed!$C$2:$C$2369,$C410)),AVERAGEIFS(Observed!N$2:N$2369,Observed!$A$2:$A$2369,$A410,Observed!$C$2:$C$2369,$C410),"")</f>
        <v/>
      </c>
      <c r="O410" s="40" t="str">
        <f>IF(ISNUMBER(AVERAGEIFS(Observed!O$2:O$2369,Observed!$A$2:$A$2369,$A410,Observed!$C$2:$C$2369,$C410)),AVERAGEIFS(Observed!O$2:O$2369,Observed!$A$2:$A$2369,$A410,Observed!$C$2:$C$2369,$C410),"")</f>
        <v/>
      </c>
      <c r="P410" s="40">
        <f>IF(ISNUMBER(AVERAGEIFS(Observed!P$2:P$2369,Observed!$A$2:$A$2369,$A410,Observed!$C$2:$C$2369,$C410)),AVERAGEIFS(Observed!P$2:P$2369,Observed!$A$2:$A$2369,$A410,Observed!$C$2:$C$2369,$C410),"")</f>
        <v>156.67500000000001</v>
      </c>
      <c r="Q410" s="40">
        <f>IF(ISNUMBER(AVERAGEIFS(Observed!Q$2:Q$2369,Observed!$A$2:$A$2369,$A410,Observed!$C$2:$C$2369,$C410)),AVERAGEIFS(Observed!Q$2:Q$2369,Observed!$A$2:$A$2369,$A410,Observed!$C$2:$C$2369,$C410),"")</f>
        <v>156.67500000000001</v>
      </c>
      <c r="R410" s="40">
        <f>IF(ISNUMBER(AVERAGEIFS(Observed!R$2:R$2369,Observed!$A$2:$A$2369,$A410,Observed!$C$2:$C$2369,$C410)),AVERAGEIFS(Observed!R$2:R$2369,Observed!$A$2:$A$2369,$A410,Observed!$C$2:$C$2369,$C410),"")</f>
        <v>349.77250000000004</v>
      </c>
      <c r="S410" s="41" t="str">
        <f>IF(ISNUMBER(AVERAGEIFS(Observed!S$2:S$2369,Observed!$A$2:$A$2369,$A410,Observed!$C$2:$C$2369,$C410)),AVERAGEIFS(Observed!S$2:S$2369,Observed!$A$2:$A$2369,$A410,Observed!$C$2:$C$2369,$C410),"")</f>
        <v/>
      </c>
      <c r="T410" s="41" t="str">
        <f>IF(ISNUMBER(AVERAGEIFS(Observed!T$2:T$2369,Observed!$A$2:$A$2369,$A410,Observed!$C$2:$C$2369,$C410)),AVERAGEIFS(Observed!T$2:T$2369,Observed!$A$2:$A$2369,$A410,Observed!$C$2:$C$2369,$C410),"")</f>
        <v/>
      </c>
      <c r="U410" s="41" t="str">
        <f>IF(ISNUMBER(AVERAGEIFS(Observed!U$2:U$2369,Observed!$A$2:$A$2369,$A410,Observed!$C$2:$C$2369,$C410)),AVERAGEIFS(Observed!U$2:U$2369,Observed!$A$2:$A$2369,$A410,Observed!$C$2:$C$2369,$C410),"")</f>
        <v/>
      </c>
      <c r="V410" s="40" t="str">
        <f>IF(ISNUMBER(AVERAGEIFS(Observed!V$2:V$2369,Observed!$A$2:$A$2369,$A410,Observed!$C$2:$C$2369,$C410)),AVERAGEIFS(Observed!V$2:V$2369,Observed!$A$2:$A$2369,$A410,Observed!$C$2:$C$2369,$C410),"")</f>
        <v/>
      </c>
      <c r="W410" s="8" t="str">
        <f>IF(ISNUMBER(AVERAGEIFS(Observed!W$2:W$2369,Observed!$A$2:$A$2369,$A410,Observed!$C$2:$C$2369,$C410)),AVERAGEIFS(Observed!W$2:W$2369,Observed!$A$2:$A$2369,$A410,Observed!$C$2:$C$2369,$C410),"")</f>
        <v/>
      </c>
      <c r="X410" s="8" t="str">
        <f>IF(ISNUMBER(AVERAGEIFS(Observed!X$2:X$2369,Observed!$A$2:$A$2369,$A410,Observed!$C$2:$C$2369,$C410)),AVERAGEIFS(Observed!X$2:X$2369,Observed!$A$2:$A$2369,$A410,Observed!$C$2:$C$2369,$C410),"")</f>
        <v/>
      </c>
      <c r="Y410" s="40" t="str">
        <f>IF(ISNUMBER(AVERAGEIFS(Observed!Y$2:Y$2369,Observed!$A$2:$A$2369,$A410,Observed!$C$2:$C$2369,$C410)),AVERAGEIFS(Observed!Y$2:Y$2369,Observed!$A$2:$A$2369,$A410,Observed!$C$2:$C$2369,$C410),"")</f>
        <v/>
      </c>
      <c r="Z410" s="40" t="str">
        <f>IF(ISNUMBER(AVERAGEIFS(Observed!Z$2:Z$2369,Observed!$A$2:$A$2369,$A410,Observed!$C$2:$C$2369,$C410)),AVERAGEIFS(Observed!Z$2:Z$2369,Observed!$A$2:$A$2369,$A410,Observed!$C$2:$C$2369,$C410),"")</f>
        <v/>
      </c>
      <c r="AA410" s="40" t="str">
        <f>IF(ISNUMBER(AVERAGEIFS(Observed!AA$2:AA$2369,Observed!$A$2:$A$2369,$A410,Observed!$C$2:$C$2369,$C410)),AVERAGEIFS(Observed!AA$2:AA$2369,Observed!$A$2:$A$2369,$A410,Observed!$C$2:$C$2369,$C410),"")</f>
        <v/>
      </c>
      <c r="AB410" s="40">
        <f>IF(ISNUMBER(AVERAGEIFS(Observed!AB$2:AB$2369,Observed!$A$2:$A$2369,$A410,Observed!$C$2:$C$2369,$C410)),AVERAGEIFS(Observed!AB$2:AB$2369,Observed!$A$2:$A$2369,$A410,Observed!$C$2:$C$2369,$C410),"")</f>
        <v>19.274999999999999</v>
      </c>
      <c r="AC410" s="40">
        <f>IF(ISNUMBER(AVERAGEIFS(Observed!AC$2:AC$2369,Observed!$A$2:$A$2369,$A410,Observed!$C$2:$C$2369,$C410)),AVERAGEIFS(Observed!AC$2:AC$2369,Observed!$A$2:$A$2369,$A410,Observed!$C$2:$C$2369,$C410),"")</f>
        <v>10.1</v>
      </c>
      <c r="AD410" s="40">
        <f>IF(ISNUMBER(AVERAGEIFS(Observed!AD$2:AD$2369,Observed!$A$2:$A$2369,$A410,Observed!$C$2:$C$2369,$C410)),AVERAGEIFS(Observed!AD$2:AD$2369,Observed!$A$2:$A$2369,$A410,Observed!$C$2:$C$2369,$C410),"")</f>
        <v>76.524999999999991</v>
      </c>
      <c r="AE410" s="40">
        <f>IF(ISNUMBER(AVERAGEIFS(Observed!AE$2:AE$2369,Observed!$A$2:$A$2369,$A410,Observed!$C$2:$C$2369,$C410)),AVERAGEIFS(Observed!AE$2:AE$2369,Observed!$A$2:$A$2369,$A410,Observed!$C$2:$C$2369,$C410),"")</f>
        <v>20.65</v>
      </c>
      <c r="AF410" s="40">
        <f>IF(ISNUMBER(AVERAGEIFS(Observed!AF$2:AF$2369,Observed!$A$2:$A$2369,$A410,Observed!$C$2:$C$2369,$C410)),AVERAGEIFS(Observed!AF$2:AF$2369,Observed!$A$2:$A$2369,$A410,Observed!$C$2:$C$2369,$C410),"")</f>
        <v>85.724999999999994</v>
      </c>
      <c r="AG410" s="40">
        <f>IF(ISNUMBER(AVERAGEIFS(Observed!AG$2:AG$2369,Observed!$A$2:$A$2369,$A410,Observed!$C$2:$C$2369,$C410)),AVERAGEIFS(Observed!AG$2:AG$2369,Observed!$A$2:$A$2369,$A410,Observed!$C$2:$C$2369,$C410),"")</f>
        <v>14.85</v>
      </c>
      <c r="AH410" s="41">
        <f>IF(ISNUMBER(AVERAGEIFS(Observed!AH$2:AH$2369,Observed!$A$2:$A$2369,$A410,Observed!$C$2:$C$2369,$C410)),AVERAGEIFS(Observed!AH$2:AH$2369,Observed!$A$2:$A$2369,$A410,Observed!$C$2:$C$2369,$C410),"")</f>
        <v>2.375E-2</v>
      </c>
      <c r="AI410" s="41">
        <f>IF(ISNUMBER(AVERAGEIFS(Observed!AI$2:AI$2369,Observed!$A$2:$A$2369,$A410,Observed!$C$2:$C$2369,$C410)),AVERAGEIFS(Observed!AI$2:AI$2369,Observed!$A$2:$A$2369,$A410,Observed!$C$2:$C$2369,$C410),"")</f>
        <v>2.375E-2</v>
      </c>
      <c r="AJ410" s="41" t="str">
        <f>IF(ISNUMBER(AVERAGEIFS(Observed!AJ$2:AJ$2369,Observed!$A$2:$A$2369,$A410,Observed!$C$2:$C$2369,$C410)),AVERAGEIFS(Observed!AJ$2:AJ$2369,Observed!$A$2:$A$2369,$A410,Observed!$C$2:$C$2369,$C410),"")</f>
        <v/>
      </c>
      <c r="AK410" s="40">
        <f>IF(ISNUMBER(AVERAGEIFS(Observed!AK$2:AK$2369,Observed!$A$2:$A$2369,$A410,Observed!$C$2:$C$2369,$C410)),AVERAGEIFS(Observed!AK$2:AK$2369,Observed!$A$2:$A$2369,$A410,Observed!$C$2:$C$2369,$C410),"")</f>
        <v>12.25</v>
      </c>
      <c r="AL410" s="41" t="str">
        <f>IF(ISNUMBER(AVERAGEIFS(Observed!AL$2:AL$2369,Observed!$A$2:$A$2369,$A410,Observed!$C$2:$C$2369,$C410)),AVERAGEIFS(Observed!AL$2:AL$2369,Observed!$A$2:$A$2369,$A410,Observed!$C$2:$C$2369,$C410),"")</f>
        <v/>
      </c>
      <c r="AM410" s="40" t="str">
        <f>IF(ISNUMBER(AVERAGEIFS(Observed!AM$2:AM$2369,Observed!$A$2:$A$2369,$A410,Observed!$C$2:$C$2369,$C410)),AVERAGEIFS(Observed!AM$2:AM$2369,Observed!$A$2:$A$2369,$A410,Observed!$C$2:$C$2369,$C410),"")</f>
        <v/>
      </c>
      <c r="AN410" s="40" t="str">
        <f>IF(ISNUMBER(AVERAGEIFS(Observed!AN$2:AN$2369,Observed!$A$2:$A$2369,$A410,Observed!$C$2:$C$2369,$C410)),AVERAGEIFS(Observed!AN$2:AN$2369,Observed!$A$2:$A$2369,$A410,Observed!$C$2:$C$2369,$C410),"")</f>
        <v/>
      </c>
      <c r="AO410" s="40" t="str">
        <f>IF(ISNUMBER(AVERAGEIFS(Observed!AO$2:AO$2369,Observed!$A$2:$A$2369,$A410,Observed!$C$2:$C$2369,$C410)),AVERAGEIFS(Observed!AO$2:AO$2369,Observed!$A$2:$A$2369,$A410,Observed!$C$2:$C$2369,$C410),"")</f>
        <v/>
      </c>
      <c r="AP410" s="41" t="str">
        <f>IF(ISNUMBER(AVERAGEIFS(Observed!AP$2:AP$2369,Observed!$A$2:$A$2369,$A410,Observed!$C$2:$C$2369,$C410)),AVERAGEIFS(Observed!AP$2:AP$2369,Observed!$A$2:$A$2369,$A410,Observed!$C$2:$C$2369,$C410),"")</f>
        <v/>
      </c>
      <c r="AQ410" s="40">
        <f>IF(ISNUMBER(AVERAGEIFS(Observed!AQ$2:AQ$2369,Observed!$A$2:$A$2369,$A410,Observed!$C$2:$C$2369,$C410)),AVERAGEIFS(Observed!AQ$2:AQ$2369,Observed!$A$2:$A$2369,$A410,Observed!$C$2:$C$2369,$C410),"")</f>
        <v>3.73325</v>
      </c>
      <c r="AR410" s="40">
        <f>IF(ISNUMBER(AVERAGEIFS(Observed!AR$2:AR$2369,Observed!$A$2:$A$2369,$A410,Observed!$C$2:$C$2369,$C410)),AVERAGEIFS(Observed!AR$2:AR$2369,Observed!$A$2:$A$2369,$A410,Observed!$C$2:$C$2369,$C410),"")</f>
        <v>9.1984999999999992</v>
      </c>
      <c r="AS410" s="3">
        <f>COUNTIFS(Observed!$A$2:$A$2369,$A410,Observed!$C$2:$C$2369,$C410)</f>
        <v>4</v>
      </c>
      <c r="AT410" s="3">
        <f t="shared" si="6"/>
        <v>14</v>
      </c>
    </row>
    <row r="411" spans="1:46" x14ac:dyDescent="0.25">
      <c r="A411" t="s">
        <v>60</v>
      </c>
      <c r="B411" t="s">
        <v>61</v>
      </c>
      <c r="C411" s="7">
        <v>42345</v>
      </c>
      <c r="D411" t="s">
        <v>101</v>
      </c>
      <c r="F411">
        <v>200</v>
      </c>
      <c r="J411" t="s">
        <v>97</v>
      </c>
      <c r="K411" t="s">
        <v>58</v>
      </c>
      <c r="L411">
        <v>6</v>
      </c>
      <c r="M411" t="s">
        <v>56</v>
      </c>
      <c r="N411" s="39" t="str">
        <f>IF(ISNUMBER(AVERAGEIFS(Observed!N$2:N$2369,Observed!$A$2:$A$2369,$A411,Observed!$C$2:$C$2369,$C411)),AVERAGEIFS(Observed!N$2:N$2369,Observed!$A$2:$A$2369,$A411,Observed!$C$2:$C$2369,$C411),"")</f>
        <v/>
      </c>
      <c r="O411" s="40" t="str">
        <f>IF(ISNUMBER(AVERAGEIFS(Observed!O$2:O$2369,Observed!$A$2:$A$2369,$A411,Observed!$C$2:$C$2369,$C411)),AVERAGEIFS(Observed!O$2:O$2369,Observed!$A$2:$A$2369,$A411,Observed!$C$2:$C$2369,$C411),"")</f>
        <v/>
      </c>
      <c r="P411" s="40">
        <f>IF(ISNUMBER(AVERAGEIFS(Observed!P$2:P$2369,Observed!$A$2:$A$2369,$A411,Observed!$C$2:$C$2369,$C411)),AVERAGEIFS(Observed!P$2:P$2369,Observed!$A$2:$A$2369,$A411,Observed!$C$2:$C$2369,$C411),"")</f>
        <v>144.27749999999997</v>
      </c>
      <c r="Q411" s="40">
        <f>IF(ISNUMBER(AVERAGEIFS(Observed!Q$2:Q$2369,Observed!$A$2:$A$2369,$A411,Observed!$C$2:$C$2369,$C411)),AVERAGEIFS(Observed!Q$2:Q$2369,Observed!$A$2:$A$2369,$A411,Observed!$C$2:$C$2369,$C411),"")</f>
        <v>144.27749999999997</v>
      </c>
      <c r="R411" s="40">
        <f>IF(ISNUMBER(AVERAGEIFS(Observed!R$2:R$2369,Observed!$A$2:$A$2369,$A411,Observed!$C$2:$C$2369,$C411)),AVERAGEIFS(Observed!R$2:R$2369,Observed!$A$2:$A$2369,$A411,Observed!$C$2:$C$2369,$C411),"")</f>
        <v>351.83749999999998</v>
      </c>
      <c r="S411" s="41" t="str">
        <f>IF(ISNUMBER(AVERAGEIFS(Observed!S$2:S$2369,Observed!$A$2:$A$2369,$A411,Observed!$C$2:$C$2369,$C411)),AVERAGEIFS(Observed!S$2:S$2369,Observed!$A$2:$A$2369,$A411,Observed!$C$2:$C$2369,$C411),"")</f>
        <v/>
      </c>
      <c r="T411" s="41" t="str">
        <f>IF(ISNUMBER(AVERAGEIFS(Observed!T$2:T$2369,Observed!$A$2:$A$2369,$A411,Observed!$C$2:$C$2369,$C411)),AVERAGEIFS(Observed!T$2:T$2369,Observed!$A$2:$A$2369,$A411,Observed!$C$2:$C$2369,$C411),"")</f>
        <v/>
      </c>
      <c r="U411" s="41" t="str">
        <f>IF(ISNUMBER(AVERAGEIFS(Observed!U$2:U$2369,Observed!$A$2:$A$2369,$A411,Observed!$C$2:$C$2369,$C411)),AVERAGEIFS(Observed!U$2:U$2369,Observed!$A$2:$A$2369,$A411,Observed!$C$2:$C$2369,$C411),"")</f>
        <v/>
      </c>
      <c r="V411" s="40" t="str">
        <f>IF(ISNUMBER(AVERAGEIFS(Observed!V$2:V$2369,Observed!$A$2:$A$2369,$A411,Observed!$C$2:$C$2369,$C411)),AVERAGEIFS(Observed!V$2:V$2369,Observed!$A$2:$A$2369,$A411,Observed!$C$2:$C$2369,$C411),"")</f>
        <v/>
      </c>
      <c r="W411" s="8" t="str">
        <f>IF(ISNUMBER(AVERAGEIFS(Observed!W$2:W$2369,Observed!$A$2:$A$2369,$A411,Observed!$C$2:$C$2369,$C411)),AVERAGEIFS(Observed!W$2:W$2369,Observed!$A$2:$A$2369,$A411,Observed!$C$2:$C$2369,$C411),"")</f>
        <v/>
      </c>
      <c r="X411" s="8" t="str">
        <f>IF(ISNUMBER(AVERAGEIFS(Observed!X$2:X$2369,Observed!$A$2:$A$2369,$A411,Observed!$C$2:$C$2369,$C411)),AVERAGEIFS(Observed!X$2:X$2369,Observed!$A$2:$A$2369,$A411,Observed!$C$2:$C$2369,$C411),"")</f>
        <v/>
      </c>
      <c r="Y411" s="40" t="str">
        <f>IF(ISNUMBER(AVERAGEIFS(Observed!Y$2:Y$2369,Observed!$A$2:$A$2369,$A411,Observed!$C$2:$C$2369,$C411)),AVERAGEIFS(Observed!Y$2:Y$2369,Observed!$A$2:$A$2369,$A411,Observed!$C$2:$C$2369,$C411),"")</f>
        <v/>
      </c>
      <c r="Z411" s="40" t="str">
        <f>IF(ISNUMBER(AVERAGEIFS(Observed!Z$2:Z$2369,Observed!$A$2:$A$2369,$A411,Observed!$C$2:$C$2369,$C411)),AVERAGEIFS(Observed!Z$2:Z$2369,Observed!$A$2:$A$2369,$A411,Observed!$C$2:$C$2369,$C411),"")</f>
        <v/>
      </c>
      <c r="AA411" s="40" t="str">
        <f>IF(ISNUMBER(AVERAGEIFS(Observed!AA$2:AA$2369,Observed!$A$2:$A$2369,$A411,Observed!$C$2:$C$2369,$C411)),AVERAGEIFS(Observed!AA$2:AA$2369,Observed!$A$2:$A$2369,$A411,Observed!$C$2:$C$2369,$C411),"")</f>
        <v/>
      </c>
      <c r="AB411" s="40">
        <f>IF(ISNUMBER(AVERAGEIFS(Observed!AB$2:AB$2369,Observed!$A$2:$A$2369,$A411,Observed!$C$2:$C$2369,$C411)),AVERAGEIFS(Observed!AB$2:AB$2369,Observed!$A$2:$A$2369,$A411,Observed!$C$2:$C$2369,$C411),"")</f>
        <v>19.649999999999999</v>
      </c>
      <c r="AC411" s="40">
        <f>IF(ISNUMBER(AVERAGEIFS(Observed!AC$2:AC$2369,Observed!$A$2:$A$2369,$A411,Observed!$C$2:$C$2369,$C411)),AVERAGEIFS(Observed!AC$2:AC$2369,Observed!$A$2:$A$2369,$A411,Observed!$C$2:$C$2369,$C411),"")</f>
        <v>8.75</v>
      </c>
      <c r="AD411" s="40">
        <f>IF(ISNUMBER(AVERAGEIFS(Observed!AD$2:AD$2369,Observed!$A$2:$A$2369,$A411,Observed!$C$2:$C$2369,$C411)),AVERAGEIFS(Observed!AD$2:AD$2369,Observed!$A$2:$A$2369,$A411,Observed!$C$2:$C$2369,$C411),"")</f>
        <v>75.5</v>
      </c>
      <c r="AE411" s="40">
        <f>IF(ISNUMBER(AVERAGEIFS(Observed!AE$2:AE$2369,Observed!$A$2:$A$2369,$A411,Observed!$C$2:$C$2369,$C411)),AVERAGEIFS(Observed!AE$2:AE$2369,Observed!$A$2:$A$2369,$A411,Observed!$C$2:$C$2369,$C411),"")</f>
        <v>21.200000000000003</v>
      </c>
      <c r="AF411" s="40">
        <f>IF(ISNUMBER(AVERAGEIFS(Observed!AF$2:AF$2369,Observed!$A$2:$A$2369,$A411,Observed!$C$2:$C$2369,$C411)),AVERAGEIFS(Observed!AF$2:AF$2369,Observed!$A$2:$A$2369,$A411,Observed!$C$2:$C$2369,$C411),"")</f>
        <v>85.924999999999997</v>
      </c>
      <c r="AG411" s="40">
        <f>IF(ISNUMBER(AVERAGEIFS(Observed!AG$2:AG$2369,Observed!$A$2:$A$2369,$A411,Observed!$C$2:$C$2369,$C411)),AVERAGEIFS(Observed!AG$2:AG$2369,Observed!$A$2:$A$2369,$A411,Observed!$C$2:$C$2369,$C411),"")</f>
        <v>15.9</v>
      </c>
      <c r="AH411" s="41">
        <f>IF(ISNUMBER(AVERAGEIFS(Observed!AH$2:AH$2369,Observed!$A$2:$A$2369,$A411,Observed!$C$2:$C$2369,$C411)),AVERAGEIFS(Observed!AH$2:AH$2369,Observed!$A$2:$A$2369,$A411,Observed!$C$2:$C$2369,$C411),"")</f>
        <v>2.5500000000000002E-2</v>
      </c>
      <c r="AI411" s="41">
        <f>IF(ISNUMBER(AVERAGEIFS(Observed!AI$2:AI$2369,Observed!$A$2:$A$2369,$A411,Observed!$C$2:$C$2369,$C411)),AVERAGEIFS(Observed!AI$2:AI$2369,Observed!$A$2:$A$2369,$A411,Observed!$C$2:$C$2369,$C411),"")</f>
        <v>2.5500000000000002E-2</v>
      </c>
      <c r="AJ411" s="41" t="str">
        <f>IF(ISNUMBER(AVERAGEIFS(Observed!AJ$2:AJ$2369,Observed!$A$2:$A$2369,$A411,Observed!$C$2:$C$2369,$C411)),AVERAGEIFS(Observed!AJ$2:AJ$2369,Observed!$A$2:$A$2369,$A411,Observed!$C$2:$C$2369,$C411),"")</f>
        <v/>
      </c>
      <c r="AK411" s="40">
        <f>IF(ISNUMBER(AVERAGEIFS(Observed!AK$2:AK$2369,Observed!$A$2:$A$2369,$A411,Observed!$C$2:$C$2369,$C411)),AVERAGEIFS(Observed!AK$2:AK$2369,Observed!$A$2:$A$2369,$A411,Observed!$C$2:$C$2369,$C411),"")</f>
        <v>12.075000000000001</v>
      </c>
      <c r="AL411" s="41" t="str">
        <f>IF(ISNUMBER(AVERAGEIFS(Observed!AL$2:AL$2369,Observed!$A$2:$A$2369,$A411,Observed!$C$2:$C$2369,$C411)),AVERAGEIFS(Observed!AL$2:AL$2369,Observed!$A$2:$A$2369,$A411,Observed!$C$2:$C$2369,$C411),"")</f>
        <v/>
      </c>
      <c r="AM411" s="40" t="str">
        <f>IF(ISNUMBER(AVERAGEIFS(Observed!AM$2:AM$2369,Observed!$A$2:$A$2369,$A411,Observed!$C$2:$C$2369,$C411)),AVERAGEIFS(Observed!AM$2:AM$2369,Observed!$A$2:$A$2369,$A411,Observed!$C$2:$C$2369,$C411),"")</f>
        <v/>
      </c>
      <c r="AN411" s="40" t="str">
        <f>IF(ISNUMBER(AVERAGEIFS(Observed!AN$2:AN$2369,Observed!$A$2:$A$2369,$A411,Observed!$C$2:$C$2369,$C411)),AVERAGEIFS(Observed!AN$2:AN$2369,Observed!$A$2:$A$2369,$A411,Observed!$C$2:$C$2369,$C411),"")</f>
        <v/>
      </c>
      <c r="AO411" s="40" t="str">
        <f>IF(ISNUMBER(AVERAGEIFS(Observed!AO$2:AO$2369,Observed!$A$2:$A$2369,$A411,Observed!$C$2:$C$2369,$C411)),AVERAGEIFS(Observed!AO$2:AO$2369,Observed!$A$2:$A$2369,$A411,Observed!$C$2:$C$2369,$C411),"")</f>
        <v/>
      </c>
      <c r="AP411" s="41" t="str">
        <f>IF(ISNUMBER(AVERAGEIFS(Observed!AP$2:AP$2369,Observed!$A$2:$A$2369,$A411,Observed!$C$2:$C$2369,$C411)),AVERAGEIFS(Observed!AP$2:AP$2369,Observed!$A$2:$A$2369,$A411,Observed!$C$2:$C$2369,$C411),"")</f>
        <v/>
      </c>
      <c r="AQ411" s="40">
        <f>IF(ISNUMBER(AVERAGEIFS(Observed!AQ$2:AQ$2369,Observed!$A$2:$A$2369,$A411,Observed!$C$2:$C$2369,$C411)),AVERAGEIFS(Observed!AQ$2:AQ$2369,Observed!$A$2:$A$2369,$A411,Observed!$C$2:$C$2369,$C411),"")</f>
        <v>3.6025</v>
      </c>
      <c r="AR411" s="40">
        <f>IF(ISNUMBER(AVERAGEIFS(Observed!AR$2:AR$2369,Observed!$A$2:$A$2369,$A411,Observed!$C$2:$C$2369,$C411)),AVERAGEIFS(Observed!AR$2:AR$2369,Observed!$A$2:$A$2369,$A411,Observed!$C$2:$C$2369,$C411),"")</f>
        <v>9.6997499999999999</v>
      </c>
      <c r="AS411" s="3">
        <f>COUNTIFS(Observed!$A$2:$A$2369,$A411,Observed!$C$2:$C$2369,$C411)</f>
        <v>4</v>
      </c>
      <c r="AT411" s="3">
        <f t="shared" si="6"/>
        <v>14</v>
      </c>
    </row>
    <row r="412" spans="1:46" x14ac:dyDescent="0.25">
      <c r="A412" t="s">
        <v>65</v>
      </c>
      <c r="B412" t="s">
        <v>61</v>
      </c>
      <c r="C412" s="7">
        <v>42345</v>
      </c>
      <c r="D412" t="s">
        <v>101</v>
      </c>
      <c r="F412">
        <v>350</v>
      </c>
      <c r="J412" t="s">
        <v>97</v>
      </c>
      <c r="K412" t="s">
        <v>58</v>
      </c>
      <c r="L412">
        <v>6</v>
      </c>
      <c r="M412" t="s">
        <v>56</v>
      </c>
      <c r="N412" s="39" t="str">
        <f>IF(ISNUMBER(AVERAGEIFS(Observed!N$2:N$2369,Observed!$A$2:$A$2369,$A412,Observed!$C$2:$C$2369,$C412)),AVERAGEIFS(Observed!N$2:N$2369,Observed!$A$2:$A$2369,$A412,Observed!$C$2:$C$2369,$C412),"")</f>
        <v/>
      </c>
      <c r="O412" s="40" t="str">
        <f>IF(ISNUMBER(AVERAGEIFS(Observed!O$2:O$2369,Observed!$A$2:$A$2369,$A412,Observed!$C$2:$C$2369,$C412)),AVERAGEIFS(Observed!O$2:O$2369,Observed!$A$2:$A$2369,$A412,Observed!$C$2:$C$2369,$C412),"")</f>
        <v/>
      </c>
      <c r="P412" s="40">
        <f>IF(ISNUMBER(AVERAGEIFS(Observed!P$2:P$2369,Observed!$A$2:$A$2369,$A412,Observed!$C$2:$C$2369,$C412)),AVERAGEIFS(Observed!P$2:P$2369,Observed!$A$2:$A$2369,$A412,Observed!$C$2:$C$2369,$C412),"")</f>
        <v>172.22250000000003</v>
      </c>
      <c r="Q412" s="40">
        <f>IF(ISNUMBER(AVERAGEIFS(Observed!Q$2:Q$2369,Observed!$A$2:$A$2369,$A412,Observed!$C$2:$C$2369,$C412)),AVERAGEIFS(Observed!Q$2:Q$2369,Observed!$A$2:$A$2369,$A412,Observed!$C$2:$C$2369,$C412),"")</f>
        <v>172.22250000000003</v>
      </c>
      <c r="R412" s="40">
        <f>IF(ISNUMBER(AVERAGEIFS(Observed!R$2:R$2369,Observed!$A$2:$A$2369,$A412,Observed!$C$2:$C$2369,$C412)),AVERAGEIFS(Observed!R$2:R$2369,Observed!$A$2:$A$2369,$A412,Observed!$C$2:$C$2369,$C412),"")</f>
        <v>453.11500000000001</v>
      </c>
      <c r="S412" s="41" t="str">
        <f>IF(ISNUMBER(AVERAGEIFS(Observed!S$2:S$2369,Observed!$A$2:$A$2369,$A412,Observed!$C$2:$C$2369,$C412)),AVERAGEIFS(Observed!S$2:S$2369,Observed!$A$2:$A$2369,$A412,Observed!$C$2:$C$2369,$C412),"")</f>
        <v/>
      </c>
      <c r="T412" s="41" t="str">
        <f>IF(ISNUMBER(AVERAGEIFS(Observed!T$2:T$2369,Observed!$A$2:$A$2369,$A412,Observed!$C$2:$C$2369,$C412)),AVERAGEIFS(Observed!T$2:T$2369,Observed!$A$2:$A$2369,$A412,Observed!$C$2:$C$2369,$C412),"")</f>
        <v/>
      </c>
      <c r="U412" s="41" t="str">
        <f>IF(ISNUMBER(AVERAGEIFS(Observed!U$2:U$2369,Observed!$A$2:$A$2369,$A412,Observed!$C$2:$C$2369,$C412)),AVERAGEIFS(Observed!U$2:U$2369,Observed!$A$2:$A$2369,$A412,Observed!$C$2:$C$2369,$C412),"")</f>
        <v/>
      </c>
      <c r="V412" s="40" t="str">
        <f>IF(ISNUMBER(AVERAGEIFS(Observed!V$2:V$2369,Observed!$A$2:$A$2369,$A412,Observed!$C$2:$C$2369,$C412)),AVERAGEIFS(Observed!V$2:V$2369,Observed!$A$2:$A$2369,$A412,Observed!$C$2:$C$2369,$C412),"")</f>
        <v/>
      </c>
      <c r="W412" s="8" t="str">
        <f>IF(ISNUMBER(AVERAGEIFS(Observed!W$2:W$2369,Observed!$A$2:$A$2369,$A412,Observed!$C$2:$C$2369,$C412)),AVERAGEIFS(Observed!W$2:W$2369,Observed!$A$2:$A$2369,$A412,Observed!$C$2:$C$2369,$C412),"")</f>
        <v/>
      </c>
      <c r="X412" s="8" t="str">
        <f>IF(ISNUMBER(AVERAGEIFS(Observed!X$2:X$2369,Observed!$A$2:$A$2369,$A412,Observed!$C$2:$C$2369,$C412)),AVERAGEIFS(Observed!X$2:X$2369,Observed!$A$2:$A$2369,$A412,Observed!$C$2:$C$2369,$C412),"")</f>
        <v/>
      </c>
      <c r="Y412" s="40" t="str">
        <f>IF(ISNUMBER(AVERAGEIFS(Observed!Y$2:Y$2369,Observed!$A$2:$A$2369,$A412,Observed!$C$2:$C$2369,$C412)),AVERAGEIFS(Observed!Y$2:Y$2369,Observed!$A$2:$A$2369,$A412,Observed!$C$2:$C$2369,$C412),"")</f>
        <v/>
      </c>
      <c r="Z412" s="40" t="str">
        <f>IF(ISNUMBER(AVERAGEIFS(Observed!Z$2:Z$2369,Observed!$A$2:$A$2369,$A412,Observed!$C$2:$C$2369,$C412)),AVERAGEIFS(Observed!Z$2:Z$2369,Observed!$A$2:$A$2369,$A412,Observed!$C$2:$C$2369,$C412),"")</f>
        <v/>
      </c>
      <c r="AA412" s="40" t="str">
        <f>IF(ISNUMBER(AVERAGEIFS(Observed!AA$2:AA$2369,Observed!$A$2:$A$2369,$A412,Observed!$C$2:$C$2369,$C412)),AVERAGEIFS(Observed!AA$2:AA$2369,Observed!$A$2:$A$2369,$A412,Observed!$C$2:$C$2369,$C412),"")</f>
        <v/>
      </c>
      <c r="AB412" s="40">
        <f>IF(ISNUMBER(AVERAGEIFS(Observed!AB$2:AB$2369,Observed!$A$2:$A$2369,$A412,Observed!$C$2:$C$2369,$C412)),AVERAGEIFS(Observed!AB$2:AB$2369,Observed!$A$2:$A$2369,$A412,Observed!$C$2:$C$2369,$C412),"")</f>
        <v>17.95</v>
      </c>
      <c r="AC412" s="40">
        <f>IF(ISNUMBER(AVERAGEIFS(Observed!AC$2:AC$2369,Observed!$A$2:$A$2369,$A412,Observed!$C$2:$C$2369,$C412)),AVERAGEIFS(Observed!AC$2:AC$2369,Observed!$A$2:$A$2369,$A412,Observed!$C$2:$C$2369,$C412),"")</f>
        <v>10.475</v>
      </c>
      <c r="AD412" s="40">
        <f>IF(ISNUMBER(AVERAGEIFS(Observed!AD$2:AD$2369,Observed!$A$2:$A$2369,$A412,Observed!$C$2:$C$2369,$C412)),AVERAGEIFS(Observed!AD$2:AD$2369,Observed!$A$2:$A$2369,$A412,Observed!$C$2:$C$2369,$C412),"")</f>
        <v>77.8</v>
      </c>
      <c r="AE412" s="40">
        <f>IF(ISNUMBER(AVERAGEIFS(Observed!AE$2:AE$2369,Observed!$A$2:$A$2369,$A412,Observed!$C$2:$C$2369,$C412)),AVERAGEIFS(Observed!AE$2:AE$2369,Observed!$A$2:$A$2369,$A412,Observed!$C$2:$C$2369,$C412),"")</f>
        <v>19.674999999999997</v>
      </c>
      <c r="AF412" s="40">
        <f>IF(ISNUMBER(AVERAGEIFS(Observed!AF$2:AF$2369,Observed!$A$2:$A$2369,$A412,Observed!$C$2:$C$2369,$C412)),AVERAGEIFS(Observed!AF$2:AF$2369,Observed!$A$2:$A$2369,$A412,Observed!$C$2:$C$2369,$C412),"")</f>
        <v>86.8</v>
      </c>
      <c r="AG412" s="40">
        <f>IF(ISNUMBER(AVERAGEIFS(Observed!AG$2:AG$2369,Observed!$A$2:$A$2369,$A412,Observed!$C$2:$C$2369,$C412)),AVERAGEIFS(Observed!AG$2:AG$2369,Observed!$A$2:$A$2369,$A412,Observed!$C$2:$C$2369,$C412),"")</f>
        <v>19.174999999999997</v>
      </c>
      <c r="AH412" s="41">
        <f>IF(ISNUMBER(AVERAGEIFS(Observed!AH$2:AH$2369,Observed!$A$2:$A$2369,$A412,Observed!$C$2:$C$2369,$C412)),AVERAGEIFS(Observed!AH$2:AH$2369,Observed!$A$2:$A$2369,$A412,Observed!$C$2:$C$2369,$C412),"")</f>
        <v>3.0499999999999999E-2</v>
      </c>
      <c r="AI412" s="41">
        <f>IF(ISNUMBER(AVERAGEIFS(Observed!AI$2:AI$2369,Observed!$A$2:$A$2369,$A412,Observed!$C$2:$C$2369,$C412)),AVERAGEIFS(Observed!AI$2:AI$2369,Observed!$A$2:$A$2369,$A412,Observed!$C$2:$C$2369,$C412),"")</f>
        <v>3.0499999999999999E-2</v>
      </c>
      <c r="AJ412" s="41" t="str">
        <f>IF(ISNUMBER(AVERAGEIFS(Observed!AJ$2:AJ$2369,Observed!$A$2:$A$2369,$A412,Observed!$C$2:$C$2369,$C412)),AVERAGEIFS(Observed!AJ$2:AJ$2369,Observed!$A$2:$A$2369,$A412,Observed!$C$2:$C$2369,$C412),"")</f>
        <v/>
      </c>
      <c r="AK412" s="40">
        <f>IF(ISNUMBER(AVERAGEIFS(Observed!AK$2:AK$2369,Observed!$A$2:$A$2369,$A412,Observed!$C$2:$C$2369,$C412)),AVERAGEIFS(Observed!AK$2:AK$2369,Observed!$A$2:$A$2369,$A412,Observed!$C$2:$C$2369,$C412),"")</f>
        <v>12.450000000000001</v>
      </c>
      <c r="AL412" s="41" t="str">
        <f>IF(ISNUMBER(AVERAGEIFS(Observed!AL$2:AL$2369,Observed!$A$2:$A$2369,$A412,Observed!$C$2:$C$2369,$C412)),AVERAGEIFS(Observed!AL$2:AL$2369,Observed!$A$2:$A$2369,$A412,Observed!$C$2:$C$2369,$C412),"")</f>
        <v/>
      </c>
      <c r="AM412" s="40" t="str">
        <f>IF(ISNUMBER(AVERAGEIFS(Observed!AM$2:AM$2369,Observed!$A$2:$A$2369,$A412,Observed!$C$2:$C$2369,$C412)),AVERAGEIFS(Observed!AM$2:AM$2369,Observed!$A$2:$A$2369,$A412,Observed!$C$2:$C$2369,$C412),"")</f>
        <v/>
      </c>
      <c r="AN412" s="40" t="str">
        <f>IF(ISNUMBER(AVERAGEIFS(Observed!AN$2:AN$2369,Observed!$A$2:$A$2369,$A412,Observed!$C$2:$C$2369,$C412)),AVERAGEIFS(Observed!AN$2:AN$2369,Observed!$A$2:$A$2369,$A412,Observed!$C$2:$C$2369,$C412),"")</f>
        <v/>
      </c>
      <c r="AO412" s="40" t="str">
        <f>IF(ISNUMBER(AVERAGEIFS(Observed!AO$2:AO$2369,Observed!$A$2:$A$2369,$A412,Observed!$C$2:$C$2369,$C412)),AVERAGEIFS(Observed!AO$2:AO$2369,Observed!$A$2:$A$2369,$A412,Observed!$C$2:$C$2369,$C412),"")</f>
        <v/>
      </c>
      <c r="AP412" s="41" t="str">
        <f>IF(ISNUMBER(AVERAGEIFS(Observed!AP$2:AP$2369,Observed!$A$2:$A$2369,$A412,Observed!$C$2:$C$2369,$C412)),AVERAGEIFS(Observed!AP$2:AP$2369,Observed!$A$2:$A$2369,$A412,Observed!$C$2:$C$2369,$C412),"")</f>
        <v/>
      </c>
      <c r="AQ412" s="40">
        <f>IF(ISNUMBER(AVERAGEIFS(Observed!AQ$2:AQ$2369,Observed!$A$2:$A$2369,$A412,Observed!$C$2:$C$2369,$C412)),AVERAGEIFS(Observed!AQ$2:AQ$2369,Observed!$A$2:$A$2369,$A412,Observed!$C$2:$C$2369,$C412),"")</f>
        <v>5.2430000000000003</v>
      </c>
      <c r="AR412" s="40">
        <f>IF(ISNUMBER(AVERAGEIFS(Observed!AR$2:AR$2369,Observed!$A$2:$A$2369,$A412,Observed!$C$2:$C$2369,$C412)),AVERAGEIFS(Observed!AR$2:AR$2369,Observed!$A$2:$A$2369,$A412,Observed!$C$2:$C$2369,$C412),"")</f>
        <v>14.59075</v>
      </c>
      <c r="AS412" s="3">
        <f>COUNTIFS(Observed!$A$2:$A$2369,$A412,Observed!$C$2:$C$2369,$C412)</f>
        <v>4</v>
      </c>
      <c r="AT412" s="3">
        <f t="shared" si="6"/>
        <v>14</v>
      </c>
    </row>
    <row r="413" spans="1:46" x14ac:dyDescent="0.25">
      <c r="A413" t="s">
        <v>62</v>
      </c>
      <c r="B413" t="s">
        <v>61</v>
      </c>
      <c r="C413" s="7">
        <v>42345</v>
      </c>
      <c r="D413" t="s">
        <v>101</v>
      </c>
      <c r="F413">
        <v>500</v>
      </c>
      <c r="J413" t="s">
        <v>97</v>
      </c>
      <c r="K413" t="s">
        <v>58</v>
      </c>
      <c r="L413">
        <v>6</v>
      </c>
      <c r="M413" t="s">
        <v>56</v>
      </c>
      <c r="N413" s="39" t="str">
        <f>IF(ISNUMBER(AVERAGEIFS(Observed!N$2:N$2369,Observed!$A$2:$A$2369,$A413,Observed!$C$2:$C$2369,$C413)),AVERAGEIFS(Observed!N$2:N$2369,Observed!$A$2:$A$2369,$A413,Observed!$C$2:$C$2369,$C413),"")</f>
        <v/>
      </c>
      <c r="O413" s="40" t="str">
        <f>IF(ISNUMBER(AVERAGEIFS(Observed!O$2:O$2369,Observed!$A$2:$A$2369,$A413,Observed!$C$2:$C$2369,$C413)),AVERAGEIFS(Observed!O$2:O$2369,Observed!$A$2:$A$2369,$A413,Observed!$C$2:$C$2369,$C413),"")</f>
        <v/>
      </c>
      <c r="P413" s="40">
        <f>IF(ISNUMBER(AVERAGEIFS(Observed!P$2:P$2369,Observed!$A$2:$A$2369,$A413,Observed!$C$2:$C$2369,$C413)),AVERAGEIFS(Observed!P$2:P$2369,Observed!$A$2:$A$2369,$A413,Observed!$C$2:$C$2369,$C413),"")</f>
        <v>184.52500000000001</v>
      </c>
      <c r="Q413" s="40">
        <f>IF(ISNUMBER(AVERAGEIFS(Observed!Q$2:Q$2369,Observed!$A$2:$A$2369,$A413,Observed!$C$2:$C$2369,$C413)),AVERAGEIFS(Observed!Q$2:Q$2369,Observed!$A$2:$A$2369,$A413,Observed!$C$2:$C$2369,$C413),"")</f>
        <v>184.52500000000001</v>
      </c>
      <c r="R413" s="40">
        <f>IF(ISNUMBER(AVERAGEIFS(Observed!R$2:R$2369,Observed!$A$2:$A$2369,$A413,Observed!$C$2:$C$2369,$C413)),AVERAGEIFS(Observed!R$2:R$2369,Observed!$A$2:$A$2369,$A413,Observed!$C$2:$C$2369,$C413),"")</f>
        <v>452.2475</v>
      </c>
      <c r="S413" s="41" t="str">
        <f>IF(ISNUMBER(AVERAGEIFS(Observed!S$2:S$2369,Observed!$A$2:$A$2369,$A413,Observed!$C$2:$C$2369,$C413)),AVERAGEIFS(Observed!S$2:S$2369,Observed!$A$2:$A$2369,$A413,Observed!$C$2:$C$2369,$C413),"")</f>
        <v/>
      </c>
      <c r="T413" s="41" t="str">
        <f>IF(ISNUMBER(AVERAGEIFS(Observed!T$2:T$2369,Observed!$A$2:$A$2369,$A413,Observed!$C$2:$C$2369,$C413)),AVERAGEIFS(Observed!T$2:T$2369,Observed!$A$2:$A$2369,$A413,Observed!$C$2:$C$2369,$C413),"")</f>
        <v/>
      </c>
      <c r="U413" s="41" t="str">
        <f>IF(ISNUMBER(AVERAGEIFS(Observed!U$2:U$2369,Observed!$A$2:$A$2369,$A413,Observed!$C$2:$C$2369,$C413)),AVERAGEIFS(Observed!U$2:U$2369,Observed!$A$2:$A$2369,$A413,Observed!$C$2:$C$2369,$C413),"")</f>
        <v/>
      </c>
      <c r="V413" s="40" t="str">
        <f>IF(ISNUMBER(AVERAGEIFS(Observed!V$2:V$2369,Observed!$A$2:$A$2369,$A413,Observed!$C$2:$C$2369,$C413)),AVERAGEIFS(Observed!V$2:V$2369,Observed!$A$2:$A$2369,$A413,Observed!$C$2:$C$2369,$C413),"")</f>
        <v/>
      </c>
      <c r="W413" s="8" t="str">
        <f>IF(ISNUMBER(AVERAGEIFS(Observed!W$2:W$2369,Observed!$A$2:$A$2369,$A413,Observed!$C$2:$C$2369,$C413)),AVERAGEIFS(Observed!W$2:W$2369,Observed!$A$2:$A$2369,$A413,Observed!$C$2:$C$2369,$C413),"")</f>
        <v/>
      </c>
      <c r="X413" s="8" t="str">
        <f>IF(ISNUMBER(AVERAGEIFS(Observed!X$2:X$2369,Observed!$A$2:$A$2369,$A413,Observed!$C$2:$C$2369,$C413)),AVERAGEIFS(Observed!X$2:X$2369,Observed!$A$2:$A$2369,$A413,Observed!$C$2:$C$2369,$C413),"")</f>
        <v/>
      </c>
      <c r="Y413" s="40" t="str">
        <f>IF(ISNUMBER(AVERAGEIFS(Observed!Y$2:Y$2369,Observed!$A$2:$A$2369,$A413,Observed!$C$2:$C$2369,$C413)),AVERAGEIFS(Observed!Y$2:Y$2369,Observed!$A$2:$A$2369,$A413,Observed!$C$2:$C$2369,$C413),"")</f>
        <v/>
      </c>
      <c r="Z413" s="40" t="str">
        <f>IF(ISNUMBER(AVERAGEIFS(Observed!Z$2:Z$2369,Observed!$A$2:$A$2369,$A413,Observed!$C$2:$C$2369,$C413)),AVERAGEIFS(Observed!Z$2:Z$2369,Observed!$A$2:$A$2369,$A413,Observed!$C$2:$C$2369,$C413),"")</f>
        <v/>
      </c>
      <c r="AA413" s="40" t="str">
        <f>IF(ISNUMBER(AVERAGEIFS(Observed!AA$2:AA$2369,Observed!$A$2:$A$2369,$A413,Observed!$C$2:$C$2369,$C413)),AVERAGEIFS(Observed!AA$2:AA$2369,Observed!$A$2:$A$2369,$A413,Observed!$C$2:$C$2369,$C413),"")</f>
        <v/>
      </c>
      <c r="AB413" s="40">
        <f>IF(ISNUMBER(AVERAGEIFS(Observed!AB$2:AB$2369,Observed!$A$2:$A$2369,$A413,Observed!$C$2:$C$2369,$C413)),AVERAGEIFS(Observed!AB$2:AB$2369,Observed!$A$2:$A$2369,$A413,Observed!$C$2:$C$2369,$C413),"")</f>
        <v>17.55</v>
      </c>
      <c r="AC413" s="40">
        <f>IF(ISNUMBER(AVERAGEIFS(Observed!AC$2:AC$2369,Observed!$A$2:$A$2369,$A413,Observed!$C$2:$C$2369,$C413)),AVERAGEIFS(Observed!AC$2:AC$2369,Observed!$A$2:$A$2369,$A413,Observed!$C$2:$C$2369,$C413),"")</f>
        <v>12.725</v>
      </c>
      <c r="AD413" s="40">
        <f>IF(ISNUMBER(AVERAGEIFS(Observed!AD$2:AD$2369,Observed!$A$2:$A$2369,$A413,Observed!$C$2:$C$2369,$C413)),AVERAGEIFS(Observed!AD$2:AD$2369,Observed!$A$2:$A$2369,$A413,Observed!$C$2:$C$2369,$C413),"")</f>
        <v>78.2</v>
      </c>
      <c r="AE413" s="40">
        <f>IF(ISNUMBER(AVERAGEIFS(Observed!AE$2:AE$2369,Observed!$A$2:$A$2369,$A413,Observed!$C$2:$C$2369,$C413)),AVERAGEIFS(Observed!AE$2:AE$2369,Observed!$A$2:$A$2369,$A413,Observed!$C$2:$C$2369,$C413),"")</f>
        <v>19.924999999999997</v>
      </c>
      <c r="AF413" s="40">
        <f>IF(ISNUMBER(AVERAGEIFS(Observed!AF$2:AF$2369,Observed!$A$2:$A$2369,$A413,Observed!$C$2:$C$2369,$C413)),AVERAGEIFS(Observed!AF$2:AF$2369,Observed!$A$2:$A$2369,$A413,Observed!$C$2:$C$2369,$C413),"")</f>
        <v>87.15</v>
      </c>
      <c r="AG413" s="40">
        <f>IF(ISNUMBER(AVERAGEIFS(Observed!AG$2:AG$2369,Observed!$A$2:$A$2369,$A413,Observed!$C$2:$C$2369,$C413)),AVERAGEIFS(Observed!AG$2:AG$2369,Observed!$A$2:$A$2369,$A413,Observed!$C$2:$C$2369,$C413),"")</f>
        <v>19.425000000000001</v>
      </c>
      <c r="AH413" s="41">
        <f>IF(ISNUMBER(AVERAGEIFS(Observed!AH$2:AH$2369,Observed!$A$2:$A$2369,$A413,Observed!$C$2:$C$2369,$C413)),AVERAGEIFS(Observed!AH$2:AH$2369,Observed!$A$2:$A$2369,$A413,Observed!$C$2:$C$2369,$C413),"")</f>
        <v>3.1E-2</v>
      </c>
      <c r="AI413" s="41">
        <f>IF(ISNUMBER(AVERAGEIFS(Observed!AI$2:AI$2369,Observed!$A$2:$A$2369,$A413,Observed!$C$2:$C$2369,$C413)),AVERAGEIFS(Observed!AI$2:AI$2369,Observed!$A$2:$A$2369,$A413,Observed!$C$2:$C$2369,$C413),"")</f>
        <v>3.1E-2</v>
      </c>
      <c r="AJ413" s="41" t="str">
        <f>IF(ISNUMBER(AVERAGEIFS(Observed!AJ$2:AJ$2369,Observed!$A$2:$A$2369,$A413,Observed!$C$2:$C$2369,$C413)),AVERAGEIFS(Observed!AJ$2:AJ$2369,Observed!$A$2:$A$2369,$A413,Observed!$C$2:$C$2369,$C413),"")</f>
        <v/>
      </c>
      <c r="AK413" s="40">
        <f>IF(ISNUMBER(AVERAGEIFS(Observed!AK$2:AK$2369,Observed!$A$2:$A$2369,$A413,Observed!$C$2:$C$2369,$C413)),AVERAGEIFS(Observed!AK$2:AK$2369,Observed!$A$2:$A$2369,$A413,Observed!$C$2:$C$2369,$C413),"")</f>
        <v>12.500000000000002</v>
      </c>
      <c r="AL413" s="41" t="str">
        <f>IF(ISNUMBER(AVERAGEIFS(Observed!AL$2:AL$2369,Observed!$A$2:$A$2369,$A413,Observed!$C$2:$C$2369,$C413)),AVERAGEIFS(Observed!AL$2:AL$2369,Observed!$A$2:$A$2369,$A413,Observed!$C$2:$C$2369,$C413),"")</f>
        <v/>
      </c>
      <c r="AM413" s="40" t="str">
        <f>IF(ISNUMBER(AVERAGEIFS(Observed!AM$2:AM$2369,Observed!$A$2:$A$2369,$A413,Observed!$C$2:$C$2369,$C413)),AVERAGEIFS(Observed!AM$2:AM$2369,Observed!$A$2:$A$2369,$A413,Observed!$C$2:$C$2369,$C413),"")</f>
        <v/>
      </c>
      <c r="AN413" s="40" t="str">
        <f>IF(ISNUMBER(AVERAGEIFS(Observed!AN$2:AN$2369,Observed!$A$2:$A$2369,$A413,Observed!$C$2:$C$2369,$C413)),AVERAGEIFS(Observed!AN$2:AN$2369,Observed!$A$2:$A$2369,$A413,Observed!$C$2:$C$2369,$C413),"")</f>
        <v/>
      </c>
      <c r="AO413" s="40" t="str">
        <f>IF(ISNUMBER(AVERAGEIFS(Observed!AO$2:AO$2369,Observed!$A$2:$A$2369,$A413,Observed!$C$2:$C$2369,$C413)),AVERAGEIFS(Observed!AO$2:AO$2369,Observed!$A$2:$A$2369,$A413,Observed!$C$2:$C$2369,$C413),"")</f>
        <v/>
      </c>
      <c r="AP413" s="41" t="str">
        <f>IF(ISNUMBER(AVERAGEIFS(Observed!AP$2:AP$2369,Observed!$A$2:$A$2369,$A413,Observed!$C$2:$C$2369,$C413)),AVERAGEIFS(Observed!AP$2:AP$2369,Observed!$A$2:$A$2369,$A413,Observed!$C$2:$C$2369,$C413),"")</f>
        <v/>
      </c>
      <c r="AQ413" s="40">
        <f>IF(ISNUMBER(AVERAGEIFS(Observed!AQ$2:AQ$2369,Observed!$A$2:$A$2369,$A413,Observed!$C$2:$C$2369,$C413)),AVERAGEIFS(Observed!AQ$2:AQ$2369,Observed!$A$2:$A$2369,$A413,Observed!$C$2:$C$2369,$C413),"")</f>
        <v>5.5839999999999996</v>
      </c>
      <c r="AR413" s="40">
        <f>IF(ISNUMBER(AVERAGEIFS(Observed!AR$2:AR$2369,Observed!$A$2:$A$2369,$A413,Observed!$C$2:$C$2369,$C413)),AVERAGEIFS(Observed!AR$2:AR$2369,Observed!$A$2:$A$2369,$A413,Observed!$C$2:$C$2369,$C413),"")</f>
        <v>14.796750000000001</v>
      </c>
      <c r="AS413" s="3">
        <f>COUNTIFS(Observed!$A$2:$A$2369,$A413,Observed!$C$2:$C$2369,$C413)</f>
        <v>4</v>
      </c>
      <c r="AT413" s="3">
        <f t="shared" si="6"/>
        <v>14</v>
      </c>
    </row>
    <row r="414" spans="1:46" x14ac:dyDescent="0.25">
      <c r="A414" t="s">
        <v>63</v>
      </c>
      <c r="B414" t="s">
        <v>61</v>
      </c>
      <c r="C414" s="7">
        <v>42376</v>
      </c>
      <c r="D414" t="s">
        <v>101</v>
      </c>
      <c r="F414">
        <v>0</v>
      </c>
      <c r="J414" t="s">
        <v>97</v>
      </c>
      <c r="K414" t="s">
        <v>58</v>
      </c>
      <c r="L414">
        <v>6</v>
      </c>
      <c r="M414" t="s">
        <v>56</v>
      </c>
      <c r="N414" s="39" t="str">
        <f>IF(ISNUMBER(AVERAGEIFS(Observed!N$2:N$2369,Observed!$A$2:$A$2369,$A414,Observed!$C$2:$C$2369,$C414)),AVERAGEIFS(Observed!N$2:N$2369,Observed!$A$2:$A$2369,$A414,Observed!$C$2:$C$2369,$C414),"")</f>
        <v/>
      </c>
      <c r="O414" s="40" t="str">
        <f>IF(ISNUMBER(AVERAGEIFS(Observed!O$2:O$2369,Observed!$A$2:$A$2369,$A414,Observed!$C$2:$C$2369,$C414)),AVERAGEIFS(Observed!O$2:O$2369,Observed!$A$2:$A$2369,$A414,Observed!$C$2:$C$2369,$C414),"")</f>
        <v/>
      </c>
      <c r="P414" s="40">
        <f>IF(ISNUMBER(AVERAGEIFS(Observed!P$2:P$2369,Observed!$A$2:$A$2369,$A414,Observed!$C$2:$C$2369,$C414)),AVERAGEIFS(Observed!P$2:P$2369,Observed!$A$2:$A$2369,$A414,Observed!$C$2:$C$2369,$C414),"")</f>
        <v>136.88999999999999</v>
      </c>
      <c r="Q414" s="40">
        <f>IF(ISNUMBER(AVERAGEIFS(Observed!Q$2:Q$2369,Observed!$A$2:$A$2369,$A414,Observed!$C$2:$C$2369,$C414)),AVERAGEIFS(Observed!Q$2:Q$2369,Observed!$A$2:$A$2369,$A414,Observed!$C$2:$C$2369,$C414),"")</f>
        <v>136.88999999999999</v>
      </c>
      <c r="R414" s="40">
        <f>IF(ISNUMBER(AVERAGEIFS(Observed!R$2:R$2369,Observed!$A$2:$A$2369,$A414,Observed!$C$2:$C$2369,$C414)),AVERAGEIFS(Observed!R$2:R$2369,Observed!$A$2:$A$2369,$A414,Observed!$C$2:$C$2369,$C414),"")</f>
        <v>444.38250000000005</v>
      </c>
      <c r="S414" s="41" t="str">
        <f>IF(ISNUMBER(AVERAGEIFS(Observed!S$2:S$2369,Observed!$A$2:$A$2369,$A414,Observed!$C$2:$C$2369,$C414)),AVERAGEIFS(Observed!S$2:S$2369,Observed!$A$2:$A$2369,$A414,Observed!$C$2:$C$2369,$C414),"")</f>
        <v/>
      </c>
      <c r="T414" s="41" t="str">
        <f>IF(ISNUMBER(AVERAGEIFS(Observed!T$2:T$2369,Observed!$A$2:$A$2369,$A414,Observed!$C$2:$C$2369,$C414)),AVERAGEIFS(Observed!T$2:T$2369,Observed!$A$2:$A$2369,$A414,Observed!$C$2:$C$2369,$C414),"")</f>
        <v/>
      </c>
      <c r="U414" s="41" t="str">
        <f>IF(ISNUMBER(AVERAGEIFS(Observed!U$2:U$2369,Observed!$A$2:$A$2369,$A414,Observed!$C$2:$C$2369,$C414)),AVERAGEIFS(Observed!U$2:U$2369,Observed!$A$2:$A$2369,$A414,Observed!$C$2:$C$2369,$C414),"")</f>
        <v/>
      </c>
      <c r="V414" s="40" t="str">
        <f>IF(ISNUMBER(AVERAGEIFS(Observed!V$2:V$2369,Observed!$A$2:$A$2369,$A414,Observed!$C$2:$C$2369,$C414)),AVERAGEIFS(Observed!V$2:V$2369,Observed!$A$2:$A$2369,$A414,Observed!$C$2:$C$2369,$C414),"")</f>
        <v/>
      </c>
      <c r="W414" s="8" t="str">
        <f>IF(ISNUMBER(AVERAGEIFS(Observed!W$2:W$2369,Observed!$A$2:$A$2369,$A414,Observed!$C$2:$C$2369,$C414)),AVERAGEIFS(Observed!W$2:W$2369,Observed!$A$2:$A$2369,$A414,Observed!$C$2:$C$2369,$C414),"")</f>
        <v/>
      </c>
      <c r="X414" s="8" t="str">
        <f>IF(ISNUMBER(AVERAGEIFS(Observed!X$2:X$2369,Observed!$A$2:$A$2369,$A414,Observed!$C$2:$C$2369,$C414)),AVERAGEIFS(Observed!X$2:X$2369,Observed!$A$2:$A$2369,$A414,Observed!$C$2:$C$2369,$C414),"")</f>
        <v/>
      </c>
      <c r="Y414" s="40" t="str">
        <f>IF(ISNUMBER(AVERAGEIFS(Observed!Y$2:Y$2369,Observed!$A$2:$A$2369,$A414,Observed!$C$2:$C$2369,$C414)),AVERAGEIFS(Observed!Y$2:Y$2369,Observed!$A$2:$A$2369,$A414,Observed!$C$2:$C$2369,$C414),"")</f>
        <v/>
      </c>
      <c r="Z414" s="40" t="str">
        <f>IF(ISNUMBER(AVERAGEIFS(Observed!Z$2:Z$2369,Observed!$A$2:$A$2369,$A414,Observed!$C$2:$C$2369,$C414)),AVERAGEIFS(Observed!Z$2:Z$2369,Observed!$A$2:$A$2369,$A414,Observed!$C$2:$C$2369,$C414),"")</f>
        <v/>
      </c>
      <c r="AA414" s="40" t="str">
        <f>IF(ISNUMBER(AVERAGEIFS(Observed!AA$2:AA$2369,Observed!$A$2:$A$2369,$A414,Observed!$C$2:$C$2369,$C414)),AVERAGEIFS(Observed!AA$2:AA$2369,Observed!$A$2:$A$2369,$A414,Observed!$C$2:$C$2369,$C414),"")</f>
        <v/>
      </c>
      <c r="AB414" s="40">
        <f>IF(ISNUMBER(AVERAGEIFS(Observed!AB$2:AB$2369,Observed!$A$2:$A$2369,$A414,Observed!$C$2:$C$2369,$C414)),AVERAGEIFS(Observed!AB$2:AB$2369,Observed!$A$2:$A$2369,$A414,Observed!$C$2:$C$2369,$C414),"")</f>
        <v>16.95</v>
      </c>
      <c r="AC414" s="40">
        <f>IF(ISNUMBER(AVERAGEIFS(Observed!AC$2:AC$2369,Observed!$A$2:$A$2369,$A414,Observed!$C$2:$C$2369,$C414)),AVERAGEIFS(Observed!AC$2:AC$2369,Observed!$A$2:$A$2369,$A414,Observed!$C$2:$C$2369,$C414),"")</f>
        <v>12.55</v>
      </c>
      <c r="AD414" s="40">
        <f>IF(ISNUMBER(AVERAGEIFS(Observed!AD$2:AD$2369,Observed!$A$2:$A$2369,$A414,Observed!$C$2:$C$2369,$C414)),AVERAGEIFS(Observed!AD$2:AD$2369,Observed!$A$2:$A$2369,$A414,Observed!$C$2:$C$2369,$C414),"")</f>
        <v>76.775000000000006</v>
      </c>
      <c r="AE414" s="40">
        <f>IF(ISNUMBER(AVERAGEIFS(Observed!AE$2:AE$2369,Observed!$A$2:$A$2369,$A414,Observed!$C$2:$C$2369,$C414)),AVERAGEIFS(Observed!AE$2:AE$2369,Observed!$A$2:$A$2369,$A414,Observed!$C$2:$C$2369,$C414),"")</f>
        <v>20.975000000000001</v>
      </c>
      <c r="AF414" s="40">
        <f>IF(ISNUMBER(AVERAGEIFS(Observed!AF$2:AF$2369,Observed!$A$2:$A$2369,$A414,Observed!$C$2:$C$2369,$C414)),AVERAGEIFS(Observed!AF$2:AF$2369,Observed!$A$2:$A$2369,$A414,Observed!$C$2:$C$2369,$C414),"")</f>
        <v>86.65</v>
      </c>
      <c r="AG414" s="40">
        <f>IF(ISNUMBER(AVERAGEIFS(Observed!AG$2:AG$2369,Observed!$A$2:$A$2369,$A414,Observed!$C$2:$C$2369,$C414)),AVERAGEIFS(Observed!AG$2:AG$2369,Observed!$A$2:$A$2369,$A414,Observed!$C$2:$C$2369,$C414),"")</f>
        <v>16.574999999999999</v>
      </c>
      <c r="AH414" s="41">
        <f>IF(ISNUMBER(AVERAGEIFS(Observed!AH$2:AH$2369,Observed!$A$2:$A$2369,$A414,Observed!$C$2:$C$2369,$C414)),AVERAGEIFS(Observed!AH$2:AH$2369,Observed!$A$2:$A$2369,$A414,Observed!$C$2:$C$2369,$C414),"")</f>
        <v>2.6249999999999999E-2</v>
      </c>
      <c r="AI414" s="41">
        <f>IF(ISNUMBER(AVERAGEIFS(Observed!AI$2:AI$2369,Observed!$A$2:$A$2369,$A414,Observed!$C$2:$C$2369,$C414)),AVERAGEIFS(Observed!AI$2:AI$2369,Observed!$A$2:$A$2369,$A414,Observed!$C$2:$C$2369,$C414),"")</f>
        <v>2.6249999999999999E-2</v>
      </c>
      <c r="AJ414" s="41" t="str">
        <f>IF(ISNUMBER(AVERAGEIFS(Observed!AJ$2:AJ$2369,Observed!$A$2:$A$2369,$A414,Observed!$C$2:$C$2369,$C414)),AVERAGEIFS(Observed!AJ$2:AJ$2369,Observed!$A$2:$A$2369,$A414,Observed!$C$2:$C$2369,$C414),"")</f>
        <v/>
      </c>
      <c r="AK414" s="40">
        <f>IF(ISNUMBER(AVERAGEIFS(Observed!AK$2:AK$2369,Observed!$A$2:$A$2369,$A414,Observed!$C$2:$C$2369,$C414)),AVERAGEIFS(Observed!AK$2:AK$2369,Observed!$A$2:$A$2369,$A414,Observed!$C$2:$C$2369,$C414),"")</f>
        <v>12.25</v>
      </c>
      <c r="AL414" s="41" t="str">
        <f>IF(ISNUMBER(AVERAGEIFS(Observed!AL$2:AL$2369,Observed!$A$2:$A$2369,$A414,Observed!$C$2:$C$2369,$C414)),AVERAGEIFS(Observed!AL$2:AL$2369,Observed!$A$2:$A$2369,$A414,Observed!$C$2:$C$2369,$C414),"")</f>
        <v/>
      </c>
      <c r="AM414" s="40" t="str">
        <f>IF(ISNUMBER(AVERAGEIFS(Observed!AM$2:AM$2369,Observed!$A$2:$A$2369,$A414,Observed!$C$2:$C$2369,$C414)),AVERAGEIFS(Observed!AM$2:AM$2369,Observed!$A$2:$A$2369,$A414,Observed!$C$2:$C$2369,$C414),"")</f>
        <v/>
      </c>
      <c r="AN414" s="40" t="str">
        <f>IF(ISNUMBER(AVERAGEIFS(Observed!AN$2:AN$2369,Observed!$A$2:$A$2369,$A414,Observed!$C$2:$C$2369,$C414)),AVERAGEIFS(Observed!AN$2:AN$2369,Observed!$A$2:$A$2369,$A414,Observed!$C$2:$C$2369,$C414),"")</f>
        <v/>
      </c>
      <c r="AO414" s="40" t="str">
        <f>IF(ISNUMBER(AVERAGEIFS(Observed!AO$2:AO$2369,Observed!$A$2:$A$2369,$A414,Observed!$C$2:$C$2369,$C414)),AVERAGEIFS(Observed!AO$2:AO$2369,Observed!$A$2:$A$2369,$A414,Observed!$C$2:$C$2369,$C414),"")</f>
        <v/>
      </c>
      <c r="AP414" s="41" t="str">
        <f>IF(ISNUMBER(AVERAGEIFS(Observed!AP$2:AP$2369,Observed!$A$2:$A$2369,$A414,Observed!$C$2:$C$2369,$C414)),AVERAGEIFS(Observed!AP$2:AP$2369,Observed!$A$2:$A$2369,$A414,Observed!$C$2:$C$2369,$C414),"")</f>
        <v/>
      </c>
      <c r="AQ414" s="40">
        <f>IF(ISNUMBER(AVERAGEIFS(Observed!AQ$2:AQ$2369,Observed!$A$2:$A$2369,$A414,Observed!$C$2:$C$2369,$C414)),AVERAGEIFS(Observed!AQ$2:AQ$2369,Observed!$A$2:$A$2369,$A414,Observed!$C$2:$C$2369,$C414),"")</f>
        <v>3.5452499999999998</v>
      </c>
      <c r="AR414" s="40">
        <f>IF(ISNUMBER(AVERAGEIFS(Observed!AR$2:AR$2369,Observed!$A$2:$A$2369,$A414,Observed!$C$2:$C$2369,$C414)),AVERAGEIFS(Observed!AR$2:AR$2369,Observed!$A$2:$A$2369,$A414,Observed!$C$2:$C$2369,$C414),"")</f>
        <v>12.420249999999999</v>
      </c>
      <c r="AS414" s="3">
        <f>COUNTIFS(Observed!$A$2:$A$2369,$A414,Observed!$C$2:$C$2369,$C414)</f>
        <v>4</v>
      </c>
      <c r="AT414" s="3">
        <f t="shared" si="6"/>
        <v>14</v>
      </c>
    </row>
    <row r="415" spans="1:46" x14ac:dyDescent="0.25">
      <c r="A415" t="s">
        <v>66</v>
      </c>
      <c r="B415" t="s">
        <v>61</v>
      </c>
      <c r="C415" s="7">
        <v>42376</v>
      </c>
      <c r="D415" t="s">
        <v>101</v>
      </c>
      <c r="F415">
        <v>50</v>
      </c>
      <c r="J415" t="s">
        <v>97</v>
      </c>
      <c r="K415" t="s">
        <v>58</v>
      </c>
      <c r="L415">
        <v>6</v>
      </c>
      <c r="M415" t="s">
        <v>56</v>
      </c>
      <c r="N415" s="39" t="str">
        <f>IF(ISNUMBER(AVERAGEIFS(Observed!N$2:N$2369,Observed!$A$2:$A$2369,$A415,Observed!$C$2:$C$2369,$C415)),AVERAGEIFS(Observed!N$2:N$2369,Observed!$A$2:$A$2369,$A415,Observed!$C$2:$C$2369,$C415),"")</f>
        <v/>
      </c>
      <c r="O415" s="40" t="str">
        <f>IF(ISNUMBER(AVERAGEIFS(Observed!O$2:O$2369,Observed!$A$2:$A$2369,$A415,Observed!$C$2:$C$2369,$C415)),AVERAGEIFS(Observed!O$2:O$2369,Observed!$A$2:$A$2369,$A415,Observed!$C$2:$C$2369,$C415),"")</f>
        <v/>
      </c>
      <c r="P415" s="40">
        <f>IF(ISNUMBER(AVERAGEIFS(Observed!P$2:P$2369,Observed!$A$2:$A$2369,$A415,Observed!$C$2:$C$2369,$C415)),AVERAGEIFS(Observed!P$2:P$2369,Observed!$A$2:$A$2369,$A415,Observed!$C$2:$C$2369,$C415),"")</f>
        <v>113.70000000000002</v>
      </c>
      <c r="Q415" s="40">
        <f>IF(ISNUMBER(AVERAGEIFS(Observed!Q$2:Q$2369,Observed!$A$2:$A$2369,$A415,Observed!$C$2:$C$2369,$C415)),AVERAGEIFS(Observed!Q$2:Q$2369,Observed!$A$2:$A$2369,$A415,Observed!$C$2:$C$2369,$C415),"")</f>
        <v>113.70000000000002</v>
      </c>
      <c r="R415" s="40">
        <f>IF(ISNUMBER(AVERAGEIFS(Observed!R$2:R$2369,Observed!$A$2:$A$2369,$A415,Observed!$C$2:$C$2369,$C415)),AVERAGEIFS(Observed!R$2:R$2369,Observed!$A$2:$A$2369,$A415,Observed!$C$2:$C$2369,$C415),"")</f>
        <v>427.34500000000003</v>
      </c>
      <c r="S415" s="41" t="str">
        <f>IF(ISNUMBER(AVERAGEIFS(Observed!S$2:S$2369,Observed!$A$2:$A$2369,$A415,Observed!$C$2:$C$2369,$C415)),AVERAGEIFS(Observed!S$2:S$2369,Observed!$A$2:$A$2369,$A415,Observed!$C$2:$C$2369,$C415),"")</f>
        <v/>
      </c>
      <c r="T415" s="41" t="str">
        <f>IF(ISNUMBER(AVERAGEIFS(Observed!T$2:T$2369,Observed!$A$2:$A$2369,$A415,Observed!$C$2:$C$2369,$C415)),AVERAGEIFS(Observed!T$2:T$2369,Observed!$A$2:$A$2369,$A415,Observed!$C$2:$C$2369,$C415),"")</f>
        <v/>
      </c>
      <c r="U415" s="41" t="str">
        <f>IF(ISNUMBER(AVERAGEIFS(Observed!U$2:U$2369,Observed!$A$2:$A$2369,$A415,Observed!$C$2:$C$2369,$C415)),AVERAGEIFS(Observed!U$2:U$2369,Observed!$A$2:$A$2369,$A415,Observed!$C$2:$C$2369,$C415),"")</f>
        <v/>
      </c>
      <c r="V415" s="40" t="str">
        <f>IF(ISNUMBER(AVERAGEIFS(Observed!V$2:V$2369,Observed!$A$2:$A$2369,$A415,Observed!$C$2:$C$2369,$C415)),AVERAGEIFS(Observed!V$2:V$2369,Observed!$A$2:$A$2369,$A415,Observed!$C$2:$C$2369,$C415),"")</f>
        <v/>
      </c>
      <c r="W415" s="8" t="str">
        <f>IF(ISNUMBER(AVERAGEIFS(Observed!W$2:W$2369,Observed!$A$2:$A$2369,$A415,Observed!$C$2:$C$2369,$C415)),AVERAGEIFS(Observed!W$2:W$2369,Observed!$A$2:$A$2369,$A415,Observed!$C$2:$C$2369,$C415),"")</f>
        <v/>
      </c>
      <c r="X415" s="8" t="str">
        <f>IF(ISNUMBER(AVERAGEIFS(Observed!X$2:X$2369,Observed!$A$2:$A$2369,$A415,Observed!$C$2:$C$2369,$C415)),AVERAGEIFS(Observed!X$2:X$2369,Observed!$A$2:$A$2369,$A415,Observed!$C$2:$C$2369,$C415),"")</f>
        <v/>
      </c>
      <c r="Y415" s="40" t="str">
        <f>IF(ISNUMBER(AVERAGEIFS(Observed!Y$2:Y$2369,Observed!$A$2:$A$2369,$A415,Observed!$C$2:$C$2369,$C415)),AVERAGEIFS(Observed!Y$2:Y$2369,Observed!$A$2:$A$2369,$A415,Observed!$C$2:$C$2369,$C415),"")</f>
        <v/>
      </c>
      <c r="Z415" s="40" t="str">
        <f>IF(ISNUMBER(AVERAGEIFS(Observed!Z$2:Z$2369,Observed!$A$2:$A$2369,$A415,Observed!$C$2:$C$2369,$C415)),AVERAGEIFS(Observed!Z$2:Z$2369,Observed!$A$2:$A$2369,$A415,Observed!$C$2:$C$2369,$C415),"")</f>
        <v/>
      </c>
      <c r="AA415" s="40" t="str">
        <f>IF(ISNUMBER(AVERAGEIFS(Observed!AA$2:AA$2369,Observed!$A$2:$A$2369,$A415,Observed!$C$2:$C$2369,$C415)),AVERAGEIFS(Observed!AA$2:AA$2369,Observed!$A$2:$A$2369,$A415,Observed!$C$2:$C$2369,$C415),"")</f>
        <v/>
      </c>
      <c r="AB415" s="40">
        <f>IF(ISNUMBER(AVERAGEIFS(Observed!AB$2:AB$2369,Observed!$A$2:$A$2369,$A415,Observed!$C$2:$C$2369,$C415)),AVERAGEIFS(Observed!AB$2:AB$2369,Observed!$A$2:$A$2369,$A415,Observed!$C$2:$C$2369,$C415),"")</f>
        <v>17.05</v>
      </c>
      <c r="AC415" s="40">
        <f>IF(ISNUMBER(AVERAGEIFS(Observed!AC$2:AC$2369,Observed!$A$2:$A$2369,$A415,Observed!$C$2:$C$2369,$C415)),AVERAGEIFS(Observed!AC$2:AC$2369,Observed!$A$2:$A$2369,$A415,Observed!$C$2:$C$2369,$C415),"")</f>
        <v>11.274999999999999</v>
      </c>
      <c r="AD415" s="40">
        <f>IF(ISNUMBER(AVERAGEIFS(Observed!AD$2:AD$2369,Observed!$A$2:$A$2369,$A415,Observed!$C$2:$C$2369,$C415)),AVERAGEIFS(Observed!AD$2:AD$2369,Observed!$A$2:$A$2369,$A415,Observed!$C$2:$C$2369,$C415),"")</f>
        <v>75.900000000000006</v>
      </c>
      <c r="AE415" s="40">
        <f>IF(ISNUMBER(AVERAGEIFS(Observed!AE$2:AE$2369,Observed!$A$2:$A$2369,$A415,Observed!$C$2:$C$2369,$C415)),AVERAGEIFS(Observed!AE$2:AE$2369,Observed!$A$2:$A$2369,$A415,Observed!$C$2:$C$2369,$C415),"")</f>
        <v>19.799999999999997</v>
      </c>
      <c r="AF415" s="40">
        <f>IF(ISNUMBER(AVERAGEIFS(Observed!AF$2:AF$2369,Observed!$A$2:$A$2369,$A415,Observed!$C$2:$C$2369,$C415)),AVERAGEIFS(Observed!AF$2:AF$2369,Observed!$A$2:$A$2369,$A415,Observed!$C$2:$C$2369,$C415),"")</f>
        <v>85.474999999999994</v>
      </c>
      <c r="AG415" s="40">
        <f>IF(ISNUMBER(AVERAGEIFS(Observed!AG$2:AG$2369,Observed!$A$2:$A$2369,$A415,Observed!$C$2:$C$2369,$C415)),AVERAGEIFS(Observed!AG$2:AG$2369,Observed!$A$2:$A$2369,$A415,Observed!$C$2:$C$2369,$C415),"")</f>
        <v>16.525000000000002</v>
      </c>
      <c r="AH415" s="41">
        <f>IF(ISNUMBER(AVERAGEIFS(Observed!AH$2:AH$2369,Observed!$A$2:$A$2369,$A415,Observed!$C$2:$C$2369,$C415)),AVERAGEIFS(Observed!AH$2:AH$2369,Observed!$A$2:$A$2369,$A415,Observed!$C$2:$C$2369,$C415),"")</f>
        <v>2.6499999999999999E-2</v>
      </c>
      <c r="AI415" s="41">
        <f>IF(ISNUMBER(AVERAGEIFS(Observed!AI$2:AI$2369,Observed!$A$2:$A$2369,$A415,Observed!$C$2:$C$2369,$C415)),AVERAGEIFS(Observed!AI$2:AI$2369,Observed!$A$2:$A$2369,$A415,Observed!$C$2:$C$2369,$C415),"")</f>
        <v>2.6499999999999999E-2</v>
      </c>
      <c r="AJ415" s="41" t="str">
        <f>IF(ISNUMBER(AVERAGEIFS(Observed!AJ$2:AJ$2369,Observed!$A$2:$A$2369,$A415,Observed!$C$2:$C$2369,$C415)),AVERAGEIFS(Observed!AJ$2:AJ$2369,Observed!$A$2:$A$2369,$A415,Observed!$C$2:$C$2369,$C415),"")</f>
        <v/>
      </c>
      <c r="AK415" s="40">
        <f>IF(ISNUMBER(AVERAGEIFS(Observed!AK$2:AK$2369,Observed!$A$2:$A$2369,$A415,Observed!$C$2:$C$2369,$C415)),AVERAGEIFS(Observed!AK$2:AK$2369,Observed!$A$2:$A$2369,$A415,Observed!$C$2:$C$2369,$C415),"")</f>
        <v>12.125</v>
      </c>
      <c r="AL415" s="41" t="str">
        <f>IF(ISNUMBER(AVERAGEIFS(Observed!AL$2:AL$2369,Observed!$A$2:$A$2369,$A415,Observed!$C$2:$C$2369,$C415)),AVERAGEIFS(Observed!AL$2:AL$2369,Observed!$A$2:$A$2369,$A415,Observed!$C$2:$C$2369,$C415),"")</f>
        <v/>
      </c>
      <c r="AM415" s="40" t="str">
        <f>IF(ISNUMBER(AVERAGEIFS(Observed!AM$2:AM$2369,Observed!$A$2:$A$2369,$A415,Observed!$C$2:$C$2369,$C415)),AVERAGEIFS(Observed!AM$2:AM$2369,Observed!$A$2:$A$2369,$A415,Observed!$C$2:$C$2369,$C415),"")</f>
        <v/>
      </c>
      <c r="AN415" s="40" t="str">
        <f>IF(ISNUMBER(AVERAGEIFS(Observed!AN$2:AN$2369,Observed!$A$2:$A$2369,$A415,Observed!$C$2:$C$2369,$C415)),AVERAGEIFS(Observed!AN$2:AN$2369,Observed!$A$2:$A$2369,$A415,Observed!$C$2:$C$2369,$C415),"")</f>
        <v/>
      </c>
      <c r="AO415" s="40" t="str">
        <f>IF(ISNUMBER(AVERAGEIFS(Observed!AO$2:AO$2369,Observed!$A$2:$A$2369,$A415,Observed!$C$2:$C$2369,$C415)),AVERAGEIFS(Observed!AO$2:AO$2369,Observed!$A$2:$A$2369,$A415,Observed!$C$2:$C$2369,$C415),"")</f>
        <v/>
      </c>
      <c r="AP415" s="41" t="str">
        <f>IF(ISNUMBER(AVERAGEIFS(Observed!AP$2:AP$2369,Observed!$A$2:$A$2369,$A415,Observed!$C$2:$C$2369,$C415)),AVERAGEIFS(Observed!AP$2:AP$2369,Observed!$A$2:$A$2369,$A415,Observed!$C$2:$C$2369,$C415),"")</f>
        <v/>
      </c>
      <c r="AQ415" s="40">
        <f>IF(ISNUMBER(AVERAGEIFS(Observed!AQ$2:AQ$2369,Observed!$A$2:$A$2369,$A415,Observed!$C$2:$C$2369,$C415)),AVERAGEIFS(Observed!AQ$2:AQ$2369,Observed!$A$2:$A$2369,$A415,Observed!$C$2:$C$2369,$C415),"")</f>
        <v>3.0162500000000003</v>
      </c>
      <c r="AR415" s="40">
        <f>IF(ISNUMBER(AVERAGEIFS(Observed!AR$2:AR$2369,Observed!$A$2:$A$2369,$A415,Observed!$C$2:$C$2369,$C415)),AVERAGEIFS(Observed!AR$2:AR$2369,Observed!$A$2:$A$2369,$A415,Observed!$C$2:$C$2369,$C415),"")</f>
        <v>11.831</v>
      </c>
      <c r="AS415" s="3">
        <f>COUNTIFS(Observed!$A$2:$A$2369,$A415,Observed!$C$2:$C$2369,$C415)</f>
        <v>4</v>
      </c>
      <c r="AT415" s="3">
        <f t="shared" si="6"/>
        <v>14</v>
      </c>
    </row>
    <row r="416" spans="1:46" x14ac:dyDescent="0.25">
      <c r="A416" t="s">
        <v>64</v>
      </c>
      <c r="B416" t="s">
        <v>61</v>
      </c>
      <c r="C416" s="7">
        <v>42376</v>
      </c>
      <c r="D416" t="s">
        <v>101</v>
      </c>
      <c r="F416">
        <v>100</v>
      </c>
      <c r="J416" t="s">
        <v>97</v>
      </c>
      <c r="K416" t="s">
        <v>58</v>
      </c>
      <c r="L416">
        <v>6</v>
      </c>
      <c r="M416" t="s">
        <v>56</v>
      </c>
      <c r="N416" s="39" t="str">
        <f>IF(ISNUMBER(AVERAGEIFS(Observed!N$2:N$2369,Observed!$A$2:$A$2369,$A416,Observed!$C$2:$C$2369,$C416)),AVERAGEIFS(Observed!N$2:N$2369,Observed!$A$2:$A$2369,$A416,Observed!$C$2:$C$2369,$C416),"")</f>
        <v/>
      </c>
      <c r="O416" s="40" t="str">
        <f>IF(ISNUMBER(AVERAGEIFS(Observed!O$2:O$2369,Observed!$A$2:$A$2369,$A416,Observed!$C$2:$C$2369,$C416)),AVERAGEIFS(Observed!O$2:O$2369,Observed!$A$2:$A$2369,$A416,Observed!$C$2:$C$2369,$C416),"")</f>
        <v/>
      </c>
      <c r="P416" s="40">
        <f>IF(ISNUMBER(AVERAGEIFS(Observed!P$2:P$2369,Observed!$A$2:$A$2369,$A416,Observed!$C$2:$C$2369,$C416)),AVERAGEIFS(Observed!P$2:P$2369,Observed!$A$2:$A$2369,$A416,Observed!$C$2:$C$2369,$C416),"")</f>
        <v>151.80333333333334</v>
      </c>
      <c r="Q416" s="40">
        <f>IF(ISNUMBER(AVERAGEIFS(Observed!Q$2:Q$2369,Observed!$A$2:$A$2369,$A416,Observed!$C$2:$C$2369,$C416)),AVERAGEIFS(Observed!Q$2:Q$2369,Observed!$A$2:$A$2369,$A416,Observed!$C$2:$C$2369,$C416),"")</f>
        <v>151.80250000000001</v>
      </c>
      <c r="R416" s="40">
        <f>IF(ISNUMBER(AVERAGEIFS(Observed!R$2:R$2369,Observed!$A$2:$A$2369,$A416,Observed!$C$2:$C$2369,$C416)),AVERAGEIFS(Observed!R$2:R$2369,Observed!$A$2:$A$2369,$A416,Observed!$C$2:$C$2369,$C416),"")</f>
        <v>501.57500000000005</v>
      </c>
      <c r="S416" s="41" t="str">
        <f>IF(ISNUMBER(AVERAGEIFS(Observed!S$2:S$2369,Observed!$A$2:$A$2369,$A416,Observed!$C$2:$C$2369,$C416)),AVERAGEIFS(Observed!S$2:S$2369,Observed!$A$2:$A$2369,$A416,Observed!$C$2:$C$2369,$C416),"")</f>
        <v/>
      </c>
      <c r="T416" s="41" t="str">
        <f>IF(ISNUMBER(AVERAGEIFS(Observed!T$2:T$2369,Observed!$A$2:$A$2369,$A416,Observed!$C$2:$C$2369,$C416)),AVERAGEIFS(Observed!T$2:T$2369,Observed!$A$2:$A$2369,$A416,Observed!$C$2:$C$2369,$C416),"")</f>
        <v/>
      </c>
      <c r="U416" s="41" t="str">
        <f>IF(ISNUMBER(AVERAGEIFS(Observed!U$2:U$2369,Observed!$A$2:$A$2369,$A416,Observed!$C$2:$C$2369,$C416)),AVERAGEIFS(Observed!U$2:U$2369,Observed!$A$2:$A$2369,$A416,Observed!$C$2:$C$2369,$C416),"")</f>
        <v/>
      </c>
      <c r="V416" s="40" t="str">
        <f>IF(ISNUMBER(AVERAGEIFS(Observed!V$2:V$2369,Observed!$A$2:$A$2369,$A416,Observed!$C$2:$C$2369,$C416)),AVERAGEIFS(Observed!V$2:V$2369,Observed!$A$2:$A$2369,$A416,Observed!$C$2:$C$2369,$C416),"")</f>
        <v/>
      </c>
      <c r="W416" s="8" t="str">
        <f>IF(ISNUMBER(AVERAGEIFS(Observed!W$2:W$2369,Observed!$A$2:$A$2369,$A416,Observed!$C$2:$C$2369,$C416)),AVERAGEIFS(Observed!W$2:W$2369,Observed!$A$2:$A$2369,$A416,Observed!$C$2:$C$2369,$C416),"")</f>
        <v/>
      </c>
      <c r="X416" s="8" t="str">
        <f>IF(ISNUMBER(AVERAGEIFS(Observed!X$2:X$2369,Observed!$A$2:$A$2369,$A416,Observed!$C$2:$C$2369,$C416)),AVERAGEIFS(Observed!X$2:X$2369,Observed!$A$2:$A$2369,$A416,Observed!$C$2:$C$2369,$C416),"")</f>
        <v/>
      </c>
      <c r="Y416" s="40" t="str">
        <f>IF(ISNUMBER(AVERAGEIFS(Observed!Y$2:Y$2369,Observed!$A$2:$A$2369,$A416,Observed!$C$2:$C$2369,$C416)),AVERAGEIFS(Observed!Y$2:Y$2369,Observed!$A$2:$A$2369,$A416,Observed!$C$2:$C$2369,$C416),"")</f>
        <v/>
      </c>
      <c r="Z416" s="40" t="str">
        <f>IF(ISNUMBER(AVERAGEIFS(Observed!Z$2:Z$2369,Observed!$A$2:$A$2369,$A416,Observed!$C$2:$C$2369,$C416)),AVERAGEIFS(Observed!Z$2:Z$2369,Observed!$A$2:$A$2369,$A416,Observed!$C$2:$C$2369,$C416),"")</f>
        <v/>
      </c>
      <c r="AA416" s="40" t="str">
        <f>IF(ISNUMBER(AVERAGEIFS(Observed!AA$2:AA$2369,Observed!$A$2:$A$2369,$A416,Observed!$C$2:$C$2369,$C416)),AVERAGEIFS(Observed!AA$2:AA$2369,Observed!$A$2:$A$2369,$A416,Observed!$C$2:$C$2369,$C416),"")</f>
        <v/>
      </c>
      <c r="AB416" s="40">
        <f>IF(ISNUMBER(AVERAGEIFS(Observed!AB$2:AB$2369,Observed!$A$2:$A$2369,$A416,Observed!$C$2:$C$2369,$C416)),AVERAGEIFS(Observed!AB$2:AB$2369,Observed!$A$2:$A$2369,$A416,Observed!$C$2:$C$2369,$C416),"")</f>
        <v>17.349999999999998</v>
      </c>
      <c r="AC416" s="40">
        <f>IF(ISNUMBER(AVERAGEIFS(Observed!AC$2:AC$2369,Observed!$A$2:$A$2369,$A416,Observed!$C$2:$C$2369,$C416)),AVERAGEIFS(Observed!AC$2:AC$2369,Observed!$A$2:$A$2369,$A416,Observed!$C$2:$C$2369,$C416),"")</f>
        <v>12.100000000000001</v>
      </c>
      <c r="AD416" s="40">
        <f>IF(ISNUMBER(AVERAGEIFS(Observed!AD$2:AD$2369,Observed!$A$2:$A$2369,$A416,Observed!$C$2:$C$2369,$C416)),AVERAGEIFS(Observed!AD$2:AD$2369,Observed!$A$2:$A$2369,$A416,Observed!$C$2:$C$2369,$C416),"")</f>
        <v>76.875</v>
      </c>
      <c r="AE416" s="40">
        <f>IF(ISNUMBER(AVERAGEIFS(Observed!AE$2:AE$2369,Observed!$A$2:$A$2369,$A416,Observed!$C$2:$C$2369,$C416)),AVERAGEIFS(Observed!AE$2:AE$2369,Observed!$A$2:$A$2369,$A416,Observed!$C$2:$C$2369,$C416),"")</f>
        <v>20.574999999999999</v>
      </c>
      <c r="AF416" s="40">
        <f>IF(ISNUMBER(AVERAGEIFS(Observed!AF$2:AF$2369,Observed!$A$2:$A$2369,$A416,Observed!$C$2:$C$2369,$C416)),AVERAGEIFS(Observed!AF$2:AF$2369,Observed!$A$2:$A$2369,$A416,Observed!$C$2:$C$2369,$C416),"")</f>
        <v>86.2</v>
      </c>
      <c r="AG416" s="40">
        <f>IF(ISNUMBER(AVERAGEIFS(Observed!AG$2:AG$2369,Observed!$A$2:$A$2369,$A416,Observed!$C$2:$C$2369,$C416)),AVERAGEIFS(Observed!AG$2:AG$2369,Observed!$A$2:$A$2369,$A416,Observed!$C$2:$C$2369,$C416),"")</f>
        <v>14.425000000000001</v>
      </c>
      <c r="AH416" s="41">
        <f>IF(ISNUMBER(AVERAGEIFS(Observed!AH$2:AH$2369,Observed!$A$2:$A$2369,$A416,Observed!$C$2:$C$2369,$C416)),AVERAGEIFS(Observed!AH$2:AH$2369,Observed!$A$2:$A$2369,$A416,Observed!$C$2:$C$2369,$C416),"")</f>
        <v>2.3E-2</v>
      </c>
      <c r="AI416" s="41">
        <f>IF(ISNUMBER(AVERAGEIFS(Observed!AI$2:AI$2369,Observed!$A$2:$A$2369,$A416,Observed!$C$2:$C$2369,$C416)),AVERAGEIFS(Observed!AI$2:AI$2369,Observed!$A$2:$A$2369,$A416,Observed!$C$2:$C$2369,$C416),"")</f>
        <v>2.3E-2</v>
      </c>
      <c r="AJ416" s="41" t="str">
        <f>IF(ISNUMBER(AVERAGEIFS(Observed!AJ$2:AJ$2369,Observed!$A$2:$A$2369,$A416,Observed!$C$2:$C$2369,$C416)),AVERAGEIFS(Observed!AJ$2:AJ$2369,Observed!$A$2:$A$2369,$A416,Observed!$C$2:$C$2369,$C416),"")</f>
        <v/>
      </c>
      <c r="AK416" s="40">
        <f>IF(ISNUMBER(AVERAGEIFS(Observed!AK$2:AK$2369,Observed!$A$2:$A$2369,$A416,Observed!$C$2:$C$2369,$C416)),AVERAGEIFS(Observed!AK$2:AK$2369,Observed!$A$2:$A$2369,$A416,Observed!$C$2:$C$2369,$C416),"")</f>
        <v>12.324999999999999</v>
      </c>
      <c r="AL416" s="41" t="str">
        <f>IF(ISNUMBER(AVERAGEIFS(Observed!AL$2:AL$2369,Observed!$A$2:$A$2369,$A416,Observed!$C$2:$C$2369,$C416)),AVERAGEIFS(Observed!AL$2:AL$2369,Observed!$A$2:$A$2369,$A416,Observed!$C$2:$C$2369,$C416),"")</f>
        <v/>
      </c>
      <c r="AM416" s="40" t="str">
        <f>IF(ISNUMBER(AVERAGEIFS(Observed!AM$2:AM$2369,Observed!$A$2:$A$2369,$A416,Observed!$C$2:$C$2369,$C416)),AVERAGEIFS(Observed!AM$2:AM$2369,Observed!$A$2:$A$2369,$A416,Observed!$C$2:$C$2369,$C416),"")</f>
        <v/>
      </c>
      <c r="AN416" s="40" t="str">
        <f>IF(ISNUMBER(AVERAGEIFS(Observed!AN$2:AN$2369,Observed!$A$2:$A$2369,$A416,Observed!$C$2:$C$2369,$C416)),AVERAGEIFS(Observed!AN$2:AN$2369,Observed!$A$2:$A$2369,$A416,Observed!$C$2:$C$2369,$C416),"")</f>
        <v/>
      </c>
      <c r="AO416" s="40" t="str">
        <f>IF(ISNUMBER(AVERAGEIFS(Observed!AO$2:AO$2369,Observed!$A$2:$A$2369,$A416,Observed!$C$2:$C$2369,$C416)),AVERAGEIFS(Observed!AO$2:AO$2369,Observed!$A$2:$A$2369,$A416,Observed!$C$2:$C$2369,$C416),"")</f>
        <v/>
      </c>
      <c r="AP416" s="41" t="str">
        <f>IF(ISNUMBER(AVERAGEIFS(Observed!AP$2:AP$2369,Observed!$A$2:$A$2369,$A416,Observed!$C$2:$C$2369,$C416)),AVERAGEIFS(Observed!AP$2:AP$2369,Observed!$A$2:$A$2369,$A416,Observed!$C$2:$C$2369,$C416),"")</f>
        <v/>
      </c>
      <c r="AQ416" s="40">
        <f>IF(ISNUMBER(AVERAGEIFS(Observed!AQ$2:AQ$2369,Observed!$A$2:$A$2369,$A416,Observed!$C$2:$C$2369,$C416)),AVERAGEIFS(Observed!AQ$2:AQ$2369,Observed!$A$2:$A$2369,$A416,Observed!$C$2:$C$2369,$C416),"")</f>
        <v>3.5112500000000004</v>
      </c>
      <c r="AR416" s="40">
        <f>IF(ISNUMBER(AVERAGEIFS(Observed!AR$2:AR$2369,Observed!$A$2:$A$2369,$A416,Observed!$C$2:$C$2369,$C416)),AVERAGEIFS(Observed!AR$2:AR$2369,Observed!$A$2:$A$2369,$A416,Observed!$C$2:$C$2369,$C416),"")</f>
        <v>12.709750000000001</v>
      </c>
      <c r="AS416" s="3">
        <f>COUNTIFS(Observed!$A$2:$A$2369,$A416,Observed!$C$2:$C$2369,$C416)</f>
        <v>4</v>
      </c>
      <c r="AT416" s="3">
        <f t="shared" si="6"/>
        <v>14</v>
      </c>
    </row>
    <row r="417" spans="1:46" x14ac:dyDescent="0.25">
      <c r="A417" t="s">
        <v>60</v>
      </c>
      <c r="B417" t="s">
        <v>61</v>
      </c>
      <c r="C417" s="7">
        <v>42376</v>
      </c>
      <c r="D417" t="s">
        <v>101</v>
      </c>
      <c r="F417">
        <v>200</v>
      </c>
      <c r="J417" t="s">
        <v>97</v>
      </c>
      <c r="K417" t="s">
        <v>58</v>
      </c>
      <c r="L417">
        <v>6</v>
      </c>
      <c r="M417" t="s">
        <v>56</v>
      </c>
      <c r="N417" s="39" t="str">
        <f>IF(ISNUMBER(AVERAGEIFS(Observed!N$2:N$2369,Observed!$A$2:$A$2369,$A417,Observed!$C$2:$C$2369,$C417)),AVERAGEIFS(Observed!N$2:N$2369,Observed!$A$2:$A$2369,$A417,Observed!$C$2:$C$2369,$C417),"")</f>
        <v/>
      </c>
      <c r="O417" s="40" t="str">
        <f>IF(ISNUMBER(AVERAGEIFS(Observed!O$2:O$2369,Observed!$A$2:$A$2369,$A417,Observed!$C$2:$C$2369,$C417)),AVERAGEIFS(Observed!O$2:O$2369,Observed!$A$2:$A$2369,$A417,Observed!$C$2:$C$2369,$C417),"")</f>
        <v/>
      </c>
      <c r="P417" s="40">
        <f>IF(ISNUMBER(AVERAGEIFS(Observed!P$2:P$2369,Observed!$A$2:$A$2369,$A417,Observed!$C$2:$C$2369,$C417)),AVERAGEIFS(Observed!P$2:P$2369,Observed!$A$2:$A$2369,$A417,Observed!$C$2:$C$2369,$C417),"")</f>
        <v>111.67666666666668</v>
      </c>
      <c r="Q417" s="40">
        <f>IF(ISNUMBER(AVERAGEIFS(Observed!Q$2:Q$2369,Observed!$A$2:$A$2369,$A417,Observed!$C$2:$C$2369,$C417)),AVERAGEIFS(Observed!Q$2:Q$2369,Observed!$A$2:$A$2369,$A417,Observed!$C$2:$C$2369,$C417),"")</f>
        <v>111.6825</v>
      </c>
      <c r="R417" s="40">
        <f>IF(ISNUMBER(AVERAGEIFS(Observed!R$2:R$2369,Observed!$A$2:$A$2369,$A417,Observed!$C$2:$C$2369,$C417)),AVERAGEIFS(Observed!R$2:R$2369,Observed!$A$2:$A$2369,$A417,Observed!$C$2:$C$2369,$C417),"")</f>
        <v>463.5200000000001</v>
      </c>
      <c r="S417" s="41" t="str">
        <f>IF(ISNUMBER(AVERAGEIFS(Observed!S$2:S$2369,Observed!$A$2:$A$2369,$A417,Observed!$C$2:$C$2369,$C417)),AVERAGEIFS(Observed!S$2:S$2369,Observed!$A$2:$A$2369,$A417,Observed!$C$2:$C$2369,$C417),"")</f>
        <v/>
      </c>
      <c r="T417" s="41" t="str">
        <f>IF(ISNUMBER(AVERAGEIFS(Observed!T$2:T$2369,Observed!$A$2:$A$2369,$A417,Observed!$C$2:$C$2369,$C417)),AVERAGEIFS(Observed!T$2:T$2369,Observed!$A$2:$A$2369,$A417,Observed!$C$2:$C$2369,$C417),"")</f>
        <v/>
      </c>
      <c r="U417" s="41" t="str">
        <f>IF(ISNUMBER(AVERAGEIFS(Observed!U$2:U$2369,Observed!$A$2:$A$2369,$A417,Observed!$C$2:$C$2369,$C417)),AVERAGEIFS(Observed!U$2:U$2369,Observed!$A$2:$A$2369,$A417,Observed!$C$2:$C$2369,$C417),"")</f>
        <v/>
      </c>
      <c r="V417" s="40" t="str">
        <f>IF(ISNUMBER(AVERAGEIFS(Observed!V$2:V$2369,Observed!$A$2:$A$2369,$A417,Observed!$C$2:$C$2369,$C417)),AVERAGEIFS(Observed!V$2:V$2369,Observed!$A$2:$A$2369,$A417,Observed!$C$2:$C$2369,$C417),"")</f>
        <v/>
      </c>
      <c r="W417" s="8" t="str">
        <f>IF(ISNUMBER(AVERAGEIFS(Observed!W$2:W$2369,Observed!$A$2:$A$2369,$A417,Observed!$C$2:$C$2369,$C417)),AVERAGEIFS(Observed!W$2:W$2369,Observed!$A$2:$A$2369,$A417,Observed!$C$2:$C$2369,$C417),"")</f>
        <v/>
      </c>
      <c r="X417" s="8" t="str">
        <f>IF(ISNUMBER(AVERAGEIFS(Observed!X$2:X$2369,Observed!$A$2:$A$2369,$A417,Observed!$C$2:$C$2369,$C417)),AVERAGEIFS(Observed!X$2:X$2369,Observed!$A$2:$A$2369,$A417,Observed!$C$2:$C$2369,$C417),"")</f>
        <v/>
      </c>
      <c r="Y417" s="40" t="str">
        <f>IF(ISNUMBER(AVERAGEIFS(Observed!Y$2:Y$2369,Observed!$A$2:$A$2369,$A417,Observed!$C$2:$C$2369,$C417)),AVERAGEIFS(Observed!Y$2:Y$2369,Observed!$A$2:$A$2369,$A417,Observed!$C$2:$C$2369,$C417),"")</f>
        <v/>
      </c>
      <c r="Z417" s="40" t="str">
        <f>IF(ISNUMBER(AVERAGEIFS(Observed!Z$2:Z$2369,Observed!$A$2:$A$2369,$A417,Observed!$C$2:$C$2369,$C417)),AVERAGEIFS(Observed!Z$2:Z$2369,Observed!$A$2:$A$2369,$A417,Observed!$C$2:$C$2369,$C417),"")</f>
        <v/>
      </c>
      <c r="AA417" s="40" t="str">
        <f>IF(ISNUMBER(AVERAGEIFS(Observed!AA$2:AA$2369,Observed!$A$2:$A$2369,$A417,Observed!$C$2:$C$2369,$C417)),AVERAGEIFS(Observed!AA$2:AA$2369,Observed!$A$2:$A$2369,$A417,Observed!$C$2:$C$2369,$C417),"")</f>
        <v/>
      </c>
      <c r="AB417" s="40">
        <f>IF(ISNUMBER(AVERAGEIFS(Observed!AB$2:AB$2369,Observed!$A$2:$A$2369,$A417,Observed!$C$2:$C$2369,$C417)),AVERAGEIFS(Observed!AB$2:AB$2369,Observed!$A$2:$A$2369,$A417,Observed!$C$2:$C$2369,$C417),"")</f>
        <v>16.725000000000001</v>
      </c>
      <c r="AC417" s="40">
        <f>IF(ISNUMBER(AVERAGEIFS(Observed!AC$2:AC$2369,Observed!$A$2:$A$2369,$A417,Observed!$C$2:$C$2369,$C417)),AVERAGEIFS(Observed!AC$2:AC$2369,Observed!$A$2:$A$2369,$A417,Observed!$C$2:$C$2369,$C417),"")</f>
        <v>14.2</v>
      </c>
      <c r="AD417" s="40">
        <f>IF(ISNUMBER(AVERAGEIFS(Observed!AD$2:AD$2369,Observed!$A$2:$A$2369,$A417,Observed!$C$2:$C$2369,$C417)),AVERAGEIFS(Observed!AD$2:AD$2369,Observed!$A$2:$A$2369,$A417,Observed!$C$2:$C$2369,$C417),"")</f>
        <v>77.575000000000017</v>
      </c>
      <c r="AE417" s="40">
        <f>IF(ISNUMBER(AVERAGEIFS(Observed!AE$2:AE$2369,Observed!$A$2:$A$2369,$A417,Observed!$C$2:$C$2369,$C417)),AVERAGEIFS(Observed!AE$2:AE$2369,Observed!$A$2:$A$2369,$A417,Observed!$C$2:$C$2369,$C417),"")</f>
        <v>20.574999999999999</v>
      </c>
      <c r="AF417" s="40">
        <f>IF(ISNUMBER(AVERAGEIFS(Observed!AF$2:AF$2369,Observed!$A$2:$A$2369,$A417,Observed!$C$2:$C$2369,$C417)),AVERAGEIFS(Observed!AF$2:AF$2369,Observed!$A$2:$A$2369,$A417,Observed!$C$2:$C$2369,$C417),"")</f>
        <v>86.9</v>
      </c>
      <c r="AG417" s="40">
        <f>IF(ISNUMBER(AVERAGEIFS(Observed!AG$2:AG$2369,Observed!$A$2:$A$2369,$A417,Observed!$C$2:$C$2369,$C417)),AVERAGEIFS(Observed!AG$2:AG$2369,Observed!$A$2:$A$2369,$A417,Observed!$C$2:$C$2369,$C417),"")</f>
        <v>16.399999999999999</v>
      </c>
      <c r="AH417" s="41">
        <f>IF(ISNUMBER(AVERAGEIFS(Observed!AH$2:AH$2369,Observed!$A$2:$A$2369,$A417,Observed!$C$2:$C$2369,$C417)),AVERAGEIFS(Observed!AH$2:AH$2369,Observed!$A$2:$A$2369,$A417,Observed!$C$2:$C$2369,$C417),"")</f>
        <v>2.6250000000000002E-2</v>
      </c>
      <c r="AI417" s="41">
        <f>IF(ISNUMBER(AVERAGEIFS(Observed!AI$2:AI$2369,Observed!$A$2:$A$2369,$A417,Observed!$C$2:$C$2369,$C417)),AVERAGEIFS(Observed!AI$2:AI$2369,Observed!$A$2:$A$2369,$A417,Observed!$C$2:$C$2369,$C417),"")</f>
        <v>2.6250000000000002E-2</v>
      </c>
      <c r="AJ417" s="41" t="str">
        <f>IF(ISNUMBER(AVERAGEIFS(Observed!AJ$2:AJ$2369,Observed!$A$2:$A$2369,$A417,Observed!$C$2:$C$2369,$C417)),AVERAGEIFS(Observed!AJ$2:AJ$2369,Observed!$A$2:$A$2369,$A417,Observed!$C$2:$C$2369,$C417),"")</f>
        <v/>
      </c>
      <c r="AK417" s="40">
        <f>IF(ISNUMBER(AVERAGEIFS(Observed!AK$2:AK$2369,Observed!$A$2:$A$2369,$A417,Observed!$C$2:$C$2369,$C417)),AVERAGEIFS(Observed!AK$2:AK$2369,Observed!$A$2:$A$2369,$A417,Observed!$C$2:$C$2369,$C417),"")</f>
        <v>12.4</v>
      </c>
      <c r="AL417" s="41" t="str">
        <f>IF(ISNUMBER(AVERAGEIFS(Observed!AL$2:AL$2369,Observed!$A$2:$A$2369,$A417,Observed!$C$2:$C$2369,$C417)),AVERAGEIFS(Observed!AL$2:AL$2369,Observed!$A$2:$A$2369,$A417,Observed!$C$2:$C$2369,$C417),"")</f>
        <v/>
      </c>
      <c r="AM417" s="40" t="str">
        <f>IF(ISNUMBER(AVERAGEIFS(Observed!AM$2:AM$2369,Observed!$A$2:$A$2369,$A417,Observed!$C$2:$C$2369,$C417)),AVERAGEIFS(Observed!AM$2:AM$2369,Observed!$A$2:$A$2369,$A417,Observed!$C$2:$C$2369,$C417),"")</f>
        <v/>
      </c>
      <c r="AN417" s="40" t="str">
        <f>IF(ISNUMBER(AVERAGEIFS(Observed!AN$2:AN$2369,Observed!$A$2:$A$2369,$A417,Observed!$C$2:$C$2369,$C417)),AVERAGEIFS(Observed!AN$2:AN$2369,Observed!$A$2:$A$2369,$A417,Observed!$C$2:$C$2369,$C417),"")</f>
        <v/>
      </c>
      <c r="AO417" s="40" t="str">
        <f>IF(ISNUMBER(AVERAGEIFS(Observed!AO$2:AO$2369,Observed!$A$2:$A$2369,$A417,Observed!$C$2:$C$2369,$C417)),AVERAGEIFS(Observed!AO$2:AO$2369,Observed!$A$2:$A$2369,$A417,Observed!$C$2:$C$2369,$C417),"")</f>
        <v/>
      </c>
      <c r="AP417" s="41" t="str">
        <f>IF(ISNUMBER(AVERAGEIFS(Observed!AP$2:AP$2369,Observed!$A$2:$A$2369,$A417,Observed!$C$2:$C$2369,$C417)),AVERAGEIFS(Observed!AP$2:AP$2369,Observed!$A$2:$A$2369,$A417,Observed!$C$2:$C$2369,$C417),"")</f>
        <v/>
      </c>
      <c r="AQ417" s="40">
        <f>IF(ISNUMBER(AVERAGEIFS(Observed!AQ$2:AQ$2369,Observed!$A$2:$A$2369,$A417,Observed!$C$2:$C$2369,$C417)),AVERAGEIFS(Observed!AQ$2:AQ$2369,Observed!$A$2:$A$2369,$A417,Observed!$C$2:$C$2369,$C417),"")</f>
        <v>2.972</v>
      </c>
      <c r="AR417" s="40">
        <f>IF(ISNUMBER(AVERAGEIFS(Observed!AR$2:AR$2369,Observed!$A$2:$A$2369,$A417,Observed!$C$2:$C$2369,$C417)),AVERAGEIFS(Observed!AR$2:AR$2369,Observed!$A$2:$A$2369,$A417,Observed!$C$2:$C$2369,$C417),"")</f>
        <v>12.671749999999999</v>
      </c>
      <c r="AS417" s="3">
        <f>COUNTIFS(Observed!$A$2:$A$2369,$A417,Observed!$C$2:$C$2369,$C417)</f>
        <v>4</v>
      </c>
      <c r="AT417" s="3">
        <f t="shared" si="6"/>
        <v>14</v>
      </c>
    </row>
    <row r="418" spans="1:46" x14ac:dyDescent="0.25">
      <c r="A418" t="s">
        <v>65</v>
      </c>
      <c r="B418" t="s">
        <v>61</v>
      </c>
      <c r="C418" s="7">
        <v>42376</v>
      </c>
      <c r="D418" t="s">
        <v>101</v>
      </c>
      <c r="F418">
        <v>350</v>
      </c>
      <c r="J418" t="s">
        <v>97</v>
      </c>
      <c r="K418" t="s">
        <v>58</v>
      </c>
      <c r="L418">
        <v>6</v>
      </c>
      <c r="M418" t="s">
        <v>56</v>
      </c>
      <c r="N418" s="39" t="str">
        <f>IF(ISNUMBER(AVERAGEIFS(Observed!N$2:N$2369,Observed!$A$2:$A$2369,$A418,Observed!$C$2:$C$2369,$C418)),AVERAGEIFS(Observed!N$2:N$2369,Observed!$A$2:$A$2369,$A418,Observed!$C$2:$C$2369,$C418),"")</f>
        <v/>
      </c>
      <c r="O418" s="40" t="str">
        <f>IF(ISNUMBER(AVERAGEIFS(Observed!O$2:O$2369,Observed!$A$2:$A$2369,$A418,Observed!$C$2:$C$2369,$C418)),AVERAGEIFS(Observed!O$2:O$2369,Observed!$A$2:$A$2369,$A418,Observed!$C$2:$C$2369,$C418),"")</f>
        <v/>
      </c>
      <c r="P418" s="40">
        <f>IF(ISNUMBER(AVERAGEIFS(Observed!P$2:P$2369,Observed!$A$2:$A$2369,$A418,Observed!$C$2:$C$2369,$C418)),AVERAGEIFS(Observed!P$2:P$2369,Observed!$A$2:$A$2369,$A418,Observed!$C$2:$C$2369,$C418),"")</f>
        <v>140.67750000000001</v>
      </c>
      <c r="Q418" s="40">
        <f>IF(ISNUMBER(AVERAGEIFS(Observed!Q$2:Q$2369,Observed!$A$2:$A$2369,$A418,Observed!$C$2:$C$2369,$C418)),AVERAGEIFS(Observed!Q$2:Q$2369,Observed!$A$2:$A$2369,$A418,Observed!$C$2:$C$2369,$C418),"")</f>
        <v>140.67750000000001</v>
      </c>
      <c r="R418" s="40">
        <f>IF(ISNUMBER(AVERAGEIFS(Observed!R$2:R$2369,Observed!$A$2:$A$2369,$A418,Observed!$C$2:$C$2369,$C418)),AVERAGEIFS(Observed!R$2:R$2369,Observed!$A$2:$A$2369,$A418,Observed!$C$2:$C$2369,$C418),"")</f>
        <v>593.79250000000002</v>
      </c>
      <c r="S418" s="41" t="str">
        <f>IF(ISNUMBER(AVERAGEIFS(Observed!S$2:S$2369,Observed!$A$2:$A$2369,$A418,Observed!$C$2:$C$2369,$C418)),AVERAGEIFS(Observed!S$2:S$2369,Observed!$A$2:$A$2369,$A418,Observed!$C$2:$C$2369,$C418),"")</f>
        <v/>
      </c>
      <c r="T418" s="41" t="str">
        <f>IF(ISNUMBER(AVERAGEIFS(Observed!T$2:T$2369,Observed!$A$2:$A$2369,$A418,Observed!$C$2:$C$2369,$C418)),AVERAGEIFS(Observed!T$2:T$2369,Observed!$A$2:$A$2369,$A418,Observed!$C$2:$C$2369,$C418),"")</f>
        <v/>
      </c>
      <c r="U418" s="41" t="str">
        <f>IF(ISNUMBER(AVERAGEIFS(Observed!U$2:U$2369,Observed!$A$2:$A$2369,$A418,Observed!$C$2:$C$2369,$C418)),AVERAGEIFS(Observed!U$2:U$2369,Observed!$A$2:$A$2369,$A418,Observed!$C$2:$C$2369,$C418),"")</f>
        <v/>
      </c>
      <c r="V418" s="40" t="str">
        <f>IF(ISNUMBER(AVERAGEIFS(Observed!V$2:V$2369,Observed!$A$2:$A$2369,$A418,Observed!$C$2:$C$2369,$C418)),AVERAGEIFS(Observed!V$2:V$2369,Observed!$A$2:$A$2369,$A418,Observed!$C$2:$C$2369,$C418),"")</f>
        <v/>
      </c>
      <c r="W418" s="8" t="str">
        <f>IF(ISNUMBER(AVERAGEIFS(Observed!W$2:W$2369,Observed!$A$2:$A$2369,$A418,Observed!$C$2:$C$2369,$C418)),AVERAGEIFS(Observed!W$2:W$2369,Observed!$A$2:$A$2369,$A418,Observed!$C$2:$C$2369,$C418),"")</f>
        <v/>
      </c>
      <c r="X418" s="8" t="str">
        <f>IF(ISNUMBER(AVERAGEIFS(Observed!X$2:X$2369,Observed!$A$2:$A$2369,$A418,Observed!$C$2:$C$2369,$C418)),AVERAGEIFS(Observed!X$2:X$2369,Observed!$A$2:$A$2369,$A418,Observed!$C$2:$C$2369,$C418),"")</f>
        <v/>
      </c>
      <c r="Y418" s="40" t="str">
        <f>IF(ISNUMBER(AVERAGEIFS(Observed!Y$2:Y$2369,Observed!$A$2:$A$2369,$A418,Observed!$C$2:$C$2369,$C418)),AVERAGEIFS(Observed!Y$2:Y$2369,Observed!$A$2:$A$2369,$A418,Observed!$C$2:$C$2369,$C418),"")</f>
        <v/>
      </c>
      <c r="Z418" s="40" t="str">
        <f>IF(ISNUMBER(AVERAGEIFS(Observed!Z$2:Z$2369,Observed!$A$2:$A$2369,$A418,Observed!$C$2:$C$2369,$C418)),AVERAGEIFS(Observed!Z$2:Z$2369,Observed!$A$2:$A$2369,$A418,Observed!$C$2:$C$2369,$C418),"")</f>
        <v/>
      </c>
      <c r="AA418" s="40" t="str">
        <f>IF(ISNUMBER(AVERAGEIFS(Observed!AA$2:AA$2369,Observed!$A$2:$A$2369,$A418,Observed!$C$2:$C$2369,$C418)),AVERAGEIFS(Observed!AA$2:AA$2369,Observed!$A$2:$A$2369,$A418,Observed!$C$2:$C$2369,$C418),"")</f>
        <v/>
      </c>
      <c r="AB418" s="40">
        <f>IF(ISNUMBER(AVERAGEIFS(Observed!AB$2:AB$2369,Observed!$A$2:$A$2369,$A418,Observed!$C$2:$C$2369,$C418)),AVERAGEIFS(Observed!AB$2:AB$2369,Observed!$A$2:$A$2369,$A418,Observed!$C$2:$C$2369,$C418),"")</f>
        <v>16.55</v>
      </c>
      <c r="AC418" s="40">
        <f>IF(ISNUMBER(AVERAGEIFS(Observed!AC$2:AC$2369,Observed!$A$2:$A$2369,$A418,Observed!$C$2:$C$2369,$C418)),AVERAGEIFS(Observed!AC$2:AC$2369,Observed!$A$2:$A$2369,$A418,Observed!$C$2:$C$2369,$C418),"")</f>
        <v>15.725000000000001</v>
      </c>
      <c r="AD418" s="40">
        <f>IF(ISNUMBER(AVERAGEIFS(Observed!AD$2:AD$2369,Observed!$A$2:$A$2369,$A418,Observed!$C$2:$C$2369,$C418)),AVERAGEIFS(Observed!AD$2:AD$2369,Observed!$A$2:$A$2369,$A418,Observed!$C$2:$C$2369,$C418),"")</f>
        <v>78.325000000000003</v>
      </c>
      <c r="AE418" s="40">
        <f>IF(ISNUMBER(AVERAGEIFS(Observed!AE$2:AE$2369,Observed!$A$2:$A$2369,$A418,Observed!$C$2:$C$2369,$C418)),AVERAGEIFS(Observed!AE$2:AE$2369,Observed!$A$2:$A$2369,$A418,Observed!$C$2:$C$2369,$C418),"")</f>
        <v>19.974999999999998</v>
      </c>
      <c r="AF418" s="40">
        <f>IF(ISNUMBER(AVERAGEIFS(Observed!AF$2:AF$2369,Observed!$A$2:$A$2369,$A418,Observed!$C$2:$C$2369,$C418)),AVERAGEIFS(Observed!AF$2:AF$2369,Observed!$A$2:$A$2369,$A418,Observed!$C$2:$C$2369,$C418),"")</f>
        <v>87</v>
      </c>
      <c r="AG418" s="40">
        <f>IF(ISNUMBER(AVERAGEIFS(Observed!AG$2:AG$2369,Observed!$A$2:$A$2369,$A418,Observed!$C$2:$C$2369,$C418)),AVERAGEIFS(Observed!AG$2:AG$2369,Observed!$A$2:$A$2369,$A418,Observed!$C$2:$C$2369,$C418),"")</f>
        <v>16.224999999999998</v>
      </c>
      <c r="AH418" s="41">
        <f>IF(ISNUMBER(AVERAGEIFS(Observed!AH$2:AH$2369,Observed!$A$2:$A$2369,$A418,Observed!$C$2:$C$2369,$C418)),AVERAGEIFS(Observed!AH$2:AH$2369,Observed!$A$2:$A$2369,$A418,Observed!$C$2:$C$2369,$C418),"")</f>
        <v>2.5999999999999999E-2</v>
      </c>
      <c r="AI418" s="41">
        <f>IF(ISNUMBER(AVERAGEIFS(Observed!AI$2:AI$2369,Observed!$A$2:$A$2369,$A418,Observed!$C$2:$C$2369,$C418)),AVERAGEIFS(Observed!AI$2:AI$2369,Observed!$A$2:$A$2369,$A418,Observed!$C$2:$C$2369,$C418),"")</f>
        <v>2.5999999999999999E-2</v>
      </c>
      <c r="AJ418" s="41" t="str">
        <f>IF(ISNUMBER(AVERAGEIFS(Observed!AJ$2:AJ$2369,Observed!$A$2:$A$2369,$A418,Observed!$C$2:$C$2369,$C418)),AVERAGEIFS(Observed!AJ$2:AJ$2369,Observed!$A$2:$A$2369,$A418,Observed!$C$2:$C$2369,$C418),"")</f>
        <v/>
      </c>
      <c r="AK418" s="40">
        <f>IF(ISNUMBER(AVERAGEIFS(Observed!AK$2:AK$2369,Observed!$A$2:$A$2369,$A418,Observed!$C$2:$C$2369,$C418)),AVERAGEIFS(Observed!AK$2:AK$2369,Observed!$A$2:$A$2369,$A418,Observed!$C$2:$C$2369,$C418),"")</f>
        <v>12.524999999999999</v>
      </c>
      <c r="AL418" s="41" t="str">
        <f>IF(ISNUMBER(AVERAGEIFS(Observed!AL$2:AL$2369,Observed!$A$2:$A$2369,$A418,Observed!$C$2:$C$2369,$C418)),AVERAGEIFS(Observed!AL$2:AL$2369,Observed!$A$2:$A$2369,$A418,Observed!$C$2:$C$2369,$C418),"")</f>
        <v/>
      </c>
      <c r="AM418" s="40" t="str">
        <f>IF(ISNUMBER(AVERAGEIFS(Observed!AM$2:AM$2369,Observed!$A$2:$A$2369,$A418,Observed!$C$2:$C$2369,$C418)),AVERAGEIFS(Observed!AM$2:AM$2369,Observed!$A$2:$A$2369,$A418,Observed!$C$2:$C$2369,$C418),"")</f>
        <v/>
      </c>
      <c r="AN418" s="40" t="str">
        <f>IF(ISNUMBER(AVERAGEIFS(Observed!AN$2:AN$2369,Observed!$A$2:$A$2369,$A418,Observed!$C$2:$C$2369,$C418)),AVERAGEIFS(Observed!AN$2:AN$2369,Observed!$A$2:$A$2369,$A418,Observed!$C$2:$C$2369,$C418),"")</f>
        <v/>
      </c>
      <c r="AO418" s="40" t="str">
        <f>IF(ISNUMBER(AVERAGEIFS(Observed!AO$2:AO$2369,Observed!$A$2:$A$2369,$A418,Observed!$C$2:$C$2369,$C418)),AVERAGEIFS(Observed!AO$2:AO$2369,Observed!$A$2:$A$2369,$A418,Observed!$C$2:$C$2369,$C418),"")</f>
        <v/>
      </c>
      <c r="AP418" s="41" t="str">
        <f>IF(ISNUMBER(AVERAGEIFS(Observed!AP$2:AP$2369,Observed!$A$2:$A$2369,$A418,Observed!$C$2:$C$2369,$C418)),AVERAGEIFS(Observed!AP$2:AP$2369,Observed!$A$2:$A$2369,$A418,Observed!$C$2:$C$2369,$C418),"")</f>
        <v/>
      </c>
      <c r="AQ418" s="40">
        <f>IF(ISNUMBER(AVERAGEIFS(Observed!AQ$2:AQ$2369,Observed!$A$2:$A$2369,$A418,Observed!$C$2:$C$2369,$C418)),AVERAGEIFS(Observed!AQ$2:AQ$2369,Observed!$A$2:$A$2369,$A418,Observed!$C$2:$C$2369,$C418),"")</f>
        <v>3.6405000000000003</v>
      </c>
      <c r="AR418" s="40">
        <f>IF(ISNUMBER(AVERAGEIFS(Observed!AR$2:AR$2369,Observed!$A$2:$A$2369,$A418,Observed!$C$2:$C$2369,$C418)),AVERAGEIFS(Observed!AR$2:AR$2369,Observed!$A$2:$A$2369,$A418,Observed!$C$2:$C$2369,$C418),"")</f>
        <v>18.231249999999999</v>
      </c>
      <c r="AS418" s="3">
        <f>COUNTIFS(Observed!$A$2:$A$2369,$A418,Observed!$C$2:$C$2369,$C418)</f>
        <v>4</v>
      </c>
      <c r="AT418" s="3">
        <f t="shared" si="6"/>
        <v>14</v>
      </c>
    </row>
    <row r="419" spans="1:46" x14ac:dyDescent="0.25">
      <c r="A419" t="s">
        <v>62</v>
      </c>
      <c r="B419" t="s">
        <v>61</v>
      </c>
      <c r="C419" s="7">
        <v>42376</v>
      </c>
      <c r="D419" t="s">
        <v>101</v>
      </c>
      <c r="F419">
        <v>500</v>
      </c>
      <c r="J419" t="s">
        <v>97</v>
      </c>
      <c r="K419" t="s">
        <v>58</v>
      </c>
      <c r="L419">
        <v>6</v>
      </c>
      <c r="M419" t="s">
        <v>56</v>
      </c>
      <c r="N419" s="39" t="str">
        <f>IF(ISNUMBER(AVERAGEIFS(Observed!N$2:N$2369,Observed!$A$2:$A$2369,$A419,Observed!$C$2:$C$2369,$C419)),AVERAGEIFS(Observed!N$2:N$2369,Observed!$A$2:$A$2369,$A419,Observed!$C$2:$C$2369,$C419),"")</f>
        <v/>
      </c>
      <c r="O419" s="40" t="str">
        <f>IF(ISNUMBER(AVERAGEIFS(Observed!O$2:O$2369,Observed!$A$2:$A$2369,$A419,Observed!$C$2:$C$2369,$C419)),AVERAGEIFS(Observed!O$2:O$2369,Observed!$A$2:$A$2369,$A419,Observed!$C$2:$C$2369,$C419),"")</f>
        <v/>
      </c>
      <c r="P419" s="40">
        <f>IF(ISNUMBER(AVERAGEIFS(Observed!P$2:P$2369,Observed!$A$2:$A$2369,$A419,Observed!$C$2:$C$2369,$C419)),AVERAGEIFS(Observed!P$2:P$2369,Observed!$A$2:$A$2369,$A419,Observed!$C$2:$C$2369,$C419),"")</f>
        <v>126.27000000000001</v>
      </c>
      <c r="Q419" s="40">
        <f>IF(ISNUMBER(AVERAGEIFS(Observed!Q$2:Q$2369,Observed!$A$2:$A$2369,$A419,Observed!$C$2:$C$2369,$C419)),AVERAGEIFS(Observed!Q$2:Q$2369,Observed!$A$2:$A$2369,$A419,Observed!$C$2:$C$2369,$C419),"")</f>
        <v>126.27000000000001</v>
      </c>
      <c r="R419" s="40">
        <f>IF(ISNUMBER(AVERAGEIFS(Observed!R$2:R$2369,Observed!$A$2:$A$2369,$A419,Observed!$C$2:$C$2369,$C419)),AVERAGEIFS(Observed!R$2:R$2369,Observed!$A$2:$A$2369,$A419,Observed!$C$2:$C$2369,$C419),"")</f>
        <v>578.51749999999993</v>
      </c>
      <c r="S419" s="41" t="str">
        <f>IF(ISNUMBER(AVERAGEIFS(Observed!S$2:S$2369,Observed!$A$2:$A$2369,$A419,Observed!$C$2:$C$2369,$C419)),AVERAGEIFS(Observed!S$2:S$2369,Observed!$A$2:$A$2369,$A419,Observed!$C$2:$C$2369,$C419),"")</f>
        <v/>
      </c>
      <c r="T419" s="41" t="str">
        <f>IF(ISNUMBER(AVERAGEIFS(Observed!T$2:T$2369,Observed!$A$2:$A$2369,$A419,Observed!$C$2:$C$2369,$C419)),AVERAGEIFS(Observed!T$2:T$2369,Observed!$A$2:$A$2369,$A419,Observed!$C$2:$C$2369,$C419),"")</f>
        <v/>
      </c>
      <c r="U419" s="41" t="str">
        <f>IF(ISNUMBER(AVERAGEIFS(Observed!U$2:U$2369,Observed!$A$2:$A$2369,$A419,Observed!$C$2:$C$2369,$C419)),AVERAGEIFS(Observed!U$2:U$2369,Observed!$A$2:$A$2369,$A419,Observed!$C$2:$C$2369,$C419),"")</f>
        <v/>
      </c>
      <c r="V419" s="40" t="str">
        <f>IF(ISNUMBER(AVERAGEIFS(Observed!V$2:V$2369,Observed!$A$2:$A$2369,$A419,Observed!$C$2:$C$2369,$C419)),AVERAGEIFS(Observed!V$2:V$2369,Observed!$A$2:$A$2369,$A419,Observed!$C$2:$C$2369,$C419),"")</f>
        <v/>
      </c>
      <c r="W419" s="8" t="str">
        <f>IF(ISNUMBER(AVERAGEIFS(Observed!W$2:W$2369,Observed!$A$2:$A$2369,$A419,Observed!$C$2:$C$2369,$C419)),AVERAGEIFS(Observed!W$2:W$2369,Observed!$A$2:$A$2369,$A419,Observed!$C$2:$C$2369,$C419),"")</f>
        <v/>
      </c>
      <c r="X419" s="8" t="str">
        <f>IF(ISNUMBER(AVERAGEIFS(Observed!X$2:X$2369,Observed!$A$2:$A$2369,$A419,Observed!$C$2:$C$2369,$C419)),AVERAGEIFS(Observed!X$2:X$2369,Observed!$A$2:$A$2369,$A419,Observed!$C$2:$C$2369,$C419),"")</f>
        <v/>
      </c>
      <c r="Y419" s="40" t="str">
        <f>IF(ISNUMBER(AVERAGEIFS(Observed!Y$2:Y$2369,Observed!$A$2:$A$2369,$A419,Observed!$C$2:$C$2369,$C419)),AVERAGEIFS(Observed!Y$2:Y$2369,Observed!$A$2:$A$2369,$A419,Observed!$C$2:$C$2369,$C419),"")</f>
        <v/>
      </c>
      <c r="Z419" s="40" t="str">
        <f>IF(ISNUMBER(AVERAGEIFS(Observed!Z$2:Z$2369,Observed!$A$2:$A$2369,$A419,Observed!$C$2:$C$2369,$C419)),AVERAGEIFS(Observed!Z$2:Z$2369,Observed!$A$2:$A$2369,$A419,Observed!$C$2:$C$2369,$C419),"")</f>
        <v/>
      </c>
      <c r="AA419" s="40" t="str">
        <f>IF(ISNUMBER(AVERAGEIFS(Observed!AA$2:AA$2369,Observed!$A$2:$A$2369,$A419,Observed!$C$2:$C$2369,$C419)),AVERAGEIFS(Observed!AA$2:AA$2369,Observed!$A$2:$A$2369,$A419,Observed!$C$2:$C$2369,$C419),"")</f>
        <v/>
      </c>
      <c r="AB419" s="40">
        <f>IF(ISNUMBER(AVERAGEIFS(Observed!AB$2:AB$2369,Observed!$A$2:$A$2369,$A419,Observed!$C$2:$C$2369,$C419)),AVERAGEIFS(Observed!AB$2:AB$2369,Observed!$A$2:$A$2369,$A419,Observed!$C$2:$C$2369,$C419),"")</f>
        <v>16.074999999999999</v>
      </c>
      <c r="AC419" s="40">
        <f>IF(ISNUMBER(AVERAGEIFS(Observed!AC$2:AC$2369,Observed!$A$2:$A$2369,$A419,Observed!$C$2:$C$2369,$C419)),AVERAGEIFS(Observed!AC$2:AC$2369,Observed!$A$2:$A$2369,$A419,Observed!$C$2:$C$2369,$C419),"")</f>
        <v>16.299999999999997</v>
      </c>
      <c r="AD419" s="40">
        <f>IF(ISNUMBER(AVERAGEIFS(Observed!AD$2:AD$2369,Observed!$A$2:$A$2369,$A419,Observed!$C$2:$C$2369,$C419)),AVERAGEIFS(Observed!AD$2:AD$2369,Observed!$A$2:$A$2369,$A419,Observed!$C$2:$C$2369,$C419),"")</f>
        <v>78.850000000000009</v>
      </c>
      <c r="AE419" s="40">
        <f>IF(ISNUMBER(AVERAGEIFS(Observed!AE$2:AE$2369,Observed!$A$2:$A$2369,$A419,Observed!$C$2:$C$2369,$C419)),AVERAGEIFS(Observed!AE$2:AE$2369,Observed!$A$2:$A$2369,$A419,Observed!$C$2:$C$2369,$C419),"")</f>
        <v>19.899999999999999</v>
      </c>
      <c r="AF419" s="40">
        <f>IF(ISNUMBER(AVERAGEIFS(Observed!AF$2:AF$2369,Observed!$A$2:$A$2369,$A419,Observed!$C$2:$C$2369,$C419)),AVERAGEIFS(Observed!AF$2:AF$2369,Observed!$A$2:$A$2369,$A419,Observed!$C$2:$C$2369,$C419),"")</f>
        <v>87.4</v>
      </c>
      <c r="AG419" s="40">
        <f>IF(ISNUMBER(AVERAGEIFS(Observed!AG$2:AG$2369,Observed!$A$2:$A$2369,$A419,Observed!$C$2:$C$2369,$C419)),AVERAGEIFS(Observed!AG$2:AG$2369,Observed!$A$2:$A$2369,$A419,Observed!$C$2:$C$2369,$C419),"")</f>
        <v>16.625</v>
      </c>
      <c r="AH419" s="41">
        <f>IF(ISNUMBER(AVERAGEIFS(Observed!AH$2:AH$2369,Observed!$A$2:$A$2369,$A419,Observed!$C$2:$C$2369,$C419)),AVERAGEIFS(Observed!AH$2:AH$2369,Observed!$A$2:$A$2369,$A419,Observed!$C$2:$C$2369,$C419),"")</f>
        <v>2.6749999999999999E-2</v>
      </c>
      <c r="AI419" s="41">
        <f>IF(ISNUMBER(AVERAGEIFS(Observed!AI$2:AI$2369,Observed!$A$2:$A$2369,$A419,Observed!$C$2:$C$2369,$C419)),AVERAGEIFS(Observed!AI$2:AI$2369,Observed!$A$2:$A$2369,$A419,Observed!$C$2:$C$2369,$C419),"")</f>
        <v>2.6749999999999999E-2</v>
      </c>
      <c r="AJ419" s="41" t="str">
        <f>IF(ISNUMBER(AVERAGEIFS(Observed!AJ$2:AJ$2369,Observed!$A$2:$A$2369,$A419,Observed!$C$2:$C$2369,$C419)),AVERAGEIFS(Observed!AJ$2:AJ$2369,Observed!$A$2:$A$2369,$A419,Observed!$C$2:$C$2369,$C419),"")</f>
        <v/>
      </c>
      <c r="AK419" s="40">
        <f>IF(ISNUMBER(AVERAGEIFS(Observed!AK$2:AK$2369,Observed!$A$2:$A$2369,$A419,Observed!$C$2:$C$2369,$C419)),AVERAGEIFS(Observed!AK$2:AK$2369,Observed!$A$2:$A$2369,$A419,Observed!$C$2:$C$2369,$C419),"")</f>
        <v>12.6</v>
      </c>
      <c r="AL419" s="41" t="str">
        <f>IF(ISNUMBER(AVERAGEIFS(Observed!AL$2:AL$2369,Observed!$A$2:$A$2369,$A419,Observed!$C$2:$C$2369,$C419)),AVERAGEIFS(Observed!AL$2:AL$2369,Observed!$A$2:$A$2369,$A419,Observed!$C$2:$C$2369,$C419),"")</f>
        <v/>
      </c>
      <c r="AM419" s="40" t="str">
        <f>IF(ISNUMBER(AVERAGEIFS(Observed!AM$2:AM$2369,Observed!$A$2:$A$2369,$A419,Observed!$C$2:$C$2369,$C419)),AVERAGEIFS(Observed!AM$2:AM$2369,Observed!$A$2:$A$2369,$A419,Observed!$C$2:$C$2369,$C419),"")</f>
        <v/>
      </c>
      <c r="AN419" s="40" t="str">
        <f>IF(ISNUMBER(AVERAGEIFS(Observed!AN$2:AN$2369,Observed!$A$2:$A$2369,$A419,Observed!$C$2:$C$2369,$C419)),AVERAGEIFS(Observed!AN$2:AN$2369,Observed!$A$2:$A$2369,$A419,Observed!$C$2:$C$2369,$C419),"")</f>
        <v/>
      </c>
      <c r="AO419" s="40" t="str">
        <f>IF(ISNUMBER(AVERAGEIFS(Observed!AO$2:AO$2369,Observed!$A$2:$A$2369,$A419,Observed!$C$2:$C$2369,$C419)),AVERAGEIFS(Observed!AO$2:AO$2369,Observed!$A$2:$A$2369,$A419,Observed!$C$2:$C$2369,$C419),"")</f>
        <v/>
      </c>
      <c r="AP419" s="41" t="str">
        <f>IF(ISNUMBER(AVERAGEIFS(Observed!AP$2:AP$2369,Observed!$A$2:$A$2369,$A419,Observed!$C$2:$C$2369,$C419)),AVERAGEIFS(Observed!AP$2:AP$2369,Observed!$A$2:$A$2369,$A419,Observed!$C$2:$C$2369,$C419),"")</f>
        <v/>
      </c>
      <c r="AQ419" s="40">
        <f>IF(ISNUMBER(AVERAGEIFS(Observed!AQ$2:AQ$2369,Observed!$A$2:$A$2369,$A419,Observed!$C$2:$C$2369,$C419)),AVERAGEIFS(Observed!AQ$2:AQ$2369,Observed!$A$2:$A$2369,$A419,Observed!$C$2:$C$2369,$C419),"")</f>
        <v>3.3519999999999999</v>
      </c>
      <c r="AR419" s="40">
        <f>IF(ISNUMBER(AVERAGEIFS(Observed!AR$2:AR$2369,Observed!$A$2:$A$2369,$A419,Observed!$C$2:$C$2369,$C419)),AVERAGEIFS(Observed!AR$2:AR$2369,Observed!$A$2:$A$2369,$A419,Observed!$C$2:$C$2369,$C419),"")</f>
        <v>18.14875</v>
      </c>
      <c r="AS419" s="3">
        <f>COUNTIFS(Observed!$A$2:$A$2369,$A419,Observed!$C$2:$C$2369,$C419)</f>
        <v>4</v>
      </c>
      <c r="AT419" s="3">
        <f t="shared" si="6"/>
        <v>14</v>
      </c>
    </row>
    <row r="420" spans="1:46" x14ac:dyDescent="0.25">
      <c r="A420" t="s">
        <v>63</v>
      </c>
      <c r="B420" t="s">
        <v>61</v>
      </c>
      <c r="C420" s="7">
        <v>42404</v>
      </c>
      <c r="D420" t="s">
        <v>101</v>
      </c>
      <c r="F420">
        <v>0</v>
      </c>
      <c r="J420" t="s">
        <v>97</v>
      </c>
      <c r="K420" t="s">
        <v>58</v>
      </c>
      <c r="L420">
        <v>7</v>
      </c>
      <c r="M420" t="s">
        <v>56</v>
      </c>
      <c r="N420" s="39" t="str">
        <f>IF(ISNUMBER(AVERAGEIFS(Observed!N$2:N$2369,Observed!$A$2:$A$2369,$A420,Observed!$C$2:$C$2369,$C420)),AVERAGEIFS(Observed!N$2:N$2369,Observed!$A$2:$A$2369,$A420,Observed!$C$2:$C$2369,$C420),"")</f>
        <v/>
      </c>
      <c r="O420" s="40" t="str">
        <f>IF(ISNUMBER(AVERAGEIFS(Observed!O$2:O$2369,Observed!$A$2:$A$2369,$A420,Observed!$C$2:$C$2369,$C420)),AVERAGEIFS(Observed!O$2:O$2369,Observed!$A$2:$A$2369,$A420,Observed!$C$2:$C$2369,$C420),"")</f>
        <v/>
      </c>
      <c r="P420" s="40">
        <f>IF(ISNUMBER(AVERAGEIFS(Observed!P$2:P$2369,Observed!$A$2:$A$2369,$A420,Observed!$C$2:$C$2369,$C420)),AVERAGEIFS(Observed!P$2:P$2369,Observed!$A$2:$A$2369,$A420,Observed!$C$2:$C$2369,$C420),"")</f>
        <v>73.259999999999991</v>
      </c>
      <c r="Q420" s="40">
        <f>IF(ISNUMBER(AVERAGEIFS(Observed!Q$2:Q$2369,Observed!$A$2:$A$2369,$A420,Observed!$C$2:$C$2369,$C420)),AVERAGEIFS(Observed!Q$2:Q$2369,Observed!$A$2:$A$2369,$A420,Observed!$C$2:$C$2369,$C420),"")</f>
        <v>73.259999999999991</v>
      </c>
      <c r="R420" s="40">
        <f>IF(ISNUMBER(AVERAGEIFS(Observed!R$2:R$2369,Observed!$A$2:$A$2369,$A420,Observed!$C$2:$C$2369,$C420)),AVERAGEIFS(Observed!R$2:R$2369,Observed!$A$2:$A$2369,$A420,Observed!$C$2:$C$2369,$C420),"")</f>
        <v>517.64250000000004</v>
      </c>
      <c r="S420" s="41" t="str">
        <f>IF(ISNUMBER(AVERAGEIFS(Observed!S$2:S$2369,Observed!$A$2:$A$2369,$A420,Observed!$C$2:$C$2369,$C420)),AVERAGEIFS(Observed!S$2:S$2369,Observed!$A$2:$A$2369,$A420,Observed!$C$2:$C$2369,$C420),"")</f>
        <v/>
      </c>
      <c r="T420" s="41" t="str">
        <f>IF(ISNUMBER(AVERAGEIFS(Observed!T$2:T$2369,Observed!$A$2:$A$2369,$A420,Observed!$C$2:$C$2369,$C420)),AVERAGEIFS(Observed!T$2:T$2369,Observed!$A$2:$A$2369,$A420,Observed!$C$2:$C$2369,$C420),"")</f>
        <v/>
      </c>
      <c r="U420" s="41" t="str">
        <f>IF(ISNUMBER(AVERAGEIFS(Observed!U$2:U$2369,Observed!$A$2:$A$2369,$A420,Observed!$C$2:$C$2369,$C420)),AVERAGEIFS(Observed!U$2:U$2369,Observed!$A$2:$A$2369,$A420,Observed!$C$2:$C$2369,$C420),"")</f>
        <v/>
      </c>
      <c r="V420" s="40" t="str">
        <f>IF(ISNUMBER(AVERAGEIFS(Observed!V$2:V$2369,Observed!$A$2:$A$2369,$A420,Observed!$C$2:$C$2369,$C420)),AVERAGEIFS(Observed!V$2:V$2369,Observed!$A$2:$A$2369,$A420,Observed!$C$2:$C$2369,$C420),"")</f>
        <v/>
      </c>
      <c r="W420" s="8" t="str">
        <f>IF(ISNUMBER(AVERAGEIFS(Observed!W$2:W$2369,Observed!$A$2:$A$2369,$A420,Observed!$C$2:$C$2369,$C420)),AVERAGEIFS(Observed!W$2:W$2369,Observed!$A$2:$A$2369,$A420,Observed!$C$2:$C$2369,$C420),"")</f>
        <v/>
      </c>
      <c r="X420" s="8" t="str">
        <f>IF(ISNUMBER(AVERAGEIFS(Observed!X$2:X$2369,Observed!$A$2:$A$2369,$A420,Observed!$C$2:$C$2369,$C420)),AVERAGEIFS(Observed!X$2:X$2369,Observed!$A$2:$A$2369,$A420,Observed!$C$2:$C$2369,$C420),"")</f>
        <v/>
      </c>
      <c r="Y420" s="40" t="str">
        <f>IF(ISNUMBER(AVERAGEIFS(Observed!Y$2:Y$2369,Observed!$A$2:$A$2369,$A420,Observed!$C$2:$C$2369,$C420)),AVERAGEIFS(Observed!Y$2:Y$2369,Observed!$A$2:$A$2369,$A420,Observed!$C$2:$C$2369,$C420),"")</f>
        <v/>
      </c>
      <c r="Z420" s="40" t="str">
        <f>IF(ISNUMBER(AVERAGEIFS(Observed!Z$2:Z$2369,Observed!$A$2:$A$2369,$A420,Observed!$C$2:$C$2369,$C420)),AVERAGEIFS(Observed!Z$2:Z$2369,Observed!$A$2:$A$2369,$A420,Observed!$C$2:$C$2369,$C420),"")</f>
        <v/>
      </c>
      <c r="AA420" s="40" t="str">
        <f>IF(ISNUMBER(AVERAGEIFS(Observed!AA$2:AA$2369,Observed!$A$2:$A$2369,$A420,Observed!$C$2:$C$2369,$C420)),AVERAGEIFS(Observed!AA$2:AA$2369,Observed!$A$2:$A$2369,$A420,Observed!$C$2:$C$2369,$C420),"")</f>
        <v/>
      </c>
      <c r="AB420" s="40">
        <f>IF(ISNUMBER(AVERAGEIFS(Observed!AB$2:AB$2369,Observed!$A$2:$A$2369,$A420,Observed!$C$2:$C$2369,$C420)),AVERAGEIFS(Observed!AB$2:AB$2369,Observed!$A$2:$A$2369,$A420,Observed!$C$2:$C$2369,$C420),"")</f>
        <v>19.266666666666666</v>
      </c>
      <c r="AC420" s="40">
        <f>IF(ISNUMBER(AVERAGEIFS(Observed!AC$2:AC$2369,Observed!$A$2:$A$2369,$A420,Observed!$C$2:$C$2369,$C420)),AVERAGEIFS(Observed!AC$2:AC$2369,Observed!$A$2:$A$2369,$A420,Observed!$C$2:$C$2369,$C420),"")</f>
        <v>11.133333333333333</v>
      </c>
      <c r="AD420" s="40">
        <f>IF(ISNUMBER(AVERAGEIFS(Observed!AD$2:AD$2369,Observed!$A$2:$A$2369,$A420,Observed!$C$2:$C$2369,$C420)),AVERAGEIFS(Observed!AD$2:AD$2369,Observed!$A$2:$A$2369,$A420,Observed!$C$2:$C$2369,$C420),"")</f>
        <v>75.066666666666663</v>
      </c>
      <c r="AE420" s="40">
        <f>IF(ISNUMBER(AVERAGEIFS(Observed!AE$2:AE$2369,Observed!$A$2:$A$2369,$A420,Observed!$C$2:$C$2369,$C420)),AVERAGEIFS(Observed!AE$2:AE$2369,Observed!$A$2:$A$2369,$A420,Observed!$C$2:$C$2369,$C420),"")</f>
        <v>22.400000000000002</v>
      </c>
      <c r="AF420" s="40">
        <f>IF(ISNUMBER(AVERAGEIFS(Observed!AF$2:AF$2369,Observed!$A$2:$A$2369,$A420,Observed!$C$2:$C$2369,$C420)),AVERAGEIFS(Observed!AF$2:AF$2369,Observed!$A$2:$A$2369,$A420,Observed!$C$2:$C$2369,$C420),"")</f>
        <v>85.2</v>
      </c>
      <c r="AG420" s="40">
        <f>IF(ISNUMBER(AVERAGEIFS(Observed!AG$2:AG$2369,Observed!$A$2:$A$2369,$A420,Observed!$C$2:$C$2369,$C420)),AVERAGEIFS(Observed!AG$2:AG$2369,Observed!$A$2:$A$2369,$A420,Observed!$C$2:$C$2369,$C420),"")</f>
        <v>18.099999999999998</v>
      </c>
      <c r="AH420" s="41">
        <f>IF(ISNUMBER(AVERAGEIFS(Observed!AH$2:AH$2369,Observed!$A$2:$A$2369,$A420,Observed!$C$2:$C$2369,$C420)),AVERAGEIFS(Observed!AH$2:AH$2369,Observed!$A$2:$A$2369,$A420,Observed!$C$2:$C$2369,$C420),"")</f>
        <v>2.8999999999999998E-2</v>
      </c>
      <c r="AI420" s="41">
        <f>IF(ISNUMBER(AVERAGEIFS(Observed!AI$2:AI$2369,Observed!$A$2:$A$2369,$A420,Observed!$C$2:$C$2369,$C420)),AVERAGEIFS(Observed!AI$2:AI$2369,Observed!$A$2:$A$2369,$A420,Observed!$C$2:$C$2369,$C420),"")</f>
        <v>2.8999999999999998E-2</v>
      </c>
      <c r="AJ420" s="41" t="str">
        <f>IF(ISNUMBER(AVERAGEIFS(Observed!AJ$2:AJ$2369,Observed!$A$2:$A$2369,$A420,Observed!$C$2:$C$2369,$C420)),AVERAGEIFS(Observed!AJ$2:AJ$2369,Observed!$A$2:$A$2369,$A420,Observed!$C$2:$C$2369,$C420),"")</f>
        <v/>
      </c>
      <c r="AK420" s="40">
        <f>IF(ISNUMBER(AVERAGEIFS(Observed!AK$2:AK$2369,Observed!$A$2:$A$2369,$A420,Observed!$C$2:$C$2369,$C420)),AVERAGEIFS(Observed!AK$2:AK$2369,Observed!$A$2:$A$2369,$A420,Observed!$C$2:$C$2369,$C420),"")</f>
        <v>12.033333333333333</v>
      </c>
      <c r="AL420" s="41" t="str">
        <f>IF(ISNUMBER(AVERAGEIFS(Observed!AL$2:AL$2369,Observed!$A$2:$A$2369,$A420,Observed!$C$2:$C$2369,$C420)),AVERAGEIFS(Observed!AL$2:AL$2369,Observed!$A$2:$A$2369,$A420,Observed!$C$2:$C$2369,$C420),"")</f>
        <v/>
      </c>
      <c r="AM420" s="40" t="str">
        <f>IF(ISNUMBER(AVERAGEIFS(Observed!AM$2:AM$2369,Observed!$A$2:$A$2369,$A420,Observed!$C$2:$C$2369,$C420)),AVERAGEIFS(Observed!AM$2:AM$2369,Observed!$A$2:$A$2369,$A420,Observed!$C$2:$C$2369,$C420),"")</f>
        <v/>
      </c>
      <c r="AN420" s="40" t="str">
        <f>IF(ISNUMBER(AVERAGEIFS(Observed!AN$2:AN$2369,Observed!$A$2:$A$2369,$A420,Observed!$C$2:$C$2369,$C420)),AVERAGEIFS(Observed!AN$2:AN$2369,Observed!$A$2:$A$2369,$A420,Observed!$C$2:$C$2369,$C420),"")</f>
        <v/>
      </c>
      <c r="AO420" s="40" t="str">
        <f>IF(ISNUMBER(AVERAGEIFS(Observed!AO$2:AO$2369,Observed!$A$2:$A$2369,$A420,Observed!$C$2:$C$2369,$C420)),AVERAGEIFS(Observed!AO$2:AO$2369,Observed!$A$2:$A$2369,$A420,Observed!$C$2:$C$2369,$C420),"")</f>
        <v/>
      </c>
      <c r="AP420" s="41" t="str">
        <f>IF(ISNUMBER(AVERAGEIFS(Observed!AP$2:AP$2369,Observed!$A$2:$A$2369,$A420,Observed!$C$2:$C$2369,$C420)),AVERAGEIFS(Observed!AP$2:AP$2369,Observed!$A$2:$A$2369,$A420,Observed!$C$2:$C$2369,$C420),"")</f>
        <v/>
      </c>
      <c r="AQ420" s="40">
        <f>IF(ISNUMBER(AVERAGEIFS(Observed!AQ$2:AQ$2369,Observed!$A$2:$A$2369,$A420,Observed!$C$2:$C$2369,$C420)),AVERAGEIFS(Observed!AQ$2:AQ$2369,Observed!$A$2:$A$2369,$A420,Observed!$C$2:$C$2369,$C420),"")</f>
        <v>2.10975</v>
      </c>
      <c r="AR420" s="40">
        <f>IF(ISNUMBER(AVERAGEIFS(Observed!AR$2:AR$2369,Observed!$A$2:$A$2369,$A420,Observed!$C$2:$C$2369,$C420)),AVERAGEIFS(Observed!AR$2:AR$2369,Observed!$A$2:$A$2369,$A420,Observed!$C$2:$C$2369,$C420),"")</f>
        <v>14.53</v>
      </c>
      <c r="AS420" s="3">
        <f>COUNTIFS(Observed!$A$2:$A$2369,$A420,Observed!$C$2:$C$2369,$C420)</f>
        <v>4</v>
      </c>
      <c r="AT420" s="3">
        <f t="shared" ref="AT420:AT483" si="7">COUNT(O420:AR420)</f>
        <v>14</v>
      </c>
    </row>
    <row r="421" spans="1:46" x14ac:dyDescent="0.25">
      <c r="A421" t="s">
        <v>66</v>
      </c>
      <c r="B421" t="s">
        <v>61</v>
      </c>
      <c r="C421" s="7">
        <v>42404</v>
      </c>
      <c r="D421" t="s">
        <v>101</v>
      </c>
      <c r="F421">
        <v>50</v>
      </c>
      <c r="J421" t="s">
        <v>97</v>
      </c>
      <c r="K421" t="s">
        <v>58</v>
      </c>
      <c r="L421">
        <v>7</v>
      </c>
      <c r="M421" t="s">
        <v>56</v>
      </c>
      <c r="N421" s="39" t="str">
        <f>IF(ISNUMBER(AVERAGEIFS(Observed!N$2:N$2369,Observed!$A$2:$A$2369,$A421,Observed!$C$2:$C$2369,$C421)),AVERAGEIFS(Observed!N$2:N$2369,Observed!$A$2:$A$2369,$A421,Observed!$C$2:$C$2369,$C421),"")</f>
        <v/>
      </c>
      <c r="O421" s="40" t="str">
        <f>IF(ISNUMBER(AVERAGEIFS(Observed!O$2:O$2369,Observed!$A$2:$A$2369,$A421,Observed!$C$2:$C$2369,$C421)),AVERAGEIFS(Observed!O$2:O$2369,Observed!$A$2:$A$2369,$A421,Observed!$C$2:$C$2369,$C421),"")</f>
        <v/>
      </c>
      <c r="P421" s="40">
        <f>IF(ISNUMBER(AVERAGEIFS(Observed!P$2:P$2369,Observed!$A$2:$A$2369,$A421,Observed!$C$2:$C$2369,$C421)),AVERAGEIFS(Observed!P$2:P$2369,Observed!$A$2:$A$2369,$A421,Observed!$C$2:$C$2369,$C421),"")</f>
        <v>67.307500000000005</v>
      </c>
      <c r="Q421" s="40">
        <f>IF(ISNUMBER(AVERAGEIFS(Observed!Q$2:Q$2369,Observed!$A$2:$A$2369,$A421,Observed!$C$2:$C$2369,$C421)),AVERAGEIFS(Observed!Q$2:Q$2369,Observed!$A$2:$A$2369,$A421,Observed!$C$2:$C$2369,$C421),"")</f>
        <v>67.307500000000005</v>
      </c>
      <c r="R421" s="40">
        <f>IF(ISNUMBER(AVERAGEIFS(Observed!R$2:R$2369,Observed!$A$2:$A$2369,$A421,Observed!$C$2:$C$2369,$C421)),AVERAGEIFS(Observed!R$2:R$2369,Observed!$A$2:$A$2369,$A421,Observed!$C$2:$C$2369,$C421),"")</f>
        <v>494.65250000000003</v>
      </c>
      <c r="S421" s="41" t="str">
        <f>IF(ISNUMBER(AVERAGEIFS(Observed!S$2:S$2369,Observed!$A$2:$A$2369,$A421,Observed!$C$2:$C$2369,$C421)),AVERAGEIFS(Observed!S$2:S$2369,Observed!$A$2:$A$2369,$A421,Observed!$C$2:$C$2369,$C421),"")</f>
        <v/>
      </c>
      <c r="T421" s="41" t="str">
        <f>IF(ISNUMBER(AVERAGEIFS(Observed!T$2:T$2369,Observed!$A$2:$A$2369,$A421,Observed!$C$2:$C$2369,$C421)),AVERAGEIFS(Observed!T$2:T$2369,Observed!$A$2:$A$2369,$A421,Observed!$C$2:$C$2369,$C421),"")</f>
        <v/>
      </c>
      <c r="U421" s="41" t="str">
        <f>IF(ISNUMBER(AVERAGEIFS(Observed!U$2:U$2369,Observed!$A$2:$A$2369,$A421,Observed!$C$2:$C$2369,$C421)),AVERAGEIFS(Observed!U$2:U$2369,Observed!$A$2:$A$2369,$A421,Observed!$C$2:$C$2369,$C421),"")</f>
        <v/>
      </c>
      <c r="V421" s="40" t="str">
        <f>IF(ISNUMBER(AVERAGEIFS(Observed!V$2:V$2369,Observed!$A$2:$A$2369,$A421,Observed!$C$2:$C$2369,$C421)),AVERAGEIFS(Observed!V$2:V$2369,Observed!$A$2:$A$2369,$A421,Observed!$C$2:$C$2369,$C421),"")</f>
        <v/>
      </c>
      <c r="W421" s="8" t="str">
        <f>IF(ISNUMBER(AVERAGEIFS(Observed!W$2:W$2369,Observed!$A$2:$A$2369,$A421,Observed!$C$2:$C$2369,$C421)),AVERAGEIFS(Observed!W$2:W$2369,Observed!$A$2:$A$2369,$A421,Observed!$C$2:$C$2369,$C421),"")</f>
        <v/>
      </c>
      <c r="X421" s="8" t="str">
        <f>IF(ISNUMBER(AVERAGEIFS(Observed!X$2:X$2369,Observed!$A$2:$A$2369,$A421,Observed!$C$2:$C$2369,$C421)),AVERAGEIFS(Observed!X$2:X$2369,Observed!$A$2:$A$2369,$A421,Observed!$C$2:$C$2369,$C421),"")</f>
        <v/>
      </c>
      <c r="Y421" s="40" t="str">
        <f>IF(ISNUMBER(AVERAGEIFS(Observed!Y$2:Y$2369,Observed!$A$2:$A$2369,$A421,Observed!$C$2:$C$2369,$C421)),AVERAGEIFS(Observed!Y$2:Y$2369,Observed!$A$2:$A$2369,$A421,Observed!$C$2:$C$2369,$C421),"")</f>
        <v/>
      </c>
      <c r="Z421" s="40" t="str">
        <f>IF(ISNUMBER(AVERAGEIFS(Observed!Z$2:Z$2369,Observed!$A$2:$A$2369,$A421,Observed!$C$2:$C$2369,$C421)),AVERAGEIFS(Observed!Z$2:Z$2369,Observed!$A$2:$A$2369,$A421,Observed!$C$2:$C$2369,$C421),"")</f>
        <v/>
      </c>
      <c r="AA421" s="40" t="str">
        <f>IF(ISNUMBER(AVERAGEIFS(Observed!AA$2:AA$2369,Observed!$A$2:$A$2369,$A421,Observed!$C$2:$C$2369,$C421)),AVERAGEIFS(Observed!AA$2:AA$2369,Observed!$A$2:$A$2369,$A421,Observed!$C$2:$C$2369,$C421),"")</f>
        <v/>
      </c>
      <c r="AB421" s="40">
        <f>IF(ISNUMBER(AVERAGEIFS(Observed!AB$2:AB$2369,Observed!$A$2:$A$2369,$A421,Observed!$C$2:$C$2369,$C421)),AVERAGEIFS(Observed!AB$2:AB$2369,Observed!$A$2:$A$2369,$A421,Observed!$C$2:$C$2369,$C421),"")</f>
        <v>20</v>
      </c>
      <c r="AC421" s="40">
        <f>IF(ISNUMBER(AVERAGEIFS(Observed!AC$2:AC$2369,Observed!$A$2:$A$2369,$A421,Observed!$C$2:$C$2369,$C421)),AVERAGEIFS(Observed!AC$2:AC$2369,Observed!$A$2:$A$2369,$A421,Observed!$C$2:$C$2369,$C421),"")</f>
        <v>9.875</v>
      </c>
      <c r="AD421" s="40">
        <f>IF(ISNUMBER(AVERAGEIFS(Observed!AD$2:AD$2369,Observed!$A$2:$A$2369,$A421,Observed!$C$2:$C$2369,$C421)),AVERAGEIFS(Observed!AD$2:AD$2369,Observed!$A$2:$A$2369,$A421,Observed!$C$2:$C$2369,$C421),"")</f>
        <v>73.625</v>
      </c>
      <c r="AE421" s="40">
        <f>IF(ISNUMBER(AVERAGEIFS(Observed!AE$2:AE$2369,Observed!$A$2:$A$2369,$A421,Observed!$C$2:$C$2369,$C421)),AVERAGEIFS(Observed!AE$2:AE$2369,Observed!$A$2:$A$2369,$A421,Observed!$C$2:$C$2369,$C421),"")</f>
        <v>22.35</v>
      </c>
      <c r="AF421" s="40">
        <f>IF(ISNUMBER(AVERAGEIFS(Observed!AF$2:AF$2369,Observed!$A$2:$A$2369,$A421,Observed!$C$2:$C$2369,$C421)),AVERAGEIFS(Observed!AF$2:AF$2369,Observed!$A$2:$A$2369,$A421,Observed!$C$2:$C$2369,$C421),"")</f>
        <v>84.925000000000011</v>
      </c>
      <c r="AG421" s="40">
        <f>IF(ISNUMBER(AVERAGEIFS(Observed!AG$2:AG$2369,Observed!$A$2:$A$2369,$A421,Observed!$C$2:$C$2369,$C421)),AVERAGEIFS(Observed!AG$2:AG$2369,Observed!$A$2:$A$2369,$A421,Observed!$C$2:$C$2369,$C421),"")</f>
        <v>18.675000000000004</v>
      </c>
      <c r="AH421" s="41">
        <f>IF(ISNUMBER(AVERAGEIFS(Observed!AH$2:AH$2369,Observed!$A$2:$A$2369,$A421,Observed!$C$2:$C$2369,$C421)),AVERAGEIFS(Observed!AH$2:AH$2369,Observed!$A$2:$A$2369,$A421,Observed!$C$2:$C$2369,$C421),"")</f>
        <v>0.03</v>
      </c>
      <c r="AI421" s="41">
        <f>IF(ISNUMBER(AVERAGEIFS(Observed!AI$2:AI$2369,Observed!$A$2:$A$2369,$A421,Observed!$C$2:$C$2369,$C421)),AVERAGEIFS(Observed!AI$2:AI$2369,Observed!$A$2:$A$2369,$A421,Observed!$C$2:$C$2369,$C421),"")</f>
        <v>0.03</v>
      </c>
      <c r="AJ421" s="41" t="str">
        <f>IF(ISNUMBER(AVERAGEIFS(Observed!AJ$2:AJ$2369,Observed!$A$2:$A$2369,$A421,Observed!$C$2:$C$2369,$C421)),AVERAGEIFS(Observed!AJ$2:AJ$2369,Observed!$A$2:$A$2369,$A421,Observed!$C$2:$C$2369,$C421),"")</f>
        <v/>
      </c>
      <c r="AK421" s="40">
        <f>IF(ISNUMBER(AVERAGEIFS(Observed!AK$2:AK$2369,Observed!$A$2:$A$2369,$A421,Observed!$C$2:$C$2369,$C421)),AVERAGEIFS(Observed!AK$2:AK$2369,Observed!$A$2:$A$2369,$A421,Observed!$C$2:$C$2369,$C421),"")</f>
        <v>11.8</v>
      </c>
      <c r="AL421" s="41" t="str">
        <f>IF(ISNUMBER(AVERAGEIFS(Observed!AL$2:AL$2369,Observed!$A$2:$A$2369,$A421,Observed!$C$2:$C$2369,$C421)),AVERAGEIFS(Observed!AL$2:AL$2369,Observed!$A$2:$A$2369,$A421,Observed!$C$2:$C$2369,$C421),"")</f>
        <v/>
      </c>
      <c r="AM421" s="40" t="str">
        <f>IF(ISNUMBER(AVERAGEIFS(Observed!AM$2:AM$2369,Observed!$A$2:$A$2369,$A421,Observed!$C$2:$C$2369,$C421)),AVERAGEIFS(Observed!AM$2:AM$2369,Observed!$A$2:$A$2369,$A421,Observed!$C$2:$C$2369,$C421),"")</f>
        <v/>
      </c>
      <c r="AN421" s="40" t="str">
        <f>IF(ISNUMBER(AVERAGEIFS(Observed!AN$2:AN$2369,Observed!$A$2:$A$2369,$A421,Observed!$C$2:$C$2369,$C421)),AVERAGEIFS(Observed!AN$2:AN$2369,Observed!$A$2:$A$2369,$A421,Observed!$C$2:$C$2369,$C421),"")</f>
        <v/>
      </c>
      <c r="AO421" s="40" t="str">
        <f>IF(ISNUMBER(AVERAGEIFS(Observed!AO$2:AO$2369,Observed!$A$2:$A$2369,$A421,Observed!$C$2:$C$2369,$C421)),AVERAGEIFS(Observed!AO$2:AO$2369,Observed!$A$2:$A$2369,$A421,Observed!$C$2:$C$2369,$C421),"")</f>
        <v/>
      </c>
      <c r="AP421" s="41" t="str">
        <f>IF(ISNUMBER(AVERAGEIFS(Observed!AP$2:AP$2369,Observed!$A$2:$A$2369,$A421,Observed!$C$2:$C$2369,$C421)),AVERAGEIFS(Observed!AP$2:AP$2369,Observed!$A$2:$A$2369,$A421,Observed!$C$2:$C$2369,$C421),"")</f>
        <v/>
      </c>
      <c r="AQ421" s="40">
        <f>IF(ISNUMBER(AVERAGEIFS(Observed!AQ$2:AQ$2369,Observed!$A$2:$A$2369,$A421,Observed!$C$2:$C$2369,$C421)),AVERAGEIFS(Observed!AQ$2:AQ$2369,Observed!$A$2:$A$2369,$A421,Observed!$C$2:$C$2369,$C421),"")</f>
        <v>2.0217499999999999</v>
      </c>
      <c r="AR421" s="40">
        <f>IF(ISNUMBER(AVERAGEIFS(Observed!AR$2:AR$2369,Observed!$A$2:$A$2369,$A421,Observed!$C$2:$C$2369,$C421)),AVERAGEIFS(Observed!AR$2:AR$2369,Observed!$A$2:$A$2369,$A421,Observed!$C$2:$C$2369,$C421),"")</f>
        <v>13.85275</v>
      </c>
      <c r="AS421" s="3">
        <f>COUNTIFS(Observed!$A$2:$A$2369,$A421,Observed!$C$2:$C$2369,$C421)</f>
        <v>4</v>
      </c>
      <c r="AT421" s="3">
        <f t="shared" si="7"/>
        <v>14</v>
      </c>
    </row>
    <row r="422" spans="1:46" x14ac:dyDescent="0.25">
      <c r="A422" t="s">
        <v>64</v>
      </c>
      <c r="B422" t="s">
        <v>61</v>
      </c>
      <c r="C422" s="7">
        <v>42404</v>
      </c>
      <c r="D422" t="s">
        <v>101</v>
      </c>
      <c r="F422">
        <v>100</v>
      </c>
      <c r="J422" t="s">
        <v>97</v>
      </c>
      <c r="K422" t="s">
        <v>58</v>
      </c>
      <c r="L422">
        <v>7</v>
      </c>
      <c r="M422" t="s">
        <v>56</v>
      </c>
      <c r="N422" s="39" t="str">
        <f>IF(ISNUMBER(AVERAGEIFS(Observed!N$2:N$2369,Observed!$A$2:$A$2369,$A422,Observed!$C$2:$C$2369,$C422)),AVERAGEIFS(Observed!N$2:N$2369,Observed!$A$2:$A$2369,$A422,Observed!$C$2:$C$2369,$C422),"")</f>
        <v/>
      </c>
      <c r="O422" s="40" t="str">
        <f>IF(ISNUMBER(AVERAGEIFS(Observed!O$2:O$2369,Observed!$A$2:$A$2369,$A422,Observed!$C$2:$C$2369,$C422)),AVERAGEIFS(Observed!O$2:O$2369,Observed!$A$2:$A$2369,$A422,Observed!$C$2:$C$2369,$C422),"")</f>
        <v/>
      </c>
      <c r="P422" s="40">
        <f>IF(ISNUMBER(AVERAGEIFS(Observed!P$2:P$2369,Observed!$A$2:$A$2369,$A422,Observed!$C$2:$C$2369,$C422)),AVERAGEIFS(Observed!P$2:P$2369,Observed!$A$2:$A$2369,$A422,Observed!$C$2:$C$2369,$C422),"")</f>
        <v>104.02</v>
      </c>
      <c r="Q422" s="40">
        <f>IF(ISNUMBER(AVERAGEIFS(Observed!Q$2:Q$2369,Observed!$A$2:$A$2369,$A422,Observed!$C$2:$C$2369,$C422)),AVERAGEIFS(Observed!Q$2:Q$2369,Observed!$A$2:$A$2369,$A422,Observed!$C$2:$C$2369,$C422),"")</f>
        <v>100.61500000000001</v>
      </c>
      <c r="R422" s="40">
        <f>IF(ISNUMBER(AVERAGEIFS(Observed!R$2:R$2369,Observed!$A$2:$A$2369,$A422,Observed!$C$2:$C$2369,$C422)),AVERAGEIFS(Observed!R$2:R$2369,Observed!$A$2:$A$2369,$A422,Observed!$C$2:$C$2369,$C422),"")</f>
        <v>602.19000000000005</v>
      </c>
      <c r="S422" s="41" t="str">
        <f>IF(ISNUMBER(AVERAGEIFS(Observed!S$2:S$2369,Observed!$A$2:$A$2369,$A422,Observed!$C$2:$C$2369,$C422)),AVERAGEIFS(Observed!S$2:S$2369,Observed!$A$2:$A$2369,$A422,Observed!$C$2:$C$2369,$C422),"")</f>
        <v/>
      </c>
      <c r="T422" s="41" t="str">
        <f>IF(ISNUMBER(AVERAGEIFS(Observed!T$2:T$2369,Observed!$A$2:$A$2369,$A422,Observed!$C$2:$C$2369,$C422)),AVERAGEIFS(Observed!T$2:T$2369,Observed!$A$2:$A$2369,$A422,Observed!$C$2:$C$2369,$C422),"")</f>
        <v/>
      </c>
      <c r="U422" s="41" t="str">
        <f>IF(ISNUMBER(AVERAGEIFS(Observed!U$2:U$2369,Observed!$A$2:$A$2369,$A422,Observed!$C$2:$C$2369,$C422)),AVERAGEIFS(Observed!U$2:U$2369,Observed!$A$2:$A$2369,$A422,Observed!$C$2:$C$2369,$C422),"")</f>
        <v/>
      </c>
      <c r="V422" s="40" t="str">
        <f>IF(ISNUMBER(AVERAGEIFS(Observed!V$2:V$2369,Observed!$A$2:$A$2369,$A422,Observed!$C$2:$C$2369,$C422)),AVERAGEIFS(Observed!V$2:V$2369,Observed!$A$2:$A$2369,$A422,Observed!$C$2:$C$2369,$C422),"")</f>
        <v/>
      </c>
      <c r="W422" s="8" t="str">
        <f>IF(ISNUMBER(AVERAGEIFS(Observed!W$2:W$2369,Observed!$A$2:$A$2369,$A422,Observed!$C$2:$C$2369,$C422)),AVERAGEIFS(Observed!W$2:W$2369,Observed!$A$2:$A$2369,$A422,Observed!$C$2:$C$2369,$C422),"")</f>
        <v/>
      </c>
      <c r="X422" s="8" t="str">
        <f>IF(ISNUMBER(AVERAGEIFS(Observed!X$2:X$2369,Observed!$A$2:$A$2369,$A422,Observed!$C$2:$C$2369,$C422)),AVERAGEIFS(Observed!X$2:X$2369,Observed!$A$2:$A$2369,$A422,Observed!$C$2:$C$2369,$C422),"")</f>
        <v/>
      </c>
      <c r="Y422" s="40" t="str">
        <f>IF(ISNUMBER(AVERAGEIFS(Observed!Y$2:Y$2369,Observed!$A$2:$A$2369,$A422,Observed!$C$2:$C$2369,$C422)),AVERAGEIFS(Observed!Y$2:Y$2369,Observed!$A$2:$A$2369,$A422,Observed!$C$2:$C$2369,$C422),"")</f>
        <v/>
      </c>
      <c r="Z422" s="40" t="str">
        <f>IF(ISNUMBER(AVERAGEIFS(Observed!Z$2:Z$2369,Observed!$A$2:$A$2369,$A422,Observed!$C$2:$C$2369,$C422)),AVERAGEIFS(Observed!Z$2:Z$2369,Observed!$A$2:$A$2369,$A422,Observed!$C$2:$C$2369,$C422),"")</f>
        <v/>
      </c>
      <c r="AA422" s="40" t="str">
        <f>IF(ISNUMBER(AVERAGEIFS(Observed!AA$2:AA$2369,Observed!$A$2:$A$2369,$A422,Observed!$C$2:$C$2369,$C422)),AVERAGEIFS(Observed!AA$2:AA$2369,Observed!$A$2:$A$2369,$A422,Observed!$C$2:$C$2369,$C422),"")</f>
        <v/>
      </c>
      <c r="AB422" s="40">
        <f>IF(ISNUMBER(AVERAGEIFS(Observed!AB$2:AB$2369,Observed!$A$2:$A$2369,$A422,Observed!$C$2:$C$2369,$C422)),AVERAGEIFS(Observed!AB$2:AB$2369,Observed!$A$2:$A$2369,$A422,Observed!$C$2:$C$2369,$C422),"")</f>
        <v>19.625</v>
      </c>
      <c r="AC422" s="40">
        <f>IF(ISNUMBER(AVERAGEIFS(Observed!AC$2:AC$2369,Observed!$A$2:$A$2369,$A422,Observed!$C$2:$C$2369,$C422)),AVERAGEIFS(Observed!AC$2:AC$2369,Observed!$A$2:$A$2369,$A422,Observed!$C$2:$C$2369,$C422),"")</f>
        <v>9.3500000000000014</v>
      </c>
      <c r="AD422" s="40">
        <f>IF(ISNUMBER(AVERAGEIFS(Observed!AD$2:AD$2369,Observed!$A$2:$A$2369,$A422,Observed!$C$2:$C$2369,$C422)),AVERAGEIFS(Observed!AD$2:AD$2369,Observed!$A$2:$A$2369,$A422,Observed!$C$2:$C$2369,$C422),"")</f>
        <v>75.449999999999989</v>
      </c>
      <c r="AE422" s="40">
        <f>IF(ISNUMBER(AVERAGEIFS(Observed!AE$2:AE$2369,Observed!$A$2:$A$2369,$A422,Observed!$C$2:$C$2369,$C422)),AVERAGEIFS(Observed!AE$2:AE$2369,Observed!$A$2:$A$2369,$A422,Observed!$C$2:$C$2369,$C422),"")</f>
        <v>22.725000000000001</v>
      </c>
      <c r="AF422" s="40">
        <f>IF(ISNUMBER(AVERAGEIFS(Observed!AF$2:AF$2369,Observed!$A$2:$A$2369,$A422,Observed!$C$2:$C$2369,$C422)),AVERAGEIFS(Observed!AF$2:AF$2369,Observed!$A$2:$A$2369,$A422,Observed!$C$2:$C$2369,$C422),"")</f>
        <v>85.699999999999989</v>
      </c>
      <c r="AG422" s="40">
        <f>IF(ISNUMBER(AVERAGEIFS(Observed!AG$2:AG$2369,Observed!$A$2:$A$2369,$A422,Observed!$C$2:$C$2369,$C422)),AVERAGEIFS(Observed!AG$2:AG$2369,Observed!$A$2:$A$2369,$A422,Observed!$C$2:$C$2369,$C422),"")</f>
        <v>18.350000000000001</v>
      </c>
      <c r="AH422" s="41">
        <f>IF(ISNUMBER(AVERAGEIFS(Observed!AH$2:AH$2369,Observed!$A$2:$A$2369,$A422,Observed!$C$2:$C$2369,$C422)),AVERAGEIFS(Observed!AH$2:AH$2369,Observed!$A$2:$A$2369,$A422,Observed!$C$2:$C$2369,$C422),"")</f>
        <v>2.9249999999999998E-2</v>
      </c>
      <c r="AI422" s="41">
        <f>IF(ISNUMBER(AVERAGEIFS(Observed!AI$2:AI$2369,Observed!$A$2:$A$2369,$A422,Observed!$C$2:$C$2369,$C422)),AVERAGEIFS(Observed!AI$2:AI$2369,Observed!$A$2:$A$2369,$A422,Observed!$C$2:$C$2369,$C422),"")</f>
        <v>2.9249999999999998E-2</v>
      </c>
      <c r="AJ422" s="41" t="str">
        <f>IF(ISNUMBER(AVERAGEIFS(Observed!AJ$2:AJ$2369,Observed!$A$2:$A$2369,$A422,Observed!$C$2:$C$2369,$C422)),AVERAGEIFS(Observed!AJ$2:AJ$2369,Observed!$A$2:$A$2369,$A422,Observed!$C$2:$C$2369,$C422),"")</f>
        <v/>
      </c>
      <c r="AK422" s="40">
        <f>IF(ISNUMBER(AVERAGEIFS(Observed!AK$2:AK$2369,Observed!$A$2:$A$2369,$A422,Observed!$C$2:$C$2369,$C422)),AVERAGEIFS(Observed!AK$2:AK$2369,Observed!$A$2:$A$2369,$A422,Observed!$C$2:$C$2369,$C422),"")</f>
        <v>12.05</v>
      </c>
      <c r="AL422" s="41" t="str">
        <f>IF(ISNUMBER(AVERAGEIFS(Observed!AL$2:AL$2369,Observed!$A$2:$A$2369,$A422,Observed!$C$2:$C$2369,$C422)),AVERAGEIFS(Observed!AL$2:AL$2369,Observed!$A$2:$A$2369,$A422,Observed!$C$2:$C$2369,$C422),"")</f>
        <v/>
      </c>
      <c r="AM422" s="40" t="str">
        <f>IF(ISNUMBER(AVERAGEIFS(Observed!AM$2:AM$2369,Observed!$A$2:$A$2369,$A422,Observed!$C$2:$C$2369,$C422)),AVERAGEIFS(Observed!AM$2:AM$2369,Observed!$A$2:$A$2369,$A422,Observed!$C$2:$C$2369,$C422),"")</f>
        <v/>
      </c>
      <c r="AN422" s="40" t="str">
        <f>IF(ISNUMBER(AVERAGEIFS(Observed!AN$2:AN$2369,Observed!$A$2:$A$2369,$A422,Observed!$C$2:$C$2369,$C422)),AVERAGEIFS(Observed!AN$2:AN$2369,Observed!$A$2:$A$2369,$A422,Observed!$C$2:$C$2369,$C422),"")</f>
        <v/>
      </c>
      <c r="AO422" s="40" t="str">
        <f>IF(ISNUMBER(AVERAGEIFS(Observed!AO$2:AO$2369,Observed!$A$2:$A$2369,$A422,Observed!$C$2:$C$2369,$C422)),AVERAGEIFS(Observed!AO$2:AO$2369,Observed!$A$2:$A$2369,$A422,Observed!$C$2:$C$2369,$C422),"")</f>
        <v/>
      </c>
      <c r="AP422" s="41" t="str">
        <f>IF(ISNUMBER(AVERAGEIFS(Observed!AP$2:AP$2369,Observed!$A$2:$A$2369,$A422,Observed!$C$2:$C$2369,$C422)),AVERAGEIFS(Observed!AP$2:AP$2369,Observed!$A$2:$A$2369,$A422,Observed!$C$2:$C$2369,$C422),"")</f>
        <v/>
      </c>
      <c r="AQ422" s="40">
        <f>IF(ISNUMBER(AVERAGEIFS(Observed!AQ$2:AQ$2369,Observed!$A$2:$A$2369,$A422,Observed!$C$2:$C$2369,$C422)),AVERAGEIFS(Observed!AQ$2:AQ$2369,Observed!$A$2:$A$2369,$A422,Observed!$C$2:$C$2369,$C422),"")</f>
        <v>2.9419999999999997</v>
      </c>
      <c r="AR422" s="40">
        <f>IF(ISNUMBER(AVERAGEIFS(Observed!AR$2:AR$2369,Observed!$A$2:$A$2369,$A422,Observed!$C$2:$C$2369,$C422)),AVERAGEIFS(Observed!AR$2:AR$2369,Observed!$A$2:$A$2369,$A422,Observed!$C$2:$C$2369,$C422),"")</f>
        <v>15.65175</v>
      </c>
      <c r="AS422" s="3">
        <f>COUNTIFS(Observed!$A$2:$A$2369,$A422,Observed!$C$2:$C$2369,$C422)</f>
        <v>4</v>
      </c>
      <c r="AT422" s="3">
        <f t="shared" si="7"/>
        <v>14</v>
      </c>
    </row>
    <row r="423" spans="1:46" x14ac:dyDescent="0.25">
      <c r="A423" t="s">
        <v>60</v>
      </c>
      <c r="B423" t="s">
        <v>61</v>
      </c>
      <c r="C423" s="7">
        <v>42404</v>
      </c>
      <c r="D423" t="s">
        <v>101</v>
      </c>
      <c r="F423">
        <v>200</v>
      </c>
      <c r="J423" t="s">
        <v>97</v>
      </c>
      <c r="K423" t="s">
        <v>58</v>
      </c>
      <c r="L423">
        <v>7</v>
      </c>
      <c r="M423" t="s">
        <v>56</v>
      </c>
      <c r="N423" s="39" t="str">
        <f>IF(ISNUMBER(AVERAGEIFS(Observed!N$2:N$2369,Observed!$A$2:$A$2369,$A423,Observed!$C$2:$C$2369,$C423)),AVERAGEIFS(Observed!N$2:N$2369,Observed!$A$2:$A$2369,$A423,Observed!$C$2:$C$2369,$C423),"")</f>
        <v/>
      </c>
      <c r="O423" s="40" t="str">
        <f>IF(ISNUMBER(AVERAGEIFS(Observed!O$2:O$2369,Observed!$A$2:$A$2369,$A423,Observed!$C$2:$C$2369,$C423)),AVERAGEIFS(Observed!O$2:O$2369,Observed!$A$2:$A$2369,$A423,Observed!$C$2:$C$2369,$C423),"")</f>
        <v/>
      </c>
      <c r="P423" s="40">
        <f>IF(ISNUMBER(AVERAGEIFS(Observed!P$2:P$2369,Observed!$A$2:$A$2369,$A423,Observed!$C$2:$C$2369,$C423)),AVERAGEIFS(Observed!P$2:P$2369,Observed!$A$2:$A$2369,$A423,Observed!$C$2:$C$2369,$C423),"")</f>
        <v>96.052500000000009</v>
      </c>
      <c r="Q423" s="40">
        <f>IF(ISNUMBER(AVERAGEIFS(Observed!Q$2:Q$2369,Observed!$A$2:$A$2369,$A423,Observed!$C$2:$C$2369,$C423)),AVERAGEIFS(Observed!Q$2:Q$2369,Observed!$A$2:$A$2369,$A423,Observed!$C$2:$C$2369,$C423),"")</f>
        <v>96.052500000000009</v>
      </c>
      <c r="R423" s="40">
        <f>IF(ISNUMBER(AVERAGEIFS(Observed!R$2:R$2369,Observed!$A$2:$A$2369,$A423,Observed!$C$2:$C$2369,$C423)),AVERAGEIFS(Observed!R$2:R$2369,Observed!$A$2:$A$2369,$A423,Observed!$C$2:$C$2369,$C423),"")</f>
        <v>559.5725000000001</v>
      </c>
      <c r="S423" s="41" t="str">
        <f>IF(ISNUMBER(AVERAGEIFS(Observed!S$2:S$2369,Observed!$A$2:$A$2369,$A423,Observed!$C$2:$C$2369,$C423)),AVERAGEIFS(Observed!S$2:S$2369,Observed!$A$2:$A$2369,$A423,Observed!$C$2:$C$2369,$C423),"")</f>
        <v/>
      </c>
      <c r="T423" s="41" t="str">
        <f>IF(ISNUMBER(AVERAGEIFS(Observed!T$2:T$2369,Observed!$A$2:$A$2369,$A423,Observed!$C$2:$C$2369,$C423)),AVERAGEIFS(Observed!T$2:T$2369,Observed!$A$2:$A$2369,$A423,Observed!$C$2:$C$2369,$C423),"")</f>
        <v/>
      </c>
      <c r="U423" s="41" t="str">
        <f>IF(ISNUMBER(AVERAGEIFS(Observed!U$2:U$2369,Observed!$A$2:$A$2369,$A423,Observed!$C$2:$C$2369,$C423)),AVERAGEIFS(Observed!U$2:U$2369,Observed!$A$2:$A$2369,$A423,Observed!$C$2:$C$2369,$C423),"")</f>
        <v/>
      </c>
      <c r="V423" s="40" t="str">
        <f>IF(ISNUMBER(AVERAGEIFS(Observed!V$2:V$2369,Observed!$A$2:$A$2369,$A423,Observed!$C$2:$C$2369,$C423)),AVERAGEIFS(Observed!V$2:V$2369,Observed!$A$2:$A$2369,$A423,Observed!$C$2:$C$2369,$C423),"")</f>
        <v/>
      </c>
      <c r="W423" s="8" t="str">
        <f>IF(ISNUMBER(AVERAGEIFS(Observed!W$2:W$2369,Observed!$A$2:$A$2369,$A423,Observed!$C$2:$C$2369,$C423)),AVERAGEIFS(Observed!W$2:W$2369,Observed!$A$2:$A$2369,$A423,Observed!$C$2:$C$2369,$C423),"")</f>
        <v/>
      </c>
      <c r="X423" s="8" t="str">
        <f>IF(ISNUMBER(AVERAGEIFS(Observed!X$2:X$2369,Observed!$A$2:$A$2369,$A423,Observed!$C$2:$C$2369,$C423)),AVERAGEIFS(Observed!X$2:X$2369,Observed!$A$2:$A$2369,$A423,Observed!$C$2:$C$2369,$C423),"")</f>
        <v/>
      </c>
      <c r="Y423" s="40" t="str">
        <f>IF(ISNUMBER(AVERAGEIFS(Observed!Y$2:Y$2369,Observed!$A$2:$A$2369,$A423,Observed!$C$2:$C$2369,$C423)),AVERAGEIFS(Observed!Y$2:Y$2369,Observed!$A$2:$A$2369,$A423,Observed!$C$2:$C$2369,$C423),"")</f>
        <v/>
      </c>
      <c r="Z423" s="40" t="str">
        <f>IF(ISNUMBER(AVERAGEIFS(Observed!Z$2:Z$2369,Observed!$A$2:$A$2369,$A423,Observed!$C$2:$C$2369,$C423)),AVERAGEIFS(Observed!Z$2:Z$2369,Observed!$A$2:$A$2369,$A423,Observed!$C$2:$C$2369,$C423),"")</f>
        <v/>
      </c>
      <c r="AA423" s="40" t="str">
        <f>IF(ISNUMBER(AVERAGEIFS(Observed!AA$2:AA$2369,Observed!$A$2:$A$2369,$A423,Observed!$C$2:$C$2369,$C423)),AVERAGEIFS(Observed!AA$2:AA$2369,Observed!$A$2:$A$2369,$A423,Observed!$C$2:$C$2369,$C423),"")</f>
        <v/>
      </c>
      <c r="AB423" s="40">
        <f>IF(ISNUMBER(AVERAGEIFS(Observed!AB$2:AB$2369,Observed!$A$2:$A$2369,$A423,Observed!$C$2:$C$2369,$C423)),AVERAGEIFS(Observed!AB$2:AB$2369,Observed!$A$2:$A$2369,$A423,Observed!$C$2:$C$2369,$C423),"")</f>
        <v>19.5</v>
      </c>
      <c r="AC423" s="40">
        <f>IF(ISNUMBER(AVERAGEIFS(Observed!AC$2:AC$2369,Observed!$A$2:$A$2369,$A423,Observed!$C$2:$C$2369,$C423)),AVERAGEIFS(Observed!AC$2:AC$2369,Observed!$A$2:$A$2369,$A423,Observed!$C$2:$C$2369,$C423),"")</f>
        <v>11.75</v>
      </c>
      <c r="AD423" s="40">
        <f>IF(ISNUMBER(AVERAGEIFS(Observed!AD$2:AD$2369,Observed!$A$2:$A$2369,$A423,Observed!$C$2:$C$2369,$C423)),AVERAGEIFS(Observed!AD$2:AD$2369,Observed!$A$2:$A$2369,$A423,Observed!$C$2:$C$2369,$C423),"")</f>
        <v>76.575000000000003</v>
      </c>
      <c r="AE423" s="40">
        <f>IF(ISNUMBER(AVERAGEIFS(Observed!AE$2:AE$2369,Observed!$A$2:$A$2369,$A423,Observed!$C$2:$C$2369,$C423)),AVERAGEIFS(Observed!AE$2:AE$2369,Observed!$A$2:$A$2369,$A423,Observed!$C$2:$C$2369,$C423),"")</f>
        <v>22.475000000000001</v>
      </c>
      <c r="AF423" s="40">
        <f>IF(ISNUMBER(AVERAGEIFS(Observed!AF$2:AF$2369,Observed!$A$2:$A$2369,$A423,Observed!$C$2:$C$2369,$C423)),AVERAGEIFS(Observed!AF$2:AF$2369,Observed!$A$2:$A$2369,$A423,Observed!$C$2:$C$2369,$C423),"")</f>
        <v>85.574999999999989</v>
      </c>
      <c r="AG423" s="40">
        <f>IF(ISNUMBER(AVERAGEIFS(Observed!AG$2:AG$2369,Observed!$A$2:$A$2369,$A423,Observed!$C$2:$C$2369,$C423)),AVERAGEIFS(Observed!AG$2:AG$2369,Observed!$A$2:$A$2369,$A423,Observed!$C$2:$C$2369,$C423),"")</f>
        <v>17.725000000000001</v>
      </c>
      <c r="AH423" s="41">
        <f>IF(ISNUMBER(AVERAGEIFS(Observed!AH$2:AH$2369,Observed!$A$2:$A$2369,$A423,Observed!$C$2:$C$2369,$C423)),AVERAGEIFS(Observed!AH$2:AH$2369,Observed!$A$2:$A$2369,$A423,Observed!$C$2:$C$2369,$C423),"")</f>
        <v>2.8249999999999997E-2</v>
      </c>
      <c r="AI423" s="41">
        <f>IF(ISNUMBER(AVERAGEIFS(Observed!AI$2:AI$2369,Observed!$A$2:$A$2369,$A423,Observed!$C$2:$C$2369,$C423)),AVERAGEIFS(Observed!AI$2:AI$2369,Observed!$A$2:$A$2369,$A423,Observed!$C$2:$C$2369,$C423),"")</f>
        <v>2.8249999999999997E-2</v>
      </c>
      <c r="AJ423" s="41" t="str">
        <f>IF(ISNUMBER(AVERAGEIFS(Observed!AJ$2:AJ$2369,Observed!$A$2:$A$2369,$A423,Observed!$C$2:$C$2369,$C423)),AVERAGEIFS(Observed!AJ$2:AJ$2369,Observed!$A$2:$A$2369,$A423,Observed!$C$2:$C$2369,$C423),"")</f>
        <v/>
      </c>
      <c r="AK423" s="40">
        <f>IF(ISNUMBER(AVERAGEIFS(Observed!AK$2:AK$2369,Observed!$A$2:$A$2369,$A423,Observed!$C$2:$C$2369,$C423)),AVERAGEIFS(Observed!AK$2:AK$2369,Observed!$A$2:$A$2369,$A423,Observed!$C$2:$C$2369,$C423),"")</f>
        <v>12.25</v>
      </c>
      <c r="AL423" s="41" t="str">
        <f>IF(ISNUMBER(AVERAGEIFS(Observed!AL$2:AL$2369,Observed!$A$2:$A$2369,$A423,Observed!$C$2:$C$2369,$C423)),AVERAGEIFS(Observed!AL$2:AL$2369,Observed!$A$2:$A$2369,$A423,Observed!$C$2:$C$2369,$C423),"")</f>
        <v/>
      </c>
      <c r="AM423" s="40" t="str">
        <f>IF(ISNUMBER(AVERAGEIFS(Observed!AM$2:AM$2369,Observed!$A$2:$A$2369,$A423,Observed!$C$2:$C$2369,$C423)),AVERAGEIFS(Observed!AM$2:AM$2369,Observed!$A$2:$A$2369,$A423,Observed!$C$2:$C$2369,$C423),"")</f>
        <v/>
      </c>
      <c r="AN423" s="40" t="str">
        <f>IF(ISNUMBER(AVERAGEIFS(Observed!AN$2:AN$2369,Observed!$A$2:$A$2369,$A423,Observed!$C$2:$C$2369,$C423)),AVERAGEIFS(Observed!AN$2:AN$2369,Observed!$A$2:$A$2369,$A423,Observed!$C$2:$C$2369,$C423),"")</f>
        <v/>
      </c>
      <c r="AO423" s="40" t="str">
        <f>IF(ISNUMBER(AVERAGEIFS(Observed!AO$2:AO$2369,Observed!$A$2:$A$2369,$A423,Observed!$C$2:$C$2369,$C423)),AVERAGEIFS(Observed!AO$2:AO$2369,Observed!$A$2:$A$2369,$A423,Observed!$C$2:$C$2369,$C423),"")</f>
        <v/>
      </c>
      <c r="AP423" s="41" t="str">
        <f>IF(ISNUMBER(AVERAGEIFS(Observed!AP$2:AP$2369,Observed!$A$2:$A$2369,$A423,Observed!$C$2:$C$2369,$C423)),AVERAGEIFS(Observed!AP$2:AP$2369,Observed!$A$2:$A$2369,$A423,Observed!$C$2:$C$2369,$C423),"")</f>
        <v/>
      </c>
      <c r="AQ423" s="40">
        <f>IF(ISNUMBER(AVERAGEIFS(Observed!AQ$2:AQ$2369,Observed!$A$2:$A$2369,$A423,Observed!$C$2:$C$2369,$C423)),AVERAGEIFS(Observed!AQ$2:AQ$2369,Observed!$A$2:$A$2369,$A423,Observed!$C$2:$C$2369,$C423),"")</f>
        <v>2.6672500000000001</v>
      </c>
      <c r="AR423" s="40">
        <f>IF(ISNUMBER(AVERAGEIFS(Observed!AR$2:AR$2369,Observed!$A$2:$A$2369,$A423,Observed!$C$2:$C$2369,$C423)),AVERAGEIFS(Observed!AR$2:AR$2369,Observed!$A$2:$A$2369,$A423,Observed!$C$2:$C$2369,$C423),"")</f>
        <v>15.338999999999999</v>
      </c>
      <c r="AS423" s="3">
        <f>COUNTIFS(Observed!$A$2:$A$2369,$A423,Observed!$C$2:$C$2369,$C423)</f>
        <v>4</v>
      </c>
      <c r="AT423" s="3">
        <f t="shared" si="7"/>
        <v>14</v>
      </c>
    </row>
    <row r="424" spans="1:46" x14ac:dyDescent="0.25">
      <c r="A424" t="s">
        <v>65</v>
      </c>
      <c r="B424" t="s">
        <v>61</v>
      </c>
      <c r="C424" s="7">
        <v>42404</v>
      </c>
      <c r="D424" t="s">
        <v>101</v>
      </c>
      <c r="F424">
        <v>350</v>
      </c>
      <c r="J424" t="s">
        <v>97</v>
      </c>
      <c r="K424" t="s">
        <v>58</v>
      </c>
      <c r="L424">
        <v>7</v>
      </c>
      <c r="M424" t="s">
        <v>56</v>
      </c>
      <c r="N424" s="39" t="str">
        <f>IF(ISNUMBER(AVERAGEIFS(Observed!N$2:N$2369,Observed!$A$2:$A$2369,$A424,Observed!$C$2:$C$2369,$C424)),AVERAGEIFS(Observed!N$2:N$2369,Observed!$A$2:$A$2369,$A424,Observed!$C$2:$C$2369,$C424),"")</f>
        <v/>
      </c>
      <c r="O424" s="40" t="str">
        <f>IF(ISNUMBER(AVERAGEIFS(Observed!O$2:O$2369,Observed!$A$2:$A$2369,$A424,Observed!$C$2:$C$2369,$C424)),AVERAGEIFS(Observed!O$2:O$2369,Observed!$A$2:$A$2369,$A424,Observed!$C$2:$C$2369,$C424),"")</f>
        <v/>
      </c>
      <c r="P424" s="40">
        <f>IF(ISNUMBER(AVERAGEIFS(Observed!P$2:P$2369,Observed!$A$2:$A$2369,$A424,Observed!$C$2:$C$2369,$C424)),AVERAGEIFS(Observed!P$2:P$2369,Observed!$A$2:$A$2369,$A424,Observed!$C$2:$C$2369,$C424),"")</f>
        <v>109.18</v>
      </c>
      <c r="Q424" s="40">
        <f>IF(ISNUMBER(AVERAGEIFS(Observed!Q$2:Q$2369,Observed!$A$2:$A$2369,$A424,Observed!$C$2:$C$2369,$C424)),AVERAGEIFS(Observed!Q$2:Q$2369,Observed!$A$2:$A$2369,$A424,Observed!$C$2:$C$2369,$C424),"")</f>
        <v>109.18</v>
      </c>
      <c r="R424" s="40">
        <f>IF(ISNUMBER(AVERAGEIFS(Observed!R$2:R$2369,Observed!$A$2:$A$2369,$A424,Observed!$C$2:$C$2369,$C424)),AVERAGEIFS(Observed!R$2:R$2369,Observed!$A$2:$A$2369,$A424,Observed!$C$2:$C$2369,$C424),"")</f>
        <v>702.97250000000008</v>
      </c>
      <c r="S424" s="41" t="str">
        <f>IF(ISNUMBER(AVERAGEIFS(Observed!S$2:S$2369,Observed!$A$2:$A$2369,$A424,Observed!$C$2:$C$2369,$C424)),AVERAGEIFS(Observed!S$2:S$2369,Observed!$A$2:$A$2369,$A424,Observed!$C$2:$C$2369,$C424),"")</f>
        <v/>
      </c>
      <c r="T424" s="41" t="str">
        <f>IF(ISNUMBER(AVERAGEIFS(Observed!T$2:T$2369,Observed!$A$2:$A$2369,$A424,Observed!$C$2:$C$2369,$C424)),AVERAGEIFS(Observed!T$2:T$2369,Observed!$A$2:$A$2369,$A424,Observed!$C$2:$C$2369,$C424),"")</f>
        <v/>
      </c>
      <c r="U424" s="41" t="str">
        <f>IF(ISNUMBER(AVERAGEIFS(Observed!U$2:U$2369,Observed!$A$2:$A$2369,$A424,Observed!$C$2:$C$2369,$C424)),AVERAGEIFS(Observed!U$2:U$2369,Observed!$A$2:$A$2369,$A424,Observed!$C$2:$C$2369,$C424),"")</f>
        <v/>
      </c>
      <c r="V424" s="40" t="str">
        <f>IF(ISNUMBER(AVERAGEIFS(Observed!V$2:V$2369,Observed!$A$2:$A$2369,$A424,Observed!$C$2:$C$2369,$C424)),AVERAGEIFS(Observed!V$2:V$2369,Observed!$A$2:$A$2369,$A424,Observed!$C$2:$C$2369,$C424),"")</f>
        <v/>
      </c>
      <c r="W424" s="8" t="str">
        <f>IF(ISNUMBER(AVERAGEIFS(Observed!W$2:W$2369,Observed!$A$2:$A$2369,$A424,Observed!$C$2:$C$2369,$C424)),AVERAGEIFS(Observed!W$2:W$2369,Observed!$A$2:$A$2369,$A424,Observed!$C$2:$C$2369,$C424),"")</f>
        <v/>
      </c>
      <c r="X424" s="8" t="str">
        <f>IF(ISNUMBER(AVERAGEIFS(Observed!X$2:X$2369,Observed!$A$2:$A$2369,$A424,Observed!$C$2:$C$2369,$C424)),AVERAGEIFS(Observed!X$2:X$2369,Observed!$A$2:$A$2369,$A424,Observed!$C$2:$C$2369,$C424),"")</f>
        <v/>
      </c>
      <c r="Y424" s="40" t="str">
        <f>IF(ISNUMBER(AVERAGEIFS(Observed!Y$2:Y$2369,Observed!$A$2:$A$2369,$A424,Observed!$C$2:$C$2369,$C424)),AVERAGEIFS(Observed!Y$2:Y$2369,Observed!$A$2:$A$2369,$A424,Observed!$C$2:$C$2369,$C424),"")</f>
        <v/>
      </c>
      <c r="Z424" s="40" t="str">
        <f>IF(ISNUMBER(AVERAGEIFS(Observed!Z$2:Z$2369,Observed!$A$2:$A$2369,$A424,Observed!$C$2:$C$2369,$C424)),AVERAGEIFS(Observed!Z$2:Z$2369,Observed!$A$2:$A$2369,$A424,Observed!$C$2:$C$2369,$C424),"")</f>
        <v/>
      </c>
      <c r="AA424" s="40" t="str">
        <f>IF(ISNUMBER(AVERAGEIFS(Observed!AA$2:AA$2369,Observed!$A$2:$A$2369,$A424,Observed!$C$2:$C$2369,$C424)),AVERAGEIFS(Observed!AA$2:AA$2369,Observed!$A$2:$A$2369,$A424,Observed!$C$2:$C$2369,$C424),"")</f>
        <v/>
      </c>
      <c r="AB424" s="40">
        <f>IF(ISNUMBER(AVERAGEIFS(Observed!AB$2:AB$2369,Observed!$A$2:$A$2369,$A424,Observed!$C$2:$C$2369,$C424)),AVERAGEIFS(Observed!AB$2:AB$2369,Observed!$A$2:$A$2369,$A424,Observed!$C$2:$C$2369,$C424),"")</f>
        <v>19.3</v>
      </c>
      <c r="AC424" s="40">
        <f>IF(ISNUMBER(AVERAGEIFS(Observed!AC$2:AC$2369,Observed!$A$2:$A$2369,$A424,Observed!$C$2:$C$2369,$C424)),AVERAGEIFS(Observed!AC$2:AC$2369,Observed!$A$2:$A$2369,$A424,Observed!$C$2:$C$2369,$C424),"")</f>
        <v>12.175000000000001</v>
      </c>
      <c r="AD424" s="40">
        <f>IF(ISNUMBER(AVERAGEIFS(Observed!AD$2:AD$2369,Observed!$A$2:$A$2369,$A424,Observed!$C$2:$C$2369,$C424)),AVERAGEIFS(Observed!AD$2:AD$2369,Observed!$A$2:$A$2369,$A424,Observed!$C$2:$C$2369,$C424),"")</f>
        <v>74.525000000000006</v>
      </c>
      <c r="AE424" s="40">
        <f>IF(ISNUMBER(AVERAGEIFS(Observed!AE$2:AE$2369,Observed!$A$2:$A$2369,$A424,Observed!$C$2:$C$2369,$C424)),AVERAGEIFS(Observed!AE$2:AE$2369,Observed!$A$2:$A$2369,$A424,Observed!$C$2:$C$2369,$C424),"")</f>
        <v>23.6</v>
      </c>
      <c r="AF424" s="40">
        <f>IF(ISNUMBER(AVERAGEIFS(Observed!AF$2:AF$2369,Observed!$A$2:$A$2369,$A424,Observed!$C$2:$C$2369,$C424)),AVERAGEIFS(Observed!AF$2:AF$2369,Observed!$A$2:$A$2369,$A424,Observed!$C$2:$C$2369,$C424),"")</f>
        <v>86.775000000000006</v>
      </c>
      <c r="AG424" s="40">
        <f>IF(ISNUMBER(AVERAGEIFS(Observed!AG$2:AG$2369,Observed!$A$2:$A$2369,$A424,Observed!$C$2:$C$2369,$C424)),AVERAGEIFS(Observed!AG$2:AG$2369,Observed!$A$2:$A$2369,$A424,Observed!$C$2:$C$2369,$C424),"")</f>
        <v>21.074999999999999</v>
      </c>
      <c r="AH424" s="41">
        <f>IF(ISNUMBER(AVERAGEIFS(Observed!AH$2:AH$2369,Observed!$A$2:$A$2369,$A424,Observed!$C$2:$C$2369,$C424)),AVERAGEIFS(Observed!AH$2:AH$2369,Observed!$A$2:$A$2369,$A424,Observed!$C$2:$C$2369,$C424),"")</f>
        <v>3.3500000000000002E-2</v>
      </c>
      <c r="AI424" s="41">
        <f>IF(ISNUMBER(AVERAGEIFS(Observed!AI$2:AI$2369,Observed!$A$2:$A$2369,$A424,Observed!$C$2:$C$2369,$C424)),AVERAGEIFS(Observed!AI$2:AI$2369,Observed!$A$2:$A$2369,$A424,Observed!$C$2:$C$2369,$C424),"")</f>
        <v>3.3500000000000002E-2</v>
      </c>
      <c r="AJ424" s="41" t="str">
        <f>IF(ISNUMBER(AVERAGEIFS(Observed!AJ$2:AJ$2369,Observed!$A$2:$A$2369,$A424,Observed!$C$2:$C$2369,$C424)),AVERAGEIFS(Observed!AJ$2:AJ$2369,Observed!$A$2:$A$2369,$A424,Observed!$C$2:$C$2369,$C424),"")</f>
        <v/>
      </c>
      <c r="AK424" s="40">
        <f>IF(ISNUMBER(AVERAGEIFS(Observed!AK$2:AK$2369,Observed!$A$2:$A$2369,$A424,Observed!$C$2:$C$2369,$C424)),AVERAGEIFS(Observed!AK$2:AK$2369,Observed!$A$2:$A$2369,$A424,Observed!$C$2:$C$2369,$C424),"")</f>
        <v>11.925000000000001</v>
      </c>
      <c r="AL424" s="41" t="str">
        <f>IF(ISNUMBER(AVERAGEIFS(Observed!AL$2:AL$2369,Observed!$A$2:$A$2369,$A424,Observed!$C$2:$C$2369,$C424)),AVERAGEIFS(Observed!AL$2:AL$2369,Observed!$A$2:$A$2369,$A424,Observed!$C$2:$C$2369,$C424),"")</f>
        <v/>
      </c>
      <c r="AM424" s="40" t="str">
        <f>IF(ISNUMBER(AVERAGEIFS(Observed!AM$2:AM$2369,Observed!$A$2:$A$2369,$A424,Observed!$C$2:$C$2369,$C424)),AVERAGEIFS(Observed!AM$2:AM$2369,Observed!$A$2:$A$2369,$A424,Observed!$C$2:$C$2369,$C424),"")</f>
        <v/>
      </c>
      <c r="AN424" s="40" t="str">
        <f>IF(ISNUMBER(AVERAGEIFS(Observed!AN$2:AN$2369,Observed!$A$2:$A$2369,$A424,Observed!$C$2:$C$2369,$C424)),AVERAGEIFS(Observed!AN$2:AN$2369,Observed!$A$2:$A$2369,$A424,Observed!$C$2:$C$2369,$C424),"")</f>
        <v/>
      </c>
      <c r="AO424" s="40" t="str">
        <f>IF(ISNUMBER(AVERAGEIFS(Observed!AO$2:AO$2369,Observed!$A$2:$A$2369,$A424,Observed!$C$2:$C$2369,$C424)),AVERAGEIFS(Observed!AO$2:AO$2369,Observed!$A$2:$A$2369,$A424,Observed!$C$2:$C$2369,$C424),"")</f>
        <v/>
      </c>
      <c r="AP424" s="41" t="str">
        <f>IF(ISNUMBER(AVERAGEIFS(Observed!AP$2:AP$2369,Observed!$A$2:$A$2369,$A424,Observed!$C$2:$C$2369,$C424)),AVERAGEIFS(Observed!AP$2:AP$2369,Observed!$A$2:$A$2369,$A424,Observed!$C$2:$C$2369,$C424),"")</f>
        <v/>
      </c>
      <c r="AQ424" s="40">
        <f>IF(ISNUMBER(AVERAGEIFS(Observed!AQ$2:AQ$2369,Observed!$A$2:$A$2369,$A424,Observed!$C$2:$C$2369,$C424)),AVERAGEIFS(Observed!AQ$2:AQ$2369,Observed!$A$2:$A$2369,$A424,Observed!$C$2:$C$2369,$C424),"")</f>
        <v>3.6182500000000002</v>
      </c>
      <c r="AR424" s="40">
        <f>IF(ISNUMBER(AVERAGEIFS(Observed!AR$2:AR$2369,Observed!$A$2:$A$2369,$A424,Observed!$C$2:$C$2369,$C424)),AVERAGEIFS(Observed!AR$2:AR$2369,Observed!$A$2:$A$2369,$A424,Observed!$C$2:$C$2369,$C424),"")</f>
        <v>21.849499999999999</v>
      </c>
      <c r="AS424" s="3">
        <f>COUNTIFS(Observed!$A$2:$A$2369,$A424,Observed!$C$2:$C$2369,$C424)</f>
        <v>4</v>
      </c>
      <c r="AT424" s="3">
        <f t="shared" si="7"/>
        <v>14</v>
      </c>
    </row>
    <row r="425" spans="1:46" x14ac:dyDescent="0.25">
      <c r="A425" t="s">
        <v>62</v>
      </c>
      <c r="B425" t="s">
        <v>61</v>
      </c>
      <c r="C425" s="7">
        <v>42404</v>
      </c>
      <c r="D425" t="s">
        <v>101</v>
      </c>
      <c r="F425">
        <v>500</v>
      </c>
      <c r="J425" t="s">
        <v>97</v>
      </c>
      <c r="K425" t="s">
        <v>58</v>
      </c>
      <c r="L425">
        <v>7</v>
      </c>
      <c r="M425" t="s">
        <v>56</v>
      </c>
      <c r="N425" s="39" t="str">
        <f>IF(ISNUMBER(AVERAGEIFS(Observed!N$2:N$2369,Observed!$A$2:$A$2369,$A425,Observed!$C$2:$C$2369,$C425)),AVERAGEIFS(Observed!N$2:N$2369,Observed!$A$2:$A$2369,$A425,Observed!$C$2:$C$2369,$C425),"")</f>
        <v/>
      </c>
      <c r="O425" s="40" t="str">
        <f>IF(ISNUMBER(AVERAGEIFS(Observed!O$2:O$2369,Observed!$A$2:$A$2369,$A425,Observed!$C$2:$C$2369,$C425)),AVERAGEIFS(Observed!O$2:O$2369,Observed!$A$2:$A$2369,$A425,Observed!$C$2:$C$2369,$C425),"")</f>
        <v/>
      </c>
      <c r="P425" s="40">
        <f>IF(ISNUMBER(AVERAGEIFS(Observed!P$2:P$2369,Observed!$A$2:$A$2369,$A425,Observed!$C$2:$C$2369,$C425)),AVERAGEIFS(Observed!P$2:P$2369,Observed!$A$2:$A$2369,$A425,Observed!$C$2:$C$2369,$C425),"")</f>
        <v>77.509999999999991</v>
      </c>
      <c r="Q425" s="40">
        <f>IF(ISNUMBER(AVERAGEIFS(Observed!Q$2:Q$2369,Observed!$A$2:$A$2369,$A425,Observed!$C$2:$C$2369,$C425)),AVERAGEIFS(Observed!Q$2:Q$2369,Observed!$A$2:$A$2369,$A425,Observed!$C$2:$C$2369,$C425),"")</f>
        <v>77.509999999999991</v>
      </c>
      <c r="R425" s="40">
        <f>IF(ISNUMBER(AVERAGEIFS(Observed!R$2:R$2369,Observed!$A$2:$A$2369,$A425,Observed!$C$2:$C$2369,$C425)),AVERAGEIFS(Observed!R$2:R$2369,Observed!$A$2:$A$2369,$A425,Observed!$C$2:$C$2369,$C425),"")</f>
        <v>656.02750000000003</v>
      </c>
      <c r="S425" s="41" t="str">
        <f>IF(ISNUMBER(AVERAGEIFS(Observed!S$2:S$2369,Observed!$A$2:$A$2369,$A425,Observed!$C$2:$C$2369,$C425)),AVERAGEIFS(Observed!S$2:S$2369,Observed!$A$2:$A$2369,$A425,Observed!$C$2:$C$2369,$C425),"")</f>
        <v/>
      </c>
      <c r="T425" s="41" t="str">
        <f>IF(ISNUMBER(AVERAGEIFS(Observed!T$2:T$2369,Observed!$A$2:$A$2369,$A425,Observed!$C$2:$C$2369,$C425)),AVERAGEIFS(Observed!T$2:T$2369,Observed!$A$2:$A$2369,$A425,Observed!$C$2:$C$2369,$C425),"")</f>
        <v/>
      </c>
      <c r="U425" s="41" t="str">
        <f>IF(ISNUMBER(AVERAGEIFS(Observed!U$2:U$2369,Observed!$A$2:$A$2369,$A425,Observed!$C$2:$C$2369,$C425)),AVERAGEIFS(Observed!U$2:U$2369,Observed!$A$2:$A$2369,$A425,Observed!$C$2:$C$2369,$C425),"")</f>
        <v/>
      </c>
      <c r="V425" s="40" t="str">
        <f>IF(ISNUMBER(AVERAGEIFS(Observed!V$2:V$2369,Observed!$A$2:$A$2369,$A425,Observed!$C$2:$C$2369,$C425)),AVERAGEIFS(Observed!V$2:V$2369,Observed!$A$2:$A$2369,$A425,Observed!$C$2:$C$2369,$C425),"")</f>
        <v/>
      </c>
      <c r="W425" s="8" t="str">
        <f>IF(ISNUMBER(AVERAGEIFS(Observed!W$2:W$2369,Observed!$A$2:$A$2369,$A425,Observed!$C$2:$C$2369,$C425)),AVERAGEIFS(Observed!W$2:W$2369,Observed!$A$2:$A$2369,$A425,Observed!$C$2:$C$2369,$C425),"")</f>
        <v/>
      </c>
      <c r="X425" s="8" t="str">
        <f>IF(ISNUMBER(AVERAGEIFS(Observed!X$2:X$2369,Observed!$A$2:$A$2369,$A425,Observed!$C$2:$C$2369,$C425)),AVERAGEIFS(Observed!X$2:X$2369,Observed!$A$2:$A$2369,$A425,Observed!$C$2:$C$2369,$C425),"")</f>
        <v/>
      </c>
      <c r="Y425" s="40" t="str">
        <f>IF(ISNUMBER(AVERAGEIFS(Observed!Y$2:Y$2369,Observed!$A$2:$A$2369,$A425,Observed!$C$2:$C$2369,$C425)),AVERAGEIFS(Observed!Y$2:Y$2369,Observed!$A$2:$A$2369,$A425,Observed!$C$2:$C$2369,$C425),"")</f>
        <v/>
      </c>
      <c r="Z425" s="40" t="str">
        <f>IF(ISNUMBER(AVERAGEIFS(Observed!Z$2:Z$2369,Observed!$A$2:$A$2369,$A425,Observed!$C$2:$C$2369,$C425)),AVERAGEIFS(Observed!Z$2:Z$2369,Observed!$A$2:$A$2369,$A425,Observed!$C$2:$C$2369,$C425),"")</f>
        <v/>
      </c>
      <c r="AA425" s="40" t="str">
        <f>IF(ISNUMBER(AVERAGEIFS(Observed!AA$2:AA$2369,Observed!$A$2:$A$2369,$A425,Observed!$C$2:$C$2369,$C425)),AVERAGEIFS(Observed!AA$2:AA$2369,Observed!$A$2:$A$2369,$A425,Observed!$C$2:$C$2369,$C425),"")</f>
        <v/>
      </c>
      <c r="AB425" s="40">
        <f>IF(ISNUMBER(AVERAGEIFS(Observed!AB$2:AB$2369,Observed!$A$2:$A$2369,$A425,Observed!$C$2:$C$2369,$C425)),AVERAGEIFS(Observed!AB$2:AB$2369,Observed!$A$2:$A$2369,$A425,Observed!$C$2:$C$2369,$C425),"")</f>
        <v>17.924999999999997</v>
      </c>
      <c r="AC425" s="40">
        <f>IF(ISNUMBER(AVERAGEIFS(Observed!AC$2:AC$2369,Observed!$A$2:$A$2369,$A425,Observed!$C$2:$C$2369,$C425)),AVERAGEIFS(Observed!AC$2:AC$2369,Observed!$A$2:$A$2369,$A425,Observed!$C$2:$C$2369,$C425),"")</f>
        <v>13.074999999999999</v>
      </c>
      <c r="AD425" s="40">
        <f>IF(ISNUMBER(AVERAGEIFS(Observed!AD$2:AD$2369,Observed!$A$2:$A$2369,$A425,Observed!$C$2:$C$2369,$C425)),AVERAGEIFS(Observed!AD$2:AD$2369,Observed!$A$2:$A$2369,$A425,Observed!$C$2:$C$2369,$C425),"")</f>
        <v>75.174999999999997</v>
      </c>
      <c r="AE425" s="40">
        <f>IF(ISNUMBER(AVERAGEIFS(Observed!AE$2:AE$2369,Observed!$A$2:$A$2369,$A425,Observed!$C$2:$C$2369,$C425)),AVERAGEIFS(Observed!AE$2:AE$2369,Observed!$A$2:$A$2369,$A425,Observed!$C$2:$C$2369,$C425),"")</f>
        <v>22.375</v>
      </c>
      <c r="AF425" s="40">
        <f>IF(ISNUMBER(AVERAGEIFS(Observed!AF$2:AF$2369,Observed!$A$2:$A$2369,$A425,Observed!$C$2:$C$2369,$C425)),AVERAGEIFS(Observed!AF$2:AF$2369,Observed!$A$2:$A$2369,$A425,Observed!$C$2:$C$2369,$C425),"")</f>
        <v>87</v>
      </c>
      <c r="AG425" s="40">
        <f>IF(ISNUMBER(AVERAGEIFS(Observed!AG$2:AG$2369,Observed!$A$2:$A$2369,$A425,Observed!$C$2:$C$2369,$C425)),AVERAGEIFS(Observed!AG$2:AG$2369,Observed!$A$2:$A$2369,$A425,Observed!$C$2:$C$2369,$C425),"")</f>
        <v>20.774999999999999</v>
      </c>
      <c r="AH425" s="41">
        <f>IF(ISNUMBER(AVERAGEIFS(Observed!AH$2:AH$2369,Observed!$A$2:$A$2369,$A425,Observed!$C$2:$C$2369,$C425)),AVERAGEIFS(Observed!AH$2:AH$2369,Observed!$A$2:$A$2369,$A425,Observed!$C$2:$C$2369,$C425),"")</f>
        <v>3.3250000000000002E-2</v>
      </c>
      <c r="AI425" s="41">
        <f>IF(ISNUMBER(AVERAGEIFS(Observed!AI$2:AI$2369,Observed!$A$2:$A$2369,$A425,Observed!$C$2:$C$2369,$C425)),AVERAGEIFS(Observed!AI$2:AI$2369,Observed!$A$2:$A$2369,$A425,Observed!$C$2:$C$2369,$C425),"")</f>
        <v>3.3250000000000002E-2</v>
      </c>
      <c r="AJ425" s="41" t="str">
        <f>IF(ISNUMBER(AVERAGEIFS(Observed!AJ$2:AJ$2369,Observed!$A$2:$A$2369,$A425,Observed!$C$2:$C$2369,$C425)),AVERAGEIFS(Observed!AJ$2:AJ$2369,Observed!$A$2:$A$2369,$A425,Observed!$C$2:$C$2369,$C425),"")</f>
        <v/>
      </c>
      <c r="AK425" s="40">
        <f>IF(ISNUMBER(AVERAGEIFS(Observed!AK$2:AK$2369,Observed!$A$2:$A$2369,$A425,Observed!$C$2:$C$2369,$C425)),AVERAGEIFS(Observed!AK$2:AK$2369,Observed!$A$2:$A$2369,$A425,Observed!$C$2:$C$2369,$C425),"")</f>
        <v>12.025</v>
      </c>
      <c r="AL425" s="41" t="str">
        <f>IF(ISNUMBER(AVERAGEIFS(Observed!AL$2:AL$2369,Observed!$A$2:$A$2369,$A425,Observed!$C$2:$C$2369,$C425)),AVERAGEIFS(Observed!AL$2:AL$2369,Observed!$A$2:$A$2369,$A425,Observed!$C$2:$C$2369,$C425),"")</f>
        <v/>
      </c>
      <c r="AM425" s="40" t="str">
        <f>IF(ISNUMBER(AVERAGEIFS(Observed!AM$2:AM$2369,Observed!$A$2:$A$2369,$A425,Observed!$C$2:$C$2369,$C425)),AVERAGEIFS(Observed!AM$2:AM$2369,Observed!$A$2:$A$2369,$A425,Observed!$C$2:$C$2369,$C425),"")</f>
        <v/>
      </c>
      <c r="AN425" s="40" t="str">
        <f>IF(ISNUMBER(AVERAGEIFS(Observed!AN$2:AN$2369,Observed!$A$2:$A$2369,$A425,Observed!$C$2:$C$2369,$C425)),AVERAGEIFS(Observed!AN$2:AN$2369,Observed!$A$2:$A$2369,$A425,Observed!$C$2:$C$2369,$C425),"")</f>
        <v/>
      </c>
      <c r="AO425" s="40" t="str">
        <f>IF(ISNUMBER(AVERAGEIFS(Observed!AO$2:AO$2369,Observed!$A$2:$A$2369,$A425,Observed!$C$2:$C$2369,$C425)),AVERAGEIFS(Observed!AO$2:AO$2369,Observed!$A$2:$A$2369,$A425,Observed!$C$2:$C$2369,$C425),"")</f>
        <v/>
      </c>
      <c r="AP425" s="41" t="str">
        <f>IF(ISNUMBER(AVERAGEIFS(Observed!AP$2:AP$2369,Observed!$A$2:$A$2369,$A425,Observed!$C$2:$C$2369,$C425)),AVERAGEIFS(Observed!AP$2:AP$2369,Observed!$A$2:$A$2369,$A425,Observed!$C$2:$C$2369,$C425),"")</f>
        <v/>
      </c>
      <c r="AQ425" s="40">
        <f>IF(ISNUMBER(AVERAGEIFS(Observed!AQ$2:AQ$2369,Observed!$A$2:$A$2369,$A425,Observed!$C$2:$C$2369,$C425)),AVERAGEIFS(Observed!AQ$2:AQ$2369,Observed!$A$2:$A$2369,$A425,Observed!$C$2:$C$2369,$C425),"")</f>
        <v>2.5557499999999997</v>
      </c>
      <c r="AR425" s="40">
        <f>IF(ISNUMBER(AVERAGEIFS(Observed!AR$2:AR$2369,Observed!$A$2:$A$2369,$A425,Observed!$C$2:$C$2369,$C425)),AVERAGEIFS(Observed!AR$2:AR$2369,Observed!$A$2:$A$2369,$A425,Observed!$C$2:$C$2369,$C425),"")</f>
        <v>20.704499999999999</v>
      </c>
      <c r="AS425" s="3">
        <f>COUNTIFS(Observed!$A$2:$A$2369,$A425,Observed!$C$2:$C$2369,$C425)</f>
        <v>4</v>
      </c>
      <c r="AT425" s="3">
        <f t="shared" si="7"/>
        <v>14</v>
      </c>
    </row>
    <row r="426" spans="1:46" x14ac:dyDescent="0.25">
      <c r="A426" t="s">
        <v>63</v>
      </c>
      <c r="B426" t="s">
        <v>61</v>
      </c>
      <c r="C426" s="7">
        <v>42433</v>
      </c>
      <c r="D426" t="s">
        <v>101</v>
      </c>
      <c r="F426">
        <v>0</v>
      </c>
      <c r="J426" t="s">
        <v>97</v>
      </c>
      <c r="K426" t="s">
        <v>59</v>
      </c>
      <c r="L426">
        <v>8</v>
      </c>
      <c r="M426" t="s">
        <v>56</v>
      </c>
      <c r="N426" s="39" t="str">
        <f>IF(ISNUMBER(AVERAGEIFS(Observed!N$2:N$2369,Observed!$A$2:$A$2369,$A426,Observed!$C$2:$C$2369,$C426)),AVERAGEIFS(Observed!N$2:N$2369,Observed!$A$2:$A$2369,$A426,Observed!$C$2:$C$2369,$C426),"")</f>
        <v/>
      </c>
      <c r="O426" s="40" t="str">
        <f>IF(ISNUMBER(AVERAGEIFS(Observed!O$2:O$2369,Observed!$A$2:$A$2369,$A426,Observed!$C$2:$C$2369,$C426)),AVERAGEIFS(Observed!O$2:O$2369,Observed!$A$2:$A$2369,$A426,Observed!$C$2:$C$2369,$C426),"")</f>
        <v/>
      </c>
      <c r="P426" s="40">
        <f>IF(ISNUMBER(AVERAGEIFS(Observed!P$2:P$2369,Observed!$A$2:$A$2369,$A426,Observed!$C$2:$C$2369,$C426)),AVERAGEIFS(Observed!P$2:P$2369,Observed!$A$2:$A$2369,$A426,Observed!$C$2:$C$2369,$C426),"")</f>
        <v>68.33</v>
      </c>
      <c r="Q426" s="40">
        <f>IF(ISNUMBER(AVERAGEIFS(Observed!Q$2:Q$2369,Observed!$A$2:$A$2369,$A426,Observed!$C$2:$C$2369,$C426)),AVERAGEIFS(Observed!Q$2:Q$2369,Observed!$A$2:$A$2369,$A426,Observed!$C$2:$C$2369,$C426),"")</f>
        <v>68.33</v>
      </c>
      <c r="R426" s="40">
        <f>IF(ISNUMBER(AVERAGEIFS(Observed!R$2:R$2369,Observed!$A$2:$A$2369,$A426,Observed!$C$2:$C$2369,$C426)),AVERAGEIFS(Observed!R$2:R$2369,Observed!$A$2:$A$2369,$A426,Observed!$C$2:$C$2369,$C426),"")</f>
        <v>585.97250000000008</v>
      </c>
      <c r="S426" s="41" t="str">
        <f>IF(ISNUMBER(AVERAGEIFS(Observed!S$2:S$2369,Observed!$A$2:$A$2369,$A426,Observed!$C$2:$C$2369,$C426)),AVERAGEIFS(Observed!S$2:S$2369,Observed!$A$2:$A$2369,$A426,Observed!$C$2:$C$2369,$C426),"")</f>
        <v/>
      </c>
      <c r="T426" s="41" t="str">
        <f>IF(ISNUMBER(AVERAGEIFS(Observed!T$2:T$2369,Observed!$A$2:$A$2369,$A426,Observed!$C$2:$C$2369,$C426)),AVERAGEIFS(Observed!T$2:T$2369,Observed!$A$2:$A$2369,$A426,Observed!$C$2:$C$2369,$C426),"")</f>
        <v/>
      </c>
      <c r="U426" s="41" t="str">
        <f>IF(ISNUMBER(AVERAGEIFS(Observed!U$2:U$2369,Observed!$A$2:$A$2369,$A426,Observed!$C$2:$C$2369,$C426)),AVERAGEIFS(Observed!U$2:U$2369,Observed!$A$2:$A$2369,$A426,Observed!$C$2:$C$2369,$C426),"")</f>
        <v/>
      </c>
      <c r="V426" s="40" t="str">
        <f>IF(ISNUMBER(AVERAGEIFS(Observed!V$2:V$2369,Observed!$A$2:$A$2369,$A426,Observed!$C$2:$C$2369,$C426)),AVERAGEIFS(Observed!V$2:V$2369,Observed!$A$2:$A$2369,$A426,Observed!$C$2:$C$2369,$C426),"")</f>
        <v/>
      </c>
      <c r="W426" s="8" t="str">
        <f>IF(ISNUMBER(AVERAGEIFS(Observed!W$2:W$2369,Observed!$A$2:$A$2369,$A426,Observed!$C$2:$C$2369,$C426)),AVERAGEIFS(Observed!W$2:W$2369,Observed!$A$2:$A$2369,$A426,Observed!$C$2:$C$2369,$C426),"")</f>
        <v/>
      </c>
      <c r="X426" s="8" t="str">
        <f>IF(ISNUMBER(AVERAGEIFS(Observed!X$2:X$2369,Observed!$A$2:$A$2369,$A426,Observed!$C$2:$C$2369,$C426)),AVERAGEIFS(Observed!X$2:X$2369,Observed!$A$2:$A$2369,$A426,Observed!$C$2:$C$2369,$C426),"")</f>
        <v/>
      </c>
      <c r="Y426" s="40" t="str">
        <f>IF(ISNUMBER(AVERAGEIFS(Observed!Y$2:Y$2369,Observed!$A$2:$A$2369,$A426,Observed!$C$2:$C$2369,$C426)),AVERAGEIFS(Observed!Y$2:Y$2369,Observed!$A$2:$A$2369,$A426,Observed!$C$2:$C$2369,$C426),"")</f>
        <v/>
      </c>
      <c r="Z426" s="40" t="str">
        <f>IF(ISNUMBER(AVERAGEIFS(Observed!Z$2:Z$2369,Observed!$A$2:$A$2369,$A426,Observed!$C$2:$C$2369,$C426)),AVERAGEIFS(Observed!Z$2:Z$2369,Observed!$A$2:$A$2369,$A426,Observed!$C$2:$C$2369,$C426),"")</f>
        <v/>
      </c>
      <c r="AA426" s="40" t="str">
        <f>IF(ISNUMBER(AVERAGEIFS(Observed!AA$2:AA$2369,Observed!$A$2:$A$2369,$A426,Observed!$C$2:$C$2369,$C426)),AVERAGEIFS(Observed!AA$2:AA$2369,Observed!$A$2:$A$2369,$A426,Observed!$C$2:$C$2369,$C426),"")</f>
        <v/>
      </c>
      <c r="AB426" s="40">
        <f>IF(ISNUMBER(AVERAGEIFS(Observed!AB$2:AB$2369,Observed!$A$2:$A$2369,$A426,Observed!$C$2:$C$2369,$C426)),AVERAGEIFS(Observed!AB$2:AB$2369,Observed!$A$2:$A$2369,$A426,Observed!$C$2:$C$2369,$C426),"")</f>
        <v>17.100000000000001</v>
      </c>
      <c r="AC426" s="40">
        <f>IF(ISNUMBER(AVERAGEIFS(Observed!AC$2:AC$2369,Observed!$A$2:$A$2369,$A426,Observed!$C$2:$C$2369,$C426)),AVERAGEIFS(Observed!AC$2:AC$2369,Observed!$A$2:$A$2369,$A426,Observed!$C$2:$C$2369,$C426),"")</f>
        <v>9.4250000000000007</v>
      </c>
      <c r="AD426" s="40">
        <f>IF(ISNUMBER(AVERAGEIFS(Observed!AD$2:AD$2369,Observed!$A$2:$A$2369,$A426,Observed!$C$2:$C$2369,$C426)),AVERAGEIFS(Observed!AD$2:AD$2369,Observed!$A$2:$A$2369,$A426,Observed!$C$2:$C$2369,$C426),"")</f>
        <v>76.025000000000006</v>
      </c>
      <c r="AE426" s="40">
        <f>IF(ISNUMBER(AVERAGEIFS(Observed!AE$2:AE$2369,Observed!$A$2:$A$2369,$A426,Observed!$C$2:$C$2369,$C426)),AVERAGEIFS(Observed!AE$2:AE$2369,Observed!$A$2:$A$2369,$A426,Observed!$C$2:$C$2369,$C426),"")</f>
        <v>21.674999999999997</v>
      </c>
      <c r="AF426" s="40">
        <f>IF(ISNUMBER(AVERAGEIFS(Observed!AF$2:AF$2369,Observed!$A$2:$A$2369,$A426,Observed!$C$2:$C$2369,$C426)),AVERAGEIFS(Observed!AF$2:AF$2369,Observed!$A$2:$A$2369,$A426,Observed!$C$2:$C$2369,$C426),"")</f>
        <v>87.375</v>
      </c>
      <c r="AG426" s="40">
        <f>IF(ISNUMBER(AVERAGEIFS(Observed!AG$2:AG$2369,Observed!$A$2:$A$2369,$A426,Observed!$C$2:$C$2369,$C426)),AVERAGEIFS(Observed!AG$2:AG$2369,Observed!$A$2:$A$2369,$A426,Observed!$C$2:$C$2369,$C426),"")</f>
        <v>21.549999999999997</v>
      </c>
      <c r="AH426" s="41">
        <f>IF(ISNUMBER(AVERAGEIFS(Observed!AH$2:AH$2369,Observed!$A$2:$A$2369,$A426,Observed!$C$2:$C$2369,$C426)),AVERAGEIFS(Observed!AH$2:AH$2369,Observed!$A$2:$A$2369,$A426,Observed!$C$2:$C$2369,$C426),"")</f>
        <v>3.4500000000000003E-2</v>
      </c>
      <c r="AI426" s="41">
        <f>IF(ISNUMBER(AVERAGEIFS(Observed!AI$2:AI$2369,Observed!$A$2:$A$2369,$A426,Observed!$C$2:$C$2369,$C426)),AVERAGEIFS(Observed!AI$2:AI$2369,Observed!$A$2:$A$2369,$A426,Observed!$C$2:$C$2369,$C426),"")</f>
        <v>3.4500000000000003E-2</v>
      </c>
      <c r="AJ426" s="41" t="str">
        <f>IF(ISNUMBER(AVERAGEIFS(Observed!AJ$2:AJ$2369,Observed!$A$2:$A$2369,$A426,Observed!$C$2:$C$2369,$C426)),AVERAGEIFS(Observed!AJ$2:AJ$2369,Observed!$A$2:$A$2369,$A426,Observed!$C$2:$C$2369,$C426),"")</f>
        <v/>
      </c>
      <c r="AK426" s="40">
        <f>IF(ISNUMBER(AVERAGEIFS(Observed!AK$2:AK$2369,Observed!$A$2:$A$2369,$A426,Observed!$C$2:$C$2369,$C426)),AVERAGEIFS(Observed!AK$2:AK$2369,Observed!$A$2:$A$2369,$A426,Observed!$C$2:$C$2369,$C426),"")</f>
        <v>12.175000000000001</v>
      </c>
      <c r="AL426" s="41" t="str">
        <f>IF(ISNUMBER(AVERAGEIFS(Observed!AL$2:AL$2369,Observed!$A$2:$A$2369,$A426,Observed!$C$2:$C$2369,$C426)),AVERAGEIFS(Observed!AL$2:AL$2369,Observed!$A$2:$A$2369,$A426,Observed!$C$2:$C$2369,$C426),"")</f>
        <v/>
      </c>
      <c r="AM426" s="40" t="str">
        <f>IF(ISNUMBER(AVERAGEIFS(Observed!AM$2:AM$2369,Observed!$A$2:$A$2369,$A426,Observed!$C$2:$C$2369,$C426)),AVERAGEIFS(Observed!AM$2:AM$2369,Observed!$A$2:$A$2369,$A426,Observed!$C$2:$C$2369,$C426),"")</f>
        <v/>
      </c>
      <c r="AN426" s="40" t="str">
        <f>IF(ISNUMBER(AVERAGEIFS(Observed!AN$2:AN$2369,Observed!$A$2:$A$2369,$A426,Observed!$C$2:$C$2369,$C426)),AVERAGEIFS(Observed!AN$2:AN$2369,Observed!$A$2:$A$2369,$A426,Observed!$C$2:$C$2369,$C426),"")</f>
        <v/>
      </c>
      <c r="AO426" s="40" t="str">
        <f>IF(ISNUMBER(AVERAGEIFS(Observed!AO$2:AO$2369,Observed!$A$2:$A$2369,$A426,Observed!$C$2:$C$2369,$C426)),AVERAGEIFS(Observed!AO$2:AO$2369,Observed!$A$2:$A$2369,$A426,Observed!$C$2:$C$2369,$C426),"")</f>
        <v/>
      </c>
      <c r="AP426" s="41" t="str">
        <f>IF(ISNUMBER(AVERAGEIFS(Observed!AP$2:AP$2369,Observed!$A$2:$A$2369,$A426,Observed!$C$2:$C$2369,$C426)),AVERAGEIFS(Observed!AP$2:AP$2369,Observed!$A$2:$A$2369,$A426,Observed!$C$2:$C$2369,$C426),"")</f>
        <v/>
      </c>
      <c r="AQ426" s="40">
        <f>IF(ISNUMBER(AVERAGEIFS(Observed!AQ$2:AQ$2369,Observed!$A$2:$A$2369,$A426,Observed!$C$2:$C$2369,$C426)),AVERAGEIFS(Observed!AQ$2:AQ$2369,Observed!$A$2:$A$2369,$A426,Observed!$C$2:$C$2369,$C426),"")</f>
        <v>2.36</v>
      </c>
      <c r="AR426" s="40">
        <f>IF(ISNUMBER(AVERAGEIFS(Observed!AR$2:AR$2369,Observed!$A$2:$A$2369,$A426,Observed!$C$2:$C$2369,$C426)),AVERAGEIFS(Observed!AR$2:AR$2369,Observed!$A$2:$A$2369,$A426,Observed!$C$2:$C$2369,$C426),"")</f>
        <v>16.89</v>
      </c>
      <c r="AS426" s="3">
        <f>COUNTIFS(Observed!$A$2:$A$2369,$A426,Observed!$C$2:$C$2369,$C426)</f>
        <v>4</v>
      </c>
      <c r="AT426" s="3">
        <f t="shared" si="7"/>
        <v>14</v>
      </c>
    </row>
    <row r="427" spans="1:46" x14ac:dyDescent="0.25">
      <c r="A427" t="s">
        <v>66</v>
      </c>
      <c r="B427" t="s">
        <v>61</v>
      </c>
      <c r="C427" s="7">
        <v>42433</v>
      </c>
      <c r="D427" t="s">
        <v>101</v>
      </c>
      <c r="F427">
        <v>50</v>
      </c>
      <c r="J427" t="s">
        <v>97</v>
      </c>
      <c r="K427" t="s">
        <v>59</v>
      </c>
      <c r="L427">
        <v>8</v>
      </c>
      <c r="M427" t="s">
        <v>56</v>
      </c>
      <c r="N427" s="39" t="str">
        <f>IF(ISNUMBER(AVERAGEIFS(Observed!N$2:N$2369,Observed!$A$2:$A$2369,$A427,Observed!$C$2:$C$2369,$C427)),AVERAGEIFS(Observed!N$2:N$2369,Observed!$A$2:$A$2369,$A427,Observed!$C$2:$C$2369,$C427),"")</f>
        <v/>
      </c>
      <c r="O427" s="40" t="str">
        <f>IF(ISNUMBER(AVERAGEIFS(Observed!O$2:O$2369,Observed!$A$2:$A$2369,$A427,Observed!$C$2:$C$2369,$C427)),AVERAGEIFS(Observed!O$2:O$2369,Observed!$A$2:$A$2369,$A427,Observed!$C$2:$C$2369,$C427),"")</f>
        <v/>
      </c>
      <c r="P427" s="40">
        <f>IF(ISNUMBER(AVERAGEIFS(Observed!P$2:P$2369,Observed!$A$2:$A$2369,$A427,Observed!$C$2:$C$2369,$C427)),AVERAGEIFS(Observed!P$2:P$2369,Observed!$A$2:$A$2369,$A427,Observed!$C$2:$C$2369,$C427),"")</f>
        <v>78.19</v>
      </c>
      <c r="Q427" s="40">
        <f>IF(ISNUMBER(AVERAGEIFS(Observed!Q$2:Q$2369,Observed!$A$2:$A$2369,$A427,Observed!$C$2:$C$2369,$C427)),AVERAGEIFS(Observed!Q$2:Q$2369,Observed!$A$2:$A$2369,$A427,Observed!$C$2:$C$2369,$C427),"")</f>
        <v>78.19</v>
      </c>
      <c r="R427" s="40">
        <f>IF(ISNUMBER(AVERAGEIFS(Observed!R$2:R$2369,Observed!$A$2:$A$2369,$A427,Observed!$C$2:$C$2369,$C427)),AVERAGEIFS(Observed!R$2:R$2369,Observed!$A$2:$A$2369,$A427,Observed!$C$2:$C$2369,$C427),"")</f>
        <v>572.84249999999997</v>
      </c>
      <c r="S427" s="41" t="str">
        <f>IF(ISNUMBER(AVERAGEIFS(Observed!S$2:S$2369,Observed!$A$2:$A$2369,$A427,Observed!$C$2:$C$2369,$C427)),AVERAGEIFS(Observed!S$2:S$2369,Observed!$A$2:$A$2369,$A427,Observed!$C$2:$C$2369,$C427),"")</f>
        <v/>
      </c>
      <c r="T427" s="41" t="str">
        <f>IF(ISNUMBER(AVERAGEIFS(Observed!T$2:T$2369,Observed!$A$2:$A$2369,$A427,Observed!$C$2:$C$2369,$C427)),AVERAGEIFS(Observed!T$2:T$2369,Observed!$A$2:$A$2369,$A427,Observed!$C$2:$C$2369,$C427),"")</f>
        <v/>
      </c>
      <c r="U427" s="41" t="str">
        <f>IF(ISNUMBER(AVERAGEIFS(Observed!U$2:U$2369,Observed!$A$2:$A$2369,$A427,Observed!$C$2:$C$2369,$C427)),AVERAGEIFS(Observed!U$2:U$2369,Observed!$A$2:$A$2369,$A427,Observed!$C$2:$C$2369,$C427),"")</f>
        <v/>
      </c>
      <c r="V427" s="40" t="str">
        <f>IF(ISNUMBER(AVERAGEIFS(Observed!V$2:V$2369,Observed!$A$2:$A$2369,$A427,Observed!$C$2:$C$2369,$C427)),AVERAGEIFS(Observed!V$2:V$2369,Observed!$A$2:$A$2369,$A427,Observed!$C$2:$C$2369,$C427),"")</f>
        <v/>
      </c>
      <c r="W427" s="8" t="str">
        <f>IF(ISNUMBER(AVERAGEIFS(Observed!W$2:W$2369,Observed!$A$2:$A$2369,$A427,Observed!$C$2:$C$2369,$C427)),AVERAGEIFS(Observed!W$2:W$2369,Observed!$A$2:$A$2369,$A427,Observed!$C$2:$C$2369,$C427),"")</f>
        <v/>
      </c>
      <c r="X427" s="8" t="str">
        <f>IF(ISNUMBER(AVERAGEIFS(Observed!X$2:X$2369,Observed!$A$2:$A$2369,$A427,Observed!$C$2:$C$2369,$C427)),AVERAGEIFS(Observed!X$2:X$2369,Observed!$A$2:$A$2369,$A427,Observed!$C$2:$C$2369,$C427),"")</f>
        <v/>
      </c>
      <c r="Y427" s="40" t="str">
        <f>IF(ISNUMBER(AVERAGEIFS(Observed!Y$2:Y$2369,Observed!$A$2:$A$2369,$A427,Observed!$C$2:$C$2369,$C427)),AVERAGEIFS(Observed!Y$2:Y$2369,Observed!$A$2:$A$2369,$A427,Observed!$C$2:$C$2369,$C427),"")</f>
        <v/>
      </c>
      <c r="Z427" s="40" t="str">
        <f>IF(ISNUMBER(AVERAGEIFS(Observed!Z$2:Z$2369,Observed!$A$2:$A$2369,$A427,Observed!$C$2:$C$2369,$C427)),AVERAGEIFS(Observed!Z$2:Z$2369,Observed!$A$2:$A$2369,$A427,Observed!$C$2:$C$2369,$C427),"")</f>
        <v/>
      </c>
      <c r="AA427" s="40" t="str">
        <f>IF(ISNUMBER(AVERAGEIFS(Observed!AA$2:AA$2369,Observed!$A$2:$A$2369,$A427,Observed!$C$2:$C$2369,$C427)),AVERAGEIFS(Observed!AA$2:AA$2369,Observed!$A$2:$A$2369,$A427,Observed!$C$2:$C$2369,$C427),"")</f>
        <v/>
      </c>
      <c r="AB427" s="40">
        <f>IF(ISNUMBER(AVERAGEIFS(Observed!AB$2:AB$2369,Observed!$A$2:$A$2369,$A427,Observed!$C$2:$C$2369,$C427)),AVERAGEIFS(Observed!AB$2:AB$2369,Observed!$A$2:$A$2369,$A427,Observed!$C$2:$C$2369,$C427),"")</f>
        <v>16.75</v>
      </c>
      <c r="AC427" s="40">
        <f>IF(ISNUMBER(AVERAGEIFS(Observed!AC$2:AC$2369,Observed!$A$2:$A$2369,$A427,Observed!$C$2:$C$2369,$C427)),AVERAGEIFS(Observed!AC$2:AC$2369,Observed!$A$2:$A$2369,$A427,Observed!$C$2:$C$2369,$C427),"")</f>
        <v>8.0250000000000021</v>
      </c>
      <c r="AD427" s="40">
        <f>IF(ISNUMBER(AVERAGEIFS(Observed!AD$2:AD$2369,Observed!$A$2:$A$2369,$A427,Observed!$C$2:$C$2369,$C427)),AVERAGEIFS(Observed!AD$2:AD$2369,Observed!$A$2:$A$2369,$A427,Observed!$C$2:$C$2369,$C427),"")</f>
        <v>74.475000000000009</v>
      </c>
      <c r="AE427" s="40">
        <f>IF(ISNUMBER(AVERAGEIFS(Observed!AE$2:AE$2369,Observed!$A$2:$A$2369,$A427,Observed!$C$2:$C$2369,$C427)),AVERAGEIFS(Observed!AE$2:AE$2369,Observed!$A$2:$A$2369,$A427,Observed!$C$2:$C$2369,$C427),"")</f>
        <v>21.225000000000001</v>
      </c>
      <c r="AF427" s="40">
        <f>IF(ISNUMBER(AVERAGEIFS(Observed!AF$2:AF$2369,Observed!$A$2:$A$2369,$A427,Observed!$C$2:$C$2369,$C427)),AVERAGEIFS(Observed!AF$2:AF$2369,Observed!$A$2:$A$2369,$A427,Observed!$C$2:$C$2369,$C427),"")</f>
        <v>87</v>
      </c>
      <c r="AG427" s="40">
        <f>IF(ISNUMBER(AVERAGEIFS(Observed!AG$2:AG$2369,Observed!$A$2:$A$2369,$A427,Observed!$C$2:$C$2369,$C427)),AVERAGEIFS(Observed!AG$2:AG$2369,Observed!$A$2:$A$2369,$A427,Observed!$C$2:$C$2369,$C427),"")</f>
        <v>23.474999999999998</v>
      </c>
      <c r="AH427" s="41">
        <f>IF(ISNUMBER(AVERAGEIFS(Observed!AH$2:AH$2369,Observed!$A$2:$A$2369,$A427,Observed!$C$2:$C$2369,$C427)),AVERAGEIFS(Observed!AH$2:AH$2369,Observed!$A$2:$A$2369,$A427,Observed!$C$2:$C$2369,$C427),"")</f>
        <v>3.7750000000000006E-2</v>
      </c>
      <c r="AI427" s="41">
        <f>IF(ISNUMBER(AVERAGEIFS(Observed!AI$2:AI$2369,Observed!$A$2:$A$2369,$A427,Observed!$C$2:$C$2369,$C427)),AVERAGEIFS(Observed!AI$2:AI$2369,Observed!$A$2:$A$2369,$A427,Observed!$C$2:$C$2369,$C427),"")</f>
        <v>3.7750000000000006E-2</v>
      </c>
      <c r="AJ427" s="41" t="str">
        <f>IF(ISNUMBER(AVERAGEIFS(Observed!AJ$2:AJ$2369,Observed!$A$2:$A$2369,$A427,Observed!$C$2:$C$2369,$C427)),AVERAGEIFS(Observed!AJ$2:AJ$2369,Observed!$A$2:$A$2369,$A427,Observed!$C$2:$C$2369,$C427),"")</f>
        <v/>
      </c>
      <c r="AK427" s="40">
        <f>IF(ISNUMBER(AVERAGEIFS(Observed!AK$2:AK$2369,Observed!$A$2:$A$2369,$A427,Observed!$C$2:$C$2369,$C427)),AVERAGEIFS(Observed!AK$2:AK$2369,Observed!$A$2:$A$2369,$A427,Observed!$C$2:$C$2369,$C427),"")</f>
        <v>11.925000000000001</v>
      </c>
      <c r="AL427" s="41" t="str">
        <f>IF(ISNUMBER(AVERAGEIFS(Observed!AL$2:AL$2369,Observed!$A$2:$A$2369,$A427,Observed!$C$2:$C$2369,$C427)),AVERAGEIFS(Observed!AL$2:AL$2369,Observed!$A$2:$A$2369,$A427,Observed!$C$2:$C$2369,$C427),"")</f>
        <v/>
      </c>
      <c r="AM427" s="40" t="str">
        <f>IF(ISNUMBER(AVERAGEIFS(Observed!AM$2:AM$2369,Observed!$A$2:$A$2369,$A427,Observed!$C$2:$C$2369,$C427)),AVERAGEIFS(Observed!AM$2:AM$2369,Observed!$A$2:$A$2369,$A427,Observed!$C$2:$C$2369,$C427),"")</f>
        <v/>
      </c>
      <c r="AN427" s="40" t="str">
        <f>IF(ISNUMBER(AVERAGEIFS(Observed!AN$2:AN$2369,Observed!$A$2:$A$2369,$A427,Observed!$C$2:$C$2369,$C427)),AVERAGEIFS(Observed!AN$2:AN$2369,Observed!$A$2:$A$2369,$A427,Observed!$C$2:$C$2369,$C427),"")</f>
        <v/>
      </c>
      <c r="AO427" s="40" t="str">
        <f>IF(ISNUMBER(AVERAGEIFS(Observed!AO$2:AO$2369,Observed!$A$2:$A$2369,$A427,Observed!$C$2:$C$2369,$C427)),AVERAGEIFS(Observed!AO$2:AO$2369,Observed!$A$2:$A$2369,$A427,Observed!$C$2:$C$2369,$C427),"")</f>
        <v/>
      </c>
      <c r="AP427" s="41" t="str">
        <f>IF(ISNUMBER(AVERAGEIFS(Observed!AP$2:AP$2369,Observed!$A$2:$A$2369,$A427,Observed!$C$2:$C$2369,$C427)),AVERAGEIFS(Observed!AP$2:AP$2369,Observed!$A$2:$A$2369,$A427,Observed!$C$2:$C$2369,$C427),"")</f>
        <v/>
      </c>
      <c r="AQ427" s="40">
        <f>IF(ISNUMBER(AVERAGEIFS(Observed!AQ$2:AQ$2369,Observed!$A$2:$A$2369,$A427,Observed!$C$2:$C$2369,$C427)),AVERAGEIFS(Observed!AQ$2:AQ$2369,Observed!$A$2:$A$2369,$A427,Observed!$C$2:$C$2369,$C427),"")</f>
        <v>2.95425</v>
      </c>
      <c r="AR427" s="40">
        <f>IF(ISNUMBER(AVERAGEIFS(Observed!AR$2:AR$2369,Observed!$A$2:$A$2369,$A427,Observed!$C$2:$C$2369,$C427)),AVERAGEIFS(Observed!AR$2:AR$2369,Observed!$A$2:$A$2369,$A427,Observed!$C$2:$C$2369,$C427),"")</f>
        <v>16.807000000000002</v>
      </c>
      <c r="AS427" s="3">
        <f>COUNTIFS(Observed!$A$2:$A$2369,$A427,Observed!$C$2:$C$2369,$C427)</f>
        <v>4</v>
      </c>
      <c r="AT427" s="3">
        <f t="shared" si="7"/>
        <v>14</v>
      </c>
    </row>
    <row r="428" spans="1:46" x14ac:dyDescent="0.25">
      <c r="A428" t="s">
        <v>64</v>
      </c>
      <c r="B428" t="s">
        <v>61</v>
      </c>
      <c r="C428" s="7">
        <v>42433</v>
      </c>
      <c r="D428" t="s">
        <v>101</v>
      </c>
      <c r="F428">
        <v>100</v>
      </c>
      <c r="J428" t="s">
        <v>97</v>
      </c>
      <c r="K428" t="s">
        <v>59</v>
      </c>
      <c r="L428">
        <v>8</v>
      </c>
      <c r="M428" t="s">
        <v>56</v>
      </c>
      <c r="N428" s="39" t="str">
        <f>IF(ISNUMBER(AVERAGEIFS(Observed!N$2:N$2369,Observed!$A$2:$A$2369,$A428,Observed!$C$2:$C$2369,$C428)),AVERAGEIFS(Observed!N$2:N$2369,Observed!$A$2:$A$2369,$A428,Observed!$C$2:$C$2369,$C428),"")</f>
        <v/>
      </c>
      <c r="O428" s="40" t="str">
        <f>IF(ISNUMBER(AVERAGEIFS(Observed!O$2:O$2369,Observed!$A$2:$A$2369,$A428,Observed!$C$2:$C$2369,$C428)),AVERAGEIFS(Observed!O$2:O$2369,Observed!$A$2:$A$2369,$A428,Observed!$C$2:$C$2369,$C428),"")</f>
        <v/>
      </c>
      <c r="P428" s="40">
        <f>IF(ISNUMBER(AVERAGEIFS(Observed!P$2:P$2369,Observed!$A$2:$A$2369,$A428,Observed!$C$2:$C$2369,$C428)),AVERAGEIFS(Observed!P$2:P$2369,Observed!$A$2:$A$2369,$A428,Observed!$C$2:$C$2369,$C428),"")</f>
        <v>94.325000000000017</v>
      </c>
      <c r="Q428" s="40">
        <f>IF(ISNUMBER(AVERAGEIFS(Observed!Q$2:Q$2369,Observed!$A$2:$A$2369,$A428,Observed!$C$2:$C$2369,$C428)),AVERAGEIFS(Observed!Q$2:Q$2369,Observed!$A$2:$A$2369,$A428,Observed!$C$2:$C$2369,$C428),"")</f>
        <v>94.325000000000017</v>
      </c>
      <c r="R428" s="40">
        <f>IF(ISNUMBER(AVERAGEIFS(Observed!R$2:R$2369,Observed!$A$2:$A$2369,$A428,Observed!$C$2:$C$2369,$C428)),AVERAGEIFS(Observed!R$2:R$2369,Observed!$A$2:$A$2369,$A428,Observed!$C$2:$C$2369,$C428),"")</f>
        <v>696.5150000000001</v>
      </c>
      <c r="S428" s="41" t="str">
        <f>IF(ISNUMBER(AVERAGEIFS(Observed!S$2:S$2369,Observed!$A$2:$A$2369,$A428,Observed!$C$2:$C$2369,$C428)),AVERAGEIFS(Observed!S$2:S$2369,Observed!$A$2:$A$2369,$A428,Observed!$C$2:$C$2369,$C428),"")</f>
        <v/>
      </c>
      <c r="T428" s="41" t="str">
        <f>IF(ISNUMBER(AVERAGEIFS(Observed!T$2:T$2369,Observed!$A$2:$A$2369,$A428,Observed!$C$2:$C$2369,$C428)),AVERAGEIFS(Observed!T$2:T$2369,Observed!$A$2:$A$2369,$A428,Observed!$C$2:$C$2369,$C428),"")</f>
        <v/>
      </c>
      <c r="U428" s="41" t="str">
        <f>IF(ISNUMBER(AVERAGEIFS(Observed!U$2:U$2369,Observed!$A$2:$A$2369,$A428,Observed!$C$2:$C$2369,$C428)),AVERAGEIFS(Observed!U$2:U$2369,Observed!$A$2:$A$2369,$A428,Observed!$C$2:$C$2369,$C428),"")</f>
        <v/>
      </c>
      <c r="V428" s="40" t="str">
        <f>IF(ISNUMBER(AVERAGEIFS(Observed!V$2:V$2369,Observed!$A$2:$A$2369,$A428,Observed!$C$2:$C$2369,$C428)),AVERAGEIFS(Observed!V$2:V$2369,Observed!$A$2:$A$2369,$A428,Observed!$C$2:$C$2369,$C428),"")</f>
        <v/>
      </c>
      <c r="W428" s="8" t="str">
        <f>IF(ISNUMBER(AVERAGEIFS(Observed!W$2:W$2369,Observed!$A$2:$A$2369,$A428,Observed!$C$2:$C$2369,$C428)),AVERAGEIFS(Observed!W$2:W$2369,Observed!$A$2:$A$2369,$A428,Observed!$C$2:$C$2369,$C428),"")</f>
        <v/>
      </c>
      <c r="X428" s="8" t="str">
        <f>IF(ISNUMBER(AVERAGEIFS(Observed!X$2:X$2369,Observed!$A$2:$A$2369,$A428,Observed!$C$2:$C$2369,$C428)),AVERAGEIFS(Observed!X$2:X$2369,Observed!$A$2:$A$2369,$A428,Observed!$C$2:$C$2369,$C428),"")</f>
        <v/>
      </c>
      <c r="Y428" s="40" t="str">
        <f>IF(ISNUMBER(AVERAGEIFS(Observed!Y$2:Y$2369,Observed!$A$2:$A$2369,$A428,Observed!$C$2:$C$2369,$C428)),AVERAGEIFS(Observed!Y$2:Y$2369,Observed!$A$2:$A$2369,$A428,Observed!$C$2:$C$2369,$C428),"")</f>
        <v/>
      </c>
      <c r="Z428" s="40" t="str">
        <f>IF(ISNUMBER(AVERAGEIFS(Observed!Z$2:Z$2369,Observed!$A$2:$A$2369,$A428,Observed!$C$2:$C$2369,$C428)),AVERAGEIFS(Observed!Z$2:Z$2369,Observed!$A$2:$A$2369,$A428,Observed!$C$2:$C$2369,$C428),"")</f>
        <v/>
      </c>
      <c r="AA428" s="40" t="str">
        <f>IF(ISNUMBER(AVERAGEIFS(Observed!AA$2:AA$2369,Observed!$A$2:$A$2369,$A428,Observed!$C$2:$C$2369,$C428)),AVERAGEIFS(Observed!AA$2:AA$2369,Observed!$A$2:$A$2369,$A428,Observed!$C$2:$C$2369,$C428),"")</f>
        <v/>
      </c>
      <c r="AB428" s="40">
        <f>IF(ISNUMBER(AVERAGEIFS(Observed!AB$2:AB$2369,Observed!$A$2:$A$2369,$A428,Observed!$C$2:$C$2369,$C428)),AVERAGEIFS(Observed!AB$2:AB$2369,Observed!$A$2:$A$2369,$A428,Observed!$C$2:$C$2369,$C428),"")</f>
        <v>17.024999999999999</v>
      </c>
      <c r="AC428" s="40">
        <f>IF(ISNUMBER(AVERAGEIFS(Observed!AC$2:AC$2369,Observed!$A$2:$A$2369,$A428,Observed!$C$2:$C$2369,$C428)),AVERAGEIFS(Observed!AC$2:AC$2369,Observed!$A$2:$A$2369,$A428,Observed!$C$2:$C$2369,$C428),"")</f>
        <v>9.875</v>
      </c>
      <c r="AD428" s="40">
        <f>IF(ISNUMBER(AVERAGEIFS(Observed!AD$2:AD$2369,Observed!$A$2:$A$2369,$A428,Observed!$C$2:$C$2369,$C428)),AVERAGEIFS(Observed!AD$2:AD$2369,Observed!$A$2:$A$2369,$A428,Observed!$C$2:$C$2369,$C428),"")</f>
        <v>75.75</v>
      </c>
      <c r="AE428" s="40">
        <f>IF(ISNUMBER(AVERAGEIFS(Observed!AE$2:AE$2369,Observed!$A$2:$A$2369,$A428,Observed!$C$2:$C$2369,$C428)),AVERAGEIFS(Observed!AE$2:AE$2369,Observed!$A$2:$A$2369,$A428,Observed!$C$2:$C$2369,$C428),"")</f>
        <v>21.75</v>
      </c>
      <c r="AF428" s="40">
        <f>IF(ISNUMBER(AVERAGEIFS(Observed!AF$2:AF$2369,Observed!$A$2:$A$2369,$A428,Observed!$C$2:$C$2369,$C428)),AVERAGEIFS(Observed!AF$2:AF$2369,Observed!$A$2:$A$2369,$A428,Observed!$C$2:$C$2369,$C428),"")</f>
        <v>87.625</v>
      </c>
      <c r="AG428" s="40">
        <f>IF(ISNUMBER(AVERAGEIFS(Observed!AG$2:AG$2369,Observed!$A$2:$A$2369,$A428,Observed!$C$2:$C$2369,$C428)),AVERAGEIFS(Observed!AG$2:AG$2369,Observed!$A$2:$A$2369,$A428,Observed!$C$2:$C$2369,$C428),"")</f>
        <v>21.075000000000003</v>
      </c>
      <c r="AH428" s="41">
        <f>IF(ISNUMBER(AVERAGEIFS(Observed!AH$2:AH$2369,Observed!$A$2:$A$2369,$A428,Observed!$C$2:$C$2369,$C428)),AVERAGEIFS(Observed!AH$2:AH$2369,Observed!$A$2:$A$2369,$A428,Observed!$C$2:$C$2369,$C428),"")</f>
        <v>3.3750000000000002E-2</v>
      </c>
      <c r="AI428" s="41">
        <f>IF(ISNUMBER(AVERAGEIFS(Observed!AI$2:AI$2369,Observed!$A$2:$A$2369,$A428,Observed!$C$2:$C$2369,$C428)),AVERAGEIFS(Observed!AI$2:AI$2369,Observed!$A$2:$A$2369,$A428,Observed!$C$2:$C$2369,$C428),"")</f>
        <v>3.3750000000000002E-2</v>
      </c>
      <c r="AJ428" s="41" t="str">
        <f>IF(ISNUMBER(AVERAGEIFS(Observed!AJ$2:AJ$2369,Observed!$A$2:$A$2369,$A428,Observed!$C$2:$C$2369,$C428)),AVERAGEIFS(Observed!AJ$2:AJ$2369,Observed!$A$2:$A$2369,$A428,Observed!$C$2:$C$2369,$C428),"")</f>
        <v/>
      </c>
      <c r="AK428" s="40">
        <f>IF(ISNUMBER(AVERAGEIFS(Observed!AK$2:AK$2369,Observed!$A$2:$A$2369,$A428,Observed!$C$2:$C$2369,$C428)),AVERAGEIFS(Observed!AK$2:AK$2369,Observed!$A$2:$A$2369,$A428,Observed!$C$2:$C$2369,$C428),"")</f>
        <v>12.100000000000001</v>
      </c>
      <c r="AL428" s="41" t="str">
        <f>IF(ISNUMBER(AVERAGEIFS(Observed!AL$2:AL$2369,Observed!$A$2:$A$2369,$A428,Observed!$C$2:$C$2369,$C428)),AVERAGEIFS(Observed!AL$2:AL$2369,Observed!$A$2:$A$2369,$A428,Observed!$C$2:$C$2369,$C428),"")</f>
        <v/>
      </c>
      <c r="AM428" s="40" t="str">
        <f>IF(ISNUMBER(AVERAGEIFS(Observed!AM$2:AM$2369,Observed!$A$2:$A$2369,$A428,Observed!$C$2:$C$2369,$C428)),AVERAGEIFS(Observed!AM$2:AM$2369,Observed!$A$2:$A$2369,$A428,Observed!$C$2:$C$2369,$C428),"")</f>
        <v/>
      </c>
      <c r="AN428" s="40" t="str">
        <f>IF(ISNUMBER(AVERAGEIFS(Observed!AN$2:AN$2369,Observed!$A$2:$A$2369,$A428,Observed!$C$2:$C$2369,$C428)),AVERAGEIFS(Observed!AN$2:AN$2369,Observed!$A$2:$A$2369,$A428,Observed!$C$2:$C$2369,$C428),"")</f>
        <v/>
      </c>
      <c r="AO428" s="40" t="str">
        <f>IF(ISNUMBER(AVERAGEIFS(Observed!AO$2:AO$2369,Observed!$A$2:$A$2369,$A428,Observed!$C$2:$C$2369,$C428)),AVERAGEIFS(Observed!AO$2:AO$2369,Observed!$A$2:$A$2369,$A428,Observed!$C$2:$C$2369,$C428),"")</f>
        <v/>
      </c>
      <c r="AP428" s="41" t="str">
        <f>IF(ISNUMBER(AVERAGEIFS(Observed!AP$2:AP$2369,Observed!$A$2:$A$2369,$A428,Observed!$C$2:$C$2369,$C428)),AVERAGEIFS(Observed!AP$2:AP$2369,Observed!$A$2:$A$2369,$A428,Observed!$C$2:$C$2369,$C428),"")</f>
        <v/>
      </c>
      <c r="AQ428" s="40">
        <f>IF(ISNUMBER(AVERAGEIFS(Observed!AQ$2:AQ$2369,Observed!$A$2:$A$2369,$A428,Observed!$C$2:$C$2369,$C428)),AVERAGEIFS(Observed!AQ$2:AQ$2369,Observed!$A$2:$A$2369,$A428,Observed!$C$2:$C$2369,$C428),"")</f>
        <v>3.1717499999999998</v>
      </c>
      <c r="AR428" s="40">
        <f>IF(ISNUMBER(AVERAGEIFS(Observed!AR$2:AR$2369,Observed!$A$2:$A$2369,$A428,Observed!$C$2:$C$2369,$C428)),AVERAGEIFS(Observed!AR$2:AR$2369,Observed!$A$2:$A$2369,$A428,Observed!$C$2:$C$2369,$C428),"")</f>
        <v>18.823500000000003</v>
      </c>
      <c r="AS428" s="3">
        <f>COUNTIFS(Observed!$A$2:$A$2369,$A428,Observed!$C$2:$C$2369,$C428)</f>
        <v>4</v>
      </c>
      <c r="AT428" s="3">
        <f t="shared" si="7"/>
        <v>14</v>
      </c>
    </row>
    <row r="429" spans="1:46" x14ac:dyDescent="0.25">
      <c r="A429" t="s">
        <v>60</v>
      </c>
      <c r="B429" t="s">
        <v>61</v>
      </c>
      <c r="C429" s="7">
        <v>42433</v>
      </c>
      <c r="D429" t="s">
        <v>101</v>
      </c>
      <c r="F429">
        <v>200</v>
      </c>
      <c r="J429" t="s">
        <v>97</v>
      </c>
      <c r="K429" t="s">
        <v>59</v>
      </c>
      <c r="L429">
        <v>8</v>
      </c>
      <c r="M429" t="s">
        <v>56</v>
      </c>
      <c r="N429" s="39" t="str">
        <f>IF(ISNUMBER(AVERAGEIFS(Observed!N$2:N$2369,Observed!$A$2:$A$2369,$A429,Observed!$C$2:$C$2369,$C429)),AVERAGEIFS(Observed!N$2:N$2369,Observed!$A$2:$A$2369,$A429,Observed!$C$2:$C$2369,$C429),"")</f>
        <v/>
      </c>
      <c r="O429" s="40" t="str">
        <f>IF(ISNUMBER(AVERAGEIFS(Observed!O$2:O$2369,Observed!$A$2:$A$2369,$A429,Observed!$C$2:$C$2369,$C429)),AVERAGEIFS(Observed!O$2:O$2369,Observed!$A$2:$A$2369,$A429,Observed!$C$2:$C$2369,$C429),"")</f>
        <v/>
      </c>
      <c r="P429" s="40">
        <f>IF(ISNUMBER(AVERAGEIFS(Observed!P$2:P$2369,Observed!$A$2:$A$2369,$A429,Observed!$C$2:$C$2369,$C429)),AVERAGEIFS(Observed!P$2:P$2369,Observed!$A$2:$A$2369,$A429,Observed!$C$2:$C$2369,$C429),"")</f>
        <v>80.837499999999991</v>
      </c>
      <c r="Q429" s="40">
        <f>IF(ISNUMBER(AVERAGEIFS(Observed!Q$2:Q$2369,Observed!$A$2:$A$2369,$A429,Observed!$C$2:$C$2369,$C429)),AVERAGEIFS(Observed!Q$2:Q$2369,Observed!$A$2:$A$2369,$A429,Observed!$C$2:$C$2369,$C429),"")</f>
        <v>80.837499999999991</v>
      </c>
      <c r="R429" s="40">
        <f>IF(ISNUMBER(AVERAGEIFS(Observed!R$2:R$2369,Observed!$A$2:$A$2369,$A429,Observed!$C$2:$C$2369,$C429)),AVERAGEIFS(Observed!R$2:R$2369,Observed!$A$2:$A$2369,$A429,Observed!$C$2:$C$2369,$C429),"")</f>
        <v>640.41000000000008</v>
      </c>
      <c r="S429" s="41" t="str">
        <f>IF(ISNUMBER(AVERAGEIFS(Observed!S$2:S$2369,Observed!$A$2:$A$2369,$A429,Observed!$C$2:$C$2369,$C429)),AVERAGEIFS(Observed!S$2:S$2369,Observed!$A$2:$A$2369,$A429,Observed!$C$2:$C$2369,$C429),"")</f>
        <v/>
      </c>
      <c r="T429" s="41" t="str">
        <f>IF(ISNUMBER(AVERAGEIFS(Observed!T$2:T$2369,Observed!$A$2:$A$2369,$A429,Observed!$C$2:$C$2369,$C429)),AVERAGEIFS(Observed!T$2:T$2369,Observed!$A$2:$A$2369,$A429,Observed!$C$2:$C$2369,$C429),"")</f>
        <v/>
      </c>
      <c r="U429" s="41" t="str">
        <f>IF(ISNUMBER(AVERAGEIFS(Observed!U$2:U$2369,Observed!$A$2:$A$2369,$A429,Observed!$C$2:$C$2369,$C429)),AVERAGEIFS(Observed!U$2:U$2369,Observed!$A$2:$A$2369,$A429,Observed!$C$2:$C$2369,$C429),"")</f>
        <v/>
      </c>
      <c r="V429" s="40" t="str">
        <f>IF(ISNUMBER(AVERAGEIFS(Observed!V$2:V$2369,Observed!$A$2:$A$2369,$A429,Observed!$C$2:$C$2369,$C429)),AVERAGEIFS(Observed!V$2:V$2369,Observed!$A$2:$A$2369,$A429,Observed!$C$2:$C$2369,$C429),"")</f>
        <v/>
      </c>
      <c r="W429" s="8" t="str">
        <f>IF(ISNUMBER(AVERAGEIFS(Observed!W$2:W$2369,Observed!$A$2:$A$2369,$A429,Observed!$C$2:$C$2369,$C429)),AVERAGEIFS(Observed!W$2:W$2369,Observed!$A$2:$A$2369,$A429,Observed!$C$2:$C$2369,$C429),"")</f>
        <v/>
      </c>
      <c r="X429" s="8" t="str">
        <f>IF(ISNUMBER(AVERAGEIFS(Observed!X$2:X$2369,Observed!$A$2:$A$2369,$A429,Observed!$C$2:$C$2369,$C429)),AVERAGEIFS(Observed!X$2:X$2369,Observed!$A$2:$A$2369,$A429,Observed!$C$2:$C$2369,$C429),"")</f>
        <v/>
      </c>
      <c r="Y429" s="40" t="str">
        <f>IF(ISNUMBER(AVERAGEIFS(Observed!Y$2:Y$2369,Observed!$A$2:$A$2369,$A429,Observed!$C$2:$C$2369,$C429)),AVERAGEIFS(Observed!Y$2:Y$2369,Observed!$A$2:$A$2369,$A429,Observed!$C$2:$C$2369,$C429),"")</f>
        <v/>
      </c>
      <c r="Z429" s="40" t="str">
        <f>IF(ISNUMBER(AVERAGEIFS(Observed!Z$2:Z$2369,Observed!$A$2:$A$2369,$A429,Observed!$C$2:$C$2369,$C429)),AVERAGEIFS(Observed!Z$2:Z$2369,Observed!$A$2:$A$2369,$A429,Observed!$C$2:$C$2369,$C429),"")</f>
        <v/>
      </c>
      <c r="AA429" s="40" t="str">
        <f>IF(ISNUMBER(AVERAGEIFS(Observed!AA$2:AA$2369,Observed!$A$2:$A$2369,$A429,Observed!$C$2:$C$2369,$C429)),AVERAGEIFS(Observed!AA$2:AA$2369,Observed!$A$2:$A$2369,$A429,Observed!$C$2:$C$2369,$C429),"")</f>
        <v/>
      </c>
      <c r="AB429" s="40">
        <f>IF(ISNUMBER(AVERAGEIFS(Observed!AB$2:AB$2369,Observed!$A$2:$A$2369,$A429,Observed!$C$2:$C$2369,$C429)),AVERAGEIFS(Observed!AB$2:AB$2369,Observed!$A$2:$A$2369,$A429,Observed!$C$2:$C$2369,$C429),"")</f>
        <v>17.324999999999999</v>
      </c>
      <c r="AC429" s="40">
        <f>IF(ISNUMBER(AVERAGEIFS(Observed!AC$2:AC$2369,Observed!$A$2:$A$2369,$A429,Observed!$C$2:$C$2369,$C429)),AVERAGEIFS(Observed!AC$2:AC$2369,Observed!$A$2:$A$2369,$A429,Observed!$C$2:$C$2369,$C429),"")</f>
        <v>9.3249999999999993</v>
      </c>
      <c r="AD429" s="40">
        <f>IF(ISNUMBER(AVERAGEIFS(Observed!AD$2:AD$2369,Observed!$A$2:$A$2369,$A429,Observed!$C$2:$C$2369,$C429)),AVERAGEIFS(Observed!AD$2:AD$2369,Observed!$A$2:$A$2369,$A429,Observed!$C$2:$C$2369,$C429),"")</f>
        <v>75.175000000000011</v>
      </c>
      <c r="AE429" s="40">
        <f>IF(ISNUMBER(AVERAGEIFS(Observed!AE$2:AE$2369,Observed!$A$2:$A$2369,$A429,Observed!$C$2:$C$2369,$C429)),AVERAGEIFS(Observed!AE$2:AE$2369,Observed!$A$2:$A$2369,$A429,Observed!$C$2:$C$2369,$C429),"")</f>
        <v>21.85</v>
      </c>
      <c r="AF429" s="40">
        <f>IF(ISNUMBER(AVERAGEIFS(Observed!AF$2:AF$2369,Observed!$A$2:$A$2369,$A429,Observed!$C$2:$C$2369,$C429)),AVERAGEIFS(Observed!AF$2:AF$2369,Observed!$A$2:$A$2369,$A429,Observed!$C$2:$C$2369,$C429),"")</f>
        <v>87.425000000000011</v>
      </c>
      <c r="AG429" s="40">
        <f>IF(ISNUMBER(AVERAGEIFS(Observed!AG$2:AG$2369,Observed!$A$2:$A$2369,$A429,Observed!$C$2:$C$2369,$C429)),AVERAGEIFS(Observed!AG$2:AG$2369,Observed!$A$2:$A$2369,$A429,Observed!$C$2:$C$2369,$C429),"")</f>
        <v>21.55</v>
      </c>
      <c r="AH429" s="41">
        <f>IF(ISNUMBER(AVERAGEIFS(Observed!AH$2:AH$2369,Observed!$A$2:$A$2369,$A429,Observed!$C$2:$C$2369,$C429)),AVERAGEIFS(Observed!AH$2:AH$2369,Observed!$A$2:$A$2369,$A429,Observed!$C$2:$C$2369,$C429),"")</f>
        <v>3.4750000000000003E-2</v>
      </c>
      <c r="AI429" s="41">
        <f>IF(ISNUMBER(AVERAGEIFS(Observed!AI$2:AI$2369,Observed!$A$2:$A$2369,$A429,Observed!$C$2:$C$2369,$C429)),AVERAGEIFS(Observed!AI$2:AI$2369,Observed!$A$2:$A$2369,$A429,Observed!$C$2:$C$2369,$C429),"")</f>
        <v>3.4750000000000003E-2</v>
      </c>
      <c r="AJ429" s="41" t="str">
        <f>IF(ISNUMBER(AVERAGEIFS(Observed!AJ$2:AJ$2369,Observed!$A$2:$A$2369,$A429,Observed!$C$2:$C$2369,$C429)),AVERAGEIFS(Observed!AJ$2:AJ$2369,Observed!$A$2:$A$2369,$A429,Observed!$C$2:$C$2369,$C429),"")</f>
        <v/>
      </c>
      <c r="AK429" s="40">
        <f>IF(ISNUMBER(AVERAGEIFS(Observed!AK$2:AK$2369,Observed!$A$2:$A$2369,$A429,Observed!$C$2:$C$2369,$C429)),AVERAGEIFS(Observed!AK$2:AK$2369,Observed!$A$2:$A$2369,$A429,Observed!$C$2:$C$2369,$C429),"")</f>
        <v>12.05</v>
      </c>
      <c r="AL429" s="41" t="str">
        <f>IF(ISNUMBER(AVERAGEIFS(Observed!AL$2:AL$2369,Observed!$A$2:$A$2369,$A429,Observed!$C$2:$C$2369,$C429)),AVERAGEIFS(Observed!AL$2:AL$2369,Observed!$A$2:$A$2369,$A429,Observed!$C$2:$C$2369,$C429),"")</f>
        <v/>
      </c>
      <c r="AM429" s="40" t="str">
        <f>IF(ISNUMBER(AVERAGEIFS(Observed!AM$2:AM$2369,Observed!$A$2:$A$2369,$A429,Observed!$C$2:$C$2369,$C429)),AVERAGEIFS(Observed!AM$2:AM$2369,Observed!$A$2:$A$2369,$A429,Observed!$C$2:$C$2369,$C429),"")</f>
        <v/>
      </c>
      <c r="AN429" s="40" t="str">
        <f>IF(ISNUMBER(AVERAGEIFS(Observed!AN$2:AN$2369,Observed!$A$2:$A$2369,$A429,Observed!$C$2:$C$2369,$C429)),AVERAGEIFS(Observed!AN$2:AN$2369,Observed!$A$2:$A$2369,$A429,Observed!$C$2:$C$2369,$C429),"")</f>
        <v/>
      </c>
      <c r="AO429" s="40" t="str">
        <f>IF(ISNUMBER(AVERAGEIFS(Observed!AO$2:AO$2369,Observed!$A$2:$A$2369,$A429,Observed!$C$2:$C$2369,$C429)),AVERAGEIFS(Observed!AO$2:AO$2369,Observed!$A$2:$A$2369,$A429,Observed!$C$2:$C$2369,$C429),"")</f>
        <v/>
      </c>
      <c r="AP429" s="41" t="str">
        <f>IF(ISNUMBER(AVERAGEIFS(Observed!AP$2:AP$2369,Observed!$A$2:$A$2369,$A429,Observed!$C$2:$C$2369,$C429)),AVERAGEIFS(Observed!AP$2:AP$2369,Observed!$A$2:$A$2369,$A429,Observed!$C$2:$C$2369,$C429),"")</f>
        <v/>
      </c>
      <c r="AQ429" s="40">
        <f>IF(ISNUMBER(AVERAGEIFS(Observed!AQ$2:AQ$2369,Observed!$A$2:$A$2369,$A429,Observed!$C$2:$C$2369,$C429)),AVERAGEIFS(Observed!AQ$2:AQ$2369,Observed!$A$2:$A$2369,$A429,Observed!$C$2:$C$2369,$C429),"")</f>
        <v>2.758</v>
      </c>
      <c r="AR429" s="40">
        <f>IF(ISNUMBER(AVERAGEIFS(Observed!AR$2:AR$2369,Observed!$A$2:$A$2369,$A429,Observed!$C$2:$C$2369,$C429)),AVERAGEIFS(Observed!AR$2:AR$2369,Observed!$A$2:$A$2369,$A429,Observed!$C$2:$C$2369,$C429),"")</f>
        <v>18.096999999999998</v>
      </c>
      <c r="AS429" s="3">
        <f>COUNTIFS(Observed!$A$2:$A$2369,$A429,Observed!$C$2:$C$2369,$C429)</f>
        <v>4</v>
      </c>
      <c r="AT429" s="3">
        <f t="shared" si="7"/>
        <v>14</v>
      </c>
    </row>
    <row r="430" spans="1:46" x14ac:dyDescent="0.25">
      <c r="A430" t="s">
        <v>65</v>
      </c>
      <c r="B430" t="s">
        <v>61</v>
      </c>
      <c r="C430" s="7">
        <v>42433</v>
      </c>
      <c r="D430" t="s">
        <v>101</v>
      </c>
      <c r="F430">
        <v>350</v>
      </c>
      <c r="J430" t="s">
        <v>97</v>
      </c>
      <c r="K430" t="s">
        <v>59</v>
      </c>
      <c r="L430">
        <v>8</v>
      </c>
      <c r="M430" t="s">
        <v>56</v>
      </c>
      <c r="N430" s="39" t="str">
        <f>IF(ISNUMBER(AVERAGEIFS(Observed!N$2:N$2369,Observed!$A$2:$A$2369,$A430,Observed!$C$2:$C$2369,$C430)),AVERAGEIFS(Observed!N$2:N$2369,Observed!$A$2:$A$2369,$A430,Observed!$C$2:$C$2369,$C430),"")</f>
        <v/>
      </c>
      <c r="O430" s="40" t="str">
        <f>IF(ISNUMBER(AVERAGEIFS(Observed!O$2:O$2369,Observed!$A$2:$A$2369,$A430,Observed!$C$2:$C$2369,$C430)),AVERAGEIFS(Observed!O$2:O$2369,Observed!$A$2:$A$2369,$A430,Observed!$C$2:$C$2369,$C430),"")</f>
        <v/>
      </c>
      <c r="P430" s="40">
        <f>IF(ISNUMBER(AVERAGEIFS(Observed!P$2:P$2369,Observed!$A$2:$A$2369,$A430,Observed!$C$2:$C$2369,$C430)),AVERAGEIFS(Observed!P$2:P$2369,Observed!$A$2:$A$2369,$A430,Observed!$C$2:$C$2369,$C430),"")</f>
        <v>75.727499999999992</v>
      </c>
      <c r="Q430" s="40">
        <f>IF(ISNUMBER(AVERAGEIFS(Observed!Q$2:Q$2369,Observed!$A$2:$A$2369,$A430,Observed!$C$2:$C$2369,$C430)),AVERAGEIFS(Observed!Q$2:Q$2369,Observed!$A$2:$A$2369,$A430,Observed!$C$2:$C$2369,$C430),"")</f>
        <v>75.727499999999992</v>
      </c>
      <c r="R430" s="40">
        <f>IF(ISNUMBER(AVERAGEIFS(Observed!R$2:R$2369,Observed!$A$2:$A$2369,$A430,Observed!$C$2:$C$2369,$C430)),AVERAGEIFS(Observed!R$2:R$2369,Observed!$A$2:$A$2369,$A430,Observed!$C$2:$C$2369,$C430),"")</f>
        <v>778.7</v>
      </c>
      <c r="S430" s="41" t="str">
        <f>IF(ISNUMBER(AVERAGEIFS(Observed!S$2:S$2369,Observed!$A$2:$A$2369,$A430,Observed!$C$2:$C$2369,$C430)),AVERAGEIFS(Observed!S$2:S$2369,Observed!$A$2:$A$2369,$A430,Observed!$C$2:$C$2369,$C430),"")</f>
        <v/>
      </c>
      <c r="T430" s="41" t="str">
        <f>IF(ISNUMBER(AVERAGEIFS(Observed!T$2:T$2369,Observed!$A$2:$A$2369,$A430,Observed!$C$2:$C$2369,$C430)),AVERAGEIFS(Observed!T$2:T$2369,Observed!$A$2:$A$2369,$A430,Observed!$C$2:$C$2369,$C430),"")</f>
        <v/>
      </c>
      <c r="U430" s="41" t="str">
        <f>IF(ISNUMBER(AVERAGEIFS(Observed!U$2:U$2369,Observed!$A$2:$A$2369,$A430,Observed!$C$2:$C$2369,$C430)),AVERAGEIFS(Observed!U$2:U$2369,Observed!$A$2:$A$2369,$A430,Observed!$C$2:$C$2369,$C430),"")</f>
        <v/>
      </c>
      <c r="V430" s="40" t="str">
        <f>IF(ISNUMBER(AVERAGEIFS(Observed!V$2:V$2369,Observed!$A$2:$A$2369,$A430,Observed!$C$2:$C$2369,$C430)),AVERAGEIFS(Observed!V$2:V$2369,Observed!$A$2:$A$2369,$A430,Observed!$C$2:$C$2369,$C430),"")</f>
        <v/>
      </c>
      <c r="W430" s="8" t="str">
        <f>IF(ISNUMBER(AVERAGEIFS(Observed!W$2:W$2369,Observed!$A$2:$A$2369,$A430,Observed!$C$2:$C$2369,$C430)),AVERAGEIFS(Observed!W$2:W$2369,Observed!$A$2:$A$2369,$A430,Observed!$C$2:$C$2369,$C430),"")</f>
        <v/>
      </c>
      <c r="X430" s="8" t="str">
        <f>IF(ISNUMBER(AVERAGEIFS(Observed!X$2:X$2369,Observed!$A$2:$A$2369,$A430,Observed!$C$2:$C$2369,$C430)),AVERAGEIFS(Observed!X$2:X$2369,Observed!$A$2:$A$2369,$A430,Observed!$C$2:$C$2369,$C430),"")</f>
        <v/>
      </c>
      <c r="Y430" s="40" t="str">
        <f>IF(ISNUMBER(AVERAGEIFS(Observed!Y$2:Y$2369,Observed!$A$2:$A$2369,$A430,Observed!$C$2:$C$2369,$C430)),AVERAGEIFS(Observed!Y$2:Y$2369,Observed!$A$2:$A$2369,$A430,Observed!$C$2:$C$2369,$C430),"")</f>
        <v/>
      </c>
      <c r="Z430" s="40" t="str">
        <f>IF(ISNUMBER(AVERAGEIFS(Observed!Z$2:Z$2369,Observed!$A$2:$A$2369,$A430,Observed!$C$2:$C$2369,$C430)),AVERAGEIFS(Observed!Z$2:Z$2369,Observed!$A$2:$A$2369,$A430,Observed!$C$2:$C$2369,$C430),"")</f>
        <v/>
      </c>
      <c r="AA430" s="40" t="str">
        <f>IF(ISNUMBER(AVERAGEIFS(Observed!AA$2:AA$2369,Observed!$A$2:$A$2369,$A430,Observed!$C$2:$C$2369,$C430)),AVERAGEIFS(Observed!AA$2:AA$2369,Observed!$A$2:$A$2369,$A430,Observed!$C$2:$C$2369,$C430),"")</f>
        <v/>
      </c>
      <c r="AB430" s="40">
        <f>IF(ISNUMBER(AVERAGEIFS(Observed!AB$2:AB$2369,Observed!$A$2:$A$2369,$A430,Observed!$C$2:$C$2369,$C430)),AVERAGEIFS(Observed!AB$2:AB$2369,Observed!$A$2:$A$2369,$A430,Observed!$C$2:$C$2369,$C430),"")</f>
        <v>16.05</v>
      </c>
      <c r="AC430" s="40">
        <f>IF(ISNUMBER(AVERAGEIFS(Observed!AC$2:AC$2369,Observed!$A$2:$A$2369,$A430,Observed!$C$2:$C$2369,$C430)),AVERAGEIFS(Observed!AC$2:AC$2369,Observed!$A$2:$A$2369,$A430,Observed!$C$2:$C$2369,$C430),"")</f>
        <v>10.399999999999999</v>
      </c>
      <c r="AD430" s="40">
        <f>IF(ISNUMBER(AVERAGEIFS(Observed!AD$2:AD$2369,Observed!$A$2:$A$2369,$A430,Observed!$C$2:$C$2369,$C430)),AVERAGEIFS(Observed!AD$2:AD$2369,Observed!$A$2:$A$2369,$A430,Observed!$C$2:$C$2369,$C430),"")</f>
        <v>76.599999999999994</v>
      </c>
      <c r="AE430" s="40">
        <f>IF(ISNUMBER(AVERAGEIFS(Observed!AE$2:AE$2369,Observed!$A$2:$A$2369,$A430,Observed!$C$2:$C$2369,$C430)),AVERAGEIFS(Observed!AE$2:AE$2369,Observed!$A$2:$A$2369,$A430,Observed!$C$2:$C$2369,$C430),"")</f>
        <v>21</v>
      </c>
      <c r="AF430" s="40">
        <f>IF(ISNUMBER(AVERAGEIFS(Observed!AF$2:AF$2369,Observed!$A$2:$A$2369,$A430,Observed!$C$2:$C$2369,$C430)),AVERAGEIFS(Observed!AF$2:AF$2369,Observed!$A$2:$A$2369,$A430,Observed!$C$2:$C$2369,$C430),"")</f>
        <v>87.675000000000011</v>
      </c>
      <c r="AG430" s="40">
        <f>IF(ISNUMBER(AVERAGEIFS(Observed!AG$2:AG$2369,Observed!$A$2:$A$2369,$A430,Observed!$C$2:$C$2369,$C430)),AVERAGEIFS(Observed!AG$2:AG$2369,Observed!$A$2:$A$2369,$A430,Observed!$C$2:$C$2369,$C430),"")</f>
        <v>23.5</v>
      </c>
      <c r="AH430" s="41">
        <f>IF(ISNUMBER(AVERAGEIFS(Observed!AH$2:AH$2369,Observed!$A$2:$A$2369,$A430,Observed!$C$2:$C$2369,$C430)),AVERAGEIFS(Observed!AH$2:AH$2369,Observed!$A$2:$A$2369,$A430,Observed!$C$2:$C$2369,$C430),"")</f>
        <v>3.7749999999999999E-2</v>
      </c>
      <c r="AI430" s="41">
        <f>IF(ISNUMBER(AVERAGEIFS(Observed!AI$2:AI$2369,Observed!$A$2:$A$2369,$A430,Observed!$C$2:$C$2369,$C430)),AVERAGEIFS(Observed!AI$2:AI$2369,Observed!$A$2:$A$2369,$A430,Observed!$C$2:$C$2369,$C430),"")</f>
        <v>3.7749999999999999E-2</v>
      </c>
      <c r="AJ430" s="41" t="str">
        <f>IF(ISNUMBER(AVERAGEIFS(Observed!AJ$2:AJ$2369,Observed!$A$2:$A$2369,$A430,Observed!$C$2:$C$2369,$C430)),AVERAGEIFS(Observed!AJ$2:AJ$2369,Observed!$A$2:$A$2369,$A430,Observed!$C$2:$C$2369,$C430),"")</f>
        <v/>
      </c>
      <c r="AK430" s="40">
        <f>IF(ISNUMBER(AVERAGEIFS(Observed!AK$2:AK$2369,Observed!$A$2:$A$2369,$A430,Observed!$C$2:$C$2369,$C430)),AVERAGEIFS(Observed!AK$2:AK$2369,Observed!$A$2:$A$2369,$A430,Observed!$C$2:$C$2369,$C430),"")</f>
        <v>12.25</v>
      </c>
      <c r="AL430" s="41" t="str">
        <f>IF(ISNUMBER(AVERAGEIFS(Observed!AL$2:AL$2369,Observed!$A$2:$A$2369,$A430,Observed!$C$2:$C$2369,$C430)),AVERAGEIFS(Observed!AL$2:AL$2369,Observed!$A$2:$A$2369,$A430,Observed!$C$2:$C$2369,$C430),"")</f>
        <v/>
      </c>
      <c r="AM430" s="40" t="str">
        <f>IF(ISNUMBER(AVERAGEIFS(Observed!AM$2:AM$2369,Observed!$A$2:$A$2369,$A430,Observed!$C$2:$C$2369,$C430)),AVERAGEIFS(Observed!AM$2:AM$2369,Observed!$A$2:$A$2369,$A430,Observed!$C$2:$C$2369,$C430),"")</f>
        <v/>
      </c>
      <c r="AN430" s="40" t="str">
        <f>IF(ISNUMBER(AVERAGEIFS(Observed!AN$2:AN$2369,Observed!$A$2:$A$2369,$A430,Observed!$C$2:$C$2369,$C430)),AVERAGEIFS(Observed!AN$2:AN$2369,Observed!$A$2:$A$2369,$A430,Observed!$C$2:$C$2369,$C430),"")</f>
        <v/>
      </c>
      <c r="AO430" s="40" t="str">
        <f>IF(ISNUMBER(AVERAGEIFS(Observed!AO$2:AO$2369,Observed!$A$2:$A$2369,$A430,Observed!$C$2:$C$2369,$C430)),AVERAGEIFS(Observed!AO$2:AO$2369,Observed!$A$2:$A$2369,$A430,Observed!$C$2:$C$2369,$C430),"")</f>
        <v/>
      </c>
      <c r="AP430" s="41" t="str">
        <f>IF(ISNUMBER(AVERAGEIFS(Observed!AP$2:AP$2369,Observed!$A$2:$A$2369,$A430,Observed!$C$2:$C$2369,$C430)),AVERAGEIFS(Observed!AP$2:AP$2369,Observed!$A$2:$A$2369,$A430,Observed!$C$2:$C$2369,$C430),"")</f>
        <v/>
      </c>
      <c r="AQ430" s="40">
        <f>IF(ISNUMBER(AVERAGEIFS(Observed!AQ$2:AQ$2369,Observed!$A$2:$A$2369,$A430,Observed!$C$2:$C$2369,$C430)),AVERAGEIFS(Observed!AQ$2:AQ$2369,Observed!$A$2:$A$2369,$A430,Observed!$C$2:$C$2369,$C430),"")</f>
        <v>2.8627499999999997</v>
      </c>
      <c r="AR430" s="40">
        <f>IF(ISNUMBER(AVERAGEIFS(Observed!AR$2:AR$2369,Observed!$A$2:$A$2369,$A430,Observed!$C$2:$C$2369,$C430)),AVERAGEIFS(Observed!AR$2:AR$2369,Observed!$A$2:$A$2369,$A430,Observed!$C$2:$C$2369,$C430),"")</f>
        <v>24.712249999999997</v>
      </c>
      <c r="AS430" s="3">
        <f>COUNTIFS(Observed!$A$2:$A$2369,$A430,Observed!$C$2:$C$2369,$C430)</f>
        <v>4</v>
      </c>
      <c r="AT430" s="3">
        <f t="shared" si="7"/>
        <v>14</v>
      </c>
    </row>
    <row r="431" spans="1:46" x14ac:dyDescent="0.25">
      <c r="A431" t="s">
        <v>62</v>
      </c>
      <c r="B431" t="s">
        <v>61</v>
      </c>
      <c r="C431" s="7">
        <v>42433</v>
      </c>
      <c r="D431" t="s">
        <v>101</v>
      </c>
      <c r="F431">
        <v>500</v>
      </c>
      <c r="J431" t="s">
        <v>97</v>
      </c>
      <c r="K431" t="s">
        <v>59</v>
      </c>
      <c r="L431">
        <v>8</v>
      </c>
      <c r="M431" t="s">
        <v>56</v>
      </c>
      <c r="N431" s="39" t="str">
        <f>IF(ISNUMBER(AVERAGEIFS(Observed!N$2:N$2369,Observed!$A$2:$A$2369,$A431,Observed!$C$2:$C$2369,$C431)),AVERAGEIFS(Observed!N$2:N$2369,Observed!$A$2:$A$2369,$A431,Observed!$C$2:$C$2369,$C431),"")</f>
        <v/>
      </c>
      <c r="O431" s="40" t="str">
        <f>IF(ISNUMBER(AVERAGEIFS(Observed!O$2:O$2369,Observed!$A$2:$A$2369,$A431,Observed!$C$2:$C$2369,$C431)),AVERAGEIFS(Observed!O$2:O$2369,Observed!$A$2:$A$2369,$A431,Observed!$C$2:$C$2369,$C431),"")</f>
        <v/>
      </c>
      <c r="P431" s="40">
        <f>IF(ISNUMBER(AVERAGEIFS(Observed!P$2:P$2369,Observed!$A$2:$A$2369,$A431,Observed!$C$2:$C$2369,$C431)),AVERAGEIFS(Observed!P$2:P$2369,Observed!$A$2:$A$2369,$A431,Observed!$C$2:$C$2369,$C431),"")</f>
        <v>75.465000000000003</v>
      </c>
      <c r="Q431" s="40">
        <f>IF(ISNUMBER(AVERAGEIFS(Observed!Q$2:Q$2369,Observed!$A$2:$A$2369,$A431,Observed!$C$2:$C$2369,$C431)),AVERAGEIFS(Observed!Q$2:Q$2369,Observed!$A$2:$A$2369,$A431,Observed!$C$2:$C$2369,$C431),"")</f>
        <v>75.465000000000003</v>
      </c>
      <c r="R431" s="40">
        <f>IF(ISNUMBER(AVERAGEIFS(Observed!R$2:R$2369,Observed!$A$2:$A$2369,$A431,Observed!$C$2:$C$2369,$C431)),AVERAGEIFS(Observed!R$2:R$2369,Observed!$A$2:$A$2369,$A431,Observed!$C$2:$C$2369,$C431),"")</f>
        <v>731.49249999999995</v>
      </c>
      <c r="S431" s="41" t="str">
        <f>IF(ISNUMBER(AVERAGEIFS(Observed!S$2:S$2369,Observed!$A$2:$A$2369,$A431,Observed!$C$2:$C$2369,$C431)),AVERAGEIFS(Observed!S$2:S$2369,Observed!$A$2:$A$2369,$A431,Observed!$C$2:$C$2369,$C431),"")</f>
        <v/>
      </c>
      <c r="T431" s="41" t="str">
        <f>IF(ISNUMBER(AVERAGEIFS(Observed!T$2:T$2369,Observed!$A$2:$A$2369,$A431,Observed!$C$2:$C$2369,$C431)),AVERAGEIFS(Observed!T$2:T$2369,Observed!$A$2:$A$2369,$A431,Observed!$C$2:$C$2369,$C431),"")</f>
        <v/>
      </c>
      <c r="U431" s="41" t="str">
        <f>IF(ISNUMBER(AVERAGEIFS(Observed!U$2:U$2369,Observed!$A$2:$A$2369,$A431,Observed!$C$2:$C$2369,$C431)),AVERAGEIFS(Observed!U$2:U$2369,Observed!$A$2:$A$2369,$A431,Observed!$C$2:$C$2369,$C431),"")</f>
        <v/>
      </c>
      <c r="V431" s="40" t="str">
        <f>IF(ISNUMBER(AVERAGEIFS(Observed!V$2:V$2369,Observed!$A$2:$A$2369,$A431,Observed!$C$2:$C$2369,$C431)),AVERAGEIFS(Observed!V$2:V$2369,Observed!$A$2:$A$2369,$A431,Observed!$C$2:$C$2369,$C431),"")</f>
        <v/>
      </c>
      <c r="W431" s="8" t="str">
        <f>IF(ISNUMBER(AVERAGEIFS(Observed!W$2:W$2369,Observed!$A$2:$A$2369,$A431,Observed!$C$2:$C$2369,$C431)),AVERAGEIFS(Observed!W$2:W$2369,Observed!$A$2:$A$2369,$A431,Observed!$C$2:$C$2369,$C431),"")</f>
        <v/>
      </c>
      <c r="X431" s="8" t="str">
        <f>IF(ISNUMBER(AVERAGEIFS(Observed!X$2:X$2369,Observed!$A$2:$A$2369,$A431,Observed!$C$2:$C$2369,$C431)),AVERAGEIFS(Observed!X$2:X$2369,Observed!$A$2:$A$2369,$A431,Observed!$C$2:$C$2369,$C431),"")</f>
        <v/>
      </c>
      <c r="Y431" s="40" t="str">
        <f>IF(ISNUMBER(AVERAGEIFS(Observed!Y$2:Y$2369,Observed!$A$2:$A$2369,$A431,Observed!$C$2:$C$2369,$C431)),AVERAGEIFS(Observed!Y$2:Y$2369,Observed!$A$2:$A$2369,$A431,Observed!$C$2:$C$2369,$C431),"")</f>
        <v/>
      </c>
      <c r="Z431" s="40" t="str">
        <f>IF(ISNUMBER(AVERAGEIFS(Observed!Z$2:Z$2369,Observed!$A$2:$A$2369,$A431,Observed!$C$2:$C$2369,$C431)),AVERAGEIFS(Observed!Z$2:Z$2369,Observed!$A$2:$A$2369,$A431,Observed!$C$2:$C$2369,$C431),"")</f>
        <v/>
      </c>
      <c r="AA431" s="40" t="str">
        <f>IF(ISNUMBER(AVERAGEIFS(Observed!AA$2:AA$2369,Observed!$A$2:$A$2369,$A431,Observed!$C$2:$C$2369,$C431)),AVERAGEIFS(Observed!AA$2:AA$2369,Observed!$A$2:$A$2369,$A431,Observed!$C$2:$C$2369,$C431),"")</f>
        <v/>
      </c>
      <c r="AB431" s="40">
        <f>IF(ISNUMBER(AVERAGEIFS(Observed!AB$2:AB$2369,Observed!$A$2:$A$2369,$A431,Observed!$C$2:$C$2369,$C431)),AVERAGEIFS(Observed!AB$2:AB$2369,Observed!$A$2:$A$2369,$A431,Observed!$C$2:$C$2369,$C431),"")</f>
        <v>15.824999999999999</v>
      </c>
      <c r="AC431" s="40">
        <f>IF(ISNUMBER(AVERAGEIFS(Observed!AC$2:AC$2369,Observed!$A$2:$A$2369,$A431,Observed!$C$2:$C$2369,$C431)),AVERAGEIFS(Observed!AC$2:AC$2369,Observed!$A$2:$A$2369,$A431,Observed!$C$2:$C$2369,$C431),"")</f>
        <v>11.45</v>
      </c>
      <c r="AD431" s="40">
        <f>IF(ISNUMBER(AVERAGEIFS(Observed!AD$2:AD$2369,Observed!$A$2:$A$2369,$A431,Observed!$C$2:$C$2369,$C431)),AVERAGEIFS(Observed!AD$2:AD$2369,Observed!$A$2:$A$2369,$A431,Observed!$C$2:$C$2369,$C431),"")</f>
        <v>76.575000000000003</v>
      </c>
      <c r="AE431" s="40">
        <f>IF(ISNUMBER(AVERAGEIFS(Observed!AE$2:AE$2369,Observed!$A$2:$A$2369,$A431,Observed!$C$2:$C$2369,$C431)),AVERAGEIFS(Observed!AE$2:AE$2369,Observed!$A$2:$A$2369,$A431,Observed!$C$2:$C$2369,$C431),"")</f>
        <v>20.725000000000001</v>
      </c>
      <c r="AF431" s="40">
        <f>IF(ISNUMBER(AVERAGEIFS(Observed!AF$2:AF$2369,Observed!$A$2:$A$2369,$A431,Observed!$C$2:$C$2369,$C431)),AVERAGEIFS(Observed!AF$2:AF$2369,Observed!$A$2:$A$2369,$A431,Observed!$C$2:$C$2369,$C431),"")</f>
        <v>88.3</v>
      </c>
      <c r="AG431" s="40">
        <f>IF(ISNUMBER(AVERAGEIFS(Observed!AG$2:AG$2369,Observed!$A$2:$A$2369,$A431,Observed!$C$2:$C$2369,$C431)),AVERAGEIFS(Observed!AG$2:AG$2369,Observed!$A$2:$A$2369,$A431,Observed!$C$2:$C$2369,$C431),"")</f>
        <v>25.15</v>
      </c>
      <c r="AH431" s="41">
        <f>IF(ISNUMBER(AVERAGEIFS(Observed!AH$2:AH$2369,Observed!$A$2:$A$2369,$A431,Observed!$C$2:$C$2369,$C431)),AVERAGEIFS(Observed!AH$2:AH$2369,Observed!$A$2:$A$2369,$A431,Observed!$C$2:$C$2369,$C431),"")</f>
        <v>4.0250000000000001E-2</v>
      </c>
      <c r="AI431" s="41">
        <f>IF(ISNUMBER(AVERAGEIFS(Observed!AI$2:AI$2369,Observed!$A$2:$A$2369,$A431,Observed!$C$2:$C$2369,$C431)),AVERAGEIFS(Observed!AI$2:AI$2369,Observed!$A$2:$A$2369,$A431,Observed!$C$2:$C$2369,$C431),"")</f>
        <v>4.0250000000000001E-2</v>
      </c>
      <c r="AJ431" s="41" t="str">
        <f>IF(ISNUMBER(AVERAGEIFS(Observed!AJ$2:AJ$2369,Observed!$A$2:$A$2369,$A431,Observed!$C$2:$C$2369,$C431)),AVERAGEIFS(Observed!AJ$2:AJ$2369,Observed!$A$2:$A$2369,$A431,Observed!$C$2:$C$2369,$C431),"")</f>
        <v/>
      </c>
      <c r="AK431" s="40">
        <f>IF(ISNUMBER(AVERAGEIFS(Observed!AK$2:AK$2369,Observed!$A$2:$A$2369,$A431,Observed!$C$2:$C$2369,$C431)),AVERAGEIFS(Observed!AK$2:AK$2369,Observed!$A$2:$A$2369,$A431,Observed!$C$2:$C$2369,$C431),"")</f>
        <v>12.25</v>
      </c>
      <c r="AL431" s="41" t="str">
        <f>IF(ISNUMBER(AVERAGEIFS(Observed!AL$2:AL$2369,Observed!$A$2:$A$2369,$A431,Observed!$C$2:$C$2369,$C431)),AVERAGEIFS(Observed!AL$2:AL$2369,Observed!$A$2:$A$2369,$A431,Observed!$C$2:$C$2369,$C431),"")</f>
        <v/>
      </c>
      <c r="AM431" s="40" t="str">
        <f>IF(ISNUMBER(AVERAGEIFS(Observed!AM$2:AM$2369,Observed!$A$2:$A$2369,$A431,Observed!$C$2:$C$2369,$C431)),AVERAGEIFS(Observed!AM$2:AM$2369,Observed!$A$2:$A$2369,$A431,Observed!$C$2:$C$2369,$C431),"")</f>
        <v/>
      </c>
      <c r="AN431" s="40" t="str">
        <f>IF(ISNUMBER(AVERAGEIFS(Observed!AN$2:AN$2369,Observed!$A$2:$A$2369,$A431,Observed!$C$2:$C$2369,$C431)),AVERAGEIFS(Observed!AN$2:AN$2369,Observed!$A$2:$A$2369,$A431,Observed!$C$2:$C$2369,$C431),"")</f>
        <v/>
      </c>
      <c r="AO431" s="40" t="str">
        <f>IF(ISNUMBER(AVERAGEIFS(Observed!AO$2:AO$2369,Observed!$A$2:$A$2369,$A431,Observed!$C$2:$C$2369,$C431)),AVERAGEIFS(Observed!AO$2:AO$2369,Observed!$A$2:$A$2369,$A431,Observed!$C$2:$C$2369,$C431),"")</f>
        <v/>
      </c>
      <c r="AP431" s="41" t="str">
        <f>IF(ISNUMBER(AVERAGEIFS(Observed!AP$2:AP$2369,Observed!$A$2:$A$2369,$A431,Observed!$C$2:$C$2369,$C431)),AVERAGEIFS(Observed!AP$2:AP$2369,Observed!$A$2:$A$2369,$A431,Observed!$C$2:$C$2369,$C431),"")</f>
        <v/>
      </c>
      <c r="AQ431" s="40">
        <f>IF(ISNUMBER(AVERAGEIFS(Observed!AQ$2:AQ$2369,Observed!$A$2:$A$2369,$A431,Observed!$C$2:$C$2369,$C431)),AVERAGEIFS(Observed!AQ$2:AQ$2369,Observed!$A$2:$A$2369,$A431,Observed!$C$2:$C$2369,$C431),"")</f>
        <v>3.0449999999999999</v>
      </c>
      <c r="AR431" s="40">
        <f>IF(ISNUMBER(AVERAGEIFS(Observed!AR$2:AR$2369,Observed!$A$2:$A$2369,$A431,Observed!$C$2:$C$2369,$C431)),AVERAGEIFS(Observed!AR$2:AR$2369,Observed!$A$2:$A$2369,$A431,Observed!$C$2:$C$2369,$C431),"")</f>
        <v>23.749500000000005</v>
      </c>
      <c r="AS431" s="3">
        <f>COUNTIFS(Observed!$A$2:$A$2369,$A431,Observed!$C$2:$C$2369,$C431)</f>
        <v>4</v>
      </c>
      <c r="AT431" s="3">
        <f t="shared" si="7"/>
        <v>14</v>
      </c>
    </row>
    <row r="432" spans="1:46" x14ac:dyDescent="0.25">
      <c r="A432" t="s">
        <v>63</v>
      </c>
      <c r="B432" t="s">
        <v>61</v>
      </c>
      <c r="C432" s="7">
        <v>42459</v>
      </c>
      <c r="D432" t="s">
        <v>101</v>
      </c>
      <c r="F432">
        <v>0</v>
      </c>
      <c r="J432" t="s">
        <v>97</v>
      </c>
      <c r="K432" t="s">
        <v>59</v>
      </c>
      <c r="L432">
        <v>8</v>
      </c>
      <c r="M432" t="s">
        <v>74</v>
      </c>
      <c r="N432" s="39">
        <f>IF(ISNUMBER(AVERAGEIFS(Observed!N$2:N$2369,Observed!$A$2:$A$2369,$A432,Observed!$C$2:$C$2369,$C432)),AVERAGEIFS(Observed!N$2:N$2369,Observed!$A$2:$A$2369,$A432,Observed!$C$2:$C$2369,$C432),"")</f>
        <v>1020.2000000000002</v>
      </c>
      <c r="O432" s="40">
        <f>IF(ISNUMBER(AVERAGEIFS(Observed!O$2:O$2369,Observed!$A$2:$A$2369,$A432,Observed!$C$2:$C$2369,$C432)),AVERAGEIFS(Observed!O$2:O$2369,Observed!$A$2:$A$2369,$A432,Observed!$C$2:$C$2369,$C432),"")</f>
        <v>102.02</v>
      </c>
      <c r="P432" s="40" t="str">
        <f>IF(ISNUMBER(AVERAGEIFS(Observed!P$2:P$2369,Observed!$A$2:$A$2369,$A432,Observed!$C$2:$C$2369,$C432)),AVERAGEIFS(Observed!P$2:P$2369,Observed!$A$2:$A$2369,$A432,Observed!$C$2:$C$2369,$C432),"")</f>
        <v/>
      </c>
      <c r="Q432" s="40" t="str">
        <f>IF(ISNUMBER(AVERAGEIFS(Observed!Q$2:Q$2369,Observed!$A$2:$A$2369,$A432,Observed!$C$2:$C$2369,$C432)),AVERAGEIFS(Observed!Q$2:Q$2369,Observed!$A$2:$A$2369,$A432,Observed!$C$2:$C$2369,$C432),"")</f>
        <v/>
      </c>
      <c r="R432" s="40" t="str">
        <f>IF(ISNUMBER(AVERAGEIFS(Observed!R$2:R$2369,Observed!$A$2:$A$2369,$A432,Observed!$C$2:$C$2369,$C432)),AVERAGEIFS(Observed!R$2:R$2369,Observed!$A$2:$A$2369,$A432,Observed!$C$2:$C$2369,$C432),"")</f>
        <v/>
      </c>
      <c r="S432" s="41" t="str">
        <f>IF(ISNUMBER(AVERAGEIFS(Observed!S$2:S$2369,Observed!$A$2:$A$2369,$A432,Observed!$C$2:$C$2369,$C432)),AVERAGEIFS(Observed!S$2:S$2369,Observed!$A$2:$A$2369,$A432,Observed!$C$2:$C$2369,$C432),"")</f>
        <v/>
      </c>
      <c r="T432" s="41" t="str">
        <f>IF(ISNUMBER(AVERAGEIFS(Observed!T$2:T$2369,Observed!$A$2:$A$2369,$A432,Observed!$C$2:$C$2369,$C432)),AVERAGEIFS(Observed!T$2:T$2369,Observed!$A$2:$A$2369,$A432,Observed!$C$2:$C$2369,$C432),"")</f>
        <v/>
      </c>
      <c r="U432" s="41" t="str">
        <f>IF(ISNUMBER(AVERAGEIFS(Observed!U$2:U$2369,Observed!$A$2:$A$2369,$A432,Observed!$C$2:$C$2369,$C432)),AVERAGEIFS(Observed!U$2:U$2369,Observed!$A$2:$A$2369,$A432,Observed!$C$2:$C$2369,$C432),"")</f>
        <v/>
      </c>
      <c r="V432" s="40" t="str">
        <f>IF(ISNUMBER(AVERAGEIFS(Observed!V$2:V$2369,Observed!$A$2:$A$2369,$A432,Observed!$C$2:$C$2369,$C432)),AVERAGEIFS(Observed!V$2:V$2369,Observed!$A$2:$A$2369,$A432,Observed!$C$2:$C$2369,$C432),"")</f>
        <v/>
      </c>
      <c r="W432" s="8" t="str">
        <f>IF(ISNUMBER(AVERAGEIFS(Observed!W$2:W$2369,Observed!$A$2:$A$2369,$A432,Observed!$C$2:$C$2369,$C432)),AVERAGEIFS(Observed!W$2:W$2369,Observed!$A$2:$A$2369,$A432,Observed!$C$2:$C$2369,$C432),"")</f>
        <v/>
      </c>
      <c r="X432" s="8" t="str">
        <f>IF(ISNUMBER(AVERAGEIFS(Observed!X$2:X$2369,Observed!$A$2:$A$2369,$A432,Observed!$C$2:$C$2369,$C432)),AVERAGEIFS(Observed!X$2:X$2369,Observed!$A$2:$A$2369,$A432,Observed!$C$2:$C$2369,$C432),"")</f>
        <v/>
      </c>
      <c r="Y432" s="40" t="str">
        <f>IF(ISNUMBER(AVERAGEIFS(Observed!Y$2:Y$2369,Observed!$A$2:$A$2369,$A432,Observed!$C$2:$C$2369,$C432)),AVERAGEIFS(Observed!Y$2:Y$2369,Observed!$A$2:$A$2369,$A432,Observed!$C$2:$C$2369,$C432),"")</f>
        <v/>
      </c>
      <c r="Z432" s="40" t="str">
        <f>IF(ISNUMBER(AVERAGEIFS(Observed!Z$2:Z$2369,Observed!$A$2:$A$2369,$A432,Observed!$C$2:$C$2369,$C432)),AVERAGEIFS(Observed!Z$2:Z$2369,Observed!$A$2:$A$2369,$A432,Observed!$C$2:$C$2369,$C432),"")</f>
        <v/>
      </c>
      <c r="AA432" s="40" t="str">
        <f>IF(ISNUMBER(AVERAGEIFS(Observed!AA$2:AA$2369,Observed!$A$2:$A$2369,$A432,Observed!$C$2:$C$2369,$C432)),AVERAGEIFS(Observed!AA$2:AA$2369,Observed!$A$2:$A$2369,$A432,Observed!$C$2:$C$2369,$C432),"")</f>
        <v/>
      </c>
      <c r="AB432" s="40">
        <f>IF(ISNUMBER(AVERAGEIFS(Observed!AB$2:AB$2369,Observed!$A$2:$A$2369,$A432,Observed!$C$2:$C$2369,$C432)),AVERAGEIFS(Observed!AB$2:AB$2369,Observed!$A$2:$A$2369,$A432,Observed!$C$2:$C$2369,$C432),"")</f>
        <v>18.400000000000002</v>
      </c>
      <c r="AC432" s="40">
        <f>IF(ISNUMBER(AVERAGEIFS(Observed!AC$2:AC$2369,Observed!$A$2:$A$2369,$A432,Observed!$C$2:$C$2369,$C432)),AVERAGEIFS(Observed!AC$2:AC$2369,Observed!$A$2:$A$2369,$A432,Observed!$C$2:$C$2369,$C432),"")</f>
        <v>10.866666666666667</v>
      </c>
      <c r="AD432" s="40">
        <f>IF(ISNUMBER(AVERAGEIFS(Observed!AD$2:AD$2369,Observed!$A$2:$A$2369,$A432,Observed!$C$2:$C$2369,$C432)),AVERAGEIFS(Observed!AD$2:AD$2369,Observed!$A$2:$A$2369,$A432,Observed!$C$2:$C$2369,$C432),"")</f>
        <v>78.766666666666666</v>
      </c>
      <c r="AE432" s="40">
        <f>IF(ISNUMBER(AVERAGEIFS(Observed!AE$2:AE$2369,Observed!$A$2:$A$2369,$A432,Observed!$C$2:$C$2369,$C432)),AVERAGEIFS(Observed!AE$2:AE$2369,Observed!$A$2:$A$2369,$A432,Observed!$C$2:$C$2369,$C432),"")</f>
        <v>20.166666666666668</v>
      </c>
      <c r="AF432" s="40">
        <f>IF(ISNUMBER(AVERAGEIFS(Observed!AF$2:AF$2369,Observed!$A$2:$A$2369,$A432,Observed!$C$2:$C$2369,$C432)),AVERAGEIFS(Observed!AF$2:AF$2369,Observed!$A$2:$A$2369,$A432,Observed!$C$2:$C$2369,$C432),"")</f>
        <v>85.766666666666652</v>
      </c>
      <c r="AG432" s="40">
        <f>IF(ISNUMBER(AVERAGEIFS(Observed!AG$2:AG$2369,Observed!$A$2:$A$2369,$A432,Observed!$C$2:$C$2369,$C432)),AVERAGEIFS(Observed!AG$2:AG$2369,Observed!$A$2:$A$2369,$A432,Observed!$C$2:$C$2369,$C432),"")</f>
        <v>22.433333333333334</v>
      </c>
      <c r="AH432" s="41">
        <f>IF(ISNUMBER(AVERAGEIFS(Observed!AH$2:AH$2369,Observed!$A$2:$A$2369,$A432,Observed!$C$2:$C$2369,$C432)),AVERAGEIFS(Observed!AH$2:AH$2369,Observed!$A$2:$A$2369,$A432,Observed!$C$2:$C$2369,$C432),"")</f>
        <v>3.5666666666666673E-2</v>
      </c>
      <c r="AI432" s="41">
        <f>IF(ISNUMBER(AVERAGEIFS(Observed!AI$2:AI$2369,Observed!$A$2:$A$2369,$A432,Observed!$C$2:$C$2369,$C432)),AVERAGEIFS(Observed!AI$2:AI$2369,Observed!$A$2:$A$2369,$A432,Observed!$C$2:$C$2369,$C432),"")</f>
        <v>3.5666666666666673E-2</v>
      </c>
      <c r="AJ432" s="41" t="str">
        <f>IF(ISNUMBER(AVERAGEIFS(Observed!AJ$2:AJ$2369,Observed!$A$2:$A$2369,$A432,Observed!$C$2:$C$2369,$C432)),AVERAGEIFS(Observed!AJ$2:AJ$2369,Observed!$A$2:$A$2369,$A432,Observed!$C$2:$C$2369,$C432),"")</f>
        <v/>
      </c>
      <c r="AK432" s="40">
        <f>IF(ISNUMBER(AVERAGEIFS(Observed!AK$2:AK$2369,Observed!$A$2:$A$2369,$A432,Observed!$C$2:$C$2369,$C432)),AVERAGEIFS(Observed!AK$2:AK$2369,Observed!$A$2:$A$2369,$A432,Observed!$C$2:$C$2369,$C432),"")</f>
        <v>12.6</v>
      </c>
      <c r="AL432" s="41" t="str">
        <f>IF(ISNUMBER(AVERAGEIFS(Observed!AL$2:AL$2369,Observed!$A$2:$A$2369,$A432,Observed!$C$2:$C$2369,$C432)),AVERAGEIFS(Observed!AL$2:AL$2369,Observed!$A$2:$A$2369,$A432,Observed!$C$2:$C$2369,$C432),"")</f>
        <v/>
      </c>
      <c r="AM432" s="40" t="str">
        <f>IF(ISNUMBER(AVERAGEIFS(Observed!AM$2:AM$2369,Observed!$A$2:$A$2369,$A432,Observed!$C$2:$C$2369,$C432)),AVERAGEIFS(Observed!AM$2:AM$2369,Observed!$A$2:$A$2369,$A432,Observed!$C$2:$C$2369,$C432),"")</f>
        <v/>
      </c>
      <c r="AN432" s="40" t="str">
        <f>IF(ISNUMBER(AVERAGEIFS(Observed!AN$2:AN$2369,Observed!$A$2:$A$2369,$A432,Observed!$C$2:$C$2369,$C432)),AVERAGEIFS(Observed!AN$2:AN$2369,Observed!$A$2:$A$2369,$A432,Observed!$C$2:$C$2369,$C432),"")</f>
        <v/>
      </c>
      <c r="AO432" s="40" t="str">
        <f>IF(ISNUMBER(AVERAGEIFS(Observed!AO$2:AO$2369,Observed!$A$2:$A$2369,$A432,Observed!$C$2:$C$2369,$C432)),AVERAGEIFS(Observed!AO$2:AO$2369,Observed!$A$2:$A$2369,$A432,Observed!$C$2:$C$2369,$C432),"")</f>
        <v/>
      </c>
      <c r="AP432" s="41" t="str">
        <f>IF(ISNUMBER(AVERAGEIFS(Observed!AP$2:AP$2369,Observed!$A$2:$A$2369,$A432,Observed!$C$2:$C$2369,$C432)),AVERAGEIFS(Observed!AP$2:AP$2369,Observed!$A$2:$A$2369,$A432,Observed!$C$2:$C$2369,$C432),"")</f>
        <v/>
      </c>
      <c r="AQ432" s="40" t="str">
        <f>IF(ISNUMBER(AVERAGEIFS(Observed!AQ$2:AQ$2369,Observed!$A$2:$A$2369,$A432,Observed!$C$2:$C$2369,$C432)),AVERAGEIFS(Observed!AQ$2:AQ$2369,Observed!$A$2:$A$2369,$A432,Observed!$C$2:$C$2369,$C432),"")</f>
        <v/>
      </c>
      <c r="AR432" s="40" t="str">
        <f>IF(ISNUMBER(AVERAGEIFS(Observed!AR$2:AR$2369,Observed!$A$2:$A$2369,$A432,Observed!$C$2:$C$2369,$C432)),AVERAGEIFS(Observed!AR$2:AR$2369,Observed!$A$2:$A$2369,$A432,Observed!$C$2:$C$2369,$C432),"")</f>
        <v/>
      </c>
      <c r="AS432" s="3">
        <f>COUNTIFS(Observed!$A$2:$A$2369,$A432,Observed!$C$2:$C$2369,$C432)</f>
        <v>3</v>
      </c>
      <c r="AT432" s="3">
        <f t="shared" si="7"/>
        <v>10</v>
      </c>
    </row>
    <row r="433" spans="1:46" x14ac:dyDescent="0.25">
      <c r="A433" t="s">
        <v>66</v>
      </c>
      <c r="B433" t="s">
        <v>61</v>
      </c>
      <c r="C433" s="7">
        <v>42459</v>
      </c>
      <c r="D433" t="s">
        <v>101</v>
      </c>
      <c r="F433">
        <v>50</v>
      </c>
      <c r="J433" t="s">
        <v>97</v>
      </c>
      <c r="K433" t="s">
        <v>59</v>
      </c>
      <c r="L433">
        <v>8</v>
      </c>
      <c r="M433" t="s">
        <v>74</v>
      </c>
      <c r="N433" s="39">
        <f>IF(ISNUMBER(AVERAGEIFS(Observed!N$2:N$2369,Observed!$A$2:$A$2369,$A433,Observed!$C$2:$C$2369,$C433)),AVERAGEIFS(Observed!N$2:N$2369,Observed!$A$2:$A$2369,$A433,Observed!$C$2:$C$2369,$C433),"")</f>
        <v>771.80000000000007</v>
      </c>
      <c r="O433" s="40">
        <f>IF(ISNUMBER(AVERAGEIFS(Observed!O$2:O$2369,Observed!$A$2:$A$2369,$A433,Observed!$C$2:$C$2369,$C433)),AVERAGEIFS(Observed!O$2:O$2369,Observed!$A$2:$A$2369,$A433,Observed!$C$2:$C$2369,$C433),"")</f>
        <v>77.180000000000007</v>
      </c>
      <c r="P433" s="40" t="str">
        <f>IF(ISNUMBER(AVERAGEIFS(Observed!P$2:P$2369,Observed!$A$2:$A$2369,$A433,Observed!$C$2:$C$2369,$C433)),AVERAGEIFS(Observed!P$2:P$2369,Observed!$A$2:$A$2369,$A433,Observed!$C$2:$C$2369,$C433),"")</f>
        <v/>
      </c>
      <c r="Q433" s="40" t="str">
        <f>IF(ISNUMBER(AVERAGEIFS(Observed!Q$2:Q$2369,Observed!$A$2:$A$2369,$A433,Observed!$C$2:$C$2369,$C433)),AVERAGEIFS(Observed!Q$2:Q$2369,Observed!$A$2:$A$2369,$A433,Observed!$C$2:$C$2369,$C433),"")</f>
        <v/>
      </c>
      <c r="R433" s="40" t="str">
        <f>IF(ISNUMBER(AVERAGEIFS(Observed!R$2:R$2369,Observed!$A$2:$A$2369,$A433,Observed!$C$2:$C$2369,$C433)),AVERAGEIFS(Observed!R$2:R$2369,Observed!$A$2:$A$2369,$A433,Observed!$C$2:$C$2369,$C433),"")</f>
        <v/>
      </c>
      <c r="S433" s="41" t="str">
        <f>IF(ISNUMBER(AVERAGEIFS(Observed!S$2:S$2369,Observed!$A$2:$A$2369,$A433,Observed!$C$2:$C$2369,$C433)),AVERAGEIFS(Observed!S$2:S$2369,Observed!$A$2:$A$2369,$A433,Observed!$C$2:$C$2369,$C433),"")</f>
        <v/>
      </c>
      <c r="T433" s="41" t="str">
        <f>IF(ISNUMBER(AVERAGEIFS(Observed!T$2:T$2369,Observed!$A$2:$A$2369,$A433,Observed!$C$2:$C$2369,$C433)),AVERAGEIFS(Observed!T$2:T$2369,Observed!$A$2:$A$2369,$A433,Observed!$C$2:$C$2369,$C433),"")</f>
        <v/>
      </c>
      <c r="U433" s="41" t="str">
        <f>IF(ISNUMBER(AVERAGEIFS(Observed!U$2:U$2369,Observed!$A$2:$A$2369,$A433,Observed!$C$2:$C$2369,$C433)),AVERAGEIFS(Observed!U$2:U$2369,Observed!$A$2:$A$2369,$A433,Observed!$C$2:$C$2369,$C433),"")</f>
        <v/>
      </c>
      <c r="V433" s="40" t="str">
        <f>IF(ISNUMBER(AVERAGEIFS(Observed!V$2:V$2369,Observed!$A$2:$A$2369,$A433,Observed!$C$2:$C$2369,$C433)),AVERAGEIFS(Observed!V$2:V$2369,Observed!$A$2:$A$2369,$A433,Observed!$C$2:$C$2369,$C433),"")</f>
        <v/>
      </c>
      <c r="W433" s="8" t="str">
        <f>IF(ISNUMBER(AVERAGEIFS(Observed!W$2:W$2369,Observed!$A$2:$A$2369,$A433,Observed!$C$2:$C$2369,$C433)),AVERAGEIFS(Observed!W$2:W$2369,Observed!$A$2:$A$2369,$A433,Observed!$C$2:$C$2369,$C433),"")</f>
        <v/>
      </c>
      <c r="X433" s="8" t="str">
        <f>IF(ISNUMBER(AVERAGEIFS(Observed!X$2:X$2369,Observed!$A$2:$A$2369,$A433,Observed!$C$2:$C$2369,$C433)),AVERAGEIFS(Observed!X$2:X$2369,Observed!$A$2:$A$2369,$A433,Observed!$C$2:$C$2369,$C433),"")</f>
        <v/>
      </c>
      <c r="Y433" s="40" t="str">
        <f>IF(ISNUMBER(AVERAGEIFS(Observed!Y$2:Y$2369,Observed!$A$2:$A$2369,$A433,Observed!$C$2:$C$2369,$C433)),AVERAGEIFS(Observed!Y$2:Y$2369,Observed!$A$2:$A$2369,$A433,Observed!$C$2:$C$2369,$C433),"")</f>
        <v/>
      </c>
      <c r="Z433" s="40" t="str">
        <f>IF(ISNUMBER(AVERAGEIFS(Observed!Z$2:Z$2369,Observed!$A$2:$A$2369,$A433,Observed!$C$2:$C$2369,$C433)),AVERAGEIFS(Observed!Z$2:Z$2369,Observed!$A$2:$A$2369,$A433,Observed!$C$2:$C$2369,$C433),"")</f>
        <v/>
      </c>
      <c r="AA433" s="40" t="str">
        <f>IF(ISNUMBER(AVERAGEIFS(Observed!AA$2:AA$2369,Observed!$A$2:$A$2369,$A433,Observed!$C$2:$C$2369,$C433)),AVERAGEIFS(Observed!AA$2:AA$2369,Observed!$A$2:$A$2369,$A433,Observed!$C$2:$C$2369,$C433),"")</f>
        <v/>
      </c>
      <c r="AB433" s="40">
        <f>IF(ISNUMBER(AVERAGEIFS(Observed!AB$2:AB$2369,Observed!$A$2:$A$2369,$A433,Observed!$C$2:$C$2369,$C433)),AVERAGEIFS(Observed!AB$2:AB$2369,Observed!$A$2:$A$2369,$A433,Observed!$C$2:$C$2369,$C433),"")</f>
        <v>16.533333333333335</v>
      </c>
      <c r="AC433" s="40">
        <f>IF(ISNUMBER(AVERAGEIFS(Observed!AC$2:AC$2369,Observed!$A$2:$A$2369,$A433,Observed!$C$2:$C$2369,$C433)),AVERAGEIFS(Observed!AC$2:AC$2369,Observed!$A$2:$A$2369,$A433,Observed!$C$2:$C$2369,$C433),"")</f>
        <v>8.0666666666666664</v>
      </c>
      <c r="AD433" s="40">
        <f>IF(ISNUMBER(AVERAGEIFS(Observed!AD$2:AD$2369,Observed!$A$2:$A$2369,$A433,Observed!$C$2:$C$2369,$C433)),AVERAGEIFS(Observed!AD$2:AD$2369,Observed!$A$2:$A$2369,$A433,Observed!$C$2:$C$2369,$C433),"")</f>
        <v>79.666666666666671</v>
      </c>
      <c r="AE433" s="40">
        <f>IF(ISNUMBER(AVERAGEIFS(Observed!AE$2:AE$2369,Observed!$A$2:$A$2369,$A433,Observed!$C$2:$C$2369,$C433)),AVERAGEIFS(Observed!AE$2:AE$2369,Observed!$A$2:$A$2369,$A433,Observed!$C$2:$C$2369,$C433),"")</f>
        <v>21.566666666666663</v>
      </c>
      <c r="AF433" s="40">
        <f>IF(ISNUMBER(AVERAGEIFS(Observed!AF$2:AF$2369,Observed!$A$2:$A$2369,$A433,Observed!$C$2:$C$2369,$C433)),AVERAGEIFS(Observed!AF$2:AF$2369,Observed!$A$2:$A$2369,$A433,Observed!$C$2:$C$2369,$C433),"")</f>
        <v>87.366666666666674</v>
      </c>
      <c r="AG433" s="40">
        <f>IF(ISNUMBER(AVERAGEIFS(Observed!AG$2:AG$2369,Observed!$A$2:$A$2369,$A433,Observed!$C$2:$C$2369,$C433)),AVERAGEIFS(Observed!AG$2:AG$2369,Observed!$A$2:$A$2369,$A433,Observed!$C$2:$C$2369,$C433),"")</f>
        <v>23.733333333333334</v>
      </c>
      <c r="AH433" s="41">
        <f>IF(ISNUMBER(AVERAGEIFS(Observed!AH$2:AH$2369,Observed!$A$2:$A$2369,$A433,Observed!$C$2:$C$2369,$C433)),AVERAGEIFS(Observed!AH$2:AH$2369,Observed!$A$2:$A$2369,$A433,Observed!$C$2:$C$2369,$C433),"")</f>
        <v>3.7999999999999999E-2</v>
      </c>
      <c r="AI433" s="41">
        <f>IF(ISNUMBER(AVERAGEIFS(Observed!AI$2:AI$2369,Observed!$A$2:$A$2369,$A433,Observed!$C$2:$C$2369,$C433)),AVERAGEIFS(Observed!AI$2:AI$2369,Observed!$A$2:$A$2369,$A433,Observed!$C$2:$C$2369,$C433),"")</f>
        <v>3.7999999999999999E-2</v>
      </c>
      <c r="AJ433" s="41" t="str">
        <f>IF(ISNUMBER(AVERAGEIFS(Observed!AJ$2:AJ$2369,Observed!$A$2:$A$2369,$A433,Observed!$C$2:$C$2369,$C433)),AVERAGEIFS(Observed!AJ$2:AJ$2369,Observed!$A$2:$A$2369,$A433,Observed!$C$2:$C$2369,$C433),"")</f>
        <v/>
      </c>
      <c r="AK433" s="40">
        <f>IF(ISNUMBER(AVERAGEIFS(Observed!AK$2:AK$2369,Observed!$A$2:$A$2369,$A433,Observed!$C$2:$C$2369,$C433)),AVERAGEIFS(Observed!AK$2:AK$2369,Observed!$A$2:$A$2369,$A433,Observed!$C$2:$C$2369,$C433),"")</f>
        <v>12.733333333333334</v>
      </c>
      <c r="AL433" s="41" t="str">
        <f>IF(ISNUMBER(AVERAGEIFS(Observed!AL$2:AL$2369,Observed!$A$2:$A$2369,$A433,Observed!$C$2:$C$2369,$C433)),AVERAGEIFS(Observed!AL$2:AL$2369,Observed!$A$2:$A$2369,$A433,Observed!$C$2:$C$2369,$C433),"")</f>
        <v/>
      </c>
      <c r="AM433" s="40" t="str">
        <f>IF(ISNUMBER(AVERAGEIFS(Observed!AM$2:AM$2369,Observed!$A$2:$A$2369,$A433,Observed!$C$2:$C$2369,$C433)),AVERAGEIFS(Observed!AM$2:AM$2369,Observed!$A$2:$A$2369,$A433,Observed!$C$2:$C$2369,$C433),"")</f>
        <v/>
      </c>
      <c r="AN433" s="40" t="str">
        <f>IF(ISNUMBER(AVERAGEIFS(Observed!AN$2:AN$2369,Observed!$A$2:$A$2369,$A433,Observed!$C$2:$C$2369,$C433)),AVERAGEIFS(Observed!AN$2:AN$2369,Observed!$A$2:$A$2369,$A433,Observed!$C$2:$C$2369,$C433),"")</f>
        <v/>
      </c>
      <c r="AO433" s="40" t="str">
        <f>IF(ISNUMBER(AVERAGEIFS(Observed!AO$2:AO$2369,Observed!$A$2:$A$2369,$A433,Observed!$C$2:$C$2369,$C433)),AVERAGEIFS(Observed!AO$2:AO$2369,Observed!$A$2:$A$2369,$A433,Observed!$C$2:$C$2369,$C433),"")</f>
        <v/>
      </c>
      <c r="AP433" s="41" t="str">
        <f>IF(ISNUMBER(AVERAGEIFS(Observed!AP$2:AP$2369,Observed!$A$2:$A$2369,$A433,Observed!$C$2:$C$2369,$C433)),AVERAGEIFS(Observed!AP$2:AP$2369,Observed!$A$2:$A$2369,$A433,Observed!$C$2:$C$2369,$C433),"")</f>
        <v/>
      </c>
      <c r="AQ433" s="40" t="str">
        <f>IF(ISNUMBER(AVERAGEIFS(Observed!AQ$2:AQ$2369,Observed!$A$2:$A$2369,$A433,Observed!$C$2:$C$2369,$C433)),AVERAGEIFS(Observed!AQ$2:AQ$2369,Observed!$A$2:$A$2369,$A433,Observed!$C$2:$C$2369,$C433),"")</f>
        <v/>
      </c>
      <c r="AR433" s="40" t="str">
        <f>IF(ISNUMBER(AVERAGEIFS(Observed!AR$2:AR$2369,Observed!$A$2:$A$2369,$A433,Observed!$C$2:$C$2369,$C433)),AVERAGEIFS(Observed!AR$2:AR$2369,Observed!$A$2:$A$2369,$A433,Observed!$C$2:$C$2369,$C433),"")</f>
        <v/>
      </c>
      <c r="AS433" s="3">
        <f>COUNTIFS(Observed!$A$2:$A$2369,$A433,Observed!$C$2:$C$2369,$C433)</f>
        <v>3</v>
      </c>
      <c r="AT433" s="3">
        <f t="shared" si="7"/>
        <v>10</v>
      </c>
    </row>
    <row r="434" spans="1:46" x14ac:dyDescent="0.25">
      <c r="A434" t="s">
        <v>64</v>
      </c>
      <c r="B434" t="s">
        <v>61</v>
      </c>
      <c r="C434" s="7">
        <v>42459</v>
      </c>
      <c r="D434" t="s">
        <v>101</v>
      </c>
      <c r="F434">
        <v>100</v>
      </c>
      <c r="J434" t="s">
        <v>97</v>
      </c>
      <c r="K434" t="s">
        <v>59</v>
      </c>
      <c r="L434">
        <v>8</v>
      </c>
      <c r="M434" t="s">
        <v>74</v>
      </c>
      <c r="N434" s="39">
        <f>IF(ISNUMBER(AVERAGEIFS(Observed!N$2:N$2369,Observed!$A$2:$A$2369,$A434,Observed!$C$2:$C$2369,$C434)),AVERAGEIFS(Observed!N$2:N$2369,Observed!$A$2:$A$2369,$A434,Observed!$C$2:$C$2369,$C434),"")</f>
        <v>1131.2666666666667</v>
      </c>
      <c r="O434" s="40">
        <f>IF(ISNUMBER(AVERAGEIFS(Observed!O$2:O$2369,Observed!$A$2:$A$2369,$A434,Observed!$C$2:$C$2369,$C434)),AVERAGEIFS(Observed!O$2:O$2369,Observed!$A$2:$A$2369,$A434,Observed!$C$2:$C$2369,$C434),"")</f>
        <v>113.12666666666667</v>
      </c>
      <c r="P434" s="40" t="str">
        <f>IF(ISNUMBER(AVERAGEIFS(Observed!P$2:P$2369,Observed!$A$2:$A$2369,$A434,Observed!$C$2:$C$2369,$C434)),AVERAGEIFS(Observed!P$2:P$2369,Observed!$A$2:$A$2369,$A434,Observed!$C$2:$C$2369,$C434),"")</f>
        <v/>
      </c>
      <c r="Q434" s="40" t="str">
        <f>IF(ISNUMBER(AVERAGEIFS(Observed!Q$2:Q$2369,Observed!$A$2:$A$2369,$A434,Observed!$C$2:$C$2369,$C434)),AVERAGEIFS(Observed!Q$2:Q$2369,Observed!$A$2:$A$2369,$A434,Observed!$C$2:$C$2369,$C434),"")</f>
        <v/>
      </c>
      <c r="R434" s="40" t="str">
        <f>IF(ISNUMBER(AVERAGEIFS(Observed!R$2:R$2369,Observed!$A$2:$A$2369,$A434,Observed!$C$2:$C$2369,$C434)),AVERAGEIFS(Observed!R$2:R$2369,Observed!$A$2:$A$2369,$A434,Observed!$C$2:$C$2369,$C434),"")</f>
        <v/>
      </c>
      <c r="S434" s="41" t="str">
        <f>IF(ISNUMBER(AVERAGEIFS(Observed!S$2:S$2369,Observed!$A$2:$A$2369,$A434,Observed!$C$2:$C$2369,$C434)),AVERAGEIFS(Observed!S$2:S$2369,Observed!$A$2:$A$2369,$A434,Observed!$C$2:$C$2369,$C434),"")</f>
        <v/>
      </c>
      <c r="T434" s="41" t="str">
        <f>IF(ISNUMBER(AVERAGEIFS(Observed!T$2:T$2369,Observed!$A$2:$A$2369,$A434,Observed!$C$2:$C$2369,$C434)),AVERAGEIFS(Observed!T$2:T$2369,Observed!$A$2:$A$2369,$A434,Observed!$C$2:$C$2369,$C434),"")</f>
        <v/>
      </c>
      <c r="U434" s="41" t="str">
        <f>IF(ISNUMBER(AVERAGEIFS(Observed!U$2:U$2369,Observed!$A$2:$A$2369,$A434,Observed!$C$2:$C$2369,$C434)),AVERAGEIFS(Observed!U$2:U$2369,Observed!$A$2:$A$2369,$A434,Observed!$C$2:$C$2369,$C434),"")</f>
        <v/>
      </c>
      <c r="V434" s="40" t="str">
        <f>IF(ISNUMBER(AVERAGEIFS(Observed!V$2:V$2369,Observed!$A$2:$A$2369,$A434,Observed!$C$2:$C$2369,$C434)),AVERAGEIFS(Observed!V$2:V$2369,Observed!$A$2:$A$2369,$A434,Observed!$C$2:$C$2369,$C434),"")</f>
        <v/>
      </c>
      <c r="W434" s="8" t="str">
        <f>IF(ISNUMBER(AVERAGEIFS(Observed!W$2:W$2369,Observed!$A$2:$A$2369,$A434,Observed!$C$2:$C$2369,$C434)),AVERAGEIFS(Observed!W$2:W$2369,Observed!$A$2:$A$2369,$A434,Observed!$C$2:$C$2369,$C434),"")</f>
        <v/>
      </c>
      <c r="X434" s="8" t="str">
        <f>IF(ISNUMBER(AVERAGEIFS(Observed!X$2:X$2369,Observed!$A$2:$A$2369,$A434,Observed!$C$2:$C$2369,$C434)),AVERAGEIFS(Observed!X$2:X$2369,Observed!$A$2:$A$2369,$A434,Observed!$C$2:$C$2369,$C434),"")</f>
        <v/>
      </c>
      <c r="Y434" s="40" t="str">
        <f>IF(ISNUMBER(AVERAGEIFS(Observed!Y$2:Y$2369,Observed!$A$2:$A$2369,$A434,Observed!$C$2:$C$2369,$C434)),AVERAGEIFS(Observed!Y$2:Y$2369,Observed!$A$2:$A$2369,$A434,Observed!$C$2:$C$2369,$C434),"")</f>
        <v/>
      </c>
      <c r="Z434" s="40" t="str">
        <f>IF(ISNUMBER(AVERAGEIFS(Observed!Z$2:Z$2369,Observed!$A$2:$A$2369,$A434,Observed!$C$2:$C$2369,$C434)),AVERAGEIFS(Observed!Z$2:Z$2369,Observed!$A$2:$A$2369,$A434,Observed!$C$2:$C$2369,$C434),"")</f>
        <v/>
      </c>
      <c r="AA434" s="40" t="str">
        <f>IF(ISNUMBER(AVERAGEIFS(Observed!AA$2:AA$2369,Observed!$A$2:$A$2369,$A434,Observed!$C$2:$C$2369,$C434)),AVERAGEIFS(Observed!AA$2:AA$2369,Observed!$A$2:$A$2369,$A434,Observed!$C$2:$C$2369,$C434),"")</f>
        <v/>
      </c>
      <c r="AB434" s="40">
        <f>IF(ISNUMBER(AVERAGEIFS(Observed!AB$2:AB$2369,Observed!$A$2:$A$2369,$A434,Observed!$C$2:$C$2369,$C434)),AVERAGEIFS(Observed!AB$2:AB$2369,Observed!$A$2:$A$2369,$A434,Observed!$C$2:$C$2369,$C434),"")</f>
        <v>17.766666666666666</v>
      </c>
      <c r="AC434" s="40">
        <f>IF(ISNUMBER(AVERAGEIFS(Observed!AC$2:AC$2369,Observed!$A$2:$A$2369,$A434,Observed!$C$2:$C$2369,$C434)),AVERAGEIFS(Observed!AC$2:AC$2369,Observed!$A$2:$A$2369,$A434,Observed!$C$2:$C$2369,$C434),"")</f>
        <v>11.199999999999998</v>
      </c>
      <c r="AD434" s="40">
        <f>IF(ISNUMBER(AVERAGEIFS(Observed!AD$2:AD$2369,Observed!$A$2:$A$2369,$A434,Observed!$C$2:$C$2369,$C434)),AVERAGEIFS(Observed!AD$2:AD$2369,Observed!$A$2:$A$2369,$A434,Observed!$C$2:$C$2369,$C434),"")</f>
        <v>78.866666666666674</v>
      </c>
      <c r="AE434" s="40">
        <f>IF(ISNUMBER(AVERAGEIFS(Observed!AE$2:AE$2369,Observed!$A$2:$A$2369,$A434,Observed!$C$2:$C$2369,$C434)),AVERAGEIFS(Observed!AE$2:AE$2369,Observed!$A$2:$A$2369,$A434,Observed!$C$2:$C$2369,$C434),"")</f>
        <v>19.2</v>
      </c>
      <c r="AF434" s="40">
        <f>IF(ISNUMBER(AVERAGEIFS(Observed!AF$2:AF$2369,Observed!$A$2:$A$2369,$A434,Observed!$C$2:$C$2369,$C434)),AVERAGEIFS(Observed!AF$2:AF$2369,Observed!$A$2:$A$2369,$A434,Observed!$C$2:$C$2369,$C434),"")</f>
        <v>85.433333333333323</v>
      </c>
      <c r="AG434" s="40">
        <f>IF(ISNUMBER(AVERAGEIFS(Observed!AG$2:AG$2369,Observed!$A$2:$A$2369,$A434,Observed!$C$2:$C$2369,$C434)),AVERAGEIFS(Observed!AG$2:AG$2369,Observed!$A$2:$A$2369,$A434,Observed!$C$2:$C$2369,$C434),"")</f>
        <v>23.566666666666666</v>
      </c>
      <c r="AH434" s="41">
        <f>IF(ISNUMBER(AVERAGEIFS(Observed!AH$2:AH$2369,Observed!$A$2:$A$2369,$A434,Observed!$C$2:$C$2369,$C434)),AVERAGEIFS(Observed!AH$2:AH$2369,Observed!$A$2:$A$2369,$A434,Observed!$C$2:$C$2369,$C434),"")</f>
        <v>3.7666666666666668E-2</v>
      </c>
      <c r="AI434" s="41">
        <f>IF(ISNUMBER(AVERAGEIFS(Observed!AI$2:AI$2369,Observed!$A$2:$A$2369,$A434,Observed!$C$2:$C$2369,$C434)),AVERAGEIFS(Observed!AI$2:AI$2369,Observed!$A$2:$A$2369,$A434,Observed!$C$2:$C$2369,$C434),"")</f>
        <v>3.7666666666666668E-2</v>
      </c>
      <c r="AJ434" s="41" t="str">
        <f>IF(ISNUMBER(AVERAGEIFS(Observed!AJ$2:AJ$2369,Observed!$A$2:$A$2369,$A434,Observed!$C$2:$C$2369,$C434)),AVERAGEIFS(Observed!AJ$2:AJ$2369,Observed!$A$2:$A$2369,$A434,Observed!$C$2:$C$2369,$C434),"")</f>
        <v/>
      </c>
      <c r="AK434" s="40">
        <f>IF(ISNUMBER(AVERAGEIFS(Observed!AK$2:AK$2369,Observed!$A$2:$A$2369,$A434,Observed!$C$2:$C$2369,$C434)),AVERAGEIFS(Observed!AK$2:AK$2369,Observed!$A$2:$A$2369,$A434,Observed!$C$2:$C$2369,$C434),"")</f>
        <v>12.6</v>
      </c>
      <c r="AL434" s="41" t="str">
        <f>IF(ISNUMBER(AVERAGEIFS(Observed!AL$2:AL$2369,Observed!$A$2:$A$2369,$A434,Observed!$C$2:$C$2369,$C434)),AVERAGEIFS(Observed!AL$2:AL$2369,Observed!$A$2:$A$2369,$A434,Observed!$C$2:$C$2369,$C434),"")</f>
        <v/>
      </c>
      <c r="AM434" s="40" t="str">
        <f>IF(ISNUMBER(AVERAGEIFS(Observed!AM$2:AM$2369,Observed!$A$2:$A$2369,$A434,Observed!$C$2:$C$2369,$C434)),AVERAGEIFS(Observed!AM$2:AM$2369,Observed!$A$2:$A$2369,$A434,Observed!$C$2:$C$2369,$C434),"")</f>
        <v/>
      </c>
      <c r="AN434" s="40" t="str">
        <f>IF(ISNUMBER(AVERAGEIFS(Observed!AN$2:AN$2369,Observed!$A$2:$A$2369,$A434,Observed!$C$2:$C$2369,$C434)),AVERAGEIFS(Observed!AN$2:AN$2369,Observed!$A$2:$A$2369,$A434,Observed!$C$2:$C$2369,$C434),"")</f>
        <v/>
      </c>
      <c r="AO434" s="40" t="str">
        <f>IF(ISNUMBER(AVERAGEIFS(Observed!AO$2:AO$2369,Observed!$A$2:$A$2369,$A434,Observed!$C$2:$C$2369,$C434)),AVERAGEIFS(Observed!AO$2:AO$2369,Observed!$A$2:$A$2369,$A434,Observed!$C$2:$C$2369,$C434),"")</f>
        <v/>
      </c>
      <c r="AP434" s="41" t="str">
        <f>IF(ISNUMBER(AVERAGEIFS(Observed!AP$2:AP$2369,Observed!$A$2:$A$2369,$A434,Observed!$C$2:$C$2369,$C434)),AVERAGEIFS(Observed!AP$2:AP$2369,Observed!$A$2:$A$2369,$A434,Observed!$C$2:$C$2369,$C434),"")</f>
        <v/>
      </c>
      <c r="AQ434" s="40" t="str">
        <f>IF(ISNUMBER(AVERAGEIFS(Observed!AQ$2:AQ$2369,Observed!$A$2:$A$2369,$A434,Observed!$C$2:$C$2369,$C434)),AVERAGEIFS(Observed!AQ$2:AQ$2369,Observed!$A$2:$A$2369,$A434,Observed!$C$2:$C$2369,$C434),"")</f>
        <v/>
      </c>
      <c r="AR434" s="40" t="str">
        <f>IF(ISNUMBER(AVERAGEIFS(Observed!AR$2:AR$2369,Observed!$A$2:$A$2369,$A434,Observed!$C$2:$C$2369,$C434)),AVERAGEIFS(Observed!AR$2:AR$2369,Observed!$A$2:$A$2369,$A434,Observed!$C$2:$C$2369,$C434),"")</f>
        <v/>
      </c>
      <c r="AS434" s="3">
        <f>COUNTIFS(Observed!$A$2:$A$2369,$A434,Observed!$C$2:$C$2369,$C434)</f>
        <v>3</v>
      </c>
      <c r="AT434" s="3">
        <f t="shared" si="7"/>
        <v>10</v>
      </c>
    </row>
    <row r="435" spans="1:46" x14ac:dyDescent="0.25">
      <c r="A435" t="s">
        <v>60</v>
      </c>
      <c r="B435" t="s">
        <v>61</v>
      </c>
      <c r="C435" s="7">
        <v>42459</v>
      </c>
      <c r="D435" t="s">
        <v>101</v>
      </c>
      <c r="F435">
        <v>200</v>
      </c>
      <c r="J435" t="s">
        <v>97</v>
      </c>
      <c r="K435" t="s">
        <v>59</v>
      </c>
      <c r="L435">
        <v>8</v>
      </c>
      <c r="M435" t="s">
        <v>74</v>
      </c>
      <c r="N435" s="39">
        <f>IF(ISNUMBER(AVERAGEIFS(Observed!N$2:N$2369,Observed!$A$2:$A$2369,$A435,Observed!$C$2:$C$2369,$C435)),AVERAGEIFS(Observed!N$2:N$2369,Observed!$A$2:$A$2369,$A435,Observed!$C$2:$C$2369,$C435),"")</f>
        <v>1217.8333333333333</v>
      </c>
      <c r="O435" s="40">
        <f>IF(ISNUMBER(AVERAGEIFS(Observed!O$2:O$2369,Observed!$A$2:$A$2369,$A435,Observed!$C$2:$C$2369,$C435)),AVERAGEIFS(Observed!O$2:O$2369,Observed!$A$2:$A$2369,$A435,Observed!$C$2:$C$2369,$C435),"")</f>
        <v>121.78333333333335</v>
      </c>
      <c r="P435" s="40" t="str">
        <f>IF(ISNUMBER(AVERAGEIFS(Observed!P$2:P$2369,Observed!$A$2:$A$2369,$A435,Observed!$C$2:$C$2369,$C435)),AVERAGEIFS(Observed!P$2:P$2369,Observed!$A$2:$A$2369,$A435,Observed!$C$2:$C$2369,$C435),"")</f>
        <v/>
      </c>
      <c r="Q435" s="40" t="str">
        <f>IF(ISNUMBER(AVERAGEIFS(Observed!Q$2:Q$2369,Observed!$A$2:$A$2369,$A435,Observed!$C$2:$C$2369,$C435)),AVERAGEIFS(Observed!Q$2:Q$2369,Observed!$A$2:$A$2369,$A435,Observed!$C$2:$C$2369,$C435),"")</f>
        <v/>
      </c>
      <c r="R435" s="40" t="str">
        <f>IF(ISNUMBER(AVERAGEIFS(Observed!R$2:R$2369,Observed!$A$2:$A$2369,$A435,Observed!$C$2:$C$2369,$C435)),AVERAGEIFS(Observed!R$2:R$2369,Observed!$A$2:$A$2369,$A435,Observed!$C$2:$C$2369,$C435),"")</f>
        <v/>
      </c>
      <c r="S435" s="41" t="str">
        <f>IF(ISNUMBER(AVERAGEIFS(Observed!S$2:S$2369,Observed!$A$2:$A$2369,$A435,Observed!$C$2:$C$2369,$C435)),AVERAGEIFS(Observed!S$2:S$2369,Observed!$A$2:$A$2369,$A435,Observed!$C$2:$C$2369,$C435),"")</f>
        <v/>
      </c>
      <c r="T435" s="41" t="str">
        <f>IF(ISNUMBER(AVERAGEIFS(Observed!T$2:T$2369,Observed!$A$2:$A$2369,$A435,Observed!$C$2:$C$2369,$C435)),AVERAGEIFS(Observed!T$2:T$2369,Observed!$A$2:$A$2369,$A435,Observed!$C$2:$C$2369,$C435),"")</f>
        <v/>
      </c>
      <c r="U435" s="41" t="str">
        <f>IF(ISNUMBER(AVERAGEIFS(Observed!U$2:U$2369,Observed!$A$2:$A$2369,$A435,Observed!$C$2:$C$2369,$C435)),AVERAGEIFS(Observed!U$2:U$2369,Observed!$A$2:$A$2369,$A435,Observed!$C$2:$C$2369,$C435),"")</f>
        <v/>
      </c>
      <c r="V435" s="40" t="str">
        <f>IF(ISNUMBER(AVERAGEIFS(Observed!V$2:V$2369,Observed!$A$2:$A$2369,$A435,Observed!$C$2:$C$2369,$C435)),AVERAGEIFS(Observed!V$2:V$2369,Observed!$A$2:$A$2369,$A435,Observed!$C$2:$C$2369,$C435),"")</f>
        <v/>
      </c>
      <c r="W435" s="8" t="str">
        <f>IF(ISNUMBER(AVERAGEIFS(Observed!W$2:W$2369,Observed!$A$2:$A$2369,$A435,Observed!$C$2:$C$2369,$C435)),AVERAGEIFS(Observed!W$2:W$2369,Observed!$A$2:$A$2369,$A435,Observed!$C$2:$C$2369,$C435),"")</f>
        <v/>
      </c>
      <c r="X435" s="8" t="str">
        <f>IF(ISNUMBER(AVERAGEIFS(Observed!X$2:X$2369,Observed!$A$2:$A$2369,$A435,Observed!$C$2:$C$2369,$C435)),AVERAGEIFS(Observed!X$2:X$2369,Observed!$A$2:$A$2369,$A435,Observed!$C$2:$C$2369,$C435),"")</f>
        <v/>
      </c>
      <c r="Y435" s="40" t="str">
        <f>IF(ISNUMBER(AVERAGEIFS(Observed!Y$2:Y$2369,Observed!$A$2:$A$2369,$A435,Observed!$C$2:$C$2369,$C435)),AVERAGEIFS(Observed!Y$2:Y$2369,Observed!$A$2:$A$2369,$A435,Observed!$C$2:$C$2369,$C435),"")</f>
        <v/>
      </c>
      <c r="Z435" s="40" t="str">
        <f>IF(ISNUMBER(AVERAGEIFS(Observed!Z$2:Z$2369,Observed!$A$2:$A$2369,$A435,Observed!$C$2:$C$2369,$C435)),AVERAGEIFS(Observed!Z$2:Z$2369,Observed!$A$2:$A$2369,$A435,Observed!$C$2:$C$2369,$C435),"")</f>
        <v/>
      </c>
      <c r="AA435" s="40" t="str">
        <f>IF(ISNUMBER(AVERAGEIFS(Observed!AA$2:AA$2369,Observed!$A$2:$A$2369,$A435,Observed!$C$2:$C$2369,$C435)),AVERAGEIFS(Observed!AA$2:AA$2369,Observed!$A$2:$A$2369,$A435,Observed!$C$2:$C$2369,$C435),"")</f>
        <v/>
      </c>
      <c r="AB435" s="40">
        <f>IF(ISNUMBER(AVERAGEIFS(Observed!AB$2:AB$2369,Observed!$A$2:$A$2369,$A435,Observed!$C$2:$C$2369,$C435)),AVERAGEIFS(Observed!AB$2:AB$2369,Observed!$A$2:$A$2369,$A435,Observed!$C$2:$C$2369,$C435),"")</f>
        <v>17.566666666666666</v>
      </c>
      <c r="AC435" s="40">
        <f>IF(ISNUMBER(AVERAGEIFS(Observed!AC$2:AC$2369,Observed!$A$2:$A$2369,$A435,Observed!$C$2:$C$2369,$C435)),AVERAGEIFS(Observed!AC$2:AC$2369,Observed!$A$2:$A$2369,$A435,Observed!$C$2:$C$2369,$C435),"")</f>
        <v>10.966666666666669</v>
      </c>
      <c r="AD435" s="40">
        <f>IF(ISNUMBER(AVERAGEIFS(Observed!AD$2:AD$2369,Observed!$A$2:$A$2369,$A435,Observed!$C$2:$C$2369,$C435)),AVERAGEIFS(Observed!AD$2:AD$2369,Observed!$A$2:$A$2369,$A435,Observed!$C$2:$C$2369,$C435),"")</f>
        <v>78.899999999999991</v>
      </c>
      <c r="AE435" s="40">
        <f>IF(ISNUMBER(AVERAGEIFS(Observed!AE$2:AE$2369,Observed!$A$2:$A$2369,$A435,Observed!$C$2:$C$2369,$C435)),AVERAGEIFS(Observed!AE$2:AE$2369,Observed!$A$2:$A$2369,$A435,Observed!$C$2:$C$2369,$C435),"")</f>
        <v>19.033333333333335</v>
      </c>
      <c r="AF435" s="40">
        <f>IF(ISNUMBER(AVERAGEIFS(Observed!AF$2:AF$2369,Observed!$A$2:$A$2369,$A435,Observed!$C$2:$C$2369,$C435)),AVERAGEIFS(Observed!AF$2:AF$2369,Observed!$A$2:$A$2369,$A435,Observed!$C$2:$C$2369,$C435),"")</f>
        <v>85.433333333333337</v>
      </c>
      <c r="AG435" s="40">
        <f>IF(ISNUMBER(AVERAGEIFS(Observed!AG$2:AG$2369,Observed!$A$2:$A$2369,$A435,Observed!$C$2:$C$2369,$C435)),AVERAGEIFS(Observed!AG$2:AG$2369,Observed!$A$2:$A$2369,$A435,Observed!$C$2:$C$2369,$C435),"")</f>
        <v>23.733333333333334</v>
      </c>
      <c r="AH435" s="41">
        <f>IF(ISNUMBER(AVERAGEIFS(Observed!AH$2:AH$2369,Observed!$A$2:$A$2369,$A435,Observed!$C$2:$C$2369,$C435)),AVERAGEIFS(Observed!AH$2:AH$2369,Observed!$A$2:$A$2369,$A435,Observed!$C$2:$C$2369,$C435),"")</f>
        <v>3.7999999999999999E-2</v>
      </c>
      <c r="AI435" s="41">
        <f>IF(ISNUMBER(AVERAGEIFS(Observed!AI$2:AI$2369,Observed!$A$2:$A$2369,$A435,Observed!$C$2:$C$2369,$C435)),AVERAGEIFS(Observed!AI$2:AI$2369,Observed!$A$2:$A$2369,$A435,Observed!$C$2:$C$2369,$C435),"")</f>
        <v>3.7999999999999999E-2</v>
      </c>
      <c r="AJ435" s="41" t="str">
        <f>IF(ISNUMBER(AVERAGEIFS(Observed!AJ$2:AJ$2369,Observed!$A$2:$A$2369,$A435,Observed!$C$2:$C$2369,$C435)),AVERAGEIFS(Observed!AJ$2:AJ$2369,Observed!$A$2:$A$2369,$A435,Observed!$C$2:$C$2369,$C435),"")</f>
        <v/>
      </c>
      <c r="AK435" s="40">
        <f>IF(ISNUMBER(AVERAGEIFS(Observed!AK$2:AK$2369,Observed!$A$2:$A$2369,$A435,Observed!$C$2:$C$2369,$C435)),AVERAGEIFS(Observed!AK$2:AK$2369,Observed!$A$2:$A$2369,$A435,Observed!$C$2:$C$2369,$C435),"")</f>
        <v>12.633333333333333</v>
      </c>
      <c r="AL435" s="41" t="str">
        <f>IF(ISNUMBER(AVERAGEIFS(Observed!AL$2:AL$2369,Observed!$A$2:$A$2369,$A435,Observed!$C$2:$C$2369,$C435)),AVERAGEIFS(Observed!AL$2:AL$2369,Observed!$A$2:$A$2369,$A435,Observed!$C$2:$C$2369,$C435),"")</f>
        <v/>
      </c>
      <c r="AM435" s="40" t="str">
        <f>IF(ISNUMBER(AVERAGEIFS(Observed!AM$2:AM$2369,Observed!$A$2:$A$2369,$A435,Observed!$C$2:$C$2369,$C435)),AVERAGEIFS(Observed!AM$2:AM$2369,Observed!$A$2:$A$2369,$A435,Observed!$C$2:$C$2369,$C435),"")</f>
        <v/>
      </c>
      <c r="AN435" s="40" t="str">
        <f>IF(ISNUMBER(AVERAGEIFS(Observed!AN$2:AN$2369,Observed!$A$2:$A$2369,$A435,Observed!$C$2:$C$2369,$C435)),AVERAGEIFS(Observed!AN$2:AN$2369,Observed!$A$2:$A$2369,$A435,Observed!$C$2:$C$2369,$C435),"")</f>
        <v/>
      </c>
      <c r="AO435" s="40" t="str">
        <f>IF(ISNUMBER(AVERAGEIFS(Observed!AO$2:AO$2369,Observed!$A$2:$A$2369,$A435,Observed!$C$2:$C$2369,$C435)),AVERAGEIFS(Observed!AO$2:AO$2369,Observed!$A$2:$A$2369,$A435,Observed!$C$2:$C$2369,$C435),"")</f>
        <v/>
      </c>
      <c r="AP435" s="41" t="str">
        <f>IF(ISNUMBER(AVERAGEIFS(Observed!AP$2:AP$2369,Observed!$A$2:$A$2369,$A435,Observed!$C$2:$C$2369,$C435)),AVERAGEIFS(Observed!AP$2:AP$2369,Observed!$A$2:$A$2369,$A435,Observed!$C$2:$C$2369,$C435),"")</f>
        <v/>
      </c>
      <c r="AQ435" s="40" t="str">
        <f>IF(ISNUMBER(AVERAGEIFS(Observed!AQ$2:AQ$2369,Observed!$A$2:$A$2369,$A435,Observed!$C$2:$C$2369,$C435)),AVERAGEIFS(Observed!AQ$2:AQ$2369,Observed!$A$2:$A$2369,$A435,Observed!$C$2:$C$2369,$C435),"")</f>
        <v/>
      </c>
      <c r="AR435" s="40" t="str">
        <f>IF(ISNUMBER(AVERAGEIFS(Observed!AR$2:AR$2369,Observed!$A$2:$A$2369,$A435,Observed!$C$2:$C$2369,$C435)),AVERAGEIFS(Observed!AR$2:AR$2369,Observed!$A$2:$A$2369,$A435,Observed!$C$2:$C$2369,$C435),"")</f>
        <v/>
      </c>
      <c r="AS435" s="3">
        <f>COUNTIFS(Observed!$A$2:$A$2369,$A435,Observed!$C$2:$C$2369,$C435)</f>
        <v>3</v>
      </c>
      <c r="AT435" s="3">
        <f t="shared" si="7"/>
        <v>10</v>
      </c>
    </row>
    <row r="436" spans="1:46" x14ac:dyDescent="0.25">
      <c r="A436" t="s">
        <v>65</v>
      </c>
      <c r="B436" t="s">
        <v>61</v>
      </c>
      <c r="C436" s="7">
        <v>42459</v>
      </c>
      <c r="D436" t="s">
        <v>101</v>
      </c>
      <c r="F436">
        <v>350</v>
      </c>
      <c r="J436" t="s">
        <v>97</v>
      </c>
      <c r="K436" t="s">
        <v>59</v>
      </c>
      <c r="L436">
        <v>8</v>
      </c>
      <c r="M436" t="s">
        <v>74</v>
      </c>
      <c r="N436" s="39">
        <f>IF(ISNUMBER(AVERAGEIFS(Observed!N$2:N$2369,Observed!$A$2:$A$2369,$A436,Observed!$C$2:$C$2369,$C436)),AVERAGEIFS(Observed!N$2:N$2369,Observed!$A$2:$A$2369,$A436,Observed!$C$2:$C$2369,$C436),"")</f>
        <v>1217.3</v>
      </c>
      <c r="O436" s="40">
        <f>IF(ISNUMBER(AVERAGEIFS(Observed!O$2:O$2369,Observed!$A$2:$A$2369,$A436,Observed!$C$2:$C$2369,$C436)),AVERAGEIFS(Observed!O$2:O$2369,Observed!$A$2:$A$2369,$A436,Observed!$C$2:$C$2369,$C436),"")</f>
        <v>121.73</v>
      </c>
      <c r="P436" s="40" t="str">
        <f>IF(ISNUMBER(AVERAGEIFS(Observed!P$2:P$2369,Observed!$A$2:$A$2369,$A436,Observed!$C$2:$C$2369,$C436)),AVERAGEIFS(Observed!P$2:P$2369,Observed!$A$2:$A$2369,$A436,Observed!$C$2:$C$2369,$C436),"")</f>
        <v/>
      </c>
      <c r="Q436" s="40" t="str">
        <f>IF(ISNUMBER(AVERAGEIFS(Observed!Q$2:Q$2369,Observed!$A$2:$A$2369,$A436,Observed!$C$2:$C$2369,$C436)),AVERAGEIFS(Observed!Q$2:Q$2369,Observed!$A$2:$A$2369,$A436,Observed!$C$2:$C$2369,$C436),"")</f>
        <v/>
      </c>
      <c r="R436" s="40" t="str">
        <f>IF(ISNUMBER(AVERAGEIFS(Observed!R$2:R$2369,Observed!$A$2:$A$2369,$A436,Observed!$C$2:$C$2369,$C436)),AVERAGEIFS(Observed!R$2:R$2369,Observed!$A$2:$A$2369,$A436,Observed!$C$2:$C$2369,$C436),"")</f>
        <v/>
      </c>
      <c r="S436" s="41" t="str">
        <f>IF(ISNUMBER(AVERAGEIFS(Observed!S$2:S$2369,Observed!$A$2:$A$2369,$A436,Observed!$C$2:$C$2369,$C436)),AVERAGEIFS(Observed!S$2:S$2369,Observed!$A$2:$A$2369,$A436,Observed!$C$2:$C$2369,$C436),"")</f>
        <v/>
      </c>
      <c r="T436" s="41" t="str">
        <f>IF(ISNUMBER(AVERAGEIFS(Observed!T$2:T$2369,Observed!$A$2:$A$2369,$A436,Observed!$C$2:$C$2369,$C436)),AVERAGEIFS(Observed!T$2:T$2369,Observed!$A$2:$A$2369,$A436,Observed!$C$2:$C$2369,$C436),"")</f>
        <v/>
      </c>
      <c r="U436" s="41" t="str">
        <f>IF(ISNUMBER(AVERAGEIFS(Observed!U$2:U$2369,Observed!$A$2:$A$2369,$A436,Observed!$C$2:$C$2369,$C436)),AVERAGEIFS(Observed!U$2:U$2369,Observed!$A$2:$A$2369,$A436,Observed!$C$2:$C$2369,$C436),"")</f>
        <v/>
      </c>
      <c r="V436" s="40" t="str">
        <f>IF(ISNUMBER(AVERAGEIFS(Observed!V$2:V$2369,Observed!$A$2:$A$2369,$A436,Observed!$C$2:$C$2369,$C436)),AVERAGEIFS(Observed!V$2:V$2369,Observed!$A$2:$A$2369,$A436,Observed!$C$2:$C$2369,$C436),"")</f>
        <v/>
      </c>
      <c r="W436" s="8" t="str">
        <f>IF(ISNUMBER(AVERAGEIFS(Observed!W$2:W$2369,Observed!$A$2:$A$2369,$A436,Observed!$C$2:$C$2369,$C436)),AVERAGEIFS(Observed!W$2:W$2369,Observed!$A$2:$A$2369,$A436,Observed!$C$2:$C$2369,$C436),"")</f>
        <v/>
      </c>
      <c r="X436" s="8" t="str">
        <f>IF(ISNUMBER(AVERAGEIFS(Observed!X$2:X$2369,Observed!$A$2:$A$2369,$A436,Observed!$C$2:$C$2369,$C436)),AVERAGEIFS(Observed!X$2:X$2369,Observed!$A$2:$A$2369,$A436,Observed!$C$2:$C$2369,$C436),"")</f>
        <v/>
      </c>
      <c r="Y436" s="40" t="str">
        <f>IF(ISNUMBER(AVERAGEIFS(Observed!Y$2:Y$2369,Observed!$A$2:$A$2369,$A436,Observed!$C$2:$C$2369,$C436)),AVERAGEIFS(Observed!Y$2:Y$2369,Observed!$A$2:$A$2369,$A436,Observed!$C$2:$C$2369,$C436),"")</f>
        <v/>
      </c>
      <c r="Z436" s="40" t="str">
        <f>IF(ISNUMBER(AVERAGEIFS(Observed!Z$2:Z$2369,Observed!$A$2:$A$2369,$A436,Observed!$C$2:$C$2369,$C436)),AVERAGEIFS(Observed!Z$2:Z$2369,Observed!$A$2:$A$2369,$A436,Observed!$C$2:$C$2369,$C436),"")</f>
        <v/>
      </c>
      <c r="AA436" s="40" t="str">
        <f>IF(ISNUMBER(AVERAGEIFS(Observed!AA$2:AA$2369,Observed!$A$2:$A$2369,$A436,Observed!$C$2:$C$2369,$C436)),AVERAGEIFS(Observed!AA$2:AA$2369,Observed!$A$2:$A$2369,$A436,Observed!$C$2:$C$2369,$C436),"")</f>
        <v/>
      </c>
      <c r="AB436" s="40">
        <f>IF(ISNUMBER(AVERAGEIFS(Observed!AB$2:AB$2369,Observed!$A$2:$A$2369,$A436,Observed!$C$2:$C$2369,$C436)),AVERAGEIFS(Observed!AB$2:AB$2369,Observed!$A$2:$A$2369,$A436,Observed!$C$2:$C$2369,$C436),"")</f>
        <v>17.066666666666666</v>
      </c>
      <c r="AC436" s="40">
        <f>IF(ISNUMBER(AVERAGEIFS(Observed!AC$2:AC$2369,Observed!$A$2:$A$2369,$A436,Observed!$C$2:$C$2369,$C436)),AVERAGEIFS(Observed!AC$2:AC$2369,Observed!$A$2:$A$2369,$A436,Observed!$C$2:$C$2369,$C436),"")</f>
        <v>10.433333333333332</v>
      </c>
      <c r="AD436" s="40">
        <f>IF(ISNUMBER(AVERAGEIFS(Observed!AD$2:AD$2369,Observed!$A$2:$A$2369,$A436,Observed!$C$2:$C$2369,$C436)),AVERAGEIFS(Observed!AD$2:AD$2369,Observed!$A$2:$A$2369,$A436,Observed!$C$2:$C$2369,$C436),"")</f>
        <v>78.533333333333331</v>
      </c>
      <c r="AE436" s="40">
        <f>IF(ISNUMBER(AVERAGEIFS(Observed!AE$2:AE$2369,Observed!$A$2:$A$2369,$A436,Observed!$C$2:$C$2369,$C436)),AVERAGEIFS(Observed!AE$2:AE$2369,Observed!$A$2:$A$2369,$A436,Observed!$C$2:$C$2369,$C436),"")</f>
        <v>17.366666666666667</v>
      </c>
      <c r="AF436" s="40">
        <f>IF(ISNUMBER(AVERAGEIFS(Observed!AF$2:AF$2369,Observed!$A$2:$A$2369,$A436,Observed!$C$2:$C$2369,$C436)),AVERAGEIFS(Observed!AF$2:AF$2369,Observed!$A$2:$A$2369,$A436,Observed!$C$2:$C$2369,$C436),"")</f>
        <v>84.899999999999991</v>
      </c>
      <c r="AG436" s="40">
        <f>IF(ISNUMBER(AVERAGEIFS(Observed!AG$2:AG$2369,Observed!$A$2:$A$2369,$A436,Observed!$C$2:$C$2369,$C436)),AVERAGEIFS(Observed!AG$2:AG$2369,Observed!$A$2:$A$2369,$A436,Observed!$C$2:$C$2369,$C436),"")</f>
        <v>25.133333333333336</v>
      </c>
      <c r="AH436" s="41">
        <f>IF(ISNUMBER(AVERAGEIFS(Observed!AH$2:AH$2369,Observed!$A$2:$A$2369,$A436,Observed!$C$2:$C$2369,$C436)),AVERAGEIFS(Observed!AH$2:AH$2369,Observed!$A$2:$A$2369,$A436,Observed!$C$2:$C$2369,$C436),"")</f>
        <v>0.04</v>
      </c>
      <c r="AI436" s="41">
        <f>IF(ISNUMBER(AVERAGEIFS(Observed!AI$2:AI$2369,Observed!$A$2:$A$2369,$A436,Observed!$C$2:$C$2369,$C436)),AVERAGEIFS(Observed!AI$2:AI$2369,Observed!$A$2:$A$2369,$A436,Observed!$C$2:$C$2369,$C436),"")</f>
        <v>0.04</v>
      </c>
      <c r="AJ436" s="41" t="str">
        <f>IF(ISNUMBER(AVERAGEIFS(Observed!AJ$2:AJ$2369,Observed!$A$2:$A$2369,$A436,Observed!$C$2:$C$2369,$C436)),AVERAGEIFS(Observed!AJ$2:AJ$2369,Observed!$A$2:$A$2369,$A436,Observed!$C$2:$C$2369,$C436),"")</f>
        <v/>
      </c>
      <c r="AK436" s="40">
        <f>IF(ISNUMBER(AVERAGEIFS(Observed!AK$2:AK$2369,Observed!$A$2:$A$2369,$A436,Observed!$C$2:$C$2369,$C436)),AVERAGEIFS(Observed!AK$2:AK$2369,Observed!$A$2:$A$2369,$A436,Observed!$C$2:$C$2369,$C436),"")</f>
        <v>12.533333333333333</v>
      </c>
      <c r="AL436" s="41" t="str">
        <f>IF(ISNUMBER(AVERAGEIFS(Observed!AL$2:AL$2369,Observed!$A$2:$A$2369,$A436,Observed!$C$2:$C$2369,$C436)),AVERAGEIFS(Observed!AL$2:AL$2369,Observed!$A$2:$A$2369,$A436,Observed!$C$2:$C$2369,$C436),"")</f>
        <v/>
      </c>
      <c r="AM436" s="40" t="str">
        <f>IF(ISNUMBER(AVERAGEIFS(Observed!AM$2:AM$2369,Observed!$A$2:$A$2369,$A436,Observed!$C$2:$C$2369,$C436)),AVERAGEIFS(Observed!AM$2:AM$2369,Observed!$A$2:$A$2369,$A436,Observed!$C$2:$C$2369,$C436),"")</f>
        <v/>
      </c>
      <c r="AN436" s="40" t="str">
        <f>IF(ISNUMBER(AVERAGEIFS(Observed!AN$2:AN$2369,Observed!$A$2:$A$2369,$A436,Observed!$C$2:$C$2369,$C436)),AVERAGEIFS(Observed!AN$2:AN$2369,Observed!$A$2:$A$2369,$A436,Observed!$C$2:$C$2369,$C436),"")</f>
        <v/>
      </c>
      <c r="AO436" s="40" t="str">
        <f>IF(ISNUMBER(AVERAGEIFS(Observed!AO$2:AO$2369,Observed!$A$2:$A$2369,$A436,Observed!$C$2:$C$2369,$C436)),AVERAGEIFS(Observed!AO$2:AO$2369,Observed!$A$2:$A$2369,$A436,Observed!$C$2:$C$2369,$C436),"")</f>
        <v/>
      </c>
      <c r="AP436" s="41" t="str">
        <f>IF(ISNUMBER(AVERAGEIFS(Observed!AP$2:AP$2369,Observed!$A$2:$A$2369,$A436,Observed!$C$2:$C$2369,$C436)),AVERAGEIFS(Observed!AP$2:AP$2369,Observed!$A$2:$A$2369,$A436,Observed!$C$2:$C$2369,$C436),"")</f>
        <v/>
      </c>
      <c r="AQ436" s="40" t="str">
        <f>IF(ISNUMBER(AVERAGEIFS(Observed!AQ$2:AQ$2369,Observed!$A$2:$A$2369,$A436,Observed!$C$2:$C$2369,$C436)),AVERAGEIFS(Observed!AQ$2:AQ$2369,Observed!$A$2:$A$2369,$A436,Observed!$C$2:$C$2369,$C436),"")</f>
        <v/>
      </c>
      <c r="AR436" s="40" t="str">
        <f>IF(ISNUMBER(AVERAGEIFS(Observed!AR$2:AR$2369,Observed!$A$2:$A$2369,$A436,Observed!$C$2:$C$2369,$C436)),AVERAGEIFS(Observed!AR$2:AR$2369,Observed!$A$2:$A$2369,$A436,Observed!$C$2:$C$2369,$C436),"")</f>
        <v/>
      </c>
      <c r="AS436" s="3">
        <f>COUNTIFS(Observed!$A$2:$A$2369,$A436,Observed!$C$2:$C$2369,$C436)</f>
        <v>3</v>
      </c>
      <c r="AT436" s="3">
        <f t="shared" si="7"/>
        <v>10</v>
      </c>
    </row>
    <row r="437" spans="1:46" x14ac:dyDescent="0.25">
      <c r="A437" t="s">
        <v>62</v>
      </c>
      <c r="B437" t="s">
        <v>61</v>
      </c>
      <c r="C437" s="7">
        <v>42459</v>
      </c>
      <c r="D437" t="s">
        <v>101</v>
      </c>
      <c r="F437">
        <v>500</v>
      </c>
      <c r="J437" t="s">
        <v>97</v>
      </c>
      <c r="K437" t="s">
        <v>59</v>
      </c>
      <c r="L437">
        <v>8</v>
      </c>
      <c r="M437" t="s">
        <v>74</v>
      </c>
      <c r="N437" s="39">
        <f>IF(ISNUMBER(AVERAGEIFS(Observed!N$2:N$2369,Observed!$A$2:$A$2369,$A437,Observed!$C$2:$C$2369,$C437)),AVERAGEIFS(Observed!N$2:N$2369,Observed!$A$2:$A$2369,$A437,Observed!$C$2:$C$2369,$C437),"")</f>
        <v>1002.0333333333334</v>
      </c>
      <c r="O437" s="40">
        <f>IF(ISNUMBER(AVERAGEIFS(Observed!O$2:O$2369,Observed!$A$2:$A$2369,$A437,Observed!$C$2:$C$2369,$C437)),AVERAGEIFS(Observed!O$2:O$2369,Observed!$A$2:$A$2369,$A437,Observed!$C$2:$C$2369,$C437),"")</f>
        <v>100.20333333333333</v>
      </c>
      <c r="P437" s="40" t="str">
        <f>IF(ISNUMBER(AVERAGEIFS(Observed!P$2:P$2369,Observed!$A$2:$A$2369,$A437,Observed!$C$2:$C$2369,$C437)),AVERAGEIFS(Observed!P$2:P$2369,Observed!$A$2:$A$2369,$A437,Observed!$C$2:$C$2369,$C437),"")</f>
        <v/>
      </c>
      <c r="Q437" s="40" t="str">
        <f>IF(ISNUMBER(AVERAGEIFS(Observed!Q$2:Q$2369,Observed!$A$2:$A$2369,$A437,Observed!$C$2:$C$2369,$C437)),AVERAGEIFS(Observed!Q$2:Q$2369,Observed!$A$2:$A$2369,$A437,Observed!$C$2:$C$2369,$C437),"")</f>
        <v/>
      </c>
      <c r="R437" s="40" t="str">
        <f>IF(ISNUMBER(AVERAGEIFS(Observed!R$2:R$2369,Observed!$A$2:$A$2369,$A437,Observed!$C$2:$C$2369,$C437)),AVERAGEIFS(Observed!R$2:R$2369,Observed!$A$2:$A$2369,$A437,Observed!$C$2:$C$2369,$C437),"")</f>
        <v/>
      </c>
      <c r="S437" s="41" t="str">
        <f>IF(ISNUMBER(AVERAGEIFS(Observed!S$2:S$2369,Observed!$A$2:$A$2369,$A437,Observed!$C$2:$C$2369,$C437)),AVERAGEIFS(Observed!S$2:S$2369,Observed!$A$2:$A$2369,$A437,Observed!$C$2:$C$2369,$C437),"")</f>
        <v/>
      </c>
      <c r="T437" s="41" t="str">
        <f>IF(ISNUMBER(AVERAGEIFS(Observed!T$2:T$2369,Observed!$A$2:$A$2369,$A437,Observed!$C$2:$C$2369,$C437)),AVERAGEIFS(Observed!T$2:T$2369,Observed!$A$2:$A$2369,$A437,Observed!$C$2:$C$2369,$C437),"")</f>
        <v/>
      </c>
      <c r="U437" s="41" t="str">
        <f>IF(ISNUMBER(AVERAGEIFS(Observed!U$2:U$2369,Observed!$A$2:$A$2369,$A437,Observed!$C$2:$C$2369,$C437)),AVERAGEIFS(Observed!U$2:U$2369,Observed!$A$2:$A$2369,$A437,Observed!$C$2:$C$2369,$C437),"")</f>
        <v/>
      </c>
      <c r="V437" s="40" t="str">
        <f>IF(ISNUMBER(AVERAGEIFS(Observed!V$2:V$2369,Observed!$A$2:$A$2369,$A437,Observed!$C$2:$C$2369,$C437)),AVERAGEIFS(Observed!V$2:V$2369,Observed!$A$2:$A$2369,$A437,Observed!$C$2:$C$2369,$C437),"")</f>
        <v/>
      </c>
      <c r="W437" s="8" t="str">
        <f>IF(ISNUMBER(AVERAGEIFS(Observed!W$2:W$2369,Observed!$A$2:$A$2369,$A437,Observed!$C$2:$C$2369,$C437)),AVERAGEIFS(Observed!W$2:W$2369,Observed!$A$2:$A$2369,$A437,Observed!$C$2:$C$2369,$C437),"")</f>
        <v/>
      </c>
      <c r="X437" s="8" t="str">
        <f>IF(ISNUMBER(AVERAGEIFS(Observed!X$2:X$2369,Observed!$A$2:$A$2369,$A437,Observed!$C$2:$C$2369,$C437)),AVERAGEIFS(Observed!X$2:X$2369,Observed!$A$2:$A$2369,$A437,Observed!$C$2:$C$2369,$C437),"")</f>
        <v/>
      </c>
      <c r="Y437" s="40" t="str">
        <f>IF(ISNUMBER(AVERAGEIFS(Observed!Y$2:Y$2369,Observed!$A$2:$A$2369,$A437,Observed!$C$2:$C$2369,$C437)),AVERAGEIFS(Observed!Y$2:Y$2369,Observed!$A$2:$A$2369,$A437,Observed!$C$2:$C$2369,$C437),"")</f>
        <v/>
      </c>
      <c r="Z437" s="40" t="str">
        <f>IF(ISNUMBER(AVERAGEIFS(Observed!Z$2:Z$2369,Observed!$A$2:$A$2369,$A437,Observed!$C$2:$C$2369,$C437)),AVERAGEIFS(Observed!Z$2:Z$2369,Observed!$A$2:$A$2369,$A437,Observed!$C$2:$C$2369,$C437),"")</f>
        <v/>
      </c>
      <c r="AA437" s="40" t="str">
        <f>IF(ISNUMBER(AVERAGEIFS(Observed!AA$2:AA$2369,Observed!$A$2:$A$2369,$A437,Observed!$C$2:$C$2369,$C437)),AVERAGEIFS(Observed!AA$2:AA$2369,Observed!$A$2:$A$2369,$A437,Observed!$C$2:$C$2369,$C437),"")</f>
        <v/>
      </c>
      <c r="AB437" s="40">
        <f>IF(ISNUMBER(AVERAGEIFS(Observed!AB$2:AB$2369,Observed!$A$2:$A$2369,$A437,Observed!$C$2:$C$2369,$C437)),AVERAGEIFS(Observed!AB$2:AB$2369,Observed!$A$2:$A$2369,$A437,Observed!$C$2:$C$2369,$C437),"")</f>
        <v>15.700000000000001</v>
      </c>
      <c r="AC437" s="40">
        <f>IF(ISNUMBER(AVERAGEIFS(Observed!AC$2:AC$2369,Observed!$A$2:$A$2369,$A437,Observed!$C$2:$C$2369,$C437)),AVERAGEIFS(Observed!AC$2:AC$2369,Observed!$A$2:$A$2369,$A437,Observed!$C$2:$C$2369,$C437),"")</f>
        <v>7</v>
      </c>
      <c r="AD437" s="40">
        <f>IF(ISNUMBER(AVERAGEIFS(Observed!AD$2:AD$2369,Observed!$A$2:$A$2369,$A437,Observed!$C$2:$C$2369,$C437)),AVERAGEIFS(Observed!AD$2:AD$2369,Observed!$A$2:$A$2369,$A437,Observed!$C$2:$C$2369,$C437),"")</f>
        <v>77.466666666666669</v>
      </c>
      <c r="AE437" s="40">
        <f>IF(ISNUMBER(AVERAGEIFS(Observed!AE$2:AE$2369,Observed!$A$2:$A$2369,$A437,Observed!$C$2:$C$2369,$C437)),AVERAGEIFS(Observed!AE$2:AE$2369,Observed!$A$2:$A$2369,$A437,Observed!$C$2:$C$2369,$C437),"")</f>
        <v>20.566666666666666</v>
      </c>
      <c r="AF437" s="40">
        <f>IF(ISNUMBER(AVERAGEIFS(Observed!AF$2:AF$2369,Observed!$A$2:$A$2369,$A437,Observed!$C$2:$C$2369,$C437)),AVERAGEIFS(Observed!AF$2:AF$2369,Observed!$A$2:$A$2369,$A437,Observed!$C$2:$C$2369,$C437),"")</f>
        <v>86.666666666666671</v>
      </c>
      <c r="AG437" s="40">
        <f>IF(ISNUMBER(AVERAGEIFS(Observed!AG$2:AG$2369,Observed!$A$2:$A$2369,$A437,Observed!$C$2:$C$2369,$C437)),AVERAGEIFS(Observed!AG$2:AG$2369,Observed!$A$2:$A$2369,$A437,Observed!$C$2:$C$2369,$C437),"")</f>
        <v>27.833333333333332</v>
      </c>
      <c r="AH437" s="41">
        <f>IF(ISNUMBER(AVERAGEIFS(Observed!AH$2:AH$2369,Observed!$A$2:$A$2369,$A437,Observed!$C$2:$C$2369,$C437)),AVERAGEIFS(Observed!AH$2:AH$2369,Observed!$A$2:$A$2369,$A437,Observed!$C$2:$C$2369,$C437),"")</f>
        <v>4.4666666666666667E-2</v>
      </c>
      <c r="AI437" s="41">
        <f>IF(ISNUMBER(AVERAGEIFS(Observed!AI$2:AI$2369,Observed!$A$2:$A$2369,$A437,Observed!$C$2:$C$2369,$C437)),AVERAGEIFS(Observed!AI$2:AI$2369,Observed!$A$2:$A$2369,$A437,Observed!$C$2:$C$2369,$C437),"")</f>
        <v>4.4666666666666667E-2</v>
      </c>
      <c r="AJ437" s="41" t="str">
        <f>IF(ISNUMBER(AVERAGEIFS(Observed!AJ$2:AJ$2369,Observed!$A$2:$A$2369,$A437,Observed!$C$2:$C$2369,$C437)),AVERAGEIFS(Observed!AJ$2:AJ$2369,Observed!$A$2:$A$2369,$A437,Observed!$C$2:$C$2369,$C437),"")</f>
        <v/>
      </c>
      <c r="AK437" s="40">
        <f>IF(ISNUMBER(AVERAGEIFS(Observed!AK$2:AK$2369,Observed!$A$2:$A$2369,$A437,Observed!$C$2:$C$2369,$C437)),AVERAGEIFS(Observed!AK$2:AK$2369,Observed!$A$2:$A$2369,$A437,Observed!$C$2:$C$2369,$C437),"")</f>
        <v>12.366666666666667</v>
      </c>
      <c r="AL437" s="41" t="str">
        <f>IF(ISNUMBER(AVERAGEIFS(Observed!AL$2:AL$2369,Observed!$A$2:$A$2369,$A437,Observed!$C$2:$C$2369,$C437)),AVERAGEIFS(Observed!AL$2:AL$2369,Observed!$A$2:$A$2369,$A437,Observed!$C$2:$C$2369,$C437),"")</f>
        <v/>
      </c>
      <c r="AM437" s="40" t="str">
        <f>IF(ISNUMBER(AVERAGEIFS(Observed!AM$2:AM$2369,Observed!$A$2:$A$2369,$A437,Observed!$C$2:$C$2369,$C437)),AVERAGEIFS(Observed!AM$2:AM$2369,Observed!$A$2:$A$2369,$A437,Observed!$C$2:$C$2369,$C437),"")</f>
        <v/>
      </c>
      <c r="AN437" s="40" t="str">
        <f>IF(ISNUMBER(AVERAGEIFS(Observed!AN$2:AN$2369,Observed!$A$2:$A$2369,$A437,Observed!$C$2:$C$2369,$C437)),AVERAGEIFS(Observed!AN$2:AN$2369,Observed!$A$2:$A$2369,$A437,Observed!$C$2:$C$2369,$C437),"")</f>
        <v/>
      </c>
      <c r="AO437" s="40" t="str">
        <f>IF(ISNUMBER(AVERAGEIFS(Observed!AO$2:AO$2369,Observed!$A$2:$A$2369,$A437,Observed!$C$2:$C$2369,$C437)),AVERAGEIFS(Observed!AO$2:AO$2369,Observed!$A$2:$A$2369,$A437,Observed!$C$2:$C$2369,$C437),"")</f>
        <v/>
      </c>
      <c r="AP437" s="41" t="str">
        <f>IF(ISNUMBER(AVERAGEIFS(Observed!AP$2:AP$2369,Observed!$A$2:$A$2369,$A437,Observed!$C$2:$C$2369,$C437)),AVERAGEIFS(Observed!AP$2:AP$2369,Observed!$A$2:$A$2369,$A437,Observed!$C$2:$C$2369,$C437),"")</f>
        <v/>
      </c>
      <c r="AQ437" s="40" t="str">
        <f>IF(ISNUMBER(AVERAGEIFS(Observed!AQ$2:AQ$2369,Observed!$A$2:$A$2369,$A437,Observed!$C$2:$C$2369,$C437)),AVERAGEIFS(Observed!AQ$2:AQ$2369,Observed!$A$2:$A$2369,$A437,Observed!$C$2:$C$2369,$C437),"")</f>
        <v/>
      </c>
      <c r="AR437" s="40" t="str">
        <f>IF(ISNUMBER(AVERAGEIFS(Observed!AR$2:AR$2369,Observed!$A$2:$A$2369,$A437,Observed!$C$2:$C$2369,$C437)),AVERAGEIFS(Observed!AR$2:AR$2369,Observed!$A$2:$A$2369,$A437,Observed!$C$2:$C$2369,$C437),"")</f>
        <v/>
      </c>
      <c r="AS437" s="3">
        <f>COUNTIFS(Observed!$A$2:$A$2369,$A437,Observed!$C$2:$C$2369,$C437)</f>
        <v>3</v>
      </c>
      <c r="AT437" s="3">
        <f t="shared" si="7"/>
        <v>10</v>
      </c>
    </row>
    <row r="438" spans="1:46" x14ac:dyDescent="0.25">
      <c r="A438" t="s">
        <v>63</v>
      </c>
      <c r="B438" t="s">
        <v>61</v>
      </c>
      <c r="C438" s="7">
        <v>42460</v>
      </c>
      <c r="D438" t="s">
        <v>101</v>
      </c>
      <c r="F438">
        <v>0</v>
      </c>
      <c r="J438" t="s">
        <v>97</v>
      </c>
      <c r="K438" t="s">
        <v>59</v>
      </c>
      <c r="L438">
        <v>9</v>
      </c>
      <c r="M438" t="s">
        <v>56</v>
      </c>
      <c r="N438" s="39" t="str">
        <f>IF(ISNUMBER(AVERAGEIFS(Observed!N$2:N$2369,Observed!$A$2:$A$2369,$A438,Observed!$C$2:$C$2369,$C438)),AVERAGEIFS(Observed!N$2:N$2369,Observed!$A$2:$A$2369,$A438,Observed!$C$2:$C$2369,$C438),"")</f>
        <v/>
      </c>
      <c r="O438" s="40" t="str">
        <f>IF(ISNUMBER(AVERAGEIFS(Observed!O$2:O$2369,Observed!$A$2:$A$2369,$A438,Observed!$C$2:$C$2369,$C438)),AVERAGEIFS(Observed!O$2:O$2369,Observed!$A$2:$A$2369,$A438,Observed!$C$2:$C$2369,$C438),"")</f>
        <v/>
      </c>
      <c r="P438" s="40">
        <f>IF(ISNUMBER(AVERAGEIFS(Observed!P$2:P$2369,Observed!$A$2:$A$2369,$A438,Observed!$C$2:$C$2369,$C438)),AVERAGEIFS(Observed!P$2:P$2369,Observed!$A$2:$A$2369,$A438,Observed!$C$2:$C$2369,$C438),"")</f>
        <v>48.872500000000002</v>
      </c>
      <c r="Q438" s="40">
        <f>IF(ISNUMBER(AVERAGEIFS(Observed!Q$2:Q$2369,Observed!$A$2:$A$2369,$A438,Observed!$C$2:$C$2369,$C438)),AVERAGEIFS(Observed!Q$2:Q$2369,Observed!$A$2:$A$2369,$A438,Observed!$C$2:$C$2369,$C438),"")</f>
        <v>48.872500000000002</v>
      </c>
      <c r="R438" s="40">
        <f>IF(ISNUMBER(AVERAGEIFS(Observed!R$2:R$2369,Observed!$A$2:$A$2369,$A438,Observed!$C$2:$C$2369,$C438)),AVERAGEIFS(Observed!R$2:R$2369,Observed!$A$2:$A$2369,$A438,Observed!$C$2:$C$2369,$C438),"")</f>
        <v>634.84500000000003</v>
      </c>
      <c r="S438" s="41" t="str">
        <f>IF(ISNUMBER(AVERAGEIFS(Observed!S$2:S$2369,Observed!$A$2:$A$2369,$A438,Observed!$C$2:$C$2369,$C438)),AVERAGEIFS(Observed!S$2:S$2369,Observed!$A$2:$A$2369,$A438,Observed!$C$2:$C$2369,$C438),"")</f>
        <v/>
      </c>
      <c r="T438" s="41" t="str">
        <f>IF(ISNUMBER(AVERAGEIFS(Observed!T$2:T$2369,Observed!$A$2:$A$2369,$A438,Observed!$C$2:$C$2369,$C438)),AVERAGEIFS(Observed!T$2:T$2369,Observed!$A$2:$A$2369,$A438,Observed!$C$2:$C$2369,$C438),"")</f>
        <v/>
      </c>
      <c r="U438" s="41" t="str">
        <f>IF(ISNUMBER(AVERAGEIFS(Observed!U$2:U$2369,Observed!$A$2:$A$2369,$A438,Observed!$C$2:$C$2369,$C438)),AVERAGEIFS(Observed!U$2:U$2369,Observed!$A$2:$A$2369,$A438,Observed!$C$2:$C$2369,$C438),"")</f>
        <v/>
      </c>
      <c r="V438" s="40" t="str">
        <f>IF(ISNUMBER(AVERAGEIFS(Observed!V$2:V$2369,Observed!$A$2:$A$2369,$A438,Observed!$C$2:$C$2369,$C438)),AVERAGEIFS(Observed!V$2:V$2369,Observed!$A$2:$A$2369,$A438,Observed!$C$2:$C$2369,$C438),"")</f>
        <v/>
      </c>
      <c r="W438" s="8" t="str">
        <f>IF(ISNUMBER(AVERAGEIFS(Observed!W$2:W$2369,Observed!$A$2:$A$2369,$A438,Observed!$C$2:$C$2369,$C438)),AVERAGEIFS(Observed!W$2:W$2369,Observed!$A$2:$A$2369,$A438,Observed!$C$2:$C$2369,$C438),"")</f>
        <v/>
      </c>
      <c r="X438" s="8" t="str">
        <f>IF(ISNUMBER(AVERAGEIFS(Observed!X$2:X$2369,Observed!$A$2:$A$2369,$A438,Observed!$C$2:$C$2369,$C438)),AVERAGEIFS(Observed!X$2:X$2369,Observed!$A$2:$A$2369,$A438,Observed!$C$2:$C$2369,$C438),"")</f>
        <v/>
      </c>
      <c r="Y438" s="40" t="str">
        <f>IF(ISNUMBER(AVERAGEIFS(Observed!Y$2:Y$2369,Observed!$A$2:$A$2369,$A438,Observed!$C$2:$C$2369,$C438)),AVERAGEIFS(Observed!Y$2:Y$2369,Observed!$A$2:$A$2369,$A438,Observed!$C$2:$C$2369,$C438),"")</f>
        <v/>
      </c>
      <c r="Z438" s="40" t="str">
        <f>IF(ISNUMBER(AVERAGEIFS(Observed!Z$2:Z$2369,Observed!$A$2:$A$2369,$A438,Observed!$C$2:$C$2369,$C438)),AVERAGEIFS(Observed!Z$2:Z$2369,Observed!$A$2:$A$2369,$A438,Observed!$C$2:$C$2369,$C438),"")</f>
        <v/>
      </c>
      <c r="AA438" s="40" t="str">
        <f>IF(ISNUMBER(AVERAGEIFS(Observed!AA$2:AA$2369,Observed!$A$2:$A$2369,$A438,Observed!$C$2:$C$2369,$C438)),AVERAGEIFS(Observed!AA$2:AA$2369,Observed!$A$2:$A$2369,$A438,Observed!$C$2:$C$2369,$C438),"")</f>
        <v/>
      </c>
      <c r="AB438" s="40">
        <f>IF(ISNUMBER(AVERAGEIFS(Observed!AB$2:AB$2369,Observed!$A$2:$A$2369,$A438,Observed!$C$2:$C$2369,$C438)),AVERAGEIFS(Observed!AB$2:AB$2369,Observed!$A$2:$A$2369,$A438,Observed!$C$2:$C$2369,$C438),"")</f>
        <v>16.55</v>
      </c>
      <c r="AC438" s="40">
        <f>IF(ISNUMBER(AVERAGEIFS(Observed!AC$2:AC$2369,Observed!$A$2:$A$2369,$A438,Observed!$C$2:$C$2369,$C438)),AVERAGEIFS(Observed!AC$2:AC$2369,Observed!$A$2:$A$2369,$A438,Observed!$C$2:$C$2369,$C438),"")</f>
        <v>7.5</v>
      </c>
      <c r="AD438" s="40">
        <f>IF(ISNUMBER(AVERAGEIFS(Observed!AD$2:AD$2369,Observed!$A$2:$A$2369,$A438,Observed!$C$2:$C$2369,$C438)),AVERAGEIFS(Observed!AD$2:AD$2369,Observed!$A$2:$A$2369,$A438,Observed!$C$2:$C$2369,$C438),"")</f>
        <v>76.300000000000011</v>
      </c>
      <c r="AE438" s="40">
        <f>IF(ISNUMBER(AVERAGEIFS(Observed!AE$2:AE$2369,Observed!$A$2:$A$2369,$A438,Observed!$C$2:$C$2369,$C438)),AVERAGEIFS(Observed!AE$2:AE$2369,Observed!$A$2:$A$2369,$A438,Observed!$C$2:$C$2369,$C438),"")</f>
        <v>21.575000000000003</v>
      </c>
      <c r="AF438" s="40">
        <f>IF(ISNUMBER(AVERAGEIFS(Observed!AF$2:AF$2369,Observed!$A$2:$A$2369,$A438,Observed!$C$2:$C$2369,$C438)),AVERAGEIFS(Observed!AF$2:AF$2369,Observed!$A$2:$A$2369,$A438,Observed!$C$2:$C$2369,$C438),"")</f>
        <v>86</v>
      </c>
      <c r="AG438" s="40">
        <f>IF(ISNUMBER(AVERAGEIFS(Observed!AG$2:AG$2369,Observed!$A$2:$A$2369,$A438,Observed!$C$2:$C$2369,$C438)),AVERAGEIFS(Observed!AG$2:AG$2369,Observed!$A$2:$A$2369,$A438,Observed!$C$2:$C$2369,$C438),"")</f>
        <v>24.375</v>
      </c>
      <c r="AH438" s="41">
        <f>IF(ISNUMBER(AVERAGEIFS(Observed!AH$2:AH$2369,Observed!$A$2:$A$2369,$A438,Observed!$C$2:$C$2369,$C438)),AVERAGEIFS(Observed!AH$2:AH$2369,Observed!$A$2:$A$2369,$A438,Observed!$C$2:$C$2369,$C438),"")</f>
        <v>3.875E-2</v>
      </c>
      <c r="AI438" s="41">
        <f>IF(ISNUMBER(AVERAGEIFS(Observed!AI$2:AI$2369,Observed!$A$2:$A$2369,$A438,Observed!$C$2:$C$2369,$C438)),AVERAGEIFS(Observed!AI$2:AI$2369,Observed!$A$2:$A$2369,$A438,Observed!$C$2:$C$2369,$C438),"")</f>
        <v>3.875E-2</v>
      </c>
      <c r="AJ438" s="41" t="str">
        <f>IF(ISNUMBER(AVERAGEIFS(Observed!AJ$2:AJ$2369,Observed!$A$2:$A$2369,$A438,Observed!$C$2:$C$2369,$C438)),AVERAGEIFS(Observed!AJ$2:AJ$2369,Observed!$A$2:$A$2369,$A438,Observed!$C$2:$C$2369,$C438),"")</f>
        <v/>
      </c>
      <c r="AK438" s="40">
        <f>IF(ISNUMBER(AVERAGEIFS(Observed!AK$2:AK$2369,Observed!$A$2:$A$2369,$A438,Observed!$C$2:$C$2369,$C438)),AVERAGEIFS(Observed!AK$2:AK$2369,Observed!$A$2:$A$2369,$A438,Observed!$C$2:$C$2369,$C438),"")</f>
        <v>12.200000000000001</v>
      </c>
      <c r="AL438" s="41" t="str">
        <f>IF(ISNUMBER(AVERAGEIFS(Observed!AL$2:AL$2369,Observed!$A$2:$A$2369,$A438,Observed!$C$2:$C$2369,$C438)),AVERAGEIFS(Observed!AL$2:AL$2369,Observed!$A$2:$A$2369,$A438,Observed!$C$2:$C$2369,$C438),"")</f>
        <v/>
      </c>
      <c r="AM438" s="40" t="str">
        <f>IF(ISNUMBER(AVERAGEIFS(Observed!AM$2:AM$2369,Observed!$A$2:$A$2369,$A438,Observed!$C$2:$C$2369,$C438)),AVERAGEIFS(Observed!AM$2:AM$2369,Observed!$A$2:$A$2369,$A438,Observed!$C$2:$C$2369,$C438),"")</f>
        <v/>
      </c>
      <c r="AN438" s="40" t="str">
        <f>IF(ISNUMBER(AVERAGEIFS(Observed!AN$2:AN$2369,Observed!$A$2:$A$2369,$A438,Observed!$C$2:$C$2369,$C438)),AVERAGEIFS(Observed!AN$2:AN$2369,Observed!$A$2:$A$2369,$A438,Observed!$C$2:$C$2369,$C438),"")</f>
        <v/>
      </c>
      <c r="AO438" s="40" t="str">
        <f>IF(ISNUMBER(AVERAGEIFS(Observed!AO$2:AO$2369,Observed!$A$2:$A$2369,$A438,Observed!$C$2:$C$2369,$C438)),AVERAGEIFS(Observed!AO$2:AO$2369,Observed!$A$2:$A$2369,$A438,Observed!$C$2:$C$2369,$C438),"")</f>
        <v/>
      </c>
      <c r="AP438" s="41" t="str">
        <f>IF(ISNUMBER(AVERAGEIFS(Observed!AP$2:AP$2369,Observed!$A$2:$A$2369,$A438,Observed!$C$2:$C$2369,$C438)),AVERAGEIFS(Observed!AP$2:AP$2369,Observed!$A$2:$A$2369,$A438,Observed!$C$2:$C$2369,$C438),"")</f>
        <v/>
      </c>
      <c r="AQ438" s="40">
        <f>IF(ISNUMBER(AVERAGEIFS(Observed!AQ$2:AQ$2369,Observed!$A$2:$A$2369,$A438,Observed!$C$2:$C$2369,$C438)),AVERAGEIFS(Observed!AQ$2:AQ$2369,Observed!$A$2:$A$2369,$A438,Observed!$C$2:$C$2369,$C438),"")</f>
        <v>1.917</v>
      </c>
      <c r="AR438" s="40">
        <f>IF(ISNUMBER(AVERAGEIFS(Observed!AR$2:AR$2369,Observed!$A$2:$A$2369,$A438,Observed!$C$2:$C$2369,$C438)),AVERAGEIFS(Observed!AR$2:AR$2369,Observed!$A$2:$A$2369,$A438,Observed!$C$2:$C$2369,$C438),"")</f>
        <v>18.807000000000002</v>
      </c>
      <c r="AS438" s="3">
        <f>COUNTIFS(Observed!$A$2:$A$2369,$A438,Observed!$C$2:$C$2369,$C438)</f>
        <v>4</v>
      </c>
      <c r="AT438" s="3">
        <f t="shared" si="7"/>
        <v>14</v>
      </c>
    </row>
    <row r="439" spans="1:46" x14ac:dyDescent="0.25">
      <c r="A439" t="s">
        <v>66</v>
      </c>
      <c r="B439" t="s">
        <v>61</v>
      </c>
      <c r="C439" s="7">
        <v>42460</v>
      </c>
      <c r="D439" t="s">
        <v>101</v>
      </c>
      <c r="F439">
        <v>50</v>
      </c>
      <c r="J439" t="s">
        <v>97</v>
      </c>
      <c r="K439" t="s">
        <v>59</v>
      </c>
      <c r="L439">
        <v>9</v>
      </c>
      <c r="M439" t="s">
        <v>56</v>
      </c>
      <c r="N439" s="39" t="str">
        <f>IF(ISNUMBER(AVERAGEIFS(Observed!N$2:N$2369,Observed!$A$2:$A$2369,$A439,Observed!$C$2:$C$2369,$C439)),AVERAGEIFS(Observed!N$2:N$2369,Observed!$A$2:$A$2369,$A439,Observed!$C$2:$C$2369,$C439),"")</f>
        <v/>
      </c>
      <c r="O439" s="40" t="str">
        <f>IF(ISNUMBER(AVERAGEIFS(Observed!O$2:O$2369,Observed!$A$2:$A$2369,$A439,Observed!$C$2:$C$2369,$C439)),AVERAGEIFS(Observed!O$2:O$2369,Observed!$A$2:$A$2369,$A439,Observed!$C$2:$C$2369,$C439),"")</f>
        <v/>
      </c>
      <c r="P439" s="40">
        <f>IF(ISNUMBER(AVERAGEIFS(Observed!P$2:P$2369,Observed!$A$2:$A$2369,$A439,Observed!$C$2:$C$2369,$C439)),AVERAGEIFS(Observed!P$2:P$2369,Observed!$A$2:$A$2369,$A439,Observed!$C$2:$C$2369,$C439),"")</f>
        <v>58.6</v>
      </c>
      <c r="Q439" s="40">
        <f>IF(ISNUMBER(AVERAGEIFS(Observed!Q$2:Q$2369,Observed!$A$2:$A$2369,$A439,Observed!$C$2:$C$2369,$C439)),AVERAGEIFS(Observed!Q$2:Q$2369,Observed!$A$2:$A$2369,$A439,Observed!$C$2:$C$2369,$C439),"")</f>
        <v>58.6</v>
      </c>
      <c r="R439" s="40">
        <f>IF(ISNUMBER(AVERAGEIFS(Observed!R$2:R$2369,Observed!$A$2:$A$2369,$A439,Observed!$C$2:$C$2369,$C439)),AVERAGEIFS(Observed!R$2:R$2369,Observed!$A$2:$A$2369,$A439,Observed!$C$2:$C$2369,$C439),"")</f>
        <v>631.4425</v>
      </c>
      <c r="S439" s="41" t="str">
        <f>IF(ISNUMBER(AVERAGEIFS(Observed!S$2:S$2369,Observed!$A$2:$A$2369,$A439,Observed!$C$2:$C$2369,$C439)),AVERAGEIFS(Observed!S$2:S$2369,Observed!$A$2:$A$2369,$A439,Observed!$C$2:$C$2369,$C439),"")</f>
        <v/>
      </c>
      <c r="T439" s="41" t="str">
        <f>IF(ISNUMBER(AVERAGEIFS(Observed!T$2:T$2369,Observed!$A$2:$A$2369,$A439,Observed!$C$2:$C$2369,$C439)),AVERAGEIFS(Observed!T$2:T$2369,Observed!$A$2:$A$2369,$A439,Observed!$C$2:$C$2369,$C439),"")</f>
        <v/>
      </c>
      <c r="U439" s="41" t="str">
        <f>IF(ISNUMBER(AVERAGEIFS(Observed!U$2:U$2369,Observed!$A$2:$A$2369,$A439,Observed!$C$2:$C$2369,$C439)),AVERAGEIFS(Observed!U$2:U$2369,Observed!$A$2:$A$2369,$A439,Observed!$C$2:$C$2369,$C439),"")</f>
        <v/>
      </c>
      <c r="V439" s="40" t="str">
        <f>IF(ISNUMBER(AVERAGEIFS(Observed!V$2:V$2369,Observed!$A$2:$A$2369,$A439,Observed!$C$2:$C$2369,$C439)),AVERAGEIFS(Observed!V$2:V$2369,Observed!$A$2:$A$2369,$A439,Observed!$C$2:$C$2369,$C439),"")</f>
        <v/>
      </c>
      <c r="W439" s="8" t="str">
        <f>IF(ISNUMBER(AVERAGEIFS(Observed!W$2:W$2369,Observed!$A$2:$A$2369,$A439,Observed!$C$2:$C$2369,$C439)),AVERAGEIFS(Observed!W$2:W$2369,Observed!$A$2:$A$2369,$A439,Observed!$C$2:$C$2369,$C439),"")</f>
        <v/>
      </c>
      <c r="X439" s="8" t="str">
        <f>IF(ISNUMBER(AVERAGEIFS(Observed!X$2:X$2369,Observed!$A$2:$A$2369,$A439,Observed!$C$2:$C$2369,$C439)),AVERAGEIFS(Observed!X$2:X$2369,Observed!$A$2:$A$2369,$A439,Observed!$C$2:$C$2369,$C439),"")</f>
        <v/>
      </c>
      <c r="Y439" s="40" t="str">
        <f>IF(ISNUMBER(AVERAGEIFS(Observed!Y$2:Y$2369,Observed!$A$2:$A$2369,$A439,Observed!$C$2:$C$2369,$C439)),AVERAGEIFS(Observed!Y$2:Y$2369,Observed!$A$2:$A$2369,$A439,Observed!$C$2:$C$2369,$C439),"")</f>
        <v/>
      </c>
      <c r="Z439" s="40" t="str">
        <f>IF(ISNUMBER(AVERAGEIFS(Observed!Z$2:Z$2369,Observed!$A$2:$A$2369,$A439,Observed!$C$2:$C$2369,$C439)),AVERAGEIFS(Observed!Z$2:Z$2369,Observed!$A$2:$A$2369,$A439,Observed!$C$2:$C$2369,$C439),"")</f>
        <v/>
      </c>
      <c r="AA439" s="40" t="str">
        <f>IF(ISNUMBER(AVERAGEIFS(Observed!AA$2:AA$2369,Observed!$A$2:$A$2369,$A439,Observed!$C$2:$C$2369,$C439)),AVERAGEIFS(Observed!AA$2:AA$2369,Observed!$A$2:$A$2369,$A439,Observed!$C$2:$C$2369,$C439),"")</f>
        <v/>
      </c>
      <c r="AB439" s="40">
        <f>IF(ISNUMBER(AVERAGEIFS(Observed!AB$2:AB$2369,Observed!$A$2:$A$2369,$A439,Observed!$C$2:$C$2369,$C439)),AVERAGEIFS(Observed!AB$2:AB$2369,Observed!$A$2:$A$2369,$A439,Observed!$C$2:$C$2369,$C439),"")</f>
        <v>17.475000000000001</v>
      </c>
      <c r="AC439" s="40">
        <f>IF(ISNUMBER(AVERAGEIFS(Observed!AC$2:AC$2369,Observed!$A$2:$A$2369,$A439,Observed!$C$2:$C$2369,$C439)),AVERAGEIFS(Observed!AC$2:AC$2369,Observed!$A$2:$A$2369,$A439,Observed!$C$2:$C$2369,$C439),"")</f>
        <v>9.0249999999999986</v>
      </c>
      <c r="AD439" s="40">
        <f>IF(ISNUMBER(AVERAGEIFS(Observed!AD$2:AD$2369,Observed!$A$2:$A$2369,$A439,Observed!$C$2:$C$2369,$C439)),AVERAGEIFS(Observed!AD$2:AD$2369,Observed!$A$2:$A$2369,$A439,Observed!$C$2:$C$2369,$C439),"")</f>
        <v>74.599999999999994</v>
      </c>
      <c r="AE439" s="40">
        <f>IF(ISNUMBER(AVERAGEIFS(Observed!AE$2:AE$2369,Observed!$A$2:$A$2369,$A439,Observed!$C$2:$C$2369,$C439)),AVERAGEIFS(Observed!AE$2:AE$2369,Observed!$A$2:$A$2369,$A439,Observed!$C$2:$C$2369,$C439),"")</f>
        <v>21.475000000000001</v>
      </c>
      <c r="AF439" s="40">
        <f>IF(ISNUMBER(AVERAGEIFS(Observed!AF$2:AF$2369,Observed!$A$2:$A$2369,$A439,Observed!$C$2:$C$2369,$C439)),AVERAGEIFS(Observed!AF$2:AF$2369,Observed!$A$2:$A$2369,$A439,Observed!$C$2:$C$2369,$C439),"")</f>
        <v>84.9</v>
      </c>
      <c r="AG439" s="40">
        <f>IF(ISNUMBER(AVERAGEIFS(Observed!AG$2:AG$2369,Observed!$A$2:$A$2369,$A439,Observed!$C$2:$C$2369,$C439)),AVERAGEIFS(Observed!AG$2:AG$2369,Observed!$A$2:$A$2369,$A439,Observed!$C$2:$C$2369,$C439),"")</f>
        <v>23.724999999999998</v>
      </c>
      <c r="AH439" s="41">
        <f>IF(ISNUMBER(AVERAGEIFS(Observed!AH$2:AH$2369,Observed!$A$2:$A$2369,$A439,Observed!$C$2:$C$2369,$C439)),AVERAGEIFS(Observed!AH$2:AH$2369,Observed!$A$2:$A$2369,$A439,Observed!$C$2:$C$2369,$C439),"")</f>
        <v>3.8000000000000006E-2</v>
      </c>
      <c r="AI439" s="41">
        <f>IF(ISNUMBER(AVERAGEIFS(Observed!AI$2:AI$2369,Observed!$A$2:$A$2369,$A439,Observed!$C$2:$C$2369,$C439)),AVERAGEIFS(Observed!AI$2:AI$2369,Observed!$A$2:$A$2369,$A439,Observed!$C$2:$C$2369,$C439),"")</f>
        <v>3.8000000000000006E-2</v>
      </c>
      <c r="AJ439" s="41" t="str">
        <f>IF(ISNUMBER(AVERAGEIFS(Observed!AJ$2:AJ$2369,Observed!$A$2:$A$2369,$A439,Observed!$C$2:$C$2369,$C439)),AVERAGEIFS(Observed!AJ$2:AJ$2369,Observed!$A$2:$A$2369,$A439,Observed!$C$2:$C$2369,$C439),"")</f>
        <v/>
      </c>
      <c r="AK439" s="40">
        <f>IF(ISNUMBER(AVERAGEIFS(Observed!AK$2:AK$2369,Observed!$A$2:$A$2369,$A439,Observed!$C$2:$C$2369,$C439)),AVERAGEIFS(Observed!AK$2:AK$2369,Observed!$A$2:$A$2369,$A439,Observed!$C$2:$C$2369,$C439),"")</f>
        <v>11.95</v>
      </c>
      <c r="AL439" s="41" t="str">
        <f>IF(ISNUMBER(AVERAGEIFS(Observed!AL$2:AL$2369,Observed!$A$2:$A$2369,$A439,Observed!$C$2:$C$2369,$C439)),AVERAGEIFS(Observed!AL$2:AL$2369,Observed!$A$2:$A$2369,$A439,Observed!$C$2:$C$2369,$C439),"")</f>
        <v/>
      </c>
      <c r="AM439" s="40" t="str">
        <f>IF(ISNUMBER(AVERAGEIFS(Observed!AM$2:AM$2369,Observed!$A$2:$A$2369,$A439,Observed!$C$2:$C$2369,$C439)),AVERAGEIFS(Observed!AM$2:AM$2369,Observed!$A$2:$A$2369,$A439,Observed!$C$2:$C$2369,$C439),"")</f>
        <v/>
      </c>
      <c r="AN439" s="40" t="str">
        <f>IF(ISNUMBER(AVERAGEIFS(Observed!AN$2:AN$2369,Observed!$A$2:$A$2369,$A439,Observed!$C$2:$C$2369,$C439)),AVERAGEIFS(Observed!AN$2:AN$2369,Observed!$A$2:$A$2369,$A439,Observed!$C$2:$C$2369,$C439),"")</f>
        <v/>
      </c>
      <c r="AO439" s="40" t="str">
        <f>IF(ISNUMBER(AVERAGEIFS(Observed!AO$2:AO$2369,Observed!$A$2:$A$2369,$A439,Observed!$C$2:$C$2369,$C439)),AVERAGEIFS(Observed!AO$2:AO$2369,Observed!$A$2:$A$2369,$A439,Observed!$C$2:$C$2369,$C439),"")</f>
        <v/>
      </c>
      <c r="AP439" s="41" t="str">
        <f>IF(ISNUMBER(AVERAGEIFS(Observed!AP$2:AP$2369,Observed!$A$2:$A$2369,$A439,Observed!$C$2:$C$2369,$C439)),AVERAGEIFS(Observed!AP$2:AP$2369,Observed!$A$2:$A$2369,$A439,Observed!$C$2:$C$2369,$C439),"")</f>
        <v/>
      </c>
      <c r="AQ439" s="40">
        <f>IF(ISNUMBER(AVERAGEIFS(Observed!AQ$2:AQ$2369,Observed!$A$2:$A$2369,$A439,Observed!$C$2:$C$2369,$C439)),AVERAGEIFS(Observed!AQ$2:AQ$2369,Observed!$A$2:$A$2369,$A439,Observed!$C$2:$C$2369,$C439),"")</f>
        <v>2.2454999999999998</v>
      </c>
      <c r="AR439" s="40">
        <f>IF(ISNUMBER(AVERAGEIFS(Observed!AR$2:AR$2369,Observed!$A$2:$A$2369,$A439,Observed!$C$2:$C$2369,$C439)),AVERAGEIFS(Observed!AR$2:AR$2369,Observed!$A$2:$A$2369,$A439,Observed!$C$2:$C$2369,$C439),"")</f>
        <v>19.052499999999998</v>
      </c>
      <c r="AS439" s="3">
        <f>COUNTIFS(Observed!$A$2:$A$2369,$A439,Observed!$C$2:$C$2369,$C439)</f>
        <v>4</v>
      </c>
      <c r="AT439" s="3">
        <f t="shared" si="7"/>
        <v>14</v>
      </c>
    </row>
    <row r="440" spans="1:46" x14ac:dyDescent="0.25">
      <c r="A440" t="s">
        <v>64</v>
      </c>
      <c r="B440" t="s">
        <v>61</v>
      </c>
      <c r="C440" s="7">
        <v>42460</v>
      </c>
      <c r="D440" t="s">
        <v>101</v>
      </c>
      <c r="F440">
        <v>100</v>
      </c>
      <c r="J440" t="s">
        <v>97</v>
      </c>
      <c r="K440" t="s">
        <v>59</v>
      </c>
      <c r="L440">
        <v>9</v>
      </c>
      <c r="M440" t="s">
        <v>56</v>
      </c>
      <c r="N440" s="39" t="str">
        <f>IF(ISNUMBER(AVERAGEIFS(Observed!N$2:N$2369,Observed!$A$2:$A$2369,$A440,Observed!$C$2:$C$2369,$C440)),AVERAGEIFS(Observed!N$2:N$2369,Observed!$A$2:$A$2369,$A440,Observed!$C$2:$C$2369,$C440),"")</f>
        <v/>
      </c>
      <c r="O440" s="40" t="str">
        <f>IF(ISNUMBER(AVERAGEIFS(Observed!O$2:O$2369,Observed!$A$2:$A$2369,$A440,Observed!$C$2:$C$2369,$C440)),AVERAGEIFS(Observed!O$2:O$2369,Observed!$A$2:$A$2369,$A440,Observed!$C$2:$C$2369,$C440),"")</f>
        <v/>
      </c>
      <c r="P440" s="40">
        <f>IF(ISNUMBER(AVERAGEIFS(Observed!P$2:P$2369,Observed!$A$2:$A$2369,$A440,Observed!$C$2:$C$2369,$C440)),AVERAGEIFS(Observed!P$2:P$2369,Observed!$A$2:$A$2369,$A440,Observed!$C$2:$C$2369,$C440),"")</f>
        <v>50.307499999999997</v>
      </c>
      <c r="Q440" s="40">
        <f>IF(ISNUMBER(AVERAGEIFS(Observed!Q$2:Q$2369,Observed!$A$2:$A$2369,$A440,Observed!$C$2:$C$2369,$C440)),AVERAGEIFS(Observed!Q$2:Q$2369,Observed!$A$2:$A$2369,$A440,Observed!$C$2:$C$2369,$C440),"")</f>
        <v>50.307499999999997</v>
      </c>
      <c r="R440" s="40">
        <f>IF(ISNUMBER(AVERAGEIFS(Observed!R$2:R$2369,Observed!$A$2:$A$2369,$A440,Observed!$C$2:$C$2369,$C440)),AVERAGEIFS(Observed!R$2:R$2369,Observed!$A$2:$A$2369,$A440,Observed!$C$2:$C$2369,$C440),"")</f>
        <v>746.8225000000001</v>
      </c>
      <c r="S440" s="41" t="str">
        <f>IF(ISNUMBER(AVERAGEIFS(Observed!S$2:S$2369,Observed!$A$2:$A$2369,$A440,Observed!$C$2:$C$2369,$C440)),AVERAGEIFS(Observed!S$2:S$2369,Observed!$A$2:$A$2369,$A440,Observed!$C$2:$C$2369,$C440),"")</f>
        <v/>
      </c>
      <c r="T440" s="41" t="str">
        <f>IF(ISNUMBER(AVERAGEIFS(Observed!T$2:T$2369,Observed!$A$2:$A$2369,$A440,Observed!$C$2:$C$2369,$C440)),AVERAGEIFS(Observed!T$2:T$2369,Observed!$A$2:$A$2369,$A440,Observed!$C$2:$C$2369,$C440),"")</f>
        <v/>
      </c>
      <c r="U440" s="41" t="str">
        <f>IF(ISNUMBER(AVERAGEIFS(Observed!U$2:U$2369,Observed!$A$2:$A$2369,$A440,Observed!$C$2:$C$2369,$C440)),AVERAGEIFS(Observed!U$2:U$2369,Observed!$A$2:$A$2369,$A440,Observed!$C$2:$C$2369,$C440),"")</f>
        <v/>
      </c>
      <c r="V440" s="40" t="str">
        <f>IF(ISNUMBER(AVERAGEIFS(Observed!V$2:V$2369,Observed!$A$2:$A$2369,$A440,Observed!$C$2:$C$2369,$C440)),AVERAGEIFS(Observed!V$2:V$2369,Observed!$A$2:$A$2369,$A440,Observed!$C$2:$C$2369,$C440),"")</f>
        <v/>
      </c>
      <c r="W440" s="8" t="str">
        <f>IF(ISNUMBER(AVERAGEIFS(Observed!W$2:W$2369,Observed!$A$2:$A$2369,$A440,Observed!$C$2:$C$2369,$C440)),AVERAGEIFS(Observed!W$2:W$2369,Observed!$A$2:$A$2369,$A440,Observed!$C$2:$C$2369,$C440),"")</f>
        <v/>
      </c>
      <c r="X440" s="8" t="str">
        <f>IF(ISNUMBER(AVERAGEIFS(Observed!X$2:X$2369,Observed!$A$2:$A$2369,$A440,Observed!$C$2:$C$2369,$C440)),AVERAGEIFS(Observed!X$2:X$2369,Observed!$A$2:$A$2369,$A440,Observed!$C$2:$C$2369,$C440),"")</f>
        <v/>
      </c>
      <c r="Y440" s="40" t="str">
        <f>IF(ISNUMBER(AVERAGEIFS(Observed!Y$2:Y$2369,Observed!$A$2:$A$2369,$A440,Observed!$C$2:$C$2369,$C440)),AVERAGEIFS(Observed!Y$2:Y$2369,Observed!$A$2:$A$2369,$A440,Observed!$C$2:$C$2369,$C440),"")</f>
        <v/>
      </c>
      <c r="Z440" s="40" t="str">
        <f>IF(ISNUMBER(AVERAGEIFS(Observed!Z$2:Z$2369,Observed!$A$2:$A$2369,$A440,Observed!$C$2:$C$2369,$C440)),AVERAGEIFS(Observed!Z$2:Z$2369,Observed!$A$2:$A$2369,$A440,Observed!$C$2:$C$2369,$C440),"")</f>
        <v/>
      </c>
      <c r="AA440" s="40" t="str">
        <f>IF(ISNUMBER(AVERAGEIFS(Observed!AA$2:AA$2369,Observed!$A$2:$A$2369,$A440,Observed!$C$2:$C$2369,$C440)),AVERAGEIFS(Observed!AA$2:AA$2369,Observed!$A$2:$A$2369,$A440,Observed!$C$2:$C$2369,$C440),"")</f>
        <v/>
      </c>
      <c r="AB440" s="40">
        <f>IF(ISNUMBER(AVERAGEIFS(Observed!AB$2:AB$2369,Observed!$A$2:$A$2369,$A440,Observed!$C$2:$C$2369,$C440)),AVERAGEIFS(Observed!AB$2:AB$2369,Observed!$A$2:$A$2369,$A440,Observed!$C$2:$C$2369,$C440),"")</f>
        <v>17</v>
      </c>
      <c r="AC440" s="40">
        <f>IF(ISNUMBER(AVERAGEIFS(Observed!AC$2:AC$2369,Observed!$A$2:$A$2369,$A440,Observed!$C$2:$C$2369,$C440)),AVERAGEIFS(Observed!AC$2:AC$2369,Observed!$A$2:$A$2369,$A440,Observed!$C$2:$C$2369,$C440),"")</f>
        <v>7.8750000000000009</v>
      </c>
      <c r="AD440" s="40">
        <f>IF(ISNUMBER(AVERAGEIFS(Observed!AD$2:AD$2369,Observed!$A$2:$A$2369,$A440,Observed!$C$2:$C$2369,$C440)),AVERAGEIFS(Observed!AD$2:AD$2369,Observed!$A$2:$A$2369,$A440,Observed!$C$2:$C$2369,$C440),"")</f>
        <v>76.849999999999994</v>
      </c>
      <c r="AE440" s="40">
        <f>IF(ISNUMBER(AVERAGEIFS(Observed!AE$2:AE$2369,Observed!$A$2:$A$2369,$A440,Observed!$C$2:$C$2369,$C440)),AVERAGEIFS(Observed!AE$2:AE$2369,Observed!$A$2:$A$2369,$A440,Observed!$C$2:$C$2369,$C440),"")</f>
        <v>21.7</v>
      </c>
      <c r="AF440" s="40">
        <f>IF(ISNUMBER(AVERAGEIFS(Observed!AF$2:AF$2369,Observed!$A$2:$A$2369,$A440,Observed!$C$2:$C$2369,$C440)),AVERAGEIFS(Observed!AF$2:AF$2369,Observed!$A$2:$A$2369,$A440,Observed!$C$2:$C$2369,$C440),"")</f>
        <v>86.075000000000003</v>
      </c>
      <c r="AG440" s="40">
        <f>IF(ISNUMBER(AVERAGEIFS(Observed!AG$2:AG$2369,Observed!$A$2:$A$2369,$A440,Observed!$C$2:$C$2369,$C440)),AVERAGEIFS(Observed!AG$2:AG$2369,Observed!$A$2:$A$2369,$A440,Observed!$C$2:$C$2369,$C440),"")</f>
        <v>23.799999999999997</v>
      </c>
      <c r="AH440" s="41">
        <f>IF(ISNUMBER(AVERAGEIFS(Observed!AH$2:AH$2369,Observed!$A$2:$A$2369,$A440,Observed!$C$2:$C$2369,$C440)),AVERAGEIFS(Observed!AH$2:AH$2369,Observed!$A$2:$A$2369,$A440,Observed!$C$2:$C$2369,$C440),"")</f>
        <v>3.8249999999999999E-2</v>
      </c>
      <c r="AI440" s="41">
        <f>IF(ISNUMBER(AVERAGEIFS(Observed!AI$2:AI$2369,Observed!$A$2:$A$2369,$A440,Observed!$C$2:$C$2369,$C440)),AVERAGEIFS(Observed!AI$2:AI$2369,Observed!$A$2:$A$2369,$A440,Observed!$C$2:$C$2369,$C440),"")</f>
        <v>3.8249999999999999E-2</v>
      </c>
      <c r="AJ440" s="41" t="str">
        <f>IF(ISNUMBER(AVERAGEIFS(Observed!AJ$2:AJ$2369,Observed!$A$2:$A$2369,$A440,Observed!$C$2:$C$2369,$C440)),AVERAGEIFS(Observed!AJ$2:AJ$2369,Observed!$A$2:$A$2369,$A440,Observed!$C$2:$C$2369,$C440),"")</f>
        <v/>
      </c>
      <c r="AK440" s="40">
        <f>IF(ISNUMBER(AVERAGEIFS(Observed!AK$2:AK$2369,Observed!$A$2:$A$2369,$A440,Observed!$C$2:$C$2369,$C440)),AVERAGEIFS(Observed!AK$2:AK$2369,Observed!$A$2:$A$2369,$A440,Observed!$C$2:$C$2369,$C440),"")</f>
        <v>12.3</v>
      </c>
      <c r="AL440" s="41" t="str">
        <f>IF(ISNUMBER(AVERAGEIFS(Observed!AL$2:AL$2369,Observed!$A$2:$A$2369,$A440,Observed!$C$2:$C$2369,$C440)),AVERAGEIFS(Observed!AL$2:AL$2369,Observed!$A$2:$A$2369,$A440,Observed!$C$2:$C$2369,$C440),"")</f>
        <v/>
      </c>
      <c r="AM440" s="40" t="str">
        <f>IF(ISNUMBER(AVERAGEIFS(Observed!AM$2:AM$2369,Observed!$A$2:$A$2369,$A440,Observed!$C$2:$C$2369,$C440)),AVERAGEIFS(Observed!AM$2:AM$2369,Observed!$A$2:$A$2369,$A440,Observed!$C$2:$C$2369,$C440),"")</f>
        <v/>
      </c>
      <c r="AN440" s="40" t="str">
        <f>IF(ISNUMBER(AVERAGEIFS(Observed!AN$2:AN$2369,Observed!$A$2:$A$2369,$A440,Observed!$C$2:$C$2369,$C440)),AVERAGEIFS(Observed!AN$2:AN$2369,Observed!$A$2:$A$2369,$A440,Observed!$C$2:$C$2369,$C440),"")</f>
        <v/>
      </c>
      <c r="AO440" s="40" t="str">
        <f>IF(ISNUMBER(AVERAGEIFS(Observed!AO$2:AO$2369,Observed!$A$2:$A$2369,$A440,Observed!$C$2:$C$2369,$C440)),AVERAGEIFS(Observed!AO$2:AO$2369,Observed!$A$2:$A$2369,$A440,Observed!$C$2:$C$2369,$C440),"")</f>
        <v/>
      </c>
      <c r="AP440" s="41" t="str">
        <f>IF(ISNUMBER(AVERAGEIFS(Observed!AP$2:AP$2369,Observed!$A$2:$A$2369,$A440,Observed!$C$2:$C$2369,$C440)),AVERAGEIFS(Observed!AP$2:AP$2369,Observed!$A$2:$A$2369,$A440,Observed!$C$2:$C$2369,$C440),"")</f>
        <v/>
      </c>
      <c r="AQ440" s="40">
        <f>IF(ISNUMBER(AVERAGEIFS(Observed!AQ$2:AQ$2369,Observed!$A$2:$A$2369,$A440,Observed!$C$2:$C$2369,$C440)),AVERAGEIFS(Observed!AQ$2:AQ$2369,Observed!$A$2:$A$2369,$A440,Observed!$C$2:$C$2369,$C440),"")</f>
        <v>1.9244999999999999</v>
      </c>
      <c r="AR440" s="40">
        <f>IF(ISNUMBER(AVERAGEIFS(Observed!AR$2:AR$2369,Observed!$A$2:$A$2369,$A440,Observed!$C$2:$C$2369,$C440)),AVERAGEIFS(Observed!AR$2:AR$2369,Observed!$A$2:$A$2369,$A440,Observed!$C$2:$C$2369,$C440),"")</f>
        <v>20.747999999999998</v>
      </c>
      <c r="AS440" s="3">
        <f>COUNTIFS(Observed!$A$2:$A$2369,$A440,Observed!$C$2:$C$2369,$C440)</f>
        <v>4</v>
      </c>
      <c r="AT440" s="3">
        <f t="shared" si="7"/>
        <v>14</v>
      </c>
    </row>
    <row r="441" spans="1:46" x14ac:dyDescent="0.25">
      <c r="A441" t="s">
        <v>60</v>
      </c>
      <c r="B441" t="s">
        <v>61</v>
      </c>
      <c r="C441" s="7">
        <v>42460</v>
      </c>
      <c r="D441" t="s">
        <v>101</v>
      </c>
      <c r="F441">
        <v>200</v>
      </c>
      <c r="J441" t="s">
        <v>97</v>
      </c>
      <c r="K441" t="s">
        <v>59</v>
      </c>
      <c r="L441">
        <v>9</v>
      </c>
      <c r="M441" t="s">
        <v>56</v>
      </c>
      <c r="N441" s="39" t="str">
        <f>IF(ISNUMBER(AVERAGEIFS(Observed!N$2:N$2369,Observed!$A$2:$A$2369,$A441,Observed!$C$2:$C$2369,$C441)),AVERAGEIFS(Observed!N$2:N$2369,Observed!$A$2:$A$2369,$A441,Observed!$C$2:$C$2369,$C441),"")</f>
        <v/>
      </c>
      <c r="O441" s="40" t="str">
        <f>IF(ISNUMBER(AVERAGEIFS(Observed!O$2:O$2369,Observed!$A$2:$A$2369,$A441,Observed!$C$2:$C$2369,$C441)),AVERAGEIFS(Observed!O$2:O$2369,Observed!$A$2:$A$2369,$A441,Observed!$C$2:$C$2369,$C441),"")</f>
        <v/>
      </c>
      <c r="P441" s="40">
        <f>IF(ISNUMBER(AVERAGEIFS(Observed!P$2:P$2369,Observed!$A$2:$A$2369,$A441,Observed!$C$2:$C$2369,$C441)),AVERAGEIFS(Observed!P$2:P$2369,Observed!$A$2:$A$2369,$A441,Observed!$C$2:$C$2369,$C441),"")</f>
        <v>56.8</v>
      </c>
      <c r="Q441" s="40">
        <f>IF(ISNUMBER(AVERAGEIFS(Observed!Q$2:Q$2369,Observed!$A$2:$A$2369,$A441,Observed!$C$2:$C$2369,$C441)),AVERAGEIFS(Observed!Q$2:Q$2369,Observed!$A$2:$A$2369,$A441,Observed!$C$2:$C$2369,$C441),"")</f>
        <v>56.8</v>
      </c>
      <c r="R441" s="40">
        <f>IF(ISNUMBER(AVERAGEIFS(Observed!R$2:R$2369,Observed!$A$2:$A$2369,$A441,Observed!$C$2:$C$2369,$C441)),AVERAGEIFS(Observed!R$2:R$2369,Observed!$A$2:$A$2369,$A441,Observed!$C$2:$C$2369,$C441),"")</f>
        <v>697.21</v>
      </c>
      <c r="S441" s="41" t="str">
        <f>IF(ISNUMBER(AVERAGEIFS(Observed!S$2:S$2369,Observed!$A$2:$A$2369,$A441,Observed!$C$2:$C$2369,$C441)),AVERAGEIFS(Observed!S$2:S$2369,Observed!$A$2:$A$2369,$A441,Observed!$C$2:$C$2369,$C441),"")</f>
        <v/>
      </c>
      <c r="T441" s="41" t="str">
        <f>IF(ISNUMBER(AVERAGEIFS(Observed!T$2:T$2369,Observed!$A$2:$A$2369,$A441,Observed!$C$2:$C$2369,$C441)),AVERAGEIFS(Observed!T$2:T$2369,Observed!$A$2:$A$2369,$A441,Observed!$C$2:$C$2369,$C441),"")</f>
        <v/>
      </c>
      <c r="U441" s="41" t="str">
        <f>IF(ISNUMBER(AVERAGEIFS(Observed!U$2:U$2369,Observed!$A$2:$A$2369,$A441,Observed!$C$2:$C$2369,$C441)),AVERAGEIFS(Observed!U$2:U$2369,Observed!$A$2:$A$2369,$A441,Observed!$C$2:$C$2369,$C441),"")</f>
        <v/>
      </c>
      <c r="V441" s="40" t="str">
        <f>IF(ISNUMBER(AVERAGEIFS(Observed!V$2:V$2369,Observed!$A$2:$A$2369,$A441,Observed!$C$2:$C$2369,$C441)),AVERAGEIFS(Observed!V$2:V$2369,Observed!$A$2:$A$2369,$A441,Observed!$C$2:$C$2369,$C441),"")</f>
        <v/>
      </c>
      <c r="W441" s="8" t="str">
        <f>IF(ISNUMBER(AVERAGEIFS(Observed!W$2:W$2369,Observed!$A$2:$A$2369,$A441,Observed!$C$2:$C$2369,$C441)),AVERAGEIFS(Observed!W$2:W$2369,Observed!$A$2:$A$2369,$A441,Observed!$C$2:$C$2369,$C441),"")</f>
        <v/>
      </c>
      <c r="X441" s="8" t="str">
        <f>IF(ISNUMBER(AVERAGEIFS(Observed!X$2:X$2369,Observed!$A$2:$A$2369,$A441,Observed!$C$2:$C$2369,$C441)),AVERAGEIFS(Observed!X$2:X$2369,Observed!$A$2:$A$2369,$A441,Observed!$C$2:$C$2369,$C441),"")</f>
        <v/>
      </c>
      <c r="Y441" s="40" t="str">
        <f>IF(ISNUMBER(AVERAGEIFS(Observed!Y$2:Y$2369,Observed!$A$2:$A$2369,$A441,Observed!$C$2:$C$2369,$C441)),AVERAGEIFS(Observed!Y$2:Y$2369,Observed!$A$2:$A$2369,$A441,Observed!$C$2:$C$2369,$C441),"")</f>
        <v/>
      </c>
      <c r="Z441" s="40" t="str">
        <f>IF(ISNUMBER(AVERAGEIFS(Observed!Z$2:Z$2369,Observed!$A$2:$A$2369,$A441,Observed!$C$2:$C$2369,$C441)),AVERAGEIFS(Observed!Z$2:Z$2369,Observed!$A$2:$A$2369,$A441,Observed!$C$2:$C$2369,$C441),"")</f>
        <v/>
      </c>
      <c r="AA441" s="40" t="str">
        <f>IF(ISNUMBER(AVERAGEIFS(Observed!AA$2:AA$2369,Observed!$A$2:$A$2369,$A441,Observed!$C$2:$C$2369,$C441)),AVERAGEIFS(Observed!AA$2:AA$2369,Observed!$A$2:$A$2369,$A441,Observed!$C$2:$C$2369,$C441),"")</f>
        <v/>
      </c>
      <c r="AB441" s="40">
        <f>IF(ISNUMBER(AVERAGEIFS(Observed!AB$2:AB$2369,Observed!$A$2:$A$2369,$A441,Observed!$C$2:$C$2369,$C441)),AVERAGEIFS(Observed!AB$2:AB$2369,Observed!$A$2:$A$2369,$A441,Observed!$C$2:$C$2369,$C441),"")</f>
        <v>18.174999999999997</v>
      </c>
      <c r="AC441" s="40">
        <f>IF(ISNUMBER(AVERAGEIFS(Observed!AC$2:AC$2369,Observed!$A$2:$A$2369,$A441,Observed!$C$2:$C$2369,$C441)),AVERAGEIFS(Observed!AC$2:AC$2369,Observed!$A$2:$A$2369,$A441,Observed!$C$2:$C$2369,$C441),"")</f>
        <v>10.399999999999999</v>
      </c>
      <c r="AD441" s="40">
        <f>IF(ISNUMBER(AVERAGEIFS(Observed!AD$2:AD$2369,Observed!$A$2:$A$2369,$A441,Observed!$C$2:$C$2369,$C441)),AVERAGEIFS(Observed!AD$2:AD$2369,Observed!$A$2:$A$2369,$A441,Observed!$C$2:$C$2369,$C441),"")</f>
        <v>76.274999999999991</v>
      </c>
      <c r="AE441" s="40">
        <f>IF(ISNUMBER(AVERAGEIFS(Observed!AE$2:AE$2369,Observed!$A$2:$A$2369,$A441,Observed!$C$2:$C$2369,$C441)),AVERAGEIFS(Observed!AE$2:AE$2369,Observed!$A$2:$A$2369,$A441,Observed!$C$2:$C$2369,$C441),"")</f>
        <v>26.374999999999996</v>
      </c>
      <c r="AF441" s="40">
        <f>IF(ISNUMBER(AVERAGEIFS(Observed!AF$2:AF$2369,Observed!$A$2:$A$2369,$A441,Observed!$C$2:$C$2369,$C441)),AVERAGEIFS(Observed!AF$2:AF$2369,Observed!$A$2:$A$2369,$A441,Observed!$C$2:$C$2369,$C441),"")</f>
        <v>86.75</v>
      </c>
      <c r="AG441" s="40">
        <f>IF(ISNUMBER(AVERAGEIFS(Observed!AG$2:AG$2369,Observed!$A$2:$A$2369,$A441,Observed!$C$2:$C$2369,$C441)),AVERAGEIFS(Observed!AG$2:AG$2369,Observed!$A$2:$A$2369,$A441,Observed!$C$2:$C$2369,$C441),"")</f>
        <v>23.024999999999999</v>
      </c>
      <c r="AH441" s="41">
        <f>IF(ISNUMBER(AVERAGEIFS(Observed!AH$2:AH$2369,Observed!$A$2:$A$2369,$A441,Observed!$C$2:$C$2369,$C441)),AVERAGEIFS(Observed!AH$2:AH$2369,Observed!$A$2:$A$2369,$A441,Observed!$C$2:$C$2369,$C441),"")</f>
        <v>3.7000000000000005E-2</v>
      </c>
      <c r="AI441" s="41">
        <f>IF(ISNUMBER(AVERAGEIFS(Observed!AI$2:AI$2369,Observed!$A$2:$A$2369,$A441,Observed!$C$2:$C$2369,$C441)),AVERAGEIFS(Observed!AI$2:AI$2369,Observed!$A$2:$A$2369,$A441,Observed!$C$2:$C$2369,$C441),"")</f>
        <v>3.7000000000000005E-2</v>
      </c>
      <c r="AJ441" s="41" t="str">
        <f>IF(ISNUMBER(AVERAGEIFS(Observed!AJ$2:AJ$2369,Observed!$A$2:$A$2369,$A441,Observed!$C$2:$C$2369,$C441)),AVERAGEIFS(Observed!AJ$2:AJ$2369,Observed!$A$2:$A$2369,$A441,Observed!$C$2:$C$2369,$C441),"")</f>
        <v/>
      </c>
      <c r="AK441" s="40">
        <f>IF(ISNUMBER(AVERAGEIFS(Observed!AK$2:AK$2369,Observed!$A$2:$A$2369,$A441,Observed!$C$2:$C$2369,$C441)),AVERAGEIFS(Observed!AK$2:AK$2369,Observed!$A$2:$A$2369,$A441,Observed!$C$2:$C$2369,$C441),"")</f>
        <v>12.2</v>
      </c>
      <c r="AL441" s="41" t="str">
        <f>IF(ISNUMBER(AVERAGEIFS(Observed!AL$2:AL$2369,Observed!$A$2:$A$2369,$A441,Observed!$C$2:$C$2369,$C441)),AVERAGEIFS(Observed!AL$2:AL$2369,Observed!$A$2:$A$2369,$A441,Observed!$C$2:$C$2369,$C441),"")</f>
        <v/>
      </c>
      <c r="AM441" s="40" t="str">
        <f>IF(ISNUMBER(AVERAGEIFS(Observed!AM$2:AM$2369,Observed!$A$2:$A$2369,$A441,Observed!$C$2:$C$2369,$C441)),AVERAGEIFS(Observed!AM$2:AM$2369,Observed!$A$2:$A$2369,$A441,Observed!$C$2:$C$2369,$C441),"")</f>
        <v/>
      </c>
      <c r="AN441" s="40" t="str">
        <f>IF(ISNUMBER(AVERAGEIFS(Observed!AN$2:AN$2369,Observed!$A$2:$A$2369,$A441,Observed!$C$2:$C$2369,$C441)),AVERAGEIFS(Observed!AN$2:AN$2369,Observed!$A$2:$A$2369,$A441,Observed!$C$2:$C$2369,$C441),"")</f>
        <v/>
      </c>
      <c r="AO441" s="40" t="str">
        <f>IF(ISNUMBER(AVERAGEIFS(Observed!AO$2:AO$2369,Observed!$A$2:$A$2369,$A441,Observed!$C$2:$C$2369,$C441)),AVERAGEIFS(Observed!AO$2:AO$2369,Observed!$A$2:$A$2369,$A441,Observed!$C$2:$C$2369,$C441),"")</f>
        <v/>
      </c>
      <c r="AP441" s="41" t="str">
        <f>IF(ISNUMBER(AVERAGEIFS(Observed!AP$2:AP$2369,Observed!$A$2:$A$2369,$A441,Observed!$C$2:$C$2369,$C441)),AVERAGEIFS(Observed!AP$2:AP$2369,Observed!$A$2:$A$2369,$A441,Observed!$C$2:$C$2369,$C441),"")</f>
        <v/>
      </c>
      <c r="AQ441" s="40">
        <f>IF(ISNUMBER(AVERAGEIFS(Observed!AQ$2:AQ$2369,Observed!$A$2:$A$2369,$A441,Observed!$C$2:$C$2369,$C441)),AVERAGEIFS(Observed!AQ$2:AQ$2369,Observed!$A$2:$A$2369,$A441,Observed!$C$2:$C$2369,$C441),"")</f>
        <v>2.0895000000000001</v>
      </c>
      <c r="AR441" s="40">
        <f>IF(ISNUMBER(AVERAGEIFS(Observed!AR$2:AR$2369,Observed!$A$2:$A$2369,$A441,Observed!$C$2:$C$2369,$C441)),AVERAGEIFS(Observed!AR$2:AR$2369,Observed!$A$2:$A$2369,$A441,Observed!$C$2:$C$2369,$C441),"")</f>
        <v>20.186499999999999</v>
      </c>
      <c r="AS441" s="3">
        <f>COUNTIFS(Observed!$A$2:$A$2369,$A441,Observed!$C$2:$C$2369,$C441)</f>
        <v>4</v>
      </c>
      <c r="AT441" s="3">
        <f t="shared" si="7"/>
        <v>14</v>
      </c>
    </row>
    <row r="442" spans="1:46" x14ac:dyDescent="0.25">
      <c r="A442" t="s">
        <v>65</v>
      </c>
      <c r="B442" t="s">
        <v>61</v>
      </c>
      <c r="C442" s="7">
        <v>42460</v>
      </c>
      <c r="D442" t="s">
        <v>101</v>
      </c>
      <c r="F442">
        <v>350</v>
      </c>
      <c r="J442" t="s">
        <v>97</v>
      </c>
      <c r="K442" t="s">
        <v>59</v>
      </c>
      <c r="L442">
        <v>9</v>
      </c>
      <c r="M442" t="s">
        <v>56</v>
      </c>
      <c r="N442" s="39" t="str">
        <f>IF(ISNUMBER(AVERAGEIFS(Observed!N$2:N$2369,Observed!$A$2:$A$2369,$A442,Observed!$C$2:$C$2369,$C442)),AVERAGEIFS(Observed!N$2:N$2369,Observed!$A$2:$A$2369,$A442,Observed!$C$2:$C$2369,$C442),"")</f>
        <v/>
      </c>
      <c r="O442" s="40" t="str">
        <f>IF(ISNUMBER(AVERAGEIFS(Observed!O$2:O$2369,Observed!$A$2:$A$2369,$A442,Observed!$C$2:$C$2369,$C442)),AVERAGEIFS(Observed!O$2:O$2369,Observed!$A$2:$A$2369,$A442,Observed!$C$2:$C$2369,$C442),"")</f>
        <v/>
      </c>
      <c r="P442" s="40">
        <f>IF(ISNUMBER(AVERAGEIFS(Observed!P$2:P$2369,Observed!$A$2:$A$2369,$A442,Observed!$C$2:$C$2369,$C442)),AVERAGEIFS(Observed!P$2:P$2369,Observed!$A$2:$A$2369,$A442,Observed!$C$2:$C$2369,$C442),"")</f>
        <v>57.92</v>
      </c>
      <c r="Q442" s="40">
        <f>IF(ISNUMBER(AVERAGEIFS(Observed!Q$2:Q$2369,Observed!$A$2:$A$2369,$A442,Observed!$C$2:$C$2369,$C442)),AVERAGEIFS(Observed!Q$2:Q$2369,Observed!$A$2:$A$2369,$A442,Observed!$C$2:$C$2369,$C442),"")</f>
        <v>57.92</v>
      </c>
      <c r="R442" s="40">
        <f>IF(ISNUMBER(AVERAGEIFS(Observed!R$2:R$2369,Observed!$A$2:$A$2369,$A442,Observed!$C$2:$C$2369,$C442)),AVERAGEIFS(Observed!R$2:R$2369,Observed!$A$2:$A$2369,$A442,Observed!$C$2:$C$2369,$C442),"")</f>
        <v>836.62</v>
      </c>
      <c r="S442" s="41" t="str">
        <f>IF(ISNUMBER(AVERAGEIFS(Observed!S$2:S$2369,Observed!$A$2:$A$2369,$A442,Observed!$C$2:$C$2369,$C442)),AVERAGEIFS(Observed!S$2:S$2369,Observed!$A$2:$A$2369,$A442,Observed!$C$2:$C$2369,$C442),"")</f>
        <v/>
      </c>
      <c r="T442" s="41" t="str">
        <f>IF(ISNUMBER(AVERAGEIFS(Observed!T$2:T$2369,Observed!$A$2:$A$2369,$A442,Observed!$C$2:$C$2369,$C442)),AVERAGEIFS(Observed!T$2:T$2369,Observed!$A$2:$A$2369,$A442,Observed!$C$2:$C$2369,$C442),"")</f>
        <v/>
      </c>
      <c r="U442" s="41" t="str">
        <f>IF(ISNUMBER(AVERAGEIFS(Observed!U$2:U$2369,Observed!$A$2:$A$2369,$A442,Observed!$C$2:$C$2369,$C442)),AVERAGEIFS(Observed!U$2:U$2369,Observed!$A$2:$A$2369,$A442,Observed!$C$2:$C$2369,$C442),"")</f>
        <v/>
      </c>
      <c r="V442" s="40" t="str">
        <f>IF(ISNUMBER(AVERAGEIFS(Observed!V$2:V$2369,Observed!$A$2:$A$2369,$A442,Observed!$C$2:$C$2369,$C442)),AVERAGEIFS(Observed!V$2:V$2369,Observed!$A$2:$A$2369,$A442,Observed!$C$2:$C$2369,$C442),"")</f>
        <v/>
      </c>
      <c r="W442" s="8" t="str">
        <f>IF(ISNUMBER(AVERAGEIFS(Observed!W$2:W$2369,Observed!$A$2:$A$2369,$A442,Observed!$C$2:$C$2369,$C442)),AVERAGEIFS(Observed!W$2:W$2369,Observed!$A$2:$A$2369,$A442,Observed!$C$2:$C$2369,$C442),"")</f>
        <v/>
      </c>
      <c r="X442" s="8" t="str">
        <f>IF(ISNUMBER(AVERAGEIFS(Observed!X$2:X$2369,Observed!$A$2:$A$2369,$A442,Observed!$C$2:$C$2369,$C442)),AVERAGEIFS(Observed!X$2:X$2369,Observed!$A$2:$A$2369,$A442,Observed!$C$2:$C$2369,$C442),"")</f>
        <v/>
      </c>
      <c r="Y442" s="40" t="str">
        <f>IF(ISNUMBER(AVERAGEIFS(Observed!Y$2:Y$2369,Observed!$A$2:$A$2369,$A442,Observed!$C$2:$C$2369,$C442)),AVERAGEIFS(Observed!Y$2:Y$2369,Observed!$A$2:$A$2369,$A442,Observed!$C$2:$C$2369,$C442),"")</f>
        <v/>
      </c>
      <c r="Z442" s="40" t="str">
        <f>IF(ISNUMBER(AVERAGEIFS(Observed!Z$2:Z$2369,Observed!$A$2:$A$2369,$A442,Observed!$C$2:$C$2369,$C442)),AVERAGEIFS(Observed!Z$2:Z$2369,Observed!$A$2:$A$2369,$A442,Observed!$C$2:$C$2369,$C442),"")</f>
        <v/>
      </c>
      <c r="AA442" s="40" t="str">
        <f>IF(ISNUMBER(AVERAGEIFS(Observed!AA$2:AA$2369,Observed!$A$2:$A$2369,$A442,Observed!$C$2:$C$2369,$C442)),AVERAGEIFS(Observed!AA$2:AA$2369,Observed!$A$2:$A$2369,$A442,Observed!$C$2:$C$2369,$C442),"")</f>
        <v/>
      </c>
      <c r="AB442" s="40">
        <f>IF(ISNUMBER(AVERAGEIFS(Observed!AB$2:AB$2369,Observed!$A$2:$A$2369,$A442,Observed!$C$2:$C$2369,$C442)),AVERAGEIFS(Observed!AB$2:AB$2369,Observed!$A$2:$A$2369,$A442,Observed!$C$2:$C$2369,$C442),"")</f>
        <v>16.3</v>
      </c>
      <c r="AC442" s="40">
        <f>IF(ISNUMBER(AVERAGEIFS(Observed!AC$2:AC$2369,Observed!$A$2:$A$2369,$A442,Observed!$C$2:$C$2369,$C442)),AVERAGEIFS(Observed!AC$2:AC$2369,Observed!$A$2:$A$2369,$A442,Observed!$C$2:$C$2369,$C442),"")</f>
        <v>9.125</v>
      </c>
      <c r="AD442" s="40">
        <f>IF(ISNUMBER(AVERAGEIFS(Observed!AD$2:AD$2369,Observed!$A$2:$A$2369,$A442,Observed!$C$2:$C$2369,$C442)),AVERAGEIFS(Observed!AD$2:AD$2369,Observed!$A$2:$A$2369,$A442,Observed!$C$2:$C$2369,$C442),"")</f>
        <v>75.849999999999994</v>
      </c>
      <c r="AE442" s="40">
        <f>IF(ISNUMBER(AVERAGEIFS(Observed!AE$2:AE$2369,Observed!$A$2:$A$2369,$A442,Observed!$C$2:$C$2369,$C442)),AVERAGEIFS(Observed!AE$2:AE$2369,Observed!$A$2:$A$2369,$A442,Observed!$C$2:$C$2369,$C442),"")</f>
        <v>21.024999999999999</v>
      </c>
      <c r="AF442" s="40">
        <f>IF(ISNUMBER(AVERAGEIFS(Observed!AF$2:AF$2369,Observed!$A$2:$A$2369,$A442,Observed!$C$2:$C$2369,$C442)),AVERAGEIFS(Observed!AF$2:AF$2369,Observed!$A$2:$A$2369,$A442,Observed!$C$2:$C$2369,$C442),"")</f>
        <v>86.1</v>
      </c>
      <c r="AG442" s="40">
        <f>IF(ISNUMBER(AVERAGEIFS(Observed!AG$2:AG$2369,Observed!$A$2:$A$2369,$A442,Observed!$C$2:$C$2369,$C442)),AVERAGEIFS(Observed!AG$2:AG$2369,Observed!$A$2:$A$2369,$A442,Observed!$C$2:$C$2369,$C442),"")</f>
        <v>25.225000000000001</v>
      </c>
      <c r="AH442" s="41">
        <f>IF(ISNUMBER(AVERAGEIFS(Observed!AH$2:AH$2369,Observed!$A$2:$A$2369,$A442,Observed!$C$2:$C$2369,$C442)),AVERAGEIFS(Observed!AH$2:AH$2369,Observed!$A$2:$A$2369,$A442,Observed!$C$2:$C$2369,$C442),"")</f>
        <v>4.0500000000000001E-2</v>
      </c>
      <c r="AI442" s="41">
        <f>IF(ISNUMBER(AVERAGEIFS(Observed!AI$2:AI$2369,Observed!$A$2:$A$2369,$A442,Observed!$C$2:$C$2369,$C442)),AVERAGEIFS(Observed!AI$2:AI$2369,Observed!$A$2:$A$2369,$A442,Observed!$C$2:$C$2369,$C442),"")</f>
        <v>4.0500000000000001E-2</v>
      </c>
      <c r="AJ442" s="41" t="str">
        <f>IF(ISNUMBER(AVERAGEIFS(Observed!AJ$2:AJ$2369,Observed!$A$2:$A$2369,$A442,Observed!$C$2:$C$2369,$C442)),AVERAGEIFS(Observed!AJ$2:AJ$2369,Observed!$A$2:$A$2369,$A442,Observed!$C$2:$C$2369,$C442),"")</f>
        <v/>
      </c>
      <c r="AK442" s="40">
        <f>IF(ISNUMBER(AVERAGEIFS(Observed!AK$2:AK$2369,Observed!$A$2:$A$2369,$A442,Observed!$C$2:$C$2369,$C442)),AVERAGEIFS(Observed!AK$2:AK$2369,Observed!$A$2:$A$2369,$A442,Observed!$C$2:$C$2369,$C442),"")</f>
        <v>12.125</v>
      </c>
      <c r="AL442" s="41" t="str">
        <f>IF(ISNUMBER(AVERAGEIFS(Observed!AL$2:AL$2369,Observed!$A$2:$A$2369,$A442,Observed!$C$2:$C$2369,$C442)),AVERAGEIFS(Observed!AL$2:AL$2369,Observed!$A$2:$A$2369,$A442,Observed!$C$2:$C$2369,$C442),"")</f>
        <v/>
      </c>
      <c r="AM442" s="40" t="str">
        <f>IF(ISNUMBER(AVERAGEIFS(Observed!AM$2:AM$2369,Observed!$A$2:$A$2369,$A442,Observed!$C$2:$C$2369,$C442)),AVERAGEIFS(Observed!AM$2:AM$2369,Observed!$A$2:$A$2369,$A442,Observed!$C$2:$C$2369,$C442),"")</f>
        <v/>
      </c>
      <c r="AN442" s="40" t="str">
        <f>IF(ISNUMBER(AVERAGEIFS(Observed!AN$2:AN$2369,Observed!$A$2:$A$2369,$A442,Observed!$C$2:$C$2369,$C442)),AVERAGEIFS(Observed!AN$2:AN$2369,Observed!$A$2:$A$2369,$A442,Observed!$C$2:$C$2369,$C442),"")</f>
        <v/>
      </c>
      <c r="AO442" s="40" t="str">
        <f>IF(ISNUMBER(AVERAGEIFS(Observed!AO$2:AO$2369,Observed!$A$2:$A$2369,$A442,Observed!$C$2:$C$2369,$C442)),AVERAGEIFS(Observed!AO$2:AO$2369,Observed!$A$2:$A$2369,$A442,Observed!$C$2:$C$2369,$C442),"")</f>
        <v/>
      </c>
      <c r="AP442" s="41" t="str">
        <f>IF(ISNUMBER(AVERAGEIFS(Observed!AP$2:AP$2369,Observed!$A$2:$A$2369,$A442,Observed!$C$2:$C$2369,$C442)),AVERAGEIFS(Observed!AP$2:AP$2369,Observed!$A$2:$A$2369,$A442,Observed!$C$2:$C$2369,$C442),"")</f>
        <v/>
      </c>
      <c r="AQ442" s="40">
        <f>IF(ISNUMBER(AVERAGEIFS(Observed!AQ$2:AQ$2369,Observed!$A$2:$A$2369,$A442,Observed!$C$2:$C$2369,$C442)),AVERAGEIFS(Observed!AQ$2:AQ$2369,Observed!$A$2:$A$2369,$A442,Observed!$C$2:$C$2369,$C442),"")</f>
        <v>2.3467500000000001</v>
      </c>
      <c r="AR442" s="40">
        <f>IF(ISNUMBER(AVERAGEIFS(Observed!AR$2:AR$2369,Observed!$A$2:$A$2369,$A442,Observed!$C$2:$C$2369,$C442)),AVERAGEIFS(Observed!AR$2:AR$2369,Observed!$A$2:$A$2369,$A442,Observed!$C$2:$C$2369,$C442),"")</f>
        <v>27.059000000000001</v>
      </c>
      <c r="AS442" s="3">
        <f>COUNTIFS(Observed!$A$2:$A$2369,$A442,Observed!$C$2:$C$2369,$C442)</f>
        <v>4</v>
      </c>
      <c r="AT442" s="3">
        <f t="shared" si="7"/>
        <v>14</v>
      </c>
    </row>
    <row r="443" spans="1:46" x14ac:dyDescent="0.25">
      <c r="A443" t="s">
        <v>62</v>
      </c>
      <c r="B443" t="s">
        <v>61</v>
      </c>
      <c r="C443" s="7">
        <v>42460</v>
      </c>
      <c r="D443" t="s">
        <v>101</v>
      </c>
      <c r="F443">
        <v>500</v>
      </c>
      <c r="J443" t="s">
        <v>97</v>
      </c>
      <c r="K443" t="s">
        <v>59</v>
      </c>
      <c r="L443">
        <v>9</v>
      </c>
      <c r="M443" t="s">
        <v>56</v>
      </c>
      <c r="N443" s="39" t="str">
        <f>IF(ISNUMBER(AVERAGEIFS(Observed!N$2:N$2369,Observed!$A$2:$A$2369,$A443,Observed!$C$2:$C$2369,$C443)),AVERAGEIFS(Observed!N$2:N$2369,Observed!$A$2:$A$2369,$A443,Observed!$C$2:$C$2369,$C443),"")</f>
        <v/>
      </c>
      <c r="O443" s="40" t="str">
        <f>IF(ISNUMBER(AVERAGEIFS(Observed!O$2:O$2369,Observed!$A$2:$A$2369,$A443,Observed!$C$2:$C$2369,$C443)),AVERAGEIFS(Observed!O$2:O$2369,Observed!$A$2:$A$2369,$A443,Observed!$C$2:$C$2369,$C443),"")</f>
        <v/>
      </c>
      <c r="P443" s="40">
        <f>IF(ISNUMBER(AVERAGEIFS(Observed!P$2:P$2369,Observed!$A$2:$A$2369,$A443,Observed!$C$2:$C$2369,$C443)),AVERAGEIFS(Observed!P$2:P$2369,Observed!$A$2:$A$2369,$A443,Observed!$C$2:$C$2369,$C443),"")</f>
        <v>67.13</v>
      </c>
      <c r="Q443" s="40">
        <f>IF(ISNUMBER(AVERAGEIFS(Observed!Q$2:Q$2369,Observed!$A$2:$A$2369,$A443,Observed!$C$2:$C$2369,$C443)),AVERAGEIFS(Observed!Q$2:Q$2369,Observed!$A$2:$A$2369,$A443,Observed!$C$2:$C$2369,$C443),"")</f>
        <v>67.13</v>
      </c>
      <c r="R443" s="40">
        <f>IF(ISNUMBER(AVERAGEIFS(Observed!R$2:R$2369,Observed!$A$2:$A$2369,$A443,Observed!$C$2:$C$2369,$C443)),AVERAGEIFS(Observed!R$2:R$2369,Observed!$A$2:$A$2369,$A443,Observed!$C$2:$C$2369,$C443),"")</f>
        <v>798.62249999999995</v>
      </c>
      <c r="S443" s="41" t="str">
        <f>IF(ISNUMBER(AVERAGEIFS(Observed!S$2:S$2369,Observed!$A$2:$A$2369,$A443,Observed!$C$2:$C$2369,$C443)),AVERAGEIFS(Observed!S$2:S$2369,Observed!$A$2:$A$2369,$A443,Observed!$C$2:$C$2369,$C443),"")</f>
        <v/>
      </c>
      <c r="T443" s="41" t="str">
        <f>IF(ISNUMBER(AVERAGEIFS(Observed!T$2:T$2369,Observed!$A$2:$A$2369,$A443,Observed!$C$2:$C$2369,$C443)),AVERAGEIFS(Observed!T$2:T$2369,Observed!$A$2:$A$2369,$A443,Observed!$C$2:$C$2369,$C443),"")</f>
        <v/>
      </c>
      <c r="U443" s="41" t="str">
        <f>IF(ISNUMBER(AVERAGEIFS(Observed!U$2:U$2369,Observed!$A$2:$A$2369,$A443,Observed!$C$2:$C$2369,$C443)),AVERAGEIFS(Observed!U$2:U$2369,Observed!$A$2:$A$2369,$A443,Observed!$C$2:$C$2369,$C443),"")</f>
        <v/>
      </c>
      <c r="V443" s="40" t="str">
        <f>IF(ISNUMBER(AVERAGEIFS(Observed!V$2:V$2369,Observed!$A$2:$A$2369,$A443,Observed!$C$2:$C$2369,$C443)),AVERAGEIFS(Observed!V$2:V$2369,Observed!$A$2:$A$2369,$A443,Observed!$C$2:$C$2369,$C443),"")</f>
        <v/>
      </c>
      <c r="W443" s="8" t="str">
        <f>IF(ISNUMBER(AVERAGEIFS(Observed!W$2:W$2369,Observed!$A$2:$A$2369,$A443,Observed!$C$2:$C$2369,$C443)),AVERAGEIFS(Observed!W$2:W$2369,Observed!$A$2:$A$2369,$A443,Observed!$C$2:$C$2369,$C443),"")</f>
        <v/>
      </c>
      <c r="X443" s="8" t="str">
        <f>IF(ISNUMBER(AVERAGEIFS(Observed!X$2:X$2369,Observed!$A$2:$A$2369,$A443,Observed!$C$2:$C$2369,$C443)),AVERAGEIFS(Observed!X$2:X$2369,Observed!$A$2:$A$2369,$A443,Observed!$C$2:$C$2369,$C443),"")</f>
        <v/>
      </c>
      <c r="Y443" s="40" t="str">
        <f>IF(ISNUMBER(AVERAGEIFS(Observed!Y$2:Y$2369,Observed!$A$2:$A$2369,$A443,Observed!$C$2:$C$2369,$C443)),AVERAGEIFS(Observed!Y$2:Y$2369,Observed!$A$2:$A$2369,$A443,Observed!$C$2:$C$2369,$C443),"")</f>
        <v/>
      </c>
      <c r="Z443" s="40" t="str">
        <f>IF(ISNUMBER(AVERAGEIFS(Observed!Z$2:Z$2369,Observed!$A$2:$A$2369,$A443,Observed!$C$2:$C$2369,$C443)),AVERAGEIFS(Observed!Z$2:Z$2369,Observed!$A$2:$A$2369,$A443,Observed!$C$2:$C$2369,$C443),"")</f>
        <v/>
      </c>
      <c r="AA443" s="40" t="str">
        <f>IF(ISNUMBER(AVERAGEIFS(Observed!AA$2:AA$2369,Observed!$A$2:$A$2369,$A443,Observed!$C$2:$C$2369,$C443)),AVERAGEIFS(Observed!AA$2:AA$2369,Observed!$A$2:$A$2369,$A443,Observed!$C$2:$C$2369,$C443),"")</f>
        <v/>
      </c>
      <c r="AB443" s="40">
        <f>IF(ISNUMBER(AVERAGEIFS(Observed!AB$2:AB$2369,Observed!$A$2:$A$2369,$A443,Observed!$C$2:$C$2369,$C443)),AVERAGEIFS(Observed!AB$2:AB$2369,Observed!$A$2:$A$2369,$A443,Observed!$C$2:$C$2369,$C443),"")</f>
        <v>16.55</v>
      </c>
      <c r="AC443" s="40">
        <f>IF(ISNUMBER(AVERAGEIFS(Observed!AC$2:AC$2369,Observed!$A$2:$A$2369,$A443,Observed!$C$2:$C$2369,$C443)),AVERAGEIFS(Observed!AC$2:AC$2369,Observed!$A$2:$A$2369,$A443,Observed!$C$2:$C$2369,$C443),"")</f>
        <v>9.5500000000000007</v>
      </c>
      <c r="AD443" s="40">
        <f>IF(ISNUMBER(AVERAGEIFS(Observed!AD$2:AD$2369,Observed!$A$2:$A$2369,$A443,Observed!$C$2:$C$2369,$C443)),AVERAGEIFS(Observed!AD$2:AD$2369,Observed!$A$2:$A$2369,$A443,Observed!$C$2:$C$2369,$C443),"")</f>
        <v>76.449999999999989</v>
      </c>
      <c r="AE443" s="40">
        <f>IF(ISNUMBER(AVERAGEIFS(Observed!AE$2:AE$2369,Observed!$A$2:$A$2369,$A443,Observed!$C$2:$C$2369,$C443)),AVERAGEIFS(Observed!AE$2:AE$2369,Observed!$A$2:$A$2369,$A443,Observed!$C$2:$C$2369,$C443),"")</f>
        <v>22.774999999999999</v>
      </c>
      <c r="AF443" s="40">
        <f>IF(ISNUMBER(AVERAGEIFS(Observed!AF$2:AF$2369,Observed!$A$2:$A$2369,$A443,Observed!$C$2:$C$2369,$C443)),AVERAGEIFS(Observed!AF$2:AF$2369,Observed!$A$2:$A$2369,$A443,Observed!$C$2:$C$2369,$C443),"")</f>
        <v>87.125</v>
      </c>
      <c r="AG443" s="40">
        <f>IF(ISNUMBER(AVERAGEIFS(Observed!AG$2:AG$2369,Observed!$A$2:$A$2369,$A443,Observed!$C$2:$C$2369,$C443)),AVERAGEIFS(Observed!AG$2:AG$2369,Observed!$A$2:$A$2369,$A443,Observed!$C$2:$C$2369,$C443),"")</f>
        <v>26.85</v>
      </c>
      <c r="AH443" s="41">
        <f>IF(ISNUMBER(AVERAGEIFS(Observed!AH$2:AH$2369,Observed!$A$2:$A$2369,$A443,Observed!$C$2:$C$2369,$C443)),AVERAGEIFS(Observed!AH$2:AH$2369,Observed!$A$2:$A$2369,$A443,Observed!$C$2:$C$2369,$C443),"")</f>
        <v>4.2750000000000003E-2</v>
      </c>
      <c r="AI443" s="41">
        <f>IF(ISNUMBER(AVERAGEIFS(Observed!AI$2:AI$2369,Observed!$A$2:$A$2369,$A443,Observed!$C$2:$C$2369,$C443)),AVERAGEIFS(Observed!AI$2:AI$2369,Observed!$A$2:$A$2369,$A443,Observed!$C$2:$C$2369,$C443),"")</f>
        <v>4.2750000000000003E-2</v>
      </c>
      <c r="AJ443" s="41" t="str">
        <f>IF(ISNUMBER(AVERAGEIFS(Observed!AJ$2:AJ$2369,Observed!$A$2:$A$2369,$A443,Observed!$C$2:$C$2369,$C443)),AVERAGEIFS(Observed!AJ$2:AJ$2369,Observed!$A$2:$A$2369,$A443,Observed!$C$2:$C$2369,$C443),"")</f>
        <v/>
      </c>
      <c r="AK443" s="40">
        <f>IF(ISNUMBER(AVERAGEIFS(Observed!AK$2:AK$2369,Observed!$A$2:$A$2369,$A443,Observed!$C$2:$C$2369,$C443)),AVERAGEIFS(Observed!AK$2:AK$2369,Observed!$A$2:$A$2369,$A443,Observed!$C$2:$C$2369,$C443),"")</f>
        <v>12.225</v>
      </c>
      <c r="AL443" s="41" t="str">
        <f>IF(ISNUMBER(AVERAGEIFS(Observed!AL$2:AL$2369,Observed!$A$2:$A$2369,$A443,Observed!$C$2:$C$2369,$C443)),AVERAGEIFS(Observed!AL$2:AL$2369,Observed!$A$2:$A$2369,$A443,Observed!$C$2:$C$2369,$C443),"")</f>
        <v/>
      </c>
      <c r="AM443" s="40" t="str">
        <f>IF(ISNUMBER(AVERAGEIFS(Observed!AM$2:AM$2369,Observed!$A$2:$A$2369,$A443,Observed!$C$2:$C$2369,$C443)),AVERAGEIFS(Observed!AM$2:AM$2369,Observed!$A$2:$A$2369,$A443,Observed!$C$2:$C$2369,$C443),"")</f>
        <v/>
      </c>
      <c r="AN443" s="40" t="str">
        <f>IF(ISNUMBER(AVERAGEIFS(Observed!AN$2:AN$2369,Observed!$A$2:$A$2369,$A443,Observed!$C$2:$C$2369,$C443)),AVERAGEIFS(Observed!AN$2:AN$2369,Observed!$A$2:$A$2369,$A443,Observed!$C$2:$C$2369,$C443),"")</f>
        <v/>
      </c>
      <c r="AO443" s="40" t="str">
        <f>IF(ISNUMBER(AVERAGEIFS(Observed!AO$2:AO$2369,Observed!$A$2:$A$2369,$A443,Observed!$C$2:$C$2369,$C443)),AVERAGEIFS(Observed!AO$2:AO$2369,Observed!$A$2:$A$2369,$A443,Observed!$C$2:$C$2369,$C443),"")</f>
        <v/>
      </c>
      <c r="AP443" s="41" t="str">
        <f>IF(ISNUMBER(AVERAGEIFS(Observed!AP$2:AP$2369,Observed!$A$2:$A$2369,$A443,Observed!$C$2:$C$2369,$C443)),AVERAGEIFS(Observed!AP$2:AP$2369,Observed!$A$2:$A$2369,$A443,Observed!$C$2:$C$2369,$C443),"")</f>
        <v/>
      </c>
      <c r="AQ443" s="40">
        <f>IF(ISNUMBER(AVERAGEIFS(Observed!AQ$2:AQ$2369,Observed!$A$2:$A$2369,$A443,Observed!$C$2:$C$2369,$C443)),AVERAGEIFS(Observed!AQ$2:AQ$2369,Observed!$A$2:$A$2369,$A443,Observed!$C$2:$C$2369,$C443),"")</f>
        <v>2.8387500000000001</v>
      </c>
      <c r="AR443" s="40">
        <f>IF(ISNUMBER(AVERAGEIFS(Observed!AR$2:AR$2369,Observed!$A$2:$A$2369,$A443,Observed!$C$2:$C$2369,$C443)),AVERAGEIFS(Observed!AR$2:AR$2369,Observed!$A$2:$A$2369,$A443,Observed!$C$2:$C$2369,$C443),"")</f>
        <v>26.588250000000002</v>
      </c>
      <c r="AS443" s="3">
        <f>COUNTIFS(Observed!$A$2:$A$2369,$A443,Observed!$C$2:$C$2369,$C443)</f>
        <v>4</v>
      </c>
      <c r="AT443" s="3">
        <f t="shared" si="7"/>
        <v>14</v>
      </c>
    </row>
    <row r="444" spans="1:46" x14ac:dyDescent="0.25">
      <c r="A444" t="s">
        <v>63</v>
      </c>
      <c r="B444" t="s">
        <v>61</v>
      </c>
      <c r="C444" s="7">
        <v>42494</v>
      </c>
      <c r="D444" t="s">
        <v>101</v>
      </c>
      <c r="F444">
        <v>0</v>
      </c>
      <c r="J444" t="s">
        <v>97</v>
      </c>
      <c r="K444" t="s">
        <v>59</v>
      </c>
      <c r="L444">
        <v>8</v>
      </c>
      <c r="M444" t="s">
        <v>56</v>
      </c>
      <c r="N444" s="39" t="str">
        <f>IF(ISNUMBER(AVERAGEIFS(Observed!N$2:N$2369,Observed!$A$2:$A$2369,$A444,Observed!$C$2:$C$2369,$C444)),AVERAGEIFS(Observed!N$2:N$2369,Observed!$A$2:$A$2369,$A444,Observed!$C$2:$C$2369,$C444),"")</f>
        <v/>
      </c>
      <c r="O444" s="40" t="str">
        <f>IF(ISNUMBER(AVERAGEIFS(Observed!O$2:O$2369,Observed!$A$2:$A$2369,$A444,Observed!$C$2:$C$2369,$C444)),AVERAGEIFS(Observed!O$2:O$2369,Observed!$A$2:$A$2369,$A444,Observed!$C$2:$C$2369,$C444),"")</f>
        <v/>
      </c>
      <c r="P444" s="40">
        <f>IF(ISNUMBER(AVERAGEIFS(Observed!P$2:P$2369,Observed!$A$2:$A$2369,$A444,Observed!$C$2:$C$2369,$C444)),AVERAGEIFS(Observed!P$2:P$2369,Observed!$A$2:$A$2369,$A444,Observed!$C$2:$C$2369,$C444),"")</f>
        <v>23.6525</v>
      </c>
      <c r="Q444" s="40">
        <f>IF(ISNUMBER(AVERAGEIFS(Observed!Q$2:Q$2369,Observed!$A$2:$A$2369,$A444,Observed!$C$2:$C$2369,$C444)),AVERAGEIFS(Observed!Q$2:Q$2369,Observed!$A$2:$A$2369,$A444,Observed!$C$2:$C$2369,$C444),"")</f>
        <v>23.6525</v>
      </c>
      <c r="R444" s="40">
        <f>IF(ISNUMBER(AVERAGEIFS(Observed!R$2:R$2369,Observed!$A$2:$A$2369,$A444,Observed!$C$2:$C$2369,$C444)),AVERAGEIFS(Observed!R$2:R$2369,Observed!$A$2:$A$2369,$A444,Observed!$C$2:$C$2369,$C444),"")</f>
        <v>658.49750000000006</v>
      </c>
      <c r="S444" s="41" t="str">
        <f>IF(ISNUMBER(AVERAGEIFS(Observed!S$2:S$2369,Observed!$A$2:$A$2369,$A444,Observed!$C$2:$C$2369,$C444)),AVERAGEIFS(Observed!S$2:S$2369,Observed!$A$2:$A$2369,$A444,Observed!$C$2:$C$2369,$C444),"")</f>
        <v/>
      </c>
      <c r="T444" s="41" t="str">
        <f>IF(ISNUMBER(AVERAGEIFS(Observed!T$2:T$2369,Observed!$A$2:$A$2369,$A444,Observed!$C$2:$C$2369,$C444)),AVERAGEIFS(Observed!T$2:T$2369,Observed!$A$2:$A$2369,$A444,Observed!$C$2:$C$2369,$C444),"")</f>
        <v/>
      </c>
      <c r="U444" s="41" t="str">
        <f>IF(ISNUMBER(AVERAGEIFS(Observed!U$2:U$2369,Observed!$A$2:$A$2369,$A444,Observed!$C$2:$C$2369,$C444)),AVERAGEIFS(Observed!U$2:U$2369,Observed!$A$2:$A$2369,$A444,Observed!$C$2:$C$2369,$C444),"")</f>
        <v/>
      </c>
      <c r="V444" s="40" t="str">
        <f>IF(ISNUMBER(AVERAGEIFS(Observed!V$2:V$2369,Observed!$A$2:$A$2369,$A444,Observed!$C$2:$C$2369,$C444)),AVERAGEIFS(Observed!V$2:V$2369,Observed!$A$2:$A$2369,$A444,Observed!$C$2:$C$2369,$C444),"")</f>
        <v/>
      </c>
      <c r="W444" s="8" t="str">
        <f>IF(ISNUMBER(AVERAGEIFS(Observed!W$2:W$2369,Observed!$A$2:$A$2369,$A444,Observed!$C$2:$C$2369,$C444)),AVERAGEIFS(Observed!W$2:W$2369,Observed!$A$2:$A$2369,$A444,Observed!$C$2:$C$2369,$C444),"")</f>
        <v/>
      </c>
      <c r="X444" s="8" t="str">
        <f>IF(ISNUMBER(AVERAGEIFS(Observed!X$2:X$2369,Observed!$A$2:$A$2369,$A444,Observed!$C$2:$C$2369,$C444)),AVERAGEIFS(Observed!X$2:X$2369,Observed!$A$2:$A$2369,$A444,Observed!$C$2:$C$2369,$C444),"")</f>
        <v/>
      </c>
      <c r="Y444" s="40" t="str">
        <f>IF(ISNUMBER(AVERAGEIFS(Observed!Y$2:Y$2369,Observed!$A$2:$A$2369,$A444,Observed!$C$2:$C$2369,$C444)),AVERAGEIFS(Observed!Y$2:Y$2369,Observed!$A$2:$A$2369,$A444,Observed!$C$2:$C$2369,$C444),"")</f>
        <v/>
      </c>
      <c r="Z444" s="40" t="str">
        <f>IF(ISNUMBER(AVERAGEIFS(Observed!Z$2:Z$2369,Observed!$A$2:$A$2369,$A444,Observed!$C$2:$C$2369,$C444)),AVERAGEIFS(Observed!Z$2:Z$2369,Observed!$A$2:$A$2369,$A444,Observed!$C$2:$C$2369,$C444),"")</f>
        <v/>
      </c>
      <c r="AA444" s="40" t="str">
        <f>IF(ISNUMBER(AVERAGEIFS(Observed!AA$2:AA$2369,Observed!$A$2:$A$2369,$A444,Observed!$C$2:$C$2369,$C444)),AVERAGEIFS(Observed!AA$2:AA$2369,Observed!$A$2:$A$2369,$A444,Observed!$C$2:$C$2369,$C444),"")</f>
        <v/>
      </c>
      <c r="AB444" s="40" t="str">
        <f>IF(ISNUMBER(AVERAGEIFS(Observed!AB$2:AB$2369,Observed!$A$2:$A$2369,$A444,Observed!$C$2:$C$2369,$C444)),AVERAGEIFS(Observed!AB$2:AB$2369,Observed!$A$2:$A$2369,$A444,Observed!$C$2:$C$2369,$C444),"")</f>
        <v/>
      </c>
      <c r="AC444" s="40" t="str">
        <f>IF(ISNUMBER(AVERAGEIFS(Observed!AC$2:AC$2369,Observed!$A$2:$A$2369,$A444,Observed!$C$2:$C$2369,$C444)),AVERAGEIFS(Observed!AC$2:AC$2369,Observed!$A$2:$A$2369,$A444,Observed!$C$2:$C$2369,$C444),"")</f>
        <v/>
      </c>
      <c r="AD444" s="40" t="str">
        <f>IF(ISNUMBER(AVERAGEIFS(Observed!AD$2:AD$2369,Observed!$A$2:$A$2369,$A444,Observed!$C$2:$C$2369,$C444)),AVERAGEIFS(Observed!AD$2:AD$2369,Observed!$A$2:$A$2369,$A444,Observed!$C$2:$C$2369,$C444),"")</f>
        <v/>
      </c>
      <c r="AE444" s="40" t="str">
        <f>IF(ISNUMBER(AVERAGEIFS(Observed!AE$2:AE$2369,Observed!$A$2:$A$2369,$A444,Observed!$C$2:$C$2369,$C444)),AVERAGEIFS(Observed!AE$2:AE$2369,Observed!$A$2:$A$2369,$A444,Observed!$C$2:$C$2369,$C444),"")</f>
        <v/>
      </c>
      <c r="AF444" s="40" t="str">
        <f>IF(ISNUMBER(AVERAGEIFS(Observed!AF$2:AF$2369,Observed!$A$2:$A$2369,$A444,Observed!$C$2:$C$2369,$C444)),AVERAGEIFS(Observed!AF$2:AF$2369,Observed!$A$2:$A$2369,$A444,Observed!$C$2:$C$2369,$C444),"")</f>
        <v/>
      </c>
      <c r="AG444" s="40" t="str">
        <f>IF(ISNUMBER(AVERAGEIFS(Observed!AG$2:AG$2369,Observed!$A$2:$A$2369,$A444,Observed!$C$2:$C$2369,$C444)),AVERAGEIFS(Observed!AG$2:AG$2369,Observed!$A$2:$A$2369,$A444,Observed!$C$2:$C$2369,$C444),"")</f>
        <v/>
      </c>
      <c r="AH444" s="41" t="str">
        <f>IF(ISNUMBER(AVERAGEIFS(Observed!AH$2:AH$2369,Observed!$A$2:$A$2369,$A444,Observed!$C$2:$C$2369,$C444)),AVERAGEIFS(Observed!AH$2:AH$2369,Observed!$A$2:$A$2369,$A444,Observed!$C$2:$C$2369,$C444),"")</f>
        <v/>
      </c>
      <c r="AI444" s="41" t="str">
        <f>IF(ISNUMBER(AVERAGEIFS(Observed!AI$2:AI$2369,Observed!$A$2:$A$2369,$A444,Observed!$C$2:$C$2369,$C444)),AVERAGEIFS(Observed!AI$2:AI$2369,Observed!$A$2:$A$2369,$A444,Observed!$C$2:$C$2369,$C444),"")</f>
        <v/>
      </c>
      <c r="AJ444" s="41" t="str">
        <f>IF(ISNUMBER(AVERAGEIFS(Observed!AJ$2:AJ$2369,Observed!$A$2:$A$2369,$A444,Observed!$C$2:$C$2369,$C444)),AVERAGEIFS(Observed!AJ$2:AJ$2369,Observed!$A$2:$A$2369,$A444,Observed!$C$2:$C$2369,$C444),"")</f>
        <v/>
      </c>
      <c r="AK444" s="40" t="str">
        <f>IF(ISNUMBER(AVERAGEIFS(Observed!AK$2:AK$2369,Observed!$A$2:$A$2369,$A444,Observed!$C$2:$C$2369,$C444)),AVERAGEIFS(Observed!AK$2:AK$2369,Observed!$A$2:$A$2369,$A444,Observed!$C$2:$C$2369,$C444),"")</f>
        <v/>
      </c>
      <c r="AL444" s="41" t="str">
        <f>IF(ISNUMBER(AVERAGEIFS(Observed!AL$2:AL$2369,Observed!$A$2:$A$2369,$A444,Observed!$C$2:$C$2369,$C444)),AVERAGEIFS(Observed!AL$2:AL$2369,Observed!$A$2:$A$2369,$A444,Observed!$C$2:$C$2369,$C444),"")</f>
        <v/>
      </c>
      <c r="AM444" s="40" t="str">
        <f>IF(ISNUMBER(AVERAGEIFS(Observed!AM$2:AM$2369,Observed!$A$2:$A$2369,$A444,Observed!$C$2:$C$2369,$C444)),AVERAGEIFS(Observed!AM$2:AM$2369,Observed!$A$2:$A$2369,$A444,Observed!$C$2:$C$2369,$C444),"")</f>
        <v/>
      </c>
      <c r="AN444" s="40" t="str">
        <f>IF(ISNUMBER(AVERAGEIFS(Observed!AN$2:AN$2369,Observed!$A$2:$A$2369,$A444,Observed!$C$2:$C$2369,$C444)),AVERAGEIFS(Observed!AN$2:AN$2369,Observed!$A$2:$A$2369,$A444,Observed!$C$2:$C$2369,$C444),"")</f>
        <v/>
      </c>
      <c r="AO444" s="40" t="str">
        <f>IF(ISNUMBER(AVERAGEIFS(Observed!AO$2:AO$2369,Observed!$A$2:$A$2369,$A444,Observed!$C$2:$C$2369,$C444)),AVERAGEIFS(Observed!AO$2:AO$2369,Observed!$A$2:$A$2369,$A444,Observed!$C$2:$C$2369,$C444),"")</f>
        <v/>
      </c>
      <c r="AP444" s="41" t="str">
        <f>IF(ISNUMBER(AVERAGEIFS(Observed!AP$2:AP$2369,Observed!$A$2:$A$2369,$A444,Observed!$C$2:$C$2369,$C444)),AVERAGEIFS(Observed!AP$2:AP$2369,Observed!$A$2:$A$2369,$A444,Observed!$C$2:$C$2369,$C444),"")</f>
        <v/>
      </c>
      <c r="AQ444" s="40" t="str">
        <f>IF(ISNUMBER(AVERAGEIFS(Observed!AQ$2:AQ$2369,Observed!$A$2:$A$2369,$A444,Observed!$C$2:$C$2369,$C444)),AVERAGEIFS(Observed!AQ$2:AQ$2369,Observed!$A$2:$A$2369,$A444,Observed!$C$2:$C$2369,$C444),"")</f>
        <v/>
      </c>
      <c r="AR444" s="40" t="str">
        <f>IF(ISNUMBER(AVERAGEIFS(Observed!AR$2:AR$2369,Observed!$A$2:$A$2369,$A444,Observed!$C$2:$C$2369,$C444)),AVERAGEIFS(Observed!AR$2:AR$2369,Observed!$A$2:$A$2369,$A444,Observed!$C$2:$C$2369,$C444),"")</f>
        <v/>
      </c>
      <c r="AS444" s="3">
        <f>COUNTIFS(Observed!$A$2:$A$2369,$A444,Observed!$C$2:$C$2369,$C444)</f>
        <v>4</v>
      </c>
      <c r="AT444" s="3">
        <f t="shared" si="7"/>
        <v>3</v>
      </c>
    </row>
    <row r="445" spans="1:46" x14ac:dyDescent="0.25">
      <c r="A445" t="s">
        <v>66</v>
      </c>
      <c r="B445" t="s">
        <v>61</v>
      </c>
      <c r="C445" s="7">
        <v>42494</v>
      </c>
      <c r="D445" t="s">
        <v>101</v>
      </c>
      <c r="F445">
        <v>50</v>
      </c>
      <c r="J445" t="s">
        <v>97</v>
      </c>
      <c r="K445" t="s">
        <v>59</v>
      </c>
      <c r="L445">
        <v>8</v>
      </c>
      <c r="M445" t="s">
        <v>56</v>
      </c>
      <c r="N445" s="39" t="str">
        <f>IF(ISNUMBER(AVERAGEIFS(Observed!N$2:N$2369,Observed!$A$2:$A$2369,$A445,Observed!$C$2:$C$2369,$C445)),AVERAGEIFS(Observed!N$2:N$2369,Observed!$A$2:$A$2369,$A445,Observed!$C$2:$C$2369,$C445),"")</f>
        <v/>
      </c>
      <c r="O445" s="40" t="str">
        <f>IF(ISNUMBER(AVERAGEIFS(Observed!O$2:O$2369,Observed!$A$2:$A$2369,$A445,Observed!$C$2:$C$2369,$C445)),AVERAGEIFS(Observed!O$2:O$2369,Observed!$A$2:$A$2369,$A445,Observed!$C$2:$C$2369,$C445),"")</f>
        <v/>
      </c>
      <c r="P445" s="40">
        <f>IF(ISNUMBER(AVERAGEIFS(Observed!P$2:P$2369,Observed!$A$2:$A$2369,$A445,Observed!$C$2:$C$2369,$C445)),AVERAGEIFS(Observed!P$2:P$2369,Observed!$A$2:$A$2369,$A445,Observed!$C$2:$C$2369,$C445),"")</f>
        <v>25.572500000000002</v>
      </c>
      <c r="Q445" s="40">
        <f>IF(ISNUMBER(AVERAGEIFS(Observed!Q$2:Q$2369,Observed!$A$2:$A$2369,$A445,Observed!$C$2:$C$2369,$C445)),AVERAGEIFS(Observed!Q$2:Q$2369,Observed!$A$2:$A$2369,$A445,Observed!$C$2:$C$2369,$C445),"")</f>
        <v>25.572500000000002</v>
      </c>
      <c r="R445" s="40">
        <f>IF(ISNUMBER(AVERAGEIFS(Observed!R$2:R$2369,Observed!$A$2:$A$2369,$A445,Observed!$C$2:$C$2369,$C445)),AVERAGEIFS(Observed!R$2:R$2369,Observed!$A$2:$A$2369,$A445,Observed!$C$2:$C$2369,$C445),"")</f>
        <v>657.01499999999999</v>
      </c>
      <c r="S445" s="41" t="str">
        <f>IF(ISNUMBER(AVERAGEIFS(Observed!S$2:S$2369,Observed!$A$2:$A$2369,$A445,Observed!$C$2:$C$2369,$C445)),AVERAGEIFS(Observed!S$2:S$2369,Observed!$A$2:$A$2369,$A445,Observed!$C$2:$C$2369,$C445),"")</f>
        <v/>
      </c>
      <c r="T445" s="41" t="str">
        <f>IF(ISNUMBER(AVERAGEIFS(Observed!T$2:T$2369,Observed!$A$2:$A$2369,$A445,Observed!$C$2:$C$2369,$C445)),AVERAGEIFS(Observed!T$2:T$2369,Observed!$A$2:$A$2369,$A445,Observed!$C$2:$C$2369,$C445),"")</f>
        <v/>
      </c>
      <c r="U445" s="41" t="str">
        <f>IF(ISNUMBER(AVERAGEIFS(Observed!U$2:U$2369,Observed!$A$2:$A$2369,$A445,Observed!$C$2:$C$2369,$C445)),AVERAGEIFS(Observed!U$2:U$2369,Observed!$A$2:$A$2369,$A445,Observed!$C$2:$C$2369,$C445),"")</f>
        <v/>
      </c>
      <c r="V445" s="40" t="str">
        <f>IF(ISNUMBER(AVERAGEIFS(Observed!V$2:V$2369,Observed!$A$2:$A$2369,$A445,Observed!$C$2:$C$2369,$C445)),AVERAGEIFS(Observed!V$2:V$2369,Observed!$A$2:$A$2369,$A445,Observed!$C$2:$C$2369,$C445),"")</f>
        <v/>
      </c>
      <c r="W445" s="8" t="str">
        <f>IF(ISNUMBER(AVERAGEIFS(Observed!W$2:W$2369,Observed!$A$2:$A$2369,$A445,Observed!$C$2:$C$2369,$C445)),AVERAGEIFS(Observed!W$2:W$2369,Observed!$A$2:$A$2369,$A445,Observed!$C$2:$C$2369,$C445),"")</f>
        <v/>
      </c>
      <c r="X445" s="8" t="str">
        <f>IF(ISNUMBER(AVERAGEIFS(Observed!X$2:X$2369,Observed!$A$2:$A$2369,$A445,Observed!$C$2:$C$2369,$C445)),AVERAGEIFS(Observed!X$2:X$2369,Observed!$A$2:$A$2369,$A445,Observed!$C$2:$C$2369,$C445),"")</f>
        <v/>
      </c>
      <c r="Y445" s="40" t="str">
        <f>IF(ISNUMBER(AVERAGEIFS(Observed!Y$2:Y$2369,Observed!$A$2:$A$2369,$A445,Observed!$C$2:$C$2369,$C445)),AVERAGEIFS(Observed!Y$2:Y$2369,Observed!$A$2:$A$2369,$A445,Observed!$C$2:$C$2369,$C445),"")</f>
        <v/>
      </c>
      <c r="Z445" s="40" t="str">
        <f>IF(ISNUMBER(AVERAGEIFS(Observed!Z$2:Z$2369,Observed!$A$2:$A$2369,$A445,Observed!$C$2:$C$2369,$C445)),AVERAGEIFS(Observed!Z$2:Z$2369,Observed!$A$2:$A$2369,$A445,Observed!$C$2:$C$2369,$C445),"")</f>
        <v/>
      </c>
      <c r="AA445" s="40" t="str">
        <f>IF(ISNUMBER(AVERAGEIFS(Observed!AA$2:AA$2369,Observed!$A$2:$A$2369,$A445,Observed!$C$2:$C$2369,$C445)),AVERAGEIFS(Observed!AA$2:AA$2369,Observed!$A$2:$A$2369,$A445,Observed!$C$2:$C$2369,$C445),"")</f>
        <v/>
      </c>
      <c r="AB445" s="40" t="str">
        <f>IF(ISNUMBER(AVERAGEIFS(Observed!AB$2:AB$2369,Observed!$A$2:$A$2369,$A445,Observed!$C$2:$C$2369,$C445)),AVERAGEIFS(Observed!AB$2:AB$2369,Observed!$A$2:$A$2369,$A445,Observed!$C$2:$C$2369,$C445),"")</f>
        <v/>
      </c>
      <c r="AC445" s="40" t="str">
        <f>IF(ISNUMBER(AVERAGEIFS(Observed!AC$2:AC$2369,Observed!$A$2:$A$2369,$A445,Observed!$C$2:$C$2369,$C445)),AVERAGEIFS(Observed!AC$2:AC$2369,Observed!$A$2:$A$2369,$A445,Observed!$C$2:$C$2369,$C445),"")</f>
        <v/>
      </c>
      <c r="AD445" s="40" t="str">
        <f>IF(ISNUMBER(AVERAGEIFS(Observed!AD$2:AD$2369,Observed!$A$2:$A$2369,$A445,Observed!$C$2:$C$2369,$C445)),AVERAGEIFS(Observed!AD$2:AD$2369,Observed!$A$2:$A$2369,$A445,Observed!$C$2:$C$2369,$C445),"")</f>
        <v/>
      </c>
      <c r="AE445" s="40" t="str">
        <f>IF(ISNUMBER(AVERAGEIFS(Observed!AE$2:AE$2369,Observed!$A$2:$A$2369,$A445,Observed!$C$2:$C$2369,$C445)),AVERAGEIFS(Observed!AE$2:AE$2369,Observed!$A$2:$A$2369,$A445,Observed!$C$2:$C$2369,$C445),"")</f>
        <v/>
      </c>
      <c r="AF445" s="40" t="str">
        <f>IF(ISNUMBER(AVERAGEIFS(Observed!AF$2:AF$2369,Observed!$A$2:$A$2369,$A445,Observed!$C$2:$C$2369,$C445)),AVERAGEIFS(Observed!AF$2:AF$2369,Observed!$A$2:$A$2369,$A445,Observed!$C$2:$C$2369,$C445),"")</f>
        <v/>
      </c>
      <c r="AG445" s="40" t="str">
        <f>IF(ISNUMBER(AVERAGEIFS(Observed!AG$2:AG$2369,Observed!$A$2:$A$2369,$A445,Observed!$C$2:$C$2369,$C445)),AVERAGEIFS(Observed!AG$2:AG$2369,Observed!$A$2:$A$2369,$A445,Observed!$C$2:$C$2369,$C445),"")</f>
        <v/>
      </c>
      <c r="AH445" s="41" t="str">
        <f>IF(ISNUMBER(AVERAGEIFS(Observed!AH$2:AH$2369,Observed!$A$2:$A$2369,$A445,Observed!$C$2:$C$2369,$C445)),AVERAGEIFS(Observed!AH$2:AH$2369,Observed!$A$2:$A$2369,$A445,Observed!$C$2:$C$2369,$C445),"")</f>
        <v/>
      </c>
      <c r="AI445" s="41" t="str">
        <f>IF(ISNUMBER(AVERAGEIFS(Observed!AI$2:AI$2369,Observed!$A$2:$A$2369,$A445,Observed!$C$2:$C$2369,$C445)),AVERAGEIFS(Observed!AI$2:AI$2369,Observed!$A$2:$A$2369,$A445,Observed!$C$2:$C$2369,$C445),"")</f>
        <v/>
      </c>
      <c r="AJ445" s="41" t="str">
        <f>IF(ISNUMBER(AVERAGEIFS(Observed!AJ$2:AJ$2369,Observed!$A$2:$A$2369,$A445,Observed!$C$2:$C$2369,$C445)),AVERAGEIFS(Observed!AJ$2:AJ$2369,Observed!$A$2:$A$2369,$A445,Observed!$C$2:$C$2369,$C445),"")</f>
        <v/>
      </c>
      <c r="AK445" s="40" t="str">
        <f>IF(ISNUMBER(AVERAGEIFS(Observed!AK$2:AK$2369,Observed!$A$2:$A$2369,$A445,Observed!$C$2:$C$2369,$C445)),AVERAGEIFS(Observed!AK$2:AK$2369,Observed!$A$2:$A$2369,$A445,Observed!$C$2:$C$2369,$C445),"")</f>
        <v/>
      </c>
      <c r="AL445" s="41" t="str">
        <f>IF(ISNUMBER(AVERAGEIFS(Observed!AL$2:AL$2369,Observed!$A$2:$A$2369,$A445,Observed!$C$2:$C$2369,$C445)),AVERAGEIFS(Observed!AL$2:AL$2369,Observed!$A$2:$A$2369,$A445,Observed!$C$2:$C$2369,$C445),"")</f>
        <v/>
      </c>
      <c r="AM445" s="40" t="str">
        <f>IF(ISNUMBER(AVERAGEIFS(Observed!AM$2:AM$2369,Observed!$A$2:$A$2369,$A445,Observed!$C$2:$C$2369,$C445)),AVERAGEIFS(Observed!AM$2:AM$2369,Observed!$A$2:$A$2369,$A445,Observed!$C$2:$C$2369,$C445),"")</f>
        <v/>
      </c>
      <c r="AN445" s="40" t="str">
        <f>IF(ISNUMBER(AVERAGEIFS(Observed!AN$2:AN$2369,Observed!$A$2:$A$2369,$A445,Observed!$C$2:$C$2369,$C445)),AVERAGEIFS(Observed!AN$2:AN$2369,Observed!$A$2:$A$2369,$A445,Observed!$C$2:$C$2369,$C445),"")</f>
        <v/>
      </c>
      <c r="AO445" s="40" t="str">
        <f>IF(ISNUMBER(AVERAGEIFS(Observed!AO$2:AO$2369,Observed!$A$2:$A$2369,$A445,Observed!$C$2:$C$2369,$C445)),AVERAGEIFS(Observed!AO$2:AO$2369,Observed!$A$2:$A$2369,$A445,Observed!$C$2:$C$2369,$C445),"")</f>
        <v/>
      </c>
      <c r="AP445" s="41" t="str">
        <f>IF(ISNUMBER(AVERAGEIFS(Observed!AP$2:AP$2369,Observed!$A$2:$A$2369,$A445,Observed!$C$2:$C$2369,$C445)),AVERAGEIFS(Observed!AP$2:AP$2369,Observed!$A$2:$A$2369,$A445,Observed!$C$2:$C$2369,$C445),"")</f>
        <v/>
      </c>
      <c r="AQ445" s="40" t="str">
        <f>IF(ISNUMBER(AVERAGEIFS(Observed!AQ$2:AQ$2369,Observed!$A$2:$A$2369,$A445,Observed!$C$2:$C$2369,$C445)),AVERAGEIFS(Observed!AQ$2:AQ$2369,Observed!$A$2:$A$2369,$A445,Observed!$C$2:$C$2369,$C445),"")</f>
        <v/>
      </c>
      <c r="AR445" s="40" t="str">
        <f>IF(ISNUMBER(AVERAGEIFS(Observed!AR$2:AR$2369,Observed!$A$2:$A$2369,$A445,Observed!$C$2:$C$2369,$C445)),AVERAGEIFS(Observed!AR$2:AR$2369,Observed!$A$2:$A$2369,$A445,Observed!$C$2:$C$2369,$C445),"")</f>
        <v/>
      </c>
      <c r="AS445" s="3">
        <f>COUNTIFS(Observed!$A$2:$A$2369,$A445,Observed!$C$2:$C$2369,$C445)</f>
        <v>4</v>
      </c>
      <c r="AT445" s="3">
        <f t="shared" si="7"/>
        <v>3</v>
      </c>
    </row>
    <row r="446" spans="1:46" x14ac:dyDescent="0.25">
      <c r="A446" t="s">
        <v>64</v>
      </c>
      <c r="B446" t="s">
        <v>61</v>
      </c>
      <c r="C446" s="7">
        <v>42494</v>
      </c>
      <c r="D446" t="s">
        <v>101</v>
      </c>
      <c r="F446">
        <v>100</v>
      </c>
      <c r="J446" t="s">
        <v>97</v>
      </c>
      <c r="K446" t="s">
        <v>59</v>
      </c>
      <c r="L446">
        <v>8</v>
      </c>
      <c r="M446" t="s">
        <v>56</v>
      </c>
      <c r="N446" s="39" t="str">
        <f>IF(ISNUMBER(AVERAGEIFS(Observed!N$2:N$2369,Observed!$A$2:$A$2369,$A446,Observed!$C$2:$C$2369,$C446)),AVERAGEIFS(Observed!N$2:N$2369,Observed!$A$2:$A$2369,$A446,Observed!$C$2:$C$2369,$C446),"")</f>
        <v/>
      </c>
      <c r="O446" s="40" t="str">
        <f>IF(ISNUMBER(AVERAGEIFS(Observed!O$2:O$2369,Observed!$A$2:$A$2369,$A446,Observed!$C$2:$C$2369,$C446)),AVERAGEIFS(Observed!O$2:O$2369,Observed!$A$2:$A$2369,$A446,Observed!$C$2:$C$2369,$C446),"")</f>
        <v/>
      </c>
      <c r="P446" s="40">
        <f>IF(ISNUMBER(AVERAGEIFS(Observed!P$2:P$2369,Observed!$A$2:$A$2369,$A446,Observed!$C$2:$C$2369,$C446)),AVERAGEIFS(Observed!P$2:P$2369,Observed!$A$2:$A$2369,$A446,Observed!$C$2:$C$2369,$C446),"")</f>
        <v>42.895000000000003</v>
      </c>
      <c r="Q446" s="40">
        <f>IF(ISNUMBER(AVERAGEIFS(Observed!Q$2:Q$2369,Observed!$A$2:$A$2369,$A446,Observed!$C$2:$C$2369,$C446)),AVERAGEIFS(Observed!Q$2:Q$2369,Observed!$A$2:$A$2369,$A446,Observed!$C$2:$C$2369,$C446),"")</f>
        <v>42.895000000000003</v>
      </c>
      <c r="R446" s="40">
        <f>IF(ISNUMBER(AVERAGEIFS(Observed!R$2:R$2369,Observed!$A$2:$A$2369,$A446,Observed!$C$2:$C$2369,$C446)),AVERAGEIFS(Observed!R$2:R$2369,Observed!$A$2:$A$2369,$A446,Observed!$C$2:$C$2369,$C446),"")</f>
        <v>789.71750000000009</v>
      </c>
      <c r="S446" s="41" t="str">
        <f>IF(ISNUMBER(AVERAGEIFS(Observed!S$2:S$2369,Observed!$A$2:$A$2369,$A446,Observed!$C$2:$C$2369,$C446)),AVERAGEIFS(Observed!S$2:S$2369,Observed!$A$2:$A$2369,$A446,Observed!$C$2:$C$2369,$C446),"")</f>
        <v/>
      </c>
      <c r="T446" s="41" t="str">
        <f>IF(ISNUMBER(AVERAGEIFS(Observed!T$2:T$2369,Observed!$A$2:$A$2369,$A446,Observed!$C$2:$C$2369,$C446)),AVERAGEIFS(Observed!T$2:T$2369,Observed!$A$2:$A$2369,$A446,Observed!$C$2:$C$2369,$C446),"")</f>
        <v/>
      </c>
      <c r="U446" s="41" t="str">
        <f>IF(ISNUMBER(AVERAGEIFS(Observed!U$2:U$2369,Observed!$A$2:$A$2369,$A446,Observed!$C$2:$C$2369,$C446)),AVERAGEIFS(Observed!U$2:U$2369,Observed!$A$2:$A$2369,$A446,Observed!$C$2:$C$2369,$C446),"")</f>
        <v/>
      </c>
      <c r="V446" s="40" t="str">
        <f>IF(ISNUMBER(AVERAGEIFS(Observed!V$2:V$2369,Observed!$A$2:$A$2369,$A446,Observed!$C$2:$C$2369,$C446)),AVERAGEIFS(Observed!V$2:V$2369,Observed!$A$2:$A$2369,$A446,Observed!$C$2:$C$2369,$C446),"")</f>
        <v/>
      </c>
      <c r="W446" s="8" t="str">
        <f>IF(ISNUMBER(AVERAGEIFS(Observed!W$2:W$2369,Observed!$A$2:$A$2369,$A446,Observed!$C$2:$C$2369,$C446)),AVERAGEIFS(Observed!W$2:W$2369,Observed!$A$2:$A$2369,$A446,Observed!$C$2:$C$2369,$C446),"")</f>
        <v/>
      </c>
      <c r="X446" s="8" t="str">
        <f>IF(ISNUMBER(AVERAGEIFS(Observed!X$2:X$2369,Observed!$A$2:$A$2369,$A446,Observed!$C$2:$C$2369,$C446)),AVERAGEIFS(Observed!X$2:X$2369,Observed!$A$2:$A$2369,$A446,Observed!$C$2:$C$2369,$C446),"")</f>
        <v/>
      </c>
      <c r="Y446" s="40" t="str">
        <f>IF(ISNUMBER(AVERAGEIFS(Observed!Y$2:Y$2369,Observed!$A$2:$A$2369,$A446,Observed!$C$2:$C$2369,$C446)),AVERAGEIFS(Observed!Y$2:Y$2369,Observed!$A$2:$A$2369,$A446,Observed!$C$2:$C$2369,$C446),"")</f>
        <v/>
      </c>
      <c r="Z446" s="40" t="str">
        <f>IF(ISNUMBER(AVERAGEIFS(Observed!Z$2:Z$2369,Observed!$A$2:$A$2369,$A446,Observed!$C$2:$C$2369,$C446)),AVERAGEIFS(Observed!Z$2:Z$2369,Observed!$A$2:$A$2369,$A446,Observed!$C$2:$C$2369,$C446),"")</f>
        <v/>
      </c>
      <c r="AA446" s="40" t="str">
        <f>IF(ISNUMBER(AVERAGEIFS(Observed!AA$2:AA$2369,Observed!$A$2:$A$2369,$A446,Observed!$C$2:$C$2369,$C446)),AVERAGEIFS(Observed!AA$2:AA$2369,Observed!$A$2:$A$2369,$A446,Observed!$C$2:$C$2369,$C446),"")</f>
        <v/>
      </c>
      <c r="AB446" s="40" t="str">
        <f>IF(ISNUMBER(AVERAGEIFS(Observed!AB$2:AB$2369,Observed!$A$2:$A$2369,$A446,Observed!$C$2:$C$2369,$C446)),AVERAGEIFS(Observed!AB$2:AB$2369,Observed!$A$2:$A$2369,$A446,Observed!$C$2:$C$2369,$C446),"")</f>
        <v/>
      </c>
      <c r="AC446" s="40" t="str">
        <f>IF(ISNUMBER(AVERAGEIFS(Observed!AC$2:AC$2369,Observed!$A$2:$A$2369,$A446,Observed!$C$2:$C$2369,$C446)),AVERAGEIFS(Observed!AC$2:AC$2369,Observed!$A$2:$A$2369,$A446,Observed!$C$2:$C$2369,$C446),"")</f>
        <v/>
      </c>
      <c r="AD446" s="40" t="str">
        <f>IF(ISNUMBER(AVERAGEIFS(Observed!AD$2:AD$2369,Observed!$A$2:$A$2369,$A446,Observed!$C$2:$C$2369,$C446)),AVERAGEIFS(Observed!AD$2:AD$2369,Observed!$A$2:$A$2369,$A446,Observed!$C$2:$C$2369,$C446),"")</f>
        <v/>
      </c>
      <c r="AE446" s="40" t="str">
        <f>IF(ISNUMBER(AVERAGEIFS(Observed!AE$2:AE$2369,Observed!$A$2:$A$2369,$A446,Observed!$C$2:$C$2369,$C446)),AVERAGEIFS(Observed!AE$2:AE$2369,Observed!$A$2:$A$2369,$A446,Observed!$C$2:$C$2369,$C446),"")</f>
        <v/>
      </c>
      <c r="AF446" s="40" t="str">
        <f>IF(ISNUMBER(AVERAGEIFS(Observed!AF$2:AF$2369,Observed!$A$2:$A$2369,$A446,Observed!$C$2:$C$2369,$C446)),AVERAGEIFS(Observed!AF$2:AF$2369,Observed!$A$2:$A$2369,$A446,Observed!$C$2:$C$2369,$C446),"")</f>
        <v/>
      </c>
      <c r="AG446" s="40" t="str">
        <f>IF(ISNUMBER(AVERAGEIFS(Observed!AG$2:AG$2369,Observed!$A$2:$A$2369,$A446,Observed!$C$2:$C$2369,$C446)),AVERAGEIFS(Observed!AG$2:AG$2369,Observed!$A$2:$A$2369,$A446,Observed!$C$2:$C$2369,$C446),"")</f>
        <v/>
      </c>
      <c r="AH446" s="41" t="str">
        <f>IF(ISNUMBER(AVERAGEIFS(Observed!AH$2:AH$2369,Observed!$A$2:$A$2369,$A446,Observed!$C$2:$C$2369,$C446)),AVERAGEIFS(Observed!AH$2:AH$2369,Observed!$A$2:$A$2369,$A446,Observed!$C$2:$C$2369,$C446),"")</f>
        <v/>
      </c>
      <c r="AI446" s="41" t="str">
        <f>IF(ISNUMBER(AVERAGEIFS(Observed!AI$2:AI$2369,Observed!$A$2:$A$2369,$A446,Observed!$C$2:$C$2369,$C446)),AVERAGEIFS(Observed!AI$2:AI$2369,Observed!$A$2:$A$2369,$A446,Observed!$C$2:$C$2369,$C446),"")</f>
        <v/>
      </c>
      <c r="AJ446" s="41" t="str">
        <f>IF(ISNUMBER(AVERAGEIFS(Observed!AJ$2:AJ$2369,Observed!$A$2:$A$2369,$A446,Observed!$C$2:$C$2369,$C446)),AVERAGEIFS(Observed!AJ$2:AJ$2369,Observed!$A$2:$A$2369,$A446,Observed!$C$2:$C$2369,$C446),"")</f>
        <v/>
      </c>
      <c r="AK446" s="40" t="str">
        <f>IF(ISNUMBER(AVERAGEIFS(Observed!AK$2:AK$2369,Observed!$A$2:$A$2369,$A446,Observed!$C$2:$C$2369,$C446)),AVERAGEIFS(Observed!AK$2:AK$2369,Observed!$A$2:$A$2369,$A446,Observed!$C$2:$C$2369,$C446),"")</f>
        <v/>
      </c>
      <c r="AL446" s="41" t="str">
        <f>IF(ISNUMBER(AVERAGEIFS(Observed!AL$2:AL$2369,Observed!$A$2:$A$2369,$A446,Observed!$C$2:$C$2369,$C446)),AVERAGEIFS(Observed!AL$2:AL$2369,Observed!$A$2:$A$2369,$A446,Observed!$C$2:$C$2369,$C446),"")</f>
        <v/>
      </c>
      <c r="AM446" s="40" t="str">
        <f>IF(ISNUMBER(AVERAGEIFS(Observed!AM$2:AM$2369,Observed!$A$2:$A$2369,$A446,Observed!$C$2:$C$2369,$C446)),AVERAGEIFS(Observed!AM$2:AM$2369,Observed!$A$2:$A$2369,$A446,Observed!$C$2:$C$2369,$C446),"")</f>
        <v/>
      </c>
      <c r="AN446" s="40" t="str">
        <f>IF(ISNUMBER(AVERAGEIFS(Observed!AN$2:AN$2369,Observed!$A$2:$A$2369,$A446,Observed!$C$2:$C$2369,$C446)),AVERAGEIFS(Observed!AN$2:AN$2369,Observed!$A$2:$A$2369,$A446,Observed!$C$2:$C$2369,$C446),"")</f>
        <v/>
      </c>
      <c r="AO446" s="40" t="str">
        <f>IF(ISNUMBER(AVERAGEIFS(Observed!AO$2:AO$2369,Observed!$A$2:$A$2369,$A446,Observed!$C$2:$C$2369,$C446)),AVERAGEIFS(Observed!AO$2:AO$2369,Observed!$A$2:$A$2369,$A446,Observed!$C$2:$C$2369,$C446),"")</f>
        <v/>
      </c>
      <c r="AP446" s="41" t="str">
        <f>IF(ISNUMBER(AVERAGEIFS(Observed!AP$2:AP$2369,Observed!$A$2:$A$2369,$A446,Observed!$C$2:$C$2369,$C446)),AVERAGEIFS(Observed!AP$2:AP$2369,Observed!$A$2:$A$2369,$A446,Observed!$C$2:$C$2369,$C446),"")</f>
        <v/>
      </c>
      <c r="AQ446" s="40" t="str">
        <f>IF(ISNUMBER(AVERAGEIFS(Observed!AQ$2:AQ$2369,Observed!$A$2:$A$2369,$A446,Observed!$C$2:$C$2369,$C446)),AVERAGEIFS(Observed!AQ$2:AQ$2369,Observed!$A$2:$A$2369,$A446,Observed!$C$2:$C$2369,$C446),"")</f>
        <v/>
      </c>
      <c r="AR446" s="40" t="str">
        <f>IF(ISNUMBER(AVERAGEIFS(Observed!AR$2:AR$2369,Observed!$A$2:$A$2369,$A446,Observed!$C$2:$C$2369,$C446)),AVERAGEIFS(Observed!AR$2:AR$2369,Observed!$A$2:$A$2369,$A446,Observed!$C$2:$C$2369,$C446),"")</f>
        <v/>
      </c>
      <c r="AS446" s="3">
        <f>COUNTIFS(Observed!$A$2:$A$2369,$A446,Observed!$C$2:$C$2369,$C446)</f>
        <v>4</v>
      </c>
      <c r="AT446" s="3">
        <f t="shared" si="7"/>
        <v>3</v>
      </c>
    </row>
    <row r="447" spans="1:46" x14ac:dyDescent="0.25">
      <c r="A447" t="s">
        <v>60</v>
      </c>
      <c r="B447" t="s">
        <v>61</v>
      </c>
      <c r="C447" s="7">
        <v>42494</v>
      </c>
      <c r="D447" t="s">
        <v>101</v>
      </c>
      <c r="F447">
        <v>200</v>
      </c>
      <c r="J447" t="s">
        <v>97</v>
      </c>
      <c r="K447" t="s">
        <v>59</v>
      </c>
      <c r="L447">
        <v>8</v>
      </c>
      <c r="M447" t="s">
        <v>56</v>
      </c>
      <c r="N447" s="39" t="str">
        <f>IF(ISNUMBER(AVERAGEIFS(Observed!N$2:N$2369,Observed!$A$2:$A$2369,$A447,Observed!$C$2:$C$2369,$C447)),AVERAGEIFS(Observed!N$2:N$2369,Observed!$A$2:$A$2369,$A447,Observed!$C$2:$C$2369,$C447),"")</f>
        <v/>
      </c>
      <c r="O447" s="40" t="str">
        <f>IF(ISNUMBER(AVERAGEIFS(Observed!O$2:O$2369,Observed!$A$2:$A$2369,$A447,Observed!$C$2:$C$2369,$C447)),AVERAGEIFS(Observed!O$2:O$2369,Observed!$A$2:$A$2369,$A447,Observed!$C$2:$C$2369,$C447),"")</f>
        <v/>
      </c>
      <c r="P447" s="40">
        <f>IF(ISNUMBER(AVERAGEIFS(Observed!P$2:P$2369,Observed!$A$2:$A$2369,$A447,Observed!$C$2:$C$2369,$C447)),AVERAGEIFS(Observed!P$2:P$2369,Observed!$A$2:$A$2369,$A447,Observed!$C$2:$C$2369,$C447),"")</f>
        <v>33.932500000000005</v>
      </c>
      <c r="Q447" s="40">
        <f>IF(ISNUMBER(AVERAGEIFS(Observed!Q$2:Q$2369,Observed!$A$2:$A$2369,$A447,Observed!$C$2:$C$2369,$C447)),AVERAGEIFS(Observed!Q$2:Q$2369,Observed!$A$2:$A$2369,$A447,Observed!$C$2:$C$2369,$C447),"")</f>
        <v>33.932500000000005</v>
      </c>
      <c r="R447" s="40">
        <f>IF(ISNUMBER(AVERAGEIFS(Observed!R$2:R$2369,Observed!$A$2:$A$2369,$A447,Observed!$C$2:$C$2369,$C447)),AVERAGEIFS(Observed!R$2:R$2369,Observed!$A$2:$A$2369,$A447,Observed!$C$2:$C$2369,$C447),"")</f>
        <v>731.14250000000015</v>
      </c>
      <c r="S447" s="41" t="str">
        <f>IF(ISNUMBER(AVERAGEIFS(Observed!S$2:S$2369,Observed!$A$2:$A$2369,$A447,Observed!$C$2:$C$2369,$C447)),AVERAGEIFS(Observed!S$2:S$2369,Observed!$A$2:$A$2369,$A447,Observed!$C$2:$C$2369,$C447),"")</f>
        <v/>
      </c>
      <c r="T447" s="41" t="str">
        <f>IF(ISNUMBER(AVERAGEIFS(Observed!T$2:T$2369,Observed!$A$2:$A$2369,$A447,Observed!$C$2:$C$2369,$C447)),AVERAGEIFS(Observed!T$2:T$2369,Observed!$A$2:$A$2369,$A447,Observed!$C$2:$C$2369,$C447),"")</f>
        <v/>
      </c>
      <c r="U447" s="41" t="str">
        <f>IF(ISNUMBER(AVERAGEIFS(Observed!U$2:U$2369,Observed!$A$2:$A$2369,$A447,Observed!$C$2:$C$2369,$C447)),AVERAGEIFS(Observed!U$2:U$2369,Observed!$A$2:$A$2369,$A447,Observed!$C$2:$C$2369,$C447),"")</f>
        <v/>
      </c>
      <c r="V447" s="40" t="str">
        <f>IF(ISNUMBER(AVERAGEIFS(Observed!V$2:V$2369,Observed!$A$2:$A$2369,$A447,Observed!$C$2:$C$2369,$C447)),AVERAGEIFS(Observed!V$2:V$2369,Observed!$A$2:$A$2369,$A447,Observed!$C$2:$C$2369,$C447),"")</f>
        <v/>
      </c>
      <c r="W447" s="8" t="str">
        <f>IF(ISNUMBER(AVERAGEIFS(Observed!W$2:W$2369,Observed!$A$2:$A$2369,$A447,Observed!$C$2:$C$2369,$C447)),AVERAGEIFS(Observed!W$2:W$2369,Observed!$A$2:$A$2369,$A447,Observed!$C$2:$C$2369,$C447),"")</f>
        <v/>
      </c>
      <c r="X447" s="8" t="str">
        <f>IF(ISNUMBER(AVERAGEIFS(Observed!X$2:X$2369,Observed!$A$2:$A$2369,$A447,Observed!$C$2:$C$2369,$C447)),AVERAGEIFS(Observed!X$2:X$2369,Observed!$A$2:$A$2369,$A447,Observed!$C$2:$C$2369,$C447),"")</f>
        <v/>
      </c>
      <c r="Y447" s="40" t="str">
        <f>IF(ISNUMBER(AVERAGEIFS(Observed!Y$2:Y$2369,Observed!$A$2:$A$2369,$A447,Observed!$C$2:$C$2369,$C447)),AVERAGEIFS(Observed!Y$2:Y$2369,Observed!$A$2:$A$2369,$A447,Observed!$C$2:$C$2369,$C447),"")</f>
        <v/>
      </c>
      <c r="Z447" s="40" t="str">
        <f>IF(ISNUMBER(AVERAGEIFS(Observed!Z$2:Z$2369,Observed!$A$2:$A$2369,$A447,Observed!$C$2:$C$2369,$C447)),AVERAGEIFS(Observed!Z$2:Z$2369,Observed!$A$2:$A$2369,$A447,Observed!$C$2:$C$2369,$C447),"")</f>
        <v/>
      </c>
      <c r="AA447" s="40" t="str">
        <f>IF(ISNUMBER(AVERAGEIFS(Observed!AA$2:AA$2369,Observed!$A$2:$A$2369,$A447,Observed!$C$2:$C$2369,$C447)),AVERAGEIFS(Observed!AA$2:AA$2369,Observed!$A$2:$A$2369,$A447,Observed!$C$2:$C$2369,$C447),"")</f>
        <v/>
      </c>
      <c r="AB447" s="40" t="str">
        <f>IF(ISNUMBER(AVERAGEIFS(Observed!AB$2:AB$2369,Observed!$A$2:$A$2369,$A447,Observed!$C$2:$C$2369,$C447)),AVERAGEIFS(Observed!AB$2:AB$2369,Observed!$A$2:$A$2369,$A447,Observed!$C$2:$C$2369,$C447),"")</f>
        <v/>
      </c>
      <c r="AC447" s="40" t="str">
        <f>IF(ISNUMBER(AVERAGEIFS(Observed!AC$2:AC$2369,Observed!$A$2:$A$2369,$A447,Observed!$C$2:$C$2369,$C447)),AVERAGEIFS(Observed!AC$2:AC$2369,Observed!$A$2:$A$2369,$A447,Observed!$C$2:$C$2369,$C447),"")</f>
        <v/>
      </c>
      <c r="AD447" s="40" t="str">
        <f>IF(ISNUMBER(AVERAGEIFS(Observed!AD$2:AD$2369,Observed!$A$2:$A$2369,$A447,Observed!$C$2:$C$2369,$C447)),AVERAGEIFS(Observed!AD$2:AD$2369,Observed!$A$2:$A$2369,$A447,Observed!$C$2:$C$2369,$C447),"")</f>
        <v/>
      </c>
      <c r="AE447" s="40" t="str">
        <f>IF(ISNUMBER(AVERAGEIFS(Observed!AE$2:AE$2369,Observed!$A$2:$A$2369,$A447,Observed!$C$2:$C$2369,$C447)),AVERAGEIFS(Observed!AE$2:AE$2369,Observed!$A$2:$A$2369,$A447,Observed!$C$2:$C$2369,$C447),"")</f>
        <v/>
      </c>
      <c r="AF447" s="40" t="str">
        <f>IF(ISNUMBER(AVERAGEIFS(Observed!AF$2:AF$2369,Observed!$A$2:$A$2369,$A447,Observed!$C$2:$C$2369,$C447)),AVERAGEIFS(Observed!AF$2:AF$2369,Observed!$A$2:$A$2369,$A447,Observed!$C$2:$C$2369,$C447),"")</f>
        <v/>
      </c>
      <c r="AG447" s="40" t="str">
        <f>IF(ISNUMBER(AVERAGEIFS(Observed!AG$2:AG$2369,Observed!$A$2:$A$2369,$A447,Observed!$C$2:$C$2369,$C447)),AVERAGEIFS(Observed!AG$2:AG$2369,Observed!$A$2:$A$2369,$A447,Observed!$C$2:$C$2369,$C447),"")</f>
        <v/>
      </c>
      <c r="AH447" s="41" t="str">
        <f>IF(ISNUMBER(AVERAGEIFS(Observed!AH$2:AH$2369,Observed!$A$2:$A$2369,$A447,Observed!$C$2:$C$2369,$C447)),AVERAGEIFS(Observed!AH$2:AH$2369,Observed!$A$2:$A$2369,$A447,Observed!$C$2:$C$2369,$C447),"")</f>
        <v/>
      </c>
      <c r="AI447" s="41" t="str">
        <f>IF(ISNUMBER(AVERAGEIFS(Observed!AI$2:AI$2369,Observed!$A$2:$A$2369,$A447,Observed!$C$2:$C$2369,$C447)),AVERAGEIFS(Observed!AI$2:AI$2369,Observed!$A$2:$A$2369,$A447,Observed!$C$2:$C$2369,$C447),"")</f>
        <v/>
      </c>
      <c r="AJ447" s="41" t="str">
        <f>IF(ISNUMBER(AVERAGEIFS(Observed!AJ$2:AJ$2369,Observed!$A$2:$A$2369,$A447,Observed!$C$2:$C$2369,$C447)),AVERAGEIFS(Observed!AJ$2:AJ$2369,Observed!$A$2:$A$2369,$A447,Observed!$C$2:$C$2369,$C447),"")</f>
        <v/>
      </c>
      <c r="AK447" s="40" t="str">
        <f>IF(ISNUMBER(AVERAGEIFS(Observed!AK$2:AK$2369,Observed!$A$2:$A$2369,$A447,Observed!$C$2:$C$2369,$C447)),AVERAGEIFS(Observed!AK$2:AK$2369,Observed!$A$2:$A$2369,$A447,Observed!$C$2:$C$2369,$C447),"")</f>
        <v/>
      </c>
      <c r="AL447" s="41" t="str">
        <f>IF(ISNUMBER(AVERAGEIFS(Observed!AL$2:AL$2369,Observed!$A$2:$A$2369,$A447,Observed!$C$2:$C$2369,$C447)),AVERAGEIFS(Observed!AL$2:AL$2369,Observed!$A$2:$A$2369,$A447,Observed!$C$2:$C$2369,$C447),"")</f>
        <v/>
      </c>
      <c r="AM447" s="40" t="str">
        <f>IF(ISNUMBER(AVERAGEIFS(Observed!AM$2:AM$2369,Observed!$A$2:$A$2369,$A447,Observed!$C$2:$C$2369,$C447)),AVERAGEIFS(Observed!AM$2:AM$2369,Observed!$A$2:$A$2369,$A447,Observed!$C$2:$C$2369,$C447),"")</f>
        <v/>
      </c>
      <c r="AN447" s="40" t="str">
        <f>IF(ISNUMBER(AVERAGEIFS(Observed!AN$2:AN$2369,Observed!$A$2:$A$2369,$A447,Observed!$C$2:$C$2369,$C447)),AVERAGEIFS(Observed!AN$2:AN$2369,Observed!$A$2:$A$2369,$A447,Observed!$C$2:$C$2369,$C447),"")</f>
        <v/>
      </c>
      <c r="AO447" s="40" t="str">
        <f>IF(ISNUMBER(AVERAGEIFS(Observed!AO$2:AO$2369,Observed!$A$2:$A$2369,$A447,Observed!$C$2:$C$2369,$C447)),AVERAGEIFS(Observed!AO$2:AO$2369,Observed!$A$2:$A$2369,$A447,Observed!$C$2:$C$2369,$C447),"")</f>
        <v/>
      </c>
      <c r="AP447" s="41" t="str">
        <f>IF(ISNUMBER(AVERAGEIFS(Observed!AP$2:AP$2369,Observed!$A$2:$A$2369,$A447,Observed!$C$2:$C$2369,$C447)),AVERAGEIFS(Observed!AP$2:AP$2369,Observed!$A$2:$A$2369,$A447,Observed!$C$2:$C$2369,$C447),"")</f>
        <v/>
      </c>
      <c r="AQ447" s="40" t="str">
        <f>IF(ISNUMBER(AVERAGEIFS(Observed!AQ$2:AQ$2369,Observed!$A$2:$A$2369,$A447,Observed!$C$2:$C$2369,$C447)),AVERAGEIFS(Observed!AQ$2:AQ$2369,Observed!$A$2:$A$2369,$A447,Observed!$C$2:$C$2369,$C447),"")</f>
        <v/>
      </c>
      <c r="AR447" s="40" t="str">
        <f>IF(ISNUMBER(AVERAGEIFS(Observed!AR$2:AR$2369,Observed!$A$2:$A$2369,$A447,Observed!$C$2:$C$2369,$C447)),AVERAGEIFS(Observed!AR$2:AR$2369,Observed!$A$2:$A$2369,$A447,Observed!$C$2:$C$2369,$C447),"")</f>
        <v/>
      </c>
      <c r="AS447" s="3">
        <f>COUNTIFS(Observed!$A$2:$A$2369,$A447,Observed!$C$2:$C$2369,$C447)</f>
        <v>4</v>
      </c>
      <c r="AT447" s="3">
        <f t="shared" si="7"/>
        <v>3</v>
      </c>
    </row>
    <row r="448" spans="1:46" x14ac:dyDescent="0.25">
      <c r="A448" t="s">
        <v>65</v>
      </c>
      <c r="B448" t="s">
        <v>61</v>
      </c>
      <c r="C448" s="7">
        <v>42494</v>
      </c>
      <c r="D448" t="s">
        <v>101</v>
      </c>
      <c r="F448">
        <v>350</v>
      </c>
      <c r="J448" t="s">
        <v>97</v>
      </c>
      <c r="K448" t="s">
        <v>59</v>
      </c>
      <c r="L448">
        <v>8</v>
      </c>
      <c r="M448" t="s">
        <v>56</v>
      </c>
      <c r="N448" s="39" t="str">
        <f>IF(ISNUMBER(AVERAGEIFS(Observed!N$2:N$2369,Observed!$A$2:$A$2369,$A448,Observed!$C$2:$C$2369,$C448)),AVERAGEIFS(Observed!N$2:N$2369,Observed!$A$2:$A$2369,$A448,Observed!$C$2:$C$2369,$C448),"")</f>
        <v/>
      </c>
      <c r="O448" s="40" t="str">
        <f>IF(ISNUMBER(AVERAGEIFS(Observed!O$2:O$2369,Observed!$A$2:$A$2369,$A448,Observed!$C$2:$C$2369,$C448)),AVERAGEIFS(Observed!O$2:O$2369,Observed!$A$2:$A$2369,$A448,Observed!$C$2:$C$2369,$C448),"")</f>
        <v/>
      </c>
      <c r="P448" s="40">
        <f>IF(ISNUMBER(AVERAGEIFS(Observed!P$2:P$2369,Observed!$A$2:$A$2369,$A448,Observed!$C$2:$C$2369,$C448)),AVERAGEIFS(Observed!P$2:P$2369,Observed!$A$2:$A$2369,$A448,Observed!$C$2:$C$2369,$C448),"")</f>
        <v>27.677500000000002</v>
      </c>
      <c r="Q448" s="40">
        <f>IF(ISNUMBER(AVERAGEIFS(Observed!Q$2:Q$2369,Observed!$A$2:$A$2369,$A448,Observed!$C$2:$C$2369,$C448)),AVERAGEIFS(Observed!Q$2:Q$2369,Observed!$A$2:$A$2369,$A448,Observed!$C$2:$C$2369,$C448),"")</f>
        <v>27.677500000000002</v>
      </c>
      <c r="R448" s="40">
        <f>IF(ISNUMBER(AVERAGEIFS(Observed!R$2:R$2369,Observed!$A$2:$A$2369,$A448,Observed!$C$2:$C$2369,$C448)),AVERAGEIFS(Observed!R$2:R$2369,Observed!$A$2:$A$2369,$A448,Observed!$C$2:$C$2369,$C448),"")</f>
        <v>864.2974999999999</v>
      </c>
      <c r="S448" s="41" t="str">
        <f>IF(ISNUMBER(AVERAGEIFS(Observed!S$2:S$2369,Observed!$A$2:$A$2369,$A448,Observed!$C$2:$C$2369,$C448)),AVERAGEIFS(Observed!S$2:S$2369,Observed!$A$2:$A$2369,$A448,Observed!$C$2:$C$2369,$C448),"")</f>
        <v/>
      </c>
      <c r="T448" s="41" t="str">
        <f>IF(ISNUMBER(AVERAGEIFS(Observed!T$2:T$2369,Observed!$A$2:$A$2369,$A448,Observed!$C$2:$C$2369,$C448)),AVERAGEIFS(Observed!T$2:T$2369,Observed!$A$2:$A$2369,$A448,Observed!$C$2:$C$2369,$C448),"")</f>
        <v/>
      </c>
      <c r="U448" s="41" t="str">
        <f>IF(ISNUMBER(AVERAGEIFS(Observed!U$2:U$2369,Observed!$A$2:$A$2369,$A448,Observed!$C$2:$C$2369,$C448)),AVERAGEIFS(Observed!U$2:U$2369,Observed!$A$2:$A$2369,$A448,Observed!$C$2:$C$2369,$C448),"")</f>
        <v/>
      </c>
      <c r="V448" s="40" t="str">
        <f>IF(ISNUMBER(AVERAGEIFS(Observed!V$2:V$2369,Observed!$A$2:$A$2369,$A448,Observed!$C$2:$C$2369,$C448)),AVERAGEIFS(Observed!V$2:V$2369,Observed!$A$2:$A$2369,$A448,Observed!$C$2:$C$2369,$C448),"")</f>
        <v/>
      </c>
      <c r="W448" s="8" t="str">
        <f>IF(ISNUMBER(AVERAGEIFS(Observed!W$2:W$2369,Observed!$A$2:$A$2369,$A448,Observed!$C$2:$C$2369,$C448)),AVERAGEIFS(Observed!W$2:W$2369,Observed!$A$2:$A$2369,$A448,Observed!$C$2:$C$2369,$C448),"")</f>
        <v/>
      </c>
      <c r="X448" s="8" t="str">
        <f>IF(ISNUMBER(AVERAGEIFS(Observed!X$2:X$2369,Observed!$A$2:$A$2369,$A448,Observed!$C$2:$C$2369,$C448)),AVERAGEIFS(Observed!X$2:X$2369,Observed!$A$2:$A$2369,$A448,Observed!$C$2:$C$2369,$C448),"")</f>
        <v/>
      </c>
      <c r="Y448" s="40" t="str">
        <f>IF(ISNUMBER(AVERAGEIFS(Observed!Y$2:Y$2369,Observed!$A$2:$A$2369,$A448,Observed!$C$2:$C$2369,$C448)),AVERAGEIFS(Observed!Y$2:Y$2369,Observed!$A$2:$A$2369,$A448,Observed!$C$2:$C$2369,$C448),"")</f>
        <v/>
      </c>
      <c r="Z448" s="40" t="str">
        <f>IF(ISNUMBER(AVERAGEIFS(Observed!Z$2:Z$2369,Observed!$A$2:$A$2369,$A448,Observed!$C$2:$C$2369,$C448)),AVERAGEIFS(Observed!Z$2:Z$2369,Observed!$A$2:$A$2369,$A448,Observed!$C$2:$C$2369,$C448),"")</f>
        <v/>
      </c>
      <c r="AA448" s="40" t="str">
        <f>IF(ISNUMBER(AVERAGEIFS(Observed!AA$2:AA$2369,Observed!$A$2:$A$2369,$A448,Observed!$C$2:$C$2369,$C448)),AVERAGEIFS(Observed!AA$2:AA$2369,Observed!$A$2:$A$2369,$A448,Observed!$C$2:$C$2369,$C448),"")</f>
        <v/>
      </c>
      <c r="AB448" s="40" t="str">
        <f>IF(ISNUMBER(AVERAGEIFS(Observed!AB$2:AB$2369,Observed!$A$2:$A$2369,$A448,Observed!$C$2:$C$2369,$C448)),AVERAGEIFS(Observed!AB$2:AB$2369,Observed!$A$2:$A$2369,$A448,Observed!$C$2:$C$2369,$C448),"")</f>
        <v/>
      </c>
      <c r="AC448" s="40" t="str">
        <f>IF(ISNUMBER(AVERAGEIFS(Observed!AC$2:AC$2369,Observed!$A$2:$A$2369,$A448,Observed!$C$2:$C$2369,$C448)),AVERAGEIFS(Observed!AC$2:AC$2369,Observed!$A$2:$A$2369,$A448,Observed!$C$2:$C$2369,$C448),"")</f>
        <v/>
      </c>
      <c r="AD448" s="40" t="str">
        <f>IF(ISNUMBER(AVERAGEIFS(Observed!AD$2:AD$2369,Observed!$A$2:$A$2369,$A448,Observed!$C$2:$C$2369,$C448)),AVERAGEIFS(Observed!AD$2:AD$2369,Observed!$A$2:$A$2369,$A448,Observed!$C$2:$C$2369,$C448),"")</f>
        <v/>
      </c>
      <c r="AE448" s="40" t="str">
        <f>IF(ISNUMBER(AVERAGEIFS(Observed!AE$2:AE$2369,Observed!$A$2:$A$2369,$A448,Observed!$C$2:$C$2369,$C448)),AVERAGEIFS(Observed!AE$2:AE$2369,Observed!$A$2:$A$2369,$A448,Observed!$C$2:$C$2369,$C448),"")</f>
        <v/>
      </c>
      <c r="AF448" s="40" t="str">
        <f>IF(ISNUMBER(AVERAGEIFS(Observed!AF$2:AF$2369,Observed!$A$2:$A$2369,$A448,Observed!$C$2:$C$2369,$C448)),AVERAGEIFS(Observed!AF$2:AF$2369,Observed!$A$2:$A$2369,$A448,Observed!$C$2:$C$2369,$C448),"")</f>
        <v/>
      </c>
      <c r="AG448" s="40" t="str">
        <f>IF(ISNUMBER(AVERAGEIFS(Observed!AG$2:AG$2369,Observed!$A$2:$A$2369,$A448,Observed!$C$2:$C$2369,$C448)),AVERAGEIFS(Observed!AG$2:AG$2369,Observed!$A$2:$A$2369,$A448,Observed!$C$2:$C$2369,$C448),"")</f>
        <v/>
      </c>
      <c r="AH448" s="41" t="str">
        <f>IF(ISNUMBER(AVERAGEIFS(Observed!AH$2:AH$2369,Observed!$A$2:$A$2369,$A448,Observed!$C$2:$C$2369,$C448)),AVERAGEIFS(Observed!AH$2:AH$2369,Observed!$A$2:$A$2369,$A448,Observed!$C$2:$C$2369,$C448),"")</f>
        <v/>
      </c>
      <c r="AI448" s="41" t="str">
        <f>IF(ISNUMBER(AVERAGEIFS(Observed!AI$2:AI$2369,Observed!$A$2:$A$2369,$A448,Observed!$C$2:$C$2369,$C448)),AVERAGEIFS(Observed!AI$2:AI$2369,Observed!$A$2:$A$2369,$A448,Observed!$C$2:$C$2369,$C448),"")</f>
        <v/>
      </c>
      <c r="AJ448" s="41" t="str">
        <f>IF(ISNUMBER(AVERAGEIFS(Observed!AJ$2:AJ$2369,Observed!$A$2:$A$2369,$A448,Observed!$C$2:$C$2369,$C448)),AVERAGEIFS(Observed!AJ$2:AJ$2369,Observed!$A$2:$A$2369,$A448,Observed!$C$2:$C$2369,$C448),"")</f>
        <v/>
      </c>
      <c r="AK448" s="40" t="str">
        <f>IF(ISNUMBER(AVERAGEIFS(Observed!AK$2:AK$2369,Observed!$A$2:$A$2369,$A448,Observed!$C$2:$C$2369,$C448)),AVERAGEIFS(Observed!AK$2:AK$2369,Observed!$A$2:$A$2369,$A448,Observed!$C$2:$C$2369,$C448),"")</f>
        <v/>
      </c>
      <c r="AL448" s="41" t="str">
        <f>IF(ISNUMBER(AVERAGEIFS(Observed!AL$2:AL$2369,Observed!$A$2:$A$2369,$A448,Observed!$C$2:$C$2369,$C448)),AVERAGEIFS(Observed!AL$2:AL$2369,Observed!$A$2:$A$2369,$A448,Observed!$C$2:$C$2369,$C448),"")</f>
        <v/>
      </c>
      <c r="AM448" s="40" t="str">
        <f>IF(ISNUMBER(AVERAGEIFS(Observed!AM$2:AM$2369,Observed!$A$2:$A$2369,$A448,Observed!$C$2:$C$2369,$C448)),AVERAGEIFS(Observed!AM$2:AM$2369,Observed!$A$2:$A$2369,$A448,Observed!$C$2:$C$2369,$C448),"")</f>
        <v/>
      </c>
      <c r="AN448" s="40" t="str">
        <f>IF(ISNUMBER(AVERAGEIFS(Observed!AN$2:AN$2369,Observed!$A$2:$A$2369,$A448,Observed!$C$2:$C$2369,$C448)),AVERAGEIFS(Observed!AN$2:AN$2369,Observed!$A$2:$A$2369,$A448,Observed!$C$2:$C$2369,$C448),"")</f>
        <v/>
      </c>
      <c r="AO448" s="40" t="str">
        <f>IF(ISNUMBER(AVERAGEIFS(Observed!AO$2:AO$2369,Observed!$A$2:$A$2369,$A448,Observed!$C$2:$C$2369,$C448)),AVERAGEIFS(Observed!AO$2:AO$2369,Observed!$A$2:$A$2369,$A448,Observed!$C$2:$C$2369,$C448),"")</f>
        <v/>
      </c>
      <c r="AP448" s="41" t="str">
        <f>IF(ISNUMBER(AVERAGEIFS(Observed!AP$2:AP$2369,Observed!$A$2:$A$2369,$A448,Observed!$C$2:$C$2369,$C448)),AVERAGEIFS(Observed!AP$2:AP$2369,Observed!$A$2:$A$2369,$A448,Observed!$C$2:$C$2369,$C448),"")</f>
        <v/>
      </c>
      <c r="AQ448" s="40" t="str">
        <f>IF(ISNUMBER(AVERAGEIFS(Observed!AQ$2:AQ$2369,Observed!$A$2:$A$2369,$A448,Observed!$C$2:$C$2369,$C448)),AVERAGEIFS(Observed!AQ$2:AQ$2369,Observed!$A$2:$A$2369,$A448,Observed!$C$2:$C$2369,$C448),"")</f>
        <v/>
      </c>
      <c r="AR448" s="40" t="str">
        <f>IF(ISNUMBER(AVERAGEIFS(Observed!AR$2:AR$2369,Observed!$A$2:$A$2369,$A448,Observed!$C$2:$C$2369,$C448)),AVERAGEIFS(Observed!AR$2:AR$2369,Observed!$A$2:$A$2369,$A448,Observed!$C$2:$C$2369,$C448),"")</f>
        <v/>
      </c>
      <c r="AS448" s="3">
        <f>COUNTIFS(Observed!$A$2:$A$2369,$A448,Observed!$C$2:$C$2369,$C448)</f>
        <v>4</v>
      </c>
      <c r="AT448" s="3">
        <f t="shared" si="7"/>
        <v>3</v>
      </c>
    </row>
    <row r="449" spans="1:46" x14ac:dyDescent="0.25">
      <c r="A449" t="s">
        <v>62</v>
      </c>
      <c r="B449" t="s">
        <v>61</v>
      </c>
      <c r="C449" s="7">
        <v>42494</v>
      </c>
      <c r="D449" t="s">
        <v>101</v>
      </c>
      <c r="F449">
        <v>500</v>
      </c>
      <c r="J449" t="s">
        <v>97</v>
      </c>
      <c r="K449" t="s">
        <v>59</v>
      </c>
      <c r="L449">
        <v>8</v>
      </c>
      <c r="M449" t="s">
        <v>56</v>
      </c>
      <c r="N449" s="39" t="str">
        <f>IF(ISNUMBER(AVERAGEIFS(Observed!N$2:N$2369,Observed!$A$2:$A$2369,$A449,Observed!$C$2:$C$2369,$C449)),AVERAGEIFS(Observed!N$2:N$2369,Observed!$A$2:$A$2369,$A449,Observed!$C$2:$C$2369,$C449),"")</f>
        <v/>
      </c>
      <c r="O449" s="40" t="str">
        <f>IF(ISNUMBER(AVERAGEIFS(Observed!O$2:O$2369,Observed!$A$2:$A$2369,$A449,Observed!$C$2:$C$2369,$C449)),AVERAGEIFS(Observed!O$2:O$2369,Observed!$A$2:$A$2369,$A449,Observed!$C$2:$C$2369,$C449),"")</f>
        <v/>
      </c>
      <c r="P449" s="40">
        <f>IF(ISNUMBER(AVERAGEIFS(Observed!P$2:P$2369,Observed!$A$2:$A$2369,$A449,Observed!$C$2:$C$2369,$C449)),AVERAGEIFS(Observed!P$2:P$2369,Observed!$A$2:$A$2369,$A449,Observed!$C$2:$C$2369,$C449),"")</f>
        <v>25.772500000000001</v>
      </c>
      <c r="Q449" s="40">
        <f>IF(ISNUMBER(AVERAGEIFS(Observed!Q$2:Q$2369,Observed!$A$2:$A$2369,$A449,Observed!$C$2:$C$2369,$C449)),AVERAGEIFS(Observed!Q$2:Q$2369,Observed!$A$2:$A$2369,$A449,Observed!$C$2:$C$2369,$C449),"")</f>
        <v>25.772500000000001</v>
      </c>
      <c r="R449" s="40">
        <f>IF(ISNUMBER(AVERAGEIFS(Observed!R$2:R$2369,Observed!$A$2:$A$2369,$A449,Observed!$C$2:$C$2369,$C449)),AVERAGEIFS(Observed!R$2:R$2369,Observed!$A$2:$A$2369,$A449,Observed!$C$2:$C$2369,$C449),"")</f>
        <v>824.39499999999987</v>
      </c>
      <c r="S449" s="41" t="str">
        <f>IF(ISNUMBER(AVERAGEIFS(Observed!S$2:S$2369,Observed!$A$2:$A$2369,$A449,Observed!$C$2:$C$2369,$C449)),AVERAGEIFS(Observed!S$2:S$2369,Observed!$A$2:$A$2369,$A449,Observed!$C$2:$C$2369,$C449),"")</f>
        <v/>
      </c>
      <c r="T449" s="41" t="str">
        <f>IF(ISNUMBER(AVERAGEIFS(Observed!T$2:T$2369,Observed!$A$2:$A$2369,$A449,Observed!$C$2:$C$2369,$C449)),AVERAGEIFS(Observed!T$2:T$2369,Observed!$A$2:$A$2369,$A449,Observed!$C$2:$C$2369,$C449),"")</f>
        <v/>
      </c>
      <c r="U449" s="41" t="str">
        <f>IF(ISNUMBER(AVERAGEIFS(Observed!U$2:U$2369,Observed!$A$2:$A$2369,$A449,Observed!$C$2:$C$2369,$C449)),AVERAGEIFS(Observed!U$2:U$2369,Observed!$A$2:$A$2369,$A449,Observed!$C$2:$C$2369,$C449),"")</f>
        <v/>
      </c>
      <c r="V449" s="40" t="str">
        <f>IF(ISNUMBER(AVERAGEIFS(Observed!V$2:V$2369,Observed!$A$2:$A$2369,$A449,Observed!$C$2:$C$2369,$C449)),AVERAGEIFS(Observed!V$2:V$2369,Observed!$A$2:$A$2369,$A449,Observed!$C$2:$C$2369,$C449),"")</f>
        <v/>
      </c>
      <c r="W449" s="8" t="str">
        <f>IF(ISNUMBER(AVERAGEIFS(Observed!W$2:W$2369,Observed!$A$2:$A$2369,$A449,Observed!$C$2:$C$2369,$C449)),AVERAGEIFS(Observed!W$2:W$2369,Observed!$A$2:$A$2369,$A449,Observed!$C$2:$C$2369,$C449),"")</f>
        <v/>
      </c>
      <c r="X449" s="8" t="str">
        <f>IF(ISNUMBER(AVERAGEIFS(Observed!X$2:X$2369,Observed!$A$2:$A$2369,$A449,Observed!$C$2:$C$2369,$C449)),AVERAGEIFS(Observed!X$2:X$2369,Observed!$A$2:$A$2369,$A449,Observed!$C$2:$C$2369,$C449),"")</f>
        <v/>
      </c>
      <c r="Y449" s="40" t="str">
        <f>IF(ISNUMBER(AVERAGEIFS(Observed!Y$2:Y$2369,Observed!$A$2:$A$2369,$A449,Observed!$C$2:$C$2369,$C449)),AVERAGEIFS(Observed!Y$2:Y$2369,Observed!$A$2:$A$2369,$A449,Observed!$C$2:$C$2369,$C449),"")</f>
        <v/>
      </c>
      <c r="Z449" s="40" t="str">
        <f>IF(ISNUMBER(AVERAGEIFS(Observed!Z$2:Z$2369,Observed!$A$2:$A$2369,$A449,Observed!$C$2:$C$2369,$C449)),AVERAGEIFS(Observed!Z$2:Z$2369,Observed!$A$2:$A$2369,$A449,Observed!$C$2:$C$2369,$C449),"")</f>
        <v/>
      </c>
      <c r="AA449" s="40" t="str">
        <f>IF(ISNUMBER(AVERAGEIFS(Observed!AA$2:AA$2369,Observed!$A$2:$A$2369,$A449,Observed!$C$2:$C$2369,$C449)),AVERAGEIFS(Observed!AA$2:AA$2369,Observed!$A$2:$A$2369,$A449,Observed!$C$2:$C$2369,$C449),"")</f>
        <v/>
      </c>
      <c r="AB449" s="40" t="str">
        <f>IF(ISNUMBER(AVERAGEIFS(Observed!AB$2:AB$2369,Observed!$A$2:$A$2369,$A449,Observed!$C$2:$C$2369,$C449)),AVERAGEIFS(Observed!AB$2:AB$2369,Observed!$A$2:$A$2369,$A449,Observed!$C$2:$C$2369,$C449),"")</f>
        <v/>
      </c>
      <c r="AC449" s="40" t="str">
        <f>IF(ISNUMBER(AVERAGEIFS(Observed!AC$2:AC$2369,Observed!$A$2:$A$2369,$A449,Observed!$C$2:$C$2369,$C449)),AVERAGEIFS(Observed!AC$2:AC$2369,Observed!$A$2:$A$2369,$A449,Observed!$C$2:$C$2369,$C449),"")</f>
        <v/>
      </c>
      <c r="AD449" s="40" t="str">
        <f>IF(ISNUMBER(AVERAGEIFS(Observed!AD$2:AD$2369,Observed!$A$2:$A$2369,$A449,Observed!$C$2:$C$2369,$C449)),AVERAGEIFS(Observed!AD$2:AD$2369,Observed!$A$2:$A$2369,$A449,Observed!$C$2:$C$2369,$C449),"")</f>
        <v/>
      </c>
      <c r="AE449" s="40" t="str">
        <f>IF(ISNUMBER(AVERAGEIFS(Observed!AE$2:AE$2369,Observed!$A$2:$A$2369,$A449,Observed!$C$2:$C$2369,$C449)),AVERAGEIFS(Observed!AE$2:AE$2369,Observed!$A$2:$A$2369,$A449,Observed!$C$2:$C$2369,$C449),"")</f>
        <v/>
      </c>
      <c r="AF449" s="40" t="str">
        <f>IF(ISNUMBER(AVERAGEIFS(Observed!AF$2:AF$2369,Observed!$A$2:$A$2369,$A449,Observed!$C$2:$C$2369,$C449)),AVERAGEIFS(Observed!AF$2:AF$2369,Observed!$A$2:$A$2369,$A449,Observed!$C$2:$C$2369,$C449),"")</f>
        <v/>
      </c>
      <c r="AG449" s="40" t="str">
        <f>IF(ISNUMBER(AVERAGEIFS(Observed!AG$2:AG$2369,Observed!$A$2:$A$2369,$A449,Observed!$C$2:$C$2369,$C449)),AVERAGEIFS(Observed!AG$2:AG$2369,Observed!$A$2:$A$2369,$A449,Observed!$C$2:$C$2369,$C449),"")</f>
        <v/>
      </c>
      <c r="AH449" s="41" t="str">
        <f>IF(ISNUMBER(AVERAGEIFS(Observed!AH$2:AH$2369,Observed!$A$2:$A$2369,$A449,Observed!$C$2:$C$2369,$C449)),AVERAGEIFS(Observed!AH$2:AH$2369,Observed!$A$2:$A$2369,$A449,Observed!$C$2:$C$2369,$C449),"")</f>
        <v/>
      </c>
      <c r="AI449" s="41" t="str">
        <f>IF(ISNUMBER(AVERAGEIFS(Observed!AI$2:AI$2369,Observed!$A$2:$A$2369,$A449,Observed!$C$2:$C$2369,$C449)),AVERAGEIFS(Observed!AI$2:AI$2369,Observed!$A$2:$A$2369,$A449,Observed!$C$2:$C$2369,$C449),"")</f>
        <v/>
      </c>
      <c r="AJ449" s="41" t="str">
        <f>IF(ISNUMBER(AVERAGEIFS(Observed!AJ$2:AJ$2369,Observed!$A$2:$A$2369,$A449,Observed!$C$2:$C$2369,$C449)),AVERAGEIFS(Observed!AJ$2:AJ$2369,Observed!$A$2:$A$2369,$A449,Observed!$C$2:$C$2369,$C449),"")</f>
        <v/>
      </c>
      <c r="AK449" s="40" t="str">
        <f>IF(ISNUMBER(AVERAGEIFS(Observed!AK$2:AK$2369,Observed!$A$2:$A$2369,$A449,Observed!$C$2:$C$2369,$C449)),AVERAGEIFS(Observed!AK$2:AK$2369,Observed!$A$2:$A$2369,$A449,Observed!$C$2:$C$2369,$C449),"")</f>
        <v/>
      </c>
      <c r="AL449" s="41" t="str">
        <f>IF(ISNUMBER(AVERAGEIFS(Observed!AL$2:AL$2369,Observed!$A$2:$A$2369,$A449,Observed!$C$2:$C$2369,$C449)),AVERAGEIFS(Observed!AL$2:AL$2369,Observed!$A$2:$A$2369,$A449,Observed!$C$2:$C$2369,$C449),"")</f>
        <v/>
      </c>
      <c r="AM449" s="40" t="str">
        <f>IF(ISNUMBER(AVERAGEIFS(Observed!AM$2:AM$2369,Observed!$A$2:$A$2369,$A449,Observed!$C$2:$C$2369,$C449)),AVERAGEIFS(Observed!AM$2:AM$2369,Observed!$A$2:$A$2369,$A449,Observed!$C$2:$C$2369,$C449),"")</f>
        <v/>
      </c>
      <c r="AN449" s="40" t="str">
        <f>IF(ISNUMBER(AVERAGEIFS(Observed!AN$2:AN$2369,Observed!$A$2:$A$2369,$A449,Observed!$C$2:$C$2369,$C449)),AVERAGEIFS(Observed!AN$2:AN$2369,Observed!$A$2:$A$2369,$A449,Observed!$C$2:$C$2369,$C449),"")</f>
        <v/>
      </c>
      <c r="AO449" s="40" t="str">
        <f>IF(ISNUMBER(AVERAGEIFS(Observed!AO$2:AO$2369,Observed!$A$2:$A$2369,$A449,Observed!$C$2:$C$2369,$C449)),AVERAGEIFS(Observed!AO$2:AO$2369,Observed!$A$2:$A$2369,$A449,Observed!$C$2:$C$2369,$C449),"")</f>
        <v/>
      </c>
      <c r="AP449" s="41" t="str">
        <f>IF(ISNUMBER(AVERAGEIFS(Observed!AP$2:AP$2369,Observed!$A$2:$A$2369,$A449,Observed!$C$2:$C$2369,$C449)),AVERAGEIFS(Observed!AP$2:AP$2369,Observed!$A$2:$A$2369,$A449,Observed!$C$2:$C$2369,$C449),"")</f>
        <v/>
      </c>
      <c r="AQ449" s="40" t="str">
        <f>IF(ISNUMBER(AVERAGEIFS(Observed!AQ$2:AQ$2369,Observed!$A$2:$A$2369,$A449,Observed!$C$2:$C$2369,$C449)),AVERAGEIFS(Observed!AQ$2:AQ$2369,Observed!$A$2:$A$2369,$A449,Observed!$C$2:$C$2369,$C449),"")</f>
        <v/>
      </c>
      <c r="AR449" s="40" t="str">
        <f>IF(ISNUMBER(AVERAGEIFS(Observed!AR$2:AR$2369,Observed!$A$2:$A$2369,$A449,Observed!$C$2:$C$2369,$C449)),AVERAGEIFS(Observed!AR$2:AR$2369,Observed!$A$2:$A$2369,$A449,Observed!$C$2:$C$2369,$C449),"")</f>
        <v/>
      </c>
      <c r="AS449" s="3">
        <f>COUNTIFS(Observed!$A$2:$A$2369,$A449,Observed!$C$2:$C$2369,$C449)</f>
        <v>4</v>
      </c>
      <c r="AT449" s="3">
        <f t="shared" si="7"/>
        <v>3</v>
      </c>
    </row>
    <row r="450" spans="1:46" x14ac:dyDescent="0.25">
      <c r="A450" t="s">
        <v>69</v>
      </c>
      <c r="B450" t="s">
        <v>68</v>
      </c>
      <c r="C450" s="7">
        <v>42017</v>
      </c>
      <c r="D450" t="s">
        <v>101</v>
      </c>
      <c r="F450">
        <v>0</v>
      </c>
      <c r="J450" t="s">
        <v>96</v>
      </c>
      <c r="K450" t="s">
        <v>58</v>
      </c>
      <c r="L450">
        <v>1</v>
      </c>
      <c r="M450" t="s">
        <v>56</v>
      </c>
      <c r="N450" s="39" t="str">
        <f>IF(ISNUMBER(AVERAGEIFS(Observed!N$2:N$2369,Observed!$A$2:$A$2369,$A450,Observed!$C$2:$C$2369,$C450)),AVERAGEIFS(Observed!N$2:N$2369,Observed!$A$2:$A$2369,$A450,Observed!$C$2:$C$2369,$C450),"")</f>
        <v/>
      </c>
      <c r="O450" s="40" t="str">
        <f>IF(ISNUMBER(AVERAGEIFS(Observed!O$2:O$2369,Observed!$A$2:$A$2369,$A450,Observed!$C$2:$C$2369,$C450)),AVERAGEIFS(Observed!O$2:O$2369,Observed!$A$2:$A$2369,$A450,Observed!$C$2:$C$2369,$C450),"")</f>
        <v/>
      </c>
      <c r="P450" s="40">
        <f>IF(ISNUMBER(AVERAGEIFS(Observed!P$2:P$2369,Observed!$A$2:$A$2369,$A450,Observed!$C$2:$C$2369,$C450)),AVERAGEIFS(Observed!P$2:P$2369,Observed!$A$2:$A$2369,$A450,Observed!$C$2:$C$2369,$C450),"")</f>
        <v>342.19666666666666</v>
      </c>
      <c r="Q450" s="40">
        <f>IF(ISNUMBER(AVERAGEIFS(Observed!Q$2:Q$2369,Observed!$A$2:$A$2369,$A450,Observed!$C$2:$C$2369,$C450)),AVERAGEIFS(Observed!Q$2:Q$2369,Observed!$A$2:$A$2369,$A450,Observed!$C$2:$C$2369,$C450),"")</f>
        <v>342.19666666666666</v>
      </c>
      <c r="R450" s="40">
        <f>IF(ISNUMBER(AVERAGEIFS(Observed!R$2:R$2369,Observed!$A$2:$A$2369,$A450,Observed!$C$2:$C$2369,$C450)),AVERAGEIFS(Observed!R$2:R$2369,Observed!$A$2:$A$2369,$A450,Observed!$C$2:$C$2369,$C450),"")</f>
        <v>342.19666666666666</v>
      </c>
      <c r="S450" s="41" t="str">
        <f>IF(ISNUMBER(AVERAGEIFS(Observed!S$2:S$2369,Observed!$A$2:$A$2369,$A450,Observed!$C$2:$C$2369,$C450)),AVERAGEIFS(Observed!S$2:S$2369,Observed!$A$2:$A$2369,$A450,Observed!$C$2:$C$2369,$C450),"")</f>
        <v/>
      </c>
      <c r="T450" s="41" t="str">
        <f>IF(ISNUMBER(AVERAGEIFS(Observed!T$2:T$2369,Observed!$A$2:$A$2369,$A450,Observed!$C$2:$C$2369,$C450)),AVERAGEIFS(Observed!T$2:T$2369,Observed!$A$2:$A$2369,$A450,Observed!$C$2:$C$2369,$C450),"")</f>
        <v/>
      </c>
      <c r="U450" s="41" t="str">
        <f>IF(ISNUMBER(AVERAGEIFS(Observed!U$2:U$2369,Observed!$A$2:$A$2369,$A450,Observed!$C$2:$C$2369,$C450)),AVERAGEIFS(Observed!U$2:U$2369,Observed!$A$2:$A$2369,$A450,Observed!$C$2:$C$2369,$C450),"")</f>
        <v/>
      </c>
      <c r="V450" s="40" t="str">
        <f>IF(ISNUMBER(AVERAGEIFS(Observed!V$2:V$2369,Observed!$A$2:$A$2369,$A450,Observed!$C$2:$C$2369,$C450)),AVERAGEIFS(Observed!V$2:V$2369,Observed!$A$2:$A$2369,$A450,Observed!$C$2:$C$2369,$C450),"")</f>
        <v/>
      </c>
      <c r="W450" s="8" t="str">
        <f>IF(ISNUMBER(AVERAGEIFS(Observed!W$2:W$2369,Observed!$A$2:$A$2369,$A450,Observed!$C$2:$C$2369,$C450)),AVERAGEIFS(Observed!W$2:W$2369,Observed!$A$2:$A$2369,$A450,Observed!$C$2:$C$2369,$C450),"")</f>
        <v/>
      </c>
      <c r="X450" s="8" t="str">
        <f>IF(ISNUMBER(AVERAGEIFS(Observed!X$2:X$2369,Observed!$A$2:$A$2369,$A450,Observed!$C$2:$C$2369,$C450)),AVERAGEIFS(Observed!X$2:X$2369,Observed!$A$2:$A$2369,$A450,Observed!$C$2:$C$2369,$C450),"")</f>
        <v/>
      </c>
      <c r="Y450" s="40" t="str">
        <f>IF(ISNUMBER(AVERAGEIFS(Observed!Y$2:Y$2369,Observed!$A$2:$A$2369,$A450,Observed!$C$2:$C$2369,$C450)),AVERAGEIFS(Observed!Y$2:Y$2369,Observed!$A$2:$A$2369,$A450,Observed!$C$2:$C$2369,$C450),"")</f>
        <v/>
      </c>
      <c r="Z450" s="40" t="str">
        <f>IF(ISNUMBER(AVERAGEIFS(Observed!Z$2:Z$2369,Observed!$A$2:$A$2369,$A450,Observed!$C$2:$C$2369,$C450)),AVERAGEIFS(Observed!Z$2:Z$2369,Observed!$A$2:$A$2369,$A450,Observed!$C$2:$C$2369,$C450),"")</f>
        <v/>
      </c>
      <c r="AA450" s="40">
        <f>IF(ISNUMBER(AVERAGEIFS(Observed!AA$2:AA$2369,Observed!$A$2:$A$2369,$A450,Observed!$C$2:$C$2369,$C450)),AVERAGEIFS(Observed!AA$2:AA$2369,Observed!$A$2:$A$2369,$A450,Observed!$C$2:$C$2369,$C450),"")</f>
        <v>4.2233333333333336</v>
      </c>
      <c r="AB450" s="40" t="str">
        <f>IF(ISNUMBER(AVERAGEIFS(Observed!AB$2:AB$2369,Observed!$A$2:$A$2369,$A450,Observed!$C$2:$C$2369,$C450)),AVERAGEIFS(Observed!AB$2:AB$2369,Observed!$A$2:$A$2369,$A450,Observed!$C$2:$C$2369,$C450),"")</f>
        <v/>
      </c>
      <c r="AC450" s="40" t="str">
        <f>IF(ISNUMBER(AVERAGEIFS(Observed!AC$2:AC$2369,Observed!$A$2:$A$2369,$A450,Observed!$C$2:$C$2369,$C450)),AVERAGEIFS(Observed!AC$2:AC$2369,Observed!$A$2:$A$2369,$A450,Observed!$C$2:$C$2369,$C450),"")</f>
        <v/>
      </c>
      <c r="AD450" s="40" t="str">
        <f>IF(ISNUMBER(AVERAGEIFS(Observed!AD$2:AD$2369,Observed!$A$2:$A$2369,$A450,Observed!$C$2:$C$2369,$C450)),AVERAGEIFS(Observed!AD$2:AD$2369,Observed!$A$2:$A$2369,$A450,Observed!$C$2:$C$2369,$C450),"")</f>
        <v/>
      </c>
      <c r="AE450" s="40" t="str">
        <f>IF(ISNUMBER(AVERAGEIFS(Observed!AE$2:AE$2369,Observed!$A$2:$A$2369,$A450,Observed!$C$2:$C$2369,$C450)),AVERAGEIFS(Observed!AE$2:AE$2369,Observed!$A$2:$A$2369,$A450,Observed!$C$2:$C$2369,$C450),"")</f>
        <v/>
      </c>
      <c r="AF450" s="40" t="str">
        <f>IF(ISNUMBER(AVERAGEIFS(Observed!AF$2:AF$2369,Observed!$A$2:$A$2369,$A450,Observed!$C$2:$C$2369,$C450)),AVERAGEIFS(Observed!AF$2:AF$2369,Observed!$A$2:$A$2369,$A450,Observed!$C$2:$C$2369,$C450),"")</f>
        <v/>
      </c>
      <c r="AG450" s="40">
        <f>IF(ISNUMBER(AVERAGEIFS(Observed!AG$2:AG$2369,Observed!$A$2:$A$2369,$A450,Observed!$C$2:$C$2369,$C450)),AVERAGEIFS(Observed!AG$2:AG$2369,Observed!$A$2:$A$2369,$A450,Observed!$C$2:$C$2369,$C450),"")</f>
        <v>1.67</v>
      </c>
      <c r="AH450" s="41">
        <f>IF(ISNUMBER(AVERAGEIFS(Observed!AH$2:AH$2369,Observed!$A$2:$A$2369,$A450,Observed!$C$2:$C$2369,$C450)),AVERAGEIFS(Observed!AH$2:AH$2369,Observed!$A$2:$A$2369,$A450,Observed!$C$2:$C$2369,$C450),"")</f>
        <v>2.6666666666666668E-2</v>
      </c>
      <c r="AI450" s="41">
        <f>IF(ISNUMBER(AVERAGEIFS(Observed!AI$2:AI$2369,Observed!$A$2:$A$2369,$A450,Observed!$C$2:$C$2369,$C450)),AVERAGEIFS(Observed!AI$2:AI$2369,Observed!$A$2:$A$2369,$A450,Observed!$C$2:$C$2369,$C450),"")</f>
        <v>2.6666666666666668E-2</v>
      </c>
      <c r="AJ450" s="41" t="str">
        <f>IF(ISNUMBER(AVERAGEIFS(Observed!AJ$2:AJ$2369,Observed!$A$2:$A$2369,$A450,Observed!$C$2:$C$2369,$C450)),AVERAGEIFS(Observed!AJ$2:AJ$2369,Observed!$A$2:$A$2369,$A450,Observed!$C$2:$C$2369,$C450),"")</f>
        <v/>
      </c>
      <c r="AK450" s="40" t="str">
        <f>IF(ISNUMBER(AVERAGEIFS(Observed!AK$2:AK$2369,Observed!$A$2:$A$2369,$A450,Observed!$C$2:$C$2369,$C450)),AVERAGEIFS(Observed!AK$2:AK$2369,Observed!$A$2:$A$2369,$A450,Observed!$C$2:$C$2369,$C450),"")</f>
        <v/>
      </c>
      <c r="AL450" s="41" t="str">
        <f>IF(ISNUMBER(AVERAGEIFS(Observed!AL$2:AL$2369,Observed!$A$2:$A$2369,$A450,Observed!$C$2:$C$2369,$C450)),AVERAGEIFS(Observed!AL$2:AL$2369,Observed!$A$2:$A$2369,$A450,Observed!$C$2:$C$2369,$C450),"")</f>
        <v/>
      </c>
      <c r="AM450" s="40" t="str">
        <f>IF(ISNUMBER(AVERAGEIFS(Observed!AM$2:AM$2369,Observed!$A$2:$A$2369,$A450,Observed!$C$2:$C$2369,$C450)),AVERAGEIFS(Observed!AM$2:AM$2369,Observed!$A$2:$A$2369,$A450,Observed!$C$2:$C$2369,$C450),"")</f>
        <v/>
      </c>
      <c r="AN450" s="40" t="str">
        <f>IF(ISNUMBER(AVERAGEIFS(Observed!AN$2:AN$2369,Observed!$A$2:$A$2369,$A450,Observed!$C$2:$C$2369,$C450)),AVERAGEIFS(Observed!AN$2:AN$2369,Observed!$A$2:$A$2369,$A450,Observed!$C$2:$C$2369,$C450),"")</f>
        <v/>
      </c>
      <c r="AO450" s="40" t="str">
        <f>IF(ISNUMBER(AVERAGEIFS(Observed!AO$2:AO$2369,Observed!$A$2:$A$2369,$A450,Observed!$C$2:$C$2369,$C450)),AVERAGEIFS(Observed!AO$2:AO$2369,Observed!$A$2:$A$2369,$A450,Observed!$C$2:$C$2369,$C450),"")</f>
        <v/>
      </c>
      <c r="AP450" s="41" t="str">
        <f>IF(ISNUMBER(AVERAGEIFS(Observed!AP$2:AP$2369,Observed!$A$2:$A$2369,$A450,Observed!$C$2:$C$2369,$C450)),AVERAGEIFS(Observed!AP$2:AP$2369,Observed!$A$2:$A$2369,$A450,Observed!$C$2:$C$2369,$C450),"")</f>
        <v/>
      </c>
      <c r="AQ450" s="40">
        <f>IF(ISNUMBER(AVERAGEIFS(Observed!AQ$2:AQ$2369,Observed!$A$2:$A$2369,$A450,Observed!$C$2:$C$2369,$C450)),AVERAGEIFS(Observed!AQ$2:AQ$2369,Observed!$A$2:$A$2369,$A450,Observed!$C$2:$C$2369,$C450),"")</f>
        <v>9.115333333333334</v>
      </c>
      <c r="AR450" s="40">
        <f>IF(ISNUMBER(AVERAGEIFS(Observed!AR$2:AR$2369,Observed!$A$2:$A$2369,$A450,Observed!$C$2:$C$2369,$C450)),AVERAGEIFS(Observed!AR$2:AR$2369,Observed!$A$2:$A$2369,$A450,Observed!$C$2:$C$2369,$C450),"")</f>
        <v>9.115333333333334</v>
      </c>
      <c r="AS450" s="3">
        <f>COUNTIFS(Observed!$A$2:$A$2369,$A450,Observed!$C$2:$C$2369,$C450)</f>
        <v>3</v>
      </c>
      <c r="AT450" s="3">
        <f t="shared" si="7"/>
        <v>9</v>
      </c>
    </row>
    <row r="451" spans="1:46" x14ac:dyDescent="0.25">
      <c r="A451" t="s">
        <v>71</v>
      </c>
      <c r="B451" t="s">
        <v>68</v>
      </c>
      <c r="C451" s="7">
        <v>42017</v>
      </c>
      <c r="D451" t="s">
        <v>101</v>
      </c>
      <c r="F451">
        <v>50</v>
      </c>
      <c r="J451" t="s">
        <v>96</v>
      </c>
      <c r="K451" t="s">
        <v>58</v>
      </c>
      <c r="L451">
        <v>1</v>
      </c>
      <c r="M451" t="s">
        <v>56</v>
      </c>
      <c r="N451" s="39" t="str">
        <f>IF(ISNUMBER(AVERAGEIFS(Observed!N$2:N$2369,Observed!$A$2:$A$2369,$A451,Observed!$C$2:$C$2369,$C451)),AVERAGEIFS(Observed!N$2:N$2369,Observed!$A$2:$A$2369,$A451,Observed!$C$2:$C$2369,$C451),"")</f>
        <v/>
      </c>
      <c r="O451" s="40" t="str">
        <f>IF(ISNUMBER(AVERAGEIFS(Observed!O$2:O$2369,Observed!$A$2:$A$2369,$A451,Observed!$C$2:$C$2369,$C451)),AVERAGEIFS(Observed!O$2:O$2369,Observed!$A$2:$A$2369,$A451,Observed!$C$2:$C$2369,$C451),"")</f>
        <v/>
      </c>
      <c r="P451" s="40">
        <f>IF(ISNUMBER(AVERAGEIFS(Observed!P$2:P$2369,Observed!$A$2:$A$2369,$A451,Observed!$C$2:$C$2369,$C451)),AVERAGEIFS(Observed!P$2:P$2369,Observed!$A$2:$A$2369,$A451,Observed!$C$2:$C$2369,$C451),"")</f>
        <v>333.8</v>
      </c>
      <c r="Q451" s="40">
        <f>IF(ISNUMBER(AVERAGEIFS(Observed!Q$2:Q$2369,Observed!$A$2:$A$2369,$A451,Observed!$C$2:$C$2369,$C451)),AVERAGEIFS(Observed!Q$2:Q$2369,Observed!$A$2:$A$2369,$A451,Observed!$C$2:$C$2369,$C451),"")</f>
        <v>333.8</v>
      </c>
      <c r="R451" s="40">
        <f>IF(ISNUMBER(AVERAGEIFS(Observed!R$2:R$2369,Observed!$A$2:$A$2369,$A451,Observed!$C$2:$C$2369,$C451)),AVERAGEIFS(Observed!R$2:R$2369,Observed!$A$2:$A$2369,$A451,Observed!$C$2:$C$2369,$C451),"")</f>
        <v>333.8</v>
      </c>
      <c r="S451" s="41" t="str">
        <f>IF(ISNUMBER(AVERAGEIFS(Observed!S$2:S$2369,Observed!$A$2:$A$2369,$A451,Observed!$C$2:$C$2369,$C451)),AVERAGEIFS(Observed!S$2:S$2369,Observed!$A$2:$A$2369,$A451,Observed!$C$2:$C$2369,$C451),"")</f>
        <v/>
      </c>
      <c r="T451" s="41" t="str">
        <f>IF(ISNUMBER(AVERAGEIFS(Observed!T$2:T$2369,Observed!$A$2:$A$2369,$A451,Observed!$C$2:$C$2369,$C451)),AVERAGEIFS(Observed!T$2:T$2369,Observed!$A$2:$A$2369,$A451,Observed!$C$2:$C$2369,$C451),"")</f>
        <v/>
      </c>
      <c r="U451" s="41" t="str">
        <f>IF(ISNUMBER(AVERAGEIFS(Observed!U$2:U$2369,Observed!$A$2:$A$2369,$A451,Observed!$C$2:$C$2369,$C451)),AVERAGEIFS(Observed!U$2:U$2369,Observed!$A$2:$A$2369,$A451,Observed!$C$2:$C$2369,$C451),"")</f>
        <v/>
      </c>
      <c r="V451" s="40" t="str">
        <f>IF(ISNUMBER(AVERAGEIFS(Observed!V$2:V$2369,Observed!$A$2:$A$2369,$A451,Observed!$C$2:$C$2369,$C451)),AVERAGEIFS(Observed!V$2:V$2369,Observed!$A$2:$A$2369,$A451,Observed!$C$2:$C$2369,$C451),"")</f>
        <v/>
      </c>
      <c r="W451" s="8" t="str">
        <f>IF(ISNUMBER(AVERAGEIFS(Observed!W$2:W$2369,Observed!$A$2:$A$2369,$A451,Observed!$C$2:$C$2369,$C451)),AVERAGEIFS(Observed!W$2:W$2369,Observed!$A$2:$A$2369,$A451,Observed!$C$2:$C$2369,$C451),"")</f>
        <v/>
      </c>
      <c r="X451" s="8" t="str">
        <f>IF(ISNUMBER(AVERAGEIFS(Observed!X$2:X$2369,Observed!$A$2:$A$2369,$A451,Observed!$C$2:$C$2369,$C451)),AVERAGEIFS(Observed!X$2:X$2369,Observed!$A$2:$A$2369,$A451,Observed!$C$2:$C$2369,$C451),"")</f>
        <v/>
      </c>
      <c r="Y451" s="40" t="str">
        <f>IF(ISNUMBER(AVERAGEIFS(Observed!Y$2:Y$2369,Observed!$A$2:$A$2369,$A451,Observed!$C$2:$C$2369,$C451)),AVERAGEIFS(Observed!Y$2:Y$2369,Observed!$A$2:$A$2369,$A451,Observed!$C$2:$C$2369,$C451),"")</f>
        <v/>
      </c>
      <c r="Z451" s="40" t="str">
        <f>IF(ISNUMBER(AVERAGEIFS(Observed!Z$2:Z$2369,Observed!$A$2:$A$2369,$A451,Observed!$C$2:$C$2369,$C451)),AVERAGEIFS(Observed!Z$2:Z$2369,Observed!$A$2:$A$2369,$A451,Observed!$C$2:$C$2369,$C451),"")</f>
        <v/>
      </c>
      <c r="AA451" s="40">
        <f>IF(ISNUMBER(AVERAGEIFS(Observed!AA$2:AA$2369,Observed!$A$2:$A$2369,$A451,Observed!$C$2:$C$2369,$C451)),AVERAGEIFS(Observed!AA$2:AA$2369,Observed!$A$2:$A$2369,$A451,Observed!$C$2:$C$2369,$C451),"")</f>
        <v>4.12</v>
      </c>
      <c r="AB451" s="40" t="str">
        <f>IF(ISNUMBER(AVERAGEIFS(Observed!AB$2:AB$2369,Observed!$A$2:$A$2369,$A451,Observed!$C$2:$C$2369,$C451)),AVERAGEIFS(Observed!AB$2:AB$2369,Observed!$A$2:$A$2369,$A451,Observed!$C$2:$C$2369,$C451),"")</f>
        <v/>
      </c>
      <c r="AC451" s="40" t="str">
        <f>IF(ISNUMBER(AVERAGEIFS(Observed!AC$2:AC$2369,Observed!$A$2:$A$2369,$A451,Observed!$C$2:$C$2369,$C451)),AVERAGEIFS(Observed!AC$2:AC$2369,Observed!$A$2:$A$2369,$A451,Observed!$C$2:$C$2369,$C451),"")</f>
        <v/>
      </c>
      <c r="AD451" s="40" t="str">
        <f>IF(ISNUMBER(AVERAGEIFS(Observed!AD$2:AD$2369,Observed!$A$2:$A$2369,$A451,Observed!$C$2:$C$2369,$C451)),AVERAGEIFS(Observed!AD$2:AD$2369,Observed!$A$2:$A$2369,$A451,Observed!$C$2:$C$2369,$C451),"")</f>
        <v/>
      </c>
      <c r="AE451" s="40" t="str">
        <f>IF(ISNUMBER(AVERAGEIFS(Observed!AE$2:AE$2369,Observed!$A$2:$A$2369,$A451,Observed!$C$2:$C$2369,$C451)),AVERAGEIFS(Observed!AE$2:AE$2369,Observed!$A$2:$A$2369,$A451,Observed!$C$2:$C$2369,$C451),"")</f>
        <v/>
      </c>
      <c r="AF451" s="40" t="str">
        <f>IF(ISNUMBER(AVERAGEIFS(Observed!AF$2:AF$2369,Observed!$A$2:$A$2369,$A451,Observed!$C$2:$C$2369,$C451)),AVERAGEIFS(Observed!AF$2:AF$2369,Observed!$A$2:$A$2369,$A451,Observed!$C$2:$C$2369,$C451),"")</f>
        <v/>
      </c>
      <c r="AG451" s="40">
        <f>IF(ISNUMBER(AVERAGEIFS(Observed!AG$2:AG$2369,Observed!$A$2:$A$2369,$A451,Observed!$C$2:$C$2369,$C451)),AVERAGEIFS(Observed!AG$2:AG$2369,Observed!$A$2:$A$2369,$A451,Observed!$C$2:$C$2369,$C451),"")</f>
        <v>1.6633333333333333</v>
      </c>
      <c r="AH451" s="41">
        <f>IF(ISNUMBER(AVERAGEIFS(Observed!AH$2:AH$2369,Observed!$A$2:$A$2369,$A451,Observed!$C$2:$C$2369,$C451)),AVERAGEIFS(Observed!AH$2:AH$2369,Observed!$A$2:$A$2369,$A451,Observed!$C$2:$C$2369,$C451),"")</f>
        <v>2.6666666666666668E-2</v>
      </c>
      <c r="AI451" s="41">
        <f>IF(ISNUMBER(AVERAGEIFS(Observed!AI$2:AI$2369,Observed!$A$2:$A$2369,$A451,Observed!$C$2:$C$2369,$C451)),AVERAGEIFS(Observed!AI$2:AI$2369,Observed!$A$2:$A$2369,$A451,Observed!$C$2:$C$2369,$C451),"")</f>
        <v>2.6666666666666668E-2</v>
      </c>
      <c r="AJ451" s="41" t="str">
        <f>IF(ISNUMBER(AVERAGEIFS(Observed!AJ$2:AJ$2369,Observed!$A$2:$A$2369,$A451,Observed!$C$2:$C$2369,$C451)),AVERAGEIFS(Observed!AJ$2:AJ$2369,Observed!$A$2:$A$2369,$A451,Observed!$C$2:$C$2369,$C451),"")</f>
        <v/>
      </c>
      <c r="AK451" s="40" t="str">
        <f>IF(ISNUMBER(AVERAGEIFS(Observed!AK$2:AK$2369,Observed!$A$2:$A$2369,$A451,Observed!$C$2:$C$2369,$C451)),AVERAGEIFS(Observed!AK$2:AK$2369,Observed!$A$2:$A$2369,$A451,Observed!$C$2:$C$2369,$C451),"")</f>
        <v/>
      </c>
      <c r="AL451" s="41" t="str">
        <f>IF(ISNUMBER(AVERAGEIFS(Observed!AL$2:AL$2369,Observed!$A$2:$A$2369,$A451,Observed!$C$2:$C$2369,$C451)),AVERAGEIFS(Observed!AL$2:AL$2369,Observed!$A$2:$A$2369,$A451,Observed!$C$2:$C$2369,$C451),"")</f>
        <v/>
      </c>
      <c r="AM451" s="40" t="str">
        <f>IF(ISNUMBER(AVERAGEIFS(Observed!AM$2:AM$2369,Observed!$A$2:$A$2369,$A451,Observed!$C$2:$C$2369,$C451)),AVERAGEIFS(Observed!AM$2:AM$2369,Observed!$A$2:$A$2369,$A451,Observed!$C$2:$C$2369,$C451),"")</f>
        <v/>
      </c>
      <c r="AN451" s="40" t="str">
        <f>IF(ISNUMBER(AVERAGEIFS(Observed!AN$2:AN$2369,Observed!$A$2:$A$2369,$A451,Observed!$C$2:$C$2369,$C451)),AVERAGEIFS(Observed!AN$2:AN$2369,Observed!$A$2:$A$2369,$A451,Observed!$C$2:$C$2369,$C451),"")</f>
        <v/>
      </c>
      <c r="AO451" s="40" t="str">
        <f>IF(ISNUMBER(AVERAGEIFS(Observed!AO$2:AO$2369,Observed!$A$2:$A$2369,$A451,Observed!$C$2:$C$2369,$C451)),AVERAGEIFS(Observed!AO$2:AO$2369,Observed!$A$2:$A$2369,$A451,Observed!$C$2:$C$2369,$C451),"")</f>
        <v/>
      </c>
      <c r="AP451" s="41" t="str">
        <f>IF(ISNUMBER(AVERAGEIFS(Observed!AP$2:AP$2369,Observed!$A$2:$A$2369,$A451,Observed!$C$2:$C$2369,$C451)),AVERAGEIFS(Observed!AP$2:AP$2369,Observed!$A$2:$A$2369,$A451,Observed!$C$2:$C$2369,$C451),"")</f>
        <v/>
      </c>
      <c r="AQ451" s="40">
        <f>IF(ISNUMBER(AVERAGEIFS(Observed!AQ$2:AQ$2369,Observed!$A$2:$A$2369,$A451,Observed!$C$2:$C$2369,$C451)),AVERAGEIFS(Observed!AQ$2:AQ$2369,Observed!$A$2:$A$2369,$A451,Observed!$C$2:$C$2369,$C451),"")</f>
        <v>8.5713333333333335</v>
      </c>
      <c r="AR451" s="40">
        <f>IF(ISNUMBER(AVERAGEIFS(Observed!AR$2:AR$2369,Observed!$A$2:$A$2369,$A451,Observed!$C$2:$C$2369,$C451)),AVERAGEIFS(Observed!AR$2:AR$2369,Observed!$A$2:$A$2369,$A451,Observed!$C$2:$C$2369,$C451),"")</f>
        <v>8.5713333333333335</v>
      </c>
      <c r="AS451" s="3">
        <f>COUNTIFS(Observed!$A$2:$A$2369,$A451,Observed!$C$2:$C$2369,$C451)</f>
        <v>3</v>
      </c>
      <c r="AT451" s="3">
        <f t="shared" si="7"/>
        <v>9</v>
      </c>
    </row>
    <row r="452" spans="1:46" x14ac:dyDescent="0.25">
      <c r="A452" t="s">
        <v>70</v>
      </c>
      <c r="B452" t="s">
        <v>68</v>
      </c>
      <c r="C452" s="7">
        <v>42017</v>
      </c>
      <c r="D452" t="s">
        <v>101</v>
      </c>
      <c r="F452">
        <v>100</v>
      </c>
      <c r="J452" t="s">
        <v>96</v>
      </c>
      <c r="K452" t="s">
        <v>58</v>
      </c>
      <c r="L452">
        <v>1</v>
      </c>
      <c r="M452" t="s">
        <v>56</v>
      </c>
      <c r="N452" s="39" t="str">
        <f>IF(ISNUMBER(AVERAGEIFS(Observed!N$2:N$2369,Observed!$A$2:$A$2369,$A452,Observed!$C$2:$C$2369,$C452)),AVERAGEIFS(Observed!N$2:N$2369,Observed!$A$2:$A$2369,$A452,Observed!$C$2:$C$2369,$C452),"")</f>
        <v/>
      </c>
      <c r="O452" s="40" t="str">
        <f>IF(ISNUMBER(AVERAGEIFS(Observed!O$2:O$2369,Observed!$A$2:$A$2369,$A452,Observed!$C$2:$C$2369,$C452)),AVERAGEIFS(Observed!O$2:O$2369,Observed!$A$2:$A$2369,$A452,Observed!$C$2:$C$2369,$C452),"")</f>
        <v/>
      </c>
      <c r="P452" s="40">
        <f>IF(ISNUMBER(AVERAGEIFS(Observed!P$2:P$2369,Observed!$A$2:$A$2369,$A452,Observed!$C$2:$C$2369,$C452)),AVERAGEIFS(Observed!P$2:P$2369,Observed!$A$2:$A$2369,$A452,Observed!$C$2:$C$2369,$C452),"")</f>
        <v>334.22333333333336</v>
      </c>
      <c r="Q452" s="40">
        <f>IF(ISNUMBER(AVERAGEIFS(Observed!Q$2:Q$2369,Observed!$A$2:$A$2369,$A452,Observed!$C$2:$C$2369,$C452)),AVERAGEIFS(Observed!Q$2:Q$2369,Observed!$A$2:$A$2369,$A452,Observed!$C$2:$C$2369,$C452),"")</f>
        <v>334.22333333333336</v>
      </c>
      <c r="R452" s="40">
        <f>IF(ISNUMBER(AVERAGEIFS(Observed!R$2:R$2369,Observed!$A$2:$A$2369,$A452,Observed!$C$2:$C$2369,$C452)),AVERAGEIFS(Observed!R$2:R$2369,Observed!$A$2:$A$2369,$A452,Observed!$C$2:$C$2369,$C452),"")</f>
        <v>334.22333333333336</v>
      </c>
      <c r="S452" s="41" t="str">
        <f>IF(ISNUMBER(AVERAGEIFS(Observed!S$2:S$2369,Observed!$A$2:$A$2369,$A452,Observed!$C$2:$C$2369,$C452)),AVERAGEIFS(Observed!S$2:S$2369,Observed!$A$2:$A$2369,$A452,Observed!$C$2:$C$2369,$C452),"")</f>
        <v/>
      </c>
      <c r="T452" s="41" t="str">
        <f>IF(ISNUMBER(AVERAGEIFS(Observed!T$2:T$2369,Observed!$A$2:$A$2369,$A452,Observed!$C$2:$C$2369,$C452)),AVERAGEIFS(Observed!T$2:T$2369,Observed!$A$2:$A$2369,$A452,Observed!$C$2:$C$2369,$C452),"")</f>
        <v/>
      </c>
      <c r="U452" s="41" t="str">
        <f>IF(ISNUMBER(AVERAGEIFS(Observed!U$2:U$2369,Observed!$A$2:$A$2369,$A452,Observed!$C$2:$C$2369,$C452)),AVERAGEIFS(Observed!U$2:U$2369,Observed!$A$2:$A$2369,$A452,Observed!$C$2:$C$2369,$C452),"")</f>
        <v/>
      </c>
      <c r="V452" s="40" t="str">
        <f>IF(ISNUMBER(AVERAGEIFS(Observed!V$2:V$2369,Observed!$A$2:$A$2369,$A452,Observed!$C$2:$C$2369,$C452)),AVERAGEIFS(Observed!V$2:V$2369,Observed!$A$2:$A$2369,$A452,Observed!$C$2:$C$2369,$C452),"")</f>
        <v/>
      </c>
      <c r="W452" s="8" t="str">
        <f>IF(ISNUMBER(AVERAGEIFS(Observed!W$2:W$2369,Observed!$A$2:$A$2369,$A452,Observed!$C$2:$C$2369,$C452)),AVERAGEIFS(Observed!W$2:W$2369,Observed!$A$2:$A$2369,$A452,Observed!$C$2:$C$2369,$C452),"")</f>
        <v/>
      </c>
      <c r="X452" s="8" t="str">
        <f>IF(ISNUMBER(AVERAGEIFS(Observed!X$2:X$2369,Observed!$A$2:$A$2369,$A452,Observed!$C$2:$C$2369,$C452)),AVERAGEIFS(Observed!X$2:X$2369,Observed!$A$2:$A$2369,$A452,Observed!$C$2:$C$2369,$C452),"")</f>
        <v/>
      </c>
      <c r="Y452" s="40" t="str">
        <f>IF(ISNUMBER(AVERAGEIFS(Observed!Y$2:Y$2369,Observed!$A$2:$A$2369,$A452,Observed!$C$2:$C$2369,$C452)),AVERAGEIFS(Observed!Y$2:Y$2369,Observed!$A$2:$A$2369,$A452,Observed!$C$2:$C$2369,$C452),"")</f>
        <v/>
      </c>
      <c r="Z452" s="40" t="str">
        <f>IF(ISNUMBER(AVERAGEIFS(Observed!Z$2:Z$2369,Observed!$A$2:$A$2369,$A452,Observed!$C$2:$C$2369,$C452)),AVERAGEIFS(Observed!Z$2:Z$2369,Observed!$A$2:$A$2369,$A452,Observed!$C$2:$C$2369,$C452),"")</f>
        <v/>
      </c>
      <c r="AA452" s="40">
        <f>IF(ISNUMBER(AVERAGEIFS(Observed!AA$2:AA$2369,Observed!$A$2:$A$2369,$A452,Observed!$C$2:$C$2369,$C452)),AVERAGEIFS(Observed!AA$2:AA$2369,Observed!$A$2:$A$2369,$A452,Observed!$C$2:$C$2369,$C452),"")</f>
        <v>4.126666666666666</v>
      </c>
      <c r="AB452" s="40" t="str">
        <f>IF(ISNUMBER(AVERAGEIFS(Observed!AB$2:AB$2369,Observed!$A$2:$A$2369,$A452,Observed!$C$2:$C$2369,$C452)),AVERAGEIFS(Observed!AB$2:AB$2369,Observed!$A$2:$A$2369,$A452,Observed!$C$2:$C$2369,$C452),"")</f>
        <v/>
      </c>
      <c r="AC452" s="40" t="str">
        <f>IF(ISNUMBER(AVERAGEIFS(Observed!AC$2:AC$2369,Observed!$A$2:$A$2369,$A452,Observed!$C$2:$C$2369,$C452)),AVERAGEIFS(Observed!AC$2:AC$2369,Observed!$A$2:$A$2369,$A452,Observed!$C$2:$C$2369,$C452),"")</f>
        <v/>
      </c>
      <c r="AD452" s="40" t="str">
        <f>IF(ISNUMBER(AVERAGEIFS(Observed!AD$2:AD$2369,Observed!$A$2:$A$2369,$A452,Observed!$C$2:$C$2369,$C452)),AVERAGEIFS(Observed!AD$2:AD$2369,Observed!$A$2:$A$2369,$A452,Observed!$C$2:$C$2369,$C452),"")</f>
        <v/>
      </c>
      <c r="AE452" s="40" t="str">
        <f>IF(ISNUMBER(AVERAGEIFS(Observed!AE$2:AE$2369,Observed!$A$2:$A$2369,$A452,Observed!$C$2:$C$2369,$C452)),AVERAGEIFS(Observed!AE$2:AE$2369,Observed!$A$2:$A$2369,$A452,Observed!$C$2:$C$2369,$C452),"")</f>
        <v/>
      </c>
      <c r="AF452" s="40" t="str">
        <f>IF(ISNUMBER(AVERAGEIFS(Observed!AF$2:AF$2369,Observed!$A$2:$A$2369,$A452,Observed!$C$2:$C$2369,$C452)),AVERAGEIFS(Observed!AF$2:AF$2369,Observed!$A$2:$A$2369,$A452,Observed!$C$2:$C$2369,$C452),"")</f>
        <v/>
      </c>
      <c r="AG452" s="40">
        <f>IF(ISNUMBER(AVERAGEIFS(Observed!AG$2:AG$2369,Observed!$A$2:$A$2369,$A452,Observed!$C$2:$C$2369,$C452)),AVERAGEIFS(Observed!AG$2:AG$2369,Observed!$A$2:$A$2369,$A452,Observed!$C$2:$C$2369,$C452),"")</f>
        <v>1.7033333333333331</v>
      </c>
      <c r="AH452" s="41">
        <f>IF(ISNUMBER(AVERAGEIFS(Observed!AH$2:AH$2369,Observed!$A$2:$A$2369,$A452,Observed!$C$2:$C$2369,$C452)),AVERAGEIFS(Observed!AH$2:AH$2369,Observed!$A$2:$A$2369,$A452,Observed!$C$2:$C$2369,$C452),"")</f>
        <v>2.6999999999999996E-2</v>
      </c>
      <c r="AI452" s="41">
        <f>IF(ISNUMBER(AVERAGEIFS(Observed!AI$2:AI$2369,Observed!$A$2:$A$2369,$A452,Observed!$C$2:$C$2369,$C452)),AVERAGEIFS(Observed!AI$2:AI$2369,Observed!$A$2:$A$2369,$A452,Observed!$C$2:$C$2369,$C452),"")</f>
        <v>2.6999999999999996E-2</v>
      </c>
      <c r="AJ452" s="41" t="str">
        <f>IF(ISNUMBER(AVERAGEIFS(Observed!AJ$2:AJ$2369,Observed!$A$2:$A$2369,$A452,Observed!$C$2:$C$2369,$C452)),AVERAGEIFS(Observed!AJ$2:AJ$2369,Observed!$A$2:$A$2369,$A452,Observed!$C$2:$C$2369,$C452),"")</f>
        <v/>
      </c>
      <c r="AK452" s="40" t="str">
        <f>IF(ISNUMBER(AVERAGEIFS(Observed!AK$2:AK$2369,Observed!$A$2:$A$2369,$A452,Observed!$C$2:$C$2369,$C452)),AVERAGEIFS(Observed!AK$2:AK$2369,Observed!$A$2:$A$2369,$A452,Observed!$C$2:$C$2369,$C452),"")</f>
        <v/>
      </c>
      <c r="AL452" s="41" t="str">
        <f>IF(ISNUMBER(AVERAGEIFS(Observed!AL$2:AL$2369,Observed!$A$2:$A$2369,$A452,Observed!$C$2:$C$2369,$C452)),AVERAGEIFS(Observed!AL$2:AL$2369,Observed!$A$2:$A$2369,$A452,Observed!$C$2:$C$2369,$C452),"")</f>
        <v/>
      </c>
      <c r="AM452" s="40" t="str">
        <f>IF(ISNUMBER(AVERAGEIFS(Observed!AM$2:AM$2369,Observed!$A$2:$A$2369,$A452,Observed!$C$2:$C$2369,$C452)),AVERAGEIFS(Observed!AM$2:AM$2369,Observed!$A$2:$A$2369,$A452,Observed!$C$2:$C$2369,$C452),"")</f>
        <v/>
      </c>
      <c r="AN452" s="40" t="str">
        <f>IF(ISNUMBER(AVERAGEIFS(Observed!AN$2:AN$2369,Observed!$A$2:$A$2369,$A452,Observed!$C$2:$C$2369,$C452)),AVERAGEIFS(Observed!AN$2:AN$2369,Observed!$A$2:$A$2369,$A452,Observed!$C$2:$C$2369,$C452),"")</f>
        <v/>
      </c>
      <c r="AO452" s="40" t="str">
        <f>IF(ISNUMBER(AVERAGEIFS(Observed!AO$2:AO$2369,Observed!$A$2:$A$2369,$A452,Observed!$C$2:$C$2369,$C452)),AVERAGEIFS(Observed!AO$2:AO$2369,Observed!$A$2:$A$2369,$A452,Observed!$C$2:$C$2369,$C452),"")</f>
        <v/>
      </c>
      <c r="AP452" s="41" t="str">
        <f>IF(ISNUMBER(AVERAGEIFS(Observed!AP$2:AP$2369,Observed!$A$2:$A$2369,$A452,Observed!$C$2:$C$2369,$C452)),AVERAGEIFS(Observed!AP$2:AP$2369,Observed!$A$2:$A$2369,$A452,Observed!$C$2:$C$2369,$C452),"")</f>
        <v/>
      </c>
      <c r="AQ452" s="40">
        <f>IF(ISNUMBER(AVERAGEIFS(Observed!AQ$2:AQ$2369,Observed!$A$2:$A$2369,$A452,Observed!$C$2:$C$2369,$C452)),AVERAGEIFS(Observed!AQ$2:AQ$2369,Observed!$A$2:$A$2369,$A452,Observed!$C$2:$C$2369,$C452),"")</f>
        <v>8.9966666666666679</v>
      </c>
      <c r="AR452" s="40">
        <f>IF(ISNUMBER(AVERAGEIFS(Observed!AR$2:AR$2369,Observed!$A$2:$A$2369,$A452,Observed!$C$2:$C$2369,$C452)),AVERAGEIFS(Observed!AR$2:AR$2369,Observed!$A$2:$A$2369,$A452,Observed!$C$2:$C$2369,$C452),"")</f>
        <v>8.9966666666666679</v>
      </c>
      <c r="AS452" s="3">
        <f>COUNTIFS(Observed!$A$2:$A$2369,$A452,Observed!$C$2:$C$2369,$C452)</f>
        <v>3</v>
      </c>
      <c r="AT452" s="3">
        <f t="shared" si="7"/>
        <v>9</v>
      </c>
    </row>
    <row r="453" spans="1:46" x14ac:dyDescent="0.25">
      <c r="A453" t="s">
        <v>67</v>
      </c>
      <c r="B453" t="s">
        <v>68</v>
      </c>
      <c r="C453" s="7">
        <v>42017</v>
      </c>
      <c r="D453" t="s">
        <v>101</v>
      </c>
      <c r="F453">
        <v>200</v>
      </c>
      <c r="J453" t="s">
        <v>96</v>
      </c>
      <c r="K453" t="s">
        <v>58</v>
      </c>
      <c r="L453">
        <v>1</v>
      </c>
      <c r="M453" t="s">
        <v>56</v>
      </c>
      <c r="N453" s="39" t="str">
        <f>IF(ISNUMBER(AVERAGEIFS(Observed!N$2:N$2369,Observed!$A$2:$A$2369,$A453,Observed!$C$2:$C$2369,$C453)),AVERAGEIFS(Observed!N$2:N$2369,Observed!$A$2:$A$2369,$A453,Observed!$C$2:$C$2369,$C453),"")</f>
        <v/>
      </c>
      <c r="O453" s="40" t="str">
        <f>IF(ISNUMBER(AVERAGEIFS(Observed!O$2:O$2369,Observed!$A$2:$A$2369,$A453,Observed!$C$2:$C$2369,$C453)),AVERAGEIFS(Observed!O$2:O$2369,Observed!$A$2:$A$2369,$A453,Observed!$C$2:$C$2369,$C453),"")</f>
        <v/>
      </c>
      <c r="P453" s="40">
        <f>IF(ISNUMBER(AVERAGEIFS(Observed!P$2:P$2369,Observed!$A$2:$A$2369,$A453,Observed!$C$2:$C$2369,$C453)),AVERAGEIFS(Observed!P$2:P$2369,Observed!$A$2:$A$2369,$A453,Observed!$C$2:$C$2369,$C453),"")</f>
        <v>297.30666666666667</v>
      </c>
      <c r="Q453" s="40">
        <f>IF(ISNUMBER(AVERAGEIFS(Observed!Q$2:Q$2369,Observed!$A$2:$A$2369,$A453,Observed!$C$2:$C$2369,$C453)),AVERAGEIFS(Observed!Q$2:Q$2369,Observed!$A$2:$A$2369,$A453,Observed!$C$2:$C$2369,$C453),"")</f>
        <v>297.30666666666667</v>
      </c>
      <c r="R453" s="40">
        <f>IF(ISNUMBER(AVERAGEIFS(Observed!R$2:R$2369,Observed!$A$2:$A$2369,$A453,Observed!$C$2:$C$2369,$C453)),AVERAGEIFS(Observed!R$2:R$2369,Observed!$A$2:$A$2369,$A453,Observed!$C$2:$C$2369,$C453),"")</f>
        <v>297.30666666666667</v>
      </c>
      <c r="S453" s="41" t="str">
        <f>IF(ISNUMBER(AVERAGEIFS(Observed!S$2:S$2369,Observed!$A$2:$A$2369,$A453,Observed!$C$2:$C$2369,$C453)),AVERAGEIFS(Observed!S$2:S$2369,Observed!$A$2:$A$2369,$A453,Observed!$C$2:$C$2369,$C453),"")</f>
        <v/>
      </c>
      <c r="T453" s="41" t="str">
        <f>IF(ISNUMBER(AVERAGEIFS(Observed!T$2:T$2369,Observed!$A$2:$A$2369,$A453,Observed!$C$2:$C$2369,$C453)),AVERAGEIFS(Observed!T$2:T$2369,Observed!$A$2:$A$2369,$A453,Observed!$C$2:$C$2369,$C453),"")</f>
        <v/>
      </c>
      <c r="U453" s="41" t="str">
        <f>IF(ISNUMBER(AVERAGEIFS(Observed!U$2:U$2369,Observed!$A$2:$A$2369,$A453,Observed!$C$2:$C$2369,$C453)),AVERAGEIFS(Observed!U$2:U$2369,Observed!$A$2:$A$2369,$A453,Observed!$C$2:$C$2369,$C453),"")</f>
        <v/>
      </c>
      <c r="V453" s="40" t="str">
        <f>IF(ISNUMBER(AVERAGEIFS(Observed!V$2:V$2369,Observed!$A$2:$A$2369,$A453,Observed!$C$2:$C$2369,$C453)),AVERAGEIFS(Observed!V$2:V$2369,Observed!$A$2:$A$2369,$A453,Observed!$C$2:$C$2369,$C453),"")</f>
        <v/>
      </c>
      <c r="W453" s="8" t="str">
        <f>IF(ISNUMBER(AVERAGEIFS(Observed!W$2:W$2369,Observed!$A$2:$A$2369,$A453,Observed!$C$2:$C$2369,$C453)),AVERAGEIFS(Observed!W$2:W$2369,Observed!$A$2:$A$2369,$A453,Observed!$C$2:$C$2369,$C453),"")</f>
        <v/>
      </c>
      <c r="X453" s="8" t="str">
        <f>IF(ISNUMBER(AVERAGEIFS(Observed!X$2:X$2369,Observed!$A$2:$A$2369,$A453,Observed!$C$2:$C$2369,$C453)),AVERAGEIFS(Observed!X$2:X$2369,Observed!$A$2:$A$2369,$A453,Observed!$C$2:$C$2369,$C453),"")</f>
        <v/>
      </c>
      <c r="Y453" s="40" t="str">
        <f>IF(ISNUMBER(AVERAGEIFS(Observed!Y$2:Y$2369,Observed!$A$2:$A$2369,$A453,Observed!$C$2:$C$2369,$C453)),AVERAGEIFS(Observed!Y$2:Y$2369,Observed!$A$2:$A$2369,$A453,Observed!$C$2:$C$2369,$C453),"")</f>
        <v/>
      </c>
      <c r="Z453" s="40" t="str">
        <f>IF(ISNUMBER(AVERAGEIFS(Observed!Z$2:Z$2369,Observed!$A$2:$A$2369,$A453,Observed!$C$2:$C$2369,$C453)),AVERAGEIFS(Observed!Z$2:Z$2369,Observed!$A$2:$A$2369,$A453,Observed!$C$2:$C$2369,$C453),"")</f>
        <v/>
      </c>
      <c r="AA453" s="40">
        <f>IF(ISNUMBER(AVERAGEIFS(Observed!AA$2:AA$2369,Observed!$A$2:$A$2369,$A453,Observed!$C$2:$C$2369,$C453)),AVERAGEIFS(Observed!AA$2:AA$2369,Observed!$A$2:$A$2369,$A453,Observed!$C$2:$C$2369,$C453),"")</f>
        <v>3.6733333333333333</v>
      </c>
      <c r="AB453" s="40" t="str">
        <f>IF(ISNUMBER(AVERAGEIFS(Observed!AB$2:AB$2369,Observed!$A$2:$A$2369,$A453,Observed!$C$2:$C$2369,$C453)),AVERAGEIFS(Observed!AB$2:AB$2369,Observed!$A$2:$A$2369,$A453,Observed!$C$2:$C$2369,$C453),"")</f>
        <v/>
      </c>
      <c r="AC453" s="40" t="str">
        <f>IF(ISNUMBER(AVERAGEIFS(Observed!AC$2:AC$2369,Observed!$A$2:$A$2369,$A453,Observed!$C$2:$C$2369,$C453)),AVERAGEIFS(Observed!AC$2:AC$2369,Observed!$A$2:$A$2369,$A453,Observed!$C$2:$C$2369,$C453),"")</f>
        <v/>
      </c>
      <c r="AD453" s="40" t="str">
        <f>IF(ISNUMBER(AVERAGEIFS(Observed!AD$2:AD$2369,Observed!$A$2:$A$2369,$A453,Observed!$C$2:$C$2369,$C453)),AVERAGEIFS(Observed!AD$2:AD$2369,Observed!$A$2:$A$2369,$A453,Observed!$C$2:$C$2369,$C453),"")</f>
        <v/>
      </c>
      <c r="AE453" s="40" t="str">
        <f>IF(ISNUMBER(AVERAGEIFS(Observed!AE$2:AE$2369,Observed!$A$2:$A$2369,$A453,Observed!$C$2:$C$2369,$C453)),AVERAGEIFS(Observed!AE$2:AE$2369,Observed!$A$2:$A$2369,$A453,Observed!$C$2:$C$2369,$C453),"")</f>
        <v/>
      </c>
      <c r="AF453" s="40" t="str">
        <f>IF(ISNUMBER(AVERAGEIFS(Observed!AF$2:AF$2369,Observed!$A$2:$A$2369,$A453,Observed!$C$2:$C$2369,$C453)),AVERAGEIFS(Observed!AF$2:AF$2369,Observed!$A$2:$A$2369,$A453,Observed!$C$2:$C$2369,$C453),"")</f>
        <v/>
      </c>
      <c r="AG453" s="40">
        <f>IF(ISNUMBER(AVERAGEIFS(Observed!AG$2:AG$2369,Observed!$A$2:$A$2369,$A453,Observed!$C$2:$C$2369,$C453)),AVERAGEIFS(Observed!AG$2:AG$2369,Observed!$A$2:$A$2369,$A453,Observed!$C$2:$C$2369,$C453),"")</f>
        <v>1.67</v>
      </c>
      <c r="AH453" s="41">
        <f>IF(ISNUMBER(AVERAGEIFS(Observed!AH$2:AH$2369,Observed!$A$2:$A$2369,$A453,Observed!$C$2:$C$2369,$C453)),AVERAGEIFS(Observed!AH$2:AH$2369,Observed!$A$2:$A$2369,$A453,Observed!$C$2:$C$2369,$C453),"")</f>
        <v>2.6666666666666668E-2</v>
      </c>
      <c r="AI453" s="41">
        <f>IF(ISNUMBER(AVERAGEIFS(Observed!AI$2:AI$2369,Observed!$A$2:$A$2369,$A453,Observed!$C$2:$C$2369,$C453)),AVERAGEIFS(Observed!AI$2:AI$2369,Observed!$A$2:$A$2369,$A453,Observed!$C$2:$C$2369,$C453),"")</f>
        <v>2.6666666666666668E-2</v>
      </c>
      <c r="AJ453" s="41" t="str">
        <f>IF(ISNUMBER(AVERAGEIFS(Observed!AJ$2:AJ$2369,Observed!$A$2:$A$2369,$A453,Observed!$C$2:$C$2369,$C453)),AVERAGEIFS(Observed!AJ$2:AJ$2369,Observed!$A$2:$A$2369,$A453,Observed!$C$2:$C$2369,$C453),"")</f>
        <v/>
      </c>
      <c r="AK453" s="40" t="str">
        <f>IF(ISNUMBER(AVERAGEIFS(Observed!AK$2:AK$2369,Observed!$A$2:$A$2369,$A453,Observed!$C$2:$C$2369,$C453)),AVERAGEIFS(Observed!AK$2:AK$2369,Observed!$A$2:$A$2369,$A453,Observed!$C$2:$C$2369,$C453),"")</f>
        <v/>
      </c>
      <c r="AL453" s="41" t="str">
        <f>IF(ISNUMBER(AVERAGEIFS(Observed!AL$2:AL$2369,Observed!$A$2:$A$2369,$A453,Observed!$C$2:$C$2369,$C453)),AVERAGEIFS(Observed!AL$2:AL$2369,Observed!$A$2:$A$2369,$A453,Observed!$C$2:$C$2369,$C453),"")</f>
        <v/>
      </c>
      <c r="AM453" s="40" t="str">
        <f>IF(ISNUMBER(AVERAGEIFS(Observed!AM$2:AM$2369,Observed!$A$2:$A$2369,$A453,Observed!$C$2:$C$2369,$C453)),AVERAGEIFS(Observed!AM$2:AM$2369,Observed!$A$2:$A$2369,$A453,Observed!$C$2:$C$2369,$C453),"")</f>
        <v/>
      </c>
      <c r="AN453" s="40" t="str">
        <f>IF(ISNUMBER(AVERAGEIFS(Observed!AN$2:AN$2369,Observed!$A$2:$A$2369,$A453,Observed!$C$2:$C$2369,$C453)),AVERAGEIFS(Observed!AN$2:AN$2369,Observed!$A$2:$A$2369,$A453,Observed!$C$2:$C$2369,$C453),"")</f>
        <v/>
      </c>
      <c r="AO453" s="40" t="str">
        <f>IF(ISNUMBER(AVERAGEIFS(Observed!AO$2:AO$2369,Observed!$A$2:$A$2369,$A453,Observed!$C$2:$C$2369,$C453)),AVERAGEIFS(Observed!AO$2:AO$2369,Observed!$A$2:$A$2369,$A453,Observed!$C$2:$C$2369,$C453),"")</f>
        <v/>
      </c>
      <c r="AP453" s="41" t="str">
        <f>IF(ISNUMBER(AVERAGEIFS(Observed!AP$2:AP$2369,Observed!$A$2:$A$2369,$A453,Observed!$C$2:$C$2369,$C453)),AVERAGEIFS(Observed!AP$2:AP$2369,Observed!$A$2:$A$2369,$A453,Observed!$C$2:$C$2369,$C453),"")</f>
        <v/>
      </c>
      <c r="AQ453" s="40">
        <f>IF(ISNUMBER(AVERAGEIFS(Observed!AQ$2:AQ$2369,Observed!$A$2:$A$2369,$A453,Observed!$C$2:$C$2369,$C453)),AVERAGEIFS(Observed!AQ$2:AQ$2369,Observed!$A$2:$A$2369,$A453,Observed!$C$2:$C$2369,$C453),"")</f>
        <v>7.7976666666666672</v>
      </c>
      <c r="AR453" s="40">
        <f>IF(ISNUMBER(AVERAGEIFS(Observed!AR$2:AR$2369,Observed!$A$2:$A$2369,$A453,Observed!$C$2:$C$2369,$C453)),AVERAGEIFS(Observed!AR$2:AR$2369,Observed!$A$2:$A$2369,$A453,Observed!$C$2:$C$2369,$C453),"")</f>
        <v>7.7976666666666672</v>
      </c>
      <c r="AS453" s="3">
        <f>COUNTIFS(Observed!$A$2:$A$2369,$A453,Observed!$C$2:$C$2369,$C453)</f>
        <v>3</v>
      </c>
      <c r="AT453" s="3">
        <f t="shared" si="7"/>
        <v>9</v>
      </c>
    </row>
    <row r="454" spans="1:46" x14ac:dyDescent="0.25">
      <c r="A454" t="s">
        <v>73</v>
      </c>
      <c r="B454" t="s">
        <v>68</v>
      </c>
      <c r="C454" s="7">
        <v>42017</v>
      </c>
      <c r="D454" t="s">
        <v>101</v>
      </c>
      <c r="F454">
        <v>350</v>
      </c>
      <c r="J454" t="s">
        <v>96</v>
      </c>
      <c r="K454" t="s">
        <v>58</v>
      </c>
      <c r="L454">
        <v>1</v>
      </c>
      <c r="M454" t="s">
        <v>56</v>
      </c>
      <c r="N454" s="39" t="str">
        <f>IF(ISNUMBER(AVERAGEIFS(Observed!N$2:N$2369,Observed!$A$2:$A$2369,$A454,Observed!$C$2:$C$2369,$C454)),AVERAGEIFS(Observed!N$2:N$2369,Observed!$A$2:$A$2369,$A454,Observed!$C$2:$C$2369,$C454),"")</f>
        <v/>
      </c>
      <c r="O454" s="40" t="str">
        <f>IF(ISNUMBER(AVERAGEIFS(Observed!O$2:O$2369,Observed!$A$2:$A$2369,$A454,Observed!$C$2:$C$2369,$C454)),AVERAGEIFS(Observed!O$2:O$2369,Observed!$A$2:$A$2369,$A454,Observed!$C$2:$C$2369,$C454),"")</f>
        <v/>
      </c>
      <c r="P454" s="40">
        <f>IF(ISNUMBER(AVERAGEIFS(Observed!P$2:P$2369,Observed!$A$2:$A$2369,$A454,Observed!$C$2:$C$2369,$C454)),AVERAGEIFS(Observed!P$2:P$2369,Observed!$A$2:$A$2369,$A454,Observed!$C$2:$C$2369,$C454),"")</f>
        <v>331.5</v>
      </c>
      <c r="Q454" s="40">
        <f>IF(ISNUMBER(AVERAGEIFS(Observed!Q$2:Q$2369,Observed!$A$2:$A$2369,$A454,Observed!$C$2:$C$2369,$C454)),AVERAGEIFS(Observed!Q$2:Q$2369,Observed!$A$2:$A$2369,$A454,Observed!$C$2:$C$2369,$C454),"")</f>
        <v>331.5</v>
      </c>
      <c r="R454" s="40">
        <f>IF(ISNUMBER(AVERAGEIFS(Observed!R$2:R$2369,Observed!$A$2:$A$2369,$A454,Observed!$C$2:$C$2369,$C454)),AVERAGEIFS(Observed!R$2:R$2369,Observed!$A$2:$A$2369,$A454,Observed!$C$2:$C$2369,$C454),"")</f>
        <v>331.5</v>
      </c>
      <c r="S454" s="41" t="str">
        <f>IF(ISNUMBER(AVERAGEIFS(Observed!S$2:S$2369,Observed!$A$2:$A$2369,$A454,Observed!$C$2:$C$2369,$C454)),AVERAGEIFS(Observed!S$2:S$2369,Observed!$A$2:$A$2369,$A454,Observed!$C$2:$C$2369,$C454),"")</f>
        <v/>
      </c>
      <c r="T454" s="41" t="str">
        <f>IF(ISNUMBER(AVERAGEIFS(Observed!T$2:T$2369,Observed!$A$2:$A$2369,$A454,Observed!$C$2:$C$2369,$C454)),AVERAGEIFS(Observed!T$2:T$2369,Observed!$A$2:$A$2369,$A454,Observed!$C$2:$C$2369,$C454),"")</f>
        <v/>
      </c>
      <c r="U454" s="41" t="str">
        <f>IF(ISNUMBER(AVERAGEIFS(Observed!U$2:U$2369,Observed!$A$2:$A$2369,$A454,Observed!$C$2:$C$2369,$C454)),AVERAGEIFS(Observed!U$2:U$2369,Observed!$A$2:$A$2369,$A454,Observed!$C$2:$C$2369,$C454),"")</f>
        <v/>
      </c>
      <c r="V454" s="40" t="str">
        <f>IF(ISNUMBER(AVERAGEIFS(Observed!V$2:V$2369,Observed!$A$2:$A$2369,$A454,Observed!$C$2:$C$2369,$C454)),AVERAGEIFS(Observed!V$2:V$2369,Observed!$A$2:$A$2369,$A454,Observed!$C$2:$C$2369,$C454),"")</f>
        <v/>
      </c>
      <c r="W454" s="8" t="str">
        <f>IF(ISNUMBER(AVERAGEIFS(Observed!W$2:W$2369,Observed!$A$2:$A$2369,$A454,Observed!$C$2:$C$2369,$C454)),AVERAGEIFS(Observed!W$2:W$2369,Observed!$A$2:$A$2369,$A454,Observed!$C$2:$C$2369,$C454),"")</f>
        <v/>
      </c>
      <c r="X454" s="8" t="str">
        <f>IF(ISNUMBER(AVERAGEIFS(Observed!X$2:X$2369,Observed!$A$2:$A$2369,$A454,Observed!$C$2:$C$2369,$C454)),AVERAGEIFS(Observed!X$2:X$2369,Observed!$A$2:$A$2369,$A454,Observed!$C$2:$C$2369,$C454),"")</f>
        <v/>
      </c>
      <c r="Y454" s="40" t="str">
        <f>IF(ISNUMBER(AVERAGEIFS(Observed!Y$2:Y$2369,Observed!$A$2:$A$2369,$A454,Observed!$C$2:$C$2369,$C454)),AVERAGEIFS(Observed!Y$2:Y$2369,Observed!$A$2:$A$2369,$A454,Observed!$C$2:$C$2369,$C454),"")</f>
        <v/>
      </c>
      <c r="Z454" s="40" t="str">
        <f>IF(ISNUMBER(AVERAGEIFS(Observed!Z$2:Z$2369,Observed!$A$2:$A$2369,$A454,Observed!$C$2:$C$2369,$C454)),AVERAGEIFS(Observed!Z$2:Z$2369,Observed!$A$2:$A$2369,$A454,Observed!$C$2:$C$2369,$C454),"")</f>
        <v/>
      </c>
      <c r="AA454" s="40">
        <f>IF(ISNUMBER(AVERAGEIFS(Observed!AA$2:AA$2369,Observed!$A$2:$A$2369,$A454,Observed!$C$2:$C$2369,$C454)),AVERAGEIFS(Observed!AA$2:AA$2369,Observed!$A$2:$A$2369,$A454,Observed!$C$2:$C$2369,$C454),"")</f>
        <v>4.0933333333333337</v>
      </c>
      <c r="AB454" s="40" t="str">
        <f>IF(ISNUMBER(AVERAGEIFS(Observed!AB$2:AB$2369,Observed!$A$2:$A$2369,$A454,Observed!$C$2:$C$2369,$C454)),AVERAGEIFS(Observed!AB$2:AB$2369,Observed!$A$2:$A$2369,$A454,Observed!$C$2:$C$2369,$C454),"")</f>
        <v/>
      </c>
      <c r="AC454" s="40" t="str">
        <f>IF(ISNUMBER(AVERAGEIFS(Observed!AC$2:AC$2369,Observed!$A$2:$A$2369,$A454,Observed!$C$2:$C$2369,$C454)),AVERAGEIFS(Observed!AC$2:AC$2369,Observed!$A$2:$A$2369,$A454,Observed!$C$2:$C$2369,$C454),"")</f>
        <v/>
      </c>
      <c r="AD454" s="40" t="str">
        <f>IF(ISNUMBER(AVERAGEIFS(Observed!AD$2:AD$2369,Observed!$A$2:$A$2369,$A454,Observed!$C$2:$C$2369,$C454)),AVERAGEIFS(Observed!AD$2:AD$2369,Observed!$A$2:$A$2369,$A454,Observed!$C$2:$C$2369,$C454),"")</f>
        <v/>
      </c>
      <c r="AE454" s="40" t="str">
        <f>IF(ISNUMBER(AVERAGEIFS(Observed!AE$2:AE$2369,Observed!$A$2:$A$2369,$A454,Observed!$C$2:$C$2369,$C454)),AVERAGEIFS(Observed!AE$2:AE$2369,Observed!$A$2:$A$2369,$A454,Observed!$C$2:$C$2369,$C454),"")</f>
        <v/>
      </c>
      <c r="AF454" s="40" t="str">
        <f>IF(ISNUMBER(AVERAGEIFS(Observed!AF$2:AF$2369,Observed!$A$2:$A$2369,$A454,Observed!$C$2:$C$2369,$C454)),AVERAGEIFS(Observed!AF$2:AF$2369,Observed!$A$2:$A$2369,$A454,Observed!$C$2:$C$2369,$C454),"")</f>
        <v/>
      </c>
      <c r="AG454" s="40">
        <f>IF(ISNUMBER(AVERAGEIFS(Observed!AG$2:AG$2369,Observed!$A$2:$A$2369,$A454,Observed!$C$2:$C$2369,$C454)),AVERAGEIFS(Observed!AG$2:AG$2369,Observed!$A$2:$A$2369,$A454,Observed!$C$2:$C$2369,$C454),"")</f>
        <v>1.57</v>
      </c>
      <c r="AH454" s="41">
        <f>IF(ISNUMBER(AVERAGEIFS(Observed!AH$2:AH$2369,Observed!$A$2:$A$2369,$A454,Observed!$C$2:$C$2369,$C454)),AVERAGEIFS(Observed!AH$2:AH$2369,Observed!$A$2:$A$2369,$A454,Observed!$C$2:$C$2369,$C454),"")</f>
        <v>2.4999999999999998E-2</v>
      </c>
      <c r="AI454" s="41">
        <f>IF(ISNUMBER(AVERAGEIFS(Observed!AI$2:AI$2369,Observed!$A$2:$A$2369,$A454,Observed!$C$2:$C$2369,$C454)),AVERAGEIFS(Observed!AI$2:AI$2369,Observed!$A$2:$A$2369,$A454,Observed!$C$2:$C$2369,$C454),"")</f>
        <v>2.4999999999999998E-2</v>
      </c>
      <c r="AJ454" s="41" t="str">
        <f>IF(ISNUMBER(AVERAGEIFS(Observed!AJ$2:AJ$2369,Observed!$A$2:$A$2369,$A454,Observed!$C$2:$C$2369,$C454)),AVERAGEIFS(Observed!AJ$2:AJ$2369,Observed!$A$2:$A$2369,$A454,Observed!$C$2:$C$2369,$C454),"")</f>
        <v/>
      </c>
      <c r="AK454" s="40" t="str">
        <f>IF(ISNUMBER(AVERAGEIFS(Observed!AK$2:AK$2369,Observed!$A$2:$A$2369,$A454,Observed!$C$2:$C$2369,$C454)),AVERAGEIFS(Observed!AK$2:AK$2369,Observed!$A$2:$A$2369,$A454,Observed!$C$2:$C$2369,$C454),"")</f>
        <v/>
      </c>
      <c r="AL454" s="41" t="str">
        <f>IF(ISNUMBER(AVERAGEIFS(Observed!AL$2:AL$2369,Observed!$A$2:$A$2369,$A454,Observed!$C$2:$C$2369,$C454)),AVERAGEIFS(Observed!AL$2:AL$2369,Observed!$A$2:$A$2369,$A454,Observed!$C$2:$C$2369,$C454),"")</f>
        <v/>
      </c>
      <c r="AM454" s="40" t="str">
        <f>IF(ISNUMBER(AVERAGEIFS(Observed!AM$2:AM$2369,Observed!$A$2:$A$2369,$A454,Observed!$C$2:$C$2369,$C454)),AVERAGEIFS(Observed!AM$2:AM$2369,Observed!$A$2:$A$2369,$A454,Observed!$C$2:$C$2369,$C454),"")</f>
        <v/>
      </c>
      <c r="AN454" s="40" t="str">
        <f>IF(ISNUMBER(AVERAGEIFS(Observed!AN$2:AN$2369,Observed!$A$2:$A$2369,$A454,Observed!$C$2:$C$2369,$C454)),AVERAGEIFS(Observed!AN$2:AN$2369,Observed!$A$2:$A$2369,$A454,Observed!$C$2:$C$2369,$C454),"")</f>
        <v/>
      </c>
      <c r="AO454" s="40" t="str">
        <f>IF(ISNUMBER(AVERAGEIFS(Observed!AO$2:AO$2369,Observed!$A$2:$A$2369,$A454,Observed!$C$2:$C$2369,$C454)),AVERAGEIFS(Observed!AO$2:AO$2369,Observed!$A$2:$A$2369,$A454,Observed!$C$2:$C$2369,$C454),"")</f>
        <v/>
      </c>
      <c r="AP454" s="41" t="str">
        <f>IF(ISNUMBER(AVERAGEIFS(Observed!AP$2:AP$2369,Observed!$A$2:$A$2369,$A454,Observed!$C$2:$C$2369,$C454)),AVERAGEIFS(Observed!AP$2:AP$2369,Observed!$A$2:$A$2369,$A454,Observed!$C$2:$C$2369,$C454),"")</f>
        <v/>
      </c>
      <c r="AQ454" s="40">
        <f>IF(ISNUMBER(AVERAGEIFS(Observed!AQ$2:AQ$2369,Observed!$A$2:$A$2369,$A454,Observed!$C$2:$C$2369,$C454)),AVERAGEIFS(Observed!AQ$2:AQ$2369,Observed!$A$2:$A$2369,$A454,Observed!$C$2:$C$2369,$C454),"")</f>
        <v>8.3046666666666678</v>
      </c>
      <c r="AR454" s="40">
        <f>IF(ISNUMBER(AVERAGEIFS(Observed!AR$2:AR$2369,Observed!$A$2:$A$2369,$A454,Observed!$C$2:$C$2369,$C454)),AVERAGEIFS(Observed!AR$2:AR$2369,Observed!$A$2:$A$2369,$A454,Observed!$C$2:$C$2369,$C454),"")</f>
        <v>8.3046666666666678</v>
      </c>
      <c r="AS454" s="3">
        <f>COUNTIFS(Observed!$A$2:$A$2369,$A454,Observed!$C$2:$C$2369,$C454)</f>
        <v>3</v>
      </c>
      <c r="AT454" s="3">
        <f t="shared" si="7"/>
        <v>9</v>
      </c>
    </row>
    <row r="455" spans="1:46" x14ac:dyDescent="0.25">
      <c r="A455" t="s">
        <v>72</v>
      </c>
      <c r="B455" t="s">
        <v>68</v>
      </c>
      <c r="C455" s="7">
        <v>42017</v>
      </c>
      <c r="D455" t="s">
        <v>101</v>
      </c>
      <c r="F455">
        <v>500</v>
      </c>
      <c r="J455" t="s">
        <v>96</v>
      </c>
      <c r="K455" t="s">
        <v>58</v>
      </c>
      <c r="L455">
        <v>1</v>
      </c>
      <c r="M455" t="s">
        <v>56</v>
      </c>
      <c r="N455" s="39" t="str">
        <f>IF(ISNUMBER(AVERAGEIFS(Observed!N$2:N$2369,Observed!$A$2:$A$2369,$A455,Observed!$C$2:$C$2369,$C455)),AVERAGEIFS(Observed!N$2:N$2369,Observed!$A$2:$A$2369,$A455,Observed!$C$2:$C$2369,$C455),"")</f>
        <v/>
      </c>
      <c r="O455" s="40" t="str">
        <f>IF(ISNUMBER(AVERAGEIFS(Observed!O$2:O$2369,Observed!$A$2:$A$2369,$A455,Observed!$C$2:$C$2369,$C455)),AVERAGEIFS(Observed!O$2:O$2369,Observed!$A$2:$A$2369,$A455,Observed!$C$2:$C$2369,$C455),"")</f>
        <v/>
      </c>
      <c r="P455" s="40">
        <f>IF(ISNUMBER(AVERAGEIFS(Observed!P$2:P$2369,Observed!$A$2:$A$2369,$A455,Observed!$C$2:$C$2369,$C455)),AVERAGEIFS(Observed!P$2:P$2369,Observed!$A$2:$A$2369,$A455,Observed!$C$2:$C$2369,$C455),"")</f>
        <v>297.38666666666671</v>
      </c>
      <c r="Q455" s="40">
        <f>IF(ISNUMBER(AVERAGEIFS(Observed!Q$2:Q$2369,Observed!$A$2:$A$2369,$A455,Observed!$C$2:$C$2369,$C455)),AVERAGEIFS(Observed!Q$2:Q$2369,Observed!$A$2:$A$2369,$A455,Observed!$C$2:$C$2369,$C455),"")</f>
        <v>297.38666666666671</v>
      </c>
      <c r="R455" s="40">
        <f>IF(ISNUMBER(AVERAGEIFS(Observed!R$2:R$2369,Observed!$A$2:$A$2369,$A455,Observed!$C$2:$C$2369,$C455)),AVERAGEIFS(Observed!R$2:R$2369,Observed!$A$2:$A$2369,$A455,Observed!$C$2:$C$2369,$C455),"")</f>
        <v>297.38666666666671</v>
      </c>
      <c r="S455" s="41" t="str">
        <f>IF(ISNUMBER(AVERAGEIFS(Observed!S$2:S$2369,Observed!$A$2:$A$2369,$A455,Observed!$C$2:$C$2369,$C455)),AVERAGEIFS(Observed!S$2:S$2369,Observed!$A$2:$A$2369,$A455,Observed!$C$2:$C$2369,$C455),"")</f>
        <v/>
      </c>
      <c r="T455" s="41" t="str">
        <f>IF(ISNUMBER(AVERAGEIFS(Observed!T$2:T$2369,Observed!$A$2:$A$2369,$A455,Observed!$C$2:$C$2369,$C455)),AVERAGEIFS(Observed!T$2:T$2369,Observed!$A$2:$A$2369,$A455,Observed!$C$2:$C$2369,$C455),"")</f>
        <v/>
      </c>
      <c r="U455" s="41" t="str">
        <f>IF(ISNUMBER(AVERAGEIFS(Observed!U$2:U$2369,Observed!$A$2:$A$2369,$A455,Observed!$C$2:$C$2369,$C455)),AVERAGEIFS(Observed!U$2:U$2369,Observed!$A$2:$A$2369,$A455,Observed!$C$2:$C$2369,$C455),"")</f>
        <v/>
      </c>
      <c r="V455" s="40" t="str">
        <f>IF(ISNUMBER(AVERAGEIFS(Observed!V$2:V$2369,Observed!$A$2:$A$2369,$A455,Observed!$C$2:$C$2369,$C455)),AVERAGEIFS(Observed!V$2:V$2369,Observed!$A$2:$A$2369,$A455,Observed!$C$2:$C$2369,$C455),"")</f>
        <v/>
      </c>
      <c r="W455" s="8" t="str">
        <f>IF(ISNUMBER(AVERAGEIFS(Observed!W$2:W$2369,Observed!$A$2:$A$2369,$A455,Observed!$C$2:$C$2369,$C455)),AVERAGEIFS(Observed!W$2:W$2369,Observed!$A$2:$A$2369,$A455,Observed!$C$2:$C$2369,$C455),"")</f>
        <v/>
      </c>
      <c r="X455" s="8" t="str">
        <f>IF(ISNUMBER(AVERAGEIFS(Observed!X$2:X$2369,Observed!$A$2:$A$2369,$A455,Observed!$C$2:$C$2369,$C455)),AVERAGEIFS(Observed!X$2:X$2369,Observed!$A$2:$A$2369,$A455,Observed!$C$2:$C$2369,$C455),"")</f>
        <v/>
      </c>
      <c r="Y455" s="40" t="str">
        <f>IF(ISNUMBER(AVERAGEIFS(Observed!Y$2:Y$2369,Observed!$A$2:$A$2369,$A455,Observed!$C$2:$C$2369,$C455)),AVERAGEIFS(Observed!Y$2:Y$2369,Observed!$A$2:$A$2369,$A455,Observed!$C$2:$C$2369,$C455),"")</f>
        <v/>
      </c>
      <c r="Z455" s="40" t="str">
        <f>IF(ISNUMBER(AVERAGEIFS(Observed!Z$2:Z$2369,Observed!$A$2:$A$2369,$A455,Observed!$C$2:$C$2369,$C455)),AVERAGEIFS(Observed!Z$2:Z$2369,Observed!$A$2:$A$2369,$A455,Observed!$C$2:$C$2369,$C455),"")</f>
        <v/>
      </c>
      <c r="AA455" s="40">
        <f>IF(ISNUMBER(AVERAGEIFS(Observed!AA$2:AA$2369,Observed!$A$2:$A$2369,$A455,Observed!$C$2:$C$2369,$C455)),AVERAGEIFS(Observed!AA$2:AA$2369,Observed!$A$2:$A$2369,$A455,Observed!$C$2:$C$2369,$C455),"")</f>
        <v>3.67</v>
      </c>
      <c r="AB455" s="40" t="str">
        <f>IF(ISNUMBER(AVERAGEIFS(Observed!AB$2:AB$2369,Observed!$A$2:$A$2369,$A455,Observed!$C$2:$C$2369,$C455)),AVERAGEIFS(Observed!AB$2:AB$2369,Observed!$A$2:$A$2369,$A455,Observed!$C$2:$C$2369,$C455),"")</f>
        <v/>
      </c>
      <c r="AC455" s="40" t="str">
        <f>IF(ISNUMBER(AVERAGEIFS(Observed!AC$2:AC$2369,Observed!$A$2:$A$2369,$A455,Observed!$C$2:$C$2369,$C455)),AVERAGEIFS(Observed!AC$2:AC$2369,Observed!$A$2:$A$2369,$A455,Observed!$C$2:$C$2369,$C455),"")</f>
        <v/>
      </c>
      <c r="AD455" s="40" t="str">
        <f>IF(ISNUMBER(AVERAGEIFS(Observed!AD$2:AD$2369,Observed!$A$2:$A$2369,$A455,Observed!$C$2:$C$2369,$C455)),AVERAGEIFS(Observed!AD$2:AD$2369,Observed!$A$2:$A$2369,$A455,Observed!$C$2:$C$2369,$C455),"")</f>
        <v/>
      </c>
      <c r="AE455" s="40" t="str">
        <f>IF(ISNUMBER(AVERAGEIFS(Observed!AE$2:AE$2369,Observed!$A$2:$A$2369,$A455,Observed!$C$2:$C$2369,$C455)),AVERAGEIFS(Observed!AE$2:AE$2369,Observed!$A$2:$A$2369,$A455,Observed!$C$2:$C$2369,$C455),"")</f>
        <v/>
      </c>
      <c r="AF455" s="40" t="str">
        <f>IF(ISNUMBER(AVERAGEIFS(Observed!AF$2:AF$2369,Observed!$A$2:$A$2369,$A455,Observed!$C$2:$C$2369,$C455)),AVERAGEIFS(Observed!AF$2:AF$2369,Observed!$A$2:$A$2369,$A455,Observed!$C$2:$C$2369,$C455),"")</f>
        <v/>
      </c>
      <c r="AG455" s="40">
        <f>IF(ISNUMBER(AVERAGEIFS(Observed!AG$2:AG$2369,Observed!$A$2:$A$2369,$A455,Observed!$C$2:$C$2369,$C455)),AVERAGEIFS(Observed!AG$2:AG$2369,Observed!$A$2:$A$2369,$A455,Observed!$C$2:$C$2369,$C455),"")</f>
        <v>1.6066666666666667</v>
      </c>
      <c r="AH455" s="41">
        <f>IF(ISNUMBER(AVERAGEIFS(Observed!AH$2:AH$2369,Observed!$A$2:$A$2369,$A455,Observed!$C$2:$C$2369,$C455)),AVERAGEIFS(Observed!AH$2:AH$2369,Observed!$A$2:$A$2369,$A455,Observed!$C$2:$C$2369,$C455),"")</f>
        <v>2.5666666666666667E-2</v>
      </c>
      <c r="AI455" s="41">
        <f>IF(ISNUMBER(AVERAGEIFS(Observed!AI$2:AI$2369,Observed!$A$2:$A$2369,$A455,Observed!$C$2:$C$2369,$C455)),AVERAGEIFS(Observed!AI$2:AI$2369,Observed!$A$2:$A$2369,$A455,Observed!$C$2:$C$2369,$C455),"")</f>
        <v>2.5666666666666667E-2</v>
      </c>
      <c r="AJ455" s="41" t="str">
        <f>IF(ISNUMBER(AVERAGEIFS(Observed!AJ$2:AJ$2369,Observed!$A$2:$A$2369,$A455,Observed!$C$2:$C$2369,$C455)),AVERAGEIFS(Observed!AJ$2:AJ$2369,Observed!$A$2:$A$2369,$A455,Observed!$C$2:$C$2369,$C455),"")</f>
        <v/>
      </c>
      <c r="AK455" s="40" t="str">
        <f>IF(ISNUMBER(AVERAGEIFS(Observed!AK$2:AK$2369,Observed!$A$2:$A$2369,$A455,Observed!$C$2:$C$2369,$C455)),AVERAGEIFS(Observed!AK$2:AK$2369,Observed!$A$2:$A$2369,$A455,Observed!$C$2:$C$2369,$C455),"")</f>
        <v/>
      </c>
      <c r="AL455" s="41" t="str">
        <f>IF(ISNUMBER(AVERAGEIFS(Observed!AL$2:AL$2369,Observed!$A$2:$A$2369,$A455,Observed!$C$2:$C$2369,$C455)),AVERAGEIFS(Observed!AL$2:AL$2369,Observed!$A$2:$A$2369,$A455,Observed!$C$2:$C$2369,$C455),"")</f>
        <v/>
      </c>
      <c r="AM455" s="40" t="str">
        <f>IF(ISNUMBER(AVERAGEIFS(Observed!AM$2:AM$2369,Observed!$A$2:$A$2369,$A455,Observed!$C$2:$C$2369,$C455)),AVERAGEIFS(Observed!AM$2:AM$2369,Observed!$A$2:$A$2369,$A455,Observed!$C$2:$C$2369,$C455),"")</f>
        <v/>
      </c>
      <c r="AN455" s="40" t="str">
        <f>IF(ISNUMBER(AVERAGEIFS(Observed!AN$2:AN$2369,Observed!$A$2:$A$2369,$A455,Observed!$C$2:$C$2369,$C455)),AVERAGEIFS(Observed!AN$2:AN$2369,Observed!$A$2:$A$2369,$A455,Observed!$C$2:$C$2369,$C455),"")</f>
        <v/>
      </c>
      <c r="AO455" s="40" t="str">
        <f>IF(ISNUMBER(AVERAGEIFS(Observed!AO$2:AO$2369,Observed!$A$2:$A$2369,$A455,Observed!$C$2:$C$2369,$C455)),AVERAGEIFS(Observed!AO$2:AO$2369,Observed!$A$2:$A$2369,$A455,Observed!$C$2:$C$2369,$C455),"")</f>
        <v/>
      </c>
      <c r="AP455" s="41" t="str">
        <f>IF(ISNUMBER(AVERAGEIFS(Observed!AP$2:AP$2369,Observed!$A$2:$A$2369,$A455,Observed!$C$2:$C$2369,$C455)),AVERAGEIFS(Observed!AP$2:AP$2369,Observed!$A$2:$A$2369,$A455,Observed!$C$2:$C$2369,$C455),"")</f>
        <v/>
      </c>
      <c r="AQ455" s="40">
        <f>IF(ISNUMBER(AVERAGEIFS(Observed!AQ$2:AQ$2369,Observed!$A$2:$A$2369,$A455,Observed!$C$2:$C$2369,$C455)),AVERAGEIFS(Observed!AQ$2:AQ$2369,Observed!$A$2:$A$2369,$A455,Observed!$C$2:$C$2369,$C455),"")</f>
        <v>7.6663333333333332</v>
      </c>
      <c r="AR455" s="40">
        <f>IF(ISNUMBER(AVERAGEIFS(Observed!AR$2:AR$2369,Observed!$A$2:$A$2369,$A455,Observed!$C$2:$C$2369,$C455)),AVERAGEIFS(Observed!AR$2:AR$2369,Observed!$A$2:$A$2369,$A455,Observed!$C$2:$C$2369,$C455),"")</f>
        <v>7.6663333333333332</v>
      </c>
      <c r="AS455" s="3">
        <f>COUNTIFS(Observed!$A$2:$A$2369,$A455,Observed!$C$2:$C$2369,$C455)</f>
        <v>3</v>
      </c>
      <c r="AT455" s="3">
        <f t="shared" si="7"/>
        <v>9</v>
      </c>
    </row>
    <row r="456" spans="1:46" x14ac:dyDescent="0.25">
      <c r="A456" t="s">
        <v>69</v>
      </c>
      <c r="B456" t="s">
        <v>68</v>
      </c>
      <c r="C456" s="7">
        <v>42024</v>
      </c>
      <c r="D456" t="s">
        <v>101</v>
      </c>
      <c r="F456">
        <v>0</v>
      </c>
      <c r="J456" t="s">
        <v>96</v>
      </c>
      <c r="K456" t="s">
        <v>58</v>
      </c>
      <c r="L456">
        <v>1</v>
      </c>
      <c r="M456" t="s">
        <v>74</v>
      </c>
      <c r="N456" s="39">
        <f>IF(ISNUMBER(AVERAGEIFS(Observed!N$2:N$2369,Observed!$A$2:$A$2369,$A456,Observed!$C$2:$C$2369,$C456)),AVERAGEIFS(Observed!N$2:N$2369,Observed!$A$2:$A$2369,$A456,Observed!$C$2:$C$2369,$C456),"")</f>
        <v>1152.3333333333333</v>
      </c>
      <c r="O456" s="40">
        <f>IF(ISNUMBER(AVERAGEIFS(Observed!O$2:O$2369,Observed!$A$2:$A$2369,$A456,Observed!$C$2:$C$2369,$C456)),AVERAGEIFS(Observed!O$2:O$2369,Observed!$A$2:$A$2369,$A456,Observed!$C$2:$C$2369,$C456),"")</f>
        <v>115.23333333333333</v>
      </c>
      <c r="P456" s="40" t="str">
        <f>IF(ISNUMBER(AVERAGEIFS(Observed!P$2:P$2369,Observed!$A$2:$A$2369,$A456,Observed!$C$2:$C$2369,$C456)),AVERAGEIFS(Observed!P$2:P$2369,Observed!$A$2:$A$2369,$A456,Observed!$C$2:$C$2369,$C456),"")</f>
        <v/>
      </c>
      <c r="Q456" s="40" t="str">
        <f>IF(ISNUMBER(AVERAGEIFS(Observed!Q$2:Q$2369,Observed!$A$2:$A$2369,$A456,Observed!$C$2:$C$2369,$C456)),AVERAGEIFS(Observed!Q$2:Q$2369,Observed!$A$2:$A$2369,$A456,Observed!$C$2:$C$2369,$C456),"")</f>
        <v/>
      </c>
      <c r="R456" s="40" t="str">
        <f>IF(ISNUMBER(AVERAGEIFS(Observed!R$2:R$2369,Observed!$A$2:$A$2369,$A456,Observed!$C$2:$C$2369,$C456)),AVERAGEIFS(Observed!R$2:R$2369,Observed!$A$2:$A$2369,$A456,Observed!$C$2:$C$2369,$C456),"")</f>
        <v/>
      </c>
      <c r="S456" s="41" t="str">
        <f>IF(ISNUMBER(AVERAGEIFS(Observed!S$2:S$2369,Observed!$A$2:$A$2369,$A456,Observed!$C$2:$C$2369,$C456)),AVERAGEIFS(Observed!S$2:S$2369,Observed!$A$2:$A$2369,$A456,Observed!$C$2:$C$2369,$C456),"")</f>
        <v/>
      </c>
      <c r="T456" s="41" t="str">
        <f>IF(ISNUMBER(AVERAGEIFS(Observed!T$2:T$2369,Observed!$A$2:$A$2369,$A456,Observed!$C$2:$C$2369,$C456)),AVERAGEIFS(Observed!T$2:T$2369,Observed!$A$2:$A$2369,$A456,Observed!$C$2:$C$2369,$C456),"")</f>
        <v/>
      </c>
      <c r="U456" s="41" t="str">
        <f>IF(ISNUMBER(AVERAGEIFS(Observed!U$2:U$2369,Observed!$A$2:$A$2369,$A456,Observed!$C$2:$C$2369,$C456)),AVERAGEIFS(Observed!U$2:U$2369,Observed!$A$2:$A$2369,$A456,Observed!$C$2:$C$2369,$C456),"")</f>
        <v/>
      </c>
      <c r="V456" s="40" t="str">
        <f>IF(ISNUMBER(AVERAGEIFS(Observed!V$2:V$2369,Observed!$A$2:$A$2369,$A456,Observed!$C$2:$C$2369,$C456)),AVERAGEIFS(Observed!V$2:V$2369,Observed!$A$2:$A$2369,$A456,Observed!$C$2:$C$2369,$C456),"")</f>
        <v/>
      </c>
      <c r="W456" s="8" t="str">
        <f>IF(ISNUMBER(AVERAGEIFS(Observed!W$2:W$2369,Observed!$A$2:$A$2369,$A456,Observed!$C$2:$C$2369,$C456)),AVERAGEIFS(Observed!W$2:W$2369,Observed!$A$2:$A$2369,$A456,Observed!$C$2:$C$2369,$C456),"")</f>
        <v/>
      </c>
      <c r="X456" s="8" t="str">
        <f>IF(ISNUMBER(AVERAGEIFS(Observed!X$2:X$2369,Observed!$A$2:$A$2369,$A456,Observed!$C$2:$C$2369,$C456)),AVERAGEIFS(Observed!X$2:X$2369,Observed!$A$2:$A$2369,$A456,Observed!$C$2:$C$2369,$C456),"")</f>
        <v/>
      </c>
      <c r="Y456" s="40" t="str">
        <f>IF(ISNUMBER(AVERAGEIFS(Observed!Y$2:Y$2369,Observed!$A$2:$A$2369,$A456,Observed!$C$2:$C$2369,$C456)),AVERAGEIFS(Observed!Y$2:Y$2369,Observed!$A$2:$A$2369,$A456,Observed!$C$2:$C$2369,$C456),"")</f>
        <v/>
      </c>
      <c r="Z456" s="40" t="str">
        <f>IF(ISNUMBER(AVERAGEIFS(Observed!Z$2:Z$2369,Observed!$A$2:$A$2369,$A456,Observed!$C$2:$C$2369,$C456)),AVERAGEIFS(Observed!Z$2:Z$2369,Observed!$A$2:$A$2369,$A456,Observed!$C$2:$C$2369,$C456),"")</f>
        <v/>
      </c>
      <c r="AA456" s="40" t="str">
        <f>IF(ISNUMBER(AVERAGEIFS(Observed!AA$2:AA$2369,Observed!$A$2:$A$2369,$A456,Observed!$C$2:$C$2369,$C456)),AVERAGEIFS(Observed!AA$2:AA$2369,Observed!$A$2:$A$2369,$A456,Observed!$C$2:$C$2369,$C456),"")</f>
        <v/>
      </c>
      <c r="AB456" s="40" t="str">
        <f>IF(ISNUMBER(AVERAGEIFS(Observed!AB$2:AB$2369,Observed!$A$2:$A$2369,$A456,Observed!$C$2:$C$2369,$C456)),AVERAGEIFS(Observed!AB$2:AB$2369,Observed!$A$2:$A$2369,$A456,Observed!$C$2:$C$2369,$C456),"")</f>
        <v/>
      </c>
      <c r="AC456" s="40" t="str">
        <f>IF(ISNUMBER(AVERAGEIFS(Observed!AC$2:AC$2369,Observed!$A$2:$A$2369,$A456,Observed!$C$2:$C$2369,$C456)),AVERAGEIFS(Observed!AC$2:AC$2369,Observed!$A$2:$A$2369,$A456,Observed!$C$2:$C$2369,$C456),"")</f>
        <v/>
      </c>
      <c r="AD456" s="40" t="str">
        <f>IF(ISNUMBER(AVERAGEIFS(Observed!AD$2:AD$2369,Observed!$A$2:$A$2369,$A456,Observed!$C$2:$C$2369,$C456)),AVERAGEIFS(Observed!AD$2:AD$2369,Observed!$A$2:$A$2369,$A456,Observed!$C$2:$C$2369,$C456),"")</f>
        <v/>
      </c>
      <c r="AE456" s="40" t="str">
        <f>IF(ISNUMBER(AVERAGEIFS(Observed!AE$2:AE$2369,Observed!$A$2:$A$2369,$A456,Observed!$C$2:$C$2369,$C456)),AVERAGEIFS(Observed!AE$2:AE$2369,Observed!$A$2:$A$2369,$A456,Observed!$C$2:$C$2369,$C456),"")</f>
        <v/>
      </c>
      <c r="AF456" s="40" t="str">
        <f>IF(ISNUMBER(AVERAGEIFS(Observed!AF$2:AF$2369,Observed!$A$2:$A$2369,$A456,Observed!$C$2:$C$2369,$C456)),AVERAGEIFS(Observed!AF$2:AF$2369,Observed!$A$2:$A$2369,$A456,Observed!$C$2:$C$2369,$C456),"")</f>
        <v/>
      </c>
      <c r="AG456" s="40">
        <f>IF(ISNUMBER(AVERAGEIFS(Observed!AG$2:AG$2369,Observed!$A$2:$A$2369,$A456,Observed!$C$2:$C$2369,$C456)),AVERAGEIFS(Observed!AG$2:AG$2369,Observed!$A$2:$A$2369,$A456,Observed!$C$2:$C$2369,$C456),"")</f>
        <v>2.92</v>
      </c>
      <c r="AH456" s="41">
        <f>IF(ISNUMBER(AVERAGEIFS(Observed!AH$2:AH$2369,Observed!$A$2:$A$2369,$A456,Observed!$C$2:$C$2369,$C456)),AVERAGEIFS(Observed!AH$2:AH$2369,Observed!$A$2:$A$2369,$A456,Observed!$C$2:$C$2369,$C456),"")</f>
        <v>4.6666666666666669E-2</v>
      </c>
      <c r="AI456" s="41">
        <f>IF(ISNUMBER(AVERAGEIFS(Observed!AI$2:AI$2369,Observed!$A$2:$A$2369,$A456,Observed!$C$2:$C$2369,$C456)),AVERAGEIFS(Observed!AI$2:AI$2369,Observed!$A$2:$A$2369,$A456,Observed!$C$2:$C$2369,$C456),"")</f>
        <v>4.6666666666666669E-2</v>
      </c>
      <c r="AJ456" s="41" t="str">
        <f>IF(ISNUMBER(AVERAGEIFS(Observed!AJ$2:AJ$2369,Observed!$A$2:$A$2369,$A456,Observed!$C$2:$C$2369,$C456)),AVERAGEIFS(Observed!AJ$2:AJ$2369,Observed!$A$2:$A$2369,$A456,Observed!$C$2:$C$2369,$C456),"")</f>
        <v/>
      </c>
      <c r="AK456" s="40" t="str">
        <f>IF(ISNUMBER(AVERAGEIFS(Observed!AK$2:AK$2369,Observed!$A$2:$A$2369,$A456,Observed!$C$2:$C$2369,$C456)),AVERAGEIFS(Observed!AK$2:AK$2369,Observed!$A$2:$A$2369,$A456,Observed!$C$2:$C$2369,$C456),"")</f>
        <v/>
      </c>
      <c r="AL456" s="41" t="str">
        <f>IF(ISNUMBER(AVERAGEIFS(Observed!AL$2:AL$2369,Observed!$A$2:$A$2369,$A456,Observed!$C$2:$C$2369,$C456)),AVERAGEIFS(Observed!AL$2:AL$2369,Observed!$A$2:$A$2369,$A456,Observed!$C$2:$C$2369,$C456),"")</f>
        <v/>
      </c>
      <c r="AM456" s="40" t="str">
        <f>IF(ISNUMBER(AVERAGEIFS(Observed!AM$2:AM$2369,Observed!$A$2:$A$2369,$A456,Observed!$C$2:$C$2369,$C456)),AVERAGEIFS(Observed!AM$2:AM$2369,Observed!$A$2:$A$2369,$A456,Observed!$C$2:$C$2369,$C456),"")</f>
        <v/>
      </c>
      <c r="AN456" s="40" t="str">
        <f>IF(ISNUMBER(AVERAGEIFS(Observed!AN$2:AN$2369,Observed!$A$2:$A$2369,$A456,Observed!$C$2:$C$2369,$C456)),AVERAGEIFS(Observed!AN$2:AN$2369,Observed!$A$2:$A$2369,$A456,Observed!$C$2:$C$2369,$C456),"")</f>
        <v/>
      </c>
      <c r="AO456" s="40" t="str">
        <f>IF(ISNUMBER(AVERAGEIFS(Observed!AO$2:AO$2369,Observed!$A$2:$A$2369,$A456,Observed!$C$2:$C$2369,$C456)),AVERAGEIFS(Observed!AO$2:AO$2369,Observed!$A$2:$A$2369,$A456,Observed!$C$2:$C$2369,$C456),"")</f>
        <v/>
      </c>
      <c r="AP456" s="41" t="str">
        <f>IF(ISNUMBER(AVERAGEIFS(Observed!AP$2:AP$2369,Observed!$A$2:$A$2369,$A456,Observed!$C$2:$C$2369,$C456)),AVERAGEIFS(Observed!AP$2:AP$2369,Observed!$A$2:$A$2369,$A456,Observed!$C$2:$C$2369,$C456),"")</f>
        <v/>
      </c>
      <c r="AQ456" s="40" t="str">
        <f>IF(ISNUMBER(AVERAGEIFS(Observed!AQ$2:AQ$2369,Observed!$A$2:$A$2369,$A456,Observed!$C$2:$C$2369,$C456)),AVERAGEIFS(Observed!AQ$2:AQ$2369,Observed!$A$2:$A$2369,$A456,Observed!$C$2:$C$2369,$C456),"")</f>
        <v/>
      </c>
      <c r="AR456" s="40" t="str">
        <f>IF(ISNUMBER(AVERAGEIFS(Observed!AR$2:AR$2369,Observed!$A$2:$A$2369,$A456,Observed!$C$2:$C$2369,$C456)),AVERAGEIFS(Observed!AR$2:AR$2369,Observed!$A$2:$A$2369,$A456,Observed!$C$2:$C$2369,$C456),"")</f>
        <v/>
      </c>
      <c r="AS456" s="3">
        <f>COUNTIFS(Observed!$A$2:$A$2369,$A456,Observed!$C$2:$C$2369,$C456)</f>
        <v>3</v>
      </c>
      <c r="AT456" s="3">
        <f t="shared" si="7"/>
        <v>4</v>
      </c>
    </row>
    <row r="457" spans="1:46" x14ac:dyDescent="0.25">
      <c r="A457" t="s">
        <v>71</v>
      </c>
      <c r="B457" t="s">
        <v>68</v>
      </c>
      <c r="C457" s="7">
        <v>42024</v>
      </c>
      <c r="D457" t="s">
        <v>101</v>
      </c>
      <c r="F457">
        <v>50</v>
      </c>
      <c r="J457" t="s">
        <v>96</v>
      </c>
      <c r="K457" t="s">
        <v>58</v>
      </c>
      <c r="L457">
        <v>1</v>
      </c>
      <c r="M457" t="s">
        <v>74</v>
      </c>
      <c r="N457" s="39">
        <f>IF(ISNUMBER(AVERAGEIFS(Observed!N$2:N$2369,Observed!$A$2:$A$2369,$A457,Observed!$C$2:$C$2369,$C457)),AVERAGEIFS(Observed!N$2:N$2369,Observed!$A$2:$A$2369,$A457,Observed!$C$2:$C$2369,$C457),"")</f>
        <v>986.06666666666672</v>
      </c>
      <c r="O457" s="40">
        <f>IF(ISNUMBER(AVERAGEIFS(Observed!O$2:O$2369,Observed!$A$2:$A$2369,$A457,Observed!$C$2:$C$2369,$C457)),AVERAGEIFS(Observed!O$2:O$2369,Observed!$A$2:$A$2369,$A457,Observed!$C$2:$C$2369,$C457),"")</f>
        <v>98.606666666666669</v>
      </c>
      <c r="P457" s="40" t="str">
        <f>IF(ISNUMBER(AVERAGEIFS(Observed!P$2:P$2369,Observed!$A$2:$A$2369,$A457,Observed!$C$2:$C$2369,$C457)),AVERAGEIFS(Observed!P$2:P$2369,Observed!$A$2:$A$2369,$A457,Observed!$C$2:$C$2369,$C457),"")</f>
        <v/>
      </c>
      <c r="Q457" s="40" t="str">
        <f>IF(ISNUMBER(AVERAGEIFS(Observed!Q$2:Q$2369,Observed!$A$2:$A$2369,$A457,Observed!$C$2:$C$2369,$C457)),AVERAGEIFS(Observed!Q$2:Q$2369,Observed!$A$2:$A$2369,$A457,Observed!$C$2:$C$2369,$C457),"")</f>
        <v/>
      </c>
      <c r="R457" s="40" t="str">
        <f>IF(ISNUMBER(AVERAGEIFS(Observed!R$2:R$2369,Observed!$A$2:$A$2369,$A457,Observed!$C$2:$C$2369,$C457)),AVERAGEIFS(Observed!R$2:R$2369,Observed!$A$2:$A$2369,$A457,Observed!$C$2:$C$2369,$C457),"")</f>
        <v/>
      </c>
      <c r="S457" s="41" t="str">
        <f>IF(ISNUMBER(AVERAGEIFS(Observed!S$2:S$2369,Observed!$A$2:$A$2369,$A457,Observed!$C$2:$C$2369,$C457)),AVERAGEIFS(Observed!S$2:S$2369,Observed!$A$2:$A$2369,$A457,Observed!$C$2:$C$2369,$C457),"")</f>
        <v/>
      </c>
      <c r="T457" s="41" t="str">
        <f>IF(ISNUMBER(AVERAGEIFS(Observed!T$2:T$2369,Observed!$A$2:$A$2369,$A457,Observed!$C$2:$C$2369,$C457)),AVERAGEIFS(Observed!T$2:T$2369,Observed!$A$2:$A$2369,$A457,Observed!$C$2:$C$2369,$C457),"")</f>
        <v/>
      </c>
      <c r="U457" s="41" t="str">
        <f>IF(ISNUMBER(AVERAGEIFS(Observed!U$2:U$2369,Observed!$A$2:$A$2369,$A457,Observed!$C$2:$C$2369,$C457)),AVERAGEIFS(Observed!U$2:U$2369,Observed!$A$2:$A$2369,$A457,Observed!$C$2:$C$2369,$C457),"")</f>
        <v/>
      </c>
      <c r="V457" s="40" t="str">
        <f>IF(ISNUMBER(AVERAGEIFS(Observed!V$2:V$2369,Observed!$A$2:$A$2369,$A457,Observed!$C$2:$C$2369,$C457)),AVERAGEIFS(Observed!V$2:V$2369,Observed!$A$2:$A$2369,$A457,Observed!$C$2:$C$2369,$C457),"")</f>
        <v/>
      </c>
      <c r="W457" s="8" t="str">
        <f>IF(ISNUMBER(AVERAGEIFS(Observed!W$2:W$2369,Observed!$A$2:$A$2369,$A457,Observed!$C$2:$C$2369,$C457)),AVERAGEIFS(Observed!W$2:W$2369,Observed!$A$2:$A$2369,$A457,Observed!$C$2:$C$2369,$C457),"")</f>
        <v/>
      </c>
      <c r="X457" s="8" t="str">
        <f>IF(ISNUMBER(AVERAGEIFS(Observed!X$2:X$2369,Observed!$A$2:$A$2369,$A457,Observed!$C$2:$C$2369,$C457)),AVERAGEIFS(Observed!X$2:X$2369,Observed!$A$2:$A$2369,$A457,Observed!$C$2:$C$2369,$C457),"")</f>
        <v/>
      </c>
      <c r="Y457" s="40" t="str">
        <f>IF(ISNUMBER(AVERAGEIFS(Observed!Y$2:Y$2369,Observed!$A$2:$A$2369,$A457,Observed!$C$2:$C$2369,$C457)),AVERAGEIFS(Observed!Y$2:Y$2369,Observed!$A$2:$A$2369,$A457,Observed!$C$2:$C$2369,$C457),"")</f>
        <v/>
      </c>
      <c r="Z457" s="40" t="str">
        <f>IF(ISNUMBER(AVERAGEIFS(Observed!Z$2:Z$2369,Observed!$A$2:$A$2369,$A457,Observed!$C$2:$C$2369,$C457)),AVERAGEIFS(Observed!Z$2:Z$2369,Observed!$A$2:$A$2369,$A457,Observed!$C$2:$C$2369,$C457),"")</f>
        <v/>
      </c>
      <c r="AA457" s="40" t="str">
        <f>IF(ISNUMBER(AVERAGEIFS(Observed!AA$2:AA$2369,Observed!$A$2:$A$2369,$A457,Observed!$C$2:$C$2369,$C457)),AVERAGEIFS(Observed!AA$2:AA$2369,Observed!$A$2:$A$2369,$A457,Observed!$C$2:$C$2369,$C457),"")</f>
        <v/>
      </c>
      <c r="AB457" s="40" t="str">
        <f>IF(ISNUMBER(AVERAGEIFS(Observed!AB$2:AB$2369,Observed!$A$2:$A$2369,$A457,Observed!$C$2:$C$2369,$C457)),AVERAGEIFS(Observed!AB$2:AB$2369,Observed!$A$2:$A$2369,$A457,Observed!$C$2:$C$2369,$C457),"")</f>
        <v/>
      </c>
      <c r="AC457" s="40" t="str">
        <f>IF(ISNUMBER(AVERAGEIFS(Observed!AC$2:AC$2369,Observed!$A$2:$A$2369,$A457,Observed!$C$2:$C$2369,$C457)),AVERAGEIFS(Observed!AC$2:AC$2369,Observed!$A$2:$A$2369,$A457,Observed!$C$2:$C$2369,$C457),"")</f>
        <v/>
      </c>
      <c r="AD457" s="40" t="str">
        <f>IF(ISNUMBER(AVERAGEIFS(Observed!AD$2:AD$2369,Observed!$A$2:$A$2369,$A457,Observed!$C$2:$C$2369,$C457)),AVERAGEIFS(Observed!AD$2:AD$2369,Observed!$A$2:$A$2369,$A457,Observed!$C$2:$C$2369,$C457),"")</f>
        <v/>
      </c>
      <c r="AE457" s="40" t="str">
        <f>IF(ISNUMBER(AVERAGEIFS(Observed!AE$2:AE$2369,Observed!$A$2:$A$2369,$A457,Observed!$C$2:$C$2369,$C457)),AVERAGEIFS(Observed!AE$2:AE$2369,Observed!$A$2:$A$2369,$A457,Observed!$C$2:$C$2369,$C457),"")</f>
        <v/>
      </c>
      <c r="AF457" s="40" t="str">
        <f>IF(ISNUMBER(AVERAGEIFS(Observed!AF$2:AF$2369,Observed!$A$2:$A$2369,$A457,Observed!$C$2:$C$2369,$C457)),AVERAGEIFS(Observed!AF$2:AF$2369,Observed!$A$2:$A$2369,$A457,Observed!$C$2:$C$2369,$C457),"")</f>
        <v/>
      </c>
      <c r="AG457" s="40">
        <f>IF(ISNUMBER(AVERAGEIFS(Observed!AG$2:AG$2369,Observed!$A$2:$A$2369,$A457,Observed!$C$2:$C$2369,$C457)),AVERAGEIFS(Observed!AG$2:AG$2369,Observed!$A$2:$A$2369,$A457,Observed!$C$2:$C$2369,$C457),"")</f>
        <v>2.86</v>
      </c>
      <c r="AH457" s="41">
        <f>IF(ISNUMBER(AVERAGEIFS(Observed!AH$2:AH$2369,Observed!$A$2:$A$2369,$A457,Observed!$C$2:$C$2369,$C457)),AVERAGEIFS(Observed!AH$2:AH$2369,Observed!$A$2:$A$2369,$A457,Observed!$C$2:$C$2369,$C457),"")</f>
        <v>4.6000000000000006E-2</v>
      </c>
      <c r="AI457" s="41">
        <f>IF(ISNUMBER(AVERAGEIFS(Observed!AI$2:AI$2369,Observed!$A$2:$A$2369,$A457,Observed!$C$2:$C$2369,$C457)),AVERAGEIFS(Observed!AI$2:AI$2369,Observed!$A$2:$A$2369,$A457,Observed!$C$2:$C$2369,$C457),"")</f>
        <v>4.6000000000000006E-2</v>
      </c>
      <c r="AJ457" s="41" t="str">
        <f>IF(ISNUMBER(AVERAGEIFS(Observed!AJ$2:AJ$2369,Observed!$A$2:$A$2369,$A457,Observed!$C$2:$C$2369,$C457)),AVERAGEIFS(Observed!AJ$2:AJ$2369,Observed!$A$2:$A$2369,$A457,Observed!$C$2:$C$2369,$C457),"")</f>
        <v/>
      </c>
      <c r="AK457" s="40" t="str">
        <f>IF(ISNUMBER(AVERAGEIFS(Observed!AK$2:AK$2369,Observed!$A$2:$A$2369,$A457,Observed!$C$2:$C$2369,$C457)),AVERAGEIFS(Observed!AK$2:AK$2369,Observed!$A$2:$A$2369,$A457,Observed!$C$2:$C$2369,$C457),"")</f>
        <v/>
      </c>
      <c r="AL457" s="41" t="str">
        <f>IF(ISNUMBER(AVERAGEIFS(Observed!AL$2:AL$2369,Observed!$A$2:$A$2369,$A457,Observed!$C$2:$C$2369,$C457)),AVERAGEIFS(Observed!AL$2:AL$2369,Observed!$A$2:$A$2369,$A457,Observed!$C$2:$C$2369,$C457),"")</f>
        <v/>
      </c>
      <c r="AM457" s="40" t="str">
        <f>IF(ISNUMBER(AVERAGEIFS(Observed!AM$2:AM$2369,Observed!$A$2:$A$2369,$A457,Observed!$C$2:$C$2369,$C457)),AVERAGEIFS(Observed!AM$2:AM$2369,Observed!$A$2:$A$2369,$A457,Observed!$C$2:$C$2369,$C457),"")</f>
        <v/>
      </c>
      <c r="AN457" s="40" t="str">
        <f>IF(ISNUMBER(AVERAGEIFS(Observed!AN$2:AN$2369,Observed!$A$2:$A$2369,$A457,Observed!$C$2:$C$2369,$C457)),AVERAGEIFS(Observed!AN$2:AN$2369,Observed!$A$2:$A$2369,$A457,Observed!$C$2:$C$2369,$C457),"")</f>
        <v/>
      </c>
      <c r="AO457" s="40" t="str">
        <f>IF(ISNUMBER(AVERAGEIFS(Observed!AO$2:AO$2369,Observed!$A$2:$A$2369,$A457,Observed!$C$2:$C$2369,$C457)),AVERAGEIFS(Observed!AO$2:AO$2369,Observed!$A$2:$A$2369,$A457,Observed!$C$2:$C$2369,$C457),"")</f>
        <v/>
      </c>
      <c r="AP457" s="41" t="str">
        <f>IF(ISNUMBER(AVERAGEIFS(Observed!AP$2:AP$2369,Observed!$A$2:$A$2369,$A457,Observed!$C$2:$C$2369,$C457)),AVERAGEIFS(Observed!AP$2:AP$2369,Observed!$A$2:$A$2369,$A457,Observed!$C$2:$C$2369,$C457),"")</f>
        <v/>
      </c>
      <c r="AQ457" s="40" t="str">
        <f>IF(ISNUMBER(AVERAGEIFS(Observed!AQ$2:AQ$2369,Observed!$A$2:$A$2369,$A457,Observed!$C$2:$C$2369,$C457)),AVERAGEIFS(Observed!AQ$2:AQ$2369,Observed!$A$2:$A$2369,$A457,Observed!$C$2:$C$2369,$C457),"")</f>
        <v/>
      </c>
      <c r="AR457" s="40" t="str">
        <f>IF(ISNUMBER(AVERAGEIFS(Observed!AR$2:AR$2369,Observed!$A$2:$A$2369,$A457,Observed!$C$2:$C$2369,$C457)),AVERAGEIFS(Observed!AR$2:AR$2369,Observed!$A$2:$A$2369,$A457,Observed!$C$2:$C$2369,$C457),"")</f>
        <v/>
      </c>
      <c r="AS457" s="3">
        <f>COUNTIFS(Observed!$A$2:$A$2369,$A457,Observed!$C$2:$C$2369,$C457)</f>
        <v>3</v>
      </c>
      <c r="AT457" s="3">
        <f t="shared" si="7"/>
        <v>4</v>
      </c>
    </row>
    <row r="458" spans="1:46" x14ac:dyDescent="0.25">
      <c r="A458" t="s">
        <v>70</v>
      </c>
      <c r="B458" t="s">
        <v>68</v>
      </c>
      <c r="C458" s="7">
        <v>42024</v>
      </c>
      <c r="D458" t="s">
        <v>101</v>
      </c>
      <c r="F458">
        <v>100</v>
      </c>
      <c r="J458" t="s">
        <v>96</v>
      </c>
      <c r="K458" t="s">
        <v>58</v>
      </c>
      <c r="L458">
        <v>1</v>
      </c>
      <c r="M458" t="s">
        <v>74</v>
      </c>
      <c r="N458" s="39">
        <f>IF(ISNUMBER(AVERAGEIFS(Observed!N$2:N$2369,Observed!$A$2:$A$2369,$A458,Observed!$C$2:$C$2369,$C458)),AVERAGEIFS(Observed!N$2:N$2369,Observed!$A$2:$A$2369,$A458,Observed!$C$2:$C$2369,$C458),"")</f>
        <v>1106.4666666666665</v>
      </c>
      <c r="O458" s="40">
        <f>IF(ISNUMBER(AVERAGEIFS(Observed!O$2:O$2369,Observed!$A$2:$A$2369,$A458,Observed!$C$2:$C$2369,$C458)),AVERAGEIFS(Observed!O$2:O$2369,Observed!$A$2:$A$2369,$A458,Observed!$C$2:$C$2369,$C458),"")</f>
        <v>110.64666666666666</v>
      </c>
      <c r="P458" s="40" t="str">
        <f>IF(ISNUMBER(AVERAGEIFS(Observed!P$2:P$2369,Observed!$A$2:$A$2369,$A458,Observed!$C$2:$C$2369,$C458)),AVERAGEIFS(Observed!P$2:P$2369,Observed!$A$2:$A$2369,$A458,Observed!$C$2:$C$2369,$C458),"")</f>
        <v/>
      </c>
      <c r="Q458" s="40" t="str">
        <f>IF(ISNUMBER(AVERAGEIFS(Observed!Q$2:Q$2369,Observed!$A$2:$A$2369,$A458,Observed!$C$2:$C$2369,$C458)),AVERAGEIFS(Observed!Q$2:Q$2369,Observed!$A$2:$A$2369,$A458,Observed!$C$2:$C$2369,$C458),"")</f>
        <v/>
      </c>
      <c r="R458" s="40" t="str">
        <f>IF(ISNUMBER(AVERAGEIFS(Observed!R$2:R$2369,Observed!$A$2:$A$2369,$A458,Observed!$C$2:$C$2369,$C458)),AVERAGEIFS(Observed!R$2:R$2369,Observed!$A$2:$A$2369,$A458,Observed!$C$2:$C$2369,$C458),"")</f>
        <v/>
      </c>
      <c r="S458" s="41" t="str">
        <f>IF(ISNUMBER(AVERAGEIFS(Observed!S$2:S$2369,Observed!$A$2:$A$2369,$A458,Observed!$C$2:$C$2369,$C458)),AVERAGEIFS(Observed!S$2:S$2369,Observed!$A$2:$A$2369,$A458,Observed!$C$2:$C$2369,$C458),"")</f>
        <v/>
      </c>
      <c r="T458" s="41" t="str">
        <f>IF(ISNUMBER(AVERAGEIFS(Observed!T$2:T$2369,Observed!$A$2:$A$2369,$A458,Observed!$C$2:$C$2369,$C458)),AVERAGEIFS(Observed!T$2:T$2369,Observed!$A$2:$A$2369,$A458,Observed!$C$2:$C$2369,$C458),"")</f>
        <v/>
      </c>
      <c r="U458" s="41" t="str">
        <f>IF(ISNUMBER(AVERAGEIFS(Observed!U$2:U$2369,Observed!$A$2:$A$2369,$A458,Observed!$C$2:$C$2369,$C458)),AVERAGEIFS(Observed!U$2:U$2369,Observed!$A$2:$A$2369,$A458,Observed!$C$2:$C$2369,$C458),"")</f>
        <v/>
      </c>
      <c r="V458" s="40" t="str">
        <f>IF(ISNUMBER(AVERAGEIFS(Observed!V$2:V$2369,Observed!$A$2:$A$2369,$A458,Observed!$C$2:$C$2369,$C458)),AVERAGEIFS(Observed!V$2:V$2369,Observed!$A$2:$A$2369,$A458,Observed!$C$2:$C$2369,$C458),"")</f>
        <v/>
      </c>
      <c r="W458" s="8" t="str">
        <f>IF(ISNUMBER(AVERAGEIFS(Observed!W$2:W$2369,Observed!$A$2:$A$2369,$A458,Observed!$C$2:$C$2369,$C458)),AVERAGEIFS(Observed!W$2:W$2369,Observed!$A$2:$A$2369,$A458,Observed!$C$2:$C$2369,$C458),"")</f>
        <v/>
      </c>
      <c r="X458" s="8" t="str">
        <f>IF(ISNUMBER(AVERAGEIFS(Observed!X$2:X$2369,Observed!$A$2:$A$2369,$A458,Observed!$C$2:$C$2369,$C458)),AVERAGEIFS(Observed!X$2:X$2369,Observed!$A$2:$A$2369,$A458,Observed!$C$2:$C$2369,$C458),"")</f>
        <v/>
      </c>
      <c r="Y458" s="40" t="str">
        <f>IF(ISNUMBER(AVERAGEIFS(Observed!Y$2:Y$2369,Observed!$A$2:$A$2369,$A458,Observed!$C$2:$C$2369,$C458)),AVERAGEIFS(Observed!Y$2:Y$2369,Observed!$A$2:$A$2369,$A458,Observed!$C$2:$C$2369,$C458),"")</f>
        <v/>
      </c>
      <c r="Z458" s="40" t="str">
        <f>IF(ISNUMBER(AVERAGEIFS(Observed!Z$2:Z$2369,Observed!$A$2:$A$2369,$A458,Observed!$C$2:$C$2369,$C458)),AVERAGEIFS(Observed!Z$2:Z$2369,Observed!$A$2:$A$2369,$A458,Observed!$C$2:$C$2369,$C458),"")</f>
        <v/>
      </c>
      <c r="AA458" s="40" t="str">
        <f>IF(ISNUMBER(AVERAGEIFS(Observed!AA$2:AA$2369,Observed!$A$2:$A$2369,$A458,Observed!$C$2:$C$2369,$C458)),AVERAGEIFS(Observed!AA$2:AA$2369,Observed!$A$2:$A$2369,$A458,Observed!$C$2:$C$2369,$C458),"")</f>
        <v/>
      </c>
      <c r="AB458" s="40" t="str">
        <f>IF(ISNUMBER(AVERAGEIFS(Observed!AB$2:AB$2369,Observed!$A$2:$A$2369,$A458,Observed!$C$2:$C$2369,$C458)),AVERAGEIFS(Observed!AB$2:AB$2369,Observed!$A$2:$A$2369,$A458,Observed!$C$2:$C$2369,$C458),"")</f>
        <v/>
      </c>
      <c r="AC458" s="40" t="str">
        <f>IF(ISNUMBER(AVERAGEIFS(Observed!AC$2:AC$2369,Observed!$A$2:$A$2369,$A458,Observed!$C$2:$C$2369,$C458)),AVERAGEIFS(Observed!AC$2:AC$2369,Observed!$A$2:$A$2369,$A458,Observed!$C$2:$C$2369,$C458),"")</f>
        <v/>
      </c>
      <c r="AD458" s="40" t="str">
        <f>IF(ISNUMBER(AVERAGEIFS(Observed!AD$2:AD$2369,Observed!$A$2:$A$2369,$A458,Observed!$C$2:$C$2369,$C458)),AVERAGEIFS(Observed!AD$2:AD$2369,Observed!$A$2:$A$2369,$A458,Observed!$C$2:$C$2369,$C458),"")</f>
        <v/>
      </c>
      <c r="AE458" s="40" t="str">
        <f>IF(ISNUMBER(AVERAGEIFS(Observed!AE$2:AE$2369,Observed!$A$2:$A$2369,$A458,Observed!$C$2:$C$2369,$C458)),AVERAGEIFS(Observed!AE$2:AE$2369,Observed!$A$2:$A$2369,$A458,Observed!$C$2:$C$2369,$C458),"")</f>
        <v/>
      </c>
      <c r="AF458" s="40" t="str">
        <f>IF(ISNUMBER(AVERAGEIFS(Observed!AF$2:AF$2369,Observed!$A$2:$A$2369,$A458,Observed!$C$2:$C$2369,$C458)),AVERAGEIFS(Observed!AF$2:AF$2369,Observed!$A$2:$A$2369,$A458,Observed!$C$2:$C$2369,$C458),"")</f>
        <v/>
      </c>
      <c r="AG458" s="40">
        <f>IF(ISNUMBER(AVERAGEIFS(Observed!AG$2:AG$2369,Observed!$A$2:$A$2369,$A458,Observed!$C$2:$C$2369,$C458)),AVERAGEIFS(Observed!AG$2:AG$2369,Observed!$A$2:$A$2369,$A458,Observed!$C$2:$C$2369,$C458),"")</f>
        <v>2.9466666666666668</v>
      </c>
      <c r="AH458" s="41">
        <f>IF(ISNUMBER(AVERAGEIFS(Observed!AH$2:AH$2369,Observed!$A$2:$A$2369,$A458,Observed!$C$2:$C$2369,$C458)),AVERAGEIFS(Observed!AH$2:AH$2369,Observed!$A$2:$A$2369,$A458,Observed!$C$2:$C$2369,$C458),"")</f>
        <v>4.7000000000000007E-2</v>
      </c>
      <c r="AI458" s="41">
        <f>IF(ISNUMBER(AVERAGEIFS(Observed!AI$2:AI$2369,Observed!$A$2:$A$2369,$A458,Observed!$C$2:$C$2369,$C458)),AVERAGEIFS(Observed!AI$2:AI$2369,Observed!$A$2:$A$2369,$A458,Observed!$C$2:$C$2369,$C458),"")</f>
        <v>4.7000000000000007E-2</v>
      </c>
      <c r="AJ458" s="41" t="str">
        <f>IF(ISNUMBER(AVERAGEIFS(Observed!AJ$2:AJ$2369,Observed!$A$2:$A$2369,$A458,Observed!$C$2:$C$2369,$C458)),AVERAGEIFS(Observed!AJ$2:AJ$2369,Observed!$A$2:$A$2369,$A458,Observed!$C$2:$C$2369,$C458),"")</f>
        <v/>
      </c>
      <c r="AK458" s="40" t="str">
        <f>IF(ISNUMBER(AVERAGEIFS(Observed!AK$2:AK$2369,Observed!$A$2:$A$2369,$A458,Observed!$C$2:$C$2369,$C458)),AVERAGEIFS(Observed!AK$2:AK$2369,Observed!$A$2:$A$2369,$A458,Observed!$C$2:$C$2369,$C458),"")</f>
        <v/>
      </c>
      <c r="AL458" s="41" t="str">
        <f>IF(ISNUMBER(AVERAGEIFS(Observed!AL$2:AL$2369,Observed!$A$2:$A$2369,$A458,Observed!$C$2:$C$2369,$C458)),AVERAGEIFS(Observed!AL$2:AL$2369,Observed!$A$2:$A$2369,$A458,Observed!$C$2:$C$2369,$C458),"")</f>
        <v/>
      </c>
      <c r="AM458" s="40" t="str">
        <f>IF(ISNUMBER(AVERAGEIFS(Observed!AM$2:AM$2369,Observed!$A$2:$A$2369,$A458,Observed!$C$2:$C$2369,$C458)),AVERAGEIFS(Observed!AM$2:AM$2369,Observed!$A$2:$A$2369,$A458,Observed!$C$2:$C$2369,$C458),"")</f>
        <v/>
      </c>
      <c r="AN458" s="40" t="str">
        <f>IF(ISNUMBER(AVERAGEIFS(Observed!AN$2:AN$2369,Observed!$A$2:$A$2369,$A458,Observed!$C$2:$C$2369,$C458)),AVERAGEIFS(Observed!AN$2:AN$2369,Observed!$A$2:$A$2369,$A458,Observed!$C$2:$C$2369,$C458),"")</f>
        <v/>
      </c>
      <c r="AO458" s="40" t="str">
        <f>IF(ISNUMBER(AVERAGEIFS(Observed!AO$2:AO$2369,Observed!$A$2:$A$2369,$A458,Observed!$C$2:$C$2369,$C458)),AVERAGEIFS(Observed!AO$2:AO$2369,Observed!$A$2:$A$2369,$A458,Observed!$C$2:$C$2369,$C458),"")</f>
        <v/>
      </c>
      <c r="AP458" s="41" t="str">
        <f>IF(ISNUMBER(AVERAGEIFS(Observed!AP$2:AP$2369,Observed!$A$2:$A$2369,$A458,Observed!$C$2:$C$2369,$C458)),AVERAGEIFS(Observed!AP$2:AP$2369,Observed!$A$2:$A$2369,$A458,Observed!$C$2:$C$2369,$C458),"")</f>
        <v/>
      </c>
      <c r="AQ458" s="40" t="str">
        <f>IF(ISNUMBER(AVERAGEIFS(Observed!AQ$2:AQ$2369,Observed!$A$2:$A$2369,$A458,Observed!$C$2:$C$2369,$C458)),AVERAGEIFS(Observed!AQ$2:AQ$2369,Observed!$A$2:$A$2369,$A458,Observed!$C$2:$C$2369,$C458),"")</f>
        <v/>
      </c>
      <c r="AR458" s="40" t="str">
        <f>IF(ISNUMBER(AVERAGEIFS(Observed!AR$2:AR$2369,Observed!$A$2:$A$2369,$A458,Observed!$C$2:$C$2369,$C458)),AVERAGEIFS(Observed!AR$2:AR$2369,Observed!$A$2:$A$2369,$A458,Observed!$C$2:$C$2369,$C458),"")</f>
        <v/>
      </c>
      <c r="AS458" s="3">
        <f>COUNTIFS(Observed!$A$2:$A$2369,$A458,Observed!$C$2:$C$2369,$C458)</f>
        <v>3</v>
      </c>
      <c r="AT458" s="3">
        <f t="shared" si="7"/>
        <v>4</v>
      </c>
    </row>
    <row r="459" spans="1:46" x14ac:dyDescent="0.25">
      <c r="A459" t="s">
        <v>67</v>
      </c>
      <c r="B459" t="s">
        <v>68</v>
      </c>
      <c r="C459" s="7">
        <v>42024</v>
      </c>
      <c r="D459" t="s">
        <v>101</v>
      </c>
      <c r="F459">
        <v>200</v>
      </c>
      <c r="J459" t="s">
        <v>96</v>
      </c>
      <c r="K459" t="s">
        <v>58</v>
      </c>
      <c r="L459">
        <v>1</v>
      </c>
      <c r="M459" t="s">
        <v>74</v>
      </c>
      <c r="N459" s="39">
        <f>IF(ISNUMBER(AVERAGEIFS(Observed!N$2:N$2369,Observed!$A$2:$A$2369,$A459,Observed!$C$2:$C$2369,$C459)),AVERAGEIFS(Observed!N$2:N$2369,Observed!$A$2:$A$2369,$A459,Observed!$C$2:$C$2369,$C459),"")</f>
        <v>1129.3999999999999</v>
      </c>
      <c r="O459" s="40">
        <f>IF(ISNUMBER(AVERAGEIFS(Observed!O$2:O$2369,Observed!$A$2:$A$2369,$A459,Observed!$C$2:$C$2369,$C459)),AVERAGEIFS(Observed!O$2:O$2369,Observed!$A$2:$A$2369,$A459,Observed!$C$2:$C$2369,$C459),"")</f>
        <v>112.94</v>
      </c>
      <c r="P459" s="40" t="str">
        <f>IF(ISNUMBER(AVERAGEIFS(Observed!P$2:P$2369,Observed!$A$2:$A$2369,$A459,Observed!$C$2:$C$2369,$C459)),AVERAGEIFS(Observed!P$2:P$2369,Observed!$A$2:$A$2369,$A459,Observed!$C$2:$C$2369,$C459),"")</f>
        <v/>
      </c>
      <c r="Q459" s="40" t="str">
        <f>IF(ISNUMBER(AVERAGEIFS(Observed!Q$2:Q$2369,Observed!$A$2:$A$2369,$A459,Observed!$C$2:$C$2369,$C459)),AVERAGEIFS(Observed!Q$2:Q$2369,Observed!$A$2:$A$2369,$A459,Observed!$C$2:$C$2369,$C459),"")</f>
        <v/>
      </c>
      <c r="R459" s="40" t="str">
        <f>IF(ISNUMBER(AVERAGEIFS(Observed!R$2:R$2369,Observed!$A$2:$A$2369,$A459,Observed!$C$2:$C$2369,$C459)),AVERAGEIFS(Observed!R$2:R$2369,Observed!$A$2:$A$2369,$A459,Observed!$C$2:$C$2369,$C459),"")</f>
        <v/>
      </c>
      <c r="S459" s="41" t="str">
        <f>IF(ISNUMBER(AVERAGEIFS(Observed!S$2:S$2369,Observed!$A$2:$A$2369,$A459,Observed!$C$2:$C$2369,$C459)),AVERAGEIFS(Observed!S$2:S$2369,Observed!$A$2:$A$2369,$A459,Observed!$C$2:$C$2369,$C459),"")</f>
        <v/>
      </c>
      <c r="T459" s="41" t="str">
        <f>IF(ISNUMBER(AVERAGEIFS(Observed!T$2:T$2369,Observed!$A$2:$A$2369,$A459,Observed!$C$2:$C$2369,$C459)),AVERAGEIFS(Observed!T$2:T$2369,Observed!$A$2:$A$2369,$A459,Observed!$C$2:$C$2369,$C459),"")</f>
        <v/>
      </c>
      <c r="U459" s="41" t="str">
        <f>IF(ISNUMBER(AVERAGEIFS(Observed!U$2:U$2369,Observed!$A$2:$A$2369,$A459,Observed!$C$2:$C$2369,$C459)),AVERAGEIFS(Observed!U$2:U$2369,Observed!$A$2:$A$2369,$A459,Observed!$C$2:$C$2369,$C459),"")</f>
        <v/>
      </c>
      <c r="V459" s="40" t="str">
        <f>IF(ISNUMBER(AVERAGEIFS(Observed!V$2:V$2369,Observed!$A$2:$A$2369,$A459,Observed!$C$2:$C$2369,$C459)),AVERAGEIFS(Observed!V$2:V$2369,Observed!$A$2:$A$2369,$A459,Observed!$C$2:$C$2369,$C459),"")</f>
        <v/>
      </c>
      <c r="W459" s="8" t="str">
        <f>IF(ISNUMBER(AVERAGEIFS(Observed!W$2:W$2369,Observed!$A$2:$A$2369,$A459,Observed!$C$2:$C$2369,$C459)),AVERAGEIFS(Observed!W$2:W$2369,Observed!$A$2:$A$2369,$A459,Observed!$C$2:$C$2369,$C459),"")</f>
        <v/>
      </c>
      <c r="X459" s="8" t="str">
        <f>IF(ISNUMBER(AVERAGEIFS(Observed!X$2:X$2369,Observed!$A$2:$A$2369,$A459,Observed!$C$2:$C$2369,$C459)),AVERAGEIFS(Observed!X$2:X$2369,Observed!$A$2:$A$2369,$A459,Observed!$C$2:$C$2369,$C459),"")</f>
        <v/>
      </c>
      <c r="Y459" s="40" t="str">
        <f>IF(ISNUMBER(AVERAGEIFS(Observed!Y$2:Y$2369,Observed!$A$2:$A$2369,$A459,Observed!$C$2:$C$2369,$C459)),AVERAGEIFS(Observed!Y$2:Y$2369,Observed!$A$2:$A$2369,$A459,Observed!$C$2:$C$2369,$C459),"")</f>
        <v/>
      </c>
      <c r="Z459" s="40" t="str">
        <f>IF(ISNUMBER(AVERAGEIFS(Observed!Z$2:Z$2369,Observed!$A$2:$A$2369,$A459,Observed!$C$2:$C$2369,$C459)),AVERAGEIFS(Observed!Z$2:Z$2369,Observed!$A$2:$A$2369,$A459,Observed!$C$2:$C$2369,$C459),"")</f>
        <v/>
      </c>
      <c r="AA459" s="40" t="str">
        <f>IF(ISNUMBER(AVERAGEIFS(Observed!AA$2:AA$2369,Observed!$A$2:$A$2369,$A459,Observed!$C$2:$C$2369,$C459)),AVERAGEIFS(Observed!AA$2:AA$2369,Observed!$A$2:$A$2369,$A459,Observed!$C$2:$C$2369,$C459),"")</f>
        <v/>
      </c>
      <c r="AB459" s="40" t="str">
        <f>IF(ISNUMBER(AVERAGEIFS(Observed!AB$2:AB$2369,Observed!$A$2:$A$2369,$A459,Observed!$C$2:$C$2369,$C459)),AVERAGEIFS(Observed!AB$2:AB$2369,Observed!$A$2:$A$2369,$A459,Observed!$C$2:$C$2369,$C459),"")</f>
        <v/>
      </c>
      <c r="AC459" s="40" t="str">
        <f>IF(ISNUMBER(AVERAGEIFS(Observed!AC$2:AC$2369,Observed!$A$2:$A$2369,$A459,Observed!$C$2:$C$2369,$C459)),AVERAGEIFS(Observed!AC$2:AC$2369,Observed!$A$2:$A$2369,$A459,Observed!$C$2:$C$2369,$C459),"")</f>
        <v/>
      </c>
      <c r="AD459" s="40" t="str">
        <f>IF(ISNUMBER(AVERAGEIFS(Observed!AD$2:AD$2369,Observed!$A$2:$A$2369,$A459,Observed!$C$2:$C$2369,$C459)),AVERAGEIFS(Observed!AD$2:AD$2369,Observed!$A$2:$A$2369,$A459,Observed!$C$2:$C$2369,$C459),"")</f>
        <v/>
      </c>
      <c r="AE459" s="40" t="str">
        <f>IF(ISNUMBER(AVERAGEIFS(Observed!AE$2:AE$2369,Observed!$A$2:$A$2369,$A459,Observed!$C$2:$C$2369,$C459)),AVERAGEIFS(Observed!AE$2:AE$2369,Observed!$A$2:$A$2369,$A459,Observed!$C$2:$C$2369,$C459),"")</f>
        <v/>
      </c>
      <c r="AF459" s="40" t="str">
        <f>IF(ISNUMBER(AVERAGEIFS(Observed!AF$2:AF$2369,Observed!$A$2:$A$2369,$A459,Observed!$C$2:$C$2369,$C459)),AVERAGEIFS(Observed!AF$2:AF$2369,Observed!$A$2:$A$2369,$A459,Observed!$C$2:$C$2369,$C459),"")</f>
        <v/>
      </c>
      <c r="AG459" s="40">
        <f>IF(ISNUMBER(AVERAGEIFS(Observed!AG$2:AG$2369,Observed!$A$2:$A$2369,$A459,Observed!$C$2:$C$2369,$C459)),AVERAGEIFS(Observed!AG$2:AG$2369,Observed!$A$2:$A$2369,$A459,Observed!$C$2:$C$2369,$C459),"")</f>
        <v>2.58</v>
      </c>
      <c r="AH459" s="41">
        <f>IF(ISNUMBER(AVERAGEIFS(Observed!AH$2:AH$2369,Observed!$A$2:$A$2369,$A459,Observed!$C$2:$C$2369,$C459)),AVERAGEIFS(Observed!AH$2:AH$2369,Observed!$A$2:$A$2369,$A459,Observed!$C$2:$C$2369,$C459),"")</f>
        <v>4.1000000000000002E-2</v>
      </c>
      <c r="AI459" s="41">
        <f>IF(ISNUMBER(AVERAGEIFS(Observed!AI$2:AI$2369,Observed!$A$2:$A$2369,$A459,Observed!$C$2:$C$2369,$C459)),AVERAGEIFS(Observed!AI$2:AI$2369,Observed!$A$2:$A$2369,$A459,Observed!$C$2:$C$2369,$C459),"")</f>
        <v>4.1000000000000002E-2</v>
      </c>
      <c r="AJ459" s="41" t="str">
        <f>IF(ISNUMBER(AVERAGEIFS(Observed!AJ$2:AJ$2369,Observed!$A$2:$A$2369,$A459,Observed!$C$2:$C$2369,$C459)),AVERAGEIFS(Observed!AJ$2:AJ$2369,Observed!$A$2:$A$2369,$A459,Observed!$C$2:$C$2369,$C459),"")</f>
        <v/>
      </c>
      <c r="AK459" s="40" t="str">
        <f>IF(ISNUMBER(AVERAGEIFS(Observed!AK$2:AK$2369,Observed!$A$2:$A$2369,$A459,Observed!$C$2:$C$2369,$C459)),AVERAGEIFS(Observed!AK$2:AK$2369,Observed!$A$2:$A$2369,$A459,Observed!$C$2:$C$2369,$C459),"")</f>
        <v/>
      </c>
      <c r="AL459" s="41" t="str">
        <f>IF(ISNUMBER(AVERAGEIFS(Observed!AL$2:AL$2369,Observed!$A$2:$A$2369,$A459,Observed!$C$2:$C$2369,$C459)),AVERAGEIFS(Observed!AL$2:AL$2369,Observed!$A$2:$A$2369,$A459,Observed!$C$2:$C$2369,$C459),"")</f>
        <v/>
      </c>
      <c r="AM459" s="40" t="str">
        <f>IF(ISNUMBER(AVERAGEIFS(Observed!AM$2:AM$2369,Observed!$A$2:$A$2369,$A459,Observed!$C$2:$C$2369,$C459)),AVERAGEIFS(Observed!AM$2:AM$2369,Observed!$A$2:$A$2369,$A459,Observed!$C$2:$C$2369,$C459),"")</f>
        <v/>
      </c>
      <c r="AN459" s="40" t="str">
        <f>IF(ISNUMBER(AVERAGEIFS(Observed!AN$2:AN$2369,Observed!$A$2:$A$2369,$A459,Observed!$C$2:$C$2369,$C459)),AVERAGEIFS(Observed!AN$2:AN$2369,Observed!$A$2:$A$2369,$A459,Observed!$C$2:$C$2369,$C459),"")</f>
        <v/>
      </c>
      <c r="AO459" s="40" t="str">
        <f>IF(ISNUMBER(AVERAGEIFS(Observed!AO$2:AO$2369,Observed!$A$2:$A$2369,$A459,Observed!$C$2:$C$2369,$C459)),AVERAGEIFS(Observed!AO$2:AO$2369,Observed!$A$2:$A$2369,$A459,Observed!$C$2:$C$2369,$C459),"")</f>
        <v/>
      </c>
      <c r="AP459" s="41" t="str">
        <f>IF(ISNUMBER(AVERAGEIFS(Observed!AP$2:AP$2369,Observed!$A$2:$A$2369,$A459,Observed!$C$2:$C$2369,$C459)),AVERAGEIFS(Observed!AP$2:AP$2369,Observed!$A$2:$A$2369,$A459,Observed!$C$2:$C$2369,$C459),"")</f>
        <v/>
      </c>
      <c r="AQ459" s="40" t="str">
        <f>IF(ISNUMBER(AVERAGEIFS(Observed!AQ$2:AQ$2369,Observed!$A$2:$A$2369,$A459,Observed!$C$2:$C$2369,$C459)),AVERAGEIFS(Observed!AQ$2:AQ$2369,Observed!$A$2:$A$2369,$A459,Observed!$C$2:$C$2369,$C459),"")</f>
        <v/>
      </c>
      <c r="AR459" s="40" t="str">
        <f>IF(ISNUMBER(AVERAGEIFS(Observed!AR$2:AR$2369,Observed!$A$2:$A$2369,$A459,Observed!$C$2:$C$2369,$C459)),AVERAGEIFS(Observed!AR$2:AR$2369,Observed!$A$2:$A$2369,$A459,Observed!$C$2:$C$2369,$C459),"")</f>
        <v/>
      </c>
      <c r="AS459" s="3">
        <f>COUNTIFS(Observed!$A$2:$A$2369,$A459,Observed!$C$2:$C$2369,$C459)</f>
        <v>3</v>
      </c>
      <c r="AT459" s="3">
        <f t="shared" si="7"/>
        <v>4</v>
      </c>
    </row>
    <row r="460" spans="1:46" x14ac:dyDescent="0.25">
      <c r="A460" t="s">
        <v>73</v>
      </c>
      <c r="B460" t="s">
        <v>68</v>
      </c>
      <c r="C460" s="7">
        <v>42024</v>
      </c>
      <c r="D460" t="s">
        <v>101</v>
      </c>
      <c r="F460">
        <v>350</v>
      </c>
      <c r="J460" t="s">
        <v>96</v>
      </c>
      <c r="K460" t="s">
        <v>58</v>
      </c>
      <c r="L460">
        <v>1</v>
      </c>
      <c r="M460" t="s">
        <v>74</v>
      </c>
      <c r="N460" s="39">
        <f>IF(ISNUMBER(AVERAGEIFS(Observed!N$2:N$2369,Observed!$A$2:$A$2369,$A460,Observed!$C$2:$C$2369,$C460)),AVERAGEIFS(Observed!N$2:N$2369,Observed!$A$2:$A$2369,$A460,Observed!$C$2:$C$2369,$C460),"")</f>
        <v>1117.9333333333334</v>
      </c>
      <c r="O460" s="40">
        <f>IF(ISNUMBER(AVERAGEIFS(Observed!O$2:O$2369,Observed!$A$2:$A$2369,$A460,Observed!$C$2:$C$2369,$C460)),AVERAGEIFS(Observed!O$2:O$2369,Observed!$A$2:$A$2369,$A460,Observed!$C$2:$C$2369,$C460),"")</f>
        <v>111.79333333333334</v>
      </c>
      <c r="P460" s="40" t="str">
        <f>IF(ISNUMBER(AVERAGEIFS(Observed!P$2:P$2369,Observed!$A$2:$A$2369,$A460,Observed!$C$2:$C$2369,$C460)),AVERAGEIFS(Observed!P$2:P$2369,Observed!$A$2:$A$2369,$A460,Observed!$C$2:$C$2369,$C460),"")</f>
        <v/>
      </c>
      <c r="Q460" s="40" t="str">
        <f>IF(ISNUMBER(AVERAGEIFS(Observed!Q$2:Q$2369,Observed!$A$2:$A$2369,$A460,Observed!$C$2:$C$2369,$C460)),AVERAGEIFS(Observed!Q$2:Q$2369,Observed!$A$2:$A$2369,$A460,Observed!$C$2:$C$2369,$C460),"")</f>
        <v/>
      </c>
      <c r="R460" s="40" t="str">
        <f>IF(ISNUMBER(AVERAGEIFS(Observed!R$2:R$2369,Observed!$A$2:$A$2369,$A460,Observed!$C$2:$C$2369,$C460)),AVERAGEIFS(Observed!R$2:R$2369,Observed!$A$2:$A$2369,$A460,Observed!$C$2:$C$2369,$C460),"")</f>
        <v/>
      </c>
      <c r="S460" s="41" t="str">
        <f>IF(ISNUMBER(AVERAGEIFS(Observed!S$2:S$2369,Observed!$A$2:$A$2369,$A460,Observed!$C$2:$C$2369,$C460)),AVERAGEIFS(Observed!S$2:S$2369,Observed!$A$2:$A$2369,$A460,Observed!$C$2:$C$2369,$C460),"")</f>
        <v/>
      </c>
      <c r="T460" s="41" t="str">
        <f>IF(ISNUMBER(AVERAGEIFS(Observed!T$2:T$2369,Observed!$A$2:$A$2369,$A460,Observed!$C$2:$C$2369,$C460)),AVERAGEIFS(Observed!T$2:T$2369,Observed!$A$2:$A$2369,$A460,Observed!$C$2:$C$2369,$C460),"")</f>
        <v/>
      </c>
      <c r="U460" s="41" t="str">
        <f>IF(ISNUMBER(AVERAGEIFS(Observed!U$2:U$2369,Observed!$A$2:$A$2369,$A460,Observed!$C$2:$C$2369,$C460)),AVERAGEIFS(Observed!U$2:U$2369,Observed!$A$2:$A$2369,$A460,Observed!$C$2:$C$2369,$C460),"")</f>
        <v/>
      </c>
      <c r="V460" s="40" t="str">
        <f>IF(ISNUMBER(AVERAGEIFS(Observed!V$2:V$2369,Observed!$A$2:$A$2369,$A460,Observed!$C$2:$C$2369,$C460)),AVERAGEIFS(Observed!V$2:V$2369,Observed!$A$2:$A$2369,$A460,Observed!$C$2:$C$2369,$C460),"")</f>
        <v/>
      </c>
      <c r="W460" s="8" t="str">
        <f>IF(ISNUMBER(AVERAGEIFS(Observed!W$2:W$2369,Observed!$A$2:$A$2369,$A460,Observed!$C$2:$C$2369,$C460)),AVERAGEIFS(Observed!W$2:W$2369,Observed!$A$2:$A$2369,$A460,Observed!$C$2:$C$2369,$C460),"")</f>
        <v/>
      </c>
      <c r="X460" s="8" t="str">
        <f>IF(ISNUMBER(AVERAGEIFS(Observed!X$2:X$2369,Observed!$A$2:$A$2369,$A460,Observed!$C$2:$C$2369,$C460)),AVERAGEIFS(Observed!X$2:X$2369,Observed!$A$2:$A$2369,$A460,Observed!$C$2:$C$2369,$C460),"")</f>
        <v/>
      </c>
      <c r="Y460" s="40" t="str">
        <f>IF(ISNUMBER(AVERAGEIFS(Observed!Y$2:Y$2369,Observed!$A$2:$A$2369,$A460,Observed!$C$2:$C$2369,$C460)),AVERAGEIFS(Observed!Y$2:Y$2369,Observed!$A$2:$A$2369,$A460,Observed!$C$2:$C$2369,$C460),"")</f>
        <v/>
      </c>
      <c r="Z460" s="40" t="str">
        <f>IF(ISNUMBER(AVERAGEIFS(Observed!Z$2:Z$2369,Observed!$A$2:$A$2369,$A460,Observed!$C$2:$C$2369,$C460)),AVERAGEIFS(Observed!Z$2:Z$2369,Observed!$A$2:$A$2369,$A460,Observed!$C$2:$C$2369,$C460),"")</f>
        <v/>
      </c>
      <c r="AA460" s="40" t="str">
        <f>IF(ISNUMBER(AVERAGEIFS(Observed!AA$2:AA$2369,Observed!$A$2:$A$2369,$A460,Observed!$C$2:$C$2369,$C460)),AVERAGEIFS(Observed!AA$2:AA$2369,Observed!$A$2:$A$2369,$A460,Observed!$C$2:$C$2369,$C460),"")</f>
        <v/>
      </c>
      <c r="AB460" s="40" t="str">
        <f>IF(ISNUMBER(AVERAGEIFS(Observed!AB$2:AB$2369,Observed!$A$2:$A$2369,$A460,Observed!$C$2:$C$2369,$C460)),AVERAGEIFS(Observed!AB$2:AB$2369,Observed!$A$2:$A$2369,$A460,Observed!$C$2:$C$2369,$C460),"")</f>
        <v/>
      </c>
      <c r="AC460" s="40" t="str">
        <f>IF(ISNUMBER(AVERAGEIFS(Observed!AC$2:AC$2369,Observed!$A$2:$A$2369,$A460,Observed!$C$2:$C$2369,$C460)),AVERAGEIFS(Observed!AC$2:AC$2369,Observed!$A$2:$A$2369,$A460,Observed!$C$2:$C$2369,$C460),"")</f>
        <v/>
      </c>
      <c r="AD460" s="40" t="str">
        <f>IF(ISNUMBER(AVERAGEIFS(Observed!AD$2:AD$2369,Observed!$A$2:$A$2369,$A460,Observed!$C$2:$C$2369,$C460)),AVERAGEIFS(Observed!AD$2:AD$2369,Observed!$A$2:$A$2369,$A460,Observed!$C$2:$C$2369,$C460),"")</f>
        <v/>
      </c>
      <c r="AE460" s="40" t="str">
        <f>IF(ISNUMBER(AVERAGEIFS(Observed!AE$2:AE$2369,Observed!$A$2:$A$2369,$A460,Observed!$C$2:$C$2369,$C460)),AVERAGEIFS(Observed!AE$2:AE$2369,Observed!$A$2:$A$2369,$A460,Observed!$C$2:$C$2369,$C460),"")</f>
        <v/>
      </c>
      <c r="AF460" s="40" t="str">
        <f>IF(ISNUMBER(AVERAGEIFS(Observed!AF$2:AF$2369,Observed!$A$2:$A$2369,$A460,Observed!$C$2:$C$2369,$C460)),AVERAGEIFS(Observed!AF$2:AF$2369,Observed!$A$2:$A$2369,$A460,Observed!$C$2:$C$2369,$C460),"")</f>
        <v/>
      </c>
      <c r="AG460" s="40">
        <f>IF(ISNUMBER(AVERAGEIFS(Observed!AG$2:AG$2369,Observed!$A$2:$A$2369,$A460,Observed!$C$2:$C$2369,$C460)),AVERAGEIFS(Observed!AG$2:AG$2369,Observed!$A$2:$A$2369,$A460,Observed!$C$2:$C$2369,$C460),"")</f>
        <v>2.7333333333333329</v>
      </c>
      <c r="AH460" s="41">
        <f>IF(ISNUMBER(AVERAGEIFS(Observed!AH$2:AH$2369,Observed!$A$2:$A$2369,$A460,Observed!$C$2:$C$2369,$C460)),AVERAGEIFS(Observed!AH$2:AH$2369,Observed!$A$2:$A$2369,$A460,Observed!$C$2:$C$2369,$C460),"")</f>
        <v>4.3666666666666666E-2</v>
      </c>
      <c r="AI460" s="41">
        <f>IF(ISNUMBER(AVERAGEIFS(Observed!AI$2:AI$2369,Observed!$A$2:$A$2369,$A460,Observed!$C$2:$C$2369,$C460)),AVERAGEIFS(Observed!AI$2:AI$2369,Observed!$A$2:$A$2369,$A460,Observed!$C$2:$C$2369,$C460),"")</f>
        <v>4.3666666666666666E-2</v>
      </c>
      <c r="AJ460" s="41" t="str">
        <f>IF(ISNUMBER(AVERAGEIFS(Observed!AJ$2:AJ$2369,Observed!$A$2:$A$2369,$A460,Observed!$C$2:$C$2369,$C460)),AVERAGEIFS(Observed!AJ$2:AJ$2369,Observed!$A$2:$A$2369,$A460,Observed!$C$2:$C$2369,$C460),"")</f>
        <v/>
      </c>
      <c r="AK460" s="40" t="str">
        <f>IF(ISNUMBER(AVERAGEIFS(Observed!AK$2:AK$2369,Observed!$A$2:$A$2369,$A460,Observed!$C$2:$C$2369,$C460)),AVERAGEIFS(Observed!AK$2:AK$2369,Observed!$A$2:$A$2369,$A460,Observed!$C$2:$C$2369,$C460),"")</f>
        <v/>
      </c>
      <c r="AL460" s="41" t="str">
        <f>IF(ISNUMBER(AVERAGEIFS(Observed!AL$2:AL$2369,Observed!$A$2:$A$2369,$A460,Observed!$C$2:$C$2369,$C460)),AVERAGEIFS(Observed!AL$2:AL$2369,Observed!$A$2:$A$2369,$A460,Observed!$C$2:$C$2369,$C460),"")</f>
        <v/>
      </c>
      <c r="AM460" s="40" t="str">
        <f>IF(ISNUMBER(AVERAGEIFS(Observed!AM$2:AM$2369,Observed!$A$2:$A$2369,$A460,Observed!$C$2:$C$2369,$C460)),AVERAGEIFS(Observed!AM$2:AM$2369,Observed!$A$2:$A$2369,$A460,Observed!$C$2:$C$2369,$C460),"")</f>
        <v/>
      </c>
      <c r="AN460" s="40" t="str">
        <f>IF(ISNUMBER(AVERAGEIFS(Observed!AN$2:AN$2369,Observed!$A$2:$A$2369,$A460,Observed!$C$2:$C$2369,$C460)),AVERAGEIFS(Observed!AN$2:AN$2369,Observed!$A$2:$A$2369,$A460,Observed!$C$2:$C$2369,$C460),"")</f>
        <v/>
      </c>
      <c r="AO460" s="40" t="str">
        <f>IF(ISNUMBER(AVERAGEIFS(Observed!AO$2:AO$2369,Observed!$A$2:$A$2369,$A460,Observed!$C$2:$C$2369,$C460)),AVERAGEIFS(Observed!AO$2:AO$2369,Observed!$A$2:$A$2369,$A460,Observed!$C$2:$C$2369,$C460),"")</f>
        <v/>
      </c>
      <c r="AP460" s="41" t="str">
        <f>IF(ISNUMBER(AVERAGEIFS(Observed!AP$2:AP$2369,Observed!$A$2:$A$2369,$A460,Observed!$C$2:$C$2369,$C460)),AVERAGEIFS(Observed!AP$2:AP$2369,Observed!$A$2:$A$2369,$A460,Observed!$C$2:$C$2369,$C460),"")</f>
        <v/>
      </c>
      <c r="AQ460" s="40" t="str">
        <f>IF(ISNUMBER(AVERAGEIFS(Observed!AQ$2:AQ$2369,Observed!$A$2:$A$2369,$A460,Observed!$C$2:$C$2369,$C460)),AVERAGEIFS(Observed!AQ$2:AQ$2369,Observed!$A$2:$A$2369,$A460,Observed!$C$2:$C$2369,$C460),"")</f>
        <v/>
      </c>
      <c r="AR460" s="40" t="str">
        <f>IF(ISNUMBER(AVERAGEIFS(Observed!AR$2:AR$2369,Observed!$A$2:$A$2369,$A460,Observed!$C$2:$C$2369,$C460)),AVERAGEIFS(Observed!AR$2:AR$2369,Observed!$A$2:$A$2369,$A460,Observed!$C$2:$C$2369,$C460),"")</f>
        <v/>
      </c>
      <c r="AS460" s="3">
        <f>COUNTIFS(Observed!$A$2:$A$2369,$A460,Observed!$C$2:$C$2369,$C460)</f>
        <v>3</v>
      </c>
      <c r="AT460" s="3">
        <f t="shared" si="7"/>
        <v>4</v>
      </c>
    </row>
    <row r="461" spans="1:46" x14ac:dyDescent="0.25">
      <c r="A461" t="s">
        <v>72</v>
      </c>
      <c r="B461" t="s">
        <v>68</v>
      </c>
      <c r="C461" s="7">
        <v>42024</v>
      </c>
      <c r="D461" t="s">
        <v>101</v>
      </c>
      <c r="F461">
        <v>500</v>
      </c>
      <c r="J461" t="s">
        <v>96</v>
      </c>
      <c r="K461" t="s">
        <v>58</v>
      </c>
      <c r="L461">
        <v>1</v>
      </c>
      <c r="M461" t="s">
        <v>74</v>
      </c>
      <c r="N461" s="39">
        <f>IF(ISNUMBER(AVERAGEIFS(Observed!N$2:N$2369,Observed!$A$2:$A$2369,$A461,Observed!$C$2:$C$2369,$C461)),AVERAGEIFS(Observed!N$2:N$2369,Observed!$A$2:$A$2369,$A461,Observed!$C$2:$C$2369,$C461),"")</f>
        <v>1072.0666666666666</v>
      </c>
      <c r="O461" s="40">
        <f>IF(ISNUMBER(AVERAGEIFS(Observed!O$2:O$2369,Observed!$A$2:$A$2369,$A461,Observed!$C$2:$C$2369,$C461)),AVERAGEIFS(Observed!O$2:O$2369,Observed!$A$2:$A$2369,$A461,Observed!$C$2:$C$2369,$C461),"")</f>
        <v>107.20666666666666</v>
      </c>
      <c r="P461" s="40" t="str">
        <f>IF(ISNUMBER(AVERAGEIFS(Observed!P$2:P$2369,Observed!$A$2:$A$2369,$A461,Observed!$C$2:$C$2369,$C461)),AVERAGEIFS(Observed!P$2:P$2369,Observed!$A$2:$A$2369,$A461,Observed!$C$2:$C$2369,$C461),"")</f>
        <v/>
      </c>
      <c r="Q461" s="40" t="str">
        <f>IF(ISNUMBER(AVERAGEIFS(Observed!Q$2:Q$2369,Observed!$A$2:$A$2369,$A461,Observed!$C$2:$C$2369,$C461)),AVERAGEIFS(Observed!Q$2:Q$2369,Observed!$A$2:$A$2369,$A461,Observed!$C$2:$C$2369,$C461),"")</f>
        <v/>
      </c>
      <c r="R461" s="40" t="str">
        <f>IF(ISNUMBER(AVERAGEIFS(Observed!R$2:R$2369,Observed!$A$2:$A$2369,$A461,Observed!$C$2:$C$2369,$C461)),AVERAGEIFS(Observed!R$2:R$2369,Observed!$A$2:$A$2369,$A461,Observed!$C$2:$C$2369,$C461),"")</f>
        <v/>
      </c>
      <c r="S461" s="41" t="str">
        <f>IF(ISNUMBER(AVERAGEIFS(Observed!S$2:S$2369,Observed!$A$2:$A$2369,$A461,Observed!$C$2:$C$2369,$C461)),AVERAGEIFS(Observed!S$2:S$2369,Observed!$A$2:$A$2369,$A461,Observed!$C$2:$C$2369,$C461),"")</f>
        <v/>
      </c>
      <c r="T461" s="41" t="str">
        <f>IF(ISNUMBER(AVERAGEIFS(Observed!T$2:T$2369,Observed!$A$2:$A$2369,$A461,Observed!$C$2:$C$2369,$C461)),AVERAGEIFS(Observed!T$2:T$2369,Observed!$A$2:$A$2369,$A461,Observed!$C$2:$C$2369,$C461),"")</f>
        <v/>
      </c>
      <c r="U461" s="41" t="str">
        <f>IF(ISNUMBER(AVERAGEIFS(Observed!U$2:U$2369,Observed!$A$2:$A$2369,$A461,Observed!$C$2:$C$2369,$C461)),AVERAGEIFS(Observed!U$2:U$2369,Observed!$A$2:$A$2369,$A461,Observed!$C$2:$C$2369,$C461),"")</f>
        <v/>
      </c>
      <c r="V461" s="40" t="str">
        <f>IF(ISNUMBER(AVERAGEIFS(Observed!V$2:V$2369,Observed!$A$2:$A$2369,$A461,Observed!$C$2:$C$2369,$C461)),AVERAGEIFS(Observed!V$2:V$2369,Observed!$A$2:$A$2369,$A461,Observed!$C$2:$C$2369,$C461),"")</f>
        <v/>
      </c>
      <c r="W461" s="8" t="str">
        <f>IF(ISNUMBER(AVERAGEIFS(Observed!W$2:W$2369,Observed!$A$2:$A$2369,$A461,Observed!$C$2:$C$2369,$C461)),AVERAGEIFS(Observed!W$2:W$2369,Observed!$A$2:$A$2369,$A461,Observed!$C$2:$C$2369,$C461),"")</f>
        <v/>
      </c>
      <c r="X461" s="8" t="str">
        <f>IF(ISNUMBER(AVERAGEIFS(Observed!X$2:X$2369,Observed!$A$2:$A$2369,$A461,Observed!$C$2:$C$2369,$C461)),AVERAGEIFS(Observed!X$2:X$2369,Observed!$A$2:$A$2369,$A461,Observed!$C$2:$C$2369,$C461),"")</f>
        <v/>
      </c>
      <c r="Y461" s="40" t="str">
        <f>IF(ISNUMBER(AVERAGEIFS(Observed!Y$2:Y$2369,Observed!$A$2:$A$2369,$A461,Observed!$C$2:$C$2369,$C461)),AVERAGEIFS(Observed!Y$2:Y$2369,Observed!$A$2:$A$2369,$A461,Observed!$C$2:$C$2369,$C461),"")</f>
        <v/>
      </c>
      <c r="Z461" s="40" t="str">
        <f>IF(ISNUMBER(AVERAGEIFS(Observed!Z$2:Z$2369,Observed!$A$2:$A$2369,$A461,Observed!$C$2:$C$2369,$C461)),AVERAGEIFS(Observed!Z$2:Z$2369,Observed!$A$2:$A$2369,$A461,Observed!$C$2:$C$2369,$C461),"")</f>
        <v/>
      </c>
      <c r="AA461" s="40" t="str">
        <f>IF(ISNUMBER(AVERAGEIFS(Observed!AA$2:AA$2369,Observed!$A$2:$A$2369,$A461,Observed!$C$2:$C$2369,$C461)),AVERAGEIFS(Observed!AA$2:AA$2369,Observed!$A$2:$A$2369,$A461,Observed!$C$2:$C$2369,$C461),"")</f>
        <v/>
      </c>
      <c r="AB461" s="40" t="str">
        <f>IF(ISNUMBER(AVERAGEIFS(Observed!AB$2:AB$2369,Observed!$A$2:$A$2369,$A461,Observed!$C$2:$C$2369,$C461)),AVERAGEIFS(Observed!AB$2:AB$2369,Observed!$A$2:$A$2369,$A461,Observed!$C$2:$C$2369,$C461),"")</f>
        <v/>
      </c>
      <c r="AC461" s="40" t="str">
        <f>IF(ISNUMBER(AVERAGEIFS(Observed!AC$2:AC$2369,Observed!$A$2:$A$2369,$A461,Observed!$C$2:$C$2369,$C461)),AVERAGEIFS(Observed!AC$2:AC$2369,Observed!$A$2:$A$2369,$A461,Observed!$C$2:$C$2369,$C461),"")</f>
        <v/>
      </c>
      <c r="AD461" s="40" t="str">
        <f>IF(ISNUMBER(AVERAGEIFS(Observed!AD$2:AD$2369,Observed!$A$2:$A$2369,$A461,Observed!$C$2:$C$2369,$C461)),AVERAGEIFS(Observed!AD$2:AD$2369,Observed!$A$2:$A$2369,$A461,Observed!$C$2:$C$2369,$C461),"")</f>
        <v/>
      </c>
      <c r="AE461" s="40" t="str">
        <f>IF(ISNUMBER(AVERAGEIFS(Observed!AE$2:AE$2369,Observed!$A$2:$A$2369,$A461,Observed!$C$2:$C$2369,$C461)),AVERAGEIFS(Observed!AE$2:AE$2369,Observed!$A$2:$A$2369,$A461,Observed!$C$2:$C$2369,$C461),"")</f>
        <v/>
      </c>
      <c r="AF461" s="40" t="str">
        <f>IF(ISNUMBER(AVERAGEIFS(Observed!AF$2:AF$2369,Observed!$A$2:$A$2369,$A461,Observed!$C$2:$C$2369,$C461)),AVERAGEIFS(Observed!AF$2:AF$2369,Observed!$A$2:$A$2369,$A461,Observed!$C$2:$C$2369,$C461),"")</f>
        <v/>
      </c>
      <c r="AG461" s="40">
        <f>IF(ISNUMBER(AVERAGEIFS(Observed!AG$2:AG$2369,Observed!$A$2:$A$2369,$A461,Observed!$C$2:$C$2369,$C461)),AVERAGEIFS(Observed!AG$2:AG$2369,Observed!$A$2:$A$2369,$A461,Observed!$C$2:$C$2369,$C461),"")</f>
        <v>2.8166666666666664</v>
      </c>
      <c r="AH461" s="41">
        <f>IF(ISNUMBER(AVERAGEIFS(Observed!AH$2:AH$2369,Observed!$A$2:$A$2369,$A461,Observed!$C$2:$C$2369,$C461)),AVERAGEIFS(Observed!AH$2:AH$2369,Observed!$A$2:$A$2369,$A461,Observed!$C$2:$C$2369,$C461),"")</f>
        <v>4.5000000000000005E-2</v>
      </c>
      <c r="AI461" s="41">
        <f>IF(ISNUMBER(AVERAGEIFS(Observed!AI$2:AI$2369,Observed!$A$2:$A$2369,$A461,Observed!$C$2:$C$2369,$C461)),AVERAGEIFS(Observed!AI$2:AI$2369,Observed!$A$2:$A$2369,$A461,Observed!$C$2:$C$2369,$C461),"")</f>
        <v>4.5000000000000005E-2</v>
      </c>
      <c r="AJ461" s="41" t="str">
        <f>IF(ISNUMBER(AVERAGEIFS(Observed!AJ$2:AJ$2369,Observed!$A$2:$A$2369,$A461,Observed!$C$2:$C$2369,$C461)),AVERAGEIFS(Observed!AJ$2:AJ$2369,Observed!$A$2:$A$2369,$A461,Observed!$C$2:$C$2369,$C461),"")</f>
        <v/>
      </c>
      <c r="AK461" s="40" t="str">
        <f>IF(ISNUMBER(AVERAGEIFS(Observed!AK$2:AK$2369,Observed!$A$2:$A$2369,$A461,Observed!$C$2:$C$2369,$C461)),AVERAGEIFS(Observed!AK$2:AK$2369,Observed!$A$2:$A$2369,$A461,Observed!$C$2:$C$2369,$C461),"")</f>
        <v/>
      </c>
      <c r="AL461" s="41" t="str">
        <f>IF(ISNUMBER(AVERAGEIFS(Observed!AL$2:AL$2369,Observed!$A$2:$A$2369,$A461,Observed!$C$2:$C$2369,$C461)),AVERAGEIFS(Observed!AL$2:AL$2369,Observed!$A$2:$A$2369,$A461,Observed!$C$2:$C$2369,$C461),"")</f>
        <v/>
      </c>
      <c r="AM461" s="40" t="str">
        <f>IF(ISNUMBER(AVERAGEIFS(Observed!AM$2:AM$2369,Observed!$A$2:$A$2369,$A461,Observed!$C$2:$C$2369,$C461)),AVERAGEIFS(Observed!AM$2:AM$2369,Observed!$A$2:$A$2369,$A461,Observed!$C$2:$C$2369,$C461),"")</f>
        <v/>
      </c>
      <c r="AN461" s="40" t="str">
        <f>IF(ISNUMBER(AVERAGEIFS(Observed!AN$2:AN$2369,Observed!$A$2:$A$2369,$A461,Observed!$C$2:$C$2369,$C461)),AVERAGEIFS(Observed!AN$2:AN$2369,Observed!$A$2:$A$2369,$A461,Observed!$C$2:$C$2369,$C461),"")</f>
        <v/>
      </c>
      <c r="AO461" s="40" t="str">
        <f>IF(ISNUMBER(AVERAGEIFS(Observed!AO$2:AO$2369,Observed!$A$2:$A$2369,$A461,Observed!$C$2:$C$2369,$C461)),AVERAGEIFS(Observed!AO$2:AO$2369,Observed!$A$2:$A$2369,$A461,Observed!$C$2:$C$2369,$C461),"")</f>
        <v/>
      </c>
      <c r="AP461" s="41" t="str">
        <f>IF(ISNUMBER(AVERAGEIFS(Observed!AP$2:AP$2369,Observed!$A$2:$A$2369,$A461,Observed!$C$2:$C$2369,$C461)),AVERAGEIFS(Observed!AP$2:AP$2369,Observed!$A$2:$A$2369,$A461,Observed!$C$2:$C$2369,$C461),"")</f>
        <v/>
      </c>
      <c r="AQ461" s="40" t="str">
        <f>IF(ISNUMBER(AVERAGEIFS(Observed!AQ$2:AQ$2369,Observed!$A$2:$A$2369,$A461,Observed!$C$2:$C$2369,$C461)),AVERAGEIFS(Observed!AQ$2:AQ$2369,Observed!$A$2:$A$2369,$A461,Observed!$C$2:$C$2369,$C461),"")</f>
        <v/>
      </c>
      <c r="AR461" s="40" t="str">
        <f>IF(ISNUMBER(AVERAGEIFS(Observed!AR$2:AR$2369,Observed!$A$2:$A$2369,$A461,Observed!$C$2:$C$2369,$C461)),AVERAGEIFS(Observed!AR$2:AR$2369,Observed!$A$2:$A$2369,$A461,Observed!$C$2:$C$2369,$C461),"")</f>
        <v/>
      </c>
      <c r="AS461" s="3">
        <f>COUNTIFS(Observed!$A$2:$A$2369,$A461,Observed!$C$2:$C$2369,$C461)</f>
        <v>3</v>
      </c>
      <c r="AT461" s="3">
        <f t="shared" si="7"/>
        <v>4</v>
      </c>
    </row>
    <row r="462" spans="1:46" x14ac:dyDescent="0.25">
      <c r="A462" t="s">
        <v>69</v>
      </c>
      <c r="B462" t="s">
        <v>68</v>
      </c>
      <c r="C462" s="7">
        <v>42031</v>
      </c>
      <c r="D462" t="s">
        <v>101</v>
      </c>
      <c r="F462">
        <v>0</v>
      </c>
      <c r="J462" t="s">
        <v>96</v>
      </c>
      <c r="K462" t="s">
        <v>58</v>
      </c>
      <c r="L462">
        <v>1</v>
      </c>
      <c r="M462" t="s">
        <v>75</v>
      </c>
      <c r="N462" s="39">
        <f>IF(ISNUMBER(AVERAGEIFS(Observed!N$2:N$2369,Observed!$A$2:$A$2369,$A462,Observed!$C$2:$C$2369,$C462)),AVERAGEIFS(Observed!N$2:N$2369,Observed!$A$2:$A$2369,$A462,Observed!$C$2:$C$2369,$C462),"")</f>
        <v>1284.1999999999998</v>
      </c>
      <c r="O462" s="40">
        <f>IF(ISNUMBER(AVERAGEIFS(Observed!O$2:O$2369,Observed!$A$2:$A$2369,$A462,Observed!$C$2:$C$2369,$C462)),AVERAGEIFS(Observed!O$2:O$2369,Observed!$A$2:$A$2369,$A462,Observed!$C$2:$C$2369,$C462),"")</f>
        <v>128.41999999999999</v>
      </c>
      <c r="P462" s="40" t="str">
        <f>IF(ISNUMBER(AVERAGEIFS(Observed!P$2:P$2369,Observed!$A$2:$A$2369,$A462,Observed!$C$2:$C$2369,$C462)),AVERAGEIFS(Observed!P$2:P$2369,Observed!$A$2:$A$2369,$A462,Observed!$C$2:$C$2369,$C462),"")</f>
        <v/>
      </c>
      <c r="Q462" s="40" t="str">
        <f>IF(ISNUMBER(AVERAGEIFS(Observed!Q$2:Q$2369,Observed!$A$2:$A$2369,$A462,Observed!$C$2:$C$2369,$C462)),AVERAGEIFS(Observed!Q$2:Q$2369,Observed!$A$2:$A$2369,$A462,Observed!$C$2:$C$2369,$C462),"")</f>
        <v/>
      </c>
      <c r="R462" s="40" t="str">
        <f>IF(ISNUMBER(AVERAGEIFS(Observed!R$2:R$2369,Observed!$A$2:$A$2369,$A462,Observed!$C$2:$C$2369,$C462)),AVERAGEIFS(Observed!R$2:R$2369,Observed!$A$2:$A$2369,$A462,Observed!$C$2:$C$2369,$C462),"")</f>
        <v/>
      </c>
      <c r="S462" s="41" t="str">
        <f>IF(ISNUMBER(AVERAGEIFS(Observed!S$2:S$2369,Observed!$A$2:$A$2369,$A462,Observed!$C$2:$C$2369,$C462)),AVERAGEIFS(Observed!S$2:S$2369,Observed!$A$2:$A$2369,$A462,Observed!$C$2:$C$2369,$C462),"")</f>
        <v/>
      </c>
      <c r="T462" s="41" t="str">
        <f>IF(ISNUMBER(AVERAGEIFS(Observed!T$2:T$2369,Observed!$A$2:$A$2369,$A462,Observed!$C$2:$C$2369,$C462)),AVERAGEIFS(Observed!T$2:T$2369,Observed!$A$2:$A$2369,$A462,Observed!$C$2:$C$2369,$C462),"")</f>
        <v/>
      </c>
      <c r="U462" s="41" t="str">
        <f>IF(ISNUMBER(AVERAGEIFS(Observed!U$2:U$2369,Observed!$A$2:$A$2369,$A462,Observed!$C$2:$C$2369,$C462)),AVERAGEIFS(Observed!U$2:U$2369,Observed!$A$2:$A$2369,$A462,Observed!$C$2:$C$2369,$C462),"")</f>
        <v/>
      </c>
      <c r="V462" s="40" t="str">
        <f>IF(ISNUMBER(AVERAGEIFS(Observed!V$2:V$2369,Observed!$A$2:$A$2369,$A462,Observed!$C$2:$C$2369,$C462)),AVERAGEIFS(Observed!V$2:V$2369,Observed!$A$2:$A$2369,$A462,Observed!$C$2:$C$2369,$C462),"")</f>
        <v/>
      </c>
      <c r="W462" s="8" t="str">
        <f>IF(ISNUMBER(AVERAGEIFS(Observed!W$2:W$2369,Observed!$A$2:$A$2369,$A462,Observed!$C$2:$C$2369,$C462)),AVERAGEIFS(Observed!W$2:W$2369,Observed!$A$2:$A$2369,$A462,Observed!$C$2:$C$2369,$C462),"")</f>
        <v/>
      </c>
      <c r="X462" s="8" t="str">
        <f>IF(ISNUMBER(AVERAGEIFS(Observed!X$2:X$2369,Observed!$A$2:$A$2369,$A462,Observed!$C$2:$C$2369,$C462)),AVERAGEIFS(Observed!X$2:X$2369,Observed!$A$2:$A$2369,$A462,Observed!$C$2:$C$2369,$C462),"")</f>
        <v/>
      </c>
      <c r="Y462" s="40" t="str">
        <f>IF(ISNUMBER(AVERAGEIFS(Observed!Y$2:Y$2369,Observed!$A$2:$A$2369,$A462,Observed!$C$2:$C$2369,$C462)),AVERAGEIFS(Observed!Y$2:Y$2369,Observed!$A$2:$A$2369,$A462,Observed!$C$2:$C$2369,$C462),"")</f>
        <v/>
      </c>
      <c r="Z462" s="40" t="str">
        <f>IF(ISNUMBER(AVERAGEIFS(Observed!Z$2:Z$2369,Observed!$A$2:$A$2369,$A462,Observed!$C$2:$C$2369,$C462)),AVERAGEIFS(Observed!Z$2:Z$2369,Observed!$A$2:$A$2369,$A462,Observed!$C$2:$C$2369,$C462),"")</f>
        <v/>
      </c>
      <c r="AA462" s="40" t="str">
        <f>IF(ISNUMBER(AVERAGEIFS(Observed!AA$2:AA$2369,Observed!$A$2:$A$2369,$A462,Observed!$C$2:$C$2369,$C462)),AVERAGEIFS(Observed!AA$2:AA$2369,Observed!$A$2:$A$2369,$A462,Observed!$C$2:$C$2369,$C462),"")</f>
        <v/>
      </c>
      <c r="AB462" s="40" t="str">
        <f>IF(ISNUMBER(AVERAGEIFS(Observed!AB$2:AB$2369,Observed!$A$2:$A$2369,$A462,Observed!$C$2:$C$2369,$C462)),AVERAGEIFS(Observed!AB$2:AB$2369,Observed!$A$2:$A$2369,$A462,Observed!$C$2:$C$2369,$C462),"")</f>
        <v/>
      </c>
      <c r="AC462" s="40" t="str">
        <f>IF(ISNUMBER(AVERAGEIFS(Observed!AC$2:AC$2369,Observed!$A$2:$A$2369,$A462,Observed!$C$2:$C$2369,$C462)),AVERAGEIFS(Observed!AC$2:AC$2369,Observed!$A$2:$A$2369,$A462,Observed!$C$2:$C$2369,$C462),"")</f>
        <v/>
      </c>
      <c r="AD462" s="40" t="str">
        <f>IF(ISNUMBER(AVERAGEIFS(Observed!AD$2:AD$2369,Observed!$A$2:$A$2369,$A462,Observed!$C$2:$C$2369,$C462)),AVERAGEIFS(Observed!AD$2:AD$2369,Observed!$A$2:$A$2369,$A462,Observed!$C$2:$C$2369,$C462),"")</f>
        <v/>
      </c>
      <c r="AE462" s="40" t="str">
        <f>IF(ISNUMBER(AVERAGEIFS(Observed!AE$2:AE$2369,Observed!$A$2:$A$2369,$A462,Observed!$C$2:$C$2369,$C462)),AVERAGEIFS(Observed!AE$2:AE$2369,Observed!$A$2:$A$2369,$A462,Observed!$C$2:$C$2369,$C462),"")</f>
        <v/>
      </c>
      <c r="AF462" s="40" t="str">
        <f>IF(ISNUMBER(AVERAGEIFS(Observed!AF$2:AF$2369,Observed!$A$2:$A$2369,$A462,Observed!$C$2:$C$2369,$C462)),AVERAGEIFS(Observed!AF$2:AF$2369,Observed!$A$2:$A$2369,$A462,Observed!$C$2:$C$2369,$C462),"")</f>
        <v/>
      </c>
      <c r="AG462" s="40">
        <f>IF(ISNUMBER(AVERAGEIFS(Observed!AG$2:AG$2369,Observed!$A$2:$A$2369,$A462,Observed!$C$2:$C$2369,$C462)),AVERAGEIFS(Observed!AG$2:AG$2369,Observed!$A$2:$A$2369,$A462,Observed!$C$2:$C$2369,$C462),"")</f>
        <v>1.843333333333333</v>
      </c>
      <c r="AH462" s="41">
        <f>IF(ISNUMBER(AVERAGEIFS(Observed!AH$2:AH$2369,Observed!$A$2:$A$2369,$A462,Observed!$C$2:$C$2369,$C462)),AVERAGEIFS(Observed!AH$2:AH$2369,Observed!$A$2:$A$2369,$A462,Observed!$C$2:$C$2369,$C462),"")</f>
        <v>2.9333333333333333E-2</v>
      </c>
      <c r="AI462" s="41">
        <f>IF(ISNUMBER(AVERAGEIFS(Observed!AI$2:AI$2369,Observed!$A$2:$A$2369,$A462,Observed!$C$2:$C$2369,$C462)),AVERAGEIFS(Observed!AI$2:AI$2369,Observed!$A$2:$A$2369,$A462,Observed!$C$2:$C$2369,$C462),"")</f>
        <v>2.9333333333333333E-2</v>
      </c>
      <c r="AJ462" s="41" t="str">
        <f>IF(ISNUMBER(AVERAGEIFS(Observed!AJ$2:AJ$2369,Observed!$A$2:$A$2369,$A462,Observed!$C$2:$C$2369,$C462)),AVERAGEIFS(Observed!AJ$2:AJ$2369,Observed!$A$2:$A$2369,$A462,Observed!$C$2:$C$2369,$C462),"")</f>
        <v/>
      </c>
      <c r="AK462" s="40" t="str">
        <f>IF(ISNUMBER(AVERAGEIFS(Observed!AK$2:AK$2369,Observed!$A$2:$A$2369,$A462,Observed!$C$2:$C$2369,$C462)),AVERAGEIFS(Observed!AK$2:AK$2369,Observed!$A$2:$A$2369,$A462,Observed!$C$2:$C$2369,$C462),"")</f>
        <v/>
      </c>
      <c r="AL462" s="41" t="str">
        <f>IF(ISNUMBER(AVERAGEIFS(Observed!AL$2:AL$2369,Observed!$A$2:$A$2369,$A462,Observed!$C$2:$C$2369,$C462)),AVERAGEIFS(Observed!AL$2:AL$2369,Observed!$A$2:$A$2369,$A462,Observed!$C$2:$C$2369,$C462),"")</f>
        <v/>
      </c>
      <c r="AM462" s="40" t="str">
        <f>IF(ISNUMBER(AVERAGEIFS(Observed!AM$2:AM$2369,Observed!$A$2:$A$2369,$A462,Observed!$C$2:$C$2369,$C462)),AVERAGEIFS(Observed!AM$2:AM$2369,Observed!$A$2:$A$2369,$A462,Observed!$C$2:$C$2369,$C462),"")</f>
        <v/>
      </c>
      <c r="AN462" s="40" t="str">
        <f>IF(ISNUMBER(AVERAGEIFS(Observed!AN$2:AN$2369,Observed!$A$2:$A$2369,$A462,Observed!$C$2:$C$2369,$C462)),AVERAGEIFS(Observed!AN$2:AN$2369,Observed!$A$2:$A$2369,$A462,Observed!$C$2:$C$2369,$C462),"")</f>
        <v/>
      </c>
      <c r="AO462" s="40" t="str">
        <f>IF(ISNUMBER(AVERAGEIFS(Observed!AO$2:AO$2369,Observed!$A$2:$A$2369,$A462,Observed!$C$2:$C$2369,$C462)),AVERAGEIFS(Observed!AO$2:AO$2369,Observed!$A$2:$A$2369,$A462,Observed!$C$2:$C$2369,$C462),"")</f>
        <v/>
      </c>
      <c r="AP462" s="41" t="str">
        <f>IF(ISNUMBER(AVERAGEIFS(Observed!AP$2:AP$2369,Observed!$A$2:$A$2369,$A462,Observed!$C$2:$C$2369,$C462)),AVERAGEIFS(Observed!AP$2:AP$2369,Observed!$A$2:$A$2369,$A462,Observed!$C$2:$C$2369,$C462),"")</f>
        <v/>
      </c>
      <c r="AQ462" s="40" t="str">
        <f>IF(ISNUMBER(AVERAGEIFS(Observed!AQ$2:AQ$2369,Observed!$A$2:$A$2369,$A462,Observed!$C$2:$C$2369,$C462)),AVERAGEIFS(Observed!AQ$2:AQ$2369,Observed!$A$2:$A$2369,$A462,Observed!$C$2:$C$2369,$C462),"")</f>
        <v/>
      </c>
      <c r="AR462" s="40" t="str">
        <f>IF(ISNUMBER(AVERAGEIFS(Observed!AR$2:AR$2369,Observed!$A$2:$A$2369,$A462,Observed!$C$2:$C$2369,$C462)),AVERAGEIFS(Observed!AR$2:AR$2369,Observed!$A$2:$A$2369,$A462,Observed!$C$2:$C$2369,$C462),"")</f>
        <v/>
      </c>
      <c r="AS462" s="3">
        <f>COUNTIFS(Observed!$A$2:$A$2369,$A462,Observed!$C$2:$C$2369,$C462)</f>
        <v>3</v>
      </c>
      <c r="AT462" s="3">
        <f t="shared" si="7"/>
        <v>4</v>
      </c>
    </row>
    <row r="463" spans="1:46" x14ac:dyDescent="0.25">
      <c r="A463" t="s">
        <v>71</v>
      </c>
      <c r="B463" t="s">
        <v>68</v>
      </c>
      <c r="C463" s="7">
        <v>42031</v>
      </c>
      <c r="D463" t="s">
        <v>101</v>
      </c>
      <c r="F463">
        <v>50</v>
      </c>
      <c r="J463" t="s">
        <v>96</v>
      </c>
      <c r="K463" t="s">
        <v>58</v>
      </c>
      <c r="L463">
        <v>1</v>
      </c>
      <c r="M463" t="s">
        <v>75</v>
      </c>
      <c r="N463" s="39">
        <f>IF(ISNUMBER(AVERAGEIFS(Observed!N$2:N$2369,Observed!$A$2:$A$2369,$A463,Observed!$C$2:$C$2369,$C463)),AVERAGEIFS(Observed!N$2:N$2369,Observed!$A$2:$A$2369,$A463,Observed!$C$2:$C$2369,$C463),"")</f>
        <v>1301.3999999999999</v>
      </c>
      <c r="O463" s="40">
        <f>IF(ISNUMBER(AVERAGEIFS(Observed!O$2:O$2369,Observed!$A$2:$A$2369,$A463,Observed!$C$2:$C$2369,$C463)),AVERAGEIFS(Observed!O$2:O$2369,Observed!$A$2:$A$2369,$A463,Observed!$C$2:$C$2369,$C463),"")</f>
        <v>130.13999999999999</v>
      </c>
      <c r="P463" s="40" t="str">
        <f>IF(ISNUMBER(AVERAGEIFS(Observed!P$2:P$2369,Observed!$A$2:$A$2369,$A463,Observed!$C$2:$C$2369,$C463)),AVERAGEIFS(Observed!P$2:P$2369,Observed!$A$2:$A$2369,$A463,Observed!$C$2:$C$2369,$C463),"")</f>
        <v/>
      </c>
      <c r="Q463" s="40" t="str">
        <f>IF(ISNUMBER(AVERAGEIFS(Observed!Q$2:Q$2369,Observed!$A$2:$A$2369,$A463,Observed!$C$2:$C$2369,$C463)),AVERAGEIFS(Observed!Q$2:Q$2369,Observed!$A$2:$A$2369,$A463,Observed!$C$2:$C$2369,$C463),"")</f>
        <v/>
      </c>
      <c r="R463" s="40" t="str">
        <f>IF(ISNUMBER(AVERAGEIFS(Observed!R$2:R$2369,Observed!$A$2:$A$2369,$A463,Observed!$C$2:$C$2369,$C463)),AVERAGEIFS(Observed!R$2:R$2369,Observed!$A$2:$A$2369,$A463,Observed!$C$2:$C$2369,$C463),"")</f>
        <v/>
      </c>
      <c r="S463" s="41" t="str">
        <f>IF(ISNUMBER(AVERAGEIFS(Observed!S$2:S$2369,Observed!$A$2:$A$2369,$A463,Observed!$C$2:$C$2369,$C463)),AVERAGEIFS(Observed!S$2:S$2369,Observed!$A$2:$A$2369,$A463,Observed!$C$2:$C$2369,$C463),"")</f>
        <v/>
      </c>
      <c r="T463" s="41" t="str">
        <f>IF(ISNUMBER(AVERAGEIFS(Observed!T$2:T$2369,Observed!$A$2:$A$2369,$A463,Observed!$C$2:$C$2369,$C463)),AVERAGEIFS(Observed!T$2:T$2369,Observed!$A$2:$A$2369,$A463,Observed!$C$2:$C$2369,$C463),"")</f>
        <v/>
      </c>
      <c r="U463" s="41" t="str">
        <f>IF(ISNUMBER(AVERAGEIFS(Observed!U$2:U$2369,Observed!$A$2:$A$2369,$A463,Observed!$C$2:$C$2369,$C463)),AVERAGEIFS(Observed!U$2:U$2369,Observed!$A$2:$A$2369,$A463,Observed!$C$2:$C$2369,$C463),"")</f>
        <v/>
      </c>
      <c r="V463" s="40" t="str">
        <f>IF(ISNUMBER(AVERAGEIFS(Observed!V$2:V$2369,Observed!$A$2:$A$2369,$A463,Observed!$C$2:$C$2369,$C463)),AVERAGEIFS(Observed!V$2:V$2369,Observed!$A$2:$A$2369,$A463,Observed!$C$2:$C$2369,$C463),"")</f>
        <v/>
      </c>
      <c r="W463" s="8" t="str">
        <f>IF(ISNUMBER(AVERAGEIFS(Observed!W$2:W$2369,Observed!$A$2:$A$2369,$A463,Observed!$C$2:$C$2369,$C463)),AVERAGEIFS(Observed!W$2:W$2369,Observed!$A$2:$A$2369,$A463,Observed!$C$2:$C$2369,$C463),"")</f>
        <v/>
      </c>
      <c r="X463" s="8" t="str">
        <f>IF(ISNUMBER(AVERAGEIFS(Observed!X$2:X$2369,Observed!$A$2:$A$2369,$A463,Observed!$C$2:$C$2369,$C463)),AVERAGEIFS(Observed!X$2:X$2369,Observed!$A$2:$A$2369,$A463,Observed!$C$2:$C$2369,$C463),"")</f>
        <v/>
      </c>
      <c r="Y463" s="40" t="str">
        <f>IF(ISNUMBER(AVERAGEIFS(Observed!Y$2:Y$2369,Observed!$A$2:$A$2369,$A463,Observed!$C$2:$C$2369,$C463)),AVERAGEIFS(Observed!Y$2:Y$2369,Observed!$A$2:$A$2369,$A463,Observed!$C$2:$C$2369,$C463),"")</f>
        <v/>
      </c>
      <c r="Z463" s="40" t="str">
        <f>IF(ISNUMBER(AVERAGEIFS(Observed!Z$2:Z$2369,Observed!$A$2:$A$2369,$A463,Observed!$C$2:$C$2369,$C463)),AVERAGEIFS(Observed!Z$2:Z$2369,Observed!$A$2:$A$2369,$A463,Observed!$C$2:$C$2369,$C463),"")</f>
        <v/>
      </c>
      <c r="AA463" s="40" t="str">
        <f>IF(ISNUMBER(AVERAGEIFS(Observed!AA$2:AA$2369,Observed!$A$2:$A$2369,$A463,Observed!$C$2:$C$2369,$C463)),AVERAGEIFS(Observed!AA$2:AA$2369,Observed!$A$2:$A$2369,$A463,Observed!$C$2:$C$2369,$C463),"")</f>
        <v/>
      </c>
      <c r="AB463" s="40" t="str">
        <f>IF(ISNUMBER(AVERAGEIFS(Observed!AB$2:AB$2369,Observed!$A$2:$A$2369,$A463,Observed!$C$2:$C$2369,$C463)),AVERAGEIFS(Observed!AB$2:AB$2369,Observed!$A$2:$A$2369,$A463,Observed!$C$2:$C$2369,$C463),"")</f>
        <v/>
      </c>
      <c r="AC463" s="40" t="str">
        <f>IF(ISNUMBER(AVERAGEIFS(Observed!AC$2:AC$2369,Observed!$A$2:$A$2369,$A463,Observed!$C$2:$C$2369,$C463)),AVERAGEIFS(Observed!AC$2:AC$2369,Observed!$A$2:$A$2369,$A463,Observed!$C$2:$C$2369,$C463),"")</f>
        <v/>
      </c>
      <c r="AD463" s="40" t="str">
        <f>IF(ISNUMBER(AVERAGEIFS(Observed!AD$2:AD$2369,Observed!$A$2:$A$2369,$A463,Observed!$C$2:$C$2369,$C463)),AVERAGEIFS(Observed!AD$2:AD$2369,Observed!$A$2:$A$2369,$A463,Observed!$C$2:$C$2369,$C463),"")</f>
        <v/>
      </c>
      <c r="AE463" s="40" t="str">
        <f>IF(ISNUMBER(AVERAGEIFS(Observed!AE$2:AE$2369,Observed!$A$2:$A$2369,$A463,Observed!$C$2:$C$2369,$C463)),AVERAGEIFS(Observed!AE$2:AE$2369,Observed!$A$2:$A$2369,$A463,Observed!$C$2:$C$2369,$C463),"")</f>
        <v/>
      </c>
      <c r="AF463" s="40" t="str">
        <f>IF(ISNUMBER(AVERAGEIFS(Observed!AF$2:AF$2369,Observed!$A$2:$A$2369,$A463,Observed!$C$2:$C$2369,$C463)),AVERAGEIFS(Observed!AF$2:AF$2369,Observed!$A$2:$A$2369,$A463,Observed!$C$2:$C$2369,$C463),"")</f>
        <v/>
      </c>
      <c r="AG463" s="40">
        <f>IF(ISNUMBER(AVERAGEIFS(Observed!AG$2:AG$2369,Observed!$A$2:$A$2369,$A463,Observed!$C$2:$C$2369,$C463)),AVERAGEIFS(Observed!AG$2:AG$2369,Observed!$A$2:$A$2369,$A463,Observed!$C$2:$C$2369,$C463),"")</f>
        <v>1.9533333333333331</v>
      </c>
      <c r="AH463" s="41">
        <f>IF(ISNUMBER(AVERAGEIFS(Observed!AH$2:AH$2369,Observed!$A$2:$A$2369,$A463,Observed!$C$2:$C$2369,$C463)),AVERAGEIFS(Observed!AH$2:AH$2369,Observed!$A$2:$A$2369,$A463,Observed!$C$2:$C$2369,$C463),"")</f>
        <v>3.1333333333333331E-2</v>
      </c>
      <c r="AI463" s="41">
        <f>IF(ISNUMBER(AVERAGEIFS(Observed!AI$2:AI$2369,Observed!$A$2:$A$2369,$A463,Observed!$C$2:$C$2369,$C463)),AVERAGEIFS(Observed!AI$2:AI$2369,Observed!$A$2:$A$2369,$A463,Observed!$C$2:$C$2369,$C463),"")</f>
        <v>3.1333333333333331E-2</v>
      </c>
      <c r="AJ463" s="41" t="str">
        <f>IF(ISNUMBER(AVERAGEIFS(Observed!AJ$2:AJ$2369,Observed!$A$2:$A$2369,$A463,Observed!$C$2:$C$2369,$C463)),AVERAGEIFS(Observed!AJ$2:AJ$2369,Observed!$A$2:$A$2369,$A463,Observed!$C$2:$C$2369,$C463),"")</f>
        <v/>
      </c>
      <c r="AK463" s="40" t="str">
        <f>IF(ISNUMBER(AVERAGEIFS(Observed!AK$2:AK$2369,Observed!$A$2:$A$2369,$A463,Observed!$C$2:$C$2369,$C463)),AVERAGEIFS(Observed!AK$2:AK$2369,Observed!$A$2:$A$2369,$A463,Observed!$C$2:$C$2369,$C463),"")</f>
        <v/>
      </c>
      <c r="AL463" s="41" t="str">
        <f>IF(ISNUMBER(AVERAGEIFS(Observed!AL$2:AL$2369,Observed!$A$2:$A$2369,$A463,Observed!$C$2:$C$2369,$C463)),AVERAGEIFS(Observed!AL$2:AL$2369,Observed!$A$2:$A$2369,$A463,Observed!$C$2:$C$2369,$C463),"")</f>
        <v/>
      </c>
      <c r="AM463" s="40" t="str">
        <f>IF(ISNUMBER(AVERAGEIFS(Observed!AM$2:AM$2369,Observed!$A$2:$A$2369,$A463,Observed!$C$2:$C$2369,$C463)),AVERAGEIFS(Observed!AM$2:AM$2369,Observed!$A$2:$A$2369,$A463,Observed!$C$2:$C$2369,$C463),"")</f>
        <v/>
      </c>
      <c r="AN463" s="40" t="str">
        <f>IF(ISNUMBER(AVERAGEIFS(Observed!AN$2:AN$2369,Observed!$A$2:$A$2369,$A463,Observed!$C$2:$C$2369,$C463)),AVERAGEIFS(Observed!AN$2:AN$2369,Observed!$A$2:$A$2369,$A463,Observed!$C$2:$C$2369,$C463),"")</f>
        <v/>
      </c>
      <c r="AO463" s="40" t="str">
        <f>IF(ISNUMBER(AVERAGEIFS(Observed!AO$2:AO$2369,Observed!$A$2:$A$2369,$A463,Observed!$C$2:$C$2369,$C463)),AVERAGEIFS(Observed!AO$2:AO$2369,Observed!$A$2:$A$2369,$A463,Observed!$C$2:$C$2369,$C463),"")</f>
        <v/>
      </c>
      <c r="AP463" s="41" t="str">
        <f>IF(ISNUMBER(AVERAGEIFS(Observed!AP$2:AP$2369,Observed!$A$2:$A$2369,$A463,Observed!$C$2:$C$2369,$C463)),AVERAGEIFS(Observed!AP$2:AP$2369,Observed!$A$2:$A$2369,$A463,Observed!$C$2:$C$2369,$C463),"")</f>
        <v/>
      </c>
      <c r="AQ463" s="40" t="str">
        <f>IF(ISNUMBER(AVERAGEIFS(Observed!AQ$2:AQ$2369,Observed!$A$2:$A$2369,$A463,Observed!$C$2:$C$2369,$C463)),AVERAGEIFS(Observed!AQ$2:AQ$2369,Observed!$A$2:$A$2369,$A463,Observed!$C$2:$C$2369,$C463),"")</f>
        <v/>
      </c>
      <c r="AR463" s="40" t="str">
        <f>IF(ISNUMBER(AVERAGEIFS(Observed!AR$2:AR$2369,Observed!$A$2:$A$2369,$A463,Observed!$C$2:$C$2369,$C463)),AVERAGEIFS(Observed!AR$2:AR$2369,Observed!$A$2:$A$2369,$A463,Observed!$C$2:$C$2369,$C463),"")</f>
        <v/>
      </c>
      <c r="AS463" s="3">
        <f>COUNTIFS(Observed!$A$2:$A$2369,$A463,Observed!$C$2:$C$2369,$C463)</f>
        <v>3</v>
      </c>
      <c r="AT463" s="3">
        <f t="shared" si="7"/>
        <v>4</v>
      </c>
    </row>
    <row r="464" spans="1:46" x14ac:dyDescent="0.25">
      <c r="A464" t="s">
        <v>70</v>
      </c>
      <c r="B464" t="s">
        <v>68</v>
      </c>
      <c r="C464" s="7">
        <v>42031</v>
      </c>
      <c r="D464" t="s">
        <v>101</v>
      </c>
      <c r="F464">
        <v>100</v>
      </c>
      <c r="J464" t="s">
        <v>96</v>
      </c>
      <c r="K464" t="s">
        <v>58</v>
      </c>
      <c r="L464">
        <v>1</v>
      </c>
      <c r="M464" t="s">
        <v>75</v>
      </c>
      <c r="N464" s="39">
        <f>IF(ISNUMBER(AVERAGEIFS(Observed!N$2:N$2369,Observed!$A$2:$A$2369,$A464,Observed!$C$2:$C$2369,$C464)),AVERAGEIFS(Observed!N$2:N$2369,Observed!$A$2:$A$2369,$A464,Observed!$C$2:$C$2369,$C464),"")</f>
        <v>1335.8</v>
      </c>
      <c r="O464" s="40">
        <f>IF(ISNUMBER(AVERAGEIFS(Observed!O$2:O$2369,Observed!$A$2:$A$2369,$A464,Observed!$C$2:$C$2369,$C464)),AVERAGEIFS(Observed!O$2:O$2369,Observed!$A$2:$A$2369,$A464,Observed!$C$2:$C$2369,$C464),"")</f>
        <v>133.58000000000001</v>
      </c>
      <c r="P464" s="40" t="str">
        <f>IF(ISNUMBER(AVERAGEIFS(Observed!P$2:P$2369,Observed!$A$2:$A$2369,$A464,Observed!$C$2:$C$2369,$C464)),AVERAGEIFS(Observed!P$2:P$2369,Observed!$A$2:$A$2369,$A464,Observed!$C$2:$C$2369,$C464),"")</f>
        <v/>
      </c>
      <c r="Q464" s="40" t="str">
        <f>IF(ISNUMBER(AVERAGEIFS(Observed!Q$2:Q$2369,Observed!$A$2:$A$2369,$A464,Observed!$C$2:$C$2369,$C464)),AVERAGEIFS(Observed!Q$2:Q$2369,Observed!$A$2:$A$2369,$A464,Observed!$C$2:$C$2369,$C464),"")</f>
        <v/>
      </c>
      <c r="R464" s="40" t="str">
        <f>IF(ISNUMBER(AVERAGEIFS(Observed!R$2:R$2369,Observed!$A$2:$A$2369,$A464,Observed!$C$2:$C$2369,$C464)),AVERAGEIFS(Observed!R$2:R$2369,Observed!$A$2:$A$2369,$A464,Observed!$C$2:$C$2369,$C464),"")</f>
        <v/>
      </c>
      <c r="S464" s="41" t="str">
        <f>IF(ISNUMBER(AVERAGEIFS(Observed!S$2:S$2369,Observed!$A$2:$A$2369,$A464,Observed!$C$2:$C$2369,$C464)),AVERAGEIFS(Observed!S$2:S$2369,Observed!$A$2:$A$2369,$A464,Observed!$C$2:$C$2369,$C464),"")</f>
        <v/>
      </c>
      <c r="T464" s="41" t="str">
        <f>IF(ISNUMBER(AVERAGEIFS(Observed!T$2:T$2369,Observed!$A$2:$A$2369,$A464,Observed!$C$2:$C$2369,$C464)),AVERAGEIFS(Observed!T$2:T$2369,Observed!$A$2:$A$2369,$A464,Observed!$C$2:$C$2369,$C464),"")</f>
        <v/>
      </c>
      <c r="U464" s="41" t="str">
        <f>IF(ISNUMBER(AVERAGEIFS(Observed!U$2:U$2369,Observed!$A$2:$A$2369,$A464,Observed!$C$2:$C$2369,$C464)),AVERAGEIFS(Observed!U$2:U$2369,Observed!$A$2:$A$2369,$A464,Observed!$C$2:$C$2369,$C464),"")</f>
        <v/>
      </c>
      <c r="V464" s="40" t="str">
        <f>IF(ISNUMBER(AVERAGEIFS(Observed!V$2:V$2369,Observed!$A$2:$A$2369,$A464,Observed!$C$2:$C$2369,$C464)),AVERAGEIFS(Observed!V$2:V$2369,Observed!$A$2:$A$2369,$A464,Observed!$C$2:$C$2369,$C464),"")</f>
        <v/>
      </c>
      <c r="W464" s="8" t="str">
        <f>IF(ISNUMBER(AVERAGEIFS(Observed!W$2:W$2369,Observed!$A$2:$A$2369,$A464,Observed!$C$2:$C$2369,$C464)),AVERAGEIFS(Observed!W$2:W$2369,Observed!$A$2:$A$2369,$A464,Observed!$C$2:$C$2369,$C464),"")</f>
        <v/>
      </c>
      <c r="X464" s="8" t="str">
        <f>IF(ISNUMBER(AVERAGEIFS(Observed!X$2:X$2369,Observed!$A$2:$A$2369,$A464,Observed!$C$2:$C$2369,$C464)),AVERAGEIFS(Observed!X$2:X$2369,Observed!$A$2:$A$2369,$A464,Observed!$C$2:$C$2369,$C464),"")</f>
        <v/>
      </c>
      <c r="Y464" s="40" t="str">
        <f>IF(ISNUMBER(AVERAGEIFS(Observed!Y$2:Y$2369,Observed!$A$2:$A$2369,$A464,Observed!$C$2:$C$2369,$C464)),AVERAGEIFS(Observed!Y$2:Y$2369,Observed!$A$2:$A$2369,$A464,Observed!$C$2:$C$2369,$C464),"")</f>
        <v/>
      </c>
      <c r="Z464" s="40" t="str">
        <f>IF(ISNUMBER(AVERAGEIFS(Observed!Z$2:Z$2369,Observed!$A$2:$A$2369,$A464,Observed!$C$2:$C$2369,$C464)),AVERAGEIFS(Observed!Z$2:Z$2369,Observed!$A$2:$A$2369,$A464,Observed!$C$2:$C$2369,$C464),"")</f>
        <v/>
      </c>
      <c r="AA464" s="40" t="str">
        <f>IF(ISNUMBER(AVERAGEIFS(Observed!AA$2:AA$2369,Observed!$A$2:$A$2369,$A464,Observed!$C$2:$C$2369,$C464)),AVERAGEIFS(Observed!AA$2:AA$2369,Observed!$A$2:$A$2369,$A464,Observed!$C$2:$C$2369,$C464),"")</f>
        <v/>
      </c>
      <c r="AB464" s="40" t="str">
        <f>IF(ISNUMBER(AVERAGEIFS(Observed!AB$2:AB$2369,Observed!$A$2:$A$2369,$A464,Observed!$C$2:$C$2369,$C464)),AVERAGEIFS(Observed!AB$2:AB$2369,Observed!$A$2:$A$2369,$A464,Observed!$C$2:$C$2369,$C464),"")</f>
        <v/>
      </c>
      <c r="AC464" s="40" t="str">
        <f>IF(ISNUMBER(AVERAGEIFS(Observed!AC$2:AC$2369,Observed!$A$2:$A$2369,$A464,Observed!$C$2:$C$2369,$C464)),AVERAGEIFS(Observed!AC$2:AC$2369,Observed!$A$2:$A$2369,$A464,Observed!$C$2:$C$2369,$C464),"")</f>
        <v/>
      </c>
      <c r="AD464" s="40" t="str">
        <f>IF(ISNUMBER(AVERAGEIFS(Observed!AD$2:AD$2369,Observed!$A$2:$A$2369,$A464,Observed!$C$2:$C$2369,$C464)),AVERAGEIFS(Observed!AD$2:AD$2369,Observed!$A$2:$A$2369,$A464,Observed!$C$2:$C$2369,$C464),"")</f>
        <v/>
      </c>
      <c r="AE464" s="40" t="str">
        <f>IF(ISNUMBER(AVERAGEIFS(Observed!AE$2:AE$2369,Observed!$A$2:$A$2369,$A464,Observed!$C$2:$C$2369,$C464)),AVERAGEIFS(Observed!AE$2:AE$2369,Observed!$A$2:$A$2369,$A464,Observed!$C$2:$C$2369,$C464),"")</f>
        <v/>
      </c>
      <c r="AF464" s="40" t="str">
        <f>IF(ISNUMBER(AVERAGEIFS(Observed!AF$2:AF$2369,Observed!$A$2:$A$2369,$A464,Observed!$C$2:$C$2369,$C464)),AVERAGEIFS(Observed!AF$2:AF$2369,Observed!$A$2:$A$2369,$A464,Observed!$C$2:$C$2369,$C464),"")</f>
        <v/>
      </c>
      <c r="AG464" s="40">
        <f>IF(ISNUMBER(AVERAGEIFS(Observed!AG$2:AG$2369,Observed!$A$2:$A$2369,$A464,Observed!$C$2:$C$2369,$C464)),AVERAGEIFS(Observed!AG$2:AG$2369,Observed!$A$2:$A$2369,$A464,Observed!$C$2:$C$2369,$C464),"")</f>
        <v>1.9666666666666666</v>
      </c>
      <c r="AH464" s="41">
        <f>IF(ISNUMBER(AVERAGEIFS(Observed!AH$2:AH$2369,Observed!$A$2:$A$2369,$A464,Observed!$C$2:$C$2369,$C464)),AVERAGEIFS(Observed!AH$2:AH$2369,Observed!$A$2:$A$2369,$A464,Observed!$C$2:$C$2369,$C464),"")</f>
        <v>3.1333333333333331E-2</v>
      </c>
      <c r="AI464" s="41">
        <f>IF(ISNUMBER(AVERAGEIFS(Observed!AI$2:AI$2369,Observed!$A$2:$A$2369,$A464,Observed!$C$2:$C$2369,$C464)),AVERAGEIFS(Observed!AI$2:AI$2369,Observed!$A$2:$A$2369,$A464,Observed!$C$2:$C$2369,$C464),"")</f>
        <v>3.1333333333333331E-2</v>
      </c>
      <c r="AJ464" s="41" t="str">
        <f>IF(ISNUMBER(AVERAGEIFS(Observed!AJ$2:AJ$2369,Observed!$A$2:$A$2369,$A464,Observed!$C$2:$C$2369,$C464)),AVERAGEIFS(Observed!AJ$2:AJ$2369,Observed!$A$2:$A$2369,$A464,Observed!$C$2:$C$2369,$C464),"")</f>
        <v/>
      </c>
      <c r="AK464" s="40" t="str">
        <f>IF(ISNUMBER(AVERAGEIFS(Observed!AK$2:AK$2369,Observed!$A$2:$A$2369,$A464,Observed!$C$2:$C$2369,$C464)),AVERAGEIFS(Observed!AK$2:AK$2369,Observed!$A$2:$A$2369,$A464,Observed!$C$2:$C$2369,$C464),"")</f>
        <v/>
      </c>
      <c r="AL464" s="41" t="str">
        <f>IF(ISNUMBER(AVERAGEIFS(Observed!AL$2:AL$2369,Observed!$A$2:$A$2369,$A464,Observed!$C$2:$C$2369,$C464)),AVERAGEIFS(Observed!AL$2:AL$2369,Observed!$A$2:$A$2369,$A464,Observed!$C$2:$C$2369,$C464),"")</f>
        <v/>
      </c>
      <c r="AM464" s="40" t="str">
        <f>IF(ISNUMBER(AVERAGEIFS(Observed!AM$2:AM$2369,Observed!$A$2:$A$2369,$A464,Observed!$C$2:$C$2369,$C464)),AVERAGEIFS(Observed!AM$2:AM$2369,Observed!$A$2:$A$2369,$A464,Observed!$C$2:$C$2369,$C464),"")</f>
        <v/>
      </c>
      <c r="AN464" s="40" t="str">
        <f>IF(ISNUMBER(AVERAGEIFS(Observed!AN$2:AN$2369,Observed!$A$2:$A$2369,$A464,Observed!$C$2:$C$2369,$C464)),AVERAGEIFS(Observed!AN$2:AN$2369,Observed!$A$2:$A$2369,$A464,Observed!$C$2:$C$2369,$C464),"")</f>
        <v/>
      </c>
      <c r="AO464" s="40" t="str">
        <f>IF(ISNUMBER(AVERAGEIFS(Observed!AO$2:AO$2369,Observed!$A$2:$A$2369,$A464,Observed!$C$2:$C$2369,$C464)),AVERAGEIFS(Observed!AO$2:AO$2369,Observed!$A$2:$A$2369,$A464,Observed!$C$2:$C$2369,$C464),"")</f>
        <v/>
      </c>
      <c r="AP464" s="41" t="str">
        <f>IF(ISNUMBER(AVERAGEIFS(Observed!AP$2:AP$2369,Observed!$A$2:$A$2369,$A464,Observed!$C$2:$C$2369,$C464)),AVERAGEIFS(Observed!AP$2:AP$2369,Observed!$A$2:$A$2369,$A464,Observed!$C$2:$C$2369,$C464),"")</f>
        <v/>
      </c>
      <c r="AQ464" s="40" t="str">
        <f>IF(ISNUMBER(AVERAGEIFS(Observed!AQ$2:AQ$2369,Observed!$A$2:$A$2369,$A464,Observed!$C$2:$C$2369,$C464)),AVERAGEIFS(Observed!AQ$2:AQ$2369,Observed!$A$2:$A$2369,$A464,Observed!$C$2:$C$2369,$C464),"")</f>
        <v/>
      </c>
      <c r="AR464" s="40" t="str">
        <f>IF(ISNUMBER(AVERAGEIFS(Observed!AR$2:AR$2369,Observed!$A$2:$A$2369,$A464,Observed!$C$2:$C$2369,$C464)),AVERAGEIFS(Observed!AR$2:AR$2369,Observed!$A$2:$A$2369,$A464,Observed!$C$2:$C$2369,$C464),"")</f>
        <v/>
      </c>
      <c r="AS464" s="3">
        <f>COUNTIFS(Observed!$A$2:$A$2369,$A464,Observed!$C$2:$C$2369,$C464)</f>
        <v>3</v>
      </c>
      <c r="AT464" s="3">
        <f t="shared" si="7"/>
        <v>4</v>
      </c>
    </row>
    <row r="465" spans="1:46" x14ac:dyDescent="0.25">
      <c r="A465" t="s">
        <v>67</v>
      </c>
      <c r="B465" t="s">
        <v>68</v>
      </c>
      <c r="C465" s="7">
        <v>42031</v>
      </c>
      <c r="D465" t="s">
        <v>101</v>
      </c>
      <c r="F465">
        <v>200</v>
      </c>
      <c r="J465" t="s">
        <v>96</v>
      </c>
      <c r="K465" t="s">
        <v>58</v>
      </c>
      <c r="L465">
        <v>1</v>
      </c>
      <c r="M465" t="s">
        <v>75</v>
      </c>
      <c r="N465" s="39">
        <f>IF(ISNUMBER(AVERAGEIFS(Observed!N$2:N$2369,Observed!$A$2:$A$2369,$A465,Observed!$C$2:$C$2369,$C465)),AVERAGEIFS(Observed!N$2:N$2369,Observed!$A$2:$A$2369,$A465,Observed!$C$2:$C$2369,$C465),"")</f>
        <v>1375.9333333333334</v>
      </c>
      <c r="O465" s="40">
        <f>IF(ISNUMBER(AVERAGEIFS(Observed!O$2:O$2369,Observed!$A$2:$A$2369,$A465,Observed!$C$2:$C$2369,$C465)),AVERAGEIFS(Observed!O$2:O$2369,Observed!$A$2:$A$2369,$A465,Observed!$C$2:$C$2369,$C465),"")</f>
        <v>137.59333333333333</v>
      </c>
      <c r="P465" s="40" t="str">
        <f>IF(ISNUMBER(AVERAGEIFS(Observed!P$2:P$2369,Observed!$A$2:$A$2369,$A465,Observed!$C$2:$C$2369,$C465)),AVERAGEIFS(Observed!P$2:P$2369,Observed!$A$2:$A$2369,$A465,Observed!$C$2:$C$2369,$C465),"")</f>
        <v/>
      </c>
      <c r="Q465" s="40" t="str">
        <f>IF(ISNUMBER(AVERAGEIFS(Observed!Q$2:Q$2369,Observed!$A$2:$A$2369,$A465,Observed!$C$2:$C$2369,$C465)),AVERAGEIFS(Observed!Q$2:Q$2369,Observed!$A$2:$A$2369,$A465,Observed!$C$2:$C$2369,$C465),"")</f>
        <v/>
      </c>
      <c r="R465" s="40" t="str">
        <f>IF(ISNUMBER(AVERAGEIFS(Observed!R$2:R$2369,Observed!$A$2:$A$2369,$A465,Observed!$C$2:$C$2369,$C465)),AVERAGEIFS(Observed!R$2:R$2369,Observed!$A$2:$A$2369,$A465,Observed!$C$2:$C$2369,$C465),"")</f>
        <v/>
      </c>
      <c r="S465" s="41" t="str">
        <f>IF(ISNUMBER(AVERAGEIFS(Observed!S$2:S$2369,Observed!$A$2:$A$2369,$A465,Observed!$C$2:$C$2369,$C465)),AVERAGEIFS(Observed!S$2:S$2369,Observed!$A$2:$A$2369,$A465,Observed!$C$2:$C$2369,$C465),"")</f>
        <v/>
      </c>
      <c r="T465" s="41" t="str">
        <f>IF(ISNUMBER(AVERAGEIFS(Observed!T$2:T$2369,Observed!$A$2:$A$2369,$A465,Observed!$C$2:$C$2369,$C465)),AVERAGEIFS(Observed!T$2:T$2369,Observed!$A$2:$A$2369,$A465,Observed!$C$2:$C$2369,$C465),"")</f>
        <v/>
      </c>
      <c r="U465" s="41" t="str">
        <f>IF(ISNUMBER(AVERAGEIFS(Observed!U$2:U$2369,Observed!$A$2:$A$2369,$A465,Observed!$C$2:$C$2369,$C465)),AVERAGEIFS(Observed!U$2:U$2369,Observed!$A$2:$A$2369,$A465,Observed!$C$2:$C$2369,$C465),"")</f>
        <v/>
      </c>
      <c r="V465" s="40" t="str">
        <f>IF(ISNUMBER(AVERAGEIFS(Observed!V$2:V$2369,Observed!$A$2:$A$2369,$A465,Observed!$C$2:$C$2369,$C465)),AVERAGEIFS(Observed!V$2:V$2369,Observed!$A$2:$A$2369,$A465,Observed!$C$2:$C$2369,$C465),"")</f>
        <v/>
      </c>
      <c r="W465" s="8" t="str">
        <f>IF(ISNUMBER(AVERAGEIFS(Observed!W$2:W$2369,Observed!$A$2:$A$2369,$A465,Observed!$C$2:$C$2369,$C465)),AVERAGEIFS(Observed!W$2:W$2369,Observed!$A$2:$A$2369,$A465,Observed!$C$2:$C$2369,$C465),"")</f>
        <v/>
      </c>
      <c r="X465" s="8" t="str">
        <f>IF(ISNUMBER(AVERAGEIFS(Observed!X$2:X$2369,Observed!$A$2:$A$2369,$A465,Observed!$C$2:$C$2369,$C465)),AVERAGEIFS(Observed!X$2:X$2369,Observed!$A$2:$A$2369,$A465,Observed!$C$2:$C$2369,$C465),"")</f>
        <v/>
      </c>
      <c r="Y465" s="40" t="str">
        <f>IF(ISNUMBER(AVERAGEIFS(Observed!Y$2:Y$2369,Observed!$A$2:$A$2369,$A465,Observed!$C$2:$C$2369,$C465)),AVERAGEIFS(Observed!Y$2:Y$2369,Observed!$A$2:$A$2369,$A465,Observed!$C$2:$C$2369,$C465),"")</f>
        <v/>
      </c>
      <c r="Z465" s="40" t="str">
        <f>IF(ISNUMBER(AVERAGEIFS(Observed!Z$2:Z$2369,Observed!$A$2:$A$2369,$A465,Observed!$C$2:$C$2369,$C465)),AVERAGEIFS(Observed!Z$2:Z$2369,Observed!$A$2:$A$2369,$A465,Observed!$C$2:$C$2369,$C465),"")</f>
        <v/>
      </c>
      <c r="AA465" s="40" t="str">
        <f>IF(ISNUMBER(AVERAGEIFS(Observed!AA$2:AA$2369,Observed!$A$2:$A$2369,$A465,Observed!$C$2:$C$2369,$C465)),AVERAGEIFS(Observed!AA$2:AA$2369,Observed!$A$2:$A$2369,$A465,Observed!$C$2:$C$2369,$C465),"")</f>
        <v/>
      </c>
      <c r="AB465" s="40" t="str">
        <f>IF(ISNUMBER(AVERAGEIFS(Observed!AB$2:AB$2369,Observed!$A$2:$A$2369,$A465,Observed!$C$2:$C$2369,$C465)),AVERAGEIFS(Observed!AB$2:AB$2369,Observed!$A$2:$A$2369,$A465,Observed!$C$2:$C$2369,$C465),"")</f>
        <v/>
      </c>
      <c r="AC465" s="40" t="str">
        <f>IF(ISNUMBER(AVERAGEIFS(Observed!AC$2:AC$2369,Observed!$A$2:$A$2369,$A465,Observed!$C$2:$C$2369,$C465)),AVERAGEIFS(Observed!AC$2:AC$2369,Observed!$A$2:$A$2369,$A465,Observed!$C$2:$C$2369,$C465),"")</f>
        <v/>
      </c>
      <c r="AD465" s="40" t="str">
        <f>IF(ISNUMBER(AVERAGEIFS(Observed!AD$2:AD$2369,Observed!$A$2:$A$2369,$A465,Observed!$C$2:$C$2369,$C465)),AVERAGEIFS(Observed!AD$2:AD$2369,Observed!$A$2:$A$2369,$A465,Observed!$C$2:$C$2369,$C465),"")</f>
        <v/>
      </c>
      <c r="AE465" s="40" t="str">
        <f>IF(ISNUMBER(AVERAGEIFS(Observed!AE$2:AE$2369,Observed!$A$2:$A$2369,$A465,Observed!$C$2:$C$2369,$C465)),AVERAGEIFS(Observed!AE$2:AE$2369,Observed!$A$2:$A$2369,$A465,Observed!$C$2:$C$2369,$C465),"")</f>
        <v/>
      </c>
      <c r="AF465" s="40" t="str">
        <f>IF(ISNUMBER(AVERAGEIFS(Observed!AF$2:AF$2369,Observed!$A$2:$A$2369,$A465,Observed!$C$2:$C$2369,$C465)),AVERAGEIFS(Observed!AF$2:AF$2369,Observed!$A$2:$A$2369,$A465,Observed!$C$2:$C$2369,$C465),"")</f>
        <v/>
      </c>
      <c r="AG465" s="40">
        <f>IF(ISNUMBER(AVERAGEIFS(Observed!AG$2:AG$2369,Observed!$A$2:$A$2369,$A465,Observed!$C$2:$C$2369,$C465)),AVERAGEIFS(Observed!AG$2:AG$2369,Observed!$A$2:$A$2369,$A465,Observed!$C$2:$C$2369,$C465),"")</f>
        <v>2.1633333333333336</v>
      </c>
      <c r="AH465" s="41">
        <f>IF(ISNUMBER(AVERAGEIFS(Observed!AH$2:AH$2369,Observed!$A$2:$A$2369,$A465,Observed!$C$2:$C$2369,$C465)),AVERAGEIFS(Observed!AH$2:AH$2369,Observed!$A$2:$A$2369,$A465,Observed!$C$2:$C$2369,$C465),"")</f>
        <v>3.4666666666666665E-2</v>
      </c>
      <c r="AI465" s="41">
        <f>IF(ISNUMBER(AVERAGEIFS(Observed!AI$2:AI$2369,Observed!$A$2:$A$2369,$A465,Observed!$C$2:$C$2369,$C465)),AVERAGEIFS(Observed!AI$2:AI$2369,Observed!$A$2:$A$2369,$A465,Observed!$C$2:$C$2369,$C465),"")</f>
        <v>3.4666666666666665E-2</v>
      </c>
      <c r="AJ465" s="41" t="str">
        <f>IF(ISNUMBER(AVERAGEIFS(Observed!AJ$2:AJ$2369,Observed!$A$2:$A$2369,$A465,Observed!$C$2:$C$2369,$C465)),AVERAGEIFS(Observed!AJ$2:AJ$2369,Observed!$A$2:$A$2369,$A465,Observed!$C$2:$C$2369,$C465),"")</f>
        <v/>
      </c>
      <c r="AK465" s="40" t="str">
        <f>IF(ISNUMBER(AVERAGEIFS(Observed!AK$2:AK$2369,Observed!$A$2:$A$2369,$A465,Observed!$C$2:$C$2369,$C465)),AVERAGEIFS(Observed!AK$2:AK$2369,Observed!$A$2:$A$2369,$A465,Observed!$C$2:$C$2369,$C465),"")</f>
        <v/>
      </c>
      <c r="AL465" s="41" t="str">
        <f>IF(ISNUMBER(AVERAGEIFS(Observed!AL$2:AL$2369,Observed!$A$2:$A$2369,$A465,Observed!$C$2:$C$2369,$C465)),AVERAGEIFS(Observed!AL$2:AL$2369,Observed!$A$2:$A$2369,$A465,Observed!$C$2:$C$2369,$C465),"")</f>
        <v/>
      </c>
      <c r="AM465" s="40" t="str">
        <f>IF(ISNUMBER(AVERAGEIFS(Observed!AM$2:AM$2369,Observed!$A$2:$A$2369,$A465,Observed!$C$2:$C$2369,$C465)),AVERAGEIFS(Observed!AM$2:AM$2369,Observed!$A$2:$A$2369,$A465,Observed!$C$2:$C$2369,$C465),"")</f>
        <v/>
      </c>
      <c r="AN465" s="40" t="str">
        <f>IF(ISNUMBER(AVERAGEIFS(Observed!AN$2:AN$2369,Observed!$A$2:$A$2369,$A465,Observed!$C$2:$C$2369,$C465)),AVERAGEIFS(Observed!AN$2:AN$2369,Observed!$A$2:$A$2369,$A465,Observed!$C$2:$C$2369,$C465),"")</f>
        <v/>
      </c>
      <c r="AO465" s="40" t="str">
        <f>IF(ISNUMBER(AVERAGEIFS(Observed!AO$2:AO$2369,Observed!$A$2:$A$2369,$A465,Observed!$C$2:$C$2369,$C465)),AVERAGEIFS(Observed!AO$2:AO$2369,Observed!$A$2:$A$2369,$A465,Observed!$C$2:$C$2369,$C465),"")</f>
        <v/>
      </c>
      <c r="AP465" s="41" t="str">
        <f>IF(ISNUMBER(AVERAGEIFS(Observed!AP$2:AP$2369,Observed!$A$2:$A$2369,$A465,Observed!$C$2:$C$2369,$C465)),AVERAGEIFS(Observed!AP$2:AP$2369,Observed!$A$2:$A$2369,$A465,Observed!$C$2:$C$2369,$C465),"")</f>
        <v/>
      </c>
      <c r="AQ465" s="40" t="str">
        <f>IF(ISNUMBER(AVERAGEIFS(Observed!AQ$2:AQ$2369,Observed!$A$2:$A$2369,$A465,Observed!$C$2:$C$2369,$C465)),AVERAGEIFS(Observed!AQ$2:AQ$2369,Observed!$A$2:$A$2369,$A465,Observed!$C$2:$C$2369,$C465),"")</f>
        <v/>
      </c>
      <c r="AR465" s="40" t="str">
        <f>IF(ISNUMBER(AVERAGEIFS(Observed!AR$2:AR$2369,Observed!$A$2:$A$2369,$A465,Observed!$C$2:$C$2369,$C465)),AVERAGEIFS(Observed!AR$2:AR$2369,Observed!$A$2:$A$2369,$A465,Observed!$C$2:$C$2369,$C465),"")</f>
        <v/>
      </c>
      <c r="AS465" s="3">
        <f>COUNTIFS(Observed!$A$2:$A$2369,$A465,Observed!$C$2:$C$2369,$C465)</f>
        <v>3</v>
      </c>
      <c r="AT465" s="3">
        <f t="shared" si="7"/>
        <v>4</v>
      </c>
    </row>
    <row r="466" spans="1:46" x14ac:dyDescent="0.25">
      <c r="A466" t="s">
        <v>73</v>
      </c>
      <c r="B466" t="s">
        <v>68</v>
      </c>
      <c r="C466" s="7">
        <v>42031</v>
      </c>
      <c r="D466" t="s">
        <v>101</v>
      </c>
      <c r="F466">
        <v>350</v>
      </c>
      <c r="J466" t="s">
        <v>96</v>
      </c>
      <c r="K466" t="s">
        <v>58</v>
      </c>
      <c r="L466">
        <v>1</v>
      </c>
      <c r="M466" t="s">
        <v>75</v>
      </c>
      <c r="N466" s="39">
        <f>IF(ISNUMBER(AVERAGEIFS(Observed!N$2:N$2369,Observed!$A$2:$A$2369,$A466,Observed!$C$2:$C$2369,$C466)),AVERAGEIFS(Observed!N$2:N$2369,Observed!$A$2:$A$2369,$A466,Observed!$C$2:$C$2369,$C466),"")</f>
        <v>1398.8666666666668</v>
      </c>
      <c r="O466" s="40">
        <f>IF(ISNUMBER(AVERAGEIFS(Observed!O$2:O$2369,Observed!$A$2:$A$2369,$A466,Observed!$C$2:$C$2369,$C466)),AVERAGEIFS(Observed!O$2:O$2369,Observed!$A$2:$A$2369,$A466,Observed!$C$2:$C$2369,$C466),"")</f>
        <v>139.88666666666668</v>
      </c>
      <c r="P466" s="40" t="str">
        <f>IF(ISNUMBER(AVERAGEIFS(Observed!P$2:P$2369,Observed!$A$2:$A$2369,$A466,Observed!$C$2:$C$2369,$C466)),AVERAGEIFS(Observed!P$2:P$2369,Observed!$A$2:$A$2369,$A466,Observed!$C$2:$C$2369,$C466),"")</f>
        <v/>
      </c>
      <c r="Q466" s="40" t="str">
        <f>IF(ISNUMBER(AVERAGEIFS(Observed!Q$2:Q$2369,Observed!$A$2:$A$2369,$A466,Observed!$C$2:$C$2369,$C466)),AVERAGEIFS(Observed!Q$2:Q$2369,Observed!$A$2:$A$2369,$A466,Observed!$C$2:$C$2369,$C466),"")</f>
        <v/>
      </c>
      <c r="R466" s="40" t="str">
        <f>IF(ISNUMBER(AVERAGEIFS(Observed!R$2:R$2369,Observed!$A$2:$A$2369,$A466,Observed!$C$2:$C$2369,$C466)),AVERAGEIFS(Observed!R$2:R$2369,Observed!$A$2:$A$2369,$A466,Observed!$C$2:$C$2369,$C466),"")</f>
        <v/>
      </c>
      <c r="S466" s="41" t="str">
        <f>IF(ISNUMBER(AVERAGEIFS(Observed!S$2:S$2369,Observed!$A$2:$A$2369,$A466,Observed!$C$2:$C$2369,$C466)),AVERAGEIFS(Observed!S$2:S$2369,Observed!$A$2:$A$2369,$A466,Observed!$C$2:$C$2369,$C466),"")</f>
        <v/>
      </c>
      <c r="T466" s="41" t="str">
        <f>IF(ISNUMBER(AVERAGEIFS(Observed!T$2:T$2369,Observed!$A$2:$A$2369,$A466,Observed!$C$2:$C$2369,$C466)),AVERAGEIFS(Observed!T$2:T$2369,Observed!$A$2:$A$2369,$A466,Observed!$C$2:$C$2369,$C466),"")</f>
        <v/>
      </c>
      <c r="U466" s="41" t="str">
        <f>IF(ISNUMBER(AVERAGEIFS(Observed!U$2:U$2369,Observed!$A$2:$A$2369,$A466,Observed!$C$2:$C$2369,$C466)),AVERAGEIFS(Observed!U$2:U$2369,Observed!$A$2:$A$2369,$A466,Observed!$C$2:$C$2369,$C466),"")</f>
        <v/>
      </c>
      <c r="V466" s="40" t="str">
        <f>IF(ISNUMBER(AVERAGEIFS(Observed!V$2:V$2369,Observed!$A$2:$A$2369,$A466,Observed!$C$2:$C$2369,$C466)),AVERAGEIFS(Observed!V$2:V$2369,Observed!$A$2:$A$2369,$A466,Observed!$C$2:$C$2369,$C466),"")</f>
        <v/>
      </c>
      <c r="W466" s="8" t="str">
        <f>IF(ISNUMBER(AVERAGEIFS(Observed!W$2:W$2369,Observed!$A$2:$A$2369,$A466,Observed!$C$2:$C$2369,$C466)),AVERAGEIFS(Observed!W$2:W$2369,Observed!$A$2:$A$2369,$A466,Observed!$C$2:$C$2369,$C466),"")</f>
        <v/>
      </c>
      <c r="X466" s="8" t="str">
        <f>IF(ISNUMBER(AVERAGEIFS(Observed!X$2:X$2369,Observed!$A$2:$A$2369,$A466,Observed!$C$2:$C$2369,$C466)),AVERAGEIFS(Observed!X$2:X$2369,Observed!$A$2:$A$2369,$A466,Observed!$C$2:$C$2369,$C466),"")</f>
        <v/>
      </c>
      <c r="Y466" s="40" t="str">
        <f>IF(ISNUMBER(AVERAGEIFS(Observed!Y$2:Y$2369,Observed!$A$2:$A$2369,$A466,Observed!$C$2:$C$2369,$C466)),AVERAGEIFS(Observed!Y$2:Y$2369,Observed!$A$2:$A$2369,$A466,Observed!$C$2:$C$2369,$C466),"")</f>
        <v/>
      </c>
      <c r="Z466" s="40" t="str">
        <f>IF(ISNUMBER(AVERAGEIFS(Observed!Z$2:Z$2369,Observed!$A$2:$A$2369,$A466,Observed!$C$2:$C$2369,$C466)),AVERAGEIFS(Observed!Z$2:Z$2369,Observed!$A$2:$A$2369,$A466,Observed!$C$2:$C$2369,$C466),"")</f>
        <v/>
      </c>
      <c r="AA466" s="40" t="str">
        <f>IF(ISNUMBER(AVERAGEIFS(Observed!AA$2:AA$2369,Observed!$A$2:$A$2369,$A466,Observed!$C$2:$C$2369,$C466)),AVERAGEIFS(Observed!AA$2:AA$2369,Observed!$A$2:$A$2369,$A466,Observed!$C$2:$C$2369,$C466),"")</f>
        <v/>
      </c>
      <c r="AB466" s="40" t="str">
        <f>IF(ISNUMBER(AVERAGEIFS(Observed!AB$2:AB$2369,Observed!$A$2:$A$2369,$A466,Observed!$C$2:$C$2369,$C466)),AVERAGEIFS(Observed!AB$2:AB$2369,Observed!$A$2:$A$2369,$A466,Observed!$C$2:$C$2369,$C466),"")</f>
        <v/>
      </c>
      <c r="AC466" s="40" t="str">
        <f>IF(ISNUMBER(AVERAGEIFS(Observed!AC$2:AC$2369,Observed!$A$2:$A$2369,$A466,Observed!$C$2:$C$2369,$C466)),AVERAGEIFS(Observed!AC$2:AC$2369,Observed!$A$2:$A$2369,$A466,Observed!$C$2:$C$2369,$C466),"")</f>
        <v/>
      </c>
      <c r="AD466" s="40" t="str">
        <f>IF(ISNUMBER(AVERAGEIFS(Observed!AD$2:AD$2369,Observed!$A$2:$A$2369,$A466,Observed!$C$2:$C$2369,$C466)),AVERAGEIFS(Observed!AD$2:AD$2369,Observed!$A$2:$A$2369,$A466,Observed!$C$2:$C$2369,$C466),"")</f>
        <v/>
      </c>
      <c r="AE466" s="40" t="str">
        <f>IF(ISNUMBER(AVERAGEIFS(Observed!AE$2:AE$2369,Observed!$A$2:$A$2369,$A466,Observed!$C$2:$C$2369,$C466)),AVERAGEIFS(Observed!AE$2:AE$2369,Observed!$A$2:$A$2369,$A466,Observed!$C$2:$C$2369,$C466),"")</f>
        <v/>
      </c>
      <c r="AF466" s="40" t="str">
        <f>IF(ISNUMBER(AVERAGEIFS(Observed!AF$2:AF$2369,Observed!$A$2:$A$2369,$A466,Observed!$C$2:$C$2369,$C466)),AVERAGEIFS(Observed!AF$2:AF$2369,Observed!$A$2:$A$2369,$A466,Observed!$C$2:$C$2369,$C466),"")</f>
        <v/>
      </c>
      <c r="AG466" s="40">
        <f>IF(ISNUMBER(AVERAGEIFS(Observed!AG$2:AG$2369,Observed!$A$2:$A$2369,$A466,Observed!$C$2:$C$2369,$C466)),AVERAGEIFS(Observed!AG$2:AG$2369,Observed!$A$2:$A$2369,$A466,Observed!$C$2:$C$2369,$C466),"")</f>
        <v>1.9833333333333332</v>
      </c>
      <c r="AH466" s="41">
        <f>IF(ISNUMBER(AVERAGEIFS(Observed!AH$2:AH$2369,Observed!$A$2:$A$2369,$A466,Observed!$C$2:$C$2369,$C466)),AVERAGEIFS(Observed!AH$2:AH$2369,Observed!$A$2:$A$2369,$A466,Observed!$C$2:$C$2369,$C466),"")</f>
        <v>3.1666666666666669E-2</v>
      </c>
      <c r="AI466" s="41">
        <f>IF(ISNUMBER(AVERAGEIFS(Observed!AI$2:AI$2369,Observed!$A$2:$A$2369,$A466,Observed!$C$2:$C$2369,$C466)),AVERAGEIFS(Observed!AI$2:AI$2369,Observed!$A$2:$A$2369,$A466,Observed!$C$2:$C$2369,$C466),"")</f>
        <v>3.1666666666666669E-2</v>
      </c>
      <c r="AJ466" s="41" t="str">
        <f>IF(ISNUMBER(AVERAGEIFS(Observed!AJ$2:AJ$2369,Observed!$A$2:$A$2369,$A466,Observed!$C$2:$C$2369,$C466)),AVERAGEIFS(Observed!AJ$2:AJ$2369,Observed!$A$2:$A$2369,$A466,Observed!$C$2:$C$2369,$C466),"")</f>
        <v/>
      </c>
      <c r="AK466" s="40" t="str">
        <f>IF(ISNUMBER(AVERAGEIFS(Observed!AK$2:AK$2369,Observed!$A$2:$A$2369,$A466,Observed!$C$2:$C$2369,$C466)),AVERAGEIFS(Observed!AK$2:AK$2369,Observed!$A$2:$A$2369,$A466,Observed!$C$2:$C$2369,$C466),"")</f>
        <v/>
      </c>
      <c r="AL466" s="41" t="str">
        <f>IF(ISNUMBER(AVERAGEIFS(Observed!AL$2:AL$2369,Observed!$A$2:$A$2369,$A466,Observed!$C$2:$C$2369,$C466)),AVERAGEIFS(Observed!AL$2:AL$2369,Observed!$A$2:$A$2369,$A466,Observed!$C$2:$C$2369,$C466),"")</f>
        <v/>
      </c>
      <c r="AM466" s="40" t="str">
        <f>IF(ISNUMBER(AVERAGEIFS(Observed!AM$2:AM$2369,Observed!$A$2:$A$2369,$A466,Observed!$C$2:$C$2369,$C466)),AVERAGEIFS(Observed!AM$2:AM$2369,Observed!$A$2:$A$2369,$A466,Observed!$C$2:$C$2369,$C466),"")</f>
        <v/>
      </c>
      <c r="AN466" s="40" t="str">
        <f>IF(ISNUMBER(AVERAGEIFS(Observed!AN$2:AN$2369,Observed!$A$2:$A$2369,$A466,Observed!$C$2:$C$2369,$C466)),AVERAGEIFS(Observed!AN$2:AN$2369,Observed!$A$2:$A$2369,$A466,Observed!$C$2:$C$2369,$C466),"")</f>
        <v/>
      </c>
      <c r="AO466" s="40" t="str">
        <f>IF(ISNUMBER(AVERAGEIFS(Observed!AO$2:AO$2369,Observed!$A$2:$A$2369,$A466,Observed!$C$2:$C$2369,$C466)),AVERAGEIFS(Observed!AO$2:AO$2369,Observed!$A$2:$A$2369,$A466,Observed!$C$2:$C$2369,$C466),"")</f>
        <v/>
      </c>
      <c r="AP466" s="41" t="str">
        <f>IF(ISNUMBER(AVERAGEIFS(Observed!AP$2:AP$2369,Observed!$A$2:$A$2369,$A466,Observed!$C$2:$C$2369,$C466)),AVERAGEIFS(Observed!AP$2:AP$2369,Observed!$A$2:$A$2369,$A466,Observed!$C$2:$C$2369,$C466),"")</f>
        <v/>
      </c>
      <c r="AQ466" s="40" t="str">
        <f>IF(ISNUMBER(AVERAGEIFS(Observed!AQ$2:AQ$2369,Observed!$A$2:$A$2369,$A466,Observed!$C$2:$C$2369,$C466)),AVERAGEIFS(Observed!AQ$2:AQ$2369,Observed!$A$2:$A$2369,$A466,Observed!$C$2:$C$2369,$C466),"")</f>
        <v/>
      </c>
      <c r="AR466" s="40" t="str">
        <f>IF(ISNUMBER(AVERAGEIFS(Observed!AR$2:AR$2369,Observed!$A$2:$A$2369,$A466,Observed!$C$2:$C$2369,$C466)),AVERAGEIFS(Observed!AR$2:AR$2369,Observed!$A$2:$A$2369,$A466,Observed!$C$2:$C$2369,$C466),"")</f>
        <v/>
      </c>
      <c r="AS466" s="3">
        <f>COUNTIFS(Observed!$A$2:$A$2369,$A466,Observed!$C$2:$C$2369,$C466)</f>
        <v>3</v>
      </c>
      <c r="AT466" s="3">
        <f t="shared" si="7"/>
        <v>4</v>
      </c>
    </row>
    <row r="467" spans="1:46" x14ac:dyDescent="0.25">
      <c r="A467" t="s">
        <v>72</v>
      </c>
      <c r="B467" t="s">
        <v>68</v>
      </c>
      <c r="C467" s="7">
        <v>42031</v>
      </c>
      <c r="D467" t="s">
        <v>101</v>
      </c>
      <c r="F467">
        <v>500</v>
      </c>
      <c r="J467" t="s">
        <v>96</v>
      </c>
      <c r="K467" t="s">
        <v>58</v>
      </c>
      <c r="L467">
        <v>1</v>
      </c>
      <c r="M467" t="s">
        <v>75</v>
      </c>
      <c r="N467" s="39">
        <f>IF(ISNUMBER(AVERAGEIFS(Observed!N$2:N$2369,Observed!$A$2:$A$2369,$A467,Observed!$C$2:$C$2369,$C467)),AVERAGEIFS(Observed!N$2:N$2369,Observed!$A$2:$A$2369,$A467,Observed!$C$2:$C$2369,$C467),"")</f>
        <v>1404.5999999999997</v>
      </c>
      <c r="O467" s="40">
        <f>IF(ISNUMBER(AVERAGEIFS(Observed!O$2:O$2369,Observed!$A$2:$A$2369,$A467,Observed!$C$2:$C$2369,$C467)),AVERAGEIFS(Observed!O$2:O$2369,Observed!$A$2:$A$2369,$A467,Observed!$C$2:$C$2369,$C467),"")</f>
        <v>140.46</v>
      </c>
      <c r="P467" s="40" t="str">
        <f>IF(ISNUMBER(AVERAGEIFS(Observed!P$2:P$2369,Observed!$A$2:$A$2369,$A467,Observed!$C$2:$C$2369,$C467)),AVERAGEIFS(Observed!P$2:P$2369,Observed!$A$2:$A$2369,$A467,Observed!$C$2:$C$2369,$C467),"")</f>
        <v/>
      </c>
      <c r="Q467" s="40" t="str">
        <f>IF(ISNUMBER(AVERAGEIFS(Observed!Q$2:Q$2369,Observed!$A$2:$A$2369,$A467,Observed!$C$2:$C$2369,$C467)),AVERAGEIFS(Observed!Q$2:Q$2369,Observed!$A$2:$A$2369,$A467,Observed!$C$2:$C$2369,$C467),"")</f>
        <v/>
      </c>
      <c r="R467" s="40" t="str">
        <f>IF(ISNUMBER(AVERAGEIFS(Observed!R$2:R$2369,Observed!$A$2:$A$2369,$A467,Observed!$C$2:$C$2369,$C467)),AVERAGEIFS(Observed!R$2:R$2369,Observed!$A$2:$A$2369,$A467,Observed!$C$2:$C$2369,$C467),"")</f>
        <v/>
      </c>
      <c r="S467" s="41" t="str">
        <f>IF(ISNUMBER(AVERAGEIFS(Observed!S$2:S$2369,Observed!$A$2:$A$2369,$A467,Observed!$C$2:$C$2369,$C467)),AVERAGEIFS(Observed!S$2:S$2369,Observed!$A$2:$A$2369,$A467,Observed!$C$2:$C$2369,$C467),"")</f>
        <v/>
      </c>
      <c r="T467" s="41" t="str">
        <f>IF(ISNUMBER(AVERAGEIFS(Observed!T$2:T$2369,Observed!$A$2:$A$2369,$A467,Observed!$C$2:$C$2369,$C467)),AVERAGEIFS(Observed!T$2:T$2369,Observed!$A$2:$A$2369,$A467,Observed!$C$2:$C$2369,$C467),"")</f>
        <v/>
      </c>
      <c r="U467" s="41" t="str">
        <f>IF(ISNUMBER(AVERAGEIFS(Observed!U$2:U$2369,Observed!$A$2:$A$2369,$A467,Observed!$C$2:$C$2369,$C467)),AVERAGEIFS(Observed!U$2:U$2369,Observed!$A$2:$A$2369,$A467,Observed!$C$2:$C$2369,$C467),"")</f>
        <v/>
      </c>
      <c r="V467" s="40" t="str">
        <f>IF(ISNUMBER(AVERAGEIFS(Observed!V$2:V$2369,Observed!$A$2:$A$2369,$A467,Observed!$C$2:$C$2369,$C467)),AVERAGEIFS(Observed!V$2:V$2369,Observed!$A$2:$A$2369,$A467,Observed!$C$2:$C$2369,$C467),"")</f>
        <v/>
      </c>
      <c r="W467" s="8" t="str">
        <f>IF(ISNUMBER(AVERAGEIFS(Observed!W$2:W$2369,Observed!$A$2:$A$2369,$A467,Observed!$C$2:$C$2369,$C467)),AVERAGEIFS(Observed!W$2:W$2369,Observed!$A$2:$A$2369,$A467,Observed!$C$2:$C$2369,$C467),"")</f>
        <v/>
      </c>
      <c r="X467" s="8" t="str">
        <f>IF(ISNUMBER(AVERAGEIFS(Observed!X$2:X$2369,Observed!$A$2:$A$2369,$A467,Observed!$C$2:$C$2369,$C467)),AVERAGEIFS(Observed!X$2:X$2369,Observed!$A$2:$A$2369,$A467,Observed!$C$2:$C$2369,$C467),"")</f>
        <v/>
      </c>
      <c r="Y467" s="40" t="str">
        <f>IF(ISNUMBER(AVERAGEIFS(Observed!Y$2:Y$2369,Observed!$A$2:$A$2369,$A467,Observed!$C$2:$C$2369,$C467)),AVERAGEIFS(Observed!Y$2:Y$2369,Observed!$A$2:$A$2369,$A467,Observed!$C$2:$C$2369,$C467),"")</f>
        <v/>
      </c>
      <c r="Z467" s="40" t="str">
        <f>IF(ISNUMBER(AVERAGEIFS(Observed!Z$2:Z$2369,Observed!$A$2:$A$2369,$A467,Observed!$C$2:$C$2369,$C467)),AVERAGEIFS(Observed!Z$2:Z$2369,Observed!$A$2:$A$2369,$A467,Observed!$C$2:$C$2369,$C467),"")</f>
        <v/>
      </c>
      <c r="AA467" s="40" t="str">
        <f>IF(ISNUMBER(AVERAGEIFS(Observed!AA$2:AA$2369,Observed!$A$2:$A$2369,$A467,Observed!$C$2:$C$2369,$C467)),AVERAGEIFS(Observed!AA$2:AA$2369,Observed!$A$2:$A$2369,$A467,Observed!$C$2:$C$2369,$C467),"")</f>
        <v/>
      </c>
      <c r="AB467" s="40" t="str">
        <f>IF(ISNUMBER(AVERAGEIFS(Observed!AB$2:AB$2369,Observed!$A$2:$A$2369,$A467,Observed!$C$2:$C$2369,$C467)),AVERAGEIFS(Observed!AB$2:AB$2369,Observed!$A$2:$A$2369,$A467,Observed!$C$2:$C$2369,$C467),"")</f>
        <v/>
      </c>
      <c r="AC467" s="40" t="str">
        <f>IF(ISNUMBER(AVERAGEIFS(Observed!AC$2:AC$2369,Observed!$A$2:$A$2369,$A467,Observed!$C$2:$C$2369,$C467)),AVERAGEIFS(Observed!AC$2:AC$2369,Observed!$A$2:$A$2369,$A467,Observed!$C$2:$C$2369,$C467),"")</f>
        <v/>
      </c>
      <c r="AD467" s="40" t="str">
        <f>IF(ISNUMBER(AVERAGEIFS(Observed!AD$2:AD$2369,Observed!$A$2:$A$2369,$A467,Observed!$C$2:$C$2369,$C467)),AVERAGEIFS(Observed!AD$2:AD$2369,Observed!$A$2:$A$2369,$A467,Observed!$C$2:$C$2369,$C467),"")</f>
        <v/>
      </c>
      <c r="AE467" s="40" t="str">
        <f>IF(ISNUMBER(AVERAGEIFS(Observed!AE$2:AE$2369,Observed!$A$2:$A$2369,$A467,Observed!$C$2:$C$2369,$C467)),AVERAGEIFS(Observed!AE$2:AE$2369,Observed!$A$2:$A$2369,$A467,Observed!$C$2:$C$2369,$C467),"")</f>
        <v/>
      </c>
      <c r="AF467" s="40" t="str">
        <f>IF(ISNUMBER(AVERAGEIFS(Observed!AF$2:AF$2369,Observed!$A$2:$A$2369,$A467,Observed!$C$2:$C$2369,$C467)),AVERAGEIFS(Observed!AF$2:AF$2369,Observed!$A$2:$A$2369,$A467,Observed!$C$2:$C$2369,$C467),"")</f>
        <v/>
      </c>
      <c r="AG467" s="40">
        <f>IF(ISNUMBER(AVERAGEIFS(Observed!AG$2:AG$2369,Observed!$A$2:$A$2369,$A467,Observed!$C$2:$C$2369,$C467)),AVERAGEIFS(Observed!AG$2:AG$2369,Observed!$A$2:$A$2369,$A467,Observed!$C$2:$C$2369,$C467),"")</f>
        <v>2.0666666666666669</v>
      </c>
      <c r="AH467" s="41">
        <f>IF(ISNUMBER(AVERAGEIFS(Observed!AH$2:AH$2369,Observed!$A$2:$A$2369,$A467,Observed!$C$2:$C$2369,$C467)),AVERAGEIFS(Observed!AH$2:AH$2369,Observed!$A$2:$A$2369,$A467,Observed!$C$2:$C$2369,$C467),"")</f>
        <v>3.3000000000000002E-2</v>
      </c>
      <c r="AI467" s="41">
        <f>IF(ISNUMBER(AVERAGEIFS(Observed!AI$2:AI$2369,Observed!$A$2:$A$2369,$A467,Observed!$C$2:$C$2369,$C467)),AVERAGEIFS(Observed!AI$2:AI$2369,Observed!$A$2:$A$2369,$A467,Observed!$C$2:$C$2369,$C467),"")</f>
        <v>3.3000000000000002E-2</v>
      </c>
      <c r="AJ467" s="41" t="str">
        <f>IF(ISNUMBER(AVERAGEIFS(Observed!AJ$2:AJ$2369,Observed!$A$2:$A$2369,$A467,Observed!$C$2:$C$2369,$C467)),AVERAGEIFS(Observed!AJ$2:AJ$2369,Observed!$A$2:$A$2369,$A467,Observed!$C$2:$C$2369,$C467),"")</f>
        <v/>
      </c>
      <c r="AK467" s="40" t="str">
        <f>IF(ISNUMBER(AVERAGEIFS(Observed!AK$2:AK$2369,Observed!$A$2:$A$2369,$A467,Observed!$C$2:$C$2369,$C467)),AVERAGEIFS(Observed!AK$2:AK$2369,Observed!$A$2:$A$2369,$A467,Observed!$C$2:$C$2369,$C467),"")</f>
        <v/>
      </c>
      <c r="AL467" s="41" t="str">
        <f>IF(ISNUMBER(AVERAGEIFS(Observed!AL$2:AL$2369,Observed!$A$2:$A$2369,$A467,Observed!$C$2:$C$2369,$C467)),AVERAGEIFS(Observed!AL$2:AL$2369,Observed!$A$2:$A$2369,$A467,Observed!$C$2:$C$2369,$C467),"")</f>
        <v/>
      </c>
      <c r="AM467" s="40" t="str">
        <f>IF(ISNUMBER(AVERAGEIFS(Observed!AM$2:AM$2369,Observed!$A$2:$A$2369,$A467,Observed!$C$2:$C$2369,$C467)),AVERAGEIFS(Observed!AM$2:AM$2369,Observed!$A$2:$A$2369,$A467,Observed!$C$2:$C$2369,$C467),"")</f>
        <v/>
      </c>
      <c r="AN467" s="40" t="str">
        <f>IF(ISNUMBER(AVERAGEIFS(Observed!AN$2:AN$2369,Observed!$A$2:$A$2369,$A467,Observed!$C$2:$C$2369,$C467)),AVERAGEIFS(Observed!AN$2:AN$2369,Observed!$A$2:$A$2369,$A467,Observed!$C$2:$C$2369,$C467),"")</f>
        <v/>
      </c>
      <c r="AO467" s="40" t="str">
        <f>IF(ISNUMBER(AVERAGEIFS(Observed!AO$2:AO$2369,Observed!$A$2:$A$2369,$A467,Observed!$C$2:$C$2369,$C467)),AVERAGEIFS(Observed!AO$2:AO$2369,Observed!$A$2:$A$2369,$A467,Observed!$C$2:$C$2369,$C467),"")</f>
        <v/>
      </c>
      <c r="AP467" s="41" t="str">
        <f>IF(ISNUMBER(AVERAGEIFS(Observed!AP$2:AP$2369,Observed!$A$2:$A$2369,$A467,Observed!$C$2:$C$2369,$C467)),AVERAGEIFS(Observed!AP$2:AP$2369,Observed!$A$2:$A$2369,$A467,Observed!$C$2:$C$2369,$C467),"")</f>
        <v/>
      </c>
      <c r="AQ467" s="40" t="str">
        <f>IF(ISNUMBER(AVERAGEIFS(Observed!AQ$2:AQ$2369,Observed!$A$2:$A$2369,$A467,Observed!$C$2:$C$2369,$C467)),AVERAGEIFS(Observed!AQ$2:AQ$2369,Observed!$A$2:$A$2369,$A467,Observed!$C$2:$C$2369,$C467),"")</f>
        <v/>
      </c>
      <c r="AR467" s="40" t="str">
        <f>IF(ISNUMBER(AVERAGEIFS(Observed!AR$2:AR$2369,Observed!$A$2:$A$2369,$A467,Observed!$C$2:$C$2369,$C467)),AVERAGEIFS(Observed!AR$2:AR$2369,Observed!$A$2:$A$2369,$A467,Observed!$C$2:$C$2369,$C467),"")</f>
        <v/>
      </c>
      <c r="AS467" s="3">
        <f>COUNTIFS(Observed!$A$2:$A$2369,$A467,Observed!$C$2:$C$2369,$C467)</f>
        <v>3</v>
      </c>
      <c r="AT467" s="3">
        <f t="shared" si="7"/>
        <v>4</v>
      </c>
    </row>
    <row r="468" spans="1:46" x14ac:dyDescent="0.25">
      <c r="A468" t="s">
        <v>69</v>
      </c>
      <c r="B468" t="s">
        <v>68</v>
      </c>
      <c r="C468" s="7">
        <v>42034</v>
      </c>
      <c r="D468" t="s">
        <v>101</v>
      </c>
      <c r="F468">
        <v>0</v>
      </c>
      <c r="J468" t="s">
        <v>96</v>
      </c>
      <c r="K468" t="s">
        <v>58</v>
      </c>
      <c r="L468">
        <v>1</v>
      </c>
      <c r="M468" t="s">
        <v>76</v>
      </c>
      <c r="N468" s="39">
        <f>IF(ISNUMBER(AVERAGEIFS(Observed!N$2:N$2369,Observed!$A$2:$A$2369,$A468,Observed!$C$2:$C$2369,$C468)),AVERAGEIFS(Observed!N$2:N$2369,Observed!$A$2:$A$2369,$A468,Observed!$C$2:$C$2369,$C468),"")</f>
        <v>1811.6666666666667</v>
      </c>
      <c r="O468" s="40">
        <f>IF(ISNUMBER(AVERAGEIFS(Observed!O$2:O$2369,Observed!$A$2:$A$2369,$A468,Observed!$C$2:$C$2369,$C468)),AVERAGEIFS(Observed!O$2:O$2369,Observed!$A$2:$A$2369,$A468,Observed!$C$2:$C$2369,$C468),"")</f>
        <v>181.16666666666666</v>
      </c>
      <c r="P468" s="40" t="str">
        <f>IF(ISNUMBER(AVERAGEIFS(Observed!P$2:P$2369,Observed!$A$2:$A$2369,$A468,Observed!$C$2:$C$2369,$C468)),AVERAGEIFS(Observed!P$2:P$2369,Observed!$A$2:$A$2369,$A468,Observed!$C$2:$C$2369,$C468),"")</f>
        <v/>
      </c>
      <c r="Q468" s="40" t="str">
        <f>IF(ISNUMBER(AVERAGEIFS(Observed!Q$2:Q$2369,Observed!$A$2:$A$2369,$A468,Observed!$C$2:$C$2369,$C468)),AVERAGEIFS(Observed!Q$2:Q$2369,Observed!$A$2:$A$2369,$A468,Observed!$C$2:$C$2369,$C468),"")</f>
        <v/>
      </c>
      <c r="R468" s="40" t="str">
        <f>IF(ISNUMBER(AVERAGEIFS(Observed!R$2:R$2369,Observed!$A$2:$A$2369,$A468,Observed!$C$2:$C$2369,$C468)),AVERAGEIFS(Observed!R$2:R$2369,Observed!$A$2:$A$2369,$A468,Observed!$C$2:$C$2369,$C468),"")</f>
        <v/>
      </c>
      <c r="S468" s="41" t="str">
        <f>IF(ISNUMBER(AVERAGEIFS(Observed!S$2:S$2369,Observed!$A$2:$A$2369,$A468,Observed!$C$2:$C$2369,$C468)),AVERAGEIFS(Observed!S$2:S$2369,Observed!$A$2:$A$2369,$A468,Observed!$C$2:$C$2369,$C468),"")</f>
        <v/>
      </c>
      <c r="T468" s="41" t="str">
        <f>IF(ISNUMBER(AVERAGEIFS(Observed!T$2:T$2369,Observed!$A$2:$A$2369,$A468,Observed!$C$2:$C$2369,$C468)),AVERAGEIFS(Observed!T$2:T$2369,Observed!$A$2:$A$2369,$A468,Observed!$C$2:$C$2369,$C468),"")</f>
        <v/>
      </c>
      <c r="U468" s="41" t="str">
        <f>IF(ISNUMBER(AVERAGEIFS(Observed!U$2:U$2369,Observed!$A$2:$A$2369,$A468,Observed!$C$2:$C$2369,$C468)),AVERAGEIFS(Observed!U$2:U$2369,Observed!$A$2:$A$2369,$A468,Observed!$C$2:$C$2369,$C468),"")</f>
        <v/>
      </c>
      <c r="V468" s="40" t="str">
        <f>IF(ISNUMBER(AVERAGEIFS(Observed!V$2:V$2369,Observed!$A$2:$A$2369,$A468,Observed!$C$2:$C$2369,$C468)),AVERAGEIFS(Observed!V$2:V$2369,Observed!$A$2:$A$2369,$A468,Observed!$C$2:$C$2369,$C468),"")</f>
        <v/>
      </c>
      <c r="W468" s="8" t="str">
        <f>IF(ISNUMBER(AVERAGEIFS(Observed!W$2:W$2369,Observed!$A$2:$A$2369,$A468,Observed!$C$2:$C$2369,$C468)),AVERAGEIFS(Observed!W$2:W$2369,Observed!$A$2:$A$2369,$A468,Observed!$C$2:$C$2369,$C468),"")</f>
        <v/>
      </c>
      <c r="X468" s="8" t="str">
        <f>IF(ISNUMBER(AVERAGEIFS(Observed!X$2:X$2369,Observed!$A$2:$A$2369,$A468,Observed!$C$2:$C$2369,$C468)),AVERAGEIFS(Observed!X$2:X$2369,Observed!$A$2:$A$2369,$A468,Observed!$C$2:$C$2369,$C468),"")</f>
        <v/>
      </c>
      <c r="Y468" s="40" t="str">
        <f>IF(ISNUMBER(AVERAGEIFS(Observed!Y$2:Y$2369,Observed!$A$2:$A$2369,$A468,Observed!$C$2:$C$2369,$C468)),AVERAGEIFS(Observed!Y$2:Y$2369,Observed!$A$2:$A$2369,$A468,Observed!$C$2:$C$2369,$C468),"")</f>
        <v/>
      </c>
      <c r="Z468" s="40" t="str">
        <f>IF(ISNUMBER(AVERAGEIFS(Observed!Z$2:Z$2369,Observed!$A$2:$A$2369,$A468,Observed!$C$2:$C$2369,$C468)),AVERAGEIFS(Observed!Z$2:Z$2369,Observed!$A$2:$A$2369,$A468,Observed!$C$2:$C$2369,$C468),"")</f>
        <v/>
      </c>
      <c r="AA468" s="40" t="str">
        <f>IF(ISNUMBER(AVERAGEIFS(Observed!AA$2:AA$2369,Observed!$A$2:$A$2369,$A468,Observed!$C$2:$C$2369,$C468)),AVERAGEIFS(Observed!AA$2:AA$2369,Observed!$A$2:$A$2369,$A468,Observed!$C$2:$C$2369,$C468),"")</f>
        <v/>
      </c>
      <c r="AB468" s="40" t="str">
        <f>IF(ISNUMBER(AVERAGEIFS(Observed!AB$2:AB$2369,Observed!$A$2:$A$2369,$A468,Observed!$C$2:$C$2369,$C468)),AVERAGEIFS(Observed!AB$2:AB$2369,Observed!$A$2:$A$2369,$A468,Observed!$C$2:$C$2369,$C468),"")</f>
        <v/>
      </c>
      <c r="AC468" s="40" t="str">
        <f>IF(ISNUMBER(AVERAGEIFS(Observed!AC$2:AC$2369,Observed!$A$2:$A$2369,$A468,Observed!$C$2:$C$2369,$C468)),AVERAGEIFS(Observed!AC$2:AC$2369,Observed!$A$2:$A$2369,$A468,Observed!$C$2:$C$2369,$C468),"")</f>
        <v/>
      </c>
      <c r="AD468" s="40" t="str">
        <f>IF(ISNUMBER(AVERAGEIFS(Observed!AD$2:AD$2369,Observed!$A$2:$A$2369,$A468,Observed!$C$2:$C$2369,$C468)),AVERAGEIFS(Observed!AD$2:AD$2369,Observed!$A$2:$A$2369,$A468,Observed!$C$2:$C$2369,$C468),"")</f>
        <v/>
      </c>
      <c r="AE468" s="40" t="str">
        <f>IF(ISNUMBER(AVERAGEIFS(Observed!AE$2:AE$2369,Observed!$A$2:$A$2369,$A468,Observed!$C$2:$C$2369,$C468)),AVERAGEIFS(Observed!AE$2:AE$2369,Observed!$A$2:$A$2369,$A468,Observed!$C$2:$C$2369,$C468),"")</f>
        <v/>
      </c>
      <c r="AF468" s="40" t="str">
        <f>IF(ISNUMBER(AVERAGEIFS(Observed!AF$2:AF$2369,Observed!$A$2:$A$2369,$A468,Observed!$C$2:$C$2369,$C468)),AVERAGEIFS(Observed!AF$2:AF$2369,Observed!$A$2:$A$2369,$A468,Observed!$C$2:$C$2369,$C468),"")</f>
        <v/>
      </c>
      <c r="AG468" s="40">
        <f>IF(ISNUMBER(AVERAGEIFS(Observed!AG$2:AG$2369,Observed!$A$2:$A$2369,$A468,Observed!$C$2:$C$2369,$C468)),AVERAGEIFS(Observed!AG$2:AG$2369,Observed!$A$2:$A$2369,$A468,Observed!$C$2:$C$2369,$C468),"")</f>
        <v>2.0133333333333332</v>
      </c>
      <c r="AH468" s="41">
        <f>IF(ISNUMBER(AVERAGEIFS(Observed!AH$2:AH$2369,Observed!$A$2:$A$2369,$A468,Observed!$C$2:$C$2369,$C468)),AVERAGEIFS(Observed!AH$2:AH$2369,Observed!$A$2:$A$2369,$A468,Observed!$C$2:$C$2369,$C468),"")</f>
        <v>3.2000000000000001E-2</v>
      </c>
      <c r="AI468" s="41">
        <f>IF(ISNUMBER(AVERAGEIFS(Observed!AI$2:AI$2369,Observed!$A$2:$A$2369,$A468,Observed!$C$2:$C$2369,$C468)),AVERAGEIFS(Observed!AI$2:AI$2369,Observed!$A$2:$A$2369,$A468,Observed!$C$2:$C$2369,$C468),"")</f>
        <v>3.2000000000000001E-2</v>
      </c>
      <c r="AJ468" s="41" t="str">
        <f>IF(ISNUMBER(AVERAGEIFS(Observed!AJ$2:AJ$2369,Observed!$A$2:$A$2369,$A468,Observed!$C$2:$C$2369,$C468)),AVERAGEIFS(Observed!AJ$2:AJ$2369,Observed!$A$2:$A$2369,$A468,Observed!$C$2:$C$2369,$C468),"")</f>
        <v/>
      </c>
      <c r="AK468" s="40" t="str">
        <f>IF(ISNUMBER(AVERAGEIFS(Observed!AK$2:AK$2369,Observed!$A$2:$A$2369,$A468,Observed!$C$2:$C$2369,$C468)),AVERAGEIFS(Observed!AK$2:AK$2369,Observed!$A$2:$A$2369,$A468,Observed!$C$2:$C$2369,$C468),"")</f>
        <v/>
      </c>
      <c r="AL468" s="41" t="str">
        <f>IF(ISNUMBER(AVERAGEIFS(Observed!AL$2:AL$2369,Observed!$A$2:$A$2369,$A468,Observed!$C$2:$C$2369,$C468)),AVERAGEIFS(Observed!AL$2:AL$2369,Observed!$A$2:$A$2369,$A468,Observed!$C$2:$C$2369,$C468),"")</f>
        <v/>
      </c>
      <c r="AM468" s="40" t="str">
        <f>IF(ISNUMBER(AVERAGEIFS(Observed!AM$2:AM$2369,Observed!$A$2:$A$2369,$A468,Observed!$C$2:$C$2369,$C468)),AVERAGEIFS(Observed!AM$2:AM$2369,Observed!$A$2:$A$2369,$A468,Observed!$C$2:$C$2369,$C468),"")</f>
        <v/>
      </c>
      <c r="AN468" s="40" t="str">
        <f>IF(ISNUMBER(AVERAGEIFS(Observed!AN$2:AN$2369,Observed!$A$2:$A$2369,$A468,Observed!$C$2:$C$2369,$C468)),AVERAGEIFS(Observed!AN$2:AN$2369,Observed!$A$2:$A$2369,$A468,Observed!$C$2:$C$2369,$C468),"")</f>
        <v/>
      </c>
      <c r="AO468" s="40" t="str">
        <f>IF(ISNUMBER(AVERAGEIFS(Observed!AO$2:AO$2369,Observed!$A$2:$A$2369,$A468,Observed!$C$2:$C$2369,$C468)),AVERAGEIFS(Observed!AO$2:AO$2369,Observed!$A$2:$A$2369,$A468,Observed!$C$2:$C$2369,$C468),"")</f>
        <v/>
      </c>
      <c r="AP468" s="41" t="str">
        <f>IF(ISNUMBER(AVERAGEIFS(Observed!AP$2:AP$2369,Observed!$A$2:$A$2369,$A468,Observed!$C$2:$C$2369,$C468)),AVERAGEIFS(Observed!AP$2:AP$2369,Observed!$A$2:$A$2369,$A468,Observed!$C$2:$C$2369,$C468),"")</f>
        <v/>
      </c>
      <c r="AQ468" s="40" t="str">
        <f>IF(ISNUMBER(AVERAGEIFS(Observed!AQ$2:AQ$2369,Observed!$A$2:$A$2369,$A468,Observed!$C$2:$C$2369,$C468)),AVERAGEIFS(Observed!AQ$2:AQ$2369,Observed!$A$2:$A$2369,$A468,Observed!$C$2:$C$2369,$C468),"")</f>
        <v/>
      </c>
      <c r="AR468" s="40" t="str">
        <f>IF(ISNUMBER(AVERAGEIFS(Observed!AR$2:AR$2369,Observed!$A$2:$A$2369,$A468,Observed!$C$2:$C$2369,$C468)),AVERAGEIFS(Observed!AR$2:AR$2369,Observed!$A$2:$A$2369,$A468,Observed!$C$2:$C$2369,$C468),"")</f>
        <v/>
      </c>
      <c r="AS468" s="3">
        <f>COUNTIFS(Observed!$A$2:$A$2369,$A468,Observed!$C$2:$C$2369,$C468)</f>
        <v>3</v>
      </c>
      <c r="AT468" s="3">
        <f t="shared" si="7"/>
        <v>4</v>
      </c>
    </row>
    <row r="469" spans="1:46" x14ac:dyDescent="0.25">
      <c r="A469" t="s">
        <v>71</v>
      </c>
      <c r="B469" t="s">
        <v>68</v>
      </c>
      <c r="C469" s="7">
        <v>42034</v>
      </c>
      <c r="D469" t="s">
        <v>101</v>
      </c>
      <c r="F469">
        <v>50</v>
      </c>
      <c r="J469" t="s">
        <v>96</v>
      </c>
      <c r="K469" t="s">
        <v>58</v>
      </c>
      <c r="L469">
        <v>1</v>
      </c>
      <c r="M469" t="s">
        <v>76</v>
      </c>
      <c r="N469" s="39">
        <f>IF(ISNUMBER(AVERAGEIFS(Observed!N$2:N$2369,Observed!$A$2:$A$2369,$A469,Observed!$C$2:$C$2369,$C469)),AVERAGEIFS(Observed!N$2:N$2369,Observed!$A$2:$A$2369,$A469,Observed!$C$2:$C$2369,$C469),"")</f>
        <v>1679.8</v>
      </c>
      <c r="O469" s="40">
        <f>IF(ISNUMBER(AVERAGEIFS(Observed!O$2:O$2369,Observed!$A$2:$A$2369,$A469,Observed!$C$2:$C$2369,$C469)),AVERAGEIFS(Observed!O$2:O$2369,Observed!$A$2:$A$2369,$A469,Observed!$C$2:$C$2369,$C469),"")</f>
        <v>167.98</v>
      </c>
      <c r="P469" s="40" t="str">
        <f>IF(ISNUMBER(AVERAGEIFS(Observed!P$2:P$2369,Observed!$A$2:$A$2369,$A469,Observed!$C$2:$C$2369,$C469)),AVERAGEIFS(Observed!P$2:P$2369,Observed!$A$2:$A$2369,$A469,Observed!$C$2:$C$2369,$C469),"")</f>
        <v/>
      </c>
      <c r="Q469" s="40" t="str">
        <f>IF(ISNUMBER(AVERAGEIFS(Observed!Q$2:Q$2369,Observed!$A$2:$A$2369,$A469,Observed!$C$2:$C$2369,$C469)),AVERAGEIFS(Observed!Q$2:Q$2369,Observed!$A$2:$A$2369,$A469,Observed!$C$2:$C$2369,$C469),"")</f>
        <v/>
      </c>
      <c r="R469" s="40" t="str">
        <f>IF(ISNUMBER(AVERAGEIFS(Observed!R$2:R$2369,Observed!$A$2:$A$2369,$A469,Observed!$C$2:$C$2369,$C469)),AVERAGEIFS(Observed!R$2:R$2369,Observed!$A$2:$A$2369,$A469,Observed!$C$2:$C$2369,$C469),"")</f>
        <v/>
      </c>
      <c r="S469" s="41" t="str">
        <f>IF(ISNUMBER(AVERAGEIFS(Observed!S$2:S$2369,Observed!$A$2:$A$2369,$A469,Observed!$C$2:$C$2369,$C469)),AVERAGEIFS(Observed!S$2:S$2369,Observed!$A$2:$A$2369,$A469,Observed!$C$2:$C$2369,$C469),"")</f>
        <v/>
      </c>
      <c r="T469" s="41" t="str">
        <f>IF(ISNUMBER(AVERAGEIFS(Observed!T$2:T$2369,Observed!$A$2:$A$2369,$A469,Observed!$C$2:$C$2369,$C469)),AVERAGEIFS(Observed!T$2:T$2369,Observed!$A$2:$A$2369,$A469,Observed!$C$2:$C$2369,$C469),"")</f>
        <v/>
      </c>
      <c r="U469" s="41" t="str">
        <f>IF(ISNUMBER(AVERAGEIFS(Observed!U$2:U$2369,Observed!$A$2:$A$2369,$A469,Observed!$C$2:$C$2369,$C469)),AVERAGEIFS(Observed!U$2:U$2369,Observed!$A$2:$A$2369,$A469,Observed!$C$2:$C$2369,$C469),"")</f>
        <v/>
      </c>
      <c r="V469" s="40" t="str">
        <f>IF(ISNUMBER(AVERAGEIFS(Observed!V$2:V$2369,Observed!$A$2:$A$2369,$A469,Observed!$C$2:$C$2369,$C469)),AVERAGEIFS(Observed!V$2:V$2369,Observed!$A$2:$A$2369,$A469,Observed!$C$2:$C$2369,$C469),"")</f>
        <v/>
      </c>
      <c r="W469" s="8" t="str">
        <f>IF(ISNUMBER(AVERAGEIFS(Observed!W$2:W$2369,Observed!$A$2:$A$2369,$A469,Observed!$C$2:$C$2369,$C469)),AVERAGEIFS(Observed!W$2:W$2369,Observed!$A$2:$A$2369,$A469,Observed!$C$2:$C$2369,$C469),"")</f>
        <v/>
      </c>
      <c r="X469" s="8" t="str">
        <f>IF(ISNUMBER(AVERAGEIFS(Observed!X$2:X$2369,Observed!$A$2:$A$2369,$A469,Observed!$C$2:$C$2369,$C469)),AVERAGEIFS(Observed!X$2:X$2369,Observed!$A$2:$A$2369,$A469,Observed!$C$2:$C$2369,$C469),"")</f>
        <v/>
      </c>
      <c r="Y469" s="40" t="str">
        <f>IF(ISNUMBER(AVERAGEIFS(Observed!Y$2:Y$2369,Observed!$A$2:$A$2369,$A469,Observed!$C$2:$C$2369,$C469)),AVERAGEIFS(Observed!Y$2:Y$2369,Observed!$A$2:$A$2369,$A469,Observed!$C$2:$C$2369,$C469),"")</f>
        <v/>
      </c>
      <c r="Z469" s="40" t="str">
        <f>IF(ISNUMBER(AVERAGEIFS(Observed!Z$2:Z$2369,Observed!$A$2:$A$2369,$A469,Observed!$C$2:$C$2369,$C469)),AVERAGEIFS(Observed!Z$2:Z$2369,Observed!$A$2:$A$2369,$A469,Observed!$C$2:$C$2369,$C469),"")</f>
        <v/>
      </c>
      <c r="AA469" s="40" t="str">
        <f>IF(ISNUMBER(AVERAGEIFS(Observed!AA$2:AA$2369,Observed!$A$2:$A$2369,$A469,Observed!$C$2:$C$2369,$C469)),AVERAGEIFS(Observed!AA$2:AA$2369,Observed!$A$2:$A$2369,$A469,Observed!$C$2:$C$2369,$C469),"")</f>
        <v/>
      </c>
      <c r="AB469" s="40" t="str">
        <f>IF(ISNUMBER(AVERAGEIFS(Observed!AB$2:AB$2369,Observed!$A$2:$A$2369,$A469,Observed!$C$2:$C$2369,$C469)),AVERAGEIFS(Observed!AB$2:AB$2369,Observed!$A$2:$A$2369,$A469,Observed!$C$2:$C$2369,$C469),"")</f>
        <v/>
      </c>
      <c r="AC469" s="40" t="str">
        <f>IF(ISNUMBER(AVERAGEIFS(Observed!AC$2:AC$2369,Observed!$A$2:$A$2369,$A469,Observed!$C$2:$C$2369,$C469)),AVERAGEIFS(Observed!AC$2:AC$2369,Observed!$A$2:$A$2369,$A469,Observed!$C$2:$C$2369,$C469),"")</f>
        <v/>
      </c>
      <c r="AD469" s="40" t="str">
        <f>IF(ISNUMBER(AVERAGEIFS(Observed!AD$2:AD$2369,Observed!$A$2:$A$2369,$A469,Observed!$C$2:$C$2369,$C469)),AVERAGEIFS(Observed!AD$2:AD$2369,Observed!$A$2:$A$2369,$A469,Observed!$C$2:$C$2369,$C469),"")</f>
        <v/>
      </c>
      <c r="AE469" s="40" t="str">
        <f>IF(ISNUMBER(AVERAGEIFS(Observed!AE$2:AE$2369,Observed!$A$2:$A$2369,$A469,Observed!$C$2:$C$2369,$C469)),AVERAGEIFS(Observed!AE$2:AE$2369,Observed!$A$2:$A$2369,$A469,Observed!$C$2:$C$2369,$C469),"")</f>
        <v/>
      </c>
      <c r="AF469" s="40" t="str">
        <f>IF(ISNUMBER(AVERAGEIFS(Observed!AF$2:AF$2369,Observed!$A$2:$A$2369,$A469,Observed!$C$2:$C$2369,$C469)),AVERAGEIFS(Observed!AF$2:AF$2369,Observed!$A$2:$A$2369,$A469,Observed!$C$2:$C$2369,$C469),"")</f>
        <v/>
      </c>
      <c r="AG469" s="40">
        <f>IF(ISNUMBER(AVERAGEIFS(Observed!AG$2:AG$2369,Observed!$A$2:$A$2369,$A469,Observed!$C$2:$C$2369,$C469)),AVERAGEIFS(Observed!AG$2:AG$2369,Observed!$A$2:$A$2369,$A469,Observed!$C$2:$C$2369,$C469),"")</f>
        <v>1.7566666666666666</v>
      </c>
      <c r="AH469" s="41">
        <f>IF(ISNUMBER(AVERAGEIFS(Observed!AH$2:AH$2369,Observed!$A$2:$A$2369,$A469,Observed!$C$2:$C$2369,$C469)),AVERAGEIFS(Observed!AH$2:AH$2369,Observed!$A$2:$A$2369,$A469,Observed!$C$2:$C$2369,$C469),"")</f>
        <v>2.7999999999999997E-2</v>
      </c>
      <c r="AI469" s="41">
        <f>IF(ISNUMBER(AVERAGEIFS(Observed!AI$2:AI$2369,Observed!$A$2:$A$2369,$A469,Observed!$C$2:$C$2369,$C469)),AVERAGEIFS(Observed!AI$2:AI$2369,Observed!$A$2:$A$2369,$A469,Observed!$C$2:$C$2369,$C469),"")</f>
        <v>2.7999999999999997E-2</v>
      </c>
      <c r="AJ469" s="41" t="str">
        <f>IF(ISNUMBER(AVERAGEIFS(Observed!AJ$2:AJ$2369,Observed!$A$2:$A$2369,$A469,Observed!$C$2:$C$2369,$C469)),AVERAGEIFS(Observed!AJ$2:AJ$2369,Observed!$A$2:$A$2369,$A469,Observed!$C$2:$C$2369,$C469),"")</f>
        <v/>
      </c>
      <c r="AK469" s="40" t="str">
        <f>IF(ISNUMBER(AVERAGEIFS(Observed!AK$2:AK$2369,Observed!$A$2:$A$2369,$A469,Observed!$C$2:$C$2369,$C469)),AVERAGEIFS(Observed!AK$2:AK$2369,Observed!$A$2:$A$2369,$A469,Observed!$C$2:$C$2369,$C469),"")</f>
        <v/>
      </c>
      <c r="AL469" s="41" t="str">
        <f>IF(ISNUMBER(AVERAGEIFS(Observed!AL$2:AL$2369,Observed!$A$2:$A$2369,$A469,Observed!$C$2:$C$2369,$C469)),AVERAGEIFS(Observed!AL$2:AL$2369,Observed!$A$2:$A$2369,$A469,Observed!$C$2:$C$2369,$C469),"")</f>
        <v/>
      </c>
      <c r="AM469" s="40" t="str">
        <f>IF(ISNUMBER(AVERAGEIFS(Observed!AM$2:AM$2369,Observed!$A$2:$A$2369,$A469,Observed!$C$2:$C$2369,$C469)),AVERAGEIFS(Observed!AM$2:AM$2369,Observed!$A$2:$A$2369,$A469,Observed!$C$2:$C$2369,$C469),"")</f>
        <v/>
      </c>
      <c r="AN469" s="40" t="str">
        <f>IF(ISNUMBER(AVERAGEIFS(Observed!AN$2:AN$2369,Observed!$A$2:$A$2369,$A469,Observed!$C$2:$C$2369,$C469)),AVERAGEIFS(Observed!AN$2:AN$2369,Observed!$A$2:$A$2369,$A469,Observed!$C$2:$C$2369,$C469),"")</f>
        <v/>
      </c>
      <c r="AO469" s="40" t="str">
        <f>IF(ISNUMBER(AVERAGEIFS(Observed!AO$2:AO$2369,Observed!$A$2:$A$2369,$A469,Observed!$C$2:$C$2369,$C469)),AVERAGEIFS(Observed!AO$2:AO$2369,Observed!$A$2:$A$2369,$A469,Observed!$C$2:$C$2369,$C469),"")</f>
        <v/>
      </c>
      <c r="AP469" s="41" t="str">
        <f>IF(ISNUMBER(AVERAGEIFS(Observed!AP$2:AP$2369,Observed!$A$2:$A$2369,$A469,Observed!$C$2:$C$2369,$C469)),AVERAGEIFS(Observed!AP$2:AP$2369,Observed!$A$2:$A$2369,$A469,Observed!$C$2:$C$2369,$C469),"")</f>
        <v/>
      </c>
      <c r="AQ469" s="40" t="str">
        <f>IF(ISNUMBER(AVERAGEIFS(Observed!AQ$2:AQ$2369,Observed!$A$2:$A$2369,$A469,Observed!$C$2:$C$2369,$C469)),AVERAGEIFS(Observed!AQ$2:AQ$2369,Observed!$A$2:$A$2369,$A469,Observed!$C$2:$C$2369,$C469),"")</f>
        <v/>
      </c>
      <c r="AR469" s="40" t="str">
        <f>IF(ISNUMBER(AVERAGEIFS(Observed!AR$2:AR$2369,Observed!$A$2:$A$2369,$A469,Observed!$C$2:$C$2369,$C469)),AVERAGEIFS(Observed!AR$2:AR$2369,Observed!$A$2:$A$2369,$A469,Observed!$C$2:$C$2369,$C469),"")</f>
        <v/>
      </c>
      <c r="AS469" s="3">
        <f>COUNTIFS(Observed!$A$2:$A$2369,$A469,Observed!$C$2:$C$2369,$C469)</f>
        <v>3</v>
      </c>
      <c r="AT469" s="3">
        <f t="shared" si="7"/>
        <v>4</v>
      </c>
    </row>
    <row r="470" spans="1:46" x14ac:dyDescent="0.25">
      <c r="A470" t="s">
        <v>70</v>
      </c>
      <c r="B470" t="s">
        <v>68</v>
      </c>
      <c r="C470" s="7">
        <v>42034</v>
      </c>
      <c r="D470" t="s">
        <v>101</v>
      </c>
      <c r="F470">
        <v>100</v>
      </c>
      <c r="J470" t="s">
        <v>96</v>
      </c>
      <c r="K470" t="s">
        <v>58</v>
      </c>
      <c r="L470">
        <v>1</v>
      </c>
      <c r="M470" t="s">
        <v>76</v>
      </c>
      <c r="N470" s="39">
        <f>IF(ISNUMBER(AVERAGEIFS(Observed!N$2:N$2369,Observed!$A$2:$A$2369,$A470,Observed!$C$2:$C$2369,$C470)),AVERAGEIFS(Observed!N$2:N$2369,Observed!$A$2:$A$2369,$A470,Observed!$C$2:$C$2369,$C470),"")</f>
        <v>1834.6000000000001</v>
      </c>
      <c r="O470" s="40">
        <f>IF(ISNUMBER(AVERAGEIFS(Observed!O$2:O$2369,Observed!$A$2:$A$2369,$A470,Observed!$C$2:$C$2369,$C470)),AVERAGEIFS(Observed!O$2:O$2369,Observed!$A$2:$A$2369,$A470,Observed!$C$2:$C$2369,$C470),"")</f>
        <v>183.46</v>
      </c>
      <c r="P470" s="40" t="str">
        <f>IF(ISNUMBER(AVERAGEIFS(Observed!P$2:P$2369,Observed!$A$2:$A$2369,$A470,Observed!$C$2:$C$2369,$C470)),AVERAGEIFS(Observed!P$2:P$2369,Observed!$A$2:$A$2369,$A470,Observed!$C$2:$C$2369,$C470),"")</f>
        <v/>
      </c>
      <c r="Q470" s="40" t="str">
        <f>IF(ISNUMBER(AVERAGEIFS(Observed!Q$2:Q$2369,Observed!$A$2:$A$2369,$A470,Observed!$C$2:$C$2369,$C470)),AVERAGEIFS(Observed!Q$2:Q$2369,Observed!$A$2:$A$2369,$A470,Observed!$C$2:$C$2369,$C470),"")</f>
        <v/>
      </c>
      <c r="R470" s="40" t="str">
        <f>IF(ISNUMBER(AVERAGEIFS(Observed!R$2:R$2369,Observed!$A$2:$A$2369,$A470,Observed!$C$2:$C$2369,$C470)),AVERAGEIFS(Observed!R$2:R$2369,Observed!$A$2:$A$2369,$A470,Observed!$C$2:$C$2369,$C470),"")</f>
        <v/>
      </c>
      <c r="S470" s="41" t="str">
        <f>IF(ISNUMBER(AVERAGEIFS(Observed!S$2:S$2369,Observed!$A$2:$A$2369,$A470,Observed!$C$2:$C$2369,$C470)),AVERAGEIFS(Observed!S$2:S$2369,Observed!$A$2:$A$2369,$A470,Observed!$C$2:$C$2369,$C470),"")</f>
        <v/>
      </c>
      <c r="T470" s="41" t="str">
        <f>IF(ISNUMBER(AVERAGEIFS(Observed!T$2:T$2369,Observed!$A$2:$A$2369,$A470,Observed!$C$2:$C$2369,$C470)),AVERAGEIFS(Observed!T$2:T$2369,Observed!$A$2:$A$2369,$A470,Observed!$C$2:$C$2369,$C470),"")</f>
        <v/>
      </c>
      <c r="U470" s="41" t="str">
        <f>IF(ISNUMBER(AVERAGEIFS(Observed!U$2:U$2369,Observed!$A$2:$A$2369,$A470,Observed!$C$2:$C$2369,$C470)),AVERAGEIFS(Observed!U$2:U$2369,Observed!$A$2:$A$2369,$A470,Observed!$C$2:$C$2369,$C470),"")</f>
        <v/>
      </c>
      <c r="V470" s="40" t="str">
        <f>IF(ISNUMBER(AVERAGEIFS(Observed!V$2:V$2369,Observed!$A$2:$A$2369,$A470,Observed!$C$2:$C$2369,$C470)),AVERAGEIFS(Observed!V$2:V$2369,Observed!$A$2:$A$2369,$A470,Observed!$C$2:$C$2369,$C470),"")</f>
        <v/>
      </c>
      <c r="W470" s="8" t="str">
        <f>IF(ISNUMBER(AVERAGEIFS(Observed!W$2:W$2369,Observed!$A$2:$A$2369,$A470,Observed!$C$2:$C$2369,$C470)),AVERAGEIFS(Observed!W$2:W$2369,Observed!$A$2:$A$2369,$A470,Observed!$C$2:$C$2369,$C470),"")</f>
        <v/>
      </c>
      <c r="X470" s="8" t="str">
        <f>IF(ISNUMBER(AVERAGEIFS(Observed!X$2:X$2369,Observed!$A$2:$A$2369,$A470,Observed!$C$2:$C$2369,$C470)),AVERAGEIFS(Observed!X$2:X$2369,Observed!$A$2:$A$2369,$A470,Observed!$C$2:$C$2369,$C470),"")</f>
        <v/>
      </c>
      <c r="Y470" s="40" t="str">
        <f>IF(ISNUMBER(AVERAGEIFS(Observed!Y$2:Y$2369,Observed!$A$2:$A$2369,$A470,Observed!$C$2:$C$2369,$C470)),AVERAGEIFS(Observed!Y$2:Y$2369,Observed!$A$2:$A$2369,$A470,Observed!$C$2:$C$2369,$C470),"")</f>
        <v/>
      </c>
      <c r="Z470" s="40" t="str">
        <f>IF(ISNUMBER(AVERAGEIFS(Observed!Z$2:Z$2369,Observed!$A$2:$A$2369,$A470,Observed!$C$2:$C$2369,$C470)),AVERAGEIFS(Observed!Z$2:Z$2369,Observed!$A$2:$A$2369,$A470,Observed!$C$2:$C$2369,$C470),"")</f>
        <v/>
      </c>
      <c r="AA470" s="40" t="str">
        <f>IF(ISNUMBER(AVERAGEIFS(Observed!AA$2:AA$2369,Observed!$A$2:$A$2369,$A470,Observed!$C$2:$C$2369,$C470)),AVERAGEIFS(Observed!AA$2:AA$2369,Observed!$A$2:$A$2369,$A470,Observed!$C$2:$C$2369,$C470),"")</f>
        <v/>
      </c>
      <c r="AB470" s="40" t="str">
        <f>IF(ISNUMBER(AVERAGEIFS(Observed!AB$2:AB$2369,Observed!$A$2:$A$2369,$A470,Observed!$C$2:$C$2369,$C470)),AVERAGEIFS(Observed!AB$2:AB$2369,Observed!$A$2:$A$2369,$A470,Observed!$C$2:$C$2369,$C470),"")</f>
        <v/>
      </c>
      <c r="AC470" s="40" t="str">
        <f>IF(ISNUMBER(AVERAGEIFS(Observed!AC$2:AC$2369,Observed!$A$2:$A$2369,$A470,Observed!$C$2:$C$2369,$C470)),AVERAGEIFS(Observed!AC$2:AC$2369,Observed!$A$2:$A$2369,$A470,Observed!$C$2:$C$2369,$C470),"")</f>
        <v/>
      </c>
      <c r="AD470" s="40" t="str">
        <f>IF(ISNUMBER(AVERAGEIFS(Observed!AD$2:AD$2369,Observed!$A$2:$A$2369,$A470,Observed!$C$2:$C$2369,$C470)),AVERAGEIFS(Observed!AD$2:AD$2369,Observed!$A$2:$A$2369,$A470,Observed!$C$2:$C$2369,$C470),"")</f>
        <v/>
      </c>
      <c r="AE470" s="40" t="str">
        <f>IF(ISNUMBER(AVERAGEIFS(Observed!AE$2:AE$2369,Observed!$A$2:$A$2369,$A470,Observed!$C$2:$C$2369,$C470)),AVERAGEIFS(Observed!AE$2:AE$2369,Observed!$A$2:$A$2369,$A470,Observed!$C$2:$C$2369,$C470),"")</f>
        <v/>
      </c>
      <c r="AF470" s="40" t="str">
        <f>IF(ISNUMBER(AVERAGEIFS(Observed!AF$2:AF$2369,Observed!$A$2:$A$2369,$A470,Observed!$C$2:$C$2369,$C470)),AVERAGEIFS(Observed!AF$2:AF$2369,Observed!$A$2:$A$2369,$A470,Observed!$C$2:$C$2369,$C470),"")</f>
        <v/>
      </c>
      <c r="AG470" s="40">
        <f>IF(ISNUMBER(AVERAGEIFS(Observed!AG$2:AG$2369,Observed!$A$2:$A$2369,$A470,Observed!$C$2:$C$2369,$C470)),AVERAGEIFS(Observed!AG$2:AG$2369,Observed!$A$2:$A$2369,$A470,Observed!$C$2:$C$2369,$C470),"")</f>
        <v>1.8633333333333333</v>
      </c>
      <c r="AH470" s="41">
        <f>IF(ISNUMBER(AVERAGEIFS(Observed!AH$2:AH$2369,Observed!$A$2:$A$2369,$A470,Observed!$C$2:$C$2369,$C470)),AVERAGEIFS(Observed!AH$2:AH$2369,Observed!$A$2:$A$2369,$A470,Observed!$C$2:$C$2369,$C470),"")</f>
        <v>2.9666666666666664E-2</v>
      </c>
      <c r="AI470" s="41">
        <f>IF(ISNUMBER(AVERAGEIFS(Observed!AI$2:AI$2369,Observed!$A$2:$A$2369,$A470,Observed!$C$2:$C$2369,$C470)),AVERAGEIFS(Observed!AI$2:AI$2369,Observed!$A$2:$A$2369,$A470,Observed!$C$2:$C$2369,$C470),"")</f>
        <v>2.9666666666666664E-2</v>
      </c>
      <c r="AJ470" s="41" t="str">
        <f>IF(ISNUMBER(AVERAGEIFS(Observed!AJ$2:AJ$2369,Observed!$A$2:$A$2369,$A470,Observed!$C$2:$C$2369,$C470)),AVERAGEIFS(Observed!AJ$2:AJ$2369,Observed!$A$2:$A$2369,$A470,Observed!$C$2:$C$2369,$C470),"")</f>
        <v/>
      </c>
      <c r="AK470" s="40" t="str">
        <f>IF(ISNUMBER(AVERAGEIFS(Observed!AK$2:AK$2369,Observed!$A$2:$A$2369,$A470,Observed!$C$2:$C$2369,$C470)),AVERAGEIFS(Observed!AK$2:AK$2369,Observed!$A$2:$A$2369,$A470,Observed!$C$2:$C$2369,$C470),"")</f>
        <v/>
      </c>
      <c r="AL470" s="41" t="str">
        <f>IF(ISNUMBER(AVERAGEIFS(Observed!AL$2:AL$2369,Observed!$A$2:$A$2369,$A470,Observed!$C$2:$C$2369,$C470)),AVERAGEIFS(Observed!AL$2:AL$2369,Observed!$A$2:$A$2369,$A470,Observed!$C$2:$C$2369,$C470),"")</f>
        <v/>
      </c>
      <c r="AM470" s="40" t="str">
        <f>IF(ISNUMBER(AVERAGEIFS(Observed!AM$2:AM$2369,Observed!$A$2:$A$2369,$A470,Observed!$C$2:$C$2369,$C470)),AVERAGEIFS(Observed!AM$2:AM$2369,Observed!$A$2:$A$2369,$A470,Observed!$C$2:$C$2369,$C470),"")</f>
        <v/>
      </c>
      <c r="AN470" s="40" t="str">
        <f>IF(ISNUMBER(AVERAGEIFS(Observed!AN$2:AN$2369,Observed!$A$2:$A$2369,$A470,Observed!$C$2:$C$2369,$C470)),AVERAGEIFS(Observed!AN$2:AN$2369,Observed!$A$2:$A$2369,$A470,Observed!$C$2:$C$2369,$C470),"")</f>
        <v/>
      </c>
      <c r="AO470" s="40" t="str">
        <f>IF(ISNUMBER(AVERAGEIFS(Observed!AO$2:AO$2369,Observed!$A$2:$A$2369,$A470,Observed!$C$2:$C$2369,$C470)),AVERAGEIFS(Observed!AO$2:AO$2369,Observed!$A$2:$A$2369,$A470,Observed!$C$2:$C$2369,$C470),"")</f>
        <v/>
      </c>
      <c r="AP470" s="41" t="str">
        <f>IF(ISNUMBER(AVERAGEIFS(Observed!AP$2:AP$2369,Observed!$A$2:$A$2369,$A470,Observed!$C$2:$C$2369,$C470)),AVERAGEIFS(Observed!AP$2:AP$2369,Observed!$A$2:$A$2369,$A470,Observed!$C$2:$C$2369,$C470),"")</f>
        <v/>
      </c>
      <c r="AQ470" s="40" t="str">
        <f>IF(ISNUMBER(AVERAGEIFS(Observed!AQ$2:AQ$2369,Observed!$A$2:$A$2369,$A470,Observed!$C$2:$C$2369,$C470)),AVERAGEIFS(Observed!AQ$2:AQ$2369,Observed!$A$2:$A$2369,$A470,Observed!$C$2:$C$2369,$C470),"")</f>
        <v/>
      </c>
      <c r="AR470" s="40" t="str">
        <f>IF(ISNUMBER(AVERAGEIFS(Observed!AR$2:AR$2369,Observed!$A$2:$A$2369,$A470,Observed!$C$2:$C$2369,$C470)),AVERAGEIFS(Observed!AR$2:AR$2369,Observed!$A$2:$A$2369,$A470,Observed!$C$2:$C$2369,$C470),"")</f>
        <v/>
      </c>
      <c r="AS470" s="3">
        <f>COUNTIFS(Observed!$A$2:$A$2369,$A470,Observed!$C$2:$C$2369,$C470)</f>
        <v>3</v>
      </c>
      <c r="AT470" s="3">
        <f t="shared" si="7"/>
        <v>4</v>
      </c>
    </row>
    <row r="471" spans="1:46" x14ac:dyDescent="0.25">
      <c r="A471" t="s">
        <v>67</v>
      </c>
      <c r="B471" t="s">
        <v>68</v>
      </c>
      <c r="C471" s="7">
        <v>42034</v>
      </c>
      <c r="D471" t="s">
        <v>101</v>
      </c>
      <c r="F471">
        <v>200</v>
      </c>
      <c r="J471" t="s">
        <v>96</v>
      </c>
      <c r="K471" t="s">
        <v>58</v>
      </c>
      <c r="L471">
        <v>1</v>
      </c>
      <c r="M471" t="s">
        <v>76</v>
      </c>
      <c r="N471" s="39">
        <f>IF(ISNUMBER(AVERAGEIFS(Observed!N$2:N$2369,Observed!$A$2:$A$2369,$A471,Observed!$C$2:$C$2369,$C471)),AVERAGEIFS(Observed!N$2:N$2369,Observed!$A$2:$A$2369,$A471,Observed!$C$2:$C$2369,$C471),"")</f>
        <v>1932.0666666666668</v>
      </c>
      <c r="O471" s="40">
        <f>IF(ISNUMBER(AVERAGEIFS(Observed!O$2:O$2369,Observed!$A$2:$A$2369,$A471,Observed!$C$2:$C$2369,$C471)),AVERAGEIFS(Observed!O$2:O$2369,Observed!$A$2:$A$2369,$A471,Observed!$C$2:$C$2369,$C471),"")</f>
        <v>193.20666666666668</v>
      </c>
      <c r="P471" s="40" t="str">
        <f>IF(ISNUMBER(AVERAGEIFS(Observed!P$2:P$2369,Observed!$A$2:$A$2369,$A471,Observed!$C$2:$C$2369,$C471)),AVERAGEIFS(Observed!P$2:P$2369,Observed!$A$2:$A$2369,$A471,Observed!$C$2:$C$2369,$C471),"")</f>
        <v/>
      </c>
      <c r="Q471" s="40" t="str">
        <f>IF(ISNUMBER(AVERAGEIFS(Observed!Q$2:Q$2369,Observed!$A$2:$A$2369,$A471,Observed!$C$2:$C$2369,$C471)),AVERAGEIFS(Observed!Q$2:Q$2369,Observed!$A$2:$A$2369,$A471,Observed!$C$2:$C$2369,$C471),"")</f>
        <v/>
      </c>
      <c r="R471" s="40" t="str">
        <f>IF(ISNUMBER(AVERAGEIFS(Observed!R$2:R$2369,Observed!$A$2:$A$2369,$A471,Observed!$C$2:$C$2369,$C471)),AVERAGEIFS(Observed!R$2:R$2369,Observed!$A$2:$A$2369,$A471,Observed!$C$2:$C$2369,$C471),"")</f>
        <v/>
      </c>
      <c r="S471" s="41" t="str">
        <f>IF(ISNUMBER(AVERAGEIFS(Observed!S$2:S$2369,Observed!$A$2:$A$2369,$A471,Observed!$C$2:$C$2369,$C471)),AVERAGEIFS(Observed!S$2:S$2369,Observed!$A$2:$A$2369,$A471,Observed!$C$2:$C$2369,$C471),"")</f>
        <v/>
      </c>
      <c r="T471" s="41" t="str">
        <f>IF(ISNUMBER(AVERAGEIFS(Observed!T$2:T$2369,Observed!$A$2:$A$2369,$A471,Observed!$C$2:$C$2369,$C471)),AVERAGEIFS(Observed!T$2:T$2369,Observed!$A$2:$A$2369,$A471,Observed!$C$2:$C$2369,$C471),"")</f>
        <v/>
      </c>
      <c r="U471" s="41" t="str">
        <f>IF(ISNUMBER(AVERAGEIFS(Observed!U$2:U$2369,Observed!$A$2:$A$2369,$A471,Observed!$C$2:$C$2369,$C471)),AVERAGEIFS(Observed!U$2:U$2369,Observed!$A$2:$A$2369,$A471,Observed!$C$2:$C$2369,$C471),"")</f>
        <v/>
      </c>
      <c r="V471" s="40" t="str">
        <f>IF(ISNUMBER(AVERAGEIFS(Observed!V$2:V$2369,Observed!$A$2:$A$2369,$A471,Observed!$C$2:$C$2369,$C471)),AVERAGEIFS(Observed!V$2:V$2369,Observed!$A$2:$A$2369,$A471,Observed!$C$2:$C$2369,$C471),"")</f>
        <v/>
      </c>
      <c r="W471" s="8" t="str">
        <f>IF(ISNUMBER(AVERAGEIFS(Observed!W$2:W$2369,Observed!$A$2:$A$2369,$A471,Observed!$C$2:$C$2369,$C471)),AVERAGEIFS(Observed!W$2:W$2369,Observed!$A$2:$A$2369,$A471,Observed!$C$2:$C$2369,$C471),"")</f>
        <v/>
      </c>
      <c r="X471" s="8" t="str">
        <f>IF(ISNUMBER(AVERAGEIFS(Observed!X$2:X$2369,Observed!$A$2:$A$2369,$A471,Observed!$C$2:$C$2369,$C471)),AVERAGEIFS(Observed!X$2:X$2369,Observed!$A$2:$A$2369,$A471,Observed!$C$2:$C$2369,$C471),"")</f>
        <v/>
      </c>
      <c r="Y471" s="40" t="str">
        <f>IF(ISNUMBER(AVERAGEIFS(Observed!Y$2:Y$2369,Observed!$A$2:$A$2369,$A471,Observed!$C$2:$C$2369,$C471)),AVERAGEIFS(Observed!Y$2:Y$2369,Observed!$A$2:$A$2369,$A471,Observed!$C$2:$C$2369,$C471),"")</f>
        <v/>
      </c>
      <c r="Z471" s="40" t="str">
        <f>IF(ISNUMBER(AVERAGEIFS(Observed!Z$2:Z$2369,Observed!$A$2:$A$2369,$A471,Observed!$C$2:$C$2369,$C471)),AVERAGEIFS(Observed!Z$2:Z$2369,Observed!$A$2:$A$2369,$A471,Observed!$C$2:$C$2369,$C471),"")</f>
        <v/>
      </c>
      <c r="AA471" s="40" t="str">
        <f>IF(ISNUMBER(AVERAGEIFS(Observed!AA$2:AA$2369,Observed!$A$2:$A$2369,$A471,Observed!$C$2:$C$2369,$C471)),AVERAGEIFS(Observed!AA$2:AA$2369,Observed!$A$2:$A$2369,$A471,Observed!$C$2:$C$2369,$C471),"")</f>
        <v/>
      </c>
      <c r="AB471" s="40" t="str">
        <f>IF(ISNUMBER(AVERAGEIFS(Observed!AB$2:AB$2369,Observed!$A$2:$A$2369,$A471,Observed!$C$2:$C$2369,$C471)),AVERAGEIFS(Observed!AB$2:AB$2369,Observed!$A$2:$A$2369,$A471,Observed!$C$2:$C$2369,$C471),"")</f>
        <v/>
      </c>
      <c r="AC471" s="40" t="str">
        <f>IF(ISNUMBER(AVERAGEIFS(Observed!AC$2:AC$2369,Observed!$A$2:$A$2369,$A471,Observed!$C$2:$C$2369,$C471)),AVERAGEIFS(Observed!AC$2:AC$2369,Observed!$A$2:$A$2369,$A471,Observed!$C$2:$C$2369,$C471),"")</f>
        <v/>
      </c>
      <c r="AD471" s="40" t="str">
        <f>IF(ISNUMBER(AVERAGEIFS(Observed!AD$2:AD$2369,Observed!$A$2:$A$2369,$A471,Observed!$C$2:$C$2369,$C471)),AVERAGEIFS(Observed!AD$2:AD$2369,Observed!$A$2:$A$2369,$A471,Observed!$C$2:$C$2369,$C471),"")</f>
        <v/>
      </c>
      <c r="AE471" s="40" t="str">
        <f>IF(ISNUMBER(AVERAGEIFS(Observed!AE$2:AE$2369,Observed!$A$2:$A$2369,$A471,Observed!$C$2:$C$2369,$C471)),AVERAGEIFS(Observed!AE$2:AE$2369,Observed!$A$2:$A$2369,$A471,Observed!$C$2:$C$2369,$C471),"")</f>
        <v/>
      </c>
      <c r="AF471" s="40" t="str">
        <f>IF(ISNUMBER(AVERAGEIFS(Observed!AF$2:AF$2369,Observed!$A$2:$A$2369,$A471,Observed!$C$2:$C$2369,$C471)),AVERAGEIFS(Observed!AF$2:AF$2369,Observed!$A$2:$A$2369,$A471,Observed!$C$2:$C$2369,$C471),"")</f>
        <v/>
      </c>
      <c r="AG471" s="40">
        <f>IF(ISNUMBER(AVERAGEIFS(Observed!AG$2:AG$2369,Observed!$A$2:$A$2369,$A471,Observed!$C$2:$C$2369,$C471)),AVERAGEIFS(Observed!AG$2:AG$2369,Observed!$A$2:$A$2369,$A471,Observed!$C$2:$C$2369,$C471),"")</f>
        <v>1.95</v>
      </c>
      <c r="AH471" s="41">
        <f>IF(ISNUMBER(AVERAGEIFS(Observed!AH$2:AH$2369,Observed!$A$2:$A$2369,$A471,Observed!$C$2:$C$2369,$C471)),AVERAGEIFS(Observed!AH$2:AH$2369,Observed!$A$2:$A$2369,$A471,Observed!$C$2:$C$2369,$C471),"")</f>
        <v>3.1E-2</v>
      </c>
      <c r="AI471" s="41">
        <f>IF(ISNUMBER(AVERAGEIFS(Observed!AI$2:AI$2369,Observed!$A$2:$A$2369,$A471,Observed!$C$2:$C$2369,$C471)),AVERAGEIFS(Observed!AI$2:AI$2369,Observed!$A$2:$A$2369,$A471,Observed!$C$2:$C$2369,$C471),"")</f>
        <v>3.1E-2</v>
      </c>
      <c r="AJ471" s="41" t="str">
        <f>IF(ISNUMBER(AVERAGEIFS(Observed!AJ$2:AJ$2369,Observed!$A$2:$A$2369,$A471,Observed!$C$2:$C$2369,$C471)),AVERAGEIFS(Observed!AJ$2:AJ$2369,Observed!$A$2:$A$2369,$A471,Observed!$C$2:$C$2369,$C471),"")</f>
        <v/>
      </c>
      <c r="AK471" s="40" t="str">
        <f>IF(ISNUMBER(AVERAGEIFS(Observed!AK$2:AK$2369,Observed!$A$2:$A$2369,$A471,Observed!$C$2:$C$2369,$C471)),AVERAGEIFS(Observed!AK$2:AK$2369,Observed!$A$2:$A$2369,$A471,Observed!$C$2:$C$2369,$C471),"")</f>
        <v/>
      </c>
      <c r="AL471" s="41" t="str">
        <f>IF(ISNUMBER(AVERAGEIFS(Observed!AL$2:AL$2369,Observed!$A$2:$A$2369,$A471,Observed!$C$2:$C$2369,$C471)),AVERAGEIFS(Observed!AL$2:AL$2369,Observed!$A$2:$A$2369,$A471,Observed!$C$2:$C$2369,$C471),"")</f>
        <v/>
      </c>
      <c r="AM471" s="40" t="str">
        <f>IF(ISNUMBER(AVERAGEIFS(Observed!AM$2:AM$2369,Observed!$A$2:$A$2369,$A471,Observed!$C$2:$C$2369,$C471)),AVERAGEIFS(Observed!AM$2:AM$2369,Observed!$A$2:$A$2369,$A471,Observed!$C$2:$C$2369,$C471),"")</f>
        <v/>
      </c>
      <c r="AN471" s="40" t="str">
        <f>IF(ISNUMBER(AVERAGEIFS(Observed!AN$2:AN$2369,Observed!$A$2:$A$2369,$A471,Observed!$C$2:$C$2369,$C471)),AVERAGEIFS(Observed!AN$2:AN$2369,Observed!$A$2:$A$2369,$A471,Observed!$C$2:$C$2369,$C471),"")</f>
        <v/>
      </c>
      <c r="AO471" s="40" t="str">
        <f>IF(ISNUMBER(AVERAGEIFS(Observed!AO$2:AO$2369,Observed!$A$2:$A$2369,$A471,Observed!$C$2:$C$2369,$C471)),AVERAGEIFS(Observed!AO$2:AO$2369,Observed!$A$2:$A$2369,$A471,Observed!$C$2:$C$2369,$C471),"")</f>
        <v/>
      </c>
      <c r="AP471" s="41" t="str">
        <f>IF(ISNUMBER(AVERAGEIFS(Observed!AP$2:AP$2369,Observed!$A$2:$A$2369,$A471,Observed!$C$2:$C$2369,$C471)),AVERAGEIFS(Observed!AP$2:AP$2369,Observed!$A$2:$A$2369,$A471,Observed!$C$2:$C$2369,$C471),"")</f>
        <v/>
      </c>
      <c r="AQ471" s="40" t="str">
        <f>IF(ISNUMBER(AVERAGEIFS(Observed!AQ$2:AQ$2369,Observed!$A$2:$A$2369,$A471,Observed!$C$2:$C$2369,$C471)),AVERAGEIFS(Observed!AQ$2:AQ$2369,Observed!$A$2:$A$2369,$A471,Observed!$C$2:$C$2369,$C471),"")</f>
        <v/>
      </c>
      <c r="AR471" s="40" t="str">
        <f>IF(ISNUMBER(AVERAGEIFS(Observed!AR$2:AR$2369,Observed!$A$2:$A$2369,$A471,Observed!$C$2:$C$2369,$C471)),AVERAGEIFS(Observed!AR$2:AR$2369,Observed!$A$2:$A$2369,$A471,Observed!$C$2:$C$2369,$C471),"")</f>
        <v/>
      </c>
      <c r="AS471" s="3">
        <f>COUNTIFS(Observed!$A$2:$A$2369,$A471,Observed!$C$2:$C$2369,$C471)</f>
        <v>3</v>
      </c>
      <c r="AT471" s="3">
        <f t="shared" si="7"/>
        <v>4</v>
      </c>
    </row>
    <row r="472" spans="1:46" x14ac:dyDescent="0.25">
      <c r="A472" t="s">
        <v>73</v>
      </c>
      <c r="B472" t="s">
        <v>68</v>
      </c>
      <c r="C472" s="7">
        <v>42034</v>
      </c>
      <c r="D472" t="s">
        <v>101</v>
      </c>
      <c r="F472">
        <v>350</v>
      </c>
      <c r="J472" t="s">
        <v>96</v>
      </c>
      <c r="K472" t="s">
        <v>58</v>
      </c>
      <c r="L472">
        <v>1</v>
      </c>
      <c r="M472" t="s">
        <v>76</v>
      </c>
      <c r="N472" s="39">
        <f>IF(ISNUMBER(AVERAGEIFS(Observed!N$2:N$2369,Observed!$A$2:$A$2369,$A472,Observed!$C$2:$C$2369,$C472)),AVERAGEIFS(Observed!N$2:N$2369,Observed!$A$2:$A$2369,$A472,Observed!$C$2:$C$2369,$C472),"")</f>
        <v>1960.7333333333333</v>
      </c>
      <c r="O472" s="40">
        <f>IF(ISNUMBER(AVERAGEIFS(Observed!O$2:O$2369,Observed!$A$2:$A$2369,$A472,Observed!$C$2:$C$2369,$C472)),AVERAGEIFS(Observed!O$2:O$2369,Observed!$A$2:$A$2369,$A472,Observed!$C$2:$C$2369,$C472),"")</f>
        <v>196.07333333333335</v>
      </c>
      <c r="P472" s="40" t="str">
        <f>IF(ISNUMBER(AVERAGEIFS(Observed!P$2:P$2369,Observed!$A$2:$A$2369,$A472,Observed!$C$2:$C$2369,$C472)),AVERAGEIFS(Observed!P$2:P$2369,Observed!$A$2:$A$2369,$A472,Observed!$C$2:$C$2369,$C472),"")</f>
        <v/>
      </c>
      <c r="Q472" s="40" t="str">
        <f>IF(ISNUMBER(AVERAGEIFS(Observed!Q$2:Q$2369,Observed!$A$2:$A$2369,$A472,Observed!$C$2:$C$2369,$C472)),AVERAGEIFS(Observed!Q$2:Q$2369,Observed!$A$2:$A$2369,$A472,Observed!$C$2:$C$2369,$C472),"")</f>
        <v/>
      </c>
      <c r="R472" s="40" t="str">
        <f>IF(ISNUMBER(AVERAGEIFS(Observed!R$2:R$2369,Observed!$A$2:$A$2369,$A472,Observed!$C$2:$C$2369,$C472)),AVERAGEIFS(Observed!R$2:R$2369,Observed!$A$2:$A$2369,$A472,Observed!$C$2:$C$2369,$C472),"")</f>
        <v/>
      </c>
      <c r="S472" s="41" t="str">
        <f>IF(ISNUMBER(AVERAGEIFS(Observed!S$2:S$2369,Observed!$A$2:$A$2369,$A472,Observed!$C$2:$C$2369,$C472)),AVERAGEIFS(Observed!S$2:S$2369,Observed!$A$2:$A$2369,$A472,Observed!$C$2:$C$2369,$C472),"")</f>
        <v/>
      </c>
      <c r="T472" s="41" t="str">
        <f>IF(ISNUMBER(AVERAGEIFS(Observed!T$2:T$2369,Observed!$A$2:$A$2369,$A472,Observed!$C$2:$C$2369,$C472)),AVERAGEIFS(Observed!T$2:T$2369,Observed!$A$2:$A$2369,$A472,Observed!$C$2:$C$2369,$C472),"")</f>
        <v/>
      </c>
      <c r="U472" s="41" t="str">
        <f>IF(ISNUMBER(AVERAGEIFS(Observed!U$2:U$2369,Observed!$A$2:$A$2369,$A472,Observed!$C$2:$C$2369,$C472)),AVERAGEIFS(Observed!U$2:U$2369,Observed!$A$2:$A$2369,$A472,Observed!$C$2:$C$2369,$C472),"")</f>
        <v/>
      </c>
      <c r="V472" s="40" t="str">
        <f>IF(ISNUMBER(AVERAGEIFS(Observed!V$2:V$2369,Observed!$A$2:$A$2369,$A472,Observed!$C$2:$C$2369,$C472)),AVERAGEIFS(Observed!V$2:V$2369,Observed!$A$2:$A$2369,$A472,Observed!$C$2:$C$2369,$C472),"")</f>
        <v/>
      </c>
      <c r="W472" s="8" t="str">
        <f>IF(ISNUMBER(AVERAGEIFS(Observed!W$2:W$2369,Observed!$A$2:$A$2369,$A472,Observed!$C$2:$C$2369,$C472)),AVERAGEIFS(Observed!W$2:W$2369,Observed!$A$2:$A$2369,$A472,Observed!$C$2:$C$2369,$C472),"")</f>
        <v/>
      </c>
      <c r="X472" s="8" t="str">
        <f>IF(ISNUMBER(AVERAGEIFS(Observed!X$2:X$2369,Observed!$A$2:$A$2369,$A472,Observed!$C$2:$C$2369,$C472)),AVERAGEIFS(Observed!X$2:X$2369,Observed!$A$2:$A$2369,$A472,Observed!$C$2:$C$2369,$C472),"")</f>
        <v/>
      </c>
      <c r="Y472" s="40" t="str">
        <f>IF(ISNUMBER(AVERAGEIFS(Observed!Y$2:Y$2369,Observed!$A$2:$A$2369,$A472,Observed!$C$2:$C$2369,$C472)),AVERAGEIFS(Observed!Y$2:Y$2369,Observed!$A$2:$A$2369,$A472,Observed!$C$2:$C$2369,$C472),"")</f>
        <v/>
      </c>
      <c r="Z472" s="40" t="str">
        <f>IF(ISNUMBER(AVERAGEIFS(Observed!Z$2:Z$2369,Observed!$A$2:$A$2369,$A472,Observed!$C$2:$C$2369,$C472)),AVERAGEIFS(Observed!Z$2:Z$2369,Observed!$A$2:$A$2369,$A472,Observed!$C$2:$C$2369,$C472),"")</f>
        <v/>
      </c>
      <c r="AA472" s="40" t="str">
        <f>IF(ISNUMBER(AVERAGEIFS(Observed!AA$2:AA$2369,Observed!$A$2:$A$2369,$A472,Observed!$C$2:$C$2369,$C472)),AVERAGEIFS(Observed!AA$2:AA$2369,Observed!$A$2:$A$2369,$A472,Observed!$C$2:$C$2369,$C472),"")</f>
        <v/>
      </c>
      <c r="AB472" s="40" t="str">
        <f>IF(ISNUMBER(AVERAGEIFS(Observed!AB$2:AB$2369,Observed!$A$2:$A$2369,$A472,Observed!$C$2:$C$2369,$C472)),AVERAGEIFS(Observed!AB$2:AB$2369,Observed!$A$2:$A$2369,$A472,Observed!$C$2:$C$2369,$C472),"")</f>
        <v/>
      </c>
      <c r="AC472" s="40" t="str">
        <f>IF(ISNUMBER(AVERAGEIFS(Observed!AC$2:AC$2369,Observed!$A$2:$A$2369,$A472,Observed!$C$2:$C$2369,$C472)),AVERAGEIFS(Observed!AC$2:AC$2369,Observed!$A$2:$A$2369,$A472,Observed!$C$2:$C$2369,$C472),"")</f>
        <v/>
      </c>
      <c r="AD472" s="40" t="str">
        <f>IF(ISNUMBER(AVERAGEIFS(Observed!AD$2:AD$2369,Observed!$A$2:$A$2369,$A472,Observed!$C$2:$C$2369,$C472)),AVERAGEIFS(Observed!AD$2:AD$2369,Observed!$A$2:$A$2369,$A472,Observed!$C$2:$C$2369,$C472),"")</f>
        <v/>
      </c>
      <c r="AE472" s="40" t="str">
        <f>IF(ISNUMBER(AVERAGEIFS(Observed!AE$2:AE$2369,Observed!$A$2:$A$2369,$A472,Observed!$C$2:$C$2369,$C472)),AVERAGEIFS(Observed!AE$2:AE$2369,Observed!$A$2:$A$2369,$A472,Observed!$C$2:$C$2369,$C472),"")</f>
        <v/>
      </c>
      <c r="AF472" s="40" t="str">
        <f>IF(ISNUMBER(AVERAGEIFS(Observed!AF$2:AF$2369,Observed!$A$2:$A$2369,$A472,Observed!$C$2:$C$2369,$C472)),AVERAGEIFS(Observed!AF$2:AF$2369,Observed!$A$2:$A$2369,$A472,Observed!$C$2:$C$2369,$C472),"")</f>
        <v/>
      </c>
      <c r="AG472" s="40">
        <f>IF(ISNUMBER(AVERAGEIFS(Observed!AG$2:AG$2369,Observed!$A$2:$A$2369,$A472,Observed!$C$2:$C$2369,$C472)),AVERAGEIFS(Observed!AG$2:AG$2369,Observed!$A$2:$A$2369,$A472,Observed!$C$2:$C$2369,$C472),"")</f>
        <v>1.9133333333333333</v>
      </c>
      <c r="AH472" s="41">
        <f>IF(ISNUMBER(AVERAGEIFS(Observed!AH$2:AH$2369,Observed!$A$2:$A$2369,$A472,Observed!$C$2:$C$2369,$C472)),AVERAGEIFS(Observed!AH$2:AH$2369,Observed!$A$2:$A$2369,$A472,Observed!$C$2:$C$2369,$C472),"")</f>
        <v>3.0333333333333334E-2</v>
      </c>
      <c r="AI472" s="41">
        <f>IF(ISNUMBER(AVERAGEIFS(Observed!AI$2:AI$2369,Observed!$A$2:$A$2369,$A472,Observed!$C$2:$C$2369,$C472)),AVERAGEIFS(Observed!AI$2:AI$2369,Observed!$A$2:$A$2369,$A472,Observed!$C$2:$C$2369,$C472),"")</f>
        <v>3.0333333333333334E-2</v>
      </c>
      <c r="AJ472" s="41" t="str">
        <f>IF(ISNUMBER(AVERAGEIFS(Observed!AJ$2:AJ$2369,Observed!$A$2:$A$2369,$A472,Observed!$C$2:$C$2369,$C472)),AVERAGEIFS(Observed!AJ$2:AJ$2369,Observed!$A$2:$A$2369,$A472,Observed!$C$2:$C$2369,$C472),"")</f>
        <v/>
      </c>
      <c r="AK472" s="40" t="str">
        <f>IF(ISNUMBER(AVERAGEIFS(Observed!AK$2:AK$2369,Observed!$A$2:$A$2369,$A472,Observed!$C$2:$C$2369,$C472)),AVERAGEIFS(Observed!AK$2:AK$2369,Observed!$A$2:$A$2369,$A472,Observed!$C$2:$C$2369,$C472),"")</f>
        <v/>
      </c>
      <c r="AL472" s="41" t="str">
        <f>IF(ISNUMBER(AVERAGEIFS(Observed!AL$2:AL$2369,Observed!$A$2:$A$2369,$A472,Observed!$C$2:$C$2369,$C472)),AVERAGEIFS(Observed!AL$2:AL$2369,Observed!$A$2:$A$2369,$A472,Observed!$C$2:$C$2369,$C472),"")</f>
        <v/>
      </c>
      <c r="AM472" s="40" t="str">
        <f>IF(ISNUMBER(AVERAGEIFS(Observed!AM$2:AM$2369,Observed!$A$2:$A$2369,$A472,Observed!$C$2:$C$2369,$C472)),AVERAGEIFS(Observed!AM$2:AM$2369,Observed!$A$2:$A$2369,$A472,Observed!$C$2:$C$2369,$C472),"")</f>
        <v/>
      </c>
      <c r="AN472" s="40" t="str">
        <f>IF(ISNUMBER(AVERAGEIFS(Observed!AN$2:AN$2369,Observed!$A$2:$A$2369,$A472,Observed!$C$2:$C$2369,$C472)),AVERAGEIFS(Observed!AN$2:AN$2369,Observed!$A$2:$A$2369,$A472,Observed!$C$2:$C$2369,$C472),"")</f>
        <v/>
      </c>
      <c r="AO472" s="40" t="str">
        <f>IF(ISNUMBER(AVERAGEIFS(Observed!AO$2:AO$2369,Observed!$A$2:$A$2369,$A472,Observed!$C$2:$C$2369,$C472)),AVERAGEIFS(Observed!AO$2:AO$2369,Observed!$A$2:$A$2369,$A472,Observed!$C$2:$C$2369,$C472),"")</f>
        <v/>
      </c>
      <c r="AP472" s="41" t="str">
        <f>IF(ISNUMBER(AVERAGEIFS(Observed!AP$2:AP$2369,Observed!$A$2:$A$2369,$A472,Observed!$C$2:$C$2369,$C472)),AVERAGEIFS(Observed!AP$2:AP$2369,Observed!$A$2:$A$2369,$A472,Observed!$C$2:$C$2369,$C472),"")</f>
        <v/>
      </c>
      <c r="AQ472" s="40" t="str">
        <f>IF(ISNUMBER(AVERAGEIFS(Observed!AQ$2:AQ$2369,Observed!$A$2:$A$2369,$A472,Observed!$C$2:$C$2369,$C472)),AVERAGEIFS(Observed!AQ$2:AQ$2369,Observed!$A$2:$A$2369,$A472,Observed!$C$2:$C$2369,$C472),"")</f>
        <v/>
      </c>
      <c r="AR472" s="40" t="str">
        <f>IF(ISNUMBER(AVERAGEIFS(Observed!AR$2:AR$2369,Observed!$A$2:$A$2369,$A472,Observed!$C$2:$C$2369,$C472)),AVERAGEIFS(Observed!AR$2:AR$2369,Observed!$A$2:$A$2369,$A472,Observed!$C$2:$C$2369,$C472),"")</f>
        <v/>
      </c>
      <c r="AS472" s="3">
        <f>COUNTIFS(Observed!$A$2:$A$2369,$A472,Observed!$C$2:$C$2369,$C472)</f>
        <v>3</v>
      </c>
      <c r="AT472" s="3">
        <f t="shared" si="7"/>
        <v>4</v>
      </c>
    </row>
    <row r="473" spans="1:46" x14ac:dyDescent="0.25">
      <c r="A473" t="s">
        <v>72</v>
      </c>
      <c r="B473" t="s">
        <v>68</v>
      </c>
      <c r="C473" s="7">
        <v>42034</v>
      </c>
      <c r="D473" t="s">
        <v>101</v>
      </c>
      <c r="F473">
        <v>500</v>
      </c>
      <c r="J473" t="s">
        <v>96</v>
      </c>
      <c r="K473" t="s">
        <v>58</v>
      </c>
      <c r="L473">
        <v>1</v>
      </c>
      <c r="M473" t="s">
        <v>76</v>
      </c>
      <c r="N473" s="39">
        <f>IF(ISNUMBER(AVERAGEIFS(Observed!N$2:N$2369,Observed!$A$2:$A$2369,$A473,Observed!$C$2:$C$2369,$C473)),AVERAGEIFS(Observed!N$2:N$2369,Observed!$A$2:$A$2369,$A473,Observed!$C$2:$C$2369,$C473),"")</f>
        <v>1783</v>
      </c>
      <c r="O473" s="40">
        <f>IF(ISNUMBER(AVERAGEIFS(Observed!O$2:O$2369,Observed!$A$2:$A$2369,$A473,Observed!$C$2:$C$2369,$C473)),AVERAGEIFS(Observed!O$2:O$2369,Observed!$A$2:$A$2369,$A473,Observed!$C$2:$C$2369,$C473),"")</f>
        <v>178.29999999999998</v>
      </c>
      <c r="P473" s="40" t="str">
        <f>IF(ISNUMBER(AVERAGEIFS(Observed!P$2:P$2369,Observed!$A$2:$A$2369,$A473,Observed!$C$2:$C$2369,$C473)),AVERAGEIFS(Observed!P$2:P$2369,Observed!$A$2:$A$2369,$A473,Observed!$C$2:$C$2369,$C473),"")</f>
        <v/>
      </c>
      <c r="Q473" s="40" t="str">
        <f>IF(ISNUMBER(AVERAGEIFS(Observed!Q$2:Q$2369,Observed!$A$2:$A$2369,$A473,Observed!$C$2:$C$2369,$C473)),AVERAGEIFS(Observed!Q$2:Q$2369,Observed!$A$2:$A$2369,$A473,Observed!$C$2:$C$2369,$C473),"")</f>
        <v/>
      </c>
      <c r="R473" s="40" t="str">
        <f>IF(ISNUMBER(AVERAGEIFS(Observed!R$2:R$2369,Observed!$A$2:$A$2369,$A473,Observed!$C$2:$C$2369,$C473)),AVERAGEIFS(Observed!R$2:R$2369,Observed!$A$2:$A$2369,$A473,Observed!$C$2:$C$2369,$C473),"")</f>
        <v/>
      </c>
      <c r="S473" s="41" t="str">
        <f>IF(ISNUMBER(AVERAGEIFS(Observed!S$2:S$2369,Observed!$A$2:$A$2369,$A473,Observed!$C$2:$C$2369,$C473)),AVERAGEIFS(Observed!S$2:S$2369,Observed!$A$2:$A$2369,$A473,Observed!$C$2:$C$2369,$C473),"")</f>
        <v/>
      </c>
      <c r="T473" s="41" t="str">
        <f>IF(ISNUMBER(AVERAGEIFS(Observed!T$2:T$2369,Observed!$A$2:$A$2369,$A473,Observed!$C$2:$C$2369,$C473)),AVERAGEIFS(Observed!T$2:T$2369,Observed!$A$2:$A$2369,$A473,Observed!$C$2:$C$2369,$C473),"")</f>
        <v/>
      </c>
      <c r="U473" s="41" t="str">
        <f>IF(ISNUMBER(AVERAGEIFS(Observed!U$2:U$2369,Observed!$A$2:$A$2369,$A473,Observed!$C$2:$C$2369,$C473)),AVERAGEIFS(Observed!U$2:U$2369,Observed!$A$2:$A$2369,$A473,Observed!$C$2:$C$2369,$C473),"")</f>
        <v/>
      </c>
      <c r="V473" s="40" t="str">
        <f>IF(ISNUMBER(AVERAGEIFS(Observed!V$2:V$2369,Observed!$A$2:$A$2369,$A473,Observed!$C$2:$C$2369,$C473)),AVERAGEIFS(Observed!V$2:V$2369,Observed!$A$2:$A$2369,$A473,Observed!$C$2:$C$2369,$C473),"")</f>
        <v/>
      </c>
      <c r="W473" s="8" t="str">
        <f>IF(ISNUMBER(AVERAGEIFS(Observed!W$2:W$2369,Observed!$A$2:$A$2369,$A473,Observed!$C$2:$C$2369,$C473)),AVERAGEIFS(Observed!W$2:W$2369,Observed!$A$2:$A$2369,$A473,Observed!$C$2:$C$2369,$C473),"")</f>
        <v/>
      </c>
      <c r="X473" s="8" t="str">
        <f>IF(ISNUMBER(AVERAGEIFS(Observed!X$2:X$2369,Observed!$A$2:$A$2369,$A473,Observed!$C$2:$C$2369,$C473)),AVERAGEIFS(Observed!X$2:X$2369,Observed!$A$2:$A$2369,$A473,Observed!$C$2:$C$2369,$C473),"")</f>
        <v/>
      </c>
      <c r="Y473" s="40" t="str">
        <f>IF(ISNUMBER(AVERAGEIFS(Observed!Y$2:Y$2369,Observed!$A$2:$A$2369,$A473,Observed!$C$2:$C$2369,$C473)),AVERAGEIFS(Observed!Y$2:Y$2369,Observed!$A$2:$A$2369,$A473,Observed!$C$2:$C$2369,$C473),"")</f>
        <v/>
      </c>
      <c r="Z473" s="40" t="str">
        <f>IF(ISNUMBER(AVERAGEIFS(Observed!Z$2:Z$2369,Observed!$A$2:$A$2369,$A473,Observed!$C$2:$C$2369,$C473)),AVERAGEIFS(Observed!Z$2:Z$2369,Observed!$A$2:$A$2369,$A473,Observed!$C$2:$C$2369,$C473),"")</f>
        <v/>
      </c>
      <c r="AA473" s="40" t="str">
        <f>IF(ISNUMBER(AVERAGEIFS(Observed!AA$2:AA$2369,Observed!$A$2:$A$2369,$A473,Observed!$C$2:$C$2369,$C473)),AVERAGEIFS(Observed!AA$2:AA$2369,Observed!$A$2:$A$2369,$A473,Observed!$C$2:$C$2369,$C473),"")</f>
        <v/>
      </c>
      <c r="AB473" s="40" t="str">
        <f>IF(ISNUMBER(AVERAGEIFS(Observed!AB$2:AB$2369,Observed!$A$2:$A$2369,$A473,Observed!$C$2:$C$2369,$C473)),AVERAGEIFS(Observed!AB$2:AB$2369,Observed!$A$2:$A$2369,$A473,Observed!$C$2:$C$2369,$C473),"")</f>
        <v/>
      </c>
      <c r="AC473" s="40" t="str">
        <f>IF(ISNUMBER(AVERAGEIFS(Observed!AC$2:AC$2369,Observed!$A$2:$A$2369,$A473,Observed!$C$2:$C$2369,$C473)),AVERAGEIFS(Observed!AC$2:AC$2369,Observed!$A$2:$A$2369,$A473,Observed!$C$2:$C$2369,$C473),"")</f>
        <v/>
      </c>
      <c r="AD473" s="40" t="str">
        <f>IF(ISNUMBER(AVERAGEIFS(Observed!AD$2:AD$2369,Observed!$A$2:$A$2369,$A473,Observed!$C$2:$C$2369,$C473)),AVERAGEIFS(Observed!AD$2:AD$2369,Observed!$A$2:$A$2369,$A473,Observed!$C$2:$C$2369,$C473),"")</f>
        <v/>
      </c>
      <c r="AE473" s="40" t="str">
        <f>IF(ISNUMBER(AVERAGEIFS(Observed!AE$2:AE$2369,Observed!$A$2:$A$2369,$A473,Observed!$C$2:$C$2369,$C473)),AVERAGEIFS(Observed!AE$2:AE$2369,Observed!$A$2:$A$2369,$A473,Observed!$C$2:$C$2369,$C473),"")</f>
        <v/>
      </c>
      <c r="AF473" s="40" t="str">
        <f>IF(ISNUMBER(AVERAGEIFS(Observed!AF$2:AF$2369,Observed!$A$2:$A$2369,$A473,Observed!$C$2:$C$2369,$C473)),AVERAGEIFS(Observed!AF$2:AF$2369,Observed!$A$2:$A$2369,$A473,Observed!$C$2:$C$2369,$C473),"")</f>
        <v/>
      </c>
      <c r="AG473" s="40">
        <f>IF(ISNUMBER(AVERAGEIFS(Observed!AG$2:AG$2369,Observed!$A$2:$A$2369,$A473,Observed!$C$2:$C$2369,$C473)),AVERAGEIFS(Observed!AG$2:AG$2369,Observed!$A$2:$A$2369,$A473,Observed!$C$2:$C$2369,$C473),"")</f>
        <v>1.9400000000000002</v>
      </c>
      <c r="AH473" s="41">
        <f>IF(ISNUMBER(AVERAGEIFS(Observed!AH$2:AH$2369,Observed!$A$2:$A$2369,$A473,Observed!$C$2:$C$2369,$C473)),AVERAGEIFS(Observed!AH$2:AH$2369,Observed!$A$2:$A$2369,$A473,Observed!$C$2:$C$2369,$C473),"")</f>
        <v>3.1E-2</v>
      </c>
      <c r="AI473" s="41">
        <f>IF(ISNUMBER(AVERAGEIFS(Observed!AI$2:AI$2369,Observed!$A$2:$A$2369,$A473,Observed!$C$2:$C$2369,$C473)),AVERAGEIFS(Observed!AI$2:AI$2369,Observed!$A$2:$A$2369,$A473,Observed!$C$2:$C$2369,$C473),"")</f>
        <v>3.1E-2</v>
      </c>
      <c r="AJ473" s="41" t="str">
        <f>IF(ISNUMBER(AVERAGEIFS(Observed!AJ$2:AJ$2369,Observed!$A$2:$A$2369,$A473,Observed!$C$2:$C$2369,$C473)),AVERAGEIFS(Observed!AJ$2:AJ$2369,Observed!$A$2:$A$2369,$A473,Observed!$C$2:$C$2369,$C473),"")</f>
        <v/>
      </c>
      <c r="AK473" s="40" t="str">
        <f>IF(ISNUMBER(AVERAGEIFS(Observed!AK$2:AK$2369,Observed!$A$2:$A$2369,$A473,Observed!$C$2:$C$2369,$C473)),AVERAGEIFS(Observed!AK$2:AK$2369,Observed!$A$2:$A$2369,$A473,Observed!$C$2:$C$2369,$C473),"")</f>
        <v/>
      </c>
      <c r="AL473" s="41" t="str">
        <f>IF(ISNUMBER(AVERAGEIFS(Observed!AL$2:AL$2369,Observed!$A$2:$A$2369,$A473,Observed!$C$2:$C$2369,$C473)),AVERAGEIFS(Observed!AL$2:AL$2369,Observed!$A$2:$A$2369,$A473,Observed!$C$2:$C$2369,$C473),"")</f>
        <v/>
      </c>
      <c r="AM473" s="40" t="str">
        <f>IF(ISNUMBER(AVERAGEIFS(Observed!AM$2:AM$2369,Observed!$A$2:$A$2369,$A473,Observed!$C$2:$C$2369,$C473)),AVERAGEIFS(Observed!AM$2:AM$2369,Observed!$A$2:$A$2369,$A473,Observed!$C$2:$C$2369,$C473),"")</f>
        <v/>
      </c>
      <c r="AN473" s="40" t="str">
        <f>IF(ISNUMBER(AVERAGEIFS(Observed!AN$2:AN$2369,Observed!$A$2:$A$2369,$A473,Observed!$C$2:$C$2369,$C473)),AVERAGEIFS(Observed!AN$2:AN$2369,Observed!$A$2:$A$2369,$A473,Observed!$C$2:$C$2369,$C473),"")</f>
        <v/>
      </c>
      <c r="AO473" s="40" t="str">
        <f>IF(ISNUMBER(AVERAGEIFS(Observed!AO$2:AO$2369,Observed!$A$2:$A$2369,$A473,Observed!$C$2:$C$2369,$C473)),AVERAGEIFS(Observed!AO$2:AO$2369,Observed!$A$2:$A$2369,$A473,Observed!$C$2:$C$2369,$C473),"")</f>
        <v/>
      </c>
      <c r="AP473" s="41" t="str">
        <f>IF(ISNUMBER(AVERAGEIFS(Observed!AP$2:AP$2369,Observed!$A$2:$A$2369,$A473,Observed!$C$2:$C$2369,$C473)),AVERAGEIFS(Observed!AP$2:AP$2369,Observed!$A$2:$A$2369,$A473,Observed!$C$2:$C$2369,$C473),"")</f>
        <v/>
      </c>
      <c r="AQ473" s="40" t="str">
        <f>IF(ISNUMBER(AVERAGEIFS(Observed!AQ$2:AQ$2369,Observed!$A$2:$A$2369,$A473,Observed!$C$2:$C$2369,$C473)),AVERAGEIFS(Observed!AQ$2:AQ$2369,Observed!$A$2:$A$2369,$A473,Observed!$C$2:$C$2369,$C473),"")</f>
        <v/>
      </c>
      <c r="AR473" s="40" t="str">
        <f>IF(ISNUMBER(AVERAGEIFS(Observed!AR$2:AR$2369,Observed!$A$2:$A$2369,$A473,Observed!$C$2:$C$2369,$C473)),AVERAGEIFS(Observed!AR$2:AR$2369,Observed!$A$2:$A$2369,$A473,Observed!$C$2:$C$2369,$C473),"")</f>
        <v/>
      </c>
      <c r="AS473" s="3">
        <f>COUNTIFS(Observed!$A$2:$A$2369,$A473,Observed!$C$2:$C$2369,$C473)</f>
        <v>3</v>
      </c>
      <c r="AT473" s="3">
        <f t="shared" si="7"/>
        <v>4</v>
      </c>
    </row>
    <row r="474" spans="1:46" x14ac:dyDescent="0.25">
      <c r="A474" t="s">
        <v>69</v>
      </c>
      <c r="B474" t="s">
        <v>68</v>
      </c>
      <c r="C474" s="7">
        <v>42037</v>
      </c>
      <c r="D474" t="s">
        <v>101</v>
      </c>
      <c r="F474">
        <v>0</v>
      </c>
      <c r="J474" t="s">
        <v>96</v>
      </c>
      <c r="K474" t="s">
        <v>58</v>
      </c>
      <c r="L474">
        <v>1</v>
      </c>
      <c r="M474" t="s">
        <v>77</v>
      </c>
      <c r="N474" s="39">
        <f>IF(ISNUMBER(AVERAGEIFS(Observed!N$2:N$2369,Observed!$A$2:$A$2369,$A474,Observed!$C$2:$C$2369,$C474)),AVERAGEIFS(Observed!N$2:N$2369,Observed!$A$2:$A$2369,$A474,Observed!$C$2:$C$2369,$C474),"")</f>
        <v>1421.8</v>
      </c>
      <c r="O474" s="40">
        <f>IF(ISNUMBER(AVERAGEIFS(Observed!O$2:O$2369,Observed!$A$2:$A$2369,$A474,Observed!$C$2:$C$2369,$C474)),AVERAGEIFS(Observed!O$2:O$2369,Observed!$A$2:$A$2369,$A474,Observed!$C$2:$C$2369,$C474),"")</f>
        <v>142.18</v>
      </c>
      <c r="P474" s="40" t="str">
        <f>IF(ISNUMBER(AVERAGEIFS(Observed!P$2:P$2369,Observed!$A$2:$A$2369,$A474,Observed!$C$2:$C$2369,$C474)),AVERAGEIFS(Observed!P$2:P$2369,Observed!$A$2:$A$2369,$A474,Observed!$C$2:$C$2369,$C474),"")</f>
        <v/>
      </c>
      <c r="Q474" s="40" t="str">
        <f>IF(ISNUMBER(AVERAGEIFS(Observed!Q$2:Q$2369,Observed!$A$2:$A$2369,$A474,Observed!$C$2:$C$2369,$C474)),AVERAGEIFS(Observed!Q$2:Q$2369,Observed!$A$2:$A$2369,$A474,Observed!$C$2:$C$2369,$C474),"")</f>
        <v/>
      </c>
      <c r="R474" s="40" t="str">
        <f>IF(ISNUMBER(AVERAGEIFS(Observed!R$2:R$2369,Observed!$A$2:$A$2369,$A474,Observed!$C$2:$C$2369,$C474)),AVERAGEIFS(Observed!R$2:R$2369,Observed!$A$2:$A$2369,$A474,Observed!$C$2:$C$2369,$C474),"")</f>
        <v/>
      </c>
      <c r="S474" s="41" t="str">
        <f>IF(ISNUMBER(AVERAGEIFS(Observed!S$2:S$2369,Observed!$A$2:$A$2369,$A474,Observed!$C$2:$C$2369,$C474)),AVERAGEIFS(Observed!S$2:S$2369,Observed!$A$2:$A$2369,$A474,Observed!$C$2:$C$2369,$C474),"")</f>
        <v/>
      </c>
      <c r="T474" s="41" t="str">
        <f>IF(ISNUMBER(AVERAGEIFS(Observed!T$2:T$2369,Observed!$A$2:$A$2369,$A474,Observed!$C$2:$C$2369,$C474)),AVERAGEIFS(Observed!T$2:T$2369,Observed!$A$2:$A$2369,$A474,Observed!$C$2:$C$2369,$C474),"")</f>
        <v/>
      </c>
      <c r="U474" s="41" t="str">
        <f>IF(ISNUMBER(AVERAGEIFS(Observed!U$2:U$2369,Observed!$A$2:$A$2369,$A474,Observed!$C$2:$C$2369,$C474)),AVERAGEIFS(Observed!U$2:U$2369,Observed!$A$2:$A$2369,$A474,Observed!$C$2:$C$2369,$C474),"")</f>
        <v/>
      </c>
      <c r="V474" s="40" t="str">
        <f>IF(ISNUMBER(AVERAGEIFS(Observed!V$2:V$2369,Observed!$A$2:$A$2369,$A474,Observed!$C$2:$C$2369,$C474)),AVERAGEIFS(Observed!V$2:V$2369,Observed!$A$2:$A$2369,$A474,Observed!$C$2:$C$2369,$C474),"")</f>
        <v/>
      </c>
      <c r="W474" s="8" t="str">
        <f>IF(ISNUMBER(AVERAGEIFS(Observed!W$2:W$2369,Observed!$A$2:$A$2369,$A474,Observed!$C$2:$C$2369,$C474)),AVERAGEIFS(Observed!W$2:W$2369,Observed!$A$2:$A$2369,$A474,Observed!$C$2:$C$2369,$C474),"")</f>
        <v/>
      </c>
      <c r="X474" s="8" t="str">
        <f>IF(ISNUMBER(AVERAGEIFS(Observed!X$2:X$2369,Observed!$A$2:$A$2369,$A474,Observed!$C$2:$C$2369,$C474)),AVERAGEIFS(Observed!X$2:X$2369,Observed!$A$2:$A$2369,$A474,Observed!$C$2:$C$2369,$C474),"")</f>
        <v/>
      </c>
      <c r="Y474" s="40" t="str">
        <f>IF(ISNUMBER(AVERAGEIFS(Observed!Y$2:Y$2369,Observed!$A$2:$A$2369,$A474,Observed!$C$2:$C$2369,$C474)),AVERAGEIFS(Observed!Y$2:Y$2369,Observed!$A$2:$A$2369,$A474,Observed!$C$2:$C$2369,$C474),"")</f>
        <v/>
      </c>
      <c r="Z474" s="40" t="str">
        <f>IF(ISNUMBER(AVERAGEIFS(Observed!Z$2:Z$2369,Observed!$A$2:$A$2369,$A474,Observed!$C$2:$C$2369,$C474)),AVERAGEIFS(Observed!Z$2:Z$2369,Observed!$A$2:$A$2369,$A474,Observed!$C$2:$C$2369,$C474),"")</f>
        <v/>
      </c>
      <c r="AA474" s="40" t="str">
        <f>IF(ISNUMBER(AVERAGEIFS(Observed!AA$2:AA$2369,Observed!$A$2:$A$2369,$A474,Observed!$C$2:$C$2369,$C474)),AVERAGEIFS(Observed!AA$2:AA$2369,Observed!$A$2:$A$2369,$A474,Observed!$C$2:$C$2369,$C474),"")</f>
        <v/>
      </c>
      <c r="AB474" s="40" t="str">
        <f>IF(ISNUMBER(AVERAGEIFS(Observed!AB$2:AB$2369,Observed!$A$2:$A$2369,$A474,Observed!$C$2:$C$2369,$C474)),AVERAGEIFS(Observed!AB$2:AB$2369,Observed!$A$2:$A$2369,$A474,Observed!$C$2:$C$2369,$C474),"")</f>
        <v/>
      </c>
      <c r="AC474" s="40" t="str">
        <f>IF(ISNUMBER(AVERAGEIFS(Observed!AC$2:AC$2369,Observed!$A$2:$A$2369,$A474,Observed!$C$2:$C$2369,$C474)),AVERAGEIFS(Observed!AC$2:AC$2369,Observed!$A$2:$A$2369,$A474,Observed!$C$2:$C$2369,$C474),"")</f>
        <v/>
      </c>
      <c r="AD474" s="40" t="str">
        <f>IF(ISNUMBER(AVERAGEIFS(Observed!AD$2:AD$2369,Observed!$A$2:$A$2369,$A474,Observed!$C$2:$C$2369,$C474)),AVERAGEIFS(Observed!AD$2:AD$2369,Observed!$A$2:$A$2369,$A474,Observed!$C$2:$C$2369,$C474),"")</f>
        <v/>
      </c>
      <c r="AE474" s="40" t="str">
        <f>IF(ISNUMBER(AVERAGEIFS(Observed!AE$2:AE$2369,Observed!$A$2:$A$2369,$A474,Observed!$C$2:$C$2369,$C474)),AVERAGEIFS(Observed!AE$2:AE$2369,Observed!$A$2:$A$2369,$A474,Observed!$C$2:$C$2369,$C474),"")</f>
        <v/>
      </c>
      <c r="AF474" s="40" t="str">
        <f>IF(ISNUMBER(AVERAGEIFS(Observed!AF$2:AF$2369,Observed!$A$2:$A$2369,$A474,Observed!$C$2:$C$2369,$C474)),AVERAGEIFS(Observed!AF$2:AF$2369,Observed!$A$2:$A$2369,$A474,Observed!$C$2:$C$2369,$C474),"")</f>
        <v/>
      </c>
      <c r="AG474" s="40" t="str">
        <f>IF(ISNUMBER(AVERAGEIFS(Observed!AG$2:AG$2369,Observed!$A$2:$A$2369,$A474,Observed!$C$2:$C$2369,$C474)),AVERAGEIFS(Observed!AG$2:AG$2369,Observed!$A$2:$A$2369,$A474,Observed!$C$2:$C$2369,$C474),"")</f>
        <v/>
      </c>
      <c r="AH474" s="41" t="str">
        <f>IF(ISNUMBER(AVERAGEIFS(Observed!AH$2:AH$2369,Observed!$A$2:$A$2369,$A474,Observed!$C$2:$C$2369,$C474)),AVERAGEIFS(Observed!AH$2:AH$2369,Observed!$A$2:$A$2369,$A474,Observed!$C$2:$C$2369,$C474),"")</f>
        <v/>
      </c>
      <c r="AI474" s="41" t="str">
        <f>IF(ISNUMBER(AVERAGEIFS(Observed!AI$2:AI$2369,Observed!$A$2:$A$2369,$A474,Observed!$C$2:$C$2369,$C474)),AVERAGEIFS(Observed!AI$2:AI$2369,Observed!$A$2:$A$2369,$A474,Observed!$C$2:$C$2369,$C474),"")</f>
        <v/>
      </c>
      <c r="AJ474" s="41" t="str">
        <f>IF(ISNUMBER(AVERAGEIFS(Observed!AJ$2:AJ$2369,Observed!$A$2:$A$2369,$A474,Observed!$C$2:$C$2369,$C474)),AVERAGEIFS(Observed!AJ$2:AJ$2369,Observed!$A$2:$A$2369,$A474,Observed!$C$2:$C$2369,$C474),"")</f>
        <v/>
      </c>
      <c r="AK474" s="40" t="str">
        <f>IF(ISNUMBER(AVERAGEIFS(Observed!AK$2:AK$2369,Observed!$A$2:$A$2369,$A474,Observed!$C$2:$C$2369,$C474)),AVERAGEIFS(Observed!AK$2:AK$2369,Observed!$A$2:$A$2369,$A474,Observed!$C$2:$C$2369,$C474),"")</f>
        <v/>
      </c>
      <c r="AL474" s="41" t="str">
        <f>IF(ISNUMBER(AVERAGEIFS(Observed!AL$2:AL$2369,Observed!$A$2:$A$2369,$A474,Observed!$C$2:$C$2369,$C474)),AVERAGEIFS(Observed!AL$2:AL$2369,Observed!$A$2:$A$2369,$A474,Observed!$C$2:$C$2369,$C474),"")</f>
        <v/>
      </c>
      <c r="AM474" s="40" t="str">
        <f>IF(ISNUMBER(AVERAGEIFS(Observed!AM$2:AM$2369,Observed!$A$2:$A$2369,$A474,Observed!$C$2:$C$2369,$C474)),AVERAGEIFS(Observed!AM$2:AM$2369,Observed!$A$2:$A$2369,$A474,Observed!$C$2:$C$2369,$C474),"")</f>
        <v/>
      </c>
      <c r="AN474" s="40" t="str">
        <f>IF(ISNUMBER(AVERAGEIFS(Observed!AN$2:AN$2369,Observed!$A$2:$A$2369,$A474,Observed!$C$2:$C$2369,$C474)),AVERAGEIFS(Observed!AN$2:AN$2369,Observed!$A$2:$A$2369,$A474,Observed!$C$2:$C$2369,$C474),"")</f>
        <v/>
      </c>
      <c r="AO474" s="40" t="str">
        <f>IF(ISNUMBER(AVERAGEIFS(Observed!AO$2:AO$2369,Observed!$A$2:$A$2369,$A474,Observed!$C$2:$C$2369,$C474)),AVERAGEIFS(Observed!AO$2:AO$2369,Observed!$A$2:$A$2369,$A474,Observed!$C$2:$C$2369,$C474),"")</f>
        <v/>
      </c>
      <c r="AP474" s="41" t="str">
        <f>IF(ISNUMBER(AVERAGEIFS(Observed!AP$2:AP$2369,Observed!$A$2:$A$2369,$A474,Observed!$C$2:$C$2369,$C474)),AVERAGEIFS(Observed!AP$2:AP$2369,Observed!$A$2:$A$2369,$A474,Observed!$C$2:$C$2369,$C474),"")</f>
        <v/>
      </c>
      <c r="AQ474" s="40" t="str">
        <f>IF(ISNUMBER(AVERAGEIFS(Observed!AQ$2:AQ$2369,Observed!$A$2:$A$2369,$A474,Observed!$C$2:$C$2369,$C474)),AVERAGEIFS(Observed!AQ$2:AQ$2369,Observed!$A$2:$A$2369,$A474,Observed!$C$2:$C$2369,$C474),"")</f>
        <v/>
      </c>
      <c r="AR474" s="40" t="str">
        <f>IF(ISNUMBER(AVERAGEIFS(Observed!AR$2:AR$2369,Observed!$A$2:$A$2369,$A474,Observed!$C$2:$C$2369,$C474)),AVERAGEIFS(Observed!AR$2:AR$2369,Observed!$A$2:$A$2369,$A474,Observed!$C$2:$C$2369,$C474),"")</f>
        <v/>
      </c>
      <c r="AS474" s="3">
        <f>COUNTIFS(Observed!$A$2:$A$2369,$A474,Observed!$C$2:$C$2369,$C474)</f>
        <v>3</v>
      </c>
      <c r="AT474" s="3">
        <f t="shared" si="7"/>
        <v>1</v>
      </c>
    </row>
    <row r="475" spans="1:46" x14ac:dyDescent="0.25">
      <c r="A475" t="s">
        <v>71</v>
      </c>
      <c r="B475" t="s">
        <v>68</v>
      </c>
      <c r="C475" s="7">
        <v>42037</v>
      </c>
      <c r="D475" t="s">
        <v>101</v>
      </c>
      <c r="F475">
        <v>50</v>
      </c>
      <c r="J475" t="s">
        <v>96</v>
      </c>
      <c r="K475" t="s">
        <v>58</v>
      </c>
      <c r="L475">
        <v>1</v>
      </c>
      <c r="M475" t="s">
        <v>77</v>
      </c>
      <c r="N475" s="39">
        <f>IF(ISNUMBER(AVERAGEIFS(Observed!N$2:N$2369,Observed!$A$2:$A$2369,$A475,Observed!$C$2:$C$2369,$C475)),AVERAGEIFS(Observed!N$2:N$2369,Observed!$A$2:$A$2369,$A475,Observed!$C$2:$C$2369,$C475),"")</f>
        <v>1588.0666666666666</v>
      </c>
      <c r="O475" s="40">
        <f>IF(ISNUMBER(AVERAGEIFS(Observed!O$2:O$2369,Observed!$A$2:$A$2369,$A475,Observed!$C$2:$C$2369,$C475)),AVERAGEIFS(Observed!O$2:O$2369,Observed!$A$2:$A$2369,$A475,Observed!$C$2:$C$2369,$C475),"")</f>
        <v>158.80666666666664</v>
      </c>
      <c r="P475" s="40" t="str">
        <f>IF(ISNUMBER(AVERAGEIFS(Observed!P$2:P$2369,Observed!$A$2:$A$2369,$A475,Observed!$C$2:$C$2369,$C475)),AVERAGEIFS(Observed!P$2:P$2369,Observed!$A$2:$A$2369,$A475,Observed!$C$2:$C$2369,$C475),"")</f>
        <v/>
      </c>
      <c r="Q475" s="40" t="str">
        <f>IF(ISNUMBER(AVERAGEIFS(Observed!Q$2:Q$2369,Observed!$A$2:$A$2369,$A475,Observed!$C$2:$C$2369,$C475)),AVERAGEIFS(Observed!Q$2:Q$2369,Observed!$A$2:$A$2369,$A475,Observed!$C$2:$C$2369,$C475),"")</f>
        <v/>
      </c>
      <c r="R475" s="40" t="str">
        <f>IF(ISNUMBER(AVERAGEIFS(Observed!R$2:R$2369,Observed!$A$2:$A$2369,$A475,Observed!$C$2:$C$2369,$C475)),AVERAGEIFS(Observed!R$2:R$2369,Observed!$A$2:$A$2369,$A475,Observed!$C$2:$C$2369,$C475),"")</f>
        <v/>
      </c>
      <c r="S475" s="41" t="str">
        <f>IF(ISNUMBER(AVERAGEIFS(Observed!S$2:S$2369,Observed!$A$2:$A$2369,$A475,Observed!$C$2:$C$2369,$C475)),AVERAGEIFS(Observed!S$2:S$2369,Observed!$A$2:$A$2369,$A475,Observed!$C$2:$C$2369,$C475),"")</f>
        <v/>
      </c>
      <c r="T475" s="41" t="str">
        <f>IF(ISNUMBER(AVERAGEIFS(Observed!T$2:T$2369,Observed!$A$2:$A$2369,$A475,Observed!$C$2:$C$2369,$C475)),AVERAGEIFS(Observed!T$2:T$2369,Observed!$A$2:$A$2369,$A475,Observed!$C$2:$C$2369,$C475),"")</f>
        <v/>
      </c>
      <c r="U475" s="41" t="str">
        <f>IF(ISNUMBER(AVERAGEIFS(Observed!U$2:U$2369,Observed!$A$2:$A$2369,$A475,Observed!$C$2:$C$2369,$C475)),AVERAGEIFS(Observed!U$2:U$2369,Observed!$A$2:$A$2369,$A475,Observed!$C$2:$C$2369,$C475),"")</f>
        <v/>
      </c>
      <c r="V475" s="40" t="str">
        <f>IF(ISNUMBER(AVERAGEIFS(Observed!V$2:V$2369,Observed!$A$2:$A$2369,$A475,Observed!$C$2:$C$2369,$C475)),AVERAGEIFS(Observed!V$2:V$2369,Observed!$A$2:$A$2369,$A475,Observed!$C$2:$C$2369,$C475),"")</f>
        <v/>
      </c>
      <c r="W475" s="8" t="str">
        <f>IF(ISNUMBER(AVERAGEIFS(Observed!W$2:W$2369,Observed!$A$2:$A$2369,$A475,Observed!$C$2:$C$2369,$C475)),AVERAGEIFS(Observed!W$2:W$2369,Observed!$A$2:$A$2369,$A475,Observed!$C$2:$C$2369,$C475),"")</f>
        <v/>
      </c>
      <c r="X475" s="8" t="str">
        <f>IF(ISNUMBER(AVERAGEIFS(Observed!X$2:X$2369,Observed!$A$2:$A$2369,$A475,Observed!$C$2:$C$2369,$C475)),AVERAGEIFS(Observed!X$2:X$2369,Observed!$A$2:$A$2369,$A475,Observed!$C$2:$C$2369,$C475),"")</f>
        <v/>
      </c>
      <c r="Y475" s="40" t="str">
        <f>IF(ISNUMBER(AVERAGEIFS(Observed!Y$2:Y$2369,Observed!$A$2:$A$2369,$A475,Observed!$C$2:$C$2369,$C475)),AVERAGEIFS(Observed!Y$2:Y$2369,Observed!$A$2:$A$2369,$A475,Observed!$C$2:$C$2369,$C475),"")</f>
        <v/>
      </c>
      <c r="Z475" s="40" t="str">
        <f>IF(ISNUMBER(AVERAGEIFS(Observed!Z$2:Z$2369,Observed!$A$2:$A$2369,$A475,Observed!$C$2:$C$2369,$C475)),AVERAGEIFS(Observed!Z$2:Z$2369,Observed!$A$2:$A$2369,$A475,Observed!$C$2:$C$2369,$C475),"")</f>
        <v/>
      </c>
      <c r="AA475" s="40" t="str">
        <f>IF(ISNUMBER(AVERAGEIFS(Observed!AA$2:AA$2369,Observed!$A$2:$A$2369,$A475,Observed!$C$2:$C$2369,$C475)),AVERAGEIFS(Observed!AA$2:AA$2369,Observed!$A$2:$A$2369,$A475,Observed!$C$2:$C$2369,$C475),"")</f>
        <v/>
      </c>
      <c r="AB475" s="40" t="str">
        <f>IF(ISNUMBER(AVERAGEIFS(Observed!AB$2:AB$2369,Observed!$A$2:$A$2369,$A475,Observed!$C$2:$C$2369,$C475)),AVERAGEIFS(Observed!AB$2:AB$2369,Observed!$A$2:$A$2369,$A475,Observed!$C$2:$C$2369,$C475),"")</f>
        <v/>
      </c>
      <c r="AC475" s="40" t="str">
        <f>IF(ISNUMBER(AVERAGEIFS(Observed!AC$2:AC$2369,Observed!$A$2:$A$2369,$A475,Observed!$C$2:$C$2369,$C475)),AVERAGEIFS(Observed!AC$2:AC$2369,Observed!$A$2:$A$2369,$A475,Observed!$C$2:$C$2369,$C475),"")</f>
        <v/>
      </c>
      <c r="AD475" s="40" t="str">
        <f>IF(ISNUMBER(AVERAGEIFS(Observed!AD$2:AD$2369,Observed!$A$2:$A$2369,$A475,Observed!$C$2:$C$2369,$C475)),AVERAGEIFS(Observed!AD$2:AD$2369,Observed!$A$2:$A$2369,$A475,Observed!$C$2:$C$2369,$C475),"")</f>
        <v/>
      </c>
      <c r="AE475" s="40" t="str">
        <f>IF(ISNUMBER(AVERAGEIFS(Observed!AE$2:AE$2369,Observed!$A$2:$A$2369,$A475,Observed!$C$2:$C$2369,$C475)),AVERAGEIFS(Observed!AE$2:AE$2369,Observed!$A$2:$A$2369,$A475,Observed!$C$2:$C$2369,$C475),"")</f>
        <v/>
      </c>
      <c r="AF475" s="40" t="str">
        <f>IF(ISNUMBER(AVERAGEIFS(Observed!AF$2:AF$2369,Observed!$A$2:$A$2369,$A475,Observed!$C$2:$C$2369,$C475)),AVERAGEIFS(Observed!AF$2:AF$2369,Observed!$A$2:$A$2369,$A475,Observed!$C$2:$C$2369,$C475),"")</f>
        <v/>
      </c>
      <c r="AG475" s="40" t="str">
        <f>IF(ISNUMBER(AVERAGEIFS(Observed!AG$2:AG$2369,Observed!$A$2:$A$2369,$A475,Observed!$C$2:$C$2369,$C475)),AVERAGEIFS(Observed!AG$2:AG$2369,Observed!$A$2:$A$2369,$A475,Observed!$C$2:$C$2369,$C475),"")</f>
        <v/>
      </c>
      <c r="AH475" s="41" t="str">
        <f>IF(ISNUMBER(AVERAGEIFS(Observed!AH$2:AH$2369,Observed!$A$2:$A$2369,$A475,Observed!$C$2:$C$2369,$C475)),AVERAGEIFS(Observed!AH$2:AH$2369,Observed!$A$2:$A$2369,$A475,Observed!$C$2:$C$2369,$C475),"")</f>
        <v/>
      </c>
      <c r="AI475" s="41" t="str">
        <f>IF(ISNUMBER(AVERAGEIFS(Observed!AI$2:AI$2369,Observed!$A$2:$A$2369,$A475,Observed!$C$2:$C$2369,$C475)),AVERAGEIFS(Observed!AI$2:AI$2369,Observed!$A$2:$A$2369,$A475,Observed!$C$2:$C$2369,$C475),"")</f>
        <v/>
      </c>
      <c r="AJ475" s="41" t="str">
        <f>IF(ISNUMBER(AVERAGEIFS(Observed!AJ$2:AJ$2369,Observed!$A$2:$A$2369,$A475,Observed!$C$2:$C$2369,$C475)),AVERAGEIFS(Observed!AJ$2:AJ$2369,Observed!$A$2:$A$2369,$A475,Observed!$C$2:$C$2369,$C475),"")</f>
        <v/>
      </c>
      <c r="AK475" s="40" t="str">
        <f>IF(ISNUMBER(AVERAGEIFS(Observed!AK$2:AK$2369,Observed!$A$2:$A$2369,$A475,Observed!$C$2:$C$2369,$C475)),AVERAGEIFS(Observed!AK$2:AK$2369,Observed!$A$2:$A$2369,$A475,Observed!$C$2:$C$2369,$C475),"")</f>
        <v/>
      </c>
      <c r="AL475" s="41" t="str">
        <f>IF(ISNUMBER(AVERAGEIFS(Observed!AL$2:AL$2369,Observed!$A$2:$A$2369,$A475,Observed!$C$2:$C$2369,$C475)),AVERAGEIFS(Observed!AL$2:AL$2369,Observed!$A$2:$A$2369,$A475,Observed!$C$2:$C$2369,$C475),"")</f>
        <v/>
      </c>
      <c r="AM475" s="40" t="str">
        <f>IF(ISNUMBER(AVERAGEIFS(Observed!AM$2:AM$2369,Observed!$A$2:$A$2369,$A475,Observed!$C$2:$C$2369,$C475)),AVERAGEIFS(Observed!AM$2:AM$2369,Observed!$A$2:$A$2369,$A475,Observed!$C$2:$C$2369,$C475),"")</f>
        <v/>
      </c>
      <c r="AN475" s="40" t="str">
        <f>IF(ISNUMBER(AVERAGEIFS(Observed!AN$2:AN$2369,Observed!$A$2:$A$2369,$A475,Observed!$C$2:$C$2369,$C475)),AVERAGEIFS(Observed!AN$2:AN$2369,Observed!$A$2:$A$2369,$A475,Observed!$C$2:$C$2369,$C475),"")</f>
        <v/>
      </c>
      <c r="AO475" s="40" t="str">
        <f>IF(ISNUMBER(AVERAGEIFS(Observed!AO$2:AO$2369,Observed!$A$2:$A$2369,$A475,Observed!$C$2:$C$2369,$C475)),AVERAGEIFS(Observed!AO$2:AO$2369,Observed!$A$2:$A$2369,$A475,Observed!$C$2:$C$2369,$C475),"")</f>
        <v/>
      </c>
      <c r="AP475" s="41" t="str">
        <f>IF(ISNUMBER(AVERAGEIFS(Observed!AP$2:AP$2369,Observed!$A$2:$A$2369,$A475,Observed!$C$2:$C$2369,$C475)),AVERAGEIFS(Observed!AP$2:AP$2369,Observed!$A$2:$A$2369,$A475,Observed!$C$2:$C$2369,$C475),"")</f>
        <v/>
      </c>
      <c r="AQ475" s="40" t="str">
        <f>IF(ISNUMBER(AVERAGEIFS(Observed!AQ$2:AQ$2369,Observed!$A$2:$A$2369,$A475,Observed!$C$2:$C$2369,$C475)),AVERAGEIFS(Observed!AQ$2:AQ$2369,Observed!$A$2:$A$2369,$A475,Observed!$C$2:$C$2369,$C475),"")</f>
        <v/>
      </c>
      <c r="AR475" s="40" t="str">
        <f>IF(ISNUMBER(AVERAGEIFS(Observed!AR$2:AR$2369,Observed!$A$2:$A$2369,$A475,Observed!$C$2:$C$2369,$C475)),AVERAGEIFS(Observed!AR$2:AR$2369,Observed!$A$2:$A$2369,$A475,Observed!$C$2:$C$2369,$C475),"")</f>
        <v/>
      </c>
      <c r="AS475" s="3">
        <f>COUNTIFS(Observed!$A$2:$A$2369,$A475,Observed!$C$2:$C$2369,$C475)</f>
        <v>3</v>
      </c>
      <c r="AT475" s="3">
        <f t="shared" si="7"/>
        <v>1</v>
      </c>
    </row>
    <row r="476" spans="1:46" x14ac:dyDescent="0.25">
      <c r="A476" t="s">
        <v>70</v>
      </c>
      <c r="B476" t="s">
        <v>68</v>
      </c>
      <c r="C476" s="7">
        <v>42037</v>
      </c>
      <c r="D476" t="s">
        <v>101</v>
      </c>
      <c r="F476">
        <v>100</v>
      </c>
      <c r="J476" t="s">
        <v>96</v>
      </c>
      <c r="K476" t="s">
        <v>58</v>
      </c>
      <c r="L476">
        <v>1</v>
      </c>
      <c r="M476" t="s">
        <v>77</v>
      </c>
      <c r="N476" s="39">
        <f>IF(ISNUMBER(AVERAGEIFS(Observed!N$2:N$2369,Observed!$A$2:$A$2369,$A476,Observed!$C$2:$C$2369,$C476)),AVERAGEIFS(Observed!N$2:N$2369,Observed!$A$2:$A$2369,$A476,Observed!$C$2:$C$2369,$C476),"")</f>
        <v>1656.8666666666668</v>
      </c>
      <c r="O476" s="40">
        <f>IF(ISNUMBER(AVERAGEIFS(Observed!O$2:O$2369,Observed!$A$2:$A$2369,$A476,Observed!$C$2:$C$2369,$C476)),AVERAGEIFS(Observed!O$2:O$2369,Observed!$A$2:$A$2369,$A476,Observed!$C$2:$C$2369,$C476),"")</f>
        <v>165.68666666666667</v>
      </c>
      <c r="P476" s="40" t="str">
        <f>IF(ISNUMBER(AVERAGEIFS(Observed!P$2:P$2369,Observed!$A$2:$A$2369,$A476,Observed!$C$2:$C$2369,$C476)),AVERAGEIFS(Observed!P$2:P$2369,Observed!$A$2:$A$2369,$A476,Observed!$C$2:$C$2369,$C476),"")</f>
        <v/>
      </c>
      <c r="Q476" s="40" t="str">
        <f>IF(ISNUMBER(AVERAGEIFS(Observed!Q$2:Q$2369,Observed!$A$2:$A$2369,$A476,Observed!$C$2:$C$2369,$C476)),AVERAGEIFS(Observed!Q$2:Q$2369,Observed!$A$2:$A$2369,$A476,Observed!$C$2:$C$2369,$C476),"")</f>
        <v/>
      </c>
      <c r="R476" s="40" t="str">
        <f>IF(ISNUMBER(AVERAGEIFS(Observed!R$2:R$2369,Observed!$A$2:$A$2369,$A476,Observed!$C$2:$C$2369,$C476)),AVERAGEIFS(Observed!R$2:R$2369,Observed!$A$2:$A$2369,$A476,Observed!$C$2:$C$2369,$C476),"")</f>
        <v/>
      </c>
      <c r="S476" s="41" t="str">
        <f>IF(ISNUMBER(AVERAGEIFS(Observed!S$2:S$2369,Observed!$A$2:$A$2369,$A476,Observed!$C$2:$C$2369,$C476)),AVERAGEIFS(Observed!S$2:S$2369,Observed!$A$2:$A$2369,$A476,Observed!$C$2:$C$2369,$C476),"")</f>
        <v/>
      </c>
      <c r="T476" s="41" t="str">
        <f>IF(ISNUMBER(AVERAGEIFS(Observed!T$2:T$2369,Observed!$A$2:$A$2369,$A476,Observed!$C$2:$C$2369,$C476)),AVERAGEIFS(Observed!T$2:T$2369,Observed!$A$2:$A$2369,$A476,Observed!$C$2:$C$2369,$C476),"")</f>
        <v/>
      </c>
      <c r="U476" s="41" t="str">
        <f>IF(ISNUMBER(AVERAGEIFS(Observed!U$2:U$2369,Observed!$A$2:$A$2369,$A476,Observed!$C$2:$C$2369,$C476)),AVERAGEIFS(Observed!U$2:U$2369,Observed!$A$2:$A$2369,$A476,Observed!$C$2:$C$2369,$C476),"")</f>
        <v/>
      </c>
      <c r="V476" s="40" t="str">
        <f>IF(ISNUMBER(AVERAGEIFS(Observed!V$2:V$2369,Observed!$A$2:$A$2369,$A476,Observed!$C$2:$C$2369,$C476)),AVERAGEIFS(Observed!V$2:V$2369,Observed!$A$2:$A$2369,$A476,Observed!$C$2:$C$2369,$C476),"")</f>
        <v/>
      </c>
      <c r="W476" s="8" t="str">
        <f>IF(ISNUMBER(AVERAGEIFS(Observed!W$2:W$2369,Observed!$A$2:$A$2369,$A476,Observed!$C$2:$C$2369,$C476)),AVERAGEIFS(Observed!W$2:W$2369,Observed!$A$2:$A$2369,$A476,Observed!$C$2:$C$2369,$C476),"")</f>
        <v/>
      </c>
      <c r="X476" s="8" t="str">
        <f>IF(ISNUMBER(AVERAGEIFS(Observed!X$2:X$2369,Observed!$A$2:$A$2369,$A476,Observed!$C$2:$C$2369,$C476)),AVERAGEIFS(Observed!X$2:X$2369,Observed!$A$2:$A$2369,$A476,Observed!$C$2:$C$2369,$C476),"")</f>
        <v/>
      </c>
      <c r="Y476" s="40" t="str">
        <f>IF(ISNUMBER(AVERAGEIFS(Observed!Y$2:Y$2369,Observed!$A$2:$A$2369,$A476,Observed!$C$2:$C$2369,$C476)),AVERAGEIFS(Observed!Y$2:Y$2369,Observed!$A$2:$A$2369,$A476,Observed!$C$2:$C$2369,$C476),"")</f>
        <v/>
      </c>
      <c r="Z476" s="40" t="str">
        <f>IF(ISNUMBER(AVERAGEIFS(Observed!Z$2:Z$2369,Observed!$A$2:$A$2369,$A476,Observed!$C$2:$C$2369,$C476)),AVERAGEIFS(Observed!Z$2:Z$2369,Observed!$A$2:$A$2369,$A476,Observed!$C$2:$C$2369,$C476),"")</f>
        <v/>
      </c>
      <c r="AA476" s="40" t="str">
        <f>IF(ISNUMBER(AVERAGEIFS(Observed!AA$2:AA$2369,Observed!$A$2:$A$2369,$A476,Observed!$C$2:$C$2369,$C476)),AVERAGEIFS(Observed!AA$2:AA$2369,Observed!$A$2:$A$2369,$A476,Observed!$C$2:$C$2369,$C476),"")</f>
        <v/>
      </c>
      <c r="AB476" s="40" t="str">
        <f>IF(ISNUMBER(AVERAGEIFS(Observed!AB$2:AB$2369,Observed!$A$2:$A$2369,$A476,Observed!$C$2:$C$2369,$C476)),AVERAGEIFS(Observed!AB$2:AB$2369,Observed!$A$2:$A$2369,$A476,Observed!$C$2:$C$2369,$C476),"")</f>
        <v/>
      </c>
      <c r="AC476" s="40" t="str">
        <f>IF(ISNUMBER(AVERAGEIFS(Observed!AC$2:AC$2369,Observed!$A$2:$A$2369,$A476,Observed!$C$2:$C$2369,$C476)),AVERAGEIFS(Observed!AC$2:AC$2369,Observed!$A$2:$A$2369,$A476,Observed!$C$2:$C$2369,$C476),"")</f>
        <v/>
      </c>
      <c r="AD476" s="40" t="str">
        <f>IF(ISNUMBER(AVERAGEIFS(Observed!AD$2:AD$2369,Observed!$A$2:$A$2369,$A476,Observed!$C$2:$C$2369,$C476)),AVERAGEIFS(Observed!AD$2:AD$2369,Observed!$A$2:$A$2369,$A476,Observed!$C$2:$C$2369,$C476),"")</f>
        <v/>
      </c>
      <c r="AE476" s="40" t="str">
        <f>IF(ISNUMBER(AVERAGEIFS(Observed!AE$2:AE$2369,Observed!$A$2:$A$2369,$A476,Observed!$C$2:$C$2369,$C476)),AVERAGEIFS(Observed!AE$2:AE$2369,Observed!$A$2:$A$2369,$A476,Observed!$C$2:$C$2369,$C476),"")</f>
        <v/>
      </c>
      <c r="AF476" s="40" t="str">
        <f>IF(ISNUMBER(AVERAGEIFS(Observed!AF$2:AF$2369,Observed!$A$2:$A$2369,$A476,Observed!$C$2:$C$2369,$C476)),AVERAGEIFS(Observed!AF$2:AF$2369,Observed!$A$2:$A$2369,$A476,Observed!$C$2:$C$2369,$C476),"")</f>
        <v/>
      </c>
      <c r="AG476" s="40" t="str">
        <f>IF(ISNUMBER(AVERAGEIFS(Observed!AG$2:AG$2369,Observed!$A$2:$A$2369,$A476,Observed!$C$2:$C$2369,$C476)),AVERAGEIFS(Observed!AG$2:AG$2369,Observed!$A$2:$A$2369,$A476,Observed!$C$2:$C$2369,$C476),"")</f>
        <v/>
      </c>
      <c r="AH476" s="41" t="str">
        <f>IF(ISNUMBER(AVERAGEIFS(Observed!AH$2:AH$2369,Observed!$A$2:$A$2369,$A476,Observed!$C$2:$C$2369,$C476)),AVERAGEIFS(Observed!AH$2:AH$2369,Observed!$A$2:$A$2369,$A476,Observed!$C$2:$C$2369,$C476),"")</f>
        <v/>
      </c>
      <c r="AI476" s="41" t="str">
        <f>IF(ISNUMBER(AVERAGEIFS(Observed!AI$2:AI$2369,Observed!$A$2:$A$2369,$A476,Observed!$C$2:$C$2369,$C476)),AVERAGEIFS(Observed!AI$2:AI$2369,Observed!$A$2:$A$2369,$A476,Observed!$C$2:$C$2369,$C476),"")</f>
        <v/>
      </c>
      <c r="AJ476" s="41" t="str">
        <f>IF(ISNUMBER(AVERAGEIFS(Observed!AJ$2:AJ$2369,Observed!$A$2:$A$2369,$A476,Observed!$C$2:$C$2369,$C476)),AVERAGEIFS(Observed!AJ$2:AJ$2369,Observed!$A$2:$A$2369,$A476,Observed!$C$2:$C$2369,$C476),"")</f>
        <v/>
      </c>
      <c r="AK476" s="40" t="str">
        <f>IF(ISNUMBER(AVERAGEIFS(Observed!AK$2:AK$2369,Observed!$A$2:$A$2369,$A476,Observed!$C$2:$C$2369,$C476)),AVERAGEIFS(Observed!AK$2:AK$2369,Observed!$A$2:$A$2369,$A476,Observed!$C$2:$C$2369,$C476),"")</f>
        <v/>
      </c>
      <c r="AL476" s="41" t="str">
        <f>IF(ISNUMBER(AVERAGEIFS(Observed!AL$2:AL$2369,Observed!$A$2:$A$2369,$A476,Observed!$C$2:$C$2369,$C476)),AVERAGEIFS(Observed!AL$2:AL$2369,Observed!$A$2:$A$2369,$A476,Observed!$C$2:$C$2369,$C476),"")</f>
        <v/>
      </c>
      <c r="AM476" s="40" t="str">
        <f>IF(ISNUMBER(AVERAGEIFS(Observed!AM$2:AM$2369,Observed!$A$2:$A$2369,$A476,Observed!$C$2:$C$2369,$C476)),AVERAGEIFS(Observed!AM$2:AM$2369,Observed!$A$2:$A$2369,$A476,Observed!$C$2:$C$2369,$C476),"")</f>
        <v/>
      </c>
      <c r="AN476" s="40" t="str">
        <f>IF(ISNUMBER(AVERAGEIFS(Observed!AN$2:AN$2369,Observed!$A$2:$A$2369,$A476,Observed!$C$2:$C$2369,$C476)),AVERAGEIFS(Observed!AN$2:AN$2369,Observed!$A$2:$A$2369,$A476,Observed!$C$2:$C$2369,$C476),"")</f>
        <v/>
      </c>
      <c r="AO476" s="40" t="str">
        <f>IF(ISNUMBER(AVERAGEIFS(Observed!AO$2:AO$2369,Observed!$A$2:$A$2369,$A476,Observed!$C$2:$C$2369,$C476)),AVERAGEIFS(Observed!AO$2:AO$2369,Observed!$A$2:$A$2369,$A476,Observed!$C$2:$C$2369,$C476),"")</f>
        <v/>
      </c>
      <c r="AP476" s="41" t="str">
        <f>IF(ISNUMBER(AVERAGEIFS(Observed!AP$2:AP$2369,Observed!$A$2:$A$2369,$A476,Observed!$C$2:$C$2369,$C476)),AVERAGEIFS(Observed!AP$2:AP$2369,Observed!$A$2:$A$2369,$A476,Observed!$C$2:$C$2369,$C476),"")</f>
        <v/>
      </c>
      <c r="AQ476" s="40" t="str">
        <f>IF(ISNUMBER(AVERAGEIFS(Observed!AQ$2:AQ$2369,Observed!$A$2:$A$2369,$A476,Observed!$C$2:$C$2369,$C476)),AVERAGEIFS(Observed!AQ$2:AQ$2369,Observed!$A$2:$A$2369,$A476,Observed!$C$2:$C$2369,$C476),"")</f>
        <v/>
      </c>
      <c r="AR476" s="40" t="str">
        <f>IF(ISNUMBER(AVERAGEIFS(Observed!AR$2:AR$2369,Observed!$A$2:$A$2369,$A476,Observed!$C$2:$C$2369,$C476)),AVERAGEIFS(Observed!AR$2:AR$2369,Observed!$A$2:$A$2369,$A476,Observed!$C$2:$C$2369,$C476),"")</f>
        <v/>
      </c>
      <c r="AS476" s="3">
        <f>COUNTIFS(Observed!$A$2:$A$2369,$A476,Observed!$C$2:$C$2369,$C476)</f>
        <v>3</v>
      </c>
      <c r="AT476" s="3">
        <f t="shared" si="7"/>
        <v>1</v>
      </c>
    </row>
    <row r="477" spans="1:46" x14ac:dyDescent="0.25">
      <c r="A477" t="s">
        <v>67</v>
      </c>
      <c r="B477" t="s">
        <v>68</v>
      </c>
      <c r="C477" s="7">
        <v>42037</v>
      </c>
      <c r="D477" t="s">
        <v>101</v>
      </c>
      <c r="F477">
        <v>200</v>
      </c>
      <c r="J477" t="s">
        <v>96</v>
      </c>
      <c r="K477" t="s">
        <v>58</v>
      </c>
      <c r="L477">
        <v>1</v>
      </c>
      <c r="M477" t="s">
        <v>77</v>
      </c>
      <c r="N477" s="39">
        <f>IF(ISNUMBER(AVERAGEIFS(Observed!N$2:N$2369,Observed!$A$2:$A$2369,$A477,Observed!$C$2:$C$2369,$C477)),AVERAGEIFS(Observed!N$2:N$2369,Observed!$A$2:$A$2369,$A477,Observed!$C$2:$C$2369,$C477),"")</f>
        <v>1869</v>
      </c>
      <c r="O477" s="40">
        <f>IF(ISNUMBER(AVERAGEIFS(Observed!O$2:O$2369,Observed!$A$2:$A$2369,$A477,Observed!$C$2:$C$2369,$C477)),AVERAGEIFS(Observed!O$2:O$2369,Observed!$A$2:$A$2369,$A477,Observed!$C$2:$C$2369,$C477),"")</f>
        <v>186.9</v>
      </c>
      <c r="P477" s="40" t="str">
        <f>IF(ISNUMBER(AVERAGEIFS(Observed!P$2:P$2369,Observed!$A$2:$A$2369,$A477,Observed!$C$2:$C$2369,$C477)),AVERAGEIFS(Observed!P$2:P$2369,Observed!$A$2:$A$2369,$A477,Observed!$C$2:$C$2369,$C477),"")</f>
        <v/>
      </c>
      <c r="Q477" s="40" t="str">
        <f>IF(ISNUMBER(AVERAGEIFS(Observed!Q$2:Q$2369,Observed!$A$2:$A$2369,$A477,Observed!$C$2:$C$2369,$C477)),AVERAGEIFS(Observed!Q$2:Q$2369,Observed!$A$2:$A$2369,$A477,Observed!$C$2:$C$2369,$C477),"")</f>
        <v/>
      </c>
      <c r="R477" s="40" t="str">
        <f>IF(ISNUMBER(AVERAGEIFS(Observed!R$2:R$2369,Observed!$A$2:$A$2369,$A477,Observed!$C$2:$C$2369,$C477)),AVERAGEIFS(Observed!R$2:R$2369,Observed!$A$2:$A$2369,$A477,Observed!$C$2:$C$2369,$C477),"")</f>
        <v/>
      </c>
      <c r="S477" s="41" t="str">
        <f>IF(ISNUMBER(AVERAGEIFS(Observed!S$2:S$2369,Observed!$A$2:$A$2369,$A477,Observed!$C$2:$C$2369,$C477)),AVERAGEIFS(Observed!S$2:S$2369,Observed!$A$2:$A$2369,$A477,Observed!$C$2:$C$2369,$C477),"")</f>
        <v/>
      </c>
      <c r="T477" s="41" t="str">
        <f>IF(ISNUMBER(AVERAGEIFS(Observed!T$2:T$2369,Observed!$A$2:$A$2369,$A477,Observed!$C$2:$C$2369,$C477)),AVERAGEIFS(Observed!T$2:T$2369,Observed!$A$2:$A$2369,$A477,Observed!$C$2:$C$2369,$C477),"")</f>
        <v/>
      </c>
      <c r="U477" s="41" t="str">
        <f>IF(ISNUMBER(AVERAGEIFS(Observed!U$2:U$2369,Observed!$A$2:$A$2369,$A477,Observed!$C$2:$C$2369,$C477)),AVERAGEIFS(Observed!U$2:U$2369,Observed!$A$2:$A$2369,$A477,Observed!$C$2:$C$2369,$C477),"")</f>
        <v/>
      </c>
      <c r="V477" s="40" t="str">
        <f>IF(ISNUMBER(AVERAGEIFS(Observed!V$2:V$2369,Observed!$A$2:$A$2369,$A477,Observed!$C$2:$C$2369,$C477)),AVERAGEIFS(Observed!V$2:V$2369,Observed!$A$2:$A$2369,$A477,Observed!$C$2:$C$2369,$C477),"")</f>
        <v/>
      </c>
      <c r="W477" s="8" t="str">
        <f>IF(ISNUMBER(AVERAGEIFS(Observed!W$2:W$2369,Observed!$A$2:$A$2369,$A477,Observed!$C$2:$C$2369,$C477)),AVERAGEIFS(Observed!W$2:W$2369,Observed!$A$2:$A$2369,$A477,Observed!$C$2:$C$2369,$C477),"")</f>
        <v/>
      </c>
      <c r="X477" s="8" t="str">
        <f>IF(ISNUMBER(AVERAGEIFS(Observed!X$2:X$2369,Observed!$A$2:$A$2369,$A477,Observed!$C$2:$C$2369,$C477)),AVERAGEIFS(Observed!X$2:X$2369,Observed!$A$2:$A$2369,$A477,Observed!$C$2:$C$2369,$C477),"")</f>
        <v/>
      </c>
      <c r="Y477" s="40" t="str">
        <f>IF(ISNUMBER(AVERAGEIFS(Observed!Y$2:Y$2369,Observed!$A$2:$A$2369,$A477,Observed!$C$2:$C$2369,$C477)),AVERAGEIFS(Observed!Y$2:Y$2369,Observed!$A$2:$A$2369,$A477,Observed!$C$2:$C$2369,$C477),"")</f>
        <v/>
      </c>
      <c r="Z477" s="40" t="str">
        <f>IF(ISNUMBER(AVERAGEIFS(Observed!Z$2:Z$2369,Observed!$A$2:$A$2369,$A477,Observed!$C$2:$C$2369,$C477)),AVERAGEIFS(Observed!Z$2:Z$2369,Observed!$A$2:$A$2369,$A477,Observed!$C$2:$C$2369,$C477),"")</f>
        <v/>
      </c>
      <c r="AA477" s="40" t="str">
        <f>IF(ISNUMBER(AVERAGEIFS(Observed!AA$2:AA$2369,Observed!$A$2:$A$2369,$A477,Observed!$C$2:$C$2369,$C477)),AVERAGEIFS(Observed!AA$2:AA$2369,Observed!$A$2:$A$2369,$A477,Observed!$C$2:$C$2369,$C477),"")</f>
        <v/>
      </c>
      <c r="AB477" s="40" t="str">
        <f>IF(ISNUMBER(AVERAGEIFS(Observed!AB$2:AB$2369,Observed!$A$2:$A$2369,$A477,Observed!$C$2:$C$2369,$C477)),AVERAGEIFS(Observed!AB$2:AB$2369,Observed!$A$2:$A$2369,$A477,Observed!$C$2:$C$2369,$C477),"")</f>
        <v/>
      </c>
      <c r="AC477" s="40" t="str">
        <f>IF(ISNUMBER(AVERAGEIFS(Observed!AC$2:AC$2369,Observed!$A$2:$A$2369,$A477,Observed!$C$2:$C$2369,$C477)),AVERAGEIFS(Observed!AC$2:AC$2369,Observed!$A$2:$A$2369,$A477,Observed!$C$2:$C$2369,$C477),"")</f>
        <v/>
      </c>
      <c r="AD477" s="40" t="str">
        <f>IF(ISNUMBER(AVERAGEIFS(Observed!AD$2:AD$2369,Observed!$A$2:$A$2369,$A477,Observed!$C$2:$C$2369,$C477)),AVERAGEIFS(Observed!AD$2:AD$2369,Observed!$A$2:$A$2369,$A477,Observed!$C$2:$C$2369,$C477),"")</f>
        <v/>
      </c>
      <c r="AE477" s="40" t="str">
        <f>IF(ISNUMBER(AVERAGEIFS(Observed!AE$2:AE$2369,Observed!$A$2:$A$2369,$A477,Observed!$C$2:$C$2369,$C477)),AVERAGEIFS(Observed!AE$2:AE$2369,Observed!$A$2:$A$2369,$A477,Observed!$C$2:$C$2369,$C477),"")</f>
        <v/>
      </c>
      <c r="AF477" s="40" t="str">
        <f>IF(ISNUMBER(AVERAGEIFS(Observed!AF$2:AF$2369,Observed!$A$2:$A$2369,$A477,Observed!$C$2:$C$2369,$C477)),AVERAGEIFS(Observed!AF$2:AF$2369,Observed!$A$2:$A$2369,$A477,Observed!$C$2:$C$2369,$C477),"")</f>
        <v/>
      </c>
      <c r="AG477" s="40" t="str">
        <f>IF(ISNUMBER(AVERAGEIFS(Observed!AG$2:AG$2369,Observed!$A$2:$A$2369,$A477,Observed!$C$2:$C$2369,$C477)),AVERAGEIFS(Observed!AG$2:AG$2369,Observed!$A$2:$A$2369,$A477,Observed!$C$2:$C$2369,$C477),"")</f>
        <v/>
      </c>
      <c r="AH477" s="41" t="str">
        <f>IF(ISNUMBER(AVERAGEIFS(Observed!AH$2:AH$2369,Observed!$A$2:$A$2369,$A477,Observed!$C$2:$C$2369,$C477)),AVERAGEIFS(Observed!AH$2:AH$2369,Observed!$A$2:$A$2369,$A477,Observed!$C$2:$C$2369,$C477),"")</f>
        <v/>
      </c>
      <c r="AI477" s="41" t="str">
        <f>IF(ISNUMBER(AVERAGEIFS(Observed!AI$2:AI$2369,Observed!$A$2:$A$2369,$A477,Observed!$C$2:$C$2369,$C477)),AVERAGEIFS(Observed!AI$2:AI$2369,Observed!$A$2:$A$2369,$A477,Observed!$C$2:$C$2369,$C477),"")</f>
        <v/>
      </c>
      <c r="AJ477" s="41" t="str">
        <f>IF(ISNUMBER(AVERAGEIFS(Observed!AJ$2:AJ$2369,Observed!$A$2:$A$2369,$A477,Observed!$C$2:$C$2369,$C477)),AVERAGEIFS(Observed!AJ$2:AJ$2369,Observed!$A$2:$A$2369,$A477,Observed!$C$2:$C$2369,$C477),"")</f>
        <v/>
      </c>
      <c r="AK477" s="40" t="str">
        <f>IF(ISNUMBER(AVERAGEIFS(Observed!AK$2:AK$2369,Observed!$A$2:$A$2369,$A477,Observed!$C$2:$C$2369,$C477)),AVERAGEIFS(Observed!AK$2:AK$2369,Observed!$A$2:$A$2369,$A477,Observed!$C$2:$C$2369,$C477),"")</f>
        <v/>
      </c>
      <c r="AL477" s="41" t="str">
        <f>IF(ISNUMBER(AVERAGEIFS(Observed!AL$2:AL$2369,Observed!$A$2:$A$2369,$A477,Observed!$C$2:$C$2369,$C477)),AVERAGEIFS(Observed!AL$2:AL$2369,Observed!$A$2:$A$2369,$A477,Observed!$C$2:$C$2369,$C477),"")</f>
        <v/>
      </c>
      <c r="AM477" s="40" t="str">
        <f>IF(ISNUMBER(AVERAGEIFS(Observed!AM$2:AM$2369,Observed!$A$2:$A$2369,$A477,Observed!$C$2:$C$2369,$C477)),AVERAGEIFS(Observed!AM$2:AM$2369,Observed!$A$2:$A$2369,$A477,Observed!$C$2:$C$2369,$C477),"")</f>
        <v/>
      </c>
      <c r="AN477" s="40" t="str">
        <f>IF(ISNUMBER(AVERAGEIFS(Observed!AN$2:AN$2369,Observed!$A$2:$A$2369,$A477,Observed!$C$2:$C$2369,$C477)),AVERAGEIFS(Observed!AN$2:AN$2369,Observed!$A$2:$A$2369,$A477,Observed!$C$2:$C$2369,$C477),"")</f>
        <v/>
      </c>
      <c r="AO477" s="40" t="str">
        <f>IF(ISNUMBER(AVERAGEIFS(Observed!AO$2:AO$2369,Observed!$A$2:$A$2369,$A477,Observed!$C$2:$C$2369,$C477)),AVERAGEIFS(Observed!AO$2:AO$2369,Observed!$A$2:$A$2369,$A477,Observed!$C$2:$C$2369,$C477),"")</f>
        <v/>
      </c>
      <c r="AP477" s="41" t="str">
        <f>IF(ISNUMBER(AVERAGEIFS(Observed!AP$2:AP$2369,Observed!$A$2:$A$2369,$A477,Observed!$C$2:$C$2369,$C477)),AVERAGEIFS(Observed!AP$2:AP$2369,Observed!$A$2:$A$2369,$A477,Observed!$C$2:$C$2369,$C477),"")</f>
        <v/>
      </c>
      <c r="AQ477" s="40" t="str">
        <f>IF(ISNUMBER(AVERAGEIFS(Observed!AQ$2:AQ$2369,Observed!$A$2:$A$2369,$A477,Observed!$C$2:$C$2369,$C477)),AVERAGEIFS(Observed!AQ$2:AQ$2369,Observed!$A$2:$A$2369,$A477,Observed!$C$2:$C$2369,$C477),"")</f>
        <v/>
      </c>
      <c r="AR477" s="40" t="str">
        <f>IF(ISNUMBER(AVERAGEIFS(Observed!AR$2:AR$2369,Observed!$A$2:$A$2369,$A477,Observed!$C$2:$C$2369,$C477)),AVERAGEIFS(Observed!AR$2:AR$2369,Observed!$A$2:$A$2369,$A477,Observed!$C$2:$C$2369,$C477),"")</f>
        <v/>
      </c>
      <c r="AS477" s="3">
        <f>COUNTIFS(Observed!$A$2:$A$2369,$A477,Observed!$C$2:$C$2369,$C477)</f>
        <v>3</v>
      </c>
      <c r="AT477" s="3">
        <f t="shared" si="7"/>
        <v>1</v>
      </c>
    </row>
    <row r="478" spans="1:46" x14ac:dyDescent="0.25">
      <c r="A478" t="s">
        <v>73</v>
      </c>
      <c r="B478" t="s">
        <v>68</v>
      </c>
      <c r="C478" s="7">
        <v>42037</v>
      </c>
      <c r="D478" t="s">
        <v>101</v>
      </c>
      <c r="F478">
        <v>350</v>
      </c>
      <c r="J478" t="s">
        <v>96</v>
      </c>
      <c r="K478" t="s">
        <v>58</v>
      </c>
      <c r="L478">
        <v>1</v>
      </c>
      <c r="M478" t="s">
        <v>77</v>
      </c>
      <c r="N478" s="39">
        <f>IF(ISNUMBER(AVERAGEIFS(Observed!N$2:N$2369,Observed!$A$2:$A$2369,$A478,Observed!$C$2:$C$2369,$C478)),AVERAGEIFS(Observed!N$2:N$2369,Observed!$A$2:$A$2369,$A478,Observed!$C$2:$C$2369,$C478),"")</f>
        <v>1731.4000000000003</v>
      </c>
      <c r="O478" s="40">
        <f>IF(ISNUMBER(AVERAGEIFS(Observed!O$2:O$2369,Observed!$A$2:$A$2369,$A478,Observed!$C$2:$C$2369,$C478)),AVERAGEIFS(Observed!O$2:O$2369,Observed!$A$2:$A$2369,$A478,Observed!$C$2:$C$2369,$C478),"")</f>
        <v>173.14000000000001</v>
      </c>
      <c r="P478" s="40" t="str">
        <f>IF(ISNUMBER(AVERAGEIFS(Observed!P$2:P$2369,Observed!$A$2:$A$2369,$A478,Observed!$C$2:$C$2369,$C478)),AVERAGEIFS(Observed!P$2:P$2369,Observed!$A$2:$A$2369,$A478,Observed!$C$2:$C$2369,$C478),"")</f>
        <v/>
      </c>
      <c r="Q478" s="40" t="str">
        <f>IF(ISNUMBER(AVERAGEIFS(Observed!Q$2:Q$2369,Observed!$A$2:$A$2369,$A478,Observed!$C$2:$C$2369,$C478)),AVERAGEIFS(Observed!Q$2:Q$2369,Observed!$A$2:$A$2369,$A478,Observed!$C$2:$C$2369,$C478),"")</f>
        <v/>
      </c>
      <c r="R478" s="40" t="str">
        <f>IF(ISNUMBER(AVERAGEIFS(Observed!R$2:R$2369,Observed!$A$2:$A$2369,$A478,Observed!$C$2:$C$2369,$C478)),AVERAGEIFS(Observed!R$2:R$2369,Observed!$A$2:$A$2369,$A478,Observed!$C$2:$C$2369,$C478),"")</f>
        <v/>
      </c>
      <c r="S478" s="41" t="str">
        <f>IF(ISNUMBER(AVERAGEIFS(Observed!S$2:S$2369,Observed!$A$2:$A$2369,$A478,Observed!$C$2:$C$2369,$C478)),AVERAGEIFS(Observed!S$2:S$2369,Observed!$A$2:$A$2369,$A478,Observed!$C$2:$C$2369,$C478),"")</f>
        <v/>
      </c>
      <c r="T478" s="41" t="str">
        <f>IF(ISNUMBER(AVERAGEIFS(Observed!T$2:T$2369,Observed!$A$2:$A$2369,$A478,Observed!$C$2:$C$2369,$C478)),AVERAGEIFS(Observed!T$2:T$2369,Observed!$A$2:$A$2369,$A478,Observed!$C$2:$C$2369,$C478),"")</f>
        <v/>
      </c>
      <c r="U478" s="41" t="str">
        <f>IF(ISNUMBER(AVERAGEIFS(Observed!U$2:U$2369,Observed!$A$2:$A$2369,$A478,Observed!$C$2:$C$2369,$C478)),AVERAGEIFS(Observed!U$2:U$2369,Observed!$A$2:$A$2369,$A478,Observed!$C$2:$C$2369,$C478),"")</f>
        <v/>
      </c>
      <c r="V478" s="40" t="str">
        <f>IF(ISNUMBER(AVERAGEIFS(Observed!V$2:V$2369,Observed!$A$2:$A$2369,$A478,Observed!$C$2:$C$2369,$C478)),AVERAGEIFS(Observed!V$2:V$2369,Observed!$A$2:$A$2369,$A478,Observed!$C$2:$C$2369,$C478),"")</f>
        <v/>
      </c>
      <c r="W478" s="8" t="str">
        <f>IF(ISNUMBER(AVERAGEIFS(Observed!W$2:W$2369,Observed!$A$2:$A$2369,$A478,Observed!$C$2:$C$2369,$C478)),AVERAGEIFS(Observed!W$2:W$2369,Observed!$A$2:$A$2369,$A478,Observed!$C$2:$C$2369,$C478),"")</f>
        <v/>
      </c>
      <c r="X478" s="8" t="str">
        <f>IF(ISNUMBER(AVERAGEIFS(Observed!X$2:X$2369,Observed!$A$2:$A$2369,$A478,Observed!$C$2:$C$2369,$C478)),AVERAGEIFS(Observed!X$2:X$2369,Observed!$A$2:$A$2369,$A478,Observed!$C$2:$C$2369,$C478),"")</f>
        <v/>
      </c>
      <c r="Y478" s="40" t="str">
        <f>IF(ISNUMBER(AVERAGEIFS(Observed!Y$2:Y$2369,Observed!$A$2:$A$2369,$A478,Observed!$C$2:$C$2369,$C478)),AVERAGEIFS(Observed!Y$2:Y$2369,Observed!$A$2:$A$2369,$A478,Observed!$C$2:$C$2369,$C478),"")</f>
        <v/>
      </c>
      <c r="Z478" s="40" t="str">
        <f>IF(ISNUMBER(AVERAGEIFS(Observed!Z$2:Z$2369,Observed!$A$2:$A$2369,$A478,Observed!$C$2:$C$2369,$C478)),AVERAGEIFS(Observed!Z$2:Z$2369,Observed!$A$2:$A$2369,$A478,Observed!$C$2:$C$2369,$C478),"")</f>
        <v/>
      </c>
      <c r="AA478" s="40" t="str">
        <f>IF(ISNUMBER(AVERAGEIFS(Observed!AA$2:AA$2369,Observed!$A$2:$A$2369,$A478,Observed!$C$2:$C$2369,$C478)),AVERAGEIFS(Observed!AA$2:AA$2369,Observed!$A$2:$A$2369,$A478,Observed!$C$2:$C$2369,$C478),"")</f>
        <v/>
      </c>
      <c r="AB478" s="40" t="str">
        <f>IF(ISNUMBER(AVERAGEIFS(Observed!AB$2:AB$2369,Observed!$A$2:$A$2369,$A478,Observed!$C$2:$C$2369,$C478)),AVERAGEIFS(Observed!AB$2:AB$2369,Observed!$A$2:$A$2369,$A478,Observed!$C$2:$C$2369,$C478),"")</f>
        <v/>
      </c>
      <c r="AC478" s="40" t="str">
        <f>IF(ISNUMBER(AVERAGEIFS(Observed!AC$2:AC$2369,Observed!$A$2:$A$2369,$A478,Observed!$C$2:$C$2369,$C478)),AVERAGEIFS(Observed!AC$2:AC$2369,Observed!$A$2:$A$2369,$A478,Observed!$C$2:$C$2369,$C478),"")</f>
        <v/>
      </c>
      <c r="AD478" s="40" t="str">
        <f>IF(ISNUMBER(AVERAGEIFS(Observed!AD$2:AD$2369,Observed!$A$2:$A$2369,$A478,Observed!$C$2:$C$2369,$C478)),AVERAGEIFS(Observed!AD$2:AD$2369,Observed!$A$2:$A$2369,$A478,Observed!$C$2:$C$2369,$C478),"")</f>
        <v/>
      </c>
      <c r="AE478" s="40" t="str">
        <f>IF(ISNUMBER(AVERAGEIFS(Observed!AE$2:AE$2369,Observed!$A$2:$A$2369,$A478,Observed!$C$2:$C$2369,$C478)),AVERAGEIFS(Observed!AE$2:AE$2369,Observed!$A$2:$A$2369,$A478,Observed!$C$2:$C$2369,$C478),"")</f>
        <v/>
      </c>
      <c r="AF478" s="40" t="str">
        <f>IF(ISNUMBER(AVERAGEIFS(Observed!AF$2:AF$2369,Observed!$A$2:$A$2369,$A478,Observed!$C$2:$C$2369,$C478)),AVERAGEIFS(Observed!AF$2:AF$2369,Observed!$A$2:$A$2369,$A478,Observed!$C$2:$C$2369,$C478),"")</f>
        <v/>
      </c>
      <c r="AG478" s="40" t="str">
        <f>IF(ISNUMBER(AVERAGEIFS(Observed!AG$2:AG$2369,Observed!$A$2:$A$2369,$A478,Observed!$C$2:$C$2369,$C478)),AVERAGEIFS(Observed!AG$2:AG$2369,Observed!$A$2:$A$2369,$A478,Observed!$C$2:$C$2369,$C478),"")</f>
        <v/>
      </c>
      <c r="AH478" s="41" t="str">
        <f>IF(ISNUMBER(AVERAGEIFS(Observed!AH$2:AH$2369,Observed!$A$2:$A$2369,$A478,Observed!$C$2:$C$2369,$C478)),AVERAGEIFS(Observed!AH$2:AH$2369,Observed!$A$2:$A$2369,$A478,Observed!$C$2:$C$2369,$C478),"")</f>
        <v/>
      </c>
      <c r="AI478" s="41" t="str">
        <f>IF(ISNUMBER(AVERAGEIFS(Observed!AI$2:AI$2369,Observed!$A$2:$A$2369,$A478,Observed!$C$2:$C$2369,$C478)),AVERAGEIFS(Observed!AI$2:AI$2369,Observed!$A$2:$A$2369,$A478,Observed!$C$2:$C$2369,$C478),"")</f>
        <v/>
      </c>
      <c r="AJ478" s="41" t="str">
        <f>IF(ISNUMBER(AVERAGEIFS(Observed!AJ$2:AJ$2369,Observed!$A$2:$A$2369,$A478,Observed!$C$2:$C$2369,$C478)),AVERAGEIFS(Observed!AJ$2:AJ$2369,Observed!$A$2:$A$2369,$A478,Observed!$C$2:$C$2369,$C478),"")</f>
        <v/>
      </c>
      <c r="AK478" s="40" t="str">
        <f>IF(ISNUMBER(AVERAGEIFS(Observed!AK$2:AK$2369,Observed!$A$2:$A$2369,$A478,Observed!$C$2:$C$2369,$C478)),AVERAGEIFS(Observed!AK$2:AK$2369,Observed!$A$2:$A$2369,$A478,Observed!$C$2:$C$2369,$C478),"")</f>
        <v/>
      </c>
      <c r="AL478" s="41" t="str">
        <f>IF(ISNUMBER(AVERAGEIFS(Observed!AL$2:AL$2369,Observed!$A$2:$A$2369,$A478,Observed!$C$2:$C$2369,$C478)),AVERAGEIFS(Observed!AL$2:AL$2369,Observed!$A$2:$A$2369,$A478,Observed!$C$2:$C$2369,$C478),"")</f>
        <v/>
      </c>
      <c r="AM478" s="40" t="str">
        <f>IF(ISNUMBER(AVERAGEIFS(Observed!AM$2:AM$2369,Observed!$A$2:$A$2369,$A478,Observed!$C$2:$C$2369,$C478)),AVERAGEIFS(Observed!AM$2:AM$2369,Observed!$A$2:$A$2369,$A478,Observed!$C$2:$C$2369,$C478),"")</f>
        <v/>
      </c>
      <c r="AN478" s="40" t="str">
        <f>IF(ISNUMBER(AVERAGEIFS(Observed!AN$2:AN$2369,Observed!$A$2:$A$2369,$A478,Observed!$C$2:$C$2369,$C478)),AVERAGEIFS(Observed!AN$2:AN$2369,Observed!$A$2:$A$2369,$A478,Observed!$C$2:$C$2369,$C478),"")</f>
        <v/>
      </c>
      <c r="AO478" s="40" t="str">
        <f>IF(ISNUMBER(AVERAGEIFS(Observed!AO$2:AO$2369,Observed!$A$2:$A$2369,$A478,Observed!$C$2:$C$2369,$C478)),AVERAGEIFS(Observed!AO$2:AO$2369,Observed!$A$2:$A$2369,$A478,Observed!$C$2:$C$2369,$C478),"")</f>
        <v/>
      </c>
      <c r="AP478" s="41" t="str">
        <f>IF(ISNUMBER(AVERAGEIFS(Observed!AP$2:AP$2369,Observed!$A$2:$A$2369,$A478,Observed!$C$2:$C$2369,$C478)),AVERAGEIFS(Observed!AP$2:AP$2369,Observed!$A$2:$A$2369,$A478,Observed!$C$2:$C$2369,$C478),"")</f>
        <v/>
      </c>
      <c r="AQ478" s="40" t="str">
        <f>IF(ISNUMBER(AVERAGEIFS(Observed!AQ$2:AQ$2369,Observed!$A$2:$A$2369,$A478,Observed!$C$2:$C$2369,$C478)),AVERAGEIFS(Observed!AQ$2:AQ$2369,Observed!$A$2:$A$2369,$A478,Observed!$C$2:$C$2369,$C478),"")</f>
        <v/>
      </c>
      <c r="AR478" s="40" t="str">
        <f>IF(ISNUMBER(AVERAGEIFS(Observed!AR$2:AR$2369,Observed!$A$2:$A$2369,$A478,Observed!$C$2:$C$2369,$C478)),AVERAGEIFS(Observed!AR$2:AR$2369,Observed!$A$2:$A$2369,$A478,Observed!$C$2:$C$2369,$C478),"")</f>
        <v/>
      </c>
      <c r="AS478" s="3">
        <f>COUNTIFS(Observed!$A$2:$A$2369,$A478,Observed!$C$2:$C$2369,$C478)</f>
        <v>3</v>
      </c>
      <c r="AT478" s="3">
        <f t="shared" si="7"/>
        <v>1</v>
      </c>
    </row>
    <row r="479" spans="1:46" x14ac:dyDescent="0.25">
      <c r="A479" t="s">
        <v>72</v>
      </c>
      <c r="B479" t="s">
        <v>68</v>
      </c>
      <c r="C479" s="7">
        <v>42037</v>
      </c>
      <c r="D479" t="s">
        <v>101</v>
      </c>
      <c r="F479">
        <v>500</v>
      </c>
      <c r="J479" t="s">
        <v>96</v>
      </c>
      <c r="K479" t="s">
        <v>58</v>
      </c>
      <c r="L479">
        <v>1</v>
      </c>
      <c r="M479" t="s">
        <v>77</v>
      </c>
      <c r="N479" s="39">
        <f>IF(ISNUMBER(AVERAGEIFS(Observed!N$2:N$2369,Observed!$A$2:$A$2369,$A479,Observed!$C$2:$C$2369,$C479)),AVERAGEIFS(Observed!N$2:N$2369,Observed!$A$2:$A$2369,$A479,Observed!$C$2:$C$2369,$C479),"")</f>
        <v>2029.5333333333331</v>
      </c>
      <c r="O479" s="40">
        <f>IF(ISNUMBER(AVERAGEIFS(Observed!O$2:O$2369,Observed!$A$2:$A$2369,$A479,Observed!$C$2:$C$2369,$C479)),AVERAGEIFS(Observed!O$2:O$2369,Observed!$A$2:$A$2369,$A479,Observed!$C$2:$C$2369,$C479),"")</f>
        <v>202.95333333333335</v>
      </c>
      <c r="P479" s="40" t="str">
        <f>IF(ISNUMBER(AVERAGEIFS(Observed!P$2:P$2369,Observed!$A$2:$A$2369,$A479,Observed!$C$2:$C$2369,$C479)),AVERAGEIFS(Observed!P$2:P$2369,Observed!$A$2:$A$2369,$A479,Observed!$C$2:$C$2369,$C479),"")</f>
        <v/>
      </c>
      <c r="Q479" s="40" t="str">
        <f>IF(ISNUMBER(AVERAGEIFS(Observed!Q$2:Q$2369,Observed!$A$2:$A$2369,$A479,Observed!$C$2:$C$2369,$C479)),AVERAGEIFS(Observed!Q$2:Q$2369,Observed!$A$2:$A$2369,$A479,Observed!$C$2:$C$2369,$C479),"")</f>
        <v/>
      </c>
      <c r="R479" s="40" t="str">
        <f>IF(ISNUMBER(AVERAGEIFS(Observed!R$2:R$2369,Observed!$A$2:$A$2369,$A479,Observed!$C$2:$C$2369,$C479)),AVERAGEIFS(Observed!R$2:R$2369,Observed!$A$2:$A$2369,$A479,Observed!$C$2:$C$2369,$C479),"")</f>
        <v/>
      </c>
      <c r="S479" s="41" t="str">
        <f>IF(ISNUMBER(AVERAGEIFS(Observed!S$2:S$2369,Observed!$A$2:$A$2369,$A479,Observed!$C$2:$C$2369,$C479)),AVERAGEIFS(Observed!S$2:S$2369,Observed!$A$2:$A$2369,$A479,Observed!$C$2:$C$2369,$C479),"")</f>
        <v/>
      </c>
      <c r="T479" s="41" t="str">
        <f>IF(ISNUMBER(AVERAGEIFS(Observed!T$2:T$2369,Observed!$A$2:$A$2369,$A479,Observed!$C$2:$C$2369,$C479)),AVERAGEIFS(Observed!T$2:T$2369,Observed!$A$2:$A$2369,$A479,Observed!$C$2:$C$2369,$C479),"")</f>
        <v/>
      </c>
      <c r="U479" s="41" t="str">
        <f>IF(ISNUMBER(AVERAGEIFS(Observed!U$2:U$2369,Observed!$A$2:$A$2369,$A479,Observed!$C$2:$C$2369,$C479)),AVERAGEIFS(Observed!U$2:U$2369,Observed!$A$2:$A$2369,$A479,Observed!$C$2:$C$2369,$C479),"")</f>
        <v/>
      </c>
      <c r="V479" s="40" t="str">
        <f>IF(ISNUMBER(AVERAGEIFS(Observed!V$2:V$2369,Observed!$A$2:$A$2369,$A479,Observed!$C$2:$C$2369,$C479)),AVERAGEIFS(Observed!V$2:V$2369,Observed!$A$2:$A$2369,$A479,Observed!$C$2:$C$2369,$C479),"")</f>
        <v/>
      </c>
      <c r="W479" s="8" t="str">
        <f>IF(ISNUMBER(AVERAGEIFS(Observed!W$2:W$2369,Observed!$A$2:$A$2369,$A479,Observed!$C$2:$C$2369,$C479)),AVERAGEIFS(Observed!W$2:W$2369,Observed!$A$2:$A$2369,$A479,Observed!$C$2:$C$2369,$C479),"")</f>
        <v/>
      </c>
      <c r="X479" s="8" t="str">
        <f>IF(ISNUMBER(AVERAGEIFS(Observed!X$2:X$2369,Observed!$A$2:$A$2369,$A479,Observed!$C$2:$C$2369,$C479)),AVERAGEIFS(Observed!X$2:X$2369,Observed!$A$2:$A$2369,$A479,Observed!$C$2:$C$2369,$C479),"")</f>
        <v/>
      </c>
      <c r="Y479" s="40" t="str">
        <f>IF(ISNUMBER(AVERAGEIFS(Observed!Y$2:Y$2369,Observed!$A$2:$A$2369,$A479,Observed!$C$2:$C$2369,$C479)),AVERAGEIFS(Observed!Y$2:Y$2369,Observed!$A$2:$A$2369,$A479,Observed!$C$2:$C$2369,$C479),"")</f>
        <v/>
      </c>
      <c r="Z479" s="40" t="str">
        <f>IF(ISNUMBER(AVERAGEIFS(Observed!Z$2:Z$2369,Observed!$A$2:$A$2369,$A479,Observed!$C$2:$C$2369,$C479)),AVERAGEIFS(Observed!Z$2:Z$2369,Observed!$A$2:$A$2369,$A479,Observed!$C$2:$C$2369,$C479),"")</f>
        <v/>
      </c>
      <c r="AA479" s="40" t="str">
        <f>IF(ISNUMBER(AVERAGEIFS(Observed!AA$2:AA$2369,Observed!$A$2:$A$2369,$A479,Observed!$C$2:$C$2369,$C479)),AVERAGEIFS(Observed!AA$2:AA$2369,Observed!$A$2:$A$2369,$A479,Observed!$C$2:$C$2369,$C479),"")</f>
        <v/>
      </c>
      <c r="AB479" s="40" t="str">
        <f>IF(ISNUMBER(AVERAGEIFS(Observed!AB$2:AB$2369,Observed!$A$2:$A$2369,$A479,Observed!$C$2:$C$2369,$C479)),AVERAGEIFS(Observed!AB$2:AB$2369,Observed!$A$2:$A$2369,$A479,Observed!$C$2:$C$2369,$C479),"")</f>
        <v/>
      </c>
      <c r="AC479" s="40" t="str">
        <f>IF(ISNUMBER(AVERAGEIFS(Observed!AC$2:AC$2369,Observed!$A$2:$A$2369,$A479,Observed!$C$2:$C$2369,$C479)),AVERAGEIFS(Observed!AC$2:AC$2369,Observed!$A$2:$A$2369,$A479,Observed!$C$2:$C$2369,$C479),"")</f>
        <v/>
      </c>
      <c r="AD479" s="40" t="str">
        <f>IF(ISNUMBER(AVERAGEIFS(Observed!AD$2:AD$2369,Observed!$A$2:$A$2369,$A479,Observed!$C$2:$C$2369,$C479)),AVERAGEIFS(Observed!AD$2:AD$2369,Observed!$A$2:$A$2369,$A479,Observed!$C$2:$C$2369,$C479),"")</f>
        <v/>
      </c>
      <c r="AE479" s="40" t="str">
        <f>IF(ISNUMBER(AVERAGEIFS(Observed!AE$2:AE$2369,Observed!$A$2:$A$2369,$A479,Observed!$C$2:$C$2369,$C479)),AVERAGEIFS(Observed!AE$2:AE$2369,Observed!$A$2:$A$2369,$A479,Observed!$C$2:$C$2369,$C479),"")</f>
        <v/>
      </c>
      <c r="AF479" s="40" t="str">
        <f>IF(ISNUMBER(AVERAGEIFS(Observed!AF$2:AF$2369,Observed!$A$2:$A$2369,$A479,Observed!$C$2:$C$2369,$C479)),AVERAGEIFS(Observed!AF$2:AF$2369,Observed!$A$2:$A$2369,$A479,Observed!$C$2:$C$2369,$C479),"")</f>
        <v/>
      </c>
      <c r="AG479" s="40" t="str">
        <f>IF(ISNUMBER(AVERAGEIFS(Observed!AG$2:AG$2369,Observed!$A$2:$A$2369,$A479,Observed!$C$2:$C$2369,$C479)),AVERAGEIFS(Observed!AG$2:AG$2369,Observed!$A$2:$A$2369,$A479,Observed!$C$2:$C$2369,$C479),"")</f>
        <v/>
      </c>
      <c r="AH479" s="41" t="str">
        <f>IF(ISNUMBER(AVERAGEIFS(Observed!AH$2:AH$2369,Observed!$A$2:$A$2369,$A479,Observed!$C$2:$C$2369,$C479)),AVERAGEIFS(Observed!AH$2:AH$2369,Observed!$A$2:$A$2369,$A479,Observed!$C$2:$C$2369,$C479),"")</f>
        <v/>
      </c>
      <c r="AI479" s="41" t="str">
        <f>IF(ISNUMBER(AVERAGEIFS(Observed!AI$2:AI$2369,Observed!$A$2:$A$2369,$A479,Observed!$C$2:$C$2369,$C479)),AVERAGEIFS(Observed!AI$2:AI$2369,Observed!$A$2:$A$2369,$A479,Observed!$C$2:$C$2369,$C479),"")</f>
        <v/>
      </c>
      <c r="AJ479" s="41" t="str">
        <f>IF(ISNUMBER(AVERAGEIFS(Observed!AJ$2:AJ$2369,Observed!$A$2:$A$2369,$A479,Observed!$C$2:$C$2369,$C479)),AVERAGEIFS(Observed!AJ$2:AJ$2369,Observed!$A$2:$A$2369,$A479,Observed!$C$2:$C$2369,$C479),"")</f>
        <v/>
      </c>
      <c r="AK479" s="40" t="str">
        <f>IF(ISNUMBER(AVERAGEIFS(Observed!AK$2:AK$2369,Observed!$A$2:$A$2369,$A479,Observed!$C$2:$C$2369,$C479)),AVERAGEIFS(Observed!AK$2:AK$2369,Observed!$A$2:$A$2369,$A479,Observed!$C$2:$C$2369,$C479),"")</f>
        <v/>
      </c>
      <c r="AL479" s="41" t="str">
        <f>IF(ISNUMBER(AVERAGEIFS(Observed!AL$2:AL$2369,Observed!$A$2:$A$2369,$A479,Observed!$C$2:$C$2369,$C479)),AVERAGEIFS(Observed!AL$2:AL$2369,Observed!$A$2:$A$2369,$A479,Observed!$C$2:$C$2369,$C479),"")</f>
        <v/>
      </c>
      <c r="AM479" s="40" t="str">
        <f>IF(ISNUMBER(AVERAGEIFS(Observed!AM$2:AM$2369,Observed!$A$2:$A$2369,$A479,Observed!$C$2:$C$2369,$C479)),AVERAGEIFS(Observed!AM$2:AM$2369,Observed!$A$2:$A$2369,$A479,Observed!$C$2:$C$2369,$C479),"")</f>
        <v/>
      </c>
      <c r="AN479" s="40" t="str">
        <f>IF(ISNUMBER(AVERAGEIFS(Observed!AN$2:AN$2369,Observed!$A$2:$A$2369,$A479,Observed!$C$2:$C$2369,$C479)),AVERAGEIFS(Observed!AN$2:AN$2369,Observed!$A$2:$A$2369,$A479,Observed!$C$2:$C$2369,$C479),"")</f>
        <v/>
      </c>
      <c r="AO479" s="40" t="str">
        <f>IF(ISNUMBER(AVERAGEIFS(Observed!AO$2:AO$2369,Observed!$A$2:$A$2369,$A479,Observed!$C$2:$C$2369,$C479)),AVERAGEIFS(Observed!AO$2:AO$2369,Observed!$A$2:$A$2369,$A479,Observed!$C$2:$C$2369,$C479),"")</f>
        <v/>
      </c>
      <c r="AP479" s="41" t="str">
        <f>IF(ISNUMBER(AVERAGEIFS(Observed!AP$2:AP$2369,Observed!$A$2:$A$2369,$A479,Observed!$C$2:$C$2369,$C479)),AVERAGEIFS(Observed!AP$2:AP$2369,Observed!$A$2:$A$2369,$A479,Observed!$C$2:$C$2369,$C479),"")</f>
        <v/>
      </c>
      <c r="AQ479" s="40" t="str">
        <f>IF(ISNUMBER(AVERAGEIFS(Observed!AQ$2:AQ$2369,Observed!$A$2:$A$2369,$A479,Observed!$C$2:$C$2369,$C479)),AVERAGEIFS(Observed!AQ$2:AQ$2369,Observed!$A$2:$A$2369,$A479,Observed!$C$2:$C$2369,$C479),"")</f>
        <v/>
      </c>
      <c r="AR479" s="40" t="str">
        <f>IF(ISNUMBER(AVERAGEIFS(Observed!AR$2:AR$2369,Observed!$A$2:$A$2369,$A479,Observed!$C$2:$C$2369,$C479)),AVERAGEIFS(Observed!AR$2:AR$2369,Observed!$A$2:$A$2369,$A479,Observed!$C$2:$C$2369,$C479),"")</f>
        <v/>
      </c>
      <c r="AS479" s="3">
        <f>COUNTIFS(Observed!$A$2:$A$2369,$A479,Observed!$C$2:$C$2369,$C479)</f>
        <v>3</v>
      </c>
      <c r="AT479" s="3">
        <f t="shared" si="7"/>
        <v>1</v>
      </c>
    </row>
    <row r="480" spans="1:46" x14ac:dyDescent="0.25">
      <c r="A480" t="s">
        <v>69</v>
      </c>
      <c r="B480" t="s">
        <v>68</v>
      </c>
      <c r="C480" s="7">
        <v>42038</v>
      </c>
      <c r="D480" t="s">
        <v>101</v>
      </c>
      <c r="F480">
        <v>0</v>
      </c>
      <c r="J480" t="s">
        <v>96</v>
      </c>
      <c r="K480" t="s">
        <v>58</v>
      </c>
      <c r="L480">
        <v>2</v>
      </c>
      <c r="M480" t="s">
        <v>56</v>
      </c>
      <c r="N480" s="39" t="str">
        <f>IF(ISNUMBER(AVERAGEIFS(Observed!N$2:N$2369,Observed!$A$2:$A$2369,$A480,Observed!$C$2:$C$2369,$C480)),AVERAGEIFS(Observed!N$2:N$2369,Observed!$A$2:$A$2369,$A480,Observed!$C$2:$C$2369,$C480),"")</f>
        <v/>
      </c>
      <c r="O480" s="40" t="str">
        <f>IF(ISNUMBER(AVERAGEIFS(Observed!O$2:O$2369,Observed!$A$2:$A$2369,$A480,Observed!$C$2:$C$2369,$C480)),AVERAGEIFS(Observed!O$2:O$2369,Observed!$A$2:$A$2369,$A480,Observed!$C$2:$C$2369,$C480),"")</f>
        <v/>
      </c>
      <c r="P480" s="40">
        <f>IF(ISNUMBER(AVERAGEIFS(Observed!P$2:P$2369,Observed!$A$2:$A$2369,$A480,Observed!$C$2:$C$2369,$C480)),AVERAGEIFS(Observed!P$2:P$2369,Observed!$A$2:$A$2369,$A480,Observed!$C$2:$C$2369,$C480),"")</f>
        <v>72.813333333333333</v>
      </c>
      <c r="Q480" s="40">
        <f>IF(ISNUMBER(AVERAGEIFS(Observed!Q$2:Q$2369,Observed!$A$2:$A$2369,$A480,Observed!$C$2:$C$2369,$C480)),AVERAGEIFS(Observed!Q$2:Q$2369,Observed!$A$2:$A$2369,$A480,Observed!$C$2:$C$2369,$C480),"")</f>
        <v>72.813333333333333</v>
      </c>
      <c r="R480" s="40">
        <f>IF(ISNUMBER(AVERAGEIFS(Observed!R$2:R$2369,Observed!$A$2:$A$2369,$A480,Observed!$C$2:$C$2369,$C480)),AVERAGEIFS(Observed!R$2:R$2369,Observed!$A$2:$A$2369,$A480,Observed!$C$2:$C$2369,$C480),"")</f>
        <v>415.01</v>
      </c>
      <c r="S480" s="41" t="str">
        <f>IF(ISNUMBER(AVERAGEIFS(Observed!S$2:S$2369,Observed!$A$2:$A$2369,$A480,Observed!$C$2:$C$2369,$C480)),AVERAGEIFS(Observed!S$2:S$2369,Observed!$A$2:$A$2369,$A480,Observed!$C$2:$C$2369,$C480),"")</f>
        <v/>
      </c>
      <c r="T480" s="41" t="str">
        <f>IF(ISNUMBER(AVERAGEIFS(Observed!T$2:T$2369,Observed!$A$2:$A$2369,$A480,Observed!$C$2:$C$2369,$C480)),AVERAGEIFS(Observed!T$2:T$2369,Observed!$A$2:$A$2369,$A480,Observed!$C$2:$C$2369,$C480),"")</f>
        <v/>
      </c>
      <c r="U480" s="41" t="str">
        <f>IF(ISNUMBER(AVERAGEIFS(Observed!U$2:U$2369,Observed!$A$2:$A$2369,$A480,Observed!$C$2:$C$2369,$C480)),AVERAGEIFS(Observed!U$2:U$2369,Observed!$A$2:$A$2369,$A480,Observed!$C$2:$C$2369,$C480),"")</f>
        <v/>
      </c>
      <c r="V480" s="40" t="str">
        <f>IF(ISNUMBER(AVERAGEIFS(Observed!V$2:V$2369,Observed!$A$2:$A$2369,$A480,Observed!$C$2:$C$2369,$C480)),AVERAGEIFS(Observed!V$2:V$2369,Observed!$A$2:$A$2369,$A480,Observed!$C$2:$C$2369,$C480),"")</f>
        <v/>
      </c>
      <c r="W480" s="8" t="str">
        <f>IF(ISNUMBER(AVERAGEIFS(Observed!W$2:W$2369,Observed!$A$2:$A$2369,$A480,Observed!$C$2:$C$2369,$C480)),AVERAGEIFS(Observed!W$2:W$2369,Observed!$A$2:$A$2369,$A480,Observed!$C$2:$C$2369,$C480),"")</f>
        <v/>
      </c>
      <c r="X480" s="8" t="str">
        <f>IF(ISNUMBER(AVERAGEIFS(Observed!X$2:X$2369,Observed!$A$2:$A$2369,$A480,Observed!$C$2:$C$2369,$C480)),AVERAGEIFS(Observed!X$2:X$2369,Observed!$A$2:$A$2369,$A480,Observed!$C$2:$C$2369,$C480),"")</f>
        <v/>
      </c>
      <c r="Y480" s="40" t="str">
        <f>IF(ISNUMBER(AVERAGEIFS(Observed!Y$2:Y$2369,Observed!$A$2:$A$2369,$A480,Observed!$C$2:$C$2369,$C480)),AVERAGEIFS(Observed!Y$2:Y$2369,Observed!$A$2:$A$2369,$A480,Observed!$C$2:$C$2369,$C480),"")</f>
        <v/>
      </c>
      <c r="Z480" s="40" t="str">
        <f>IF(ISNUMBER(AVERAGEIFS(Observed!Z$2:Z$2369,Observed!$A$2:$A$2369,$A480,Observed!$C$2:$C$2369,$C480)),AVERAGEIFS(Observed!Z$2:Z$2369,Observed!$A$2:$A$2369,$A480,Observed!$C$2:$C$2369,$C480),"")</f>
        <v/>
      </c>
      <c r="AA480" s="40">
        <f>IF(ISNUMBER(AVERAGEIFS(Observed!AA$2:AA$2369,Observed!$A$2:$A$2369,$A480,Observed!$C$2:$C$2369,$C480)),AVERAGEIFS(Observed!AA$2:AA$2369,Observed!$A$2:$A$2369,$A480,Observed!$C$2:$C$2369,$C480),"")</f>
        <v>3.4666666666666668</v>
      </c>
      <c r="AB480" s="40" t="str">
        <f>IF(ISNUMBER(AVERAGEIFS(Observed!AB$2:AB$2369,Observed!$A$2:$A$2369,$A480,Observed!$C$2:$C$2369,$C480)),AVERAGEIFS(Observed!AB$2:AB$2369,Observed!$A$2:$A$2369,$A480,Observed!$C$2:$C$2369,$C480),"")</f>
        <v/>
      </c>
      <c r="AC480" s="40" t="str">
        <f>IF(ISNUMBER(AVERAGEIFS(Observed!AC$2:AC$2369,Observed!$A$2:$A$2369,$A480,Observed!$C$2:$C$2369,$C480)),AVERAGEIFS(Observed!AC$2:AC$2369,Observed!$A$2:$A$2369,$A480,Observed!$C$2:$C$2369,$C480),"")</f>
        <v/>
      </c>
      <c r="AD480" s="40" t="str">
        <f>IF(ISNUMBER(AVERAGEIFS(Observed!AD$2:AD$2369,Observed!$A$2:$A$2369,$A480,Observed!$C$2:$C$2369,$C480)),AVERAGEIFS(Observed!AD$2:AD$2369,Observed!$A$2:$A$2369,$A480,Observed!$C$2:$C$2369,$C480),"")</f>
        <v/>
      </c>
      <c r="AE480" s="40" t="str">
        <f>IF(ISNUMBER(AVERAGEIFS(Observed!AE$2:AE$2369,Observed!$A$2:$A$2369,$A480,Observed!$C$2:$C$2369,$C480)),AVERAGEIFS(Observed!AE$2:AE$2369,Observed!$A$2:$A$2369,$A480,Observed!$C$2:$C$2369,$C480),"")</f>
        <v/>
      </c>
      <c r="AF480" s="40" t="str">
        <f>IF(ISNUMBER(AVERAGEIFS(Observed!AF$2:AF$2369,Observed!$A$2:$A$2369,$A480,Observed!$C$2:$C$2369,$C480)),AVERAGEIFS(Observed!AF$2:AF$2369,Observed!$A$2:$A$2369,$A480,Observed!$C$2:$C$2369,$C480),"")</f>
        <v/>
      </c>
      <c r="AG480" s="40">
        <f>IF(ISNUMBER(AVERAGEIFS(Observed!AG$2:AG$2369,Observed!$A$2:$A$2369,$A480,Observed!$C$2:$C$2369,$C480)),AVERAGEIFS(Observed!AG$2:AG$2369,Observed!$A$2:$A$2369,$A480,Observed!$C$2:$C$2369,$C480),"")</f>
        <v>1.8500000000000003</v>
      </c>
      <c r="AH480" s="41">
        <f>IF(ISNUMBER(AVERAGEIFS(Observed!AH$2:AH$2369,Observed!$A$2:$A$2369,$A480,Observed!$C$2:$C$2369,$C480)),AVERAGEIFS(Observed!AH$2:AH$2369,Observed!$A$2:$A$2369,$A480,Observed!$C$2:$C$2369,$C480),"")</f>
        <v>2.9666666666666664E-2</v>
      </c>
      <c r="AI480" s="41">
        <f>IF(ISNUMBER(AVERAGEIFS(Observed!AI$2:AI$2369,Observed!$A$2:$A$2369,$A480,Observed!$C$2:$C$2369,$C480)),AVERAGEIFS(Observed!AI$2:AI$2369,Observed!$A$2:$A$2369,$A480,Observed!$C$2:$C$2369,$C480),"")</f>
        <v>2.9666666666666664E-2</v>
      </c>
      <c r="AJ480" s="41" t="str">
        <f>IF(ISNUMBER(AVERAGEIFS(Observed!AJ$2:AJ$2369,Observed!$A$2:$A$2369,$A480,Observed!$C$2:$C$2369,$C480)),AVERAGEIFS(Observed!AJ$2:AJ$2369,Observed!$A$2:$A$2369,$A480,Observed!$C$2:$C$2369,$C480),"")</f>
        <v/>
      </c>
      <c r="AK480" s="40" t="str">
        <f>IF(ISNUMBER(AVERAGEIFS(Observed!AK$2:AK$2369,Observed!$A$2:$A$2369,$A480,Observed!$C$2:$C$2369,$C480)),AVERAGEIFS(Observed!AK$2:AK$2369,Observed!$A$2:$A$2369,$A480,Observed!$C$2:$C$2369,$C480),"")</f>
        <v/>
      </c>
      <c r="AL480" s="41" t="str">
        <f>IF(ISNUMBER(AVERAGEIFS(Observed!AL$2:AL$2369,Observed!$A$2:$A$2369,$A480,Observed!$C$2:$C$2369,$C480)),AVERAGEIFS(Observed!AL$2:AL$2369,Observed!$A$2:$A$2369,$A480,Observed!$C$2:$C$2369,$C480),"")</f>
        <v/>
      </c>
      <c r="AM480" s="40" t="str">
        <f>IF(ISNUMBER(AVERAGEIFS(Observed!AM$2:AM$2369,Observed!$A$2:$A$2369,$A480,Observed!$C$2:$C$2369,$C480)),AVERAGEIFS(Observed!AM$2:AM$2369,Observed!$A$2:$A$2369,$A480,Observed!$C$2:$C$2369,$C480),"")</f>
        <v/>
      </c>
      <c r="AN480" s="40" t="str">
        <f>IF(ISNUMBER(AVERAGEIFS(Observed!AN$2:AN$2369,Observed!$A$2:$A$2369,$A480,Observed!$C$2:$C$2369,$C480)),AVERAGEIFS(Observed!AN$2:AN$2369,Observed!$A$2:$A$2369,$A480,Observed!$C$2:$C$2369,$C480),"")</f>
        <v/>
      </c>
      <c r="AO480" s="40" t="str">
        <f>IF(ISNUMBER(AVERAGEIFS(Observed!AO$2:AO$2369,Observed!$A$2:$A$2369,$A480,Observed!$C$2:$C$2369,$C480)),AVERAGEIFS(Observed!AO$2:AO$2369,Observed!$A$2:$A$2369,$A480,Observed!$C$2:$C$2369,$C480),"")</f>
        <v/>
      </c>
      <c r="AP480" s="41" t="str">
        <f>IF(ISNUMBER(AVERAGEIFS(Observed!AP$2:AP$2369,Observed!$A$2:$A$2369,$A480,Observed!$C$2:$C$2369,$C480)),AVERAGEIFS(Observed!AP$2:AP$2369,Observed!$A$2:$A$2369,$A480,Observed!$C$2:$C$2369,$C480),"")</f>
        <v/>
      </c>
      <c r="AQ480" s="40">
        <f>IF(ISNUMBER(AVERAGEIFS(Observed!AQ$2:AQ$2369,Observed!$A$2:$A$2369,$A480,Observed!$C$2:$C$2369,$C480)),AVERAGEIFS(Observed!AQ$2:AQ$2369,Observed!$A$2:$A$2369,$A480,Observed!$C$2:$C$2369,$C480),"")</f>
        <v>2.15</v>
      </c>
      <c r="AR480" s="40">
        <f>IF(ISNUMBER(AVERAGEIFS(Observed!AR$2:AR$2369,Observed!$A$2:$A$2369,$A480,Observed!$C$2:$C$2369,$C480)),AVERAGEIFS(Observed!AR$2:AR$2369,Observed!$A$2:$A$2369,$A480,Observed!$C$2:$C$2369,$C480),"")</f>
        <v>11.265333333333333</v>
      </c>
      <c r="AS480" s="3">
        <f>COUNTIFS(Observed!$A$2:$A$2369,$A480,Observed!$C$2:$C$2369,$C480)</f>
        <v>3</v>
      </c>
      <c r="AT480" s="3">
        <f t="shared" si="7"/>
        <v>9</v>
      </c>
    </row>
    <row r="481" spans="1:46" x14ac:dyDescent="0.25">
      <c r="A481" t="s">
        <v>71</v>
      </c>
      <c r="B481" t="s">
        <v>68</v>
      </c>
      <c r="C481" s="7">
        <v>42038</v>
      </c>
      <c r="D481" t="s">
        <v>101</v>
      </c>
      <c r="F481">
        <v>50</v>
      </c>
      <c r="J481" t="s">
        <v>96</v>
      </c>
      <c r="K481" t="s">
        <v>58</v>
      </c>
      <c r="L481">
        <v>2</v>
      </c>
      <c r="M481" t="s">
        <v>56</v>
      </c>
      <c r="N481" s="39" t="str">
        <f>IF(ISNUMBER(AVERAGEIFS(Observed!N$2:N$2369,Observed!$A$2:$A$2369,$A481,Observed!$C$2:$C$2369,$C481)),AVERAGEIFS(Observed!N$2:N$2369,Observed!$A$2:$A$2369,$A481,Observed!$C$2:$C$2369,$C481),"")</f>
        <v/>
      </c>
      <c r="O481" s="40" t="str">
        <f>IF(ISNUMBER(AVERAGEIFS(Observed!O$2:O$2369,Observed!$A$2:$A$2369,$A481,Observed!$C$2:$C$2369,$C481)),AVERAGEIFS(Observed!O$2:O$2369,Observed!$A$2:$A$2369,$A481,Observed!$C$2:$C$2369,$C481),"")</f>
        <v/>
      </c>
      <c r="P481" s="40">
        <f>IF(ISNUMBER(AVERAGEIFS(Observed!P$2:P$2369,Observed!$A$2:$A$2369,$A481,Observed!$C$2:$C$2369,$C481)),AVERAGEIFS(Observed!P$2:P$2369,Observed!$A$2:$A$2369,$A481,Observed!$C$2:$C$2369,$C481),"")</f>
        <v>109.99000000000001</v>
      </c>
      <c r="Q481" s="40">
        <f>IF(ISNUMBER(AVERAGEIFS(Observed!Q$2:Q$2369,Observed!$A$2:$A$2369,$A481,Observed!$C$2:$C$2369,$C481)),AVERAGEIFS(Observed!Q$2:Q$2369,Observed!$A$2:$A$2369,$A481,Observed!$C$2:$C$2369,$C481),"")</f>
        <v>109.99000000000001</v>
      </c>
      <c r="R481" s="40">
        <f>IF(ISNUMBER(AVERAGEIFS(Observed!R$2:R$2369,Observed!$A$2:$A$2369,$A481,Observed!$C$2:$C$2369,$C481)),AVERAGEIFS(Observed!R$2:R$2369,Observed!$A$2:$A$2369,$A481,Observed!$C$2:$C$2369,$C481),"")</f>
        <v>443.79</v>
      </c>
      <c r="S481" s="41" t="str">
        <f>IF(ISNUMBER(AVERAGEIFS(Observed!S$2:S$2369,Observed!$A$2:$A$2369,$A481,Observed!$C$2:$C$2369,$C481)),AVERAGEIFS(Observed!S$2:S$2369,Observed!$A$2:$A$2369,$A481,Observed!$C$2:$C$2369,$C481),"")</f>
        <v/>
      </c>
      <c r="T481" s="41" t="str">
        <f>IF(ISNUMBER(AVERAGEIFS(Observed!T$2:T$2369,Observed!$A$2:$A$2369,$A481,Observed!$C$2:$C$2369,$C481)),AVERAGEIFS(Observed!T$2:T$2369,Observed!$A$2:$A$2369,$A481,Observed!$C$2:$C$2369,$C481),"")</f>
        <v/>
      </c>
      <c r="U481" s="41" t="str">
        <f>IF(ISNUMBER(AVERAGEIFS(Observed!U$2:U$2369,Observed!$A$2:$A$2369,$A481,Observed!$C$2:$C$2369,$C481)),AVERAGEIFS(Observed!U$2:U$2369,Observed!$A$2:$A$2369,$A481,Observed!$C$2:$C$2369,$C481),"")</f>
        <v/>
      </c>
      <c r="V481" s="40" t="str">
        <f>IF(ISNUMBER(AVERAGEIFS(Observed!V$2:V$2369,Observed!$A$2:$A$2369,$A481,Observed!$C$2:$C$2369,$C481)),AVERAGEIFS(Observed!V$2:V$2369,Observed!$A$2:$A$2369,$A481,Observed!$C$2:$C$2369,$C481),"")</f>
        <v/>
      </c>
      <c r="W481" s="8" t="str">
        <f>IF(ISNUMBER(AVERAGEIFS(Observed!W$2:W$2369,Observed!$A$2:$A$2369,$A481,Observed!$C$2:$C$2369,$C481)),AVERAGEIFS(Observed!W$2:W$2369,Observed!$A$2:$A$2369,$A481,Observed!$C$2:$C$2369,$C481),"")</f>
        <v/>
      </c>
      <c r="X481" s="8" t="str">
        <f>IF(ISNUMBER(AVERAGEIFS(Observed!X$2:X$2369,Observed!$A$2:$A$2369,$A481,Observed!$C$2:$C$2369,$C481)),AVERAGEIFS(Observed!X$2:X$2369,Observed!$A$2:$A$2369,$A481,Observed!$C$2:$C$2369,$C481),"")</f>
        <v/>
      </c>
      <c r="Y481" s="40" t="str">
        <f>IF(ISNUMBER(AVERAGEIFS(Observed!Y$2:Y$2369,Observed!$A$2:$A$2369,$A481,Observed!$C$2:$C$2369,$C481)),AVERAGEIFS(Observed!Y$2:Y$2369,Observed!$A$2:$A$2369,$A481,Observed!$C$2:$C$2369,$C481),"")</f>
        <v/>
      </c>
      <c r="Z481" s="40" t="str">
        <f>IF(ISNUMBER(AVERAGEIFS(Observed!Z$2:Z$2369,Observed!$A$2:$A$2369,$A481,Observed!$C$2:$C$2369,$C481)),AVERAGEIFS(Observed!Z$2:Z$2369,Observed!$A$2:$A$2369,$A481,Observed!$C$2:$C$2369,$C481),"")</f>
        <v/>
      </c>
      <c r="AA481" s="40">
        <f>IF(ISNUMBER(AVERAGEIFS(Observed!AA$2:AA$2369,Observed!$A$2:$A$2369,$A481,Observed!$C$2:$C$2369,$C481)),AVERAGEIFS(Observed!AA$2:AA$2369,Observed!$A$2:$A$2369,$A481,Observed!$C$2:$C$2369,$C481),"")</f>
        <v>5.2366666666666672</v>
      </c>
      <c r="AB481" s="40" t="str">
        <f>IF(ISNUMBER(AVERAGEIFS(Observed!AB$2:AB$2369,Observed!$A$2:$A$2369,$A481,Observed!$C$2:$C$2369,$C481)),AVERAGEIFS(Observed!AB$2:AB$2369,Observed!$A$2:$A$2369,$A481,Observed!$C$2:$C$2369,$C481),"")</f>
        <v/>
      </c>
      <c r="AC481" s="40" t="str">
        <f>IF(ISNUMBER(AVERAGEIFS(Observed!AC$2:AC$2369,Observed!$A$2:$A$2369,$A481,Observed!$C$2:$C$2369,$C481)),AVERAGEIFS(Observed!AC$2:AC$2369,Observed!$A$2:$A$2369,$A481,Observed!$C$2:$C$2369,$C481),"")</f>
        <v/>
      </c>
      <c r="AD481" s="40" t="str">
        <f>IF(ISNUMBER(AVERAGEIFS(Observed!AD$2:AD$2369,Observed!$A$2:$A$2369,$A481,Observed!$C$2:$C$2369,$C481)),AVERAGEIFS(Observed!AD$2:AD$2369,Observed!$A$2:$A$2369,$A481,Observed!$C$2:$C$2369,$C481),"")</f>
        <v/>
      </c>
      <c r="AE481" s="40" t="str">
        <f>IF(ISNUMBER(AVERAGEIFS(Observed!AE$2:AE$2369,Observed!$A$2:$A$2369,$A481,Observed!$C$2:$C$2369,$C481)),AVERAGEIFS(Observed!AE$2:AE$2369,Observed!$A$2:$A$2369,$A481,Observed!$C$2:$C$2369,$C481),"")</f>
        <v/>
      </c>
      <c r="AF481" s="40" t="str">
        <f>IF(ISNUMBER(AVERAGEIFS(Observed!AF$2:AF$2369,Observed!$A$2:$A$2369,$A481,Observed!$C$2:$C$2369,$C481)),AVERAGEIFS(Observed!AF$2:AF$2369,Observed!$A$2:$A$2369,$A481,Observed!$C$2:$C$2369,$C481),"")</f>
        <v/>
      </c>
      <c r="AG481" s="40">
        <f>IF(ISNUMBER(AVERAGEIFS(Observed!AG$2:AG$2369,Observed!$A$2:$A$2369,$A481,Observed!$C$2:$C$2369,$C481)),AVERAGEIFS(Observed!AG$2:AG$2369,Observed!$A$2:$A$2369,$A481,Observed!$C$2:$C$2369,$C481),"")</f>
        <v>1.7899999999999998</v>
      </c>
      <c r="AH481" s="41">
        <f>IF(ISNUMBER(AVERAGEIFS(Observed!AH$2:AH$2369,Observed!$A$2:$A$2369,$A481,Observed!$C$2:$C$2369,$C481)),AVERAGEIFS(Observed!AH$2:AH$2369,Observed!$A$2:$A$2369,$A481,Observed!$C$2:$C$2369,$C481),"")</f>
        <v>2.8666666666666663E-2</v>
      </c>
      <c r="AI481" s="41">
        <f>IF(ISNUMBER(AVERAGEIFS(Observed!AI$2:AI$2369,Observed!$A$2:$A$2369,$A481,Observed!$C$2:$C$2369,$C481)),AVERAGEIFS(Observed!AI$2:AI$2369,Observed!$A$2:$A$2369,$A481,Observed!$C$2:$C$2369,$C481),"")</f>
        <v>2.8666666666666663E-2</v>
      </c>
      <c r="AJ481" s="41" t="str">
        <f>IF(ISNUMBER(AVERAGEIFS(Observed!AJ$2:AJ$2369,Observed!$A$2:$A$2369,$A481,Observed!$C$2:$C$2369,$C481)),AVERAGEIFS(Observed!AJ$2:AJ$2369,Observed!$A$2:$A$2369,$A481,Observed!$C$2:$C$2369,$C481),"")</f>
        <v/>
      </c>
      <c r="AK481" s="40" t="str">
        <f>IF(ISNUMBER(AVERAGEIFS(Observed!AK$2:AK$2369,Observed!$A$2:$A$2369,$A481,Observed!$C$2:$C$2369,$C481)),AVERAGEIFS(Observed!AK$2:AK$2369,Observed!$A$2:$A$2369,$A481,Observed!$C$2:$C$2369,$C481),"")</f>
        <v/>
      </c>
      <c r="AL481" s="41" t="str">
        <f>IF(ISNUMBER(AVERAGEIFS(Observed!AL$2:AL$2369,Observed!$A$2:$A$2369,$A481,Observed!$C$2:$C$2369,$C481)),AVERAGEIFS(Observed!AL$2:AL$2369,Observed!$A$2:$A$2369,$A481,Observed!$C$2:$C$2369,$C481),"")</f>
        <v/>
      </c>
      <c r="AM481" s="40" t="str">
        <f>IF(ISNUMBER(AVERAGEIFS(Observed!AM$2:AM$2369,Observed!$A$2:$A$2369,$A481,Observed!$C$2:$C$2369,$C481)),AVERAGEIFS(Observed!AM$2:AM$2369,Observed!$A$2:$A$2369,$A481,Observed!$C$2:$C$2369,$C481),"")</f>
        <v/>
      </c>
      <c r="AN481" s="40" t="str">
        <f>IF(ISNUMBER(AVERAGEIFS(Observed!AN$2:AN$2369,Observed!$A$2:$A$2369,$A481,Observed!$C$2:$C$2369,$C481)),AVERAGEIFS(Observed!AN$2:AN$2369,Observed!$A$2:$A$2369,$A481,Observed!$C$2:$C$2369,$C481),"")</f>
        <v/>
      </c>
      <c r="AO481" s="40" t="str">
        <f>IF(ISNUMBER(AVERAGEIFS(Observed!AO$2:AO$2369,Observed!$A$2:$A$2369,$A481,Observed!$C$2:$C$2369,$C481)),AVERAGEIFS(Observed!AO$2:AO$2369,Observed!$A$2:$A$2369,$A481,Observed!$C$2:$C$2369,$C481),"")</f>
        <v/>
      </c>
      <c r="AP481" s="41" t="str">
        <f>IF(ISNUMBER(AVERAGEIFS(Observed!AP$2:AP$2369,Observed!$A$2:$A$2369,$A481,Observed!$C$2:$C$2369,$C481)),AVERAGEIFS(Observed!AP$2:AP$2369,Observed!$A$2:$A$2369,$A481,Observed!$C$2:$C$2369,$C481),"")</f>
        <v/>
      </c>
      <c r="AQ481" s="40">
        <f>IF(ISNUMBER(AVERAGEIFS(Observed!AQ$2:AQ$2369,Observed!$A$2:$A$2369,$A481,Observed!$C$2:$C$2369,$C481)),AVERAGEIFS(Observed!AQ$2:AQ$2369,Observed!$A$2:$A$2369,$A481,Observed!$C$2:$C$2369,$C481),"")</f>
        <v>3.1343333333333336</v>
      </c>
      <c r="AR481" s="40">
        <f>IF(ISNUMBER(AVERAGEIFS(Observed!AR$2:AR$2369,Observed!$A$2:$A$2369,$A481,Observed!$C$2:$C$2369,$C481)),AVERAGEIFS(Observed!AR$2:AR$2369,Observed!$A$2:$A$2369,$A481,Observed!$C$2:$C$2369,$C481),"")</f>
        <v>11.705666666666668</v>
      </c>
      <c r="AS481" s="3">
        <f>COUNTIFS(Observed!$A$2:$A$2369,$A481,Observed!$C$2:$C$2369,$C481)</f>
        <v>3</v>
      </c>
      <c r="AT481" s="3">
        <f t="shared" si="7"/>
        <v>9</v>
      </c>
    </row>
    <row r="482" spans="1:46" x14ac:dyDescent="0.25">
      <c r="A482" t="s">
        <v>70</v>
      </c>
      <c r="B482" t="s">
        <v>68</v>
      </c>
      <c r="C482" s="7">
        <v>42038</v>
      </c>
      <c r="D482" t="s">
        <v>101</v>
      </c>
      <c r="F482">
        <v>100</v>
      </c>
      <c r="J482" t="s">
        <v>96</v>
      </c>
      <c r="K482" t="s">
        <v>58</v>
      </c>
      <c r="L482">
        <v>2</v>
      </c>
      <c r="M482" t="s">
        <v>56</v>
      </c>
      <c r="N482" s="39" t="str">
        <f>IF(ISNUMBER(AVERAGEIFS(Observed!N$2:N$2369,Observed!$A$2:$A$2369,$A482,Observed!$C$2:$C$2369,$C482)),AVERAGEIFS(Observed!N$2:N$2369,Observed!$A$2:$A$2369,$A482,Observed!$C$2:$C$2369,$C482),"")</f>
        <v/>
      </c>
      <c r="O482" s="40" t="str">
        <f>IF(ISNUMBER(AVERAGEIFS(Observed!O$2:O$2369,Observed!$A$2:$A$2369,$A482,Observed!$C$2:$C$2369,$C482)),AVERAGEIFS(Observed!O$2:O$2369,Observed!$A$2:$A$2369,$A482,Observed!$C$2:$C$2369,$C482),"")</f>
        <v/>
      </c>
      <c r="P482" s="40">
        <f>IF(ISNUMBER(AVERAGEIFS(Observed!P$2:P$2369,Observed!$A$2:$A$2369,$A482,Observed!$C$2:$C$2369,$C482)),AVERAGEIFS(Observed!P$2:P$2369,Observed!$A$2:$A$2369,$A482,Observed!$C$2:$C$2369,$C482),"")</f>
        <v>102.84666666666665</v>
      </c>
      <c r="Q482" s="40">
        <f>IF(ISNUMBER(AVERAGEIFS(Observed!Q$2:Q$2369,Observed!$A$2:$A$2369,$A482,Observed!$C$2:$C$2369,$C482)),AVERAGEIFS(Observed!Q$2:Q$2369,Observed!$A$2:$A$2369,$A482,Observed!$C$2:$C$2369,$C482),"")</f>
        <v>102.84666666666665</v>
      </c>
      <c r="R482" s="40">
        <f>IF(ISNUMBER(AVERAGEIFS(Observed!R$2:R$2369,Observed!$A$2:$A$2369,$A482,Observed!$C$2:$C$2369,$C482)),AVERAGEIFS(Observed!R$2:R$2369,Observed!$A$2:$A$2369,$A482,Observed!$C$2:$C$2369,$C482),"")</f>
        <v>437.07</v>
      </c>
      <c r="S482" s="41" t="str">
        <f>IF(ISNUMBER(AVERAGEIFS(Observed!S$2:S$2369,Observed!$A$2:$A$2369,$A482,Observed!$C$2:$C$2369,$C482)),AVERAGEIFS(Observed!S$2:S$2369,Observed!$A$2:$A$2369,$A482,Observed!$C$2:$C$2369,$C482),"")</f>
        <v/>
      </c>
      <c r="T482" s="41" t="str">
        <f>IF(ISNUMBER(AVERAGEIFS(Observed!T$2:T$2369,Observed!$A$2:$A$2369,$A482,Observed!$C$2:$C$2369,$C482)),AVERAGEIFS(Observed!T$2:T$2369,Observed!$A$2:$A$2369,$A482,Observed!$C$2:$C$2369,$C482),"")</f>
        <v/>
      </c>
      <c r="U482" s="41" t="str">
        <f>IF(ISNUMBER(AVERAGEIFS(Observed!U$2:U$2369,Observed!$A$2:$A$2369,$A482,Observed!$C$2:$C$2369,$C482)),AVERAGEIFS(Observed!U$2:U$2369,Observed!$A$2:$A$2369,$A482,Observed!$C$2:$C$2369,$C482),"")</f>
        <v/>
      </c>
      <c r="V482" s="40" t="str">
        <f>IF(ISNUMBER(AVERAGEIFS(Observed!V$2:V$2369,Observed!$A$2:$A$2369,$A482,Observed!$C$2:$C$2369,$C482)),AVERAGEIFS(Observed!V$2:V$2369,Observed!$A$2:$A$2369,$A482,Observed!$C$2:$C$2369,$C482),"")</f>
        <v/>
      </c>
      <c r="W482" s="8" t="str">
        <f>IF(ISNUMBER(AVERAGEIFS(Observed!W$2:W$2369,Observed!$A$2:$A$2369,$A482,Observed!$C$2:$C$2369,$C482)),AVERAGEIFS(Observed!W$2:W$2369,Observed!$A$2:$A$2369,$A482,Observed!$C$2:$C$2369,$C482),"")</f>
        <v/>
      </c>
      <c r="X482" s="8" t="str">
        <f>IF(ISNUMBER(AVERAGEIFS(Observed!X$2:X$2369,Observed!$A$2:$A$2369,$A482,Observed!$C$2:$C$2369,$C482)),AVERAGEIFS(Observed!X$2:X$2369,Observed!$A$2:$A$2369,$A482,Observed!$C$2:$C$2369,$C482),"")</f>
        <v/>
      </c>
      <c r="Y482" s="40" t="str">
        <f>IF(ISNUMBER(AVERAGEIFS(Observed!Y$2:Y$2369,Observed!$A$2:$A$2369,$A482,Observed!$C$2:$C$2369,$C482)),AVERAGEIFS(Observed!Y$2:Y$2369,Observed!$A$2:$A$2369,$A482,Observed!$C$2:$C$2369,$C482),"")</f>
        <v/>
      </c>
      <c r="Z482" s="40" t="str">
        <f>IF(ISNUMBER(AVERAGEIFS(Observed!Z$2:Z$2369,Observed!$A$2:$A$2369,$A482,Observed!$C$2:$C$2369,$C482)),AVERAGEIFS(Observed!Z$2:Z$2369,Observed!$A$2:$A$2369,$A482,Observed!$C$2:$C$2369,$C482),"")</f>
        <v/>
      </c>
      <c r="AA482" s="40">
        <f>IF(ISNUMBER(AVERAGEIFS(Observed!AA$2:AA$2369,Observed!$A$2:$A$2369,$A482,Observed!$C$2:$C$2369,$C482)),AVERAGEIFS(Observed!AA$2:AA$2369,Observed!$A$2:$A$2369,$A482,Observed!$C$2:$C$2369,$C482),"")</f>
        <v>4.8966666666666674</v>
      </c>
      <c r="AB482" s="40" t="str">
        <f>IF(ISNUMBER(AVERAGEIFS(Observed!AB$2:AB$2369,Observed!$A$2:$A$2369,$A482,Observed!$C$2:$C$2369,$C482)),AVERAGEIFS(Observed!AB$2:AB$2369,Observed!$A$2:$A$2369,$A482,Observed!$C$2:$C$2369,$C482),"")</f>
        <v/>
      </c>
      <c r="AC482" s="40" t="str">
        <f>IF(ISNUMBER(AVERAGEIFS(Observed!AC$2:AC$2369,Observed!$A$2:$A$2369,$A482,Observed!$C$2:$C$2369,$C482)),AVERAGEIFS(Observed!AC$2:AC$2369,Observed!$A$2:$A$2369,$A482,Observed!$C$2:$C$2369,$C482),"")</f>
        <v/>
      </c>
      <c r="AD482" s="40" t="str">
        <f>IF(ISNUMBER(AVERAGEIFS(Observed!AD$2:AD$2369,Observed!$A$2:$A$2369,$A482,Observed!$C$2:$C$2369,$C482)),AVERAGEIFS(Observed!AD$2:AD$2369,Observed!$A$2:$A$2369,$A482,Observed!$C$2:$C$2369,$C482),"")</f>
        <v/>
      </c>
      <c r="AE482" s="40" t="str">
        <f>IF(ISNUMBER(AVERAGEIFS(Observed!AE$2:AE$2369,Observed!$A$2:$A$2369,$A482,Observed!$C$2:$C$2369,$C482)),AVERAGEIFS(Observed!AE$2:AE$2369,Observed!$A$2:$A$2369,$A482,Observed!$C$2:$C$2369,$C482),"")</f>
        <v/>
      </c>
      <c r="AF482" s="40" t="str">
        <f>IF(ISNUMBER(AVERAGEIFS(Observed!AF$2:AF$2369,Observed!$A$2:$A$2369,$A482,Observed!$C$2:$C$2369,$C482)),AVERAGEIFS(Observed!AF$2:AF$2369,Observed!$A$2:$A$2369,$A482,Observed!$C$2:$C$2369,$C482),"")</f>
        <v/>
      </c>
      <c r="AG482" s="40">
        <f>IF(ISNUMBER(AVERAGEIFS(Observed!AG$2:AG$2369,Observed!$A$2:$A$2369,$A482,Observed!$C$2:$C$2369,$C482)),AVERAGEIFS(Observed!AG$2:AG$2369,Observed!$A$2:$A$2369,$A482,Observed!$C$2:$C$2369,$C482),"")</f>
        <v>1.9400000000000002</v>
      </c>
      <c r="AH482" s="41">
        <f>IF(ISNUMBER(AVERAGEIFS(Observed!AH$2:AH$2369,Observed!$A$2:$A$2369,$A482,Observed!$C$2:$C$2369,$C482)),AVERAGEIFS(Observed!AH$2:AH$2369,Observed!$A$2:$A$2369,$A482,Observed!$C$2:$C$2369,$C482),"")</f>
        <v>3.1333333333333331E-2</v>
      </c>
      <c r="AI482" s="41">
        <f>IF(ISNUMBER(AVERAGEIFS(Observed!AI$2:AI$2369,Observed!$A$2:$A$2369,$A482,Observed!$C$2:$C$2369,$C482)),AVERAGEIFS(Observed!AI$2:AI$2369,Observed!$A$2:$A$2369,$A482,Observed!$C$2:$C$2369,$C482),"")</f>
        <v>3.1333333333333331E-2</v>
      </c>
      <c r="AJ482" s="41" t="str">
        <f>IF(ISNUMBER(AVERAGEIFS(Observed!AJ$2:AJ$2369,Observed!$A$2:$A$2369,$A482,Observed!$C$2:$C$2369,$C482)),AVERAGEIFS(Observed!AJ$2:AJ$2369,Observed!$A$2:$A$2369,$A482,Observed!$C$2:$C$2369,$C482),"")</f>
        <v/>
      </c>
      <c r="AK482" s="40" t="str">
        <f>IF(ISNUMBER(AVERAGEIFS(Observed!AK$2:AK$2369,Observed!$A$2:$A$2369,$A482,Observed!$C$2:$C$2369,$C482)),AVERAGEIFS(Observed!AK$2:AK$2369,Observed!$A$2:$A$2369,$A482,Observed!$C$2:$C$2369,$C482),"")</f>
        <v/>
      </c>
      <c r="AL482" s="41" t="str">
        <f>IF(ISNUMBER(AVERAGEIFS(Observed!AL$2:AL$2369,Observed!$A$2:$A$2369,$A482,Observed!$C$2:$C$2369,$C482)),AVERAGEIFS(Observed!AL$2:AL$2369,Observed!$A$2:$A$2369,$A482,Observed!$C$2:$C$2369,$C482),"")</f>
        <v/>
      </c>
      <c r="AM482" s="40" t="str">
        <f>IF(ISNUMBER(AVERAGEIFS(Observed!AM$2:AM$2369,Observed!$A$2:$A$2369,$A482,Observed!$C$2:$C$2369,$C482)),AVERAGEIFS(Observed!AM$2:AM$2369,Observed!$A$2:$A$2369,$A482,Observed!$C$2:$C$2369,$C482),"")</f>
        <v/>
      </c>
      <c r="AN482" s="40" t="str">
        <f>IF(ISNUMBER(AVERAGEIFS(Observed!AN$2:AN$2369,Observed!$A$2:$A$2369,$A482,Observed!$C$2:$C$2369,$C482)),AVERAGEIFS(Observed!AN$2:AN$2369,Observed!$A$2:$A$2369,$A482,Observed!$C$2:$C$2369,$C482),"")</f>
        <v/>
      </c>
      <c r="AO482" s="40" t="str">
        <f>IF(ISNUMBER(AVERAGEIFS(Observed!AO$2:AO$2369,Observed!$A$2:$A$2369,$A482,Observed!$C$2:$C$2369,$C482)),AVERAGEIFS(Observed!AO$2:AO$2369,Observed!$A$2:$A$2369,$A482,Observed!$C$2:$C$2369,$C482),"")</f>
        <v/>
      </c>
      <c r="AP482" s="41" t="str">
        <f>IF(ISNUMBER(AVERAGEIFS(Observed!AP$2:AP$2369,Observed!$A$2:$A$2369,$A482,Observed!$C$2:$C$2369,$C482)),AVERAGEIFS(Observed!AP$2:AP$2369,Observed!$A$2:$A$2369,$A482,Observed!$C$2:$C$2369,$C482),"")</f>
        <v/>
      </c>
      <c r="AQ482" s="40">
        <f>IF(ISNUMBER(AVERAGEIFS(Observed!AQ$2:AQ$2369,Observed!$A$2:$A$2369,$A482,Observed!$C$2:$C$2369,$C482)),AVERAGEIFS(Observed!AQ$2:AQ$2369,Observed!$A$2:$A$2369,$A482,Observed!$C$2:$C$2369,$C482),"")</f>
        <v>3.1479999999999997</v>
      </c>
      <c r="AR482" s="40">
        <f>IF(ISNUMBER(AVERAGEIFS(Observed!AR$2:AR$2369,Observed!$A$2:$A$2369,$A482,Observed!$C$2:$C$2369,$C482)),AVERAGEIFS(Observed!AR$2:AR$2369,Observed!$A$2:$A$2369,$A482,Observed!$C$2:$C$2369,$C482),"")</f>
        <v>12.144666666666668</v>
      </c>
      <c r="AS482" s="3">
        <f>COUNTIFS(Observed!$A$2:$A$2369,$A482,Observed!$C$2:$C$2369,$C482)</f>
        <v>3</v>
      </c>
      <c r="AT482" s="3">
        <f t="shared" si="7"/>
        <v>9</v>
      </c>
    </row>
    <row r="483" spans="1:46" x14ac:dyDescent="0.25">
      <c r="A483" t="s">
        <v>67</v>
      </c>
      <c r="B483" t="s">
        <v>68</v>
      </c>
      <c r="C483" s="7">
        <v>42038</v>
      </c>
      <c r="D483" t="s">
        <v>101</v>
      </c>
      <c r="F483">
        <v>200</v>
      </c>
      <c r="J483" t="s">
        <v>96</v>
      </c>
      <c r="K483" t="s">
        <v>58</v>
      </c>
      <c r="L483">
        <v>2</v>
      </c>
      <c r="M483" t="s">
        <v>56</v>
      </c>
      <c r="N483" s="39" t="str">
        <f>IF(ISNUMBER(AVERAGEIFS(Observed!N$2:N$2369,Observed!$A$2:$A$2369,$A483,Observed!$C$2:$C$2369,$C483)),AVERAGEIFS(Observed!N$2:N$2369,Observed!$A$2:$A$2369,$A483,Observed!$C$2:$C$2369,$C483),"")</f>
        <v/>
      </c>
      <c r="O483" s="40" t="str">
        <f>IF(ISNUMBER(AVERAGEIFS(Observed!O$2:O$2369,Observed!$A$2:$A$2369,$A483,Observed!$C$2:$C$2369,$C483)),AVERAGEIFS(Observed!O$2:O$2369,Observed!$A$2:$A$2369,$A483,Observed!$C$2:$C$2369,$C483),"")</f>
        <v/>
      </c>
      <c r="P483" s="40">
        <f>IF(ISNUMBER(AVERAGEIFS(Observed!P$2:P$2369,Observed!$A$2:$A$2369,$A483,Observed!$C$2:$C$2369,$C483)),AVERAGEIFS(Observed!P$2:P$2369,Observed!$A$2:$A$2369,$A483,Observed!$C$2:$C$2369,$C483),"")</f>
        <v>114.41666666666667</v>
      </c>
      <c r="Q483" s="40">
        <f>IF(ISNUMBER(AVERAGEIFS(Observed!Q$2:Q$2369,Observed!$A$2:$A$2369,$A483,Observed!$C$2:$C$2369,$C483)),AVERAGEIFS(Observed!Q$2:Q$2369,Observed!$A$2:$A$2369,$A483,Observed!$C$2:$C$2369,$C483),"")</f>
        <v>114.41666666666667</v>
      </c>
      <c r="R483" s="40">
        <f>IF(ISNUMBER(AVERAGEIFS(Observed!R$2:R$2369,Observed!$A$2:$A$2369,$A483,Observed!$C$2:$C$2369,$C483)),AVERAGEIFS(Observed!R$2:R$2369,Observed!$A$2:$A$2369,$A483,Observed!$C$2:$C$2369,$C483),"")</f>
        <v>411.72333333333336</v>
      </c>
      <c r="S483" s="41" t="str">
        <f>IF(ISNUMBER(AVERAGEIFS(Observed!S$2:S$2369,Observed!$A$2:$A$2369,$A483,Observed!$C$2:$C$2369,$C483)),AVERAGEIFS(Observed!S$2:S$2369,Observed!$A$2:$A$2369,$A483,Observed!$C$2:$C$2369,$C483),"")</f>
        <v/>
      </c>
      <c r="T483" s="41" t="str">
        <f>IF(ISNUMBER(AVERAGEIFS(Observed!T$2:T$2369,Observed!$A$2:$A$2369,$A483,Observed!$C$2:$C$2369,$C483)),AVERAGEIFS(Observed!T$2:T$2369,Observed!$A$2:$A$2369,$A483,Observed!$C$2:$C$2369,$C483),"")</f>
        <v/>
      </c>
      <c r="U483" s="41" t="str">
        <f>IF(ISNUMBER(AVERAGEIFS(Observed!U$2:U$2369,Observed!$A$2:$A$2369,$A483,Observed!$C$2:$C$2369,$C483)),AVERAGEIFS(Observed!U$2:U$2369,Observed!$A$2:$A$2369,$A483,Observed!$C$2:$C$2369,$C483),"")</f>
        <v/>
      </c>
      <c r="V483" s="40" t="str">
        <f>IF(ISNUMBER(AVERAGEIFS(Observed!V$2:V$2369,Observed!$A$2:$A$2369,$A483,Observed!$C$2:$C$2369,$C483)),AVERAGEIFS(Observed!V$2:V$2369,Observed!$A$2:$A$2369,$A483,Observed!$C$2:$C$2369,$C483),"")</f>
        <v/>
      </c>
      <c r="W483" s="8" t="str">
        <f>IF(ISNUMBER(AVERAGEIFS(Observed!W$2:W$2369,Observed!$A$2:$A$2369,$A483,Observed!$C$2:$C$2369,$C483)),AVERAGEIFS(Observed!W$2:W$2369,Observed!$A$2:$A$2369,$A483,Observed!$C$2:$C$2369,$C483),"")</f>
        <v/>
      </c>
      <c r="X483" s="8" t="str">
        <f>IF(ISNUMBER(AVERAGEIFS(Observed!X$2:X$2369,Observed!$A$2:$A$2369,$A483,Observed!$C$2:$C$2369,$C483)),AVERAGEIFS(Observed!X$2:X$2369,Observed!$A$2:$A$2369,$A483,Observed!$C$2:$C$2369,$C483),"")</f>
        <v/>
      </c>
      <c r="Y483" s="40" t="str">
        <f>IF(ISNUMBER(AVERAGEIFS(Observed!Y$2:Y$2369,Observed!$A$2:$A$2369,$A483,Observed!$C$2:$C$2369,$C483)),AVERAGEIFS(Observed!Y$2:Y$2369,Observed!$A$2:$A$2369,$A483,Observed!$C$2:$C$2369,$C483),"")</f>
        <v/>
      </c>
      <c r="Z483" s="40" t="str">
        <f>IF(ISNUMBER(AVERAGEIFS(Observed!Z$2:Z$2369,Observed!$A$2:$A$2369,$A483,Observed!$C$2:$C$2369,$C483)),AVERAGEIFS(Observed!Z$2:Z$2369,Observed!$A$2:$A$2369,$A483,Observed!$C$2:$C$2369,$C483),"")</f>
        <v/>
      </c>
      <c r="AA483" s="40">
        <f>IF(ISNUMBER(AVERAGEIFS(Observed!AA$2:AA$2369,Observed!$A$2:$A$2369,$A483,Observed!$C$2:$C$2369,$C483)),AVERAGEIFS(Observed!AA$2:AA$2369,Observed!$A$2:$A$2369,$A483,Observed!$C$2:$C$2369,$C483),"")</f>
        <v>5.4466666666666663</v>
      </c>
      <c r="AB483" s="40" t="str">
        <f>IF(ISNUMBER(AVERAGEIFS(Observed!AB$2:AB$2369,Observed!$A$2:$A$2369,$A483,Observed!$C$2:$C$2369,$C483)),AVERAGEIFS(Observed!AB$2:AB$2369,Observed!$A$2:$A$2369,$A483,Observed!$C$2:$C$2369,$C483),"")</f>
        <v/>
      </c>
      <c r="AC483" s="40" t="str">
        <f>IF(ISNUMBER(AVERAGEIFS(Observed!AC$2:AC$2369,Observed!$A$2:$A$2369,$A483,Observed!$C$2:$C$2369,$C483)),AVERAGEIFS(Observed!AC$2:AC$2369,Observed!$A$2:$A$2369,$A483,Observed!$C$2:$C$2369,$C483),"")</f>
        <v/>
      </c>
      <c r="AD483" s="40" t="str">
        <f>IF(ISNUMBER(AVERAGEIFS(Observed!AD$2:AD$2369,Observed!$A$2:$A$2369,$A483,Observed!$C$2:$C$2369,$C483)),AVERAGEIFS(Observed!AD$2:AD$2369,Observed!$A$2:$A$2369,$A483,Observed!$C$2:$C$2369,$C483),"")</f>
        <v/>
      </c>
      <c r="AE483" s="40" t="str">
        <f>IF(ISNUMBER(AVERAGEIFS(Observed!AE$2:AE$2369,Observed!$A$2:$A$2369,$A483,Observed!$C$2:$C$2369,$C483)),AVERAGEIFS(Observed!AE$2:AE$2369,Observed!$A$2:$A$2369,$A483,Observed!$C$2:$C$2369,$C483),"")</f>
        <v/>
      </c>
      <c r="AF483" s="40" t="str">
        <f>IF(ISNUMBER(AVERAGEIFS(Observed!AF$2:AF$2369,Observed!$A$2:$A$2369,$A483,Observed!$C$2:$C$2369,$C483)),AVERAGEIFS(Observed!AF$2:AF$2369,Observed!$A$2:$A$2369,$A483,Observed!$C$2:$C$2369,$C483),"")</f>
        <v/>
      </c>
      <c r="AG483" s="40">
        <f>IF(ISNUMBER(AVERAGEIFS(Observed!AG$2:AG$2369,Observed!$A$2:$A$2369,$A483,Observed!$C$2:$C$2369,$C483)),AVERAGEIFS(Observed!AG$2:AG$2369,Observed!$A$2:$A$2369,$A483,Observed!$C$2:$C$2369,$C483),"")</f>
        <v>1.9566666666666668</v>
      </c>
      <c r="AH483" s="41">
        <f>IF(ISNUMBER(AVERAGEIFS(Observed!AH$2:AH$2369,Observed!$A$2:$A$2369,$A483,Observed!$C$2:$C$2369,$C483)),AVERAGEIFS(Observed!AH$2:AH$2369,Observed!$A$2:$A$2369,$A483,Observed!$C$2:$C$2369,$C483),"")</f>
        <v>3.1666666666666669E-2</v>
      </c>
      <c r="AI483" s="41">
        <f>IF(ISNUMBER(AVERAGEIFS(Observed!AI$2:AI$2369,Observed!$A$2:$A$2369,$A483,Observed!$C$2:$C$2369,$C483)),AVERAGEIFS(Observed!AI$2:AI$2369,Observed!$A$2:$A$2369,$A483,Observed!$C$2:$C$2369,$C483),"")</f>
        <v>3.1666666666666669E-2</v>
      </c>
      <c r="AJ483" s="41" t="str">
        <f>IF(ISNUMBER(AVERAGEIFS(Observed!AJ$2:AJ$2369,Observed!$A$2:$A$2369,$A483,Observed!$C$2:$C$2369,$C483)),AVERAGEIFS(Observed!AJ$2:AJ$2369,Observed!$A$2:$A$2369,$A483,Observed!$C$2:$C$2369,$C483),"")</f>
        <v/>
      </c>
      <c r="AK483" s="40" t="str">
        <f>IF(ISNUMBER(AVERAGEIFS(Observed!AK$2:AK$2369,Observed!$A$2:$A$2369,$A483,Observed!$C$2:$C$2369,$C483)),AVERAGEIFS(Observed!AK$2:AK$2369,Observed!$A$2:$A$2369,$A483,Observed!$C$2:$C$2369,$C483),"")</f>
        <v/>
      </c>
      <c r="AL483" s="41" t="str">
        <f>IF(ISNUMBER(AVERAGEIFS(Observed!AL$2:AL$2369,Observed!$A$2:$A$2369,$A483,Observed!$C$2:$C$2369,$C483)),AVERAGEIFS(Observed!AL$2:AL$2369,Observed!$A$2:$A$2369,$A483,Observed!$C$2:$C$2369,$C483),"")</f>
        <v/>
      </c>
      <c r="AM483" s="40" t="str">
        <f>IF(ISNUMBER(AVERAGEIFS(Observed!AM$2:AM$2369,Observed!$A$2:$A$2369,$A483,Observed!$C$2:$C$2369,$C483)),AVERAGEIFS(Observed!AM$2:AM$2369,Observed!$A$2:$A$2369,$A483,Observed!$C$2:$C$2369,$C483),"")</f>
        <v/>
      </c>
      <c r="AN483" s="40" t="str">
        <f>IF(ISNUMBER(AVERAGEIFS(Observed!AN$2:AN$2369,Observed!$A$2:$A$2369,$A483,Observed!$C$2:$C$2369,$C483)),AVERAGEIFS(Observed!AN$2:AN$2369,Observed!$A$2:$A$2369,$A483,Observed!$C$2:$C$2369,$C483),"")</f>
        <v/>
      </c>
      <c r="AO483" s="40" t="str">
        <f>IF(ISNUMBER(AVERAGEIFS(Observed!AO$2:AO$2369,Observed!$A$2:$A$2369,$A483,Observed!$C$2:$C$2369,$C483)),AVERAGEIFS(Observed!AO$2:AO$2369,Observed!$A$2:$A$2369,$A483,Observed!$C$2:$C$2369,$C483),"")</f>
        <v/>
      </c>
      <c r="AP483" s="41" t="str">
        <f>IF(ISNUMBER(AVERAGEIFS(Observed!AP$2:AP$2369,Observed!$A$2:$A$2369,$A483,Observed!$C$2:$C$2369,$C483)),AVERAGEIFS(Observed!AP$2:AP$2369,Observed!$A$2:$A$2369,$A483,Observed!$C$2:$C$2369,$C483),"")</f>
        <v/>
      </c>
      <c r="AQ483" s="40">
        <f>IF(ISNUMBER(AVERAGEIFS(Observed!AQ$2:AQ$2369,Observed!$A$2:$A$2369,$A483,Observed!$C$2:$C$2369,$C483)),AVERAGEIFS(Observed!AQ$2:AQ$2369,Observed!$A$2:$A$2369,$A483,Observed!$C$2:$C$2369,$C483),"")</f>
        <v>3.6476666666666664</v>
      </c>
      <c r="AR483" s="40">
        <f>IF(ISNUMBER(AVERAGEIFS(Observed!AR$2:AR$2369,Observed!$A$2:$A$2369,$A483,Observed!$C$2:$C$2369,$C483)),AVERAGEIFS(Observed!AR$2:AR$2369,Observed!$A$2:$A$2369,$A483,Observed!$C$2:$C$2369,$C483),"")</f>
        <v>11.445333333333332</v>
      </c>
      <c r="AS483" s="3">
        <f>COUNTIFS(Observed!$A$2:$A$2369,$A483,Observed!$C$2:$C$2369,$C483)</f>
        <v>3</v>
      </c>
      <c r="AT483" s="3">
        <f t="shared" si="7"/>
        <v>9</v>
      </c>
    </row>
    <row r="484" spans="1:46" x14ac:dyDescent="0.25">
      <c r="A484" t="s">
        <v>73</v>
      </c>
      <c r="B484" t="s">
        <v>68</v>
      </c>
      <c r="C484" s="7">
        <v>42038</v>
      </c>
      <c r="D484" t="s">
        <v>101</v>
      </c>
      <c r="F484">
        <v>350</v>
      </c>
      <c r="J484" t="s">
        <v>96</v>
      </c>
      <c r="K484" t="s">
        <v>58</v>
      </c>
      <c r="L484">
        <v>2</v>
      </c>
      <c r="M484" t="s">
        <v>56</v>
      </c>
      <c r="N484" s="39" t="str">
        <f>IF(ISNUMBER(AVERAGEIFS(Observed!N$2:N$2369,Observed!$A$2:$A$2369,$A484,Observed!$C$2:$C$2369,$C484)),AVERAGEIFS(Observed!N$2:N$2369,Observed!$A$2:$A$2369,$A484,Observed!$C$2:$C$2369,$C484),"")</f>
        <v/>
      </c>
      <c r="O484" s="40" t="str">
        <f>IF(ISNUMBER(AVERAGEIFS(Observed!O$2:O$2369,Observed!$A$2:$A$2369,$A484,Observed!$C$2:$C$2369,$C484)),AVERAGEIFS(Observed!O$2:O$2369,Observed!$A$2:$A$2369,$A484,Observed!$C$2:$C$2369,$C484),"")</f>
        <v/>
      </c>
      <c r="P484" s="40">
        <f>IF(ISNUMBER(AVERAGEIFS(Observed!P$2:P$2369,Observed!$A$2:$A$2369,$A484,Observed!$C$2:$C$2369,$C484)),AVERAGEIFS(Observed!P$2:P$2369,Observed!$A$2:$A$2369,$A484,Observed!$C$2:$C$2369,$C484),"")</f>
        <v>99.15333333333335</v>
      </c>
      <c r="Q484" s="40">
        <f>IF(ISNUMBER(AVERAGEIFS(Observed!Q$2:Q$2369,Observed!$A$2:$A$2369,$A484,Observed!$C$2:$C$2369,$C484)),AVERAGEIFS(Observed!Q$2:Q$2369,Observed!$A$2:$A$2369,$A484,Observed!$C$2:$C$2369,$C484),"")</f>
        <v>99.15333333333335</v>
      </c>
      <c r="R484" s="40">
        <f>IF(ISNUMBER(AVERAGEIFS(Observed!R$2:R$2369,Observed!$A$2:$A$2369,$A484,Observed!$C$2:$C$2369,$C484)),AVERAGEIFS(Observed!R$2:R$2369,Observed!$A$2:$A$2369,$A484,Observed!$C$2:$C$2369,$C484),"")</f>
        <v>430.65333333333336</v>
      </c>
      <c r="S484" s="41" t="str">
        <f>IF(ISNUMBER(AVERAGEIFS(Observed!S$2:S$2369,Observed!$A$2:$A$2369,$A484,Observed!$C$2:$C$2369,$C484)),AVERAGEIFS(Observed!S$2:S$2369,Observed!$A$2:$A$2369,$A484,Observed!$C$2:$C$2369,$C484),"")</f>
        <v/>
      </c>
      <c r="T484" s="41" t="str">
        <f>IF(ISNUMBER(AVERAGEIFS(Observed!T$2:T$2369,Observed!$A$2:$A$2369,$A484,Observed!$C$2:$C$2369,$C484)),AVERAGEIFS(Observed!T$2:T$2369,Observed!$A$2:$A$2369,$A484,Observed!$C$2:$C$2369,$C484),"")</f>
        <v/>
      </c>
      <c r="U484" s="41" t="str">
        <f>IF(ISNUMBER(AVERAGEIFS(Observed!U$2:U$2369,Observed!$A$2:$A$2369,$A484,Observed!$C$2:$C$2369,$C484)),AVERAGEIFS(Observed!U$2:U$2369,Observed!$A$2:$A$2369,$A484,Observed!$C$2:$C$2369,$C484),"")</f>
        <v/>
      </c>
      <c r="V484" s="40" t="str">
        <f>IF(ISNUMBER(AVERAGEIFS(Observed!V$2:V$2369,Observed!$A$2:$A$2369,$A484,Observed!$C$2:$C$2369,$C484)),AVERAGEIFS(Observed!V$2:V$2369,Observed!$A$2:$A$2369,$A484,Observed!$C$2:$C$2369,$C484),"")</f>
        <v/>
      </c>
      <c r="W484" s="8" t="str">
        <f>IF(ISNUMBER(AVERAGEIFS(Observed!W$2:W$2369,Observed!$A$2:$A$2369,$A484,Observed!$C$2:$C$2369,$C484)),AVERAGEIFS(Observed!W$2:W$2369,Observed!$A$2:$A$2369,$A484,Observed!$C$2:$C$2369,$C484),"")</f>
        <v/>
      </c>
      <c r="X484" s="8" t="str">
        <f>IF(ISNUMBER(AVERAGEIFS(Observed!X$2:X$2369,Observed!$A$2:$A$2369,$A484,Observed!$C$2:$C$2369,$C484)),AVERAGEIFS(Observed!X$2:X$2369,Observed!$A$2:$A$2369,$A484,Observed!$C$2:$C$2369,$C484),"")</f>
        <v/>
      </c>
      <c r="Y484" s="40" t="str">
        <f>IF(ISNUMBER(AVERAGEIFS(Observed!Y$2:Y$2369,Observed!$A$2:$A$2369,$A484,Observed!$C$2:$C$2369,$C484)),AVERAGEIFS(Observed!Y$2:Y$2369,Observed!$A$2:$A$2369,$A484,Observed!$C$2:$C$2369,$C484),"")</f>
        <v/>
      </c>
      <c r="Z484" s="40" t="str">
        <f>IF(ISNUMBER(AVERAGEIFS(Observed!Z$2:Z$2369,Observed!$A$2:$A$2369,$A484,Observed!$C$2:$C$2369,$C484)),AVERAGEIFS(Observed!Z$2:Z$2369,Observed!$A$2:$A$2369,$A484,Observed!$C$2:$C$2369,$C484),"")</f>
        <v/>
      </c>
      <c r="AA484" s="40">
        <f>IF(ISNUMBER(AVERAGEIFS(Observed!AA$2:AA$2369,Observed!$A$2:$A$2369,$A484,Observed!$C$2:$C$2369,$C484)),AVERAGEIFS(Observed!AA$2:AA$2369,Observed!$A$2:$A$2369,$A484,Observed!$C$2:$C$2369,$C484),"")</f>
        <v>4.7233333333333336</v>
      </c>
      <c r="AB484" s="40" t="str">
        <f>IF(ISNUMBER(AVERAGEIFS(Observed!AB$2:AB$2369,Observed!$A$2:$A$2369,$A484,Observed!$C$2:$C$2369,$C484)),AVERAGEIFS(Observed!AB$2:AB$2369,Observed!$A$2:$A$2369,$A484,Observed!$C$2:$C$2369,$C484),"")</f>
        <v/>
      </c>
      <c r="AC484" s="40" t="str">
        <f>IF(ISNUMBER(AVERAGEIFS(Observed!AC$2:AC$2369,Observed!$A$2:$A$2369,$A484,Observed!$C$2:$C$2369,$C484)),AVERAGEIFS(Observed!AC$2:AC$2369,Observed!$A$2:$A$2369,$A484,Observed!$C$2:$C$2369,$C484),"")</f>
        <v/>
      </c>
      <c r="AD484" s="40" t="str">
        <f>IF(ISNUMBER(AVERAGEIFS(Observed!AD$2:AD$2369,Observed!$A$2:$A$2369,$A484,Observed!$C$2:$C$2369,$C484)),AVERAGEIFS(Observed!AD$2:AD$2369,Observed!$A$2:$A$2369,$A484,Observed!$C$2:$C$2369,$C484),"")</f>
        <v/>
      </c>
      <c r="AE484" s="40" t="str">
        <f>IF(ISNUMBER(AVERAGEIFS(Observed!AE$2:AE$2369,Observed!$A$2:$A$2369,$A484,Observed!$C$2:$C$2369,$C484)),AVERAGEIFS(Observed!AE$2:AE$2369,Observed!$A$2:$A$2369,$A484,Observed!$C$2:$C$2369,$C484),"")</f>
        <v/>
      </c>
      <c r="AF484" s="40" t="str">
        <f>IF(ISNUMBER(AVERAGEIFS(Observed!AF$2:AF$2369,Observed!$A$2:$A$2369,$A484,Observed!$C$2:$C$2369,$C484)),AVERAGEIFS(Observed!AF$2:AF$2369,Observed!$A$2:$A$2369,$A484,Observed!$C$2:$C$2369,$C484),"")</f>
        <v/>
      </c>
      <c r="AG484" s="40">
        <f>IF(ISNUMBER(AVERAGEIFS(Observed!AG$2:AG$2369,Observed!$A$2:$A$2369,$A484,Observed!$C$2:$C$2369,$C484)),AVERAGEIFS(Observed!AG$2:AG$2369,Observed!$A$2:$A$2369,$A484,Observed!$C$2:$C$2369,$C484),"")</f>
        <v>2.0733333333333333</v>
      </c>
      <c r="AH484" s="41">
        <f>IF(ISNUMBER(AVERAGEIFS(Observed!AH$2:AH$2369,Observed!$A$2:$A$2369,$A484,Observed!$C$2:$C$2369,$C484)),AVERAGEIFS(Observed!AH$2:AH$2369,Observed!$A$2:$A$2369,$A484,Observed!$C$2:$C$2369,$C484),"")</f>
        <v>3.3000000000000002E-2</v>
      </c>
      <c r="AI484" s="41">
        <f>IF(ISNUMBER(AVERAGEIFS(Observed!AI$2:AI$2369,Observed!$A$2:$A$2369,$A484,Observed!$C$2:$C$2369,$C484)),AVERAGEIFS(Observed!AI$2:AI$2369,Observed!$A$2:$A$2369,$A484,Observed!$C$2:$C$2369,$C484),"")</f>
        <v>3.3000000000000002E-2</v>
      </c>
      <c r="AJ484" s="41" t="str">
        <f>IF(ISNUMBER(AVERAGEIFS(Observed!AJ$2:AJ$2369,Observed!$A$2:$A$2369,$A484,Observed!$C$2:$C$2369,$C484)),AVERAGEIFS(Observed!AJ$2:AJ$2369,Observed!$A$2:$A$2369,$A484,Observed!$C$2:$C$2369,$C484),"")</f>
        <v/>
      </c>
      <c r="AK484" s="40" t="str">
        <f>IF(ISNUMBER(AVERAGEIFS(Observed!AK$2:AK$2369,Observed!$A$2:$A$2369,$A484,Observed!$C$2:$C$2369,$C484)),AVERAGEIFS(Observed!AK$2:AK$2369,Observed!$A$2:$A$2369,$A484,Observed!$C$2:$C$2369,$C484),"")</f>
        <v/>
      </c>
      <c r="AL484" s="41" t="str">
        <f>IF(ISNUMBER(AVERAGEIFS(Observed!AL$2:AL$2369,Observed!$A$2:$A$2369,$A484,Observed!$C$2:$C$2369,$C484)),AVERAGEIFS(Observed!AL$2:AL$2369,Observed!$A$2:$A$2369,$A484,Observed!$C$2:$C$2369,$C484),"")</f>
        <v/>
      </c>
      <c r="AM484" s="40" t="str">
        <f>IF(ISNUMBER(AVERAGEIFS(Observed!AM$2:AM$2369,Observed!$A$2:$A$2369,$A484,Observed!$C$2:$C$2369,$C484)),AVERAGEIFS(Observed!AM$2:AM$2369,Observed!$A$2:$A$2369,$A484,Observed!$C$2:$C$2369,$C484),"")</f>
        <v/>
      </c>
      <c r="AN484" s="40" t="str">
        <f>IF(ISNUMBER(AVERAGEIFS(Observed!AN$2:AN$2369,Observed!$A$2:$A$2369,$A484,Observed!$C$2:$C$2369,$C484)),AVERAGEIFS(Observed!AN$2:AN$2369,Observed!$A$2:$A$2369,$A484,Observed!$C$2:$C$2369,$C484),"")</f>
        <v/>
      </c>
      <c r="AO484" s="40" t="str">
        <f>IF(ISNUMBER(AVERAGEIFS(Observed!AO$2:AO$2369,Observed!$A$2:$A$2369,$A484,Observed!$C$2:$C$2369,$C484)),AVERAGEIFS(Observed!AO$2:AO$2369,Observed!$A$2:$A$2369,$A484,Observed!$C$2:$C$2369,$C484),"")</f>
        <v/>
      </c>
      <c r="AP484" s="41" t="str">
        <f>IF(ISNUMBER(AVERAGEIFS(Observed!AP$2:AP$2369,Observed!$A$2:$A$2369,$A484,Observed!$C$2:$C$2369,$C484)),AVERAGEIFS(Observed!AP$2:AP$2369,Observed!$A$2:$A$2369,$A484,Observed!$C$2:$C$2369,$C484),"")</f>
        <v/>
      </c>
      <c r="AQ484" s="40">
        <f>IF(ISNUMBER(AVERAGEIFS(Observed!AQ$2:AQ$2369,Observed!$A$2:$A$2369,$A484,Observed!$C$2:$C$2369,$C484)),AVERAGEIFS(Observed!AQ$2:AQ$2369,Observed!$A$2:$A$2369,$A484,Observed!$C$2:$C$2369,$C484),"")</f>
        <v>3.3073333333333337</v>
      </c>
      <c r="AR484" s="40">
        <f>IF(ISNUMBER(AVERAGEIFS(Observed!AR$2:AR$2369,Observed!$A$2:$A$2369,$A484,Observed!$C$2:$C$2369,$C484)),AVERAGEIFS(Observed!AR$2:AR$2369,Observed!$A$2:$A$2369,$A484,Observed!$C$2:$C$2369,$C484),"")</f>
        <v>11.612</v>
      </c>
      <c r="AS484" s="3">
        <f>COUNTIFS(Observed!$A$2:$A$2369,$A484,Observed!$C$2:$C$2369,$C484)</f>
        <v>3</v>
      </c>
      <c r="AT484" s="3">
        <f t="shared" ref="AT484:AT547" si="8">COUNT(O484:AR484)</f>
        <v>9</v>
      </c>
    </row>
    <row r="485" spans="1:46" x14ac:dyDescent="0.25">
      <c r="A485" t="s">
        <v>72</v>
      </c>
      <c r="B485" t="s">
        <v>68</v>
      </c>
      <c r="C485" s="7">
        <v>42038</v>
      </c>
      <c r="D485" t="s">
        <v>101</v>
      </c>
      <c r="F485">
        <v>500</v>
      </c>
      <c r="J485" t="s">
        <v>96</v>
      </c>
      <c r="K485" t="s">
        <v>58</v>
      </c>
      <c r="L485">
        <v>2</v>
      </c>
      <c r="M485" t="s">
        <v>56</v>
      </c>
      <c r="N485" s="39" t="str">
        <f>IF(ISNUMBER(AVERAGEIFS(Observed!N$2:N$2369,Observed!$A$2:$A$2369,$A485,Observed!$C$2:$C$2369,$C485)),AVERAGEIFS(Observed!N$2:N$2369,Observed!$A$2:$A$2369,$A485,Observed!$C$2:$C$2369,$C485),"")</f>
        <v/>
      </c>
      <c r="O485" s="40" t="str">
        <f>IF(ISNUMBER(AVERAGEIFS(Observed!O$2:O$2369,Observed!$A$2:$A$2369,$A485,Observed!$C$2:$C$2369,$C485)),AVERAGEIFS(Observed!O$2:O$2369,Observed!$A$2:$A$2369,$A485,Observed!$C$2:$C$2369,$C485),"")</f>
        <v/>
      </c>
      <c r="P485" s="40">
        <f>IF(ISNUMBER(AVERAGEIFS(Observed!P$2:P$2369,Observed!$A$2:$A$2369,$A485,Observed!$C$2:$C$2369,$C485)),AVERAGEIFS(Observed!P$2:P$2369,Observed!$A$2:$A$2369,$A485,Observed!$C$2:$C$2369,$C485),"")</f>
        <v>125.23333333333333</v>
      </c>
      <c r="Q485" s="40">
        <f>IF(ISNUMBER(AVERAGEIFS(Observed!Q$2:Q$2369,Observed!$A$2:$A$2369,$A485,Observed!$C$2:$C$2369,$C485)),AVERAGEIFS(Observed!Q$2:Q$2369,Observed!$A$2:$A$2369,$A485,Observed!$C$2:$C$2369,$C485),"")</f>
        <v>125.23333333333333</v>
      </c>
      <c r="R485" s="40">
        <f>IF(ISNUMBER(AVERAGEIFS(Observed!R$2:R$2369,Observed!$A$2:$A$2369,$A485,Observed!$C$2:$C$2369,$C485)),AVERAGEIFS(Observed!R$2:R$2369,Observed!$A$2:$A$2369,$A485,Observed!$C$2:$C$2369,$C485),"")</f>
        <v>422.62000000000006</v>
      </c>
      <c r="S485" s="41" t="str">
        <f>IF(ISNUMBER(AVERAGEIFS(Observed!S$2:S$2369,Observed!$A$2:$A$2369,$A485,Observed!$C$2:$C$2369,$C485)),AVERAGEIFS(Observed!S$2:S$2369,Observed!$A$2:$A$2369,$A485,Observed!$C$2:$C$2369,$C485),"")</f>
        <v/>
      </c>
      <c r="T485" s="41" t="str">
        <f>IF(ISNUMBER(AVERAGEIFS(Observed!T$2:T$2369,Observed!$A$2:$A$2369,$A485,Observed!$C$2:$C$2369,$C485)),AVERAGEIFS(Observed!T$2:T$2369,Observed!$A$2:$A$2369,$A485,Observed!$C$2:$C$2369,$C485),"")</f>
        <v/>
      </c>
      <c r="U485" s="41" t="str">
        <f>IF(ISNUMBER(AVERAGEIFS(Observed!U$2:U$2369,Observed!$A$2:$A$2369,$A485,Observed!$C$2:$C$2369,$C485)),AVERAGEIFS(Observed!U$2:U$2369,Observed!$A$2:$A$2369,$A485,Observed!$C$2:$C$2369,$C485),"")</f>
        <v/>
      </c>
      <c r="V485" s="40" t="str">
        <f>IF(ISNUMBER(AVERAGEIFS(Observed!V$2:V$2369,Observed!$A$2:$A$2369,$A485,Observed!$C$2:$C$2369,$C485)),AVERAGEIFS(Observed!V$2:V$2369,Observed!$A$2:$A$2369,$A485,Observed!$C$2:$C$2369,$C485),"")</f>
        <v/>
      </c>
      <c r="W485" s="8" t="str">
        <f>IF(ISNUMBER(AVERAGEIFS(Observed!W$2:W$2369,Observed!$A$2:$A$2369,$A485,Observed!$C$2:$C$2369,$C485)),AVERAGEIFS(Observed!W$2:W$2369,Observed!$A$2:$A$2369,$A485,Observed!$C$2:$C$2369,$C485),"")</f>
        <v/>
      </c>
      <c r="X485" s="8" t="str">
        <f>IF(ISNUMBER(AVERAGEIFS(Observed!X$2:X$2369,Observed!$A$2:$A$2369,$A485,Observed!$C$2:$C$2369,$C485)),AVERAGEIFS(Observed!X$2:X$2369,Observed!$A$2:$A$2369,$A485,Observed!$C$2:$C$2369,$C485),"")</f>
        <v/>
      </c>
      <c r="Y485" s="40" t="str">
        <f>IF(ISNUMBER(AVERAGEIFS(Observed!Y$2:Y$2369,Observed!$A$2:$A$2369,$A485,Observed!$C$2:$C$2369,$C485)),AVERAGEIFS(Observed!Y$2:Y$2369,Observed!$A$2:$A$2369,$A485,Observed!$C$2:$C$2369,$C485),"")</f>
        <v/>
      </c>
      <c r="Z485" s="40" t="str">
        <f>IF(ISNUMBER(AVERAGEIFS(Observed!Z$2:Z$2369,Observed!$A$2:$A$2369,$A485,Observed!$C$2:$C$2369,$C485)),AVERAGEIFS(Observed!Z$2:Z$2369,Observed!$A$2:$A$2369,$A485,Observed!$C$2:$C$2369,$C485),"")</f>
        <v/>
      </c>
      <c r="AA485" s="40">
        <f>IF(ISNUMBER(AVERAGEIFS(Observed!AA$2:AA$2369,Observed!$A$2:$A$2369,$A485,Observed!$C$2:$C$2369,$C485)),AVERAGEIFS(Observed!AA$2:AA$2369,Observed!$A$2:$A$2369,$A485,Observed!$C$2:$C$2369,$C485),"")</f>
        <v>5.9633333333333338</v>
      </c>
      <c r="AB485" s="40" t="str">
        <f>IF(ISNUMBER(AVERAGEIFS(Observed!AB$2:AB$2369,Observed!$A$2:$A$2369,$A485,Observed!$C$2:$C$2369,$C485)),AVERAGEIFS(Observed!AB$2:AB$2369,Observed!$A$2:$A$2369,$A485,Observed!$C$2:$C$2369,$C485),"")</f>
        <v/>
      </c>
      <c r="AC485" s="40" t="str">
        <f>IF(ISNUMBER(AVERAGEIFS(Observed!AC$2:AC$2369,Observed!$A$2:$A$2369,$A485,Observed!$C$2:$C$2369,$C485)),AVERAGEIFS(Observed!AC$2:AC$2369,Observed!$A$2:$A$2369,$A485,Observed!$C$2:$C$2369,$C485),"")</f>
        <v/>
      </c>
      <c r="AD485" s="40" t="str">
        <f>IF(ISNUMBER(AVERAGEIFS(Observed!AD$2:AD$2369,Observed!$A$2:$A$2369,$A485,Observed!$C$2:$C$2369,$C485)),AVERAGEIFS(Observed!AD$2:AD$2369,Observed!$A$2:$A$2369,$A485,Observed!$C$2:$C$2369,$C485),"")</f>
        <v/>
      </c>
      <c r="AE485" s="40" t="str">
        <f>IF(ISNUMBER(AVERAGEIFS(Observed!AE$2:AE$2369,Observed!$A$2:$A$2369,$A485,Observed!$C$2:$C$2369,$C485)),AVERAGEIFS(Observed!AE$2:AE$2369,Observed!$A$2:$A$2369,$A485,Observed!$C$2:$C$2369,$C485),"")</f>
        <v/>
      </c>
      <c r="AF485" s="40" t="str">
        <f>IF(ISNUMBER(AVERAGEIFS(Observed!AF$2:AF$2369,Observed!$A$2:$A$2369,$A485,Observed!$C$2:$C$2369,$C485)),AVERAGEIFS(Observed!AF$2:AF$2369,Observed!$A$2:$A$2369,$A485,Observed!$C$2:$C$2369,$C485),"")</f>
        <v/>
      </c>
      <c r="AG485" s="40">
        <f>IF(ISNUMBER(AVERAGEIFS(Observed!AG$2:AG$2369,Observed!$A$2:$A$2369,$A485,Observed!$C$2:$C$2369,$C485)),AVERAGEIFS(Observed!AG$2:AG$2369,Observed!$A$2:$A$2369,$A485,Observed!$C$2:$C$2369,$C485),"")</f>
        <v>2.063333333333333</v>
      </c>
      <c r="AH485" s="41">
        <f>IF(ISNUMBER(AVERAGEIFS(Observed!AH$2:AH$2369,Observed!$A$2:$A$2369,$A485,Observed!$C$2:$C$2369,$C485)),AVERAGEIFS(Observed!AH$2:AH$2369,Observed!$A$2:$A$2369,$A485,Observed!$C$2:$C$2369,$C485),"")</f>
        <v>3.3000000000000002E-2</v>
      </c>
      <c r="AI485" s="41">
        <f>IF(ISNUMBER(AVERAGEIFS(Observed!AI$2:AI$2369,Observed!$A$2:$A$2369,$A485,Observed!$C$2:$C$2369,$C485)),AVERAGEIFS(Observed!AI$2:AI$2369,Observed!$A$2:$A$2369,$A485,Observed!$C$2:$C$2369,$C485),"")</f>
        <v>3.3000000000000002E-2</v>
      </c>
      <c r="AJ485" s="41" t="str">
        <f>IF(ISNUMBER(AVERAGEIFS(Observed!AJ$2:AJ$2369,Observed!$A$2:$A$2369,$A485,Observed!$C$2:$C$2369,$C485)),AVERAGEIFS(Observed!AJ$2:AJ$2369,Observed!$A$2:$A$2369,$A485,Observed!$C$2:$C$2369,$C485),"")</f>
        <v/>
      </c>
      <c r="AK485" s="40" t="str">
        <f>IF(ISNUMBER(AVERAGEIFS(Observed!AK$2:AK$2369,Observed!$A$2:$A$2369,$A485,Observed!$C$2:$C$2369,$C485)),AVERAGEIFS(Observed!AK$2:AK$2369,Observed!$A$2:$A$2369,$A485,Observed!$C$2:$C$2369,$C485),"")</f>
        <v/>
      </c>
      <c r="AL485" s="41" t="str">
        <f>IF(ISNUMBER(AVERAGEIFS(Observed!AL$2:AL$2369,Observed!$A$2:$A$2369,$A485,Observed!$C$2:$C$2369,$C485)),AVERAGEIFS(Observed!AL$2:AL$2369,Observed!$A$2:$A$2369,$A485,Observed!$C$2:$C$2369,$C485),"")</f>
        <v/>
      </c>
      <c r="AM485" s="40" t="str">
        <f>IF(ISNUMBER(AVERAGEIFS(Observed!AM$2:AM$2369,Observed!$A$2:$A$2369,$A485,Observed!$C$2:$C$2369,$C485)),AVERAGEIFS(Observed!AM$2:AM$2369,Observed!$A$2:$A$2369,$A485,Observed!$C$2:$C$2369,$C485),"")</f>
        <v/>
      </c>
      <c r="AN485" s="40" t="str">
        <f>IF(ISNUMBER(AVERAGEIFS(Observed!AN$2:AN$2369,Observed!$A$2:$A$2369,$A485,Observed!$C$2:$C$2369,$C485)),AVERAGEIFS(Observed!AN$2:AN$2369,Observed!$A$2:$A$2369,$A485,Observed!$C$2:$C$2369,$C485),"")</f>
        <v/>
      </c>
      <c r="AO485" s="40" t="str">
        <f>IF(ISNUMBER(AVERAGEIFS(Observed!AO$2:AO$2369,Observed!$A$2:$A$2369,$A485,Observed!$C$2:$C$2369,$C485)),AVERAGEIFS(Observed!AO$2:AO$2369,Observed!$A$2:$A$2369,$A485,Observed!$C$2:$C$2369,$C485),"")</f>
        <v/>
      </c>
      <c r="AP485" s="41" t="str">
        <f>IF(ISNUMBER(AVERAGEIFS(Observed!AP$2:AP$2369,Observed!$A$2:$A$2369,$A485,Observed!$C$2:$C$2369,$C485)),AVERAGEIFS(Observed!AP$2:AP$2369,Observed!$A$2:$A$2369,$A485,Observed!$C$2:$C$2369,$C485),"")</f>
        <v/>
      </c>
      <c r="AQ485" s="40">
        <f>IF(ISNUMBER(AVERAGEIFS(Observed!AQ$2:AQ$2369,Observed!$A$2:$A$2369,$A485,Observed!$C$2:$C$2369,$C485)),AVERAGEIFS(Observed!AQ$2:AQ$2369,Observed!$A$2:$A$2369,$A485,Observed!$C$2:$C$2369,$C485),"")</f>
        <v>4.1440000000000001</v>
      </c>
      <c r="AR485" s="40">
        <f>IF(ISNUMBER(AVERAGEIFS(Observed!AR$2:AR$2369,Observed!$A$2:$A$2369,$A485,Observed!$C$2:$C$2369,$C485)),AVERAGEIFS(Observed!AR$2:AR$2369,Observed!$A$2:$A$2369,$A485,Observed!$C$2:$C$2369,$C485),"")</f>
        <v>11.810333333333332</v>
      </c>
      <c r="AS485" s="3">
        <f>COUNTIFS(Observed!$A$2:$A$2369,$A485,Observed!$C$2:$C$2369,$C485)</f>
        <v>3</v>
      </c>
      <c r="AT485" s="3">
        <f t="shared" si="8"/>
        <v>9</v>
      </c>
    </row>
    <row r="486" spans="1:46" x14ac:dyDescent="0.25">
      <c r="A486" t="s">
        <v>69</v>
      </c>
      <c r="B486" t="s">
        <v>68</v>
      </c>
      <c r="C486" s="7">
        <v>42044</v>
      </c>
      <c r="D486" t="s">
        <v>101</v>
      </c>
      <c r="F486">
        <v>0</v>
      </c>
      <c r="J486" t="s">
        <v>96</v>
      </c>
      <c r="K486" t="s">
        <v>58</v>
      </c>
      <c r="L486">
        <v>2</v>
      </c>
      <c r="M486" t="s">
        <v>74</v>
      </c>
      <c r="N486" s="39">
        <f>IF(ISNUMBER(AVERAGEIFS(Observed!N$2:N$2369,Observed!$A$2:$A$2369,$A486,Observed!$C$2:$C$2369,$C486)),AVERAGEIFS(Observed!N$2:N$2369,Observed!$A$2:$A$2369,$A486,Observed!$C$2:$C$2369,$C486),"")</f>
        <v>854.19999999999993</v>
      </c>
      <c r="O486" s="40">
        <f>IF(ISNUMBER(AVERAGEIFS(Observed!O$2:O$2369,Observed!$A$2:$A$2369,$A486,Observed!$C$2:$C$2369,$C486)),AVERAGEIFS(Observed!O$2:O$2369,Observed!$A$2:$A$2369,$A486,Observed!$C$2:$C$2369,$C486),"")</f>
        <v>85.42</v>
      </c>
      <c r="P486" s="40" t="str">
        <f>IF(ISNUMBER(AVERAGEIFS(Observed!P$2:P$2369,Observed!$A$2:$A$2369,$A486,Observed!$C$2:$C$2369,$C486)),AVERAGEIFS(Observed!P$2:P$2369,Observed!$A$2:$A$2369,$A486,Observed!$C$2:$C$2369,$C486),"")</f>
        <v/>
      </c>
      <c r="Q486" s="40" t="str">
        <f>IF(ISNUMBER(AVERAGEIFS(Observed!Q$2:Q$2369,Observed!$A$2:$A$2369,$A486,Observed!$C$2:$C$2369,$C486)),AVERAGEIFS(Observed!Q$2:Q$2369,Observed!$A$2:$A$2369,$A486,Observed!$C$2:$C$2369,$C486),"")</f>
        <v/>
      </c>
      <c r="R486" s="40" t="str">
        <f>IF(ISNUMBER(AVERAGEIFS(Observed!R$2:R$2369,Observed!$A$2:$A$2369,$A486,Observed!$C$2:$C$2369,$C486)),AVERAGEIFS(Observed!R$2:R$2369,Observed!$A$2:$A$2369,$A486,Observed!$C$2:$C$2369,$C486),"")</f>
        <v/>
      </c>
      <c r="S486" s="41" t="str">
        <f>IF(ISNUMBER(AVERAGEIFS(Observed!S$2:S$2369,Observed!$A$2:$A$2369,$A486,Observed!$C$2:$C$2369,$C486)),AVERAGEIFS(Observed!S$2:S$2369,Observed!$A$2:$A$2369,$A486,Observed!$C$2:$C$2369,$C486),"")</f>
        <v/>
      </c>
      <c r="T486" s="41" t="str">
        <f>IF(ISNUMBER(AVERAGEIFS(Observed!T$2:T$2369,Observed!$A$2:$A$2369,$A486,Observed!$C$2:$C$2369,$C486)),AVERAGEIFS(Observed!T$2:T$2369,Observed!$A$2:$A$2369,$A486,Observed!$C$2:$C$2369,$C486),"")</f>
        <v/>
      </c>
      <c r="U486" s="41" t="str">
        <f>IF(ISNUMBER(AVERAGEIFS(Observed!U$2:U$2369,Observed!$A$2:$A$2369,$A486,Observed!$C$2:$C$2369,$C486)),AVERAGEIFS(Observed!U$2:U$2369,Observed!$A$2:$A$2369,$A486,Observed!$C$2:$C$2369,$C486),"")</f>
        <v/>
      </c>
      <c r="V486" s="40" t="str">
        <f>IF(ISNUMBER(AVERAGEIFS(Observed!V$2:V$2369,Observed!$A$2:$A$2369,$A486,Observed!$C$2:$C$2369,$C486)),AVERAGEIFS(Observed!V$2:V$2369,Observed!$A$2:$A$2369,$A486,Observed!$C$2:$C$2369,$C486),"")</f>
        <v/>
      </c>
      <c r="W486" s="8" t="str">
        <f>IF(ISNUMBER(AVERAGEIFS(Observed!W$2:W$2369,Observed!$A$2:$A$2369,$A486,Observed!$C$2:$C$2369,$C486)),AVERAGEIFS(Observed!W$2:W$2369,Observed!$A$2:$A$2369,$A486,Observed!$C$2:$C$2369,$C486),"")</f>
        <v/>
      </c>
      <c r="X486" s="8" t="str">
        <f>IF(ISNUMBER(AVERAGEIFS(Observed!X$2:X$2369,Observed!$A$2:$A$2369,$A486,Observed!$C$2:$C$2369,$C486)),AVERAGEIFS(Observed!X$2:X$2369,Observed!$A$2:$A$2369,$A486,Observed!$C$2:$C$2369,$C486),"")</f>
        <v/>
      </c>
      <c r="Y486" s="40" t="str">
        <f>IF(ISNUMBER(AVERAGEIFS(Observed!Y$2:Y$2369,Observed!$A$2:$A$2369,$A486,Observed!$C$2:$C$2369,$C486)),AVERAGEIFS(Observed!Y$2:Y$2369,Observed!$A$2:$A$2369,$A486,Observed!$C$2:$C$2369,$C486),"")</f>
        <v/>
      </c>
      <c r="Z486" s="40" t="str">
        <f>IF(ISNUMBER(AVERAGEIFS(Observed!Z$2:Z$2369,Observed!$A$2:$A$2369,$A486,Observed!$C$2:$C$2369,$C486)),AVERAGEIFS(Observed!Z$2:Z$2369,Observed!$A$2:$A$2369,$A486,Observed!$C$2:$C$2369,$C486),"")</f>
        <v/>
      </c>
      <c r="AA486" s="40" t="str">
        <f>IF(ISNUMBER(AVERAGEIFS(Observed!AA$2:AA$2369,Observed!$A$2:$A$2369,$A486,Observed!$C$2:$C$2369,$C486)),AVERAGEIFS(Observed!AA$2:AA$2369,Observed!$A$2:$A$2369,$A486,Observed!$C$2:$C$2369,$C486),"")</f>
        <v/>
      </c>
      <c r="AB486" s="40" t="str">
        <f>IF(ISNUMBER(AVERAGEIFS(Observed!AB$2:AB$2369,Observed!$A$2:$A$2369,$A486,Observed!$C$2:$C$2369,$C486)),AVERAGEIFS(Observed!AB$2:AB$2369,Observed!$A$2:$A$2369,$A486,Observed!$C$2:$C$2369,$C486),"")</f>
        <v/>
      </c>
      <c r="AC486" s="40" t="str">
        <f>IF(ISNUMBER(AVERAGEIFS(Observed!AC$2:AC$2369,Observed!$A$2:$A$2369,$A486,Observed!$C$2:$C$2369,$C486)),AVERAGEIFS(Observed!AC$2:AC$2369,Observed!$A$2:$A$2369,$A486,Observed!$C$2:$C$2369,$C486),"")</f>
        <v/>
      </c>
      <c r="AD486" s="40" t="str">
        <f>IF(ISNUMBER(AVERAGEIFS(Observed!AD$2:AD$2369,Observed!$A$2:$A$2369,$A486,Observed!$C$2:$C$2369,$C486)),AVERAGEIFS(Observed!AD$2:AD$2369,Observed!$A$2:$A$2369,$A486,Observed!$C$2:$C$2369,$C486),"")</f>
        <v/>
      </c>
      <c r="AE486" s="40" t="str">
        <f>IF(ISNUMBER(AVERAGEIFS(Observed!AE$2:AE$2369,Observed!$A$2:$A$2369,$A486,Observed!$C$2:$C$2369,$C486)),AVERAGEIFS(Observed!AE$2:AE$2369,Observed!$A$2:$A$2369,$A486,Observed!$C$2:$C$2369,$C486),"")</f>
        <v/>
      </c>
      <c r="AF486" s="40" t="str">
        <f>IF(ISNUMBER(AVERAGEIFS(Observed!AF$2:AF$2369,Observed!$A$2:$A$2369,$A486,Observed!$C$2:$C$2369,$C486)),AVERAGEIFS(Observed!AF$2:AF$2369,Observed!$A$2:$A$2369,$A486,Observed!$C$2:$C$2369,$C486),"")</f>
        <v/>
      </c>
      <c r="AG486" s="40">
        <f>IF(ISNUMBER(AVERAGEIFS(Observed!AG$2:AG$2369,Observed!$A$2:$A$2369,$A486,Observed!$C$2:$C$2369,$C486)),AVERAGEIFS(Observed!AG$2:AG$2369,Observed!$A$2:$A$2369,$A486,Observed!$C$2:$C$2369,$C486),"")</f>
        <v>1.9833333333333332</v>
      </c>
      <c r="AH486" s="41">
        <f>IF(ISNUMBER(AVERAGEIFS(Observed!AH$2:AH$2369,Observed!$A$2:$A$2369,$A486,Observed!$C$2:$C$2369,$C486)),AVERAGEIFS(Observed!AH$2:AH$2369,Observed!$A$2:$A$2369,$A486,Observed!$C$2:$C$2369,$C486),"")</f>
        <v>3.1666666666666669E-2</v>
      </c>
      <c r="AI486" s="41">
        <f>IF(ISNUMBER(AVERAGEIFS(Observed!AI$2:AI$2369,Observed!$A$2:$A$2369,$A486,Observed!$C$2:$C$2369,$C486)),AVERAGEIFS(Observed!AI$2:AI$2369,Observed!$A$2:$A$2369,$A486,Observed!$C$2:$C$2369,$C486),"")</f>
        <v>3.1666666666666669E-2</v>
      </c>
      <c r="AJ486" s="41" t="str">
        <f>IF(ISNUMBER(AVERAGEIFS(Observed!AJ$2:AJ$2369,Observed!$A$2:$A$2369,$A486,Observed!$C$2:$C$2369,$C486)),AVERAGEIFS(Observed!AJ$2:AJ$2369,Observed!$A$2:$A$2369,$A486,Observed!$C$2:$C$2369,$C486),"")</f>
        <v/>
      </c>
      <c r="AK486" s="40" t="str">
        <f>IF(ISNUMBER(AVERAGEIFS(Observed!AK$2:AK$2369,Observed!$A$2:$A$2369,$A486,Observed!$C$2:$C$2369,$C486)),AVERAGEIFS(Observed!AK$2:AK$2369,Observed!$A$2:$A$2369,$A486,Observed!$C$2:$C$2369,$C486),"")</f>
        <v/>
      </c>
      <c r="AL486" s="41" t="str">
        <f>IF(ISNUMBER(AVERAGEIFS(Observed!AL$2:AL$2369,Observed!$A$2:$A$2369,$A486,Observed!$C$2:$C$2369,$C486)),AVERAGEIFS(Observed!AL$2:AL$2369,Observed!$A$2:$A$2369,$A486,Observed!$C$2:$C$2369,$C486),"")</f>
        <v/>
      </c>
      <c r="AM486" s="40" t="str">
        <f>IF(ISNUMBER(AVERAGEIFS(Observed!AM$2:AM$2369,Observed!$A$2:$A$2369,$A486,Observed!$C$2:$C$2369,$C486)),AVERAGEIFS(Observed!AM$2:AM$2369,Observed!$A$2:$A$2369,$A486,Observed!$C$2:$C$2369,$C486),"")</f>
        <v/>
      </c>
      <c r="AN486" s="40" t="str">
        <f>IF(ISNUMBER(AVERAGEIFS(Observed!AN$2:AN$2369,Observed!$A$2:$A$2369,$A486,Observed!$C$2:$C$2369,$C486)),AVERAGEIFS(Observed!AN$2:AN$2369,Observed!$A$2:$A$2369,$A486,Observed!$C$2:$C$2369,$C486),"")</f>
        <v/>
      </c>
      <c r="AO486" s="40" t="str">
        <f>IF(ISNUMBER(AVERAGEIFS(Observed!AO$2:AO$2369,Observed!$A$2:$A$2369,$A486,Observed!$C$2:$C$2369,$C486)),AVERAGEIFS(Observed!AO$2:AO$2369,Observed!$A$2:$A$2369,$A486,Observed!$C$2:$C$2369,$C486),"")</f>
        <v/>
      </c>
      <c r="AP486" s="41" t="str">
        <f>IF(ISNUMBER(AVERAGEIFS(Observed!AP$2:AP$2369,Observed!$A$2:$A$2369,$A486,Observed!$C$2:$C$2369,$C486)),AVERAGEIFS(Observed!AP$2:AP$2369,Observed!$A$2:$A$2369,$A486,Observed!$C$2:$C$2369,$C486),"")</f>
        <v/>
      </c>
      <c r="AQ486" s="40" t="str">
        <f>IF(ISNUMBER(AVERAGEIFS(Observed!AQ$2:AQ$2369,Observed!$A$2:$A$2369,$A486,Observed!$C$2:$C$2369,$C486)),AVERAGEIFS(Observed!AQ$2:AQ$2369,Observed!$A$2:$A$2369,$A486,Observed!$C$2:$C$2369,$C486),"")</f>
        <v/>
      </c>
      <c r="AR486" s="40" t="str">
        <f>IF(ISNUMBER(AVERAGEIFS(Observed!AR$2:AR$2369,Observed!$A$2:$A$2369,$A486,Observed!$C$2:$C$2369,$C486)),AVERAGEIFS(Observed!AR$2:AR$2369,Observed!$A$2:$A$2369,$A486,Observed!$C$2:$C$2369,$C486),"")</f>
        <v/>
      </c>
      <c r="AS486" s="3">
        <f>COUNTIFS(Observed!$A$2:$A$2369,$A486,Observed!$C$2:$C$2369,$C486)</f>
        <v>3</v>
      </c>
      <c r="AT486" s="3">
        <f t="shared" si="8"/>
        <v>4</v>
      </c>
    </row>
    <row r="487" spans="1:46" x14ac:dyDescent="0.25">
      <c r="A487" t="s">
        <v>71</v>
      </c>
      <c r="B487" t="s">
        <v>68</v>
      </c>
      <c r="C487" s="7">
        <v>42044</v>
      </c>
      <c r="D487" t="s">
        <v>101</v>
      </c>
      <c r="F487">
        <v>50</v>
      </c>
      <c r="J487" t="s">
        <v>96</v>
      </c>
      <c r="K487" t="s">
        <v>58</v>
      </c>
      <c r="L487">
        <v>2</v>
      </c>
      <c r="M487" t="s">
        <v>74</v>
      </c>
      <c r="N487" s="39">
        <f>IF(ISNUMBER(AVERAGEIFS(Observed!N$2:N$2369,Observed!$A$2:$A$2369,$A487,Observed!$C$2:$C$2369,$C487)),AVERAGEIFS(Observed!N$2:N$2369,Observed!$A$2:$A$2369,$A487,Observed!$C$2:$C$2369,$C487),"")</f>
        <v>865.66666666666663</v>
      </c>
      <c r="O487" s="40">
        <f>IF(ISNUMBER(AVERAGEIFS(Observed!O$2:O$2369,Observed!$A$2:$A$2369,$A487,Observed!$C$2:$C$2369,$C487)),AVERAGEIFS(Observed!O$2:O$2369,Observed!$A$2:$A$2369,$A487,Observed!$C$2:$C$2369,$C487),"")</f>
        <v>86.566666666666663</v>
      </c>
      <c r="P487" s="40" t="str">
        <f>IF(ISNUMBER(AVERAGEIFS(Observed!P$2:P$2369,Observed!$A$2:$A$2369,$A487,Observed!$C$2:$C$2369,$C487)),AVERAGEIFS(Observed!P$2:P$2369,Observed!$A$2:$A$2369,$A487,Observed!$C$2:$C$2369,$C487),"")</f>
        <v/>
      </c>
      <c r="Q487" s="40" t="str">
        <f>IF(ISNUMBER(AVERAGEIFS(Observed!Q$2:Q$2369,Observed!$A$2:$A$2369,$A487,Observed!$C$2:$C$2369,$C487)),AVERAGEIFS(Observed!Q$2:Q$2369,Observed!$A$2:$A$2369,$A487,Observed!$C$2:$C$2369,$C487),"")</f>
        <v/>
      </c>
      <c r="R487" s="40" t="str">
        <f>IF(ISNUMBER(AVERAGEIFS(Observed!R$2:R$2369,Observed!$A$2:$A$2369,$A487,Observed!$C$2:$C$2369,$C487)),AVERAGEIFS(Observed!R$2:R$2369,Observed!$A$2:$A$2369,$A487,Observed!$C$2:$C$2369,$C487),"")</f>
        <v/>
      </c>
      <c r="S487" s="41" t="str">
        <f>IF(ISNUMBER(AVERAGEIFS(Observed!S$2:S$2369,Observed!$A$2:$A$2369,$A487,Observed!$C$2:$C$2369,$C487)),AVERAGEIFS(Observed!S$2:S$2369,Observed!$A$2:$A$2369,$A487,Observed!$C$2:$C$2369,$C487),"")</f>
        <v/>
      </c>
      <c r="T487" s="41" t="str">
        <f>IF(ISNUMBER(AVERAGEIFS(Observed!T$2:T$2369,Observed!$A$2:$A$2369,$A487,Observed!$C$2:$C$2369,$C487)),AVERAGEIFS(Observed!T$2:T$2369,Observed!$A$2:$A$2369,$A487,Observed!$C$2:$C$2369,$C487),"")</f>
        <v/>
      </c>
      <c r="U487" s="41" t="str">
        <f>IF(ISNUMBER(AVERAGEIFS(Observed!U$2:U$2369,Observed!$A$2:$A$2369,$A487,Observed!$C$2:$C$2369,$C487)),AVERAGEIFS(Observed!U$2:U$2369,Observed!$A$2:$A$2369,$A487,Observed!$C$2:$C$2369,$C487),"")</f>
        <v/>
      </c>
      <c r="V487" s="40" t="str">
        <f>IF(ISNUMBER(AVERAGEIFS(Observed!V$2:V$2369,Observed!$A$2:$A$2369,$A487,Observed!$C$2:$C$2369,$C487)),AVERAGEIFS(Observed!V$2:V$2369,Observed!$A$2:$A$2369,$A487,Observed!$C$2:$C$2369,$C487),"")</f>
        <v/>
      </c>
      <c r="W487" s="8" t="str">
        <f>IF(ISNUMBER(AVERAGEIFS(Observed!W$2:W$2369,Observed!$A$2:$A$2369,$A487,Observed!$C$2:$C$2369,$C487)),AVERAGEIFS(Observed!W$2:W$2369,Observed!$A$2:$A$2369,$A487,Observed!$C$2:$C$2369,$C487),"")</f>
        <v/>
      </c>
      <c r="X487" s="8" t="str">
        <f>IF(ISNUMBER(AVERAGEIFS(Observed!X$2:X$2369,Observed!$A$2:$A$2369,$A487,Observed!$C$2:$C$2369,$C487)),AVERAGEIFS(Observed!X$2:X$2369,Observed!$A$2:$A$2369,$A487,Observed!$C$2:$C$2369,$C487),"")</f>
        <v/>
      </c>
      <c r="Y487" s="40" t="str">
        <f>IF(ISNUMBER(AVERAGEIFS(Observed!Y$2:Y$2369,Observed!$A$2:$A$2369,$A487,Observed!$C$2:$C$2369,$C487)),AVERAGEIFS(Observed!Y$2:Y$2369,Observed!$A$2:$A$2369,$A487,Observed!$C$2:$C$2369,$C487),"")</f>
        <v/>
      </c>
      <c r="Z487" s="40" t="str">
        <f>IF(ISNUMBER(AVERAGEIFS(Observed!Z$2:Z$2369,Observed!$A$2:$A$2369,$A487,Observed!$C$2:$C$2369,$C487)),AVERAGEIFS(Observed!Z$2:Z$2369,Observed!$A$2:$A$2369,$A487,Observed!$C$2:$C$2369,$C487),"")</f>
        <v/>
      </c>
      <c r="AA487" s="40" t="str">
        <f>IF(ISNUMBER(AVERAGEIFS(Observed!AA$2:AA$2369,Observed!$A$2:$A$2369,$A487,Observed!$C$2:$C$2369,$C487)),AVERAGEIFS(Observed!AA$2:AA$2369,Observed!$A$2:$A$2369,$A487,Observed!$C$2:$C$2369,$C487),"")</f>
        <v/>
      </c>
      <c r="AB487" s="40" t="str">
        <f>IF(ISNUMBER(AVERAGEIFS(Observed!AB$2:AB$2369,Observed!$A$2:$A$2369,$A487,Observed!$C$2:$C$2369,$C487)),AVERAGEIFS(Observed!AB$2:AB$2369,Observed!$A$2:$A$2369,$A487,Observed!$C$2:$C$2369,$C487),"")</f>
        <v/>
      </c>
      <c r="AC487" s="40" t="str">
        <f>IF(ISNUMBER(AVERAGEIFS(Observed!AC$2:AC$2369,Observed!$A$2:$A$2369,$A487,Observed!$C$2:$C$2369,$C487)),AVERAGEIFS(Observed!AC$2:AC$2369,Observed!$A$2:$A$2369,$A487,Observed!$C$2:$C$2369,$C487),"")</f>
        <v/>
      </c>
      <c r="AD487" s="40" t="str">
        <f>IF(ISNUMBER(AVERAGEIFS(Observed!AD$2:AD$2369,Observed!$A$2:$A$2369,$A487,Observed!$C$2:$C$2369,$C487)),AVERAGEIFS(Observed!AD$2:AD$2369,Observed!$A$2:$A$2369,$A487,Observed!$C$2:$C$2369,$C487),"")</f>
        <v/>
      </c>
      <c r="AE487" s="40" t="str">
        <f>IF(ISNUMBER(AVERAGEIFS(Observed!AE$2:AE$2369,Observed!$A$2:$A$2369,$A487,Observed!$C$2:$C$2369,$C487)),AVERAGEIFS(Observed!AE$2:AE$2369,Observed!$A$2:$A$2369,$A487,Observed!$C$2:$C$2369,$C487),"")</f>
        <v/>
      </c>
      <c r="AF487" s="40" t="str">
        <f>IF(ISNUMBER(AVERAGEIFS(Observed!AF$2:AF$2369,Observed!$A$2:$A$2369,$A487,Observed!$C$2:$C$2369,$C487)),AVERAGEIFS(Observed!AF$2:AF$2369,Observed!$A$2:$A$2369,$A487,Observed!$C$2:$C$2369,$C487),"")</f>
        <v/>
      </c>
      <c r="AG487" s="40">
        <f>IF(ISNUMBER(AVERAGEIFS(Observed!AG$2:AG$2369,Observed!$A$2:$A$2369,$A487,Observed!$C$2:$C$2369,$C487)),AVERAGEIFS(Observed!AG$2:AG$2369,Observed!$A$2:$A$2369,$A487,Observed!$C$2:$C$2369,$C487),"")</f>
        <v>2.2333333333333329</v>
      </c>
      <c r="AH487" s="41">
        <f>IF(ISNUMBER(AVERAGEIFS(Observed!AH$2:AH$2369,Observed!$A$2:$A$2369,$A487,Observed!$C$2:$C$2369,$C487)),AVERAGEIFS(Observed!AH$2:AH$2369,Observed!$A$2:$A$2369,$A487,Observed!$C$2:$C$2369,$C487),"")</f>
        <v>3.6000000000000004E-2</v>
      </c>
      <c r="AI487" s="41">
        <f>IF(ISNUMBER(AVERAGEIFS(Observed!AI$2:AI$2369,Observed!$A$2:$A$2369,$A487,Observed!$C$2:$C$2369,$C487)),AVERAGEIFS(Observed!AI$2:AI$2369,Observed!$A$2:$A$2369,$A487,Observed!$C$2:$C$2369,$C487),"")</f>
        <v>3.6000000000000004E-2</v>
      </c>
      <c r="AJ487" s="41" t="str">
        <f>IF(ISNUMBER(AVERAGEIFS(Observed!AJ$2:AJ$2369,Observed!$A$2:$A$2369,$A487,Observed!$C$2:$C$2369,$C487)),AVERAGEIFS(Observed!AJ$2:AJ$2369,Observed!$A$2:$A$2369,$A487,Observed!$C$2:$C$2369,$C487),"")</f>
        <v/>
      </c>
      <c r="AK487" s="40" t="str">
        <f>IF(ISNUMBER(AVERAGEIFS(Observed!AK$2:AK$2369,Observed!$A$2:$A$2369,$A487,Observed!$C$2:$C$2369,$C487)),AVERAGEIFS(Observed!AK$2:AK$2369,Observed!$A$2:$A$2369,$A487,Observed!$C$2:$C$2369,$C487),"")</f>
        <v/>
      </c>
      <c r="AL487" s="41" t="str">
        <f>IF(ISNUMBER(AVERAGEIFS(Observed!AL$2:AL$2369,Observed!$A$2:$A$2369,$A487,Observed!$C$2:$C$2369,$C487)),AVERAGEIFS(Observed!AL$2:AL$2369,Observed!$A$2:$A$2369,$A487,Observed!$C$2:$C$2369,$C487),"")</f>
        <v/>
      </c>
      <c r="AM487" s="40" t="str">
        <f>IF(ISNUMBER(AVERAGEIFS(Observed!AM$2:AM$2369,Observed!$A$2:$A$2369,$A487,Observed!$C$2:$C$2369,$C487)),AVERAGEIFS(Observed!AM$2:AM$2369,Observed!$A$2:$A$2369,$A487,Observed!$C$2:$C$2369,$C487),"")</f>
        <v/>
      </c>
      <c r="AN487" s="40" t="str">
        <f>IF(ISNUMBER(AVERAGEIFS(Observed!AN$2:AN$2369,Observed!$A$2:$A$2369,$A487,Observed!$C$2:$C$2369,$C487)),AVERAGEIFS(Observed!AN$2:AN$2369,Observed!$A$2:$A$2369,$A487,Observed!$C$2:$C$2369,$C487),"")</f>
        <v/>
      </c>
      <c r="AO487" s="40" t="str">
        <f>IF(ISNUMBER(AVERAGEIFS(Observed!AO$2:AO$2369,Observed!$A$2:$A$2369,$A487,Observed!$C$2:$C$2369,$C487)),AVERAGEIFS(Observed!AO$2:AO$2369,Observed!$A$2:$A$2369,$A487,Observed!$C$2:$C$2369,$C487),"")</f>
        <v/>
      </c>
      <c r="AP487" s="41" t="str">
        <f>IF(ISNUMBER(AVERAGEIFS(Observed!AP$2:AP$2369,Observed!$A$2:$A$2369,$A487,Observed!$C$2:$C$2369,$C487)),AVERAGEIFS(Observed!AP$2:AP$2369,Observed!$A$2:$A$2369,$A487,Observed!$C$2:$C$2369,$C487),"")</f>
        <v/>
      </c>
      <c r="AQ487" s="40" t="str">
        <f>IF(ISNUMBER(AVERAGEIFS(Observed!AQ$2:AQ$2369,Observed!$A$2:$A$2369,$A487,Observed!$C$2:$C$2369,$C487)),AVERAGEIFS(Observed!AQ$2:AQ$2369,Observed!$A$2:$A$2369,$A487,Observed!$C$2:$C$2369,$C487),"")</f>
        <v/>
      </c>
      <c r="AR487" s="40" t="str">
        <f>IF(ISNUMBER(AVERAGEIFS(Observed!AR$2:AR$2369,Observed!$A$2:$A$2369,$A487,Observed!$C$2:$C$2369,$C487)),AVERAGEIFS(Observed!AR$2:AR$2369,Observed!$A$2:$A$2369,$A487,Observed!$C$2:$C$2369,$C487),"")</f>
        <v/>
      </c>
      <c r="AS487" s="3">
        <f>COUNTIFS(Observed!$A$2:$A$2369,$A487,Observed!$C$2:$C$2369,$C487)</f>
        <v>3</v>
      </c>
      <c r="AT487" s="3">
        <f t="shared" si="8"/>
        <v>4</v>
      </c>
    </row>
    <row r="488" spans="1:46" x14ac:dyDescent="0.25">
      <c r="A488" t="s">
        <v>70</v>
      </c>
      <c r="B488" t="s">
        <v>68</v>
      </c>
      <c r="C488" s="7">
        <v>42044</v>
      </c>
      <c r="D488" t="s">
        <v>101</v>
      </c>
      <c r="F488">
        <v>100</v>
      </c>
      <c r="J488" t="s">
        <v>96</v>
      </c>
      <c r="K488" t="s">
        <v>58</v>
      </c>
      <c r="L488">
        <v>2</v>
      </c>
      <c r="M488" t="s">
        <v>74</v>
      </c>
      <c r="N488" s="39">
        <f>IF(ISNUMBER(AVERAGEIFS(Observed!N$2:N$2369,Observed!$A$2:$A$2369,$A488,Observed!$C$2:$C$2369,$C488)),AVERAGEIFS(Observed!N$2:N$2369,Observed!$A$2:$A$2369,$A488,Observed!$C$2:$C$2369,$C488),"")</f>
        <v>917.26666666666677</v>
      </c>
      <c r="O488" s="40">
        <f>IF(ISNUMBER(AVERAGEIFS(Observed!O$2:O$2369,Observed!$A$2:$A$2369,$A488,Observed!$C$2:$C$2369,$C488)),AVERAGEIFS(Observed!O$2:O$2369,Observed!$A$2:$A$2369,$A488,Observed!$C$2:$C$2369,$C488),"")</f>
        <v>91.726666666666674</v>
      </c>
      <c r="P488" s="40" t="str">
        <f>IF(ISNUMBER(AVERAGEIFS(Observed!P$2:P$2369,Observed!$A$2:$A$2369,$A488,Observed!$C$2:$C$2369,$C488)),AVERAGEIFS(Observed!P$2:P$2369,Observed!$A$2:$A$2369,$A488,Observed!$C$2:$C$2369,$C488),"")</f>
        <v/>
      </c>
      <c r="Q488" s="40" t="str">
        <f>IF(ISNUMBER(AVERAGEIFS(Observed!Q$2:Q$2369,Observed!$A$2:$A$2369,$A488,Observed!$C$2:$C$2369,$C488)),AVERAGEIFS(Observed!Q$2:Q$2369,Observed!$A$2:$A$2369,$A488,Observed!$C$2:$C$2369,$C488),"")</f>
        <v/>
      </c>
      <c r="R488" s="40" t="str">
        <f>IF(ISNUMBER(AVERAGEIFS(Observed!R$2:R$2369,Observed!$A$2:$A$2369,$A488,Observed!$C$2:$C$2369,$C488)),AVERAGEIFS(Observed!R$2:R$2369,Observed!$A$2:$A$2369,$A488,Observed!$C$2:$C$2369,$C488),"")</f>
        <v/>
      </c>
      <c r="S488" s="41" t="str">
        <f>IF(ISNUMBER(AVERAGEIFS(Observed!S$2:S$2369,Observed!$A$2:$A$2369,$A488,Observed!$C$2:$C$2369,$C488)),AVERAGEIFS(Observed!S$2:S$2369,Observed!$A$2:$A$2369,$A488,Observed!$C$2:$C$2369,$C488),"")</f>
        <v/>
      </c>
      <c r="T488" s="41" t="str">
        <f>IF(ISNUMBER(AVERAGEIFS(Observed!T$2:T$2369,Observed!$A$2:$A$2369,$A488,Observed!$C$2:$C$2369,$C488)),AVERAGEIFS(Observed!T$2:T$2369,Observed!$A$2:$A$2369,$A488,Observed!$C$2:$C$2369,$C488),"")</f>
        <v/>
      </c>
      <c r="U488" s="41" t="str">
        <f>IF(ISNUMBER(AVERAGEIFS(Observed!U$2:U$2369,Observed!$A$2:$A$2369,$A488,Observed!$C$2:$C$2369,$C488)),AVERAGEIFS(Observed!U$2:U$2369,Observed!$A$2:$A$2369,$A488,Observed!$C$2:$C$2369,$C488),"")</f>
        <v/>
      </c>
      <c r="V488" s="40" t="str">
        <f>IF(ISNUMBER(AVERAGEIFS(Observed!V$2:V$2369,Observed!$A$2:$A$2369,$A488,Observed!$C$2:$C$2369,$C488)),AVERAGEIFS(Observed!V$2:V$2369,Observed!$A$2:$A$2369,$A488,Observed!$C$2:$C$2369,$C488),"")</f>
        <v/>
      </c>
      <c r="W488" s="8" t="str">
        <f>IF(ISNUMBER(AVERAGEIFS(Observed!W$2:W$2369,Observed!$A$2:$A$2369,$A488,Observed!$C$2:$C$2369,$C488)),AVERAGEIFS(Observed!W$2:W$2369,Observed!$A$2:$A$2369,$A488,Observed!$C$2:$C$2369,$C488),"")</f>
        <v/>
      </c>
      <c r="X488" s="8" t="str">
        <f>IF(ISNUMBER(AVERAGEIFS(Observed!X$2:X$2369,Observed!$A$2:$A$2369,$A488,Observed!$C$2:$C$2369,$C488)),AVERAGEIFS(Observed!X$2:X$2369,Observed!$A$2:$A$2369,$A488,Observed!$C$2:$C$2369,$C488),"")</f>
        <v/>
      </c>
      <c r="Y488" s="40" t="str">
        <f>IF(ISNUMBER(AVERAGEIFS(Observed!Y$2:Y$2369,Observed!$A$2:$A$2369,$A488,Observed!$C$2:$C$2369,$C488)),AVERAGEIFS(Observed!Y$2:Y$2369,Observed!$A$2:$A$2369,$A488,Observed!$C$2:$C$2369,$C488),"")</f>
        <v/>
      </c>
      <c r="Z488" s="40" t="str">
        <f>IF(ISNUMBER(AVERAGEIFS(Observed!Z$2:Z$2369,Observed!$A$2:$A$2369,$A488,Observed!$C$2:$C$2369,$C488)),AVERAGEIFS(Observed!Z$2:Z$2369,Observed!$A$2:$A$2369,$A488,Observed!$C$2:$C$2369,$C488),"")</f>
        <v/>
      </c>
      <c r="AA488" s="40" t="str">
        <f>IF(ISNUMBER(AVERAGEIFS(Observed!AA$2:AA$2369,Observed!$A$2:$A$2369,$A488,Observed!$C$2:$C$2369,$C488)),AVERAGEIFS(Observed!AA$2:AA$2369,Observed!$A$2:$A$2369,$A488,Observed!$C$2:$C$2369,$C488),"")</f>
        <v/>
      </c>
      <c r="AB488" s="40" t="str">
        <f>IF(ISNUMBER(AVERAGEIFS(Observed!AB$2:AB$2369,Observed!$A$2:$A$2369,$A488,Observed!$C$2:$C$2369,$C488)),AVERAGEIFS(Observed!AB$2:AB$2369,Observed!$A$2:$A$2369,$A488,Observed!$C$2:$C$2369,$C488),"")</f>
        <v/>
      </c>
      <c r="AC488" s="40" t="str">
        <f>IF(ISNUMBER(AVERAGEIFS(Observed!AC$2:AC$2369,Observed!$A$2:$A$2369,$A488,Observed!$C$2:$C$2369,$C488)),AVERAGEIFS(Observed!AC$2:AC$2369,Observed!$A$2:$A$2369,$A488,Observed!$C$2:$C$2369,$C488),"")</f>
        <v/>
      </c>
      <c r="AD488" s="40" t="str">
        <f>IF(ISNUMBER(AVERAGEIFS(Observed!AD$2:AD$2369,Observed!$A$2:$A$2369,$A488,Observed!$C$2:$C$2369,$C488)),AVERAGEIFS(Observed!AD$2:AD$2369,Observed!$A$2:$A$2369,$A488,Observed!$C$2:$C$2369,$C488),"")</f>
        <v/>
      </c>
      <c r="AE488" s="40" t="str">
        <f>IF(ISNUMBER(AVERAGEIFS(Observed!AE$2:AE$2369,Observed!$A$2:$A$2369,$A488,Observed!$C$2:$C$2369,$C488)),AVERAGEIFS(Observed!AE$2:AE$2369,Observed!$A$2:$A$2369,$A488,Observed!$C$2:$C$2369,$C488),"")</f>
        <v/>
      </c>
      <c r="AF488" s="40" t="str">
        <f>IF(ISNUMBER(AVERAGEIFS(Observed!AF$2:AF$2369,Observed!$A$2:$A$2369,$A488,Observed!$C$2:$C$2369,$C488)),AVERAGEIFS(Observed!AF$2:AF$2369,Observed!$A$2:$A$2369,$A488,Observed!$C$2:$C$2369,$C488),"")</f>
        <v/>
      </c>
      <c r="AG488" s="40">
        <f>IF(ISNUMBER(AVERAGEIFS(Observed!AG$2:AG$2369,Observed!$A$2:$A$2369,$A488,Observed!$C$2:$C$2369,$C488)),AVERAGEIFS(Observed!AG$2:AG$2369,Observed!$A$2:$A$2369,$A488,Observed!$C$2:$C$2369,$C488),"")</f>
        <v>2.08</v>
      </c>
      <c r="AH488" s="41">
        <f>IF(ISNUMBER(AVERAGEIFS(Observed!AH$2:AH$2369,Observed!$A$2:$A$2369,$A488,Observed!$C$2:$C$2369,$C488)),AVERAGEIFS(Observed!AH$2:AH$2369,Observed!$A$2:$A$2369,$A488,Observed!$C$2:$C$2369,$C488),"")</f>
        <v>3.3000000000000002E-2</v>
      </c>
      <c r="AI488" s="41">
        <f>IF(ISNUMBER(AVERAGEIFS(Observed!AI$2:AI$2369,Observed!$A$2:$A$2369,$A488,Observed!$C$2:$C$2369,$C488)),AVERAGEIFS(Observed!AI$2:AI$2369,Observed!$A$2:$A$2369,$A488,Observed!$C$2:$C$2369,$C488),"")</f>
        <v>3.3000000000000002E-2</v>
      </c>
      <c r="AJ488" s="41" t="str">
        <f>IF(ISNUMBER(AVERAGEIFS(Observed!AJ$2:AJ$2369,Observed!$A$2:$A$2369,$A488,Observed!$C$2:$C$2369,$C488)),AVERAGEIFS(Observed!AJ$2:AJ$2369,Observed!$A$2:$A$2369,$A488,Observed!$C$2:$C$2369,$C488),"")</f>
        <v/>
      </c>
      <c r="AK488" s="40" t="str">
        <f>IF(ISNUMBER(AVERAGEIFS(Observed!AK$2:AK$2369,Observed!$A$2:$A$2369,$A488,Observed!$C$2:$C$2369,$C488)),AVERAGEIFS(Observed!AK$2:AK$2369,Observed!$A$2:$A$2369,$A488,Observed!$C$2:$C$2369,$C488),"")</f>
        <v/>
      </c>
      <c r="AL488" s="41" t="str">
        <f>IF(ISNUMBER(AVERAGEIFS(Observed!AL$2:AL$2369,Observed!$A$2:$A$2369,$A488,Observed!$C$2:$C$2369,$C488)),AVERAGEIFS(Observed!AL$2:AL$2369,Observed!$A$2:$A$2369,$A488,Observed!$C$2:$C$2369,$C488),"")</f>
        <v/>
      </c>
      <c r="AM488" s="40" t="str">
        <f>IF(ISNUMBER(AVERAGEIFS(Observed!AM$2:AM$2369,Observed!$A$2:$A$2369,$A488,Observed!$C$2:$C$2369,$C488)),AVERAGEIFS(Observed!AM$2:AM$2369,Observed!$A$2:$A$2369,$A488,Observed!$C$2:$C$2369,$C488),"")</f>
        <v/>
      </c>
      <c r="AN488" s="40" t="str">
        <f>IF(ISNUMBER(AVERAGEIFS(Observed!AN$2:AN$2369,Observed!$A$2:$A$2369,$A488,Observed!$C$2:$C$2369,$C488)),AVERAGEIFS(Observed!AN$2:AN$2369,Observed!$A$2:$A$2369,$A488,Observed!$C$2:$C$2369,$C488),"")</f>
        <v/>
      </c>
      <c r="AO488" s="40" t="str">
        <f>IF(ISNUMBER(AVERAGEIFS(Observed!AO$2:AO$2369,Observed!$A$2:$A$2369,$A488,Observed!$C$2:$C$2369,$C488)),AVERAGEIFS(Observed!AO$2:AO$2369,Observed!$A$2:$A$2369,$A488,Observed!$C$2:$C$2369,$C488),"")</f>
        <v/>
      </c>
      <c r="AP488" s="41" t="str">
        <f>IF(ISNUMBER(AVERAGEIFS(Observed!AP$2:AP$2369,Observed!$A$2:$A$2369,$A488,Observed!$C$2:$C$2369,$C488)),AVERAGEIFS(Observed!AP$2:AP$2369,Observed!$A$2:$A$2369,$A488,Observed!$C$2:$C$2369,$C488),"")</f>
        <v/>
      </c>
      <c r="AQ488" s="40" t="str">
        <f>IF(ISNUMBER(AVERAGEIFS(Observed!AQ$2:AQ$2369,Observed!$A$2:$A$2369,$A488,Observed!$C$2:$C$2369,$C488)),AVERAGEIFS(Observed!AQ$2:AQ$2369,Observed!$A$2:$A$2369,$A488,Observed!$C$2:$C$2369,$C488),"")</f>
        <v/>
      </c>
      <c r="AR488" s="40" t="str">
        <f>IF(ISNUMBER(AVERAGEIFS(Observed!AR$2:AR$2369,Observed!$A$2:$A$2369,$A488,Observed!$C$2:$C$2369,$C488)),AVERAGEIFS(Observed!AR$2:AR$2369,Observed!$A$2:$A$2369,$A488,Observed!$C$2:$C$2369,$C488),"")</f>
        <v/>
      </c>
      <c r="AS488" s="3">
        <f>COUNTIFS(Observed!$A$2:$A$2369,$A488,Observed!$C$2:$C$2369,$C488)</f>
        <v>3</v>
      </c>
      <c r="AT488" s="3">
        <f t="shared" si="8"/>
        <v>4</v>
      </c>
    </row>
    <row r="489" spans="1:46" x14ac:dyDescent="0.25">
      <c r="A489" t="s">
        <v>67</v>
      </c>
      <c r="B489" t="s">
        <v>68</v>
      </c>
      <c r="C489" s="7">
        <v>42044</v>
      </c>
      <c r="D489" t="s">
        <v>101</v>
      </c>
      <c r="F489">
        <v>200</v>
      </c>
      <c r="J489" t="s">
        <v>96</v>
      </c>
      <c r="K489" t="s">
        <v>58</v>
      </c>
      <c r="L489">
        <v>2</v>
      </c>
      <c r="M489" t="s">
        <v>74</v>
      </c>
      <c r="N489" s="39">
        <f>IF(ISNUMBER(AVERAGEIFS(Observed!N$2:N$2369,Observed!$A$2:$A$2369,$A489,Observed!$C$2:$C$2369,$C489)),AVERAGEIFS(Observed!N$2:N$2369,Observed!$A$2:$A$2369,$A489,Observed!$C$2:$C$2369,$C489),"")</f>
        <v>963.13333333333333</v>
      </c>
      <c r="O489" s="40">
        <f>IF(ISNUMBER(AVERAGEIFS(Observed!O$2:O$2369,Observed!$A$2:$A$2369,$A489,Observed!$C$2:$C$2369,$C489)),AVERAGEIFS(Observed!O$2:O$2369,Observed!$A$2:$A$2369,$A489,Observed!$C$2:$C$2369,$C489),"")</f>
        <v>96.313333333333333</v>
      </c>
      <c r="P489" s="40" t="str">
        <f>IF(ISNUMBER(AVERAGEIFS(Observed!P$2:P$2369,Observed!$A$2:$A$2369,$A489,Observed!$C$2:$C$2369,$C489)),AVERAGEIFS(Observed!P$2:P$2369,Observed!$A$2:$A$2369,$A489,Observed!$C$2:$C$2369,$C489),"")</f>
        <v/>
      </c>
      <c r="Q489" s="40" t="str">
        <f>IF(ISNUMBER(AVERAGEIFS(Observed!Q$2:Q$2369,Observed!$A$2:$A$2369,$A489,Observed!$C$2:$C$2369,$C489)),AVERAGEIFS(Observed!Q$2:Q$2369,Observed!$A$2:$A$2369,$A489,Observed!$C$2:$C$2369,$C489),"")</f>
        <v/>
      </c>
      <c r="R489" s="40" t="str">
        <f>IF(ISNUMBER(AVERAGEIFS(Observed!R$2:R$2369,Observed!$A$2:$A$2369,$A489,Observed!$C$2:$C$2369,$C489)),AVERAGEIFS(Observed!R$2:R$2369,Observed!$A$2:$A$2369,$A489,Observed!$C$2:$C$2369,$C489),"")</f>
        <v/>
      </c>
      <c r="S489" s="41" t="str">
        <f>IF(ISNUMBER(AVERAGEIFS(Observed!S$2:S$2369,Observed!$A$2:$A$2369,$A489,Observed!$C$2:$C$2369,$C489)),AVERAGEIFS(Observed!S$2:S$2369,Observed!$A$2:$A$2369,$A489,Observed!$C$2:$C$2369,$C489),"")</f>
        <v/>
      </c>
      <c r="T489" s="41" t="str">
        <f>IF(ISNUMBER(AVERAGEIFS(Observed!T$2:T$2369,Observed!$A$2:$A$2369,$A489,Observed!$C$2:$C$2369,$C489)),AVERAGEIFS(Observed!T$2:T$2369,Observed!$A$2:$A$2369,$A489,Observed!$C$2:$C$2369,$C489),"")</f>
        <v/>
      </c>
      <c r="U489" s="41" t="str">
        <f>IF(ISNUMBER(AVERAGEIFS(Observed!U$2:U$2369,Observed!$A$2:$A$2369,$A489,Observed!$C$2:$C$2369,$C489)),AVERAGEIFS(Observed!U$2:U$2369,Observed!$A$2:$A$2369,$A489,Observed!$C$2:$C$2369,$C489),"")</f>
        <v/>
      </c>
      <c r="V489" s="40" t="str">
        <f>IF(ISNUMBER(AVERAGEIFS(Observed!V$2:V$2369,Observed!$A$2:$A$2369,$A489,Observed!$C$2:$C$2369,$C489)),AVERAGEIFS(Observed!V$2:V$2369,Observed!$A$2:$A$2369,$A489,Observed!$C$2:$C$2369,$C489),"")</f>
        <v/>
      </c>
      <c r="W489" s="8" t="str">
        <f>IF(ISNUMBER(AVERAGEIFS(Observed!W$2:W$2369,Observed!$A$2:$A$2369,$A489,Observed!$C$2:$C$2369,$C489)),AVERAGEIFS(Observed!W$2:W$2369,Observed!$A$2:$A$2369,$A489,Observed!$C$2:$C$2369,$C489),"")</f>
        <v/>
      </c>
      <c r="X489" s="8" t="str">
        <f>IF(ISNUMBER(AVERAGEIFS(Observed!X$2:X$2369,Observed!$A$2:$A$2369,$A489,Observed!$C$2:$C$2369,$C489)),AVERAGEIFS(Observed!X$2:X$2369,Observed!$A$2:$A$2369,$A489,Observed!$C$2:$C$2369,$C489),"")</f>
        <v/>
      </c>
      <c r="Y489" s="40" t="str">
        <f>IF(ISNUMBER(AVERAGEIFS(Observed!Y$2:Y$2369,Observed!$A$2:$A$2369,$A489,Observed!$C$2:$C$2369,$C489)),AVERAGEIFS(Observed!Y$2:Y$2369,Observed!$A$2:$A$2369,$A489,Observed!$C$2:$C$2369,$C489),"")</f>
        <v/>
      </c>
      <c r="Z489" s="40" t="str">
        <f>IF(ISNUMBER(AVERAGEIFS(Observed!Z$2:Z$2369,Observed!$A$2:$A$2369,$A489,Observed!$C$2:$C$2369,$C489)),AVERAGEIFS(Observed!Z$2:Z$2369,Observed!$A$2:$A$2369,$A489,Observed!$C$2:$C$2369,$C489),"")</f>
        <v/>
      </c>
      <c r="AA489" s="40" t="str">
        <f>IF(ISNUMBER(AVERAGEIFS(Observed!AA$2:AA$2369,Observed!$A$2:$A$2369,$A489,Observed!$C$2:$C$2369,$C489)),AVERAGEIFS(Observed!AA$2:AA$2369,Observed!$A$2:$A$2369,$A489,Observed!$C$2:$C$2369,$C489),"")</f>
        <v/>
      </c>
      <c r="AB489" s="40" t="str">
        <f>IF(ISNUMBER(AVERAGEIFS(Observed!AB$2:AB$2369,Observed!$A$2:$A$2369,$A489,Observed!$C$2:$C$2369,$C489)),AVERAGEIFS(Observed!AB$2:AB$2369,Observed!$A$2:$A$2369,$A489,Observed!$C$2:$C$2369,$C489),"")</f>
        <v/>
      </c>
      <c r="AC489" s="40" t="str">
        <f>IF(ISNUMBER(AVERAGEIFS(Observed!AC$2:AC$2369,Observed!$A$2:$A$2369,$A489,Observed!$C$2:$C$2369,$C489)),AVERAGEIFS(Observed!AC$2:AC$2369,Observed!$A$2:$A$2369,$A489,Observed!$C$2:$C$2369,$C489),"")</f>
        <v/>
      </c>
      <c r="AD489" s="40" t="str">
        <f>IF(ISNUMBER(AVERAGEIFS(Observed!AD$2:AD$2369,Observed!$A$2:$A$2369,$A489,Observed!$C$2:$C$2369,$C489)),AVERAGEIFS(Observed!AD$2:AD$2369,Observed!$A$2:$A$2369,$A489,Observed!$C$2:$C$2369,$C489),"")</f>
        <v/>
      </c>
      <c r="AE489" s="40" t="str">
        <f>IF(ISNUMBER(AVERAGEIFS(Observed!AE$2:AE$2369,Observed!$A$2:$A$2369,$A489,Observed!$C$2:$C$2369,$C489)),AVERAGEIFS(Observed!AE$2:AE$2369,Observed!$A$2:$A$2369,$A489,Observed!$C$2:$C$2369,$C489),"")</f>
        <v/>
      </c>
      <c r="AF489" s="40" t="str">
        <f>IF(ISNUMBER(AVERAGEIFS(Observed!AF$2:AF$2369,Observed!$A$2:$A$2369,$A489,Observed!$C$2:$C$2369,$C489)),AVERAGEIFS(Observed!AF$2:AF$2369,Observed!$A$2:$A$2369,$A489,Observed!$C$2:$C$2369,$C489),"")</f>
        <v/>
      </c>
      <c r="AG489" s="40">
        <f>IF(ISNUMBER(AVERAGEIFS(Observed!AG$2:AG$2369,Observed!$A$2:$A$2369,$A489,Observed!$C$2:$C$2369,$C489)),AVERAGEIFS(Observed!AG$2:AG$2369,Observed!$A$2:$A$2369,$A489,Observed!$C$2:$C$2369,$C489),"")</f>
        <v>2.1666666666666665</v>
      </c>
      <c r="AH489" s="41">
        <f>IF(ISNUMBER(AVERAGEIFS(Observed!AH$2:AH$2369,Observed!$A$2:$A$2369,$A489,Observed!$C$2:$C$2369,$C489)),AVERAGEIFS(Observed!AH$2:AH$2369,Observed!$A$2:$A$2369,$A489,Observed!$C$2:$C$2369,$C489),"")</f>
        <v>3.4666666666666672E-2</v>
      </c>
      <c r="AI489" s="41">
        <f>IF(ISNUMBER(AVERAGEIFS(Observed!AI$2:AI$2369,Observed!$A$2:$A$2369,$A489,Observed!$C$2:$C$2369,$C489)),AVERAGEIFS(Observed!AI$2:AI$2369,Observed!$A$2:$A$2369,$A489,Observed!$C$2:$C$2369,$C489),"")</f>
        <v>3.4666666666666672E-2</v>
      </c>
      <c r="AJ489" s="41" t="str">
        <f>IF(ISNUMBER(AVERAGEIFS(Observed!AJ$2:AJ$2369,Observed!$A$2:$A$2369,$A489,Observed!$C$2:$C$2369,$C489)),AVERAGEIFS(Observed!AJ$2:AJ$2369,Observed!$A$2:$A$2369,$A489,Observed!$C$2:$C$2369,$C489),"")</f>
        <v/>
      </c>
      <c r="AK489" s="40" t="str">
        <f>IF(ISNUMBER(AVERAGEIFS(Observed!AK$2:AK$2369,Observed!$A$2:$A$2369,$A489,Observed!$C$2:$C$2369,$C489)),AVERAGEIFS(Observed!AK$2:AK$2369,Observed!$A$2:$A$2369,$A489,Observed!$C$2:$C$2369,$C489),"")</f>
        <v/>
      </c>
      <c r="AL489" s="41" t="str">
        <f>IF(ISNUMBER(AVERAGEIFS(Observed!AL$2:AL$2369,Observed!$A$2:$A$2369,$A489,Observed!$C$2:$C$2369,$C489)),AVERAGEIFS(Observed!AL$2:AL$2369,Observed!$A$2:$A$2369,$A489,Observed!$C$2:$C$2369,$C489),"")</f>
        <v/>
      </c>
      <c r="AM489" s="40" t="str">
        <f>IF(ISNUMBER(AVERAGEIFS(Observed!AM$2:AM$2369,Observed!$A$2:$A$2369,$A489,Observed!$C$2:$C$2369,$C489)),AVERAGEIFS(Observed!AM$2:AM$2369,Observed!$A$2:$A$2369,$A489,Observed!$C$2:$C$2369,$C489),"")</f>
        <v/>
      </c>
      <c r="AN489" s="40" t="str">
        <f>IF(ISNUMBER(AVERAGEIFS(Observed!AN$2:AN$2369,Observed!$A$2:$A$2369,$A489,Observed!$C$2:$C$2369,$C489)),AVERAGEIFS(Observed!AN$2:AN$2369,Observed!$A$2:$A$2369,$A489,Observed!$C$2:$C$2369,$C489),"")</f>
        <v/>
      </c>
      <c r="AO489" s="40" t="str">
        <f>IF(ISNUMBER(AVERAGEIFS(Observed!AO$2:AO$2369,Observed!$A$2:$A$2369,$A489,Observed!$C$2:$C$2369,$C489)),AVERAGEIFS(Observed!AO$2:AO$2369,Observed!$A$2:$A$2369,$A489,Observed!$C$2:$C$2369,$C489),"")</f>
        <v/>
      </c>
      <c r="AP489" s="41" t="str">
        <f>IF(ISNUMBER(AVERAGEIFS(Observed!AP$2:AP$2369,Observed!$A$2:$A$2369,$A489,Observed!$C$2:$C$2369,$C489)),AVERAGEIFS(Observed!AP$2:AP$2369,Observed!$A$2:$A$2369,$A489,Observed!$C$2:$C$2369,$C489),"")</f>
        <v/>
      </c>
      <c r="AQ489" s="40" t="str">
        <f>IF(ISNUMBER(AVERAGEIFS(Observed!AQ$2:AQ$2369,Observed!$A$2:$A$2369,$A489,Observed!$C$2:$C$2369,$C489)),AVERAGEIFS(Observed!AQ$2:AQ$2369,Observed!$A$2:$A$2369,$A489,Observed!$C$2:$C$2369,$C489),"")</f>
        <v/>
      </c>
      <c r="AR489" s="40" t="str">
        <f>IF(ISNUMBER(AVERAGEIFS(Observed!AR$2:AR$2369,Observed!$A$2:$A$2369,$A489,Observed!$C$2:$C$2369,$C489)),AVERAGEIFS(Observed!AR$2:AR$2369,Observed!$A$2:$A$2369,$A489,Observed!$C$2:$C$2369,$C489),"")</f>
        <v/>
      </c>
      <c r="AS489" s="3">
        <f>COUNTIFS(Observed!$A$2:$A$2369,$A489,Observed!$C$2:$C$2369,$C489)</f>
        <v>3</v>
      </c>
      <c r="AT489" s="3">
        <f t="shared" si="8"/>
        <v>4</v>
      </c>
    </row>
    <row r="490" spans="1:46" x14ac:dyDescent="0.25">
      <c r="A490" t="s">
        <v>73</v>
      </c>
      <c r="B490" t="s">
        <v>68</v>
      </c>
      <c r="C490" s="7">
        <v>42044</v>
      </c>
      <c r="D490" t="s">
        <v>101</v>
      </c>
      <c r="F490">
        <v>350</v>
      </c>
      <c r="J490" t="s">
        <v>96</v>
      </c>
      <c r="K490" t="s">
        <v>58</v>
      </c>
      <c r="L490">
        <v>2</v>
      </c>
      <c r="M490" t="s">
        <v>74</v>
      </c>
      <c r="N490" s="39">
        <f>IF(ISNUMBER(AVERAGEIFS(Observed!N$2:N$2369,Observed!$A$2:$A$2369,$A490,Observed!$C$2:$C$2369,$C490)),AVERAGEIFS(Observed!N$2:N$2369,Observed!$A$2:$A$2369,$A490,Observed!$C$2:$C$2369,$C490),"")</f>
        <v>894.33333333333337</v>
      </c>
      <c r="O490" s="40">
        <f>IF(ISNUMBER(AVERAGEIFS(Observed!O$2:O$2369,Observed!$A$2:$A$2369,$A490,Observed!$C$2:$C$2369,$C490)),AVERAGEIFS(Observed!O$2:O$2369,Observed!$A$2:$A$2369,$A490,Observed!$C$2:$C$2369,$C490),"")</f>
        <v>89.433333333333337</v>
      </c>
      <c r="P490" s="40" t="str">
        <f>IF(ISNUMBER(AVERAGEIFS(Observed!P$2:P$2369,Observed!$A$2:$A$2369,$A490,Observed!$C$2:$C$2369,$C490)),AVERAGEIFS(Observed!P$2:P$2369,Observed!$A$2:$A$2369,$A490,Observed!$C$2:$C$2369,$C490),"")</f>
        <v/>
      </c>
      <c r="Q490" s="40" t="str">
        <f>IF(ISNUMBER(AVERAGEIFS(Observed!Q$2:Q$2369,Observed!$A$2:$A$2369,$A490,Observed!$C$2:$C$2369,$C490)),AVERAGEIFS(Observed!Q$2:Q$2369,Observed!$A$2:$A$2369,$A490,Observed!$C$2:$C$2369,$C490),"")</f>
        <v/>
      </c>
      <c r="R490" s="40" t="str">
        <f>IF(ISNUMBER(AVERAGEIFS(Observed!R$2:R$2369,Observed!$A$2:$A$2369,$A490,Observed!$C$2:$C$2369,$C490)),AVERAGEIFS(Observed!R$2:R$2369,Observed!$A$2:$A$2369,$A490,Observed!$C$2:$C$2369,$C490),"")</f>
        <v/>
      </c>
      <c r="S490" s="41" t="str">
        <f>IF(ISNUMBER(AVERAGEIFS(Observed!S$2:S$2369,Observed!$A$2:$A$2369,$A490,Observed!$C$2:$C$2369,$C490)),AVERAGEIFS(Observed!S$2:S$2369,Observed!$A$2:$A$2369,$A490,Observed!$C$2:$C$2369,$C490),"")</f>
        <v/>
      </c>
      <c r="T490" s="41" t="str">
        <f>IF(ISNUMBER(AVERAGEIFS(Observed!T$2:T$2369,Observed!$A$2:$A$2369,$A490,Observed!$C$2:$C$2369,$C490)),AVERAGEIFS(Observed!T$2:T$2369,Observed!$A$2:$A$2369,$A490,Observed!$C$2:$C$2369,$C490),"")</f>
        <v/>
      </c>
      <c r="U490" s="41" t="str">
        <f>IF(ISNUMBER(AVERAGEIFS(Observed!U$2:U$2369,Observed!$A$2:$A$2369,$A490,Observed!$C$2:$C$2369,$C490)),AVERAGEIFS(Observed!U$2:U$2369,Observed!$A$2:$A$2369,$A490,Observed!$C$2:$C$2369,$C490),"")</f>
        <v/>
      </c>
      <c r="V490" s="40" t="str">
        <f>IF(ISNUMBER(AVERAGEIFS(Observed!V$2:V$2369,Observed!$A$2:$A$2369,$A490,Observed!$C$2:$C$2369,$C490)),AVERAGEIFS(Observed!V$2:V$2369,Observed!$A$2:$A$2369,$A490,Observed!$C$2:$C$2369,$C490),"")</f>
        <v/>
      </c>
      <c r="W490" s="8" t="str">
        <f>IF(ISNUMBER(AVERAGEIFS(Observed!W$2:W$2369,Observed!$A$2:$A$2369,$A490,Observed!$C$2:$C$2369,$C490)),AVERAGEIFS(Observed!W$2:W$2369,Observed!$A$2:$A$2369,$A490,Observed!$C$2:$C$2369,$C490),"")</f>
        <v/>
      </c>
      <c r="X490" s="8" t="str">
        <f>IF(ISNUMBER(AVERAGEIFS(Observed!X$2:X$2369,Observed!$A$2:$A$2369,$A490,Observed!$C$2:$C$2369,$C490)),AVERAGEIFS(Observed!X$2:X$2369,Observed!$A$2:$A$2369,$A490,Observed!$C$2:$C$2369,$C490),"")</f>
        <v/>
      </c>
      <c r="Y490" s="40" t="str">
        <f>IF(ISNUMBER(AVERAGEIFS(Observed!Y$2:Y$2369,Observed!$A$2:$A$2369,$A490,Observed!$C$2:$C$2369,$C490)),AVERAGEIFS(Observed!Y$2:Y$2369,Observed!$A$2:$A$2369,$A490,Observed!$C$2:$C$2369,$C490),"")</f>
        <v/>
      </c>
      <c r="Z490" s="40" t="str">
        <f>IF(ISNUMBER(AVERAGEIFS(Observed!Z$2:Z$2369,Observed!$A$2:$A$2369,$A490,Observed!$C$2:$C$2369,$C490)),AVERAGEIFS(Observed!Z$2:Z$2369,Observed!$A$2:$A$2369,$A490,Observed!$C$2:$C$2369,$C490),"")</f>
        <v/>
      </c>
      <c r="AA490" s="40" t="str">
        <f>IF(ISNUMBER(AVERAGEIFS(Observed!AA$2:AA$2369,Observed!$A$2:$A$2369,$A490,Observed!$C$2:$C$2369,$C490)),AVERAGEIFS(Observed!AA$2:AA$2369,Observed!$A$2:$A$2369,$A490,Observed!$C$2:$C$2369,$C490),"")</f>
        <v/>
      </c>
      <c r="AB490" s="40" t="str">
        <f>IF(ISNUMBER(AVERAGEIFS(Observed!AB$2:AB$2369,Observed!$A$2:$A$2369,$A490,Observed!$C$2:$C$2369,$C490)),AVERAGEIFS(Observed!AB$2:AB$2369,Observed!$A$2:$A$2369,$A490,Observed!$C$2:$C$2369,$C490),"")</f>
        <v/>
      </c>
      <c r="AC490" s="40" t="str">
        <f>IF(ISNUMBER(AVERAGEIFS(Observed!AC$2:AC$2369,Observed!$A$2:$A$2369,$A490,Observed!$C$2:$C$2369,$C490)),AVERAGEIFS(Observed!AC$2:AC$2369,Observed!$A$2:$A$2369,$A490,Observed!$C$2:$C$2369,$C490),"")</f>
        <v/>
      </c>
      <c r="AD490" s="40" t="str">
        <f>IF(ISNUMBER(AVERAGEIFS(Observed!AD$2:AD$2369,Observed!$A$2:$A$2369,$A490,Observed!$C$2:$C$2369,$C490)),AVERAGEIFS(Observed!AD$2:AD$2369,Observed!$A$2:$A$2369,$A490,Observed!$C$2:$C$2369,$C490),"")</f>
        <v/>
      </c>
      <c r="AE490" s="40" t="str">
        <f>IF(ISNUMBER(AVERAGEIFS(Observed!AE$2:AE$2369,Observed!$A$2:$A$2369,$A490,Observed!$C$2:$C$2369,$C490)),AVERAGEIFS(Observed!AE$2:AE$2369,Observed!$A$2:$A$2369,$A490,Observed!$C$2:$C$2369,$C490),"")</f>
        <v/>
      </c>
      <c r="AF490" s="40" t="str">
        <f>IF(ISNUMBER(AVERAGEIFS(Observed!AF$2:AF$2369,Observed!$A$2:$A$2369,$A490,Observed!$C$2:$C$2369,$C490)),AVERAGEIFS(Observed!AF$2:AF$2369,Observed!$A$2:$A$2369,$A490,Observed!$C$2:$C$2369,$C490),"")</f>
        <v/>
      </c>
      <c r="AG490" s="40">
        <f>IF(ISNUMBER(AVERAGEIFS(Observed!AG$2:AG$2369,Observed!$A$2:$A$2369,$A490,Observed!$C$2:$C$2369,$C490)),AVERAGEIFS(Observed!AG$2:AG$2369,Observed!$A$2:$A$2369,$A490,Observed!$C$2:$C$2369,$C490),"")</f>
        <v>2.7333333333333329</v>
      </c>
      <c r="AH490" s="41">
        <f>IF(ISNUMBER(AVERAGEIFS(Observed!AH$2:AH$2369,Observed!$A$2:$A$2369,$A490,Observed!$C$2:$C$2369,$C490)),AVERAGEIFS(Observed!AH$2:AH$2369,Observed!$A$2:$A$2369,$A490,Observed!$C$2:$C$2369,$C490),"")</f>
        <v>4.3666666666666666E-2</v>
      </c>
      <c r="AI490" s="41">
        <f>IF(ISNUMBER(AVERAGEIFS(Observed!AI$2:AI$2369,Observed!$A$2:$A$2369,$A490,Observed!$C$2:$C$2369,$C490)),AVERAGEIFS(Observed!AI$2:AI$2369,Observed!$A$2:$A$2369,$A490,Observed!$C$2:$C$2369,$C490),"")</f>
        <v>4.3666666666666666E-2</v>
      </c>
      <c r="AJ490" s="41" t="str">
        <f>IF(ISNUMBER(AVERAGEIFS(Observed!AJ$2:AJ$2369,Observed!$A$2:$A$2369,$A490,Observed!$C$2:$C$2369,$C490)),AVERAGEIFS(Observed!AJ$2:AJ$2369,Observed!$A$2:$A$2369,$A490,Observed!$C$2:$C$2369,$C490),"")</f>
        <v/>
      </c>
      <c r="AK490" s="40" t="str">
        <f>IF(ISNUMBER(AVERAGEIFS(Observed!AK$2:AK$2369,Observed!$A$2:$A$2369,$A490,Observed!$C$2:$C$2369,$C490)),AVERAGEIFS(Observed!AK$2:AK$2369,Observed!$A$2:$A$2369,$A490,Observed!$C$2:$C$2369,$C490),"")</f>
        <v/>
      </c>
      <c r="AL490" s="41" t="str">
        <f>IF(ISNUMBER(AVERAGEIFS(Observed!AL$2:AL$2369,Observed!$A$2:$A$2369,$A490,Observed!$C$2:$C$2369,$C490)),AVERAGEIFS(Observed!AL$2:AL$2369,Observed!$A$2:$A$2369,$A490,Observed!$C$2:$C$2369,$C490),"")</f>
        <v/>
      </c>
      <c r="AM490" s="40" t="str">
        <f>IF(ISNUMBER(AVERAGEIFS(Observed!AM$2:AM$2369,Observed!$A$2:$A$2369,$A490,Observed!$C$2:$C$2369,$C490)),AVERAGEIFS(Observed!AM$2:AM$2369,Observed!$A$2:$A$2369,$A490,Observed!$C$2:$C$2369,$C490),"")</f>
        <v/>
      </c>
      <c r="AN490" s="40" t="str">
        <f>IF(ISNUMBER(AVERAGEIFS(Observed!AN$2:AN$2369,Observed!$A$2:$A$2369,$A490,Observed!$C$2:$C$2369,$C490)),AVERAGEIFS(Observed!AN$2:AN$2369,Observed!$A$2:$A$2369,$A490,Observed!$C$2:$C$2369,$C490),"")</f>
        <v/>
      </c>
      <c r="AO490" s="40" t="str">
        <f>IF(ISNUMBER(AVERAGEIFS(Observed!AO$2:AO$2369,Observed!$A$2:$A$2369,$A490,Observed!$C$2:$C$2369,$C490)),AVERAGEIFS(Observed!AO$2:AO$2369,Observed!$A$2:$A$2369,$A490,Observed!$C$2:$C$2369,$C490),"")</f>
        <v/>
      </c>
      <c r="AP490" s="41" t="str">
        <f>IF(ISNUMBER(AVERAGEIFS(Observed!AP$2:AP$2369,Observed!$A$2:$A$2369,$A490,Observed!$C$2:$C$2369,$C490)),AVERAGEIFS(Observed!AP$2:AP$2369,Observed!$A$2:$A$2369,$A490,Observed!$C$2:$C$2369,$C490),"")</f>
        <v/>
      </c>
      <c r="AQ490" s="40" t="str">
        <f>IF(ISNUMBER(AVERAGEIFS(Observed!AQ$2:AQ$2369,Observed!$A$2:$A$2369,$A490,Observed!$C$2:$C$2369,$C490)),AVERAGEIFS(Observed!AQ$2:AQ$2369,Observed!$A$2:$A$2369,$A490,Observed!$C$2:$C$2369,$C490),"")</f>
        <v/>
      </c>
      <c r="AR490" s="40" t="str">
        <f>IF(ISNUMBER(AVERAGEIFS(Observed!AR$2:AR$2369,Observed!$A$2:$A$2369,$A490,Observed!$C$2:$C$2369,$C490)),AVERAGEIFS(Observed!AR$2:AR$2369,Observed!$A$2:$A$2369,$A490,Observed!$C$2:$C$2369,$C490),"")</f>
        <v/>
      </c>
      <c r="AS490" s="3">
        <f>COUNTIFS(Observed!$A$2:$A$2369,$A490,Observed!$C$2:$C$2369,$C490)</f>
        <v>3</v>
      </c>
      <c r="AT490" s="3">
        <f t="shared" si="8"/>
        <v>4</v>
      </c>
    </row>
    <row r="491" spans="1:46" x14ac:dyDescent="0.25">
      <c r="A491" t="s">
        <v>72</v>
      </c>
      <c r="B491" t="s">
        <v>68</v>
      </c>
      <c r="C491" s="7">
        <v>42044</v>
      </c>
      <c r="D491" t="s">
        <v>101</v>
      </c>
      <c r="F491">
        <v>500</v>
      </c>
      <c r="J491" t="s">
        <v>96</v>
      </c>
      <c r="K491" t="s">
        <v>58</v>
      </c>
      <c r="L491">
        <v>2</v>
      </c>
      <c r="M491" t="s">
        <v>74</v>
      </c>
      <c r="N491" s="39">
        <f>IF(ISNUMBER(AVERAGEIFS(Observed!N$2:N$2369,Observed!$A$2:$A$2369,$A491,Observed!$C$2:$C$2369,$C491)),AVERAGEIFS(Observed!N$2:N$2369,Observed!$A$2:$A$2369,$A491,Observed!$C$2:$C$2369,$C491),"")</f>
        <v>945.93333333333339</v>
      </c>
      <c r="O491" s="40">
        <f>IF(ISNUMBER(AVERAGEIFS(Observed!O$2:O$2369,Observed!$A$2:$A$2369,$A491,Observed!$C$2:$C$2369,$C491)),AVERAGEIFS(Observed!O$2:O$2369,Observed!$A$2:$A$2369,$A491,Observed!$C$2:$C$2369,$C491),"")</f>
        <v>94.593333333333348</v>
      </c>
      <c r="P491" s="40" t="str">
        <f>IF(ISNUMBER(AVERAGEIFS(Observed!P$2:P$2369,Observed!$A$2:$A$2369,$A491,Observed!$C$2:$C$2369,$C491)),AVERAGEIFS(Observed!P$2:P$2369,Observed!$A$2:$A$2369,$A491,Observed!$C$2:$C$2369,$C491),"")</f>
        <v/>
      </c>
      <c r="Q491" s="40" t="str">
        <f>IF(ISNUMBER(AVERAGEIFS(Observed!Q$2:Q$2369,Observed!$A$2:$A$2369,$A491,Observed!$C$2:$C$2369,$C491)),AVERAGEIFS(Observed!Q$2:Q$2369,Observed!$A$2:$A$2369,$A491,Observed!$C$2:$C$2369,$C491),"")</f>
        <v/>
      </c>
      <c r="R491" s="40" t="str">
        <f>IF(ISNUMBER(AVERAGEIFS(Observed!R$2:R$2369,Observed!$A$2:$A$2369,$A491,Observed!$C$2:$C$2369,$C491)),AVERAGEIFS(Observed!R$2:R$2369,Observed!$A$2:$A$2369,$A491,Observed!$C$2:$C$2369,$C491),"")</f>
        <v/>
      </c>
      <c r="S491" s="41" t="str">
        <f>IF(ISNUMBER(AVERAGEIFS(Observed!S$2:S$2369,Observed!$A$2:$A$2369,$A491,Observed!$C$2:$C$2369,$C491)),AVERAGEIFS(Observed!S$2:S$2369,Observed!$A$2:$A$2369,$A491,Observed!$C$2:$C$2369,$C491),"")</f>
        <v/>
      </c>
      <c r="T491" s="41" t="str">
        <f>IF(ISNUMBER(AVERAGEIFS(Observed!T$2:T$2369,Observed!$A$2:$A$2369,$A491,Observed!$C$2:$C$2369,$C491)),AVERAGEIFS(Observed!T$2:T$2369,Observed!$A$2:$A$2369,$A491,Observed!$C$2:$C$2369,$C491),"")</f>
        <v/>
      </c>
      <c r="U491" s="41" t="str">
        <f>IF(ISNUMBER(AVERAGEIFS(Observed!U$2:U$2369,Observed!$A$2:$A$2369,$A491,Observed!$C$2:$C$2369,$C491)),AVERAGEIFS(Observed!U$2:U$2369,Observed!$A$2:$A$2369,$A491,Observed!$C$2:$C$2369,$C491),"")</f>
        <v/>
      </c>
      <c r="V491" s="40" t="str">
        <f>IF(ISNUMBER(AVERAGEIFS(Observed!V$2:V$2369,Observed!$A$2:$A$2369,$A491,Observed!$C$2:$C$2369,$C491)),AVERAGEIFS(Observed!V$2:V$2369,Observed!$A$2:$A$2369,$A491,Observed!$C$2:$C$2369,$C491),"")</f>
        <v/>
      </c>
      <c r="W491" s="8" t="str">
        <f>IF(ISNUMBER(AVERAGEIFS(Observed!W$2:W$2369,Observed!$A$2:$A$2369,$A491,Observed!$C$2:$C$2369,$C491)),AVERAGEIFS(Observed!W$2:W$2369,Observed!$A$2:$A$2369,$A491,Observed!$C$2:$C$2369,$C491),"")</f>
        <v/>
      </c>
      <c r="X491" s="8" t="str">
        <f>IF(ISNUMBER(AVERAGEIFS(Observed!X$2:X$2369,Observed!$A$2:$A$2369,$A491,Observed!$C$2:$C$2369,$C491)),AVERAGEIFS(Observed!X$2:X$2369,Observed!$A$2:$A$2369,$A491,Observed!$C$2:$C$2369,$C491),"")</f>
        <v/>
      </c>
      <c r="Y491" s="40" t="str">
        <f>IF(ISNUMBER(AVERAGEIFS(Observed!Y$2:Y$2369,Observed!$A$2:$A$2369,$A491,Observed!$C$2:$C$2369,$C491)),AVERAGEIFS(Observed!Y$2:Y$2369,Observed!$A$2:$A$2369,$A491,Observed!$C$2:$C$2369,$C491),"")</f>
        <v/>
      </c>
      <c r="Z491" s="40" t="str">
        <f>IF(ISNUMBER(AVERAGEIFS(Observed!Z$2:Z$2369,Observed!$A$2:$A$2369,$A491,Observed!$C$2:$C$2369,$C491)),AVERAGEIFS(Observed!Z$2:Z$2369,Observed!$A$2:$A$2369,$A491,Observed!$C$2:$C$2369,$C491),"")</f>
        <v/>
      </c>
      <c r="AA491" s="40" t="str">
        <f>IF(ISNUMBER(AVERAGEIFS(Observed!AA$2:AA$2369,Observed!$A$2:$A$2369,$A491,Observed!$C$2:$C$2369,$C491)),AVERAGEIFS(Observed!AA$2:AA$2369,Observed!$A$2:$A$2369,$A491,Observed!$C$2:$C$2369,$C491),"")</f>
        <v/>
      </c>
      <c r="AB491" s="40" t="str">
        <f>IF(ISNUMBER(AVERAGEIFS(Observed!AB$2:AB$2369,Observed!$A$2:$A$2369,$A491,Observed!$C$2:$C$2369,$C491)),AVERAGEIFS(Observed!AB$2:AB$2369,Observed!$A$2:$A$2369,$A491,Observed!$C$2:$C$2369,$C491),"")</f>
        <v/>
      </c>
      <c r="AC491" s="40" t="str">
        <f>IF(ISNUMBER(AVERAGEIFS(Observed!AC$2:AC$2369,Observed!$A$2:$A$2369,$A491,Observed!$C$2:$C$2369,$C491)),AVERAGEIFS(Observed!AC$2:AC$2369,Observed!$A$2:$A$2369,$A491,Observed!$C$2:$C$2369,$C491),"")</f>
        <v/>
      </c>
      <c r="AD491" s="40" t="str">
        <f>IF(ISNUMBER(AVERAGEIFS(Observed!AD$2:AD$2369,Observed!$A$2:$A$2369,$A491,Observed!$C$2:$C$2369,$C491)),AVERAGEIFS(Observed!AD$2:AD$2369,Observed!$A$2:$A$2369,$A491,Observed!$C$2:$C$2369,$C491),"")</f>
        <v/>
      </c>
      <c r="AE491" s="40" t="str">
        <f>IF(ISNUMBER(AVERAGEIFS(Observed!AE$2:AE$2369,Observed!$A$2:$A$2369,$A491,Observed!$C$2:$C$2369,$C491)),AVERAGEIFS(Observed!AE$2:AE$2369,Observed!$A$2:$A$2369,$A491,Observed!$C$2:$C$2369,$C491),"")</f>
        <v/>
      </c>
      <c r="AF491" s="40" t="str">
        <f>IF(ISNUMBER(AVERAGEIFS(Observed!AF$2:AF$2369,Observed!$A$2:$A$2369,$A491,Observed!$C$2:$C$2369,$C491)),AVERAGEIFS(Observed!AF$2:AF$2369,Observed!$A$2:$A$2369,$A491,Observed!$C$2:$C$2369,$C491),"")</f>
        <v/>
      </c>
      <c r="AG491" s="40">
        <f>IF(ISNUMBER(AVERAGEIFS(Observed!AG$2:AG$2369,Observed!$A$2:$A$2369,$A491,Observed!$C$2:$C$2369,$C491)),AVERAGEIFS(Observed!AG$2:AG$2369,Observed!$A$2:$A$2369,$A491,Observed!$C$2:$C$2369,$C491),"")</f>
        <v>2.6033333333333335</v>
      </c>
      <c r="AH491" s="41">
        <f>IF(ISNUMBER(AVERAGEIFS(Observed!AH$2:AH$2369,Observed!$A$2:$A$2369,$A491,Observed!$C$2:$C$2369,$C491)),AVERAGEIFS(Observed!AH$2:AH$2369,Observed!$A$2:$A$2369,$A491,Observed!$C$2:$C$2369,$C491),"")</f>
        <v>4.1666666666666664E-2</v>
      </c>
      <c r="AI491" s="41">
        <f>IF(ISNUMBER(AVERAGEIFS(Observed!AI$2:AI$2369,Observed!$A$2:$A$2369,$A491,Observed!$C$2:$C$2369,$C491)),AVERAGEIFS(Observed!AI$2:AI$2369,Observed!$A$2:$A$2369,$A491,Observed!$C$2:$C$2369,$C491),"")</f>
        <v>4.1666666666666664E-2</v>
      </c>
      <c r="AJ491" s="41" t="str">
        <f>IF(ISNUMBER(AVERAGEIFS(Observed!AJ$2:AJ$2369,Observed!$A$2:$A$2369,$A491,Observed!$C$2:$C$2369,$C491)),AVERAGEIFS(Observed!AJ$2:AJ$2369,Observed!$A$2:$A$2369,$A491,Observed!$C$2:$C$2369,$C491),"")</f>
        <v/>
      </c>
      <c r="AK491" s="40" t="str">
        <f>IF(ISNUMBER(AVERAGEIFS(Observed!AK$2:AK$2369,Observed!$A$2:$A$2369,$A491,Observed!$C$2:$C$2369,$C491)),AVERAGEIFS(Observed!AK$2:AK$2369,Observed!$A$2:$A$2369,$A491,Observed!$C$2:$C$2369,$C491),"")</f>
        <v/>
      </c>
      <c r="AL491" s="41" t="str">
        <f>IF(ISNUMBER(AVERAGEIFS(Observed!AL$2:AL$2369,Observed!$A$2:$A$2369,$A491,Observed!$C$2:$C$2369,$C491)),AVERAGEIFS(Observed!AL$2:AL$2369,Observed!$A$2:$A$2369,$A491,Observed!$C$2:$C$2369,$C491),"")</f>
        <v/>
      </c>
      <c r="AM491" s="40" t="str">
        <f>IF(ISNUMBER(AVERAGEIFS(Observed!AM$2:AM$2369,Observed!$A$2:$A$2369,$A491,Observed!$C$2:$C$2369,$C491)),AVERAGEIFS(Observed!AM$2:AM$2369,Observed!$A$2:$A$2369,$A491,Observed!$C$2:$C$2369,$C491),"")</f>
        <v/>
      </c>
      <c r="AN491" s="40" t="str">
        <f>IF(ISNUMBER(AVERAGEIFS(Observed!AN$2:AN$2369,Observed!$A$2:$A$2369,$A491,Observed!$C$2:$C$2369,$C491)),AVERAGEIFS(Observed!AN$2:AN$2369,Observed!$A$2:$A$2369,$A491,Observed!$C$2:$C$2369,$C491),"")</f>
        <v/>
      </c>
      <c r="AO491" s="40" t="str">
        <f>IF(ISNUMBER(AVERAGEIFS(Observed!AO$2:AO$2369,Observed!$A$2:$A$2369,$A491,Observed!$C$2:$C$2369,$C491)),AVERAGEIFS(Observed!AO$2:AO$2369,Observed!$A$2:$A$2369,$A491,Observed!$C$2:$C$2369,$C491),"")</f>
        <v/>
      </c>
      <c r="AP491" s="41" t="str">
        <f>IF(ISNUMBER(AVERAGEIFS(Observed!AP$2:AP$2369,Observed!$A$2:$A$2369,$A491,Observed!$C$2:$C$2369,$C491)),AVERAGEIFS(Observed!AP$2:AP$2369,Observed!$A$2:$A$2369,$A491,Observed!$C$2:$C$2369,$C491),"")</f>
        <v/>
      </c>
      <c r="AQ491" s="40" t="str">
        <f>IF(ISNUMBER(AVERAGEIFS(Observed!AQ$2:AQ$2369,Observed!$A$2:$A$2369,$A491,Observed!$C$2:$C$2369,$C491)),AVERAGEIFS(Observed!AQ$2:AQ$2369,Observed!$A$2:$A$2369,$A491,Observed!$C$2:$C$2369,$C491),"")</f>
        <v/>
      </c>
      <c r="AR491" s="40" t="str">
        <f>IF(ISNUMBER(AVERAGEIFS(Observed!AR$2:AR$2369,Observed!$A$2:$A$2369,$A491,Observed!$C$2:$C$2369,$C491)),AVERAGEIFS(Observed!AR$2:AR$2369,Observed!$A$2:$A$2369,$A491,Observed!$C$2:$C$2369,$C491),"")</f>
        <v/>
      </c>
      <c r="AS491" s="3">
        <f>COUNTIFS(Observed!$A$2:$A$2369,$A491,Observed!$C$2:$C$2369,$C491)</f>
        <v>3</v>
      </c>
      <c r="AT491" s="3">
        <f t="shared" si="8"/>
        <v>4</v>
      </c>
    </row>
    <row r="492" spans="1:46" x14ac:dyDescent="0.25">
      <c r="A492" t="s">
        <v>69</v>
      </c>
      <c r="B492" t="s">
        <v>68</v>
      </c>
      <c r="C492" s="7">
        <v>42051</v>
      </c>
      <c r="D492" t="s">
        <v>101</v>
      </c>
      <c r="F492">
        <v>0</v>
      </c>
      <c r="J492" t="s">
        <v>96</v>
      </c>
      <c r="K492" t="s">
        <v>58</v>
      </c>
      <c r="L492">
        <v>2</v>
      </c>
      <c r="M492" t="s">
        <v>75</v>
      </c>
      <c r="N492" s="39">
        <f>IF(ISNUMBER(AVERAGEIFS(Observed!N$2:N$2369,Observed!$A$2:$A$2369,$A492,Observed!$C$2:$C$2369,$C492)),AVERAGEIFS(Observed!N$2:N$2369,Observed!$A$2:$A$2369,$A492,Observed!$C$2:$C$2369,$C492),"")</f>
        <v>854.19999999999993</v>
      </c>
      <c r="O492" s="40">
        <f>IF(ISNUMBER(AVERAGEIFS(Observed!O$2:O$2369,Observed!$A$2:$A$2369,$A492,Observed!$C$2:$C$2369,$C492)),AVERAGEIFS(Observed!O$2:O$2369,Observed!$A$2:$A$2369,$A492,Observed!$C$2:$C$2369,$C492),"")</f>
        <v>85.42</v>
      </c>
      <c r="P492" s="40" t="str">
        <f>IF(ISNUMBER(AVERAGEIFS(Observed!P$2:P$2369,Observed!$A$2:$A$2369,$A492,Observed!$C$2:$C$2369,$C492)),AVERAGEIFS(Observed!P$2:P$2369,Observed!$A$2:$A$2369,$A492,Observed!$C$2:$C$2369,$C492),"")</f>
        <v/>
      </c>
      <c r="Q492" s="40" t="str">
        <f>IF(ISNUMBER(AVERAGEIFS(Observed!Q$2:Q$2369,Observed!$A$2:$A$2369,$A492,Observed!$C$2:$C$2369,$C492)),AVERAGEIFS(Observed!Q$2:Q$2369,Observed!$A$2:$A$2369,$A492,Observed!$C$2:$C$2369,$C492),"")</f>
        <v/>
      </c>
      <c r="R492" s="40" t="str">
        <f>IF(ISNUMBER(AVERAGEIFS(Observed!R$2:R$2369,Observed!$A$2:$A$2369,$A492,Observed!$C$2:$C$2369,$C492)),AVERAGEIFS(Observed!R$2:R$2369,Observed!$A$2:$A$2369,$A492,Observed!$C$2:$C$2369,$C492),"")</f>
        <v/>
      </c>
      <c r="S492" s="41" t="str">
        <f>IF(ISNUMBER(AVERAGEIFS(Observed!S$2:S$2369,Observed!$A$2:$A$2369,$A492,Observed!$C$2:$C$2369,$C492)),AVERAGEIFS(Observed!S$2:S$2369,Observed!$A$2:$A$2369,$A492,Observed!$C$2:$C$2369,$C492),"")</f>
        <v/>
      </c>
      <c r="T492" s="41" t="str">
        <f>IF(ISNUMBER(AVERAGEIFS(Observed!T$2:T$2369,Observed!$A$2:$A$2369,$A492,Observed!$C$2:$C$2369,$C492)),AVERAGEIFS(Observed!T$2:T$2369,Observed!$A$2:$A$2369,$A492,Observed!$C$2:$C$2369,$C492),"")</f>
        <v/>
      </c>
      <c r="U492" s="41" t="str">
        <f>IF(ISNUMBER(AVERAGEIFS(Observed!U$2:U$2369,Observed!$A$2:$A$2369,$A492,Observed!$C$2:$C$2369,$C492)),AVERAGEIFS(Observed!U$2:U$2369,Observed!$A$2:$A$2369,$A492,Observed!$C$2:$C$2369,$C492),"")</f>
        <v/>
      </c>
      <c r="V492" s="40" t="str">
        <f>IF(ISNUMBER(AVERAGEIFS(Observed!V$2:V$2369,Observed!$A$2:$A$2369,$A492,Observed!$C$2:$C$2369,$C492)),AVERAGEIFS(Observed!V$2:V$2369,Observed!$A$2:$A$2369,$A492,Observed!$C$2:$C$2369,$C492),"")</f>
        <v/>
      </c>
      <c r="W492" s="8" t="str">
        <f>IF(ISNUMBER(AVERAGEIFS(Observed!W$2:W$2369,Observed!$A$2:$A$2369,$A492,Observed!$C$2:$C$2369,$C492)),AVERAGEIFS(Observed!W$2:W$2369,Observed!$A$2:$A$2369,$A492,Observed!$C$2:$C$2369,$C492),"")</f>
        <v/>
      </c>
      <c r="X492" s="8" t="str">
        <f>IF(ISNUMBER(AVERAGEIFS(Observed!X$2:X$2369,Observed!$A$2:$A$2369,$A492,Observed!$C$2:$C$2369,$C492)),AVERAGEIFS(Observed!X$2:X$2369,Observed!$A$2:$A$2369,$A492,Observed!$C$2:$C$2369,$C492),"")</f>
        <v/>
      </c>
      <c r="Y492" s="40" t="str">
        <f>IF(ISNUMBER(AVERAGEIFS(Observed!Y$2:Y$2369,Observed!$A$2:$A$2369,$A492,Observed!$C$2:$C$2369,$C492)),AVERAGEIFS(Observed!Y$2:Y$2369,Observed!$A$2:$A$2369,$A492,Observed!$C$2:$C$2369,$C492),"")</f>
        <v/>
      </c>
      <c r="Z492" s="40" t="str">
        <f>IF(ISNUMBER(AVERAGEIFS(Observed!Z$2:Z$2369,Observed!$A$2:$A$2369,$A492,Observed!$C$2:$C$2369,$C492)),AVERAGEIFS(Observed!Z$2:Z$2369,Observed!$A$2:$A$2369,$A492,Observed!$C$2:$C$2369,$C492),"")</f>
        <v/>
      </c>
      <c r="AA492" s="40" t="str">
        <f>IF(ISNUMBER(AVERAGEIFS(Observed!AA$2:AA$2369,Observed!$A$2:$A$2369,$A492,Observed!$C$2:$C$2369,$C492)),AVERAGEIFS(Observed!AA$2:AA$2369,Observed!$A$2:$A$2369,$A492,Observed!$C$2:$C$2369,$C492),"")</f>
        <v/>
      </c>
      <c r="AB492" s="40" t="str">
        <f>IF(ISNUMBER(AVERAGEIFS(Observed!AB$2:AB$2369,Observed!$A$2:$A$2369,$A492,Observed!$C$2:$C$2369,$C492)),AVERAGEIFS(Observed!AB$2:AB$2369,Observed!$A$2:$A$2369,$A492,Observed!$C$2:$C$2369,$C492),"")</f>
        <v/>
      </c>
      <c r="AC492" s="40" t="str">
        <f>IF(ISNUMBER(AVERAGEIFS(Observed!AC$2:AC$2369,Observed!$A$2:$A$2369,$A492,Observed!$C$2:$C$2369,$C492)),AVERAGEIFS(Observed!AC$2:AC$2369,Observed!$A$2:$A$2369,$A492,Observed!$C$2:$C$2369,$C492),"")</f>
        <v/>
      </c>
      <c r="AD492" s="40" t="str">
        <f>IF(ISNUMBER(AVERAGEIFS(Observed!AD$2:AD$2369,Observed!$A$2:$A$2369,$A492,Observed!$C$2:$C$2369,$C492)),AVERAGEIFS(Observed!AD$2:AD$2369,Observed!$A$2:$A$2369,$A492,Observed!$C$2:$C$2369,$C492),"")</f>
        <v/>
      </c>
      <c r="AE492" s="40" t="str">
        <f>IF(ISNUMBER(AVERAGEIFS(Observed!AE$2:AE$2369,Observed!$A$2:$A$2369,$A492,Observed!$C$2:$C$2369,$C492)),AVERAGEIFS(Observed!AE$2:AE$2369,Observed!$A$2:$A$2369,$A492,Observed!$C$2:$C$2369,$C492),"")</f>
        <v/>
      </c>
      <c r="AF492" s="40" t="str">
        <f>IF(ISNUMBER(AVERAGEIFS(Observed!AF$2:AF$2369,Observed!$A$2:$A$2369,$A492,Observed!$C$2:$C$2369,$C492)),AVERAGEIFS(Observed!AF$2:AF$2369,Observed!$A$2:$A$2369,$A492,Observed!$C$2:$C$2369,$C492),"")</f>
        <v/>
      </c>
      <c r="AG492" s="40">
        <f>IF(ISNUMBER(AVERAGEIFS(Observed!AG$2:AG$2369,Observed!$A$2:$A$2369,$A492,Observed!$C$2:$C$2369,$C492)),AVERAGEIFS(Observed!AG$2:AG$2369,Observed!$A$2:$A$2369,$A492,Observed!$C$2:$C$2369,$C492),"")</f>
        <v>2.3000000000000003</v>
      </c>
      <c r="AH492" s="41">
        <f>IF(ISNUMBER(AVERAGEIFS(Observed!AH$2:AH$2369,Observed!$A$2:$A$2369,$A492,Observed!$C$2:$C$2369,$C492)),AVERAGEIFS(Observed!AH$2:AH$2369,Observed!$A$2:$A$2369,$A492,Observed!$C$2:$C$2369,$C492),"")</f>
        <v>3.6666666666666674E-2</v>
      </c>
      <c r="AI492" s="41">
        <f>IF(ISNUMBER(AVERAGEIFS(Observed!AI$2:AI$2369,Observed!$A$2:$A$2369,$A492,Observed!$C$2:$C$2369,$C492)),AVERAGEIFS(Observed!AI$2:AI$2369,Observed!$A$2:$A$2369,$A492,Observed!$C$2:$C$2369,$C492),"")</f>
        <v>3.6666666666666674E-2</v>
      </c>
      <c r="AJ492" s="41" t="str">
        <f>IF(ISNUMBER(AVERAGEIFS(Observed!AJ$2:AJ$2369,Observed!$A$2:$A$2369,$A492,Observed!$C$2:$C$2369,$C492)),AVERAGEIFS(Observed!AJ$2:AJ$2369,Observed!$A$2:$A$2369,$A492,Observed!$C$2:$C$2369,$C492),"")</f>
        <v/>
      </c>
      <c r="AK492" s="40" t="str">
        <f>IF(ISNUMBER(AVERAGEIFS(Observed!AK$2:AK$2369,Observed!$A$2:$A$2369,$A492,Observed!$C$2:$C$2369,$C492)),AVERAGEIFS(Observed!AK$2:AK$2369,Observed!$A$2:$A$2369,$A492,Observed!$C$2:$C$2369,$C492),"")</f>
        <v/>
      </c>
      <c r="AL492" s="41" t="str">
        <f>IF(ISNUMBER(AVERAGEIFS(Observed!AL$2:AL$2369,Observed!$A$2:$A$2369,$A492,Observed!$C$2:$C$2369,$C492)),AVERAGEIFS(Observed!AL$2:AL$2369,Observed!$A$2:$A$2369,$A492,Observed!$C$2:$C$2369,$C492),"")</f>
        <v/>
      </c>
      <c r="AM492" s="40" t="str">
        <f>IF(ISNUMBER(AVERAGEIFS(Observed!AM$2:AM$2369,Observed!$A$2:$A$2369,$A492,Observed!$C$2:$C$2369,$C492)),AVERAGEIFS(Observed!AM$2:AM$2369,Observed!$A$2:$A$2369,$A492,Observed!$C$2:$C$2369,$C492),"")</f>
        <v/>
      </c>
      <c r="AN492" s="40" t="str">
        <f>IF(ISNUMBER(AVERAGEIFS(Observed!AN$2:AN$2369,Observed!$A$2:$A$2369,$A492,Observed!$C$2:$C$2369,$C492)),AVERAGEIFS(Observed!AN$2:AN$2369,Observed!$A$2:$A$2369,$A492,Observed!$C$2:$C$2369,$C492),"")</f>
        <v/>
      </c>
      <c r="AO492" s="40" t="str">
        <f>IF(ISNUMBER(AVERAGEIFS(Observed!AO$2:AO$2369,Observed!$A$2:$A$2369,$A492,Observed!$C$2:$C$2369,$C492)),AVERAGEIFS(Observed!AO$2:AO$2369,Observed!$A$2:$A$2369,$A492,Observed!$C$2:$C$2369,$C492),"")</f>
        <v/>
      </c>
      <c r="AP492" s="41" t="str">
        <f>IF(ISNUMBER(AVERAGEIFS(Observed!AP$2:AP$2369,Observed!$A$2:$A$2369,$A492,Observed!$C$2:$C$2369,$C492)),AVERAGEIFS(Observed!AP$2:AP$2369,Observed!$A$2:$A$2369,$A492,Observed!$C$2:$C$2369,$C492),"")</f>
        <v/>
      </c>
      <c r="AQ492" s="40" t="str">
        <f>IF(ISNUMBER(AVERAGEIFS(Observed!AQ$2:AQ$2369,Observed!$A$2:$A$2369,$A492,Observed!$C$2:$C$2369,$C492)),AVERAGEIFS(Observed!AQ$2:AQ$2369,Observed!$A$2:$A$2369,$A492,Observed!$C$2:$C$2369,$C492),"")</f>
        <v/>
      </c>
      <c r="AR492" s="40" t="str">
        <f>IF(ISNUMBER(AVERAGEIFS(Observed!AR$2:AR$2369,Observed!$A$2:$A$2369,$A492,Observed!$C$2:$C$2369,$C492)),AVERAGEIFS(Observed!AR$2:AR$2369,Observed!$A$2:$A$2369,$A492,Observed!$C$2:$C$2369,$C492),"")</f>
        <v/>
      </c>
      <c r="AS492" s="3">
        <f>COUNTIFS(Observed!$A$2:$A$2369,$A492,Observed!$C$2:$C$2369,$C492)</f>
        <v>3</v>
      </c>
      <c r="AT492" s="3">
        <f t="shared" si="8"/>
        <v>4</v>
      </c>
    </row>
    <row r="493" spans="1:46" x14ac:dyDescent="0.25">
      <c r="A493" t="s">
        <v>71</v>
      </c>
      <c r="B493" t="s">
        <v>68</v>
      </c>
      <c r="C493" s="7">
        <v>42051</v>
      </c>
      <c r="D493" t="s">
        <v>101</v>
      </c>
      <c r="F493">
        <v>50</v>
      </c>
      <c r="J493" t="s">
        <v>96</v>
      </c>
      <c r="K493" t="s">
        <v>58</v>
      </c>
      <c r="L493">
        <v>2</v>
      </c>
      <c r="M493" t="s">
        <v>75</v>
      </c>
      <c r="N493" s="39">
        <f>IF(ISNUMBER(AVERAGEIFS(Observed!N$2:N$2369,Observed!$A$2:$A$2369,$A493,Observed!$C$2:$C$2369,$C493)),AVERAGEIFS(Observed!N$2:N$2369,Observed!$A$2:$A$2369,$A493,Observed!$C$2:$C$2369,$C493),"")</f>
        <v>974.6</v>
      </c>
      <c r="O493" s="40">
        <f>IF(ISNUMBER(AVERAGEIFS(Observed!O$2:O$2369,Observed!$A$2:$A$2369,$A493,Observed!$C$2:$C$2369,$C493)),AVERAGEIFS(Observed!O$2:O$2369,Observed!$A$2:$A$2369,$A493,Observed!$C$2:$C$2369,$C493),"")</f>
        <v>97.46</v>
      </c>
      <c r="P493" s="40" t="str">
        <f>IF(ISNUMBER(AVERAGEIFS(Observed!P$2:P$2369,Observed!$A$2:$A$2369,$A493,Observed!$C$2:$C$2369,$C493)),AVERAGEIFS(Observed!P$2:P$2369,Observed!$A$2:$A$2369,$A493,Observed!$C$2:$C$2369,$C493),"")</f>
        <v/>
      </c>
      <c r="Q493" s="40" t="str">
        <f>IF(ISNUMBER(AVERAGEIFS(Observed!Q$2:Q$2369,Observed!$A$2:$A$2369,$A493,Observed!$C$2:$C$2369,$C493)),AVERAGEIFS(Observed!Q$2:Q$2369,Observed!$A$2:$A$2369,$A493,Observed!$C$2:$C$2369,$C493),"")</f>
        <v/>
      </c>
      <c r="R493" s="40" t="str">
        <f>IF(ISNUMBER(AVERAGEIFS(Observed!R$2:R$2369,Observed!$A$2:$A$2369,$A493,Observed!$C$2:$C$2369,$C493)),AVERAGEIFS(Observed!R$2:R$2369,Observed!$A$2:$A$2369,$A493,Observed!$C$2:$C$2369,$C493),"")</f>
        <v/>
      </c>
      <c r="S493" s="41" t="str">
        <f>IF(ISNUMBER(AVERAGEIFS(Observed!S$2:S$2369,Observed!$A$2:$A$2369,$A493,Observed!$C$2:$C$2369,$C493)),AVERAGEIFS(Observed!S$2:S$2369,Observed!$A$2:$A$2369,$A493,Observed!$C$2:$C$2369,$C493),"")</f>
        <v/>
      </c>
      <c r="T493" s="41" t="str">
        <f>IF(ISNUMBER(AVERAGEIFS(Observed!T$2:T$2369,Observed!$A$2:$A$2369,$A493,Observed!$C$2:$C$2369,$C493)),AVERAGEIFS(Observed!T$2:T$2369,Observed!$A$2:$A$2369,$A493,Observed!$C$2:$C$2369,$C493),"")</f>
        <v/>
      </c>
      <c r="U493" s="41" t="str">
        <f>IF(ISNUMBER(AVERAGEIFS(Observed!U$2:U$2369,Observed!$A$2:$A$2369,$A493,Observed!$C$2:$C$2369,$C493)),AVERAGEIFS(Observed!U$2:U$2369,Observed!$A$2:$A$2369,$A493,Observed!$C$2:$C$2369,$C493),"")</f>
        <v/>
      </c>
      <c r="V493" s="40" t="str">
        <f>IF(ISNUMBER(AVERAGEIFS(Observed!V$2:V$2369,Observed!$A$2:$A$2369,$A493,Observed!$C$2:$C$2369,$C493)),AVERAGEIFS(Observed!V$2:V$2369,Observed!$A$2:$A$2369,$A493,Observed!$C$2:$C$2369,$C493),"")</f>
        <v/>
      </c>
      <c r="W493" s="8" t="str">
        <f>IF(ISNUMBER(AVERAGEIFS(Observed!W$2:W$2369,Observed!$A$2:$A$2369,$A493,Observed!$C$2:$C$2369,$C493)),AVERAGEIFS(Observed!W$2:W$2369,Observed!$A$2:$A$2369,$A493,Observed!$C$2:$C$2369,$C493),"")</f>
        <v/>
      </c>
      <c r="X493" s="8" t="str">
        <f>IF(ISNUMBER(AVERAGEIFS(Observed!X$2:X$2369,Observed!$A$2:$A$2369,$A493,Observed!$C$2:$C$2369,$C493)),AVERAGEIFS(Observed!X$2:X$2369,Observed!$A$2:$A$2369,$A493,Observed!$C$2:$C$2369,$C493),"")</f>
        <v/>
      </c>
      <c r="Y493" s="40" t="str">
        <f>IF(ISNUMBER(AVERAGEIFS(Observed!Y$2:Y$2369,Observed!$A$2:$A$2369,$A493,Observed!$C$2:$C$2369,$C493)),AVERAGEIFS(Observed!Y$2:Y$2369,Observed!$A$2:$A$2369,$A493,Observed!$C$2:$C$2369,$C493),"")</f>
        <v/>
      </c>
      <c r="Z493" s="40" t="str">
        <f>IF(ISNUMBER(AVERAGEIFS(Observed!Z$2:Z$2369,Observed!$A$2:$A$2369,$A493,Observed!$C$2:$C$2369,$C493)),AVERAGEIFS(Observed!Z$2:Z$2369,Observed!$A$2:$A$2369,$A493,Observed!$C$2:$C$2369,$C493),"")</f>
        <v/>
      </c>
      <c r="AA493" s="40" t="str">
        <f>IF(ISNUMBER(AVERAGEIFS(Observed!AA$2:AA$2369,Observed!$A$2:$A$2369,$A493,Observed!$C$2:$C$2369,$C493)),AVERAGEIFS(Observed!AA$2:AA$2369,Observed!$A$2:$A$2369,$A493,Observed!$C$2:$C$2369,$C493),"")</f>
        <v/>
      </c>
      <c r="AB493" s="40" t="str">
        <f>IF(ISNUMBER(AVERAGEIFS(Observed!AB$2:AB$2369,Observed!$A$2:$A$2369,$A493,Observed!$C$2:$C$2369,$C493)),AVERAGEIFS(Observed!AB$2:AB$2369,Observed!$A$2:$A$2369,$A493,Observed!$C$2:$C$2369,$C493),"")</f>
        <v/>
      </c>
      <c r="AC493" s="40" t="str">
        <f>IF(ISNUMBER(AVERAGEIFS(Observed!AC$2:AC$2369,Observed!$A$2:$A$2369,$A493,Observed!$C$2:$C$2369,$C493)),AVERAGEIFS(Observed!AC$2:AC$2369,Observed!$A$2:$A$2369,$A493,Observed!$C$2:$C$2369,$C493),"")</f>
        <v/>
      </c>
      <c r="AD493" s="40" t="str">
        <f>IF(ISNUMBER(AVERAGEIFS(Observed!AD$2:AD$2369,Observed!$A$2:$A$2369,$A493,Observed!$C$2:$C$2369,$C493)),AVERAGEIFS(Observed!AD$2:AD$2369,Observed!$A$2:$A$2369,$A493,Observed!$C$2:$C$2369,$C493),"")</f>
        <v/>
      </c>
      <c r="AE493" s="40" t="str">
        <f>IF(ISNUMBER(AVERAGEIFS(Observed!AE$2:AE$2369,Observed!$A$2:$A$2369,$A493,Observed!$C$2:$C$2369,$C493)),AVERAGEIFS(Observed!AE$2:AE$2369,Observed!$A$2:$A$2369,$A493,Observed!$C$2:$C$2369,$C493),"")</f>
        <v/>
      </c>
      <c r="AF493" s="40" t="str">
        <f>IF(ISNUMBER(AVERAGEIFS(Observed!AF$2:AF$2369,Observed!$A$2:$A$2369,$A493,Observed!$C$2:$C$2369,$C493)),AVERAGEIFS(Observed!AF$2:AF$2369,Observed!$A$2:$A$2369,$A493,Observed!$C$2:$C$2369,$C493),"")</f>
        <v/>
      </c>
      <c r="AG493" s="40">
        <f>IF(ISNUMBER(AVERAGEIFS(Observed!AG$2:AG$2369,Observed!$A$2:$A$2369,$A493,Observed!$C$2:$C$2369,$C493)),AVERAGEIFS(Observed!AG$2:AG$2369,Observed!$A$2:$A$2369,$A493,Observed!$C$2:$C$2369,$C493),"")</f>
        <v>2.2166666666666663</v>
      </c>
      <c r="AH493" s="41">
        <f>IF(ISNUMBER(AVERAGEIFS(Observed!AH$2:AH$2369,Observed!$A$2:$A$2369,$A493,Observed!$C$2:$C$2369,$C493)),AVERAGEIFS(Observed!AH$2:AH$2369,Observed!$A$2:$A$2369,$A493,Observed!$C$2:$C$2369,$C493),"")</f>
        <v>3.5333333333333335E-2</v>
      </c>
      <c r="AI493" s="41">
        <f>IF(ISNUMBER(AVERAGEIFS(Observed!AI$2:AI$2369,Observed!$A$2:$A$2369,$A493,Observed!$C$2:$C$2369,$C493)),AVERAGEIFS(Observed!AI$2:AI$2369,Observed!$A$2:$A$2369,$A493,Observed!$C$2:$C$2369,$C493),"")</f>
        <v>3.5333333333333335E-2</v>
      </c>
      <c r="AJ493" s="41" t="str">
        <f>IF(ISNUMBER(AVERAGEIFS(Observed!AJ$2:AJ$2369,Observed!$A$2:$A$2369,$A493,Observed!$C$2:$C$2369,$C493)),AVERAGEIFS(Observed!AJ$2:AJ$2369,Observed!$A$2:$A$2369,$A493,Observed!$C$2:$C$2369,$C493),"")</f>
        <v/>
      </c>
      <c r="AK493" s="40" t="str">
        <f>IF(ISNUMBER(AVERAGEIFS(Observed!AK$2:AK$2369,Observed!$A$2:$A$2369,$A493,Observed!$C$2:$C$2369,$C493)),AVERAGEIFS(Observed!AK$2:AK$2369,Observed!$A$2:$A$2369,$A493,Observed!$C$2:$C$2369,$C493),"")</f>
        <v/>
      </c>
      <c r="AL493" s="41" t="str">
        <f>IF(ISNUMBER(AVERAGEIFS(Observed!AL$2:AL$2369,Observed!$A$2:$A$2369,$A493,Observed!$C$2:$C$2369,$C493)),AVERAGEIFS(Observed!AL$2:AL$2369,Observed!$A$2:$A$2369,$A493,Observed!$C$2:$C$2369,$C493),"")</f>
        <v/>
      </c>
      <c r="AM493" s="40" t="str">
        <f>IF(ISNUMBER(AVERAGEIFS(Observed!AM$2:AM$2369,Observed!$A$2:$A$2369,$A493,Observed!$C$2:$C$2369,$C493)),AVERAGEIFS(Observed!AM$2:AM$2369,Observed!$A$2:$A$2369,$A493,Observed!$C$2:$C$2369,$C493),"")</f>
        <v/>
      </c>
      <c r="AN493" s="40" t="str">
        <f>IF(ISNUMBER(AVERAGEIFS(Observed!AN$2:AN$2369,Observed!$A$2:$A$2369,$A493,Observed!$C$2:$C$2369,$C493)),AVERAGEIFS(Observed!AN$2:AN$2369,Observed!$A$2:$A$2369,$A493,Observed!$C$2:$C$2369,$C493),"")</f>
        <v/>
      </c>
      <c r="AO493" s="40" t="str">
        <f>IF(ISNUMBER(AVERAGEIFS(Observed!AO$2:AO$2369,Observed!$A$2:$A$2369,$A493,Observed!$C$2:$C$2369,$C493)),AVERAGEIFS(Observed!AO$2:AO$2369,Observed!$A$2:$A$2369,$A493,Observed!$C$2:$C$2369,$C493),"")</f>
        <v/>
      </c>
      <c r="AP493" s="41" t="str">
        <f>IF(ISNUMBER(AVERAGEIFS(Observed!AP$2:AP$2369,Observed!$A$2:$A$2369,$A493,Observed!$C$2:$C$2369,$C493)),AVERAGEIFS(Observed!AP$2:AP$2369,Observed!$A$2:$A$2369,$A493,Observed!$C$2:$C$2369,$C493),"")</f>
        <v/>
      </c>
      <c r="AQ493" s="40" t="str">
        <f>IF(ISNUMBER(AVERAGEIFS(Observed!AQ$2:AQ$2369,Observed!$A$2:$A$2369,$A493,Observed!$C$2:$C$2369,$C493)),AVERAGEIFS(Observed!AQ$2:AQ$2369,Observed!$A$2:$A$2369,$A493,Observed!$C$2:$C$2369,$C493),"")</f>
        <v/>
      </c>
      <c r="AR493" s="40" t="str">
        <f>IF(ISNUMBER(AVERAGEIFS(Observed!AR$2:AR$2369,Observed!$A$2:$A$2369,$A493,Observed!$C$2:$C$2369,$C493)),AVERAGEIFS(Observed!AR$2:AR$2369,Observed!$A$2:$A$2369,$A493,Observed!$C$2:$C$2369,$C493),"")</f>
        <v/>
      </c>
      <c r="AS493" s="3">
        <f>COUNTIFS(Observed!$A$2:$A$2369,$A493,Observed!$C$2:$C$2369,$C493)</f>
        <v>3</v>
      </c>
      <c r="AT493" s="3">
        <f t="shared" si="8"/>
        <v>4</v>
      </c>
    </row>
    <row r="494" spans="1:46" x14ac:dyDescent="0.25">
      <c r="A494" t="s">
        <v>70</v>
      </c>
      <c r="B494" t="s">
        <v>68</v>
      </c>
      <c r="C494" s="7">
        <v>42051</v>
      </c>
      <c r="D494" t="s">
        <v>101</v>
      </c>
      <c r="F494">
        <v>100</v>
      </c>
      <c r="J494" t="s">
        <v>96</v>
      </c>
      <c r="K494" t="s">
        <v>58</v>
      </c>
      <c r="L494">
        <v>2</v>
      </c>
      <c r="M494" t="s">
        <v>75</v>
      </c>
      <c r="N494" s="39">
        <f>IF(ISNUMBER(AVERAGEIFS(Observed!N$2:N$2369,Observed!$A$2:$A$2369,$A494,Observed!$C$2:$C$2369,$C494)),AVERAGEIFS(Observed!N$2:N$2369,Observed!$A$2:$A$2369,$A494,Observed!$C$2:$C$2369,$C494),"")</f>
        <v>1014.7333333333332</v>
      </c>
      <c r="O494" s="40">
        <f>IF(ISNUMBER(AVERAGEIFS(Observed!O$2:O$2369,Observed!$A$2:$A$2369,$A494,Observed!$C$2:$C$2369,$C494)),AVERAGEIFS(Observed!O$2:O$2369,Observed!$A$2:$A$2369,$A494,Observed!$C$2:$C$2369,$C494),"")</f>
        <v>101.47333333333334</v>
      </c>
      <c r="P494" s="40" t="str">
        <f>IF(ISNUMBER(AVERAGEIFS(Observed!P$2:P$2369,Observed!$A$2:$A$2369,$A494,Observed!$C$2:$C$2369,$C494)),AVERAGEIFS(Observed!P$2:P$2369,Observed!$A$2:$A$2369,$A494,Observed!$C$2:$C$2369,$C494),"")</f>
        <v/>
      </c>
      <c r="Q494" s="40" t="str">
        <f>IF(ISNUMBER(AVERAGEIFS(Observed!Q$2:Q$2369,Observed!$A$2:$A$2369,$A494,Observed!$C$2:$C$2369,$C494)),AVERAGEIFS(Observed!Q$2:Q$2369,Observed!$A$2:$A$2369,$A494,Observed!$C$2:$C$2369,$C494),"")</f>
        <v/>
      </c>
      <c r="R494" s="40" t="str">
        <f>IF(ISNUMBER(AVERAGEIFS(Observed!R$2:R$2369,Observed!$A$2:$A$2369,$A494,Observed!$C$2:$C$2369,$C494)),AVERAGEIFS(Observed!R$2:R$2369,Observed!$A$2:$A$2369,$A494,Observed!$C$2:$C$2369,$C494),"")</f>
        <v/>
      </c>
      <c r="S494" s="41" t="str">
        <f>IF(ISNUMBER(AVERAGEIFS(Observed!S$2:S$2369,Observed!$A$2:$A$2369,$A494,Observed!$C$2:$C$2369,$C494)),AVERAGEIFS(Observed!S$2:S$2369,Observed!$A$2:$A$2369,$A494,Observed!$C$2:$C$2369,$C494),"")</f>
        <v/>
      </c>
      <c r="T494" s="41" t="str">
        <f>IF(ISNUMBER(AVERAGEIFS(Observed!T$2:T$2369,Observed!$A$2:$A$2369,$A494,Observed!$C$2:$C$2369,$C494)),AVERAGEIFS(Observed!T$2:T$2369,Observed!$A$2:$A$2369,$A494,Observed!$C$2:$C$2369,$C494),"")</f>
        <v/>
      </c>
      <c r="U494" s="41" t="str">
        <f>IF(ISNUMBER(AVERAGEIFS(Observed!U$2:U$2369,Observed!$A$2:$A$2369,$A494,Observed!$C$2:$C$2369,$C494)),AVERAGEIFS(Observed!U$2:U$2369,Observed!$A$2:$A$2369,$A494,Observed!$C$2:$C$2369,$C494),"")</f>
        <v/>
      </c>
      <c r="V494" s="40" t="str">
        <f>IF(ISNUMBER(AVERAGEIFS(Observed!V$2:V$2369,Observed!$A$2:$A$2369,$A494,Observed!$C$2:$C$2369,$C494)),AVERAGEIFS(Observed!V$2:V$2369,Observed!$A$2:$A$2369,$A494,Observed!$C$2:$C$2369,$C494),"")</f>
        <v/>
      </c>
      <c r="W494" s="8" t="str">
        <f>IF(ISNUMBER(AVERAGEIFS(Observed!W$2:W$2369,Observed!$A$2:$A$2369,$A494,Observed!$C$2:$C$2369,$C494)),AVERAGEIFS(Observed!W$2:W$2369,Observed!$A$2:$A$2369,$A494,Observed!$C$2:$C$2369,$C494),"")</f>
        <v/>
      </c>
      <c r="X494" s="8" t="str">
        <f>IF(ISNUMBER(AVERAGEIFS(Observed!X$2:X$2369,Observed!$A$2:$A$2369,$A494,Observed!$C$2:$C$2369,$C494)),AVERAGEIFS(Observed!X$2:X$2369,Observed!$A$2:$A$2369,$A494,Observed!$C$2:$C$2369,$C494),"")</f>
        <v/>
      </c>
      <c r="Y494" s="40" t="str">
        <f>IF(ISNUMBER(AVERAGEIFS(Observed!Y$2:Y$2369,Observed!$A$2:$A$2369,$A494,Observed!$C$2:$C$2369,$C494)),AVERAGEIFS(Observed!Y$2:Y$2369,Observed!$A$2:$A$2369,$A494,Observed!$C$2:$C$2369,$C494),"")</f>
        <v/>
      </c>
      <c r="Z494" s="40" t="str">
        <f>IF(ISNUMBER(AVERAGEIFS(Observed!Z$2:Z$2369,Observed!$A$2:$A$2369,$A494,Observed!$C$2:$C$2369,$C494)),AVERAGEIFS(Observed!Z$2:Z$2369,Observed!$A$2:$A$2369,$A494,Observed!$C$2:$C$2369,$C494),"")</f>
        <v/>
      </c>
      <c r="AA494" s="40" t="str">
        <f>IF(ISNUMBER(AVERAGEIFS(Observed!AA$2:AA$2369,Observed!$A$2:$A$2369,$A494,Observed!$C$2:$C$2369,$C494)),AVERAGEIFS(Observed!AA$2:AA$2369,Observed!$A$2:$A$2369,$A494,Observed!$C$2:$C$2369,$C494),"")</f>
        <v/>
      </c>
      <c r="AB494" s="40" t="str">
        <f>IF(ISNUMBER(AVERAGEIFS(Observed!AB$2:AB$2369,Observed!$A$2:$A$2369,$A494,Observed!$C$2:$C$2369,$C494)),AVERAGEIFS(Observed!AB$2:AB$2369,Observed!$A$2:$A$2369,$A494,Observed!$C$2:$C$2369,$C494),"")</f>
        <v/>
      </c>
      <c r="AC494" s="40" t="str">
        <f>IF(ISNUMBER(AVERAGEIFS(Observed!AC$2:AC$2369,Observed!$A$2:$A$2369,$A494,Observed!$C$2:$C$2369,$C494)),AVERAGEIFS(Observed!AC$2:AC$2369,Observed!$A$2:$A$2369,$A494,Observed!$C$2:$C$2369,$C494),"")</f>
        <v/>
      </c>
      <c r="AD494" s="40" t="str">
        <f>IF(ISNUMBER(AVERAGEIFS(Observed!AD$2:AD$2369,Observed!$A$2:$A$2369,$A494,Observed!$C$2:$C$2369,$C494)),AVERAGEIFS(Observed!AD$2:AD$2369,Observed!$A$2:$A$2369,$A494,Observed!$C$2:$C$2369,$C494),"")</f>
        <v/>
      </c>
      <c r="AE494" s="40" t="str">
        <f>IF(ISNUMBER(AVERAGEIFS(Observed!AE$2:AE$2369,Observed!$A$2:$A$2369,$A494,Observed!$C$2:$C$2369,$C494)),AVERAGEIFS(Observed!AE$2:AE$2369,Observed!$A$2:$A$2369,$A494,Observed!$C$2:$C$2369,$C494),"")</f>
        <v/>
      </c>
      <c r="AF494" s="40" t="str">
        <f>IF(ISNUMBER(AVERAGEIFS(Observed!AF$2:AF$2369,Observed!$A$2:$A$2369,$A494,Observed!$C$2:$C$2369,$C494)),AVERAGEIFS(Observed!AF$2:AF$2369,Observed!$A$2:$A$2369,$A494,Observed!$C$2:$C$2369,$C494),"")</f>
        <v/>
      </c>
      <c r="AG494" s="40">
        <f>IF(ISNUMBER(AVERAGEIFS(Observed!AG$2:AG$2369,Observed!$A$2:$A$2369,$A494,Observed!$C$2:$C$2369,$C494)),AVERAGEIFS(Observed!AG$2:AG$2369,Observed!$A$2:$A$2369,$A494,Observed!$C$2:$C$2369,$C494),"")</f>
        <v>2.4633333333333334</v>
      </c>
      <c r="AH494" s="41">
        <f>IF(ISNUMBER(AVERAGEIFS(Observed!AH$2:AH$2369,Observed!$A$2:$A$2369,$A494,Observed!$C$2:$C$2369,$C494)),AVERAGEIFS(Observed!AH$2:AH$2369,Observed!$A$2:$A$2369,$A494,Observed!$C$2:$C$2369,$C494),"")</f>
        <v>3.9666666666666663E-2</v>
      </c>
      <c r="AI494" s="41">
        <f>IF(ISNUMBER(AVERAGEIFS(Observed!AI$2:AI$2369,Observed!$A$2:$A$2369,$A494,Observed!$C$2:$C$2369,$C494)),AVERAGEIFS(Observed!AI$2:AI$2369,Observed!$A$2:$A$2369,$A494,Observed!$C$2:$C$2369,$C494),"")</f>
        <v>3.9666666666666663E-2</v>
      </c>
      <c r="AJ494" s="41" t="str">
        <f>IF(ISNUMBER(AVERAGEIFS(Observed!AJ$2:AJ$2369,Observed!$A$2:$A$2369,$A494,Observed!$C$2:$C$2369,$C494)),AVERAGEIFS(Observed!AJ$2:AJ$2369,Observed!$A$2:$A$2369,$A494,Observed!$C$2:$C$2369,$C494),"")</f>
        <v/>
      </c>
      <c r="AK494" s="40" t="str">
        <f>IF(ISNUMBER(AVERAGEIFS(Observed!AK$2:AK$2369,Observed!$A$2:$A$2369,$A494,Observed!$C$2:$C$2369,$C494)),AVERAGEIFS(Observed!AK$2:AK$2369,Observed!$A$2:$A$2369,$A494,Observed!$C$2:$C$2369,$C494),"")</f>
        <v/>
      </c>
      <c r="AL494" s="41" t="str">
        <f>IF(ISNUMBER(AVERAGEIFS(Observed!AL$2:AL$2369,Observed!$A$2:$A$2369,$A494,Observed!$C$2:$C$2369,$C494)),AVERAGEIFS(Observed!AL$2:AL$2369,Observed!$A$2:$A$2369,$A494,Observed!$C$2:$C$2369,$C494),"")</f>
        <v/>
      </c>
      <c r="AM494" s="40" t="str">
        <f>IF(ISNUMBER(AVERAGEIFS(Observed!AM$2:AM$2369,Observed!$A$2:$A$2369,$A494,Observed!$C$2:$C$2369,$C494)),AVERAGEIFS(Observed!AM$2:AM$2369,Observed!$A$2:$A$2369,$A494,Observed!$C$2:$C$2369,$C494),"")</f>
        <v/>
      </c>
      <c r="AN494" s="40" t="str">
        <f>IF(ISNUMBER(AVERAGEIFS(Observed!AN$2:AN$2369,Observed!$A$2:$A$2369,$A494,Observed!$C$2:$C$2369,$C494)),AVERAGEIFS(Observed!AN$2:AN$2369,Observed!$A$2:$A$2369,$A494,Observed!$C$2:$C$2369,$C494),"")</f>
        <v/>
      </c>
      <c r="AO494" s="40" t="str">
        <f>IF(ISNUMBER(AVERAGEIFS(Observed!AO$2:AO$2369,Observed!$A$2:$A$2369,$A494,Observed!$C$2:$C$2369,$C494)),AVERAGEIFS(Observed!AO$2:AO$2369,Observed!$A$2:$A$2369,$A494,Observed!$C$2:$C$2369,$C494),"")</f>
        <v/>
      </c>
      <c r="AP494" s="41" t="str">
        <f>IF(ISNUMBER(AVERAGEIFS(Observed!AP$2:AP$2369,Observed!$A$2:$A$2369,$A494,Observed!$C$2:$C$2369,$C494)),AVERAGEIFS(Observed!AP$2:AP$2369,Observed!$A$2:$A$2369,$A494,Observed!$C$2:$C$2369,$C494),"")</f>
        <v/>
      </c>
      <c r="AQ494" s="40" t="str">
        <f>IF(ISNUMBER(AVERAGEIFS(Observed!AQ$2:AQ$2369,Observed!$A$2:$A$2369,$A494,Observed!$C$2:$C$2369,$C494)),AVERAGEIFS(Observed!AQ$2:AQ$2369,Observed!$A$2:$A$2369,$A494,Observed!$C$2:$C$2369,$C494),"")</f>
        <v/>
      </c>
      <c r="AR494" s="40" t="str">
        <f>IF(ISNUMBER(AVERAGEIFS(Observed!AR$2:AR$2369,Observed!$A$2:$A$2369,$A494,Observed!$C$2:$C$2369,$C494)),AVERAGEIFS(Observed!AR$2:AR$2369,Observed!$A$2:$A$2369,$A494,Observed!$C$2:$C$2369,$C494),"")</f>
        <v/>
      </c>
      <c r="AS494" s="3">
        <f>COUNTIFS(Observed!$A$2:$A$2369,$A494,Observed!$C$2:$C$2369,$C494)</f>
        <v>3</v>
      </c>
      <c r="AT494" s="3">
        <f t="shared" si="8"/>
        <v>4</v>
      </c>
    </row>
    <row r="495" spans="1:46" x14ac:dyDescent="0.25">
      <c r="A495" t="s">
        <v>67</v>
      </c>
      <c r="B495" t="s">
        <v>68</v>
      </c>
      <c r="C495" s="7">
        <v>42051</v>
      </c>
      <c r="D495" t="s">
        <v>101</v>
      </c>
      <c r="F495">
        <v>200</v>
      </c>
      <c r="J495" t="s">
        <v>96</v>
      </c>
      <c r="K495" t="s">
        <v>58</v>
      </c>
      <c r="L495">
        <v>2</v>
      </c>
      <c r="M495" t="s">
        <v>75</v>
      </c>
      <c r="N495" s="39">
        <f>IF(ISNUMBER(AVERAGEIFS(Observed!N$2:N$2369,Observed!$A$2:$A$2369,$A495,Observed!$C$2:$C$2369,$C495)),AVERAGEIFS(Observed!N$2:N$2369,Observed!$A$2:$A$2369,$A495,Observed!$C$2:$C$2369,$C495),"")</f>
        <v>1146.6000000000001</v>
      </c>
      <c r="O495" s="40">
        <f>IF(ISNUMBER(AVERAGEIFS(Observed!O$2:O$2369,Observed!$A$2:$A$2369,$A495,Observed!$C$2:$C$2369,$C495)),AVERAGEIFS(Observed!O$2:O$2369,Observed!$A$2:$A$2369,$A495,Observed!$C$2:$C$2369,$C495),"")</f>
        <v>114.66000000000001</v>
      </c>
      <c r="P495" s="40" t="str">
        <f>IF(ISNUMBER(AVERAGEIFS(Observed!P$2:P$2369,Observed!$A$2:$A$2369,$A495,Observed!$C$2:$C$2369,$C495)),AVERAGEIFS(Observed!P$2:P$2369,Observed!$A$2:$A$2369,$A495,Observed!$C$2:$C$2369,$C495),"")</f>
        <v/>
      </c>
      <c r="Q495" s="40" t="str">
        <f>IF(ISNUMBER(AVERAGEIFS(Observed!Q$2:Q$2369,Observed!$A$2:$A$2369,$A495,Observed!$C$2:$C$2369,$C495)),AVERAGEIFS(Observed!Q$2:Q$2369,Observed!$A$2:$A$2369,$A495,Observed!$C$2:$C$2369,$C495),"")</f>
        <v/>
      </c>
      <c r="R495" s="40" t="str">
        <f>IF(ISNUMBER(AVERAGEIFS(Observed!R$2:R$2369,Observed!$A$2:$A$2369,$A495,Observed!$C$2:$C$2369,$C495)),AVERAGEIFS(Observed!R$2:R$2369,Observed!$A$2:$A$2369,$A495,Observed!$C$2:$C$2369,$C495),"")</f>
        <v/>
      </c>
      <c r="S495" s="41" t="str">
        <f>IF(ISNUMBER(AVERAGEIFS(Observed!S$2:S$2369,Observed!$A$2:$A$2369,$A495,Observed!$C$2:$C$2369,$C495)),AVERAGEIFS(Observed!S$2:S$2369,Observed!$A$2:$A$2369,$A495,Observed!$C$2:$C$2369,$C495),"")</f>
        <v/>
      </c>
      <c r="T495" s="41" t="str">
        <f>IF(ISNUMBER(AVERAGEIFS(Observed!T$2:T$2369,Observed!$A$2:$A$2369,$A495,Observed!$C$2:$C$2369,$C495)),AVERAGEIFS(Observed!T$2:T$2369,Observed!$A$2:$A$2369,$A495,Observed!$C$2:$C$2369,$C495),"")</f>
        <v/>
      </c>
      <c r="U495" s="41" t="str">
        <f>IF(ISNUMBER(AVERAGEIFS(Observed!U$2:U$2369,Observed!$A$2:$A$2369,$A495,Observed!$C$2:$C$2369,$C495)),AVERAGEIFS(Observed!U$2:U$2369,Observed!$A$2:$A$2369,$A495,Observed!$C$2:$C$2369,$C495),"")</f>
        <v/>
      </c>
      <c r="V495" s="40" t="str">
        <f>IF(ISNUMBER(AVERAGEIFS(Observed!V$2:V$2369,Observed!$A$2:$A$2369,$A495,Observed!$C$2:$C$2369,$C495)),AVERAGEIFS(Observed!V$2:V$2369,Observed!$A$2:$A$2369,$A495,Observed!$C$2:$C$2369,$C495),"")</f>
        <v/>
      </c>
      <c r="W495" s="8" t="str">
        <f>IF(ISNUMBER(AVERAGEIFS(Observed!W$2:W$2369,Observed!$A$2:$A$2369,$A495,Observed!$C$2:$C$2369,$C495)),AVERAGEIFS(Observed!W$2:W$2369,Observed!$A$2:$A$2369,$A495,Observed!$C$2:$C$2369,$C495),"")</f>
        <v/>
      </c>
      <c r="X495" s="8" t="str">
        <f>IF(ISNUMBER(AVERAGEIFS(Observed!X$2:X$2369,Observed!$A$2:$A$2369,$A495,Observed!$C$2:$C$2369,$C495)),AVERAGEIFS(Observed!X$2:X$2369,Observed!$A$2:$A$2369,$A495,Observed!$C$2:$C$2369,$C495),"")</f>
        <v/>
      </c>
      <c r="Y495" s="40" t="str">
        <f>IF(ISNUMBER(AVERAGEIFS(Observed!Y$2:Y$2369,Observed!$A$2:$A$2369,$A495,Observed!$C$2:$C$2369,$C495)),AVERAGEIFS(Observed!Y$2:Y$2369,Observed!$A$2:$A$2369,$A495,Observed!$C$2:$C$2369,$C495),"")</f>
        <v/>
      </c>
      <c r="Z495" s="40" t="str">
        <f>IF(ISNUMBER(AVERAGEIFS(Observed!Z$2:Z$2369,Observed!$A$2:$A$2369,$A495,Observed!$C$2:$C$2369,$C495)),AVERAGEIFS(Observed!Z$2:Z$2369,Observed!$A$2:$A$2369,$A495,Observed!$C$2:$C$2369,$C495),"")</f>
        <v/>
      </c>
      <c r="AA495" s="40" t="str">
        <f>IF(ISNUMBER(AVERAGEIFS(Observed!AA$2:AA$2369,Observed!$A$2:$A$2369,$A495,Observed!$C$2:$C$2369,$C495)),AVERAGEIFS(Observed!AA$2:AA$2369,Observed!$A$2:$A$2369,$A495,Observed!$C$2:$C$2369,$C495),"")</f>
        <v/>
      </c>
      <c r="AB495" s="40" t="str">
        <f>IF(ISNUMBER(AVERAGEIFS(Observed!AB$2:AB$2369,Observed!$A$2:$A$2369,$A495,Observed!$C$2:$C$2369,$C495)),AVERAGEIFS(Observed!AB$2:AB$2369,Observed!$A$2:$A$2369,$A495,Observed!$C$2:$C$2369,$C495),"")</f>
        <v/>
      </c>
      <c r="AC495" s="40" t="str">
        <f>IF(ISNUMBER(AVERAGEIFS(Observed!AC$2:AC$2369,Observed!$A$2:$A$2369,$A495,Observed!$C$2:$C$2369,$C495)),AVERAGEIFS(Observed!AC$2:AC$2369,Observed!$A$2:$A$2369,$A495,Observed!$C$2:$C$2369,$C495),"")</f>
        <v/>
      </c>
      <c r="AD495" s="40" t="str">
        <f>IF(ISNUMBER(AVERAGEIFS(Observed!AD$2:AD$2369,Observed!$A$2:$A$2369,$A495,Observed!$C$2:$C$2369,$C495)),AVERAGEIFS(Observed!AD$2:AD$2369,Observed!$A$2:$A$2369,$A495,Observed!$C$2:$C$2369,$C495),"")</f>
        <v/>
      </c>
      <c r="AE495" s="40" t="str">
        <f>IF(ISNUMBER(AVERAGEIFS(Observed!AE$2:AE$2369,Observed!$A$2:$A$2369,$A495,Observed!$C$2:$C$2369,$C495)),AVERAGEIFS(Observed!AE$2:AE$2369,Observed!$A$2:$A$2369,$A495,Observed!$C$2:$C$2369,$C495),"")</f>
        <v/>
      </c>
      <c r="AF495" s="40" t="str">
        <f>IF(ISNUMBER(AVERAGEIFS(Observed!AF$2:AF$2369,Observed!$A$2:$A$2369,$A495,Observed!$C$2:$C$2369,$C495)),AVERAGEIFS(Observed!AF$2:AF$2369,Observed!$A$2:$A$2369,$A495,Observed!$C$2:$C$2369,$C495),"")</f>
        <v/>
      </c>
      <c r="AG495" s="40">
        <f>IF(ISNUMBER(AVERAGEIFS(Observed!AG$2:AG$2369,Observed!$A$2:$A$2369,$A495,Observed!$C$2:$C$2369,$C495)),AVERAGEIFS(Observed!AG$2:AG$2369,Observed!$A$2:$A$2369,$A495,Observed!$C$2:$C$2369,$C495),"")</f>
        <v>2.4433333333333334</v>
      </c>
      <c r="AH495" s="41">
        <f>IF(ISNUMBER(AVERAGEIFS(Observed!AH$2:AH$2369,Observed!$A$2:$A$2369,$A495,Observed!$C$2:$C$2369,$C495)),AVERAGEIFS(Observed!AH$2:AH$2369,Observed!$A$2:$A$2369,$A495,Observed!$C$2:$C$2369,$C495),"")</f>
        <v>3.9E-2</v>
      </c>
      <c r="AI495" s="41">
        <f>IF(ISNUMBER(AVERAGEIFS(Observed!AI$2:AI$2369,Observed!$A$2:$A$2369,$A495,Observed!$C$2:$C$2369,$C495)),AVERAGEIFS(Observed!AI$2:AI$2369,Observed!$A$2:$A$2369,$A495,Observed!$C$2:$C$2369,$C495),"")</f>
        <v>3.9E-2</v>
      </c>
      <c r="AJ495" s="41" t="str">
        <f>IF(ISNUMBER(AVERAGEIFS(Observed!AJ$2:AJ$2369,Observed!$A$2:$A$2369,$A495,Observed!$C$2:$C$2369,$C495)),AVERAGEIFS(Observed!AJ$2:AJ$2369,Observed!$A$2:$A$2369,$A495,Observed!$C$2:$C$2369,$C495),"")</f>
        <v/>
      </c>
      <c r="AK495" s="40" t="str">
        <f>IF(ISNUMBER(AVERAGEIFS(Observed!AK$2:AK$2369,Observed!$A$2:$A$2369,$A495,Observed!$C$2:$C$2369,$C495)),AVERAGEIFS(Observed!AK$2:AK$2369,Observed!$A$2:$A$2369,$A495,Observed!$C$2:$C$2369,$C495),"")</f>
        <v/>
      </c>
      <c r="AL495" s="41" t="str">
        <f>IF(ISNUMBER(AVERAGEIFS(Observed!AL$2:AL$2369,Observed!$A$2:$A$2369,$A495,Observed!$C$2:$C$2369,$C495)),AVERAGEIFS(Observed!AL$2:AL$2369,Observed!$A$2:$A$2369,$A495,Observed!$C$2:$C$2369,$C495),"")</f>
        <v/>
      </c>
      <c r="AM495" s="40" t="str">
        <f>IF(ISNUMBER(AVERAGEIFS(Observed!AM$2:AM$2369,Observed!$A$2:$A$2369,$A495,Observed!$C$2:$C$2369,$C495)),AVERAGEIFS(Observed!AM$2:AM$2369,Observed!$A$2:$A$2369,$A495,Observed!$C$2:$C$2369,$C495),"")</f>
        <v/>
      </c>
      <c r="AN495" s="40" t="str">
        <f>IF(ISNUMBER(AVERAGEIFS(Observed!AN$2:AN$2369,Observed!$A$2:$A$2369,$A495,Observed!$C$2:$C$2369,$C495)),AVERAGEIFS(Observed!AN$2:AN$2369,Observed!$A$2:$A$2369,$A495,Observed!$C$2:$C$2369,$C495),"")</f>
        <v/>
      </c>
      <c r="AO495" s="40" t="str">
        <f>IF(ISNUMBER(AVERAGEIFS(Observed!AO$2:AO$2369,Observed!$A$2:$A$2369,$A495,Observed!$C$2:$C$2369,$C495)),AVERAGEIFS(Observed!AO$2:AO$2369,Observed!$A$2:$A$2369,$A495,Observed!$C$2:$C$2369,$C495),"")</f>
        <v/>
      </c>
      <c r="AP495" s="41" t="str">
        <f>IF(ISNUMBER(AVERAGEIFS(Observed!AP$2:AP$2369,Observed!$A$2:$A$2369,$A495,Observed!$C$2:$C$2369,$C495)),AVERAGEIFS(Observed!AP$2:AP$2369,Observed!$A$2:$A$2369,$A495,Observed!$C$2:$C$2369,$C495),"")</f>
        <v/>
      </c>
      <c r="AQ495" s="40" t="str">
        <f>IF(ISNUMBER(AVERAGEIFS(Observed!AQ$2:AQ$2369,Observed!$A$2:$A$2369,$A495,Observed!$C$2:$C$2369,$C495)),AVERAGEIFS(Observed!AQ$2:AQ$2369,Observed!$A$2:$A$2369,$A495,Observed!$C$2:$C$2369,$C495),"")</f>
        <v/>
      </c>
      <c r="AR495" s="40" t="str">
        <f>IF(ISNUMBER(AVERAGEIFS(Observed!AR$2:AR$2369,Observed!$A$2:$A$2369,$A495,Observed!$C$2:$C$2369,$C495)),AVERAGEIFS(Observed!AR$2:AR$2369,Observed!$A$2:$A$2369,$A495,Observed!$C$2:$C$2369,$C495),"")</f>
        <v/>
      </c>
      <c r="AS495" s="3">
        <f>COUNTIFS(Observed!$A$2:$A$2369,$A495,Observed!$C$2:$C$2369,$C495)</f>
        <v>3</v>
      </c>
      <c r="AT495" s="3">
        <f t="shared" si="8"/>
        <v>4</v>
      </c>
    </row>
    <row r="496" spans="1:46" x14ac:dyDescent="0.25">
      <c r="A496" t="s">
        <v>73</v>
      </c>
      <c r="B496" t="s">
        <v>68</v>
      </c>
      <c r="C496" s="7">
        <v>42051</v>
      </c>
      <c r="D496" t="s">
        <v>101</v>
      </c>
      <c r="F496">
        <v>350</v>
      </c>
      <c r="J496" t="s">
        <v>96</v>
      </c>
      <c r="K496" t="s">
        <v>58</v>
      </c>
      <c r="L496">
        <v>2</v>
      </c>
      <c r="M496" t="s">
        <v>75</v>
      </c>
      <c r="N496" s="39">
        <f>IF(ISNUMBER(AVERAGEIFS(Observed!N$2:N$2369,Observed!$A$2:$A$2369,$A496,Observed!$C$2:$C$2369,$C496)),AVERAGEIFS(Observed!N$2:N$2369,Observed!$A$2:$A$2369,$A496,Observed!$C$2:$C$2369,$C496),"")</f>
        <v>1083.5333333333333</v>
      </c>
      <c r="O496" s="40">
        <f>IF(ISNUMBER(AVERAGEIFS(Observed!O$2:O$2369,Observed!$A$2:$A$2369,$A496,Observed!$C$2:$C$2369,$C496)),AVERAGEIFS(Observed!O$2:O$2369,Observed!$A$2:$A$2369,$A496,Observed!$C$2:$C$2369,$C496),"")</f>
        <v>108.35333333333334</v>
      </c>
      <c r="P496" s="40" t="str">
        <f>IF(ISNUMBER(AVERAGEIFS(Observed!P$2:P$2369,Observed!$A$2:$A$2369,$A496,Observed!$C$2:$C$2369,$C496)),AVERAGEIFS(Observed!P$2:P$2369,Observed!$A$2:$A$2369,$A496,Observed!$C$2:$C$2369,$C496),"")</f>
        <v/>
      </c>
      <c r="Q496" s="40" t="str">
        <f>IF(ISNUMBER(AVERAGEIFS(Observed!Q$2:Q$2369,Observed!$A$2:$A$2369,$A496,Observed!$C$2:$C$2369,$C496)),AVERAGEIFS(Observed!Q$2:Q$2369,Observed!$A$2:$A$2369,$A496,Observed!$C$2:$C$2369,$C496),"")</f>
        <v/>
      </c>
      <c r="R496" s="40" t="str">
        <f>IF(ISNUMBER(AVERAGEIFS(Observed!R$2:R$2369,Observed!$A$2:$A$2369,$A496,Observed!$C$2:$C$2369,$C496)),AVERAGEIFS(Observed!R$2:R$2369,Observed!$A$2:$A$2369,$A496,Observed!$C$2:$C$2369,$C496),"")</f>
        <v/>
      </c>
      <c r="S496" s="41" t="str">
        <f>IF(ISNUMBER(AVERAGEIFS(Observed!S$2:S$2369,Observed!$A$2:$A$2369,$A496,Observed!$C$2:$C$2369,$C496)),AVERAGEIFS(Observed!S$2:S$2369,Observed!$A$2:$A$2369,$A496,Observed!$C$2:$C$2369,$C496),"")</f>
        <v/>
      </c>
      <c r="T496" s="41" t="str">
        <f>IF(ISNUMBER(AVERAGEIFS(Observed!T$2:T$2369,Observed!$A$2:$A$2369,$A496,Observed!$C$2:$C$2369,$C496)),AVERAGEIFS(Observed!T$2:T$2369,Observed!$A$2:$A$2369,$A496,Observed!$C$2:$C$2369,$C496),"")</f>
        <v/>
      </c>
      <c r="U496" s="41" t="str">
        <f>IF(ISNUMBER(AVERAGEIFS(Observed!U$2:U$2369,Observed!$A$2:$A$2369,$A496,Observed!$C$2:$C$2369,$C496)),AVERAGEIFS(Observed!U$2:U$2369,Observed!$A$2:$A$2369,$A496,Observed!$C$2:$C$2369,$C496),"")</f>
        <v/>
      </c>
      <c r="V496" s="40" t="str">
        <f>IF(ISNUMBER(AVERAGEIFS(Observed!V$2:V$2369,Observed!$A$2:$A$2369,$A496,Observed!$C$2:$C$2369,$C496)),AVERAGEIFS(Observed!V$2:V$2369,Observed!$A$2:$A$2369,$A496,Observed!$C$2:$C$2369,$C496),"")</f>
        <v/>
      </c>
      <c r="W496" s="8" t="str">
        <f>IF(ISNUMBER(AVERAGEIFS(Observed!W$2:W$2369,Observed!$A$2:$A$2369,$A496,Observed!$C$2:$C$2369,$C496)),AVERAGEIFS(Observed!W$2:W$2369,Observed!$A$2:$A$2369,$A496,Observed!$C$2:$C$2369,$C496),"")</f>
        <v/>
      </c>
      <c r="X496" s="8" t="str">
        <f>IF(ISNUMBER(AVERAGEIFS(Observed!X$2:X$2369,Observed!$A$2:$A$2369,$A496,Observed!$C$2:$C$2369,$C496)),AVERAGEIFS(Observed!X$2:X$2369,Observed!$A$2:$A$2369,$A496,Observed!$C$2:$C$2369,$C496),"")</f>
        <v/>
      </c>
      <c r="Y496" s="40" t="str">
        <f>IF(ISNUMBER(AVERAGEIFS(Observed!Y$2:Y$2369,Observed!$A$2:$A$2369,$A496,Observed!$C$2:$C$2369,$C496)),AVERAGEIFS(Observed!Y$2:Y$2369,Observed!$A$2:$A$2369,$A496,Observed!$C$2:$C$2369,$C496),"")</f>
        <v/>
      </c>
      <c r="Z496" s="40" t="str">
        <f>IF(ISNUMBER(AVERAGEIFS(Observed!Z$2:Z$2369,Observed!$A$2:$A$2369,$A496,Observed!$C$2:$C$2369,$C496)),AVERAGEIFS(Observed!Z$2:Z$2369,Observed!$A$2:$A$2369,$A496,Observed!$C$2:$C$2369,$C496),"")</f>
        <v/>
      </c>
      <c r="AA496" s="40" t="str">
        <f>IF(ISNUMBER(AVERAGEIFS(Observed!AA$2:AA$2369,Observed!$A$2:$A$2369,$A496,Observed!$C$2:$C$2369,$C496)),AVERAGEIFS(Observed!AA$2:AA$2369,Observed!$A$2:$A$2369,$A496,Observed!$C$2:$C$2369,$C496),"")</f>
        <v/>
      </c>
      <c r="AB496" s="40" t="str">
        <f>IF(ISNUMBER(AVERAGEIFS(Observed!AB$2:AB$2369,Observed!$A$2:$A$2369,$A496,Observed!$C$2:$C$2369,$C496)),AVERAGEIFS(Observed!AB$2:AB$2369,Observed!$A$2:$A$2369,$A496,Observed!$C$2:$C$2369,$C496),"")</f>
        <v/>
      </c>
      <c r="AC496" s="40" t="str">
        <f>IF(ISNUMBER(AVERAGEIFS(Observed!AC$2:AC$2369,Observed!$A$2:$A$2369,$A496,Observed!$C$2:$C$2369,$C496)),AVERAGEIFS(Observed!AC$2:AC$2369,Observed!$A$2:$A$2369,$A496,Observed!$C$2:$C$2369,$C496),"")</f>
        <v/>
      </c>
      <c r="AD496" s="40" t="str">
        <f>IF(ISNUMBER(AVERAGEIFS(Observed!AD$2:AD$2369,Observed!$A$2:$A$2369,$A496,Observed!$C$2:$C$2369,$C496)),AVERAGEIFS(Observed!AD$2:AD$2369,Observed!$A$2:$A$2369,$A496,Observed!$C$2:$C$2369,$C496),"")</f>
        <v/>
      </c>
      <c r="AE496" s="40" t="str">
        <f>IF(ISNUMBER(AVERAGEIFS(Observed!AE$2:AE$2369,Observed!$A$2:$A$2369,$A496,Observed!$C$2:$C$2369,$C496)),AVERAGEIFS(Observed!AE$2:AE$2369,Observed!$A$2:$A$2369,$A496,Observed!$C$2:$C$2369,$C496),"")</f>
        <v/>
      </c>
      <c r="AF496" s="40" t="str">
        <f>IF(ISNUMBER(AVERAGEIFS(Observed!AF$2:AF$2369,Observed!$A$2:$A$2369,$A496,Observed!$C$2:$C$2369,$C496)),AVERAGEIFS(Observed!AF$2:AF$2369,Observed!$A$2:$A$2369,$A496,Observed!$C$2:$C$2369,$C496),"")</f>
        <v/>
      </c>
      <c r="AG496" s="40">
        <f>IF(ISNUMBER(AVERAGEIFS(Observed!AG$2:AG$2369,Observed!$A$2:$A$2369,$A496,Observed!$C$2:$C$2369,$C496)),AVERAGEIFS(Observed!AG$2:AG$2369,Observed!$A$2:$A$2369,$A496,Observed!$C$2:$C$2369,$C496),"")</f>
        <v>2.7333333333333329</v>
      </c>
      <c r="AH496" s="41">
        <f>IF(ISNUMBER(AVERAGEIFS(Observed!AH$2:AH$2369,Observed!$A$2:$A$2369,$A496,Observed!$C$2:$C$2369,$C496)),AVERAGEIFS(Observed!AH$2:AH$2369,Observed!$A$2:$A$2369,$A496,Observed!$C$2:$C$2369,$C496),"")</f>
        <v>4.3333333333333335E-2</v>
      </c>
      <c r="AI496" s="41">
        <f>IF(ISNUMBER(AVERAGEIFS(Observed!AI$2:AI$2369,Observed!$A$2:$A$2369,$A496,Observed!$C$2:$C$2369,$C496)),AVERAGEIFS(Observed!AI$2:AI$2369,Observed!$A$2:$A$2369,$A496,Observed!$C$2:$C$2369,$C496),"")</f>
        <v>4.3333333333333335E-2</v>
      </c>
      <c r="AJ496" s="41" t="str">
        <f>IF(ISNUMBER(AVERAGEIFS(Observed!AJ$2:AJ$2369,Observed!$A$2:$A$2369,$A496,Observed!$C$2:$C$2369,$C496)),AVERAGEIFS(Observed!AJ$2:AJ$2369,Observed!$A$2:$A$2369,$A496,Observed!$C$2:$C$2369,$C496),"")</f>
        <v/>
      </c>
      <c r="AK496" s="40" t="str">
        <f>IF(ISNUMBER(AVERAGEIFS(Observed!AK$2:AK$2369,Observed!$A$2:$A$2369,$A496,Observed!$C$2:$C$2369,$C496)),AVERAGEIFS(Observed!AK$2:AK$2369,Observed!$A$2:$A$2369,$A496,Observed!$C$2:$C$2369,$C496),"")</f>
        <v/>
      </c>
      <c r="AL496" s="41" t="str">
        <f>IF(ISNUMBER(AVERAGEIFS(Observed!AL$2:AL$2369,Observed!$A$2:$A$2369,$A496,Observed!$C$2:$C$2369,$C496)),AVERAGEIFS(Observed!AL$2:AL$2369,Observed!$A$2:$A$2369,$A496,Observed!$C$2:$C$2369,$C496),"")</f>
        <v/>
      </c>
      <c r="AM496" s="40" t="str">
        <f>IF(ISNUMBER(AVERAGEIFS(Observed!AM$2:AM$2369,Observed!$A$2:$A$2369,$A496,Observed!$C$2:$C$2369,$C496)),AVERAGEIFS(Observed!AM$2:AM$2369,Observed!$A$2:$A$2369,$A496,Observed!$C$2:$C$2369,$C496),"")</f>
        <v/>
      </c>
      <c r="AN496" s="40" t="str">
        <f>IF(ISNUMBER(AVERAGEIFS(Observed!AN$2:AN$2369,Observed!$A$2:$A$2369,$A496,Observed!$C$2:$C$2369,$C496)),AVERAGEIFS(Observed!AN$2:AN$2369,Observed!$A$2:$A$2369,$A496,Observed!$C$2:$C$2369,$C496),"")</f>
        <v/>
      </c>
      <c r="AO496" s="40" t="str">
        <f>IF(ISNUMBER(AVERAGEIFS(Observed!AO$2:AO$2369,Observed!$A$2:$A$2369,$A496,Observed!$C$2:$C$2369,$C496)),AVERAGEIFS(Observed!AO$2:AO$2369,Observed!$A$2:$A$2369,$A496,Observed!$C$2:$C$2369,$C496),"")</f>
        <v/>
      </c>
      <c r="AP496" s="41" t="str">
        <f>IF(ISNUMBER(AVERAGEIFS(Observed!AP$2:AP$2369,Observed!$A$2:$A$2369,$A496,Observed!$C$2:$C$2369,$C496)),AVERAGEIFS(Observed!AP$2:AP$2369,Observed!$A$2:$A$2369,$A496,Observed!$C$2:$C$2369,$C496),"")</f>
        <v/>
      </c>
      <c r="AQ496" s="40" t="str">
        <f>IF(ISNUMBER(AVERAGEIFS(Observed!AQ$2:AQ$2369,Observed!$A$2:$A$2369,$A496,Observed!$C$2:$C$2369,$C496)),AVERAGEIFS(Observed!AQ$2:AQ$2369,Observed!$A$2:$A$2369,$A496,Observed!$C$2:$C$2369,$C496),"")</f>
        <v/>
      </c>
      <c r="AR496" s="40" t="str">
        <f>IF(ISNUMBER(AVERAGEIFS(Observed!AR$2:AR$2369,Observed!$A$2:$A$2369,$A496,Observed!$C$2:$C$2369,$C496)),AVERAGEIFS(Observed!AR$2:AR$2369,Observed!$A$2:$A$2369,$A496,Observed!$C$2:$C$2369,$C496),"")</f>
        <v/>
      </c>
      <c r="AS496" s="3">
        <f>COUNTIFS(Observed!$A$2:$A$2369,$A496,Observed!$C$2:$C$2369,$C496)</f>
        <v>3</v>
      </c>
      <c r="AT496" s="3">
        <f t="shared" si="8"/>
        <v>4</v>
      </c>
    </row>
    <row r="497" spans="1:46" x14ac:dyDescent="0.25">
      <c r="A497" t="s">
        <v>72</v>
      </c>
      <c r="B497" t="s">
        <v>68</v>
      </c>
      <c r="C497" s="7">
        <v>42051</v>
      </c>
      <c r="D497" t="s">
        <v>101</v>
      </c>
      <c r="F497">
        <v>500</v>
      </c>
      <c r="J497" t="s">
        <v>96</v>
      </c>
      <c r="K497" t="s">
        <v>58</v>
      </c>
      <c r="L497">
        <v>2</v>
      </c>
      <c r="M497" t="s">
        <v>75</v>
      </c>
      <c r="N497" s="39">
        <f>IF(ISNUMBER(AVERAGEIFS(Observed!N$2:N$2369,Observed!$A$2:$A$2369,$A497,Observed!$C$2:$C$2369,$C497)),AVERAGEIFS(Observed!N$2:N$2369,Observed!$A$2:$A$2369,$A497,Observed!$C$2:$C$2369,$C497),"")</f>
        <v>1289.9333333333334</v>
      </c>
      <c r="O497" s="40">
        <f>IF(ISNUMBER(AVERAGEIFS(Observed!O$2:O$2369,Observed!$A$2:$A$2369,$A497,Observed!$C$2:$C$2369,$C497)),AVERAGEIFS(Observed!O$2:O$2369,Observed!$A$2:$A$2369,$A497,Observed!$C$2:$C$2369,$C497),"")</f>
        <v>128.99333333333334</v>
      </c>
      <c r="P497" s="40" t="str">
        <f>IF(ISNUMBER(AVERAGEIFS(Observed!P$2:P$2369,Observed!$A$2:$A$2369,$A497,Observed!$C$2:$C$2369,$C497)),AVERAGEIFS(Observed!P$2:P$2369,Observed!$A$2:$A$2369,$A497,Observed!$C$2:$C$2369,$C497),"")</f>
        <v/>
      </c>
      <c r="Q497" s="40" t="str">
        <f>IF(ISNUMBER(AVERAGEIFS(Observed!Q$2:Q$2369,Observed!$A$2:$A$2369,$A497,Observed!$C$2:$C$2369,$C497)),AVERAGEIFS(Observed!Q$2:Q$2369,Observed!$A$2:$A$2369,$A497,Observed!$C$2:$C$2369,$C497),"")</f>
        <v/>
      </c>
      <c r="R497" s="40" t="str">
        <f>IF(ISNUMBER(AVERAGEIFS(Observed!R$2:R$2369,Observed!$A$2:$A$2369,$A497,Observed!$C$2:$C$2369,$C497)),AVERAGEIFS(Observed!R$2:R$2369,Observed!$A$2:$A$2369,$A497,Observed!$C$2:$C$2369,$C497),"")</f>
        <v/>
      </c>
      <c r="S497" s="41" t="str">
        <f>IF(ISNUMBER(AVERAGEIFS(Observed!S$2:S$2369,Observed!$A$2:$A$2369,$A497,Observed!$C$2:$C$2369,$C497)),AVERAGEIFS(Observed!S$2:S$2369,Observed!$A$2:$A$2369,$A497,Observed!$C$2:$C$2369,$C497),"")</f>
        <v/>
      </c>
      <c r="T497" s="41" t="str">
        <f>IF(ISNUMBER(AVERAGEIFS(Observed!T$2:T$2369,Observed!$A$2:$A$2369,$A497,Observed!$C$2:$C$2369,$C497)),AVERAGEIFS(Observed!T$2:T$2369,Observed!$A$2:$A$2369,$A497,Observed!$C$2:$C$2369,$C497),"")</f>
        <v/>
      </c>
      <c r="U497" s="41" t="str">
        <f>IF(ISNUMBER(AVERAGEIFS(Observed!U$2:U$2369,Observed!$A$2:$A$2369,$A497,Observed!$C$2:$C$2369,$C497)),AVERAGEIFS(Observed!U$2:U$2369,Observed!$A$2:$A$2369,$A497,Observed!$C$2:$C$2369,$C497),"")</f>
        <v/>
      </c>
      <c r="V497" s="40" t="str">
        <f>IF(ISNUMBER(AVERAGEIFS(Observed!V$2:V$2369,Observed!$A$2:$A$2369,$A497,Observed!$C$2:$C$2369,$C497)),AVERAGEIFS(Observed!V$2:V$2369,Observed!$A$2:$A$2369,$A497,Observed!$C$2:$C$2369,$C497),"")</f>
        <v/>
      </c>
      <c r="W497" s="8" t="str">
        <f>IF(ISNUMBER(AVERAGEIFS(Observed!W$2:W$2369,Observed!$A$2:$A$2369,$A497,Observed!$C$2:$C$2369,$C497)),AVERAGEIFS(Observed!W$2:W$2369,Observed!$A$2:$A$2369,$A497,Observed!$C$2:$C$2369,$C497),"")</f>
        <v/>
      </c>
      <c r="X497" s="8" t="str">
        <f>IF(ISNUMBER(AVERAGEIFS(Observed!X$2:X$2369,Observed!$A$2:$A$2369,$A497,Observed!$C$2:$C$2369,$C497)),AVERAGEIFS(Observed!X$2:X$2369,Observed!$A$2:$A$2369,$A497,Observed!$C$2:$C$2369,$C497),"")</f>
        <v/>
      </c>
      <c r="Y497" s="40" t="str">
        <f>IF(ISNUMBER(AVERAGEIFS(Observed!Y$2:Y$2369,Observed!$A$2:$A$2369,$A497,Observed!$C$2:$C$2369,$C497)),AVERAGEIFS(Observed!Y$2:Y$2369,Observed!$A$2:$A$2369,$A497,Observed!$C$2:$C$2369,$C497),"")</f>
        <v/>
      </c>
      <c r="Z497" s="40" t="str">
        <f>IF(ISNUMBER(AVERAGEIFS(Observed!Z$2:Z$2369,Observed!$A$2:$A$2369,$A497,Observed!$C$2:$C$2369,$C497)),AVERAGEIFS(Observed!Z$2:Z$2369,Observed!$A$2:$A$2369,$A497,Observed!$C$2:$C$2369,$C497),"")</f>
        <v/>
      </c>
      <c r="AA497" s="40" t="str">
        <f>IF(ISNUMBER(AVERAGEIFS(Observed!AA$2:AA$2369,Observed!$A$2:$A$2369,$A497,Observed!$C$2:$C$2369,$C497)),AVERAGEIFS(Observed!AA$2:AA$2369,Observed!$A$2:$A$2369,$A497,Observed!$C$2:$C$2369,$C497),"")</f>
        <v/>
      </c>
      <c r="AB497" s="40" t="str">
        <f>IF(ISNUMBER(AVERAGEIFS(Observed!AB$2:AB$2369,Observed!$A$2:$A$2369,$A497,Observed!$C$2:$C$2369,$C497)),AVERAGEIFS(Observed!AB$2:AB$2369,Observed!$A$2:$A$2369,$A497,Observed!$C$2:$C$2369,$C497),"")</f>
        <v/>
      </c>
      <c r="AC497" s="40" t="str">
        <f>IF(ISNUMBER(AVERAGEIFS(Observed!AC$2:AC$2369,Observed!$A$2:$A$2369,$A497,Observed!$C$2:$C$2369,$C497)),AVERAGEIFS(Observed!AC$2:AC$2369,Observed!$A$2:$A$2369,$A497,Observed!$C$2:$C$2369,$C497),"")</f>
        <v/>
      </c>
      <c r="AD497" s="40" t="str">
        <f>IF(ISNUMBER(AVERAGEIFS(Observed!AD$2:AD$2369,Observed!$A$2:$A$2369,$A497,Observed!$C$2:$C$2369,$C497)),AVERAGEIFS(Observed!AD$2:AD$2369,Observed!$A$2:$A$2369,$A497,Observed!$C$2:$C$2369,$C497),"")</f>
        <v/>
      </c>
      <c r="AE497" s="40" t="str">
        <f>IF(ISNUMBER(AVERAGEIFS(Observed!AE$2:AE$2369,Observed!$A$2:$A$2369,$A497,Observed!$C$2:$C$2369,$C497)),AVERAGEIFS(Observed!AE$2:AE$2369,Observed!$A$2:$A$2369,$A497,Observed!$C$2:$C$2369,$C497),"")</f>
        <v/>
      </c>
      <c r="AF497" s="40" t="str">
        <f>IF(ISNUMBER(AVERAGEIFS(Observed!AF$2:AF$2369,Observed!$A$2:$A$2369,$A497,Observed!$C$2:$C$2369,$C497)),AVERAGEIFS(Observed!AF$2:AF$2369,Observed!$A$2:$A$2369,$A497,Observed!$C$2:$C$2369,$C497),"")</f>
        <v/>
      </c>
      <c r="AG497" s="40">
        <f>IF(ISNUMBER(AVERAGEIFS(Observed!AG$2:AG$2369,Observed!$A$2:$A$2369,$A497,Observed!$C$2:$C$2369,$C497)),AVERAGEIFS(Observed!AG$2:AG$2369,Observed!$A$2:$A$2369,$A497,Observed!$C$2:$C$2369,$C497),"")</f>
        <v>2.6199999999999997</v>
      </c>
      <c r="AH497" s="41">
        <f>IF(ISNUMBER(AVERAGEIFS(Observed!AH$2:AH$2369,Observed!$A$2:$A$2369,$A497,Observed!$C$2:$C$2369,$C497)),AVERAGEIFS(Observed!AH$2:AH$2369,Observed!$A$2:$A$2369,$A497,Observed!$C$2:$C$2369,$C497),"")</f>
        <v>4.2000000000000003E-2</v>
      </c>
      <c r="AI497" s="41">
        <f>IF(ISNUMBER(AVERAGEIFS(Observed!AI$2:AI$2369,Observed!$A$2:$A$2369,$A497,Observed!$C$2:$C$2369,$C497)),AVERAGEIFS(Observed!AI$2:AI$2369,Observed!$A$2:$A$2369,$A497,Observed!$C$2:$C$2369,$C497),"")</f>
        <v>4.2000000000000003E-2</v>
      </c>
      <c r="AJ497" s="41" t="str">
        <f>IF(ISNUMBER(AVERAGEIFS(Observed!AJ$2:AJ$2369,Observed!$A$2:$A$2369,$A497,Observed!$C$2:$C$2369,$C497)),AVERAGEIFS(Observed!AJ$2:AJ$2369,Observed!$A$2:$A$2369,$A497,Observed!$C$2:$C$2369,$C497),"")</f>
        <v/>
      </c>
      <c r="AK497" s="40" t="str">
        <f>IF(ISNUMBER(AVERAGEIFS(Observed!AK$2:AK$2369,Observed!$A$2:$A$2369,$A497,Observed!$C$2:$C$2369,$C497)),AVERAGEIFS(Observed!AK$2:AK$2369,Observed!$A$2:$A$2369,$A497,Observed!$C$2:$C$2369,$C497),"")</f>
        <v/>
      </c>
      <c r="AL497" s="41" t="str">
        <f>IF(ISNUMBER(AVERAGEIFS(Observed!AL$2:AL$2369,Observed!$A$2:$A$2369,$A497,Observed!$C$2:$C$2369,$C497)),AVERAGEIFS(Observed!AL$2:AL$2369,Observed!$A$2:$A$2369,$A497,Observed!$C$2:$C$2369,$C497),"")</f>
        <v/>
      </c>
      <c r="AM497" s="40" t="str">
        <f>IF(ISNUMBER(AVERAGEIFS(Observed!AM$2:AM$2369,Observed!$A$2:$A$2369,$A497,Observed!$C$2:$C$2369,$C497)),AVERAGEIFS(Observed!AM$2:AM$2369,Observed!$A$2:$A$2369,$A497,Observed!$C$2:$C$2369,$C497),"")</f>
        <v/>
      </c>
      <c r="AN497" s="40" t="str">
        <f>IF(ISNUMBER(AVERAGEIFS(Observed!AN$2:AN$2369,Observed!$A$2:$A$2369,$A497,Observed!$C$2:$C$2369,$C497)),AVERAGEIFS(Observed!AN$2:AN$2369,Observed!$A$2:$A$2369,$A497,Observed!$C$2:$C$2369,$C497),"")</f>
        <v/>
      </c>
      <c r="AO497" s="40" t="str">
        <f>IF(ISNUMBER(AVERAGEIFS(Observed!AO$2:AO$2369,Observed!$A$2:$A$2369,$A497,Observed!$C$2:$C$2369,$C497)),AVERAGEIFS(Observed!AO$2:AO$2369,Observed!$A$2:$A$2369,$A497,Observed!$C$2:$C$2369,$C497),"")</f>
        <v/>
      </c>
      <c r="AP497" s="41" t="str">
        <f>IF(ISNUMBER(AVERAGEIFS(Observed!AP$2:AP$2369,Observed!$A$2:$A$2369,$A497,Observed!$C$2:$C$2369,$C497)),AVERAGEIFS(Observed!AP$2:AP$2369,Observed!$A$2:$A$2369,$A497,Observed!$C$2:$C$2369,$C497),"")</f>
        <v/>
      </c>
      <c r="AQ497" s="40" t="str">
        <f>IF(ISNUMBER(AVERAGEIFS(Observed!AQ$2:AQ$2369,Observed!$A$2:$A$2369,$A497,Observed!$C$2:$C$2369,$C497)),AVERAGEIFS(Observed!AQ$2:AQ$2369,Observed!$A$2:$A$2369,$A497,Observed!$C$2:$C$2369,$C497),"")</f>
        <v/>
      </c>
      <c r="AR497" s="40" t="str">
        <f>IF(ISNUMBER(AVERAGEIFS(Observed!AR$2:AR$2369,Observed!$A$2:$A$2369,$A497,Observed!$C$2:$C$2369,$C497)),AVERAGEIFS(Observed!AR$2:AR$2369,Observed!$A$2:$A$2369,$A497,Observed!$C$2:$C$2369,$C497),"")</f>
        <v/>
      </c>
      <c r="AS497" s="3">
        <f>COUNTIFS(Observed!$A$2:$A$2369,$A497,Observed!$C$2:$C$2369,$C497)</f>
        <v>3</v>
      </c>
      <c r="AT497" s="3">
        <f t="shared" si="8"/>
        <v>4</v>
      </c>
    </row>
    <row r="498" spans="1:46" x14ac:dyDescent="0.25">
      <c r="A498" t="s">
        <v>69</v>
      </c>
      <c r="B498" t="s">
        <v>68</v>
      </c>
      <c r="C498" s="7">
        <v>42055</v>
      </c>
      <c r="D498" t="s">
        <v>101</v>
      </c>
      <c r="F498">
        <v>0</v>
      </c>
      <c r="J498" t="s">
        <v>96</v>
      </c>
      <c r="K498" t="s">
        <v>58</v>
      </c>
      <c r="L498">
        <v>2</v>
      </c>
      <c r="M498" t="s">
        <v>76</v>
      </c>
      <c r="N498" s="39">
        <f>IF(ISNUMBER(AVERAGEIFS(Observed!N$2:N$2369,Observed!$A$2:$A$2369,$A498,Observed!$C$2:$C$2369,$C498)),AVERAGEIFS(Observed!N$2:N$2369,Observed!$A$2:$A$2369,$A498,Observed!$C$2:$C$2369,$C498),"")</f>
        <v>722.33333333333337</v>
      </c>
      <c r="O498" s="40">
        <f>IF(ISNUMBER(AVERAGEIFS(Observed!O$2:O$2369,Observed!$A$2:$A$2369,$A498,Observed!$C$2:$C$2369,$C498)),AVERAGEIFS(Observed!O$2:O$2369,Observed!$A$2:$A$2369,$A498,Observed!$C$2:$C$2369,$C498),"")</f>
        <v>72.233333333333334</v>
      </c>
      <c r="P498" s="40" t="str">
        <f>IF(ISNUMBER(AVERAGEIFS(Observed!P$2:P$2369,Observed!$A$2:$A$2369,$A498,Observed!$C$2:$C$2369,$C498)),AVERAGEIFS(Observed!P$2:P$2369,Observed!$A$2:$A$2369,$A498,Observed!$C$2:$C$2369,$C498),"")</f>
        <v/>
      </c>
      <c r="Q498" s="40" t="str">
        <f>IF(ISNUMBER(AVERAGEIFS(Observed!Q$2:Q$2369,Observed!$A$2:$A$2369,$A498,Observed!$C$2:$C$2369,$C498)),AVERAGEIFS(Observed!Q$2:Q$2369,Observed!$A$2:$A$2369,$A498,Observed!$C$2:$C$2369,$C498),"")</f>
        <v/>
      </c>
      <c r="R498" s="40" t="str">
        <f>IF(ISNUMBER(AVERAGEIFS(Observed!R$2:R$2369,Observed!$A$2:$A$2369,$A498,Observed!$C$2:$C$2369,$C498)),AVERAGEIFS(Observed!R$2:R$2369,Observed!$A$2:$A$2369,$A498,Observed!$C$2:$C$2369,$C498),"")</f>
        <v/>
      </c>
      <c r="S498" s="41" t="str">
        <f>IF(ISNUMBER(AVERAGEIFS(Observed!S$2:S$2369,Observed!$A$2:$A$2369,$A498,Observed!$C$2:$C$2369,$C498)),AVERAGEIFS(Observed!S$2:S$2369,Observed!$A$2:$A$2369,$A498,Observed!$C$2:$C$2369,$C498),"")</f>
        <v/>
      </c>
      <c r="T498" s="41" t="str">
        <f>IF(ISNUMBER(AVERAGEIFS(Observed!T$2:T$2369,Observed!$A$2:$A$2369,$A498,Observed!$C$2:$C$2369,$C498)),AVERAGEIFS(Observed!T$2:T$2369,Observed!$A$2:$A$2369,$A498,Observed!$C$2:$C$2369,$C498),"")</f>
        <v/>
      </c>
      <c r="U498" s="41" t="str">
        <f>IF(ISNUMBER(AVERAGEIFS(Observed!U$2:U$2369,Observed!$A$2:$A$2369,$A498,Observed!$C$2:$C$2369,$C498)),AVERAGEIFS(Observed!U$2:U$2369,Observed!$A$2:$A$2369,$A498,Observed!$C$2:$C$2369,$C498),"")</f>
        <v/>
      </c>
      <c r="V498" s="40" t="str">
        <f>IF(ISNUMBER(AVERAGEIFS(Observed!V$2:V$2369,Observed!$A$2:$A$2369,$A498,Observed!$C$2:$C$2369,$C498)),AVERAGEIFS(Observed!V$2:V$2369,Observed!$A$2:$A$2369,$A498,Observed!$C$2:$C$2369,$C498),"")</f>
        <v/>
      </c>
      <c r="W498" s="8" t="str">
        <f>IF(ISNUMBER(AVERAGEIFS(Observed!W$2:W$2369,Observed!$A$2:$A$2369,$A498,Observed!$C$2:$C$2369,$C498)),AVERAGEIFS(Observed!W$2:W$2369,Observed!$A$2:$A$2369,$A498,Observed!$C$2:$C$2369,$C498),"")</f>
        <v/>
      </c>
      <c r="X498" s="8" t="str">
        <f>IF(ISNUMBER(AVERAGEIFS(Observed!X$2:X$2369,Observed!$A$2:$A$2369,$A498,Observed!$C$2:$C$2369,$C498)),AVERAGEIFS(Observed!X$2:X$2369,Observed!$A$2:$A$2369,$A498,Observed!$C$2:$C$2369,$C498),"")</f>
        <v/>
      </c>
      <c r="Y498" s="40" t="str">
        <f>IF(ISNUMBER(AVERAGEIFS(Observed!Y$2:Y$2369,Observed!$A$2:$A$2369,$A498,Observed!$C$2:$C$2369,$C498)),AVERAGEIFS(Observed!Y$2:Y$2369,Observed!$A$2:$A$2369,$A498,Observed!$C$2:$C$2369,$C498),"")</f>
        <v/>
      </c>
      <c r="Z498" s="40" t="str">
        <f>IF(ISNUMBER(AVERAGEIFS(Observed!Z$2:Z$2369,Observed!$A$2:$A$2369,$A498,Observed!$C$2:$C$2369,$C498)),AVERAGEIFS(Observed!Z$2:Z$2369,Observed!$A$2:$A$2369,$A498,Observed!$C$2:$C$2369,$C498),"")</f>
        <v/>
      </c>
      <c r="AA498" s="40" t="str">
        <f>IF(ISNUMBER(AVERAGEIFS(Observed!AA$2:AA$2369,Observed!$A$2:$A$2369,$A498,Observed!$C$2:$C$2369,$C498)),AVERAGEIFS(Observed!AA$2:AA$2369,Observed!$A$2:$A$2369,$A498,Observed!$C$2:$C$2369,$C498),"")</f>
        <v/>
      </c>
      <c r="AB498" s="40" t="str">
        <f>IF(ISNUMBER(AVERAGEIFS(Observed!AB$2:AB$2369,Observed!$A$2:$A$2369,$A498,Observed!$C$2:$C$2369,$C498)),AVERAGEIFS(Observed!AB$2:AB$2369,Observed!$A$2:$A$2369,$A498,Observed!$C$2:$C$2369,$C498),"")</f>
        <v/>
      </c>
      <c r="AC498" s="40" t="str">
        <f>IF(ISNUMBER(AVERAGEIFS(Observed!AC$2:AC$2369,Observed!$A$2:$A$2369,$A498,Observed!$C$2:$C$2369,$C498)),AVERAGEIFS(Observed!AC$2:AC$2369,Observed!$A$2:$A$2369,$A498,Observed!$C$2:$C$2369,$C498),"")</f>
        <v/>
      </c>
      <c r="AD498" s="40" t="str">
        <f>IF(ISNUMBER(AVERAGEIFS(Observed!AD$2:AD$2369,Observed!$A$2:$A$2369,$A498,Observed!$C$2:$C$2369,$C498)),AVERAGEIFS(Observed!AD$2:AD$2369,Observed!$A$2:$A$2369,$A498,Observed!$C$2:$C$2369,$C498),"")</f>
        <v/>
      </c>
      <c r="AE498" s="40" t="str">
        <f>IF(ISNUMBER(AVERAGEIFS(Observed!AE$2:AE$2369,Observed!$A$2:$A$2369,$A498,Observed!$C$2:$C$2369,$C498)),AVERAGEIFS(Observed!AE$2:AE$2369,Observed!$A$2:$A$2369,$A498,Observed!$C$2:$C$2369,$C498),"")</f>
        <v/>
      </c>
      <c r="AF498" s="40" t="str">
        <f>IF(ISNUMBER(AVERAGEIFS(Observed!AF$2:AF$2369,Observed!$A$2:$A$2369,$A498,Observed!$C$2:$C$2369,$C498)),AVERAGEIFS(Observed!AF$2:AF$2369,Observed!$A$2:$A$2369,$A498,Observed!$C$2:$C$2369,$C498),"")</f>
        <v/>
      </c>
      <c r="AG498" s="40">
        <f>IF(ISNUMBER(AVERAGEIFS(Observed!AG$2:AG$2369,Observed!$A$2:$A$2369,$A498,Observed!$C$2:$C$2369,$C498)),AVERAGEIFS(Observed!AG$2:AG$2369,Observed!$A$2:$A$2369,$A498,Observed!$C$2:$C$2369,$C498),"")</f>
        <v>2.3466666666666667</v>
      </c>
      <c r="AH498" s="41">
        <f>IF(ISNUMBER(AVERAGEIFS(Observed!AH$2:AH$2369,Observed!$A$2:$A$2369,$A498,Observed!$C$2:$C$2369,$C498)),AVERAGEIFS(Observed!AH$2:AH$2369,Observed!$A$2:$A$2369,$A498,Observed!$C$2:$C$2369,$C498),"")</f>
        <v>3.7333333333333336E-2</v>
      </c>
      <c r="AI498" s="41">
        <f>IF(ISNUMBER(AVERAGEIFS(Observed!AI$2:AI$2369,Observed!$A$2:$A$2369,$A498,Observed!$C$2:$C$2369,$C498)),AVERAGEIFS(Observed!AI$2:AI$2369,Observed!$A$2:$A$2369,$A498,Observed!$C$2:$C$2369,$C498),"")</f>
        <v>3.7333333333333336E-2</v>
      </c>
      <c r="AJ498" s="41" t="str">
        <f>IF(ISNUMBER(AVERAGEIFS(Observed!AJ$2:AJ$2369,Observed!$A$2:$A$2369,$A498,Observed!$C$2:$C$2369,$C498)),AVERAGEIFS(Observed!AJ$2:AJ$2369,Observed!$A$2:$A$2369,$A498,Observed!$C$2:$C$2369,$C498),"")</f>
        <v/>
      </c>
      <c r="AK498" s="40" t="str">
        <f>IF(ISNUMBER(AVERAGEIFS(Observed!AK$2:AK$2369,Observed!$A$2:$A$2369,$A498,Observed!$C$2:$C$2369,$C498)),AVERAGEIFS(Observed!AK$2:AK$2369,Observed!$A$2:$A$2369,$A498,Observed!$C$2:$C$2369,$C498),"")</f>
        <v/>
      </c>
      <c r="AL498" s="41" t="str">
        <f>IF(ISNUMBER(AVERAGEIFS(Observed!AL$2:AL$2369,Observed!$A$2:$A$2369,$A498,Observed!$C$2:$C$2369,$C498)),AVERAGEIFS(Observed!AL$2:AL$2369,Observed!$A$2:$A$2369,$A498,Observed!$C$2:$C$2369,$C498),"")</f>
        <v/>
      </c>
      <c r="AM498" s="40" t="str">
        <f>IF(ISNUMBER(AVERAGEIFS(Observed!AM$2:AM$2369,Observed!$A$2:$A$2369,$A498,Observed!$C$2:$C$2369,$C498)),AVERAGEIFS(Observed!AM$2:AM$2369,Observed!$A$2:$A$2369,$A498,Observed!$C$2:$C$2369,$C498),"")</f>
        <v/>
      </c>
      <c r="AN498" s="40" t="str">
        <f>IF(ISNUMBER(AVERAGEIFS(Observed!AN$2:AN$2369,Observed!$A$2:$A$2369,$A498,Observed!$C$2:$C$2369,$C498)),AVERAGEIFS(Observed!AN$2:AN$2369,Observed!$A$2:$A$2369,$A498,Observed!$C$2:$C$2369,$C498),"")</f>
        <v/>
      </c>
      <c r="AO498" s="40" t="str">
        <f>IF(ISNUMBER(AVERAGEIFS(Observed!AO$2:AO$2369,Observed!$A$2:$A$2369,$A498,Observed!$C$2:$C$2369,$C498)),AVERAGEIFS(Observed!AO$2:AO$2369,Observed!$A$2:$A$2369,$A498,Observed!$C$2:$C$2369,$C498),"")</f>
        <v/>
      </c>
      <c r="AP498" s="41" t="str">
        <f>IF(ISNUMBER(AVERAGEIFS(Observed!AP$2:AP$2369,Observed!$A$2:$A$2369,$A498,Observed!$C$2:$C$2369,$C498)),AVERAGEIFS(Observed!AP$2:AP$2369,Observed!$A$2:$A$2369,$A498,Observed!$C$2:$C$2369,$C498),"")</f>
        <v/>
      </c>
      <c r="AQ498" s="40" t="str">
        <f>IF(ISNUMBER(AVERAGEIFS(Observed!AQ$2:AQ$2369,Observed!$A$2:$A$2369,$A498,Observed!$C$2:$C$2369,$C498)),AVERAGEIFS(Observed!AQ$2:AQ$2369,Observed!$A$2:$A$2369,$A498,Observed!$C$2:$C$2369,$C498),"")</f>
        <v/>
      </c>
      <c r="AR498" s="40" t="str">
        <f>IF(ISNUMBER(AVERAGEIFS(Observed!AR$2:AR$2369,Observed!$A$2:$A$2369,$A498,Observed!$C$2:$C$2369,$C498)),AVERAGEIFS(Observed!AR$2:AR$2369,Observed!$A$2:$A$2369,$A498,Observed!$C$2:$C$2369,$C498),"")</f>
        <v/>
      </c>
      <c r="AS498" s="3">
        <f>COUNTIFS(Observed!$A$2:$A$2369,$A498,Observed!$C$2:$C$2369,$C498)</f>
        <v>3</v>
      </c>
      <c r="AT498" s="3">
        <f t="shared" si="8"/>
        <v>4</v>
      </c>
    </row>
    <row r="499" spans="1:46" x14ac:dyDescent="0.25">
      <c r="A499" t="s">
        <v>71</v>
      </c>
      <c r="B499" t="s">
        <v>68</v>
      </c>
      <c r="C499" s="7">
        <v>42055</v>
      </c>
      <c r="D499" t="s">
        <v>101</v>
      </c>
      <c r="F499">
        <v>50</v>
      </c>
      <c r="J499" t="s">
        <v>96</v>
      </c>
      <c r="K499" t="s">
        <v>58</v>
      </c>
      <c r="L499">
        <v>2</v>
      </c>
      <c r="M499" t="s">
        <v>76</v>
      </c>
      <c r="N499" s="39">
        <f>IF(ISNUMBER(AVERAGEIFS(Observed!N$2:N$2369,Observed!$A$2:$A$2369,$A499,Observed!$C$2:$C$2369,$C499)),AVERAGEIFS(Observed!N$2:N$2369,Observed!$A$2:$A$2369,$A499,Observed!$C$2:$C$2369,$C499),"")</f>
        <v>779.66666666666663</v>
      </c>
      <c r="O499" s="40">
        <f>IF(ISNUMBER(AVERAGEIFS(Observed!O$2:O$2369,Observed!$A$2:$A$2369,$A499,Observed!$C$2:$C$2369,$C499)),AVERAGEIFS(Observed!O$2:O$2369,Observed!$A$2:$A$2369,$A499,Observed!$C$2:$C$2369,$C499),"")</f>
        <v>77.966666666666654</v>
      </c>
      <c r="P499" s="40" t="str">
        <f>IF(ISNUMBER(AVERAGEIFS(Observed!P$2:P$2369,Observed!$A$2:$A$2369,$A499,Observed!$C$2:$C$2369,$C499)),AVERAGEIFS(Observed!P$2:P$2369,Observed!$A$2:$A$2369,$A499,Observed!$C$2:$C$2369,$C499),"")</f>
        <v/>
      </c>
      <c r="Q499" s="40" t="str">
        <f>IF(ISNUMBER(AVERAGEIFS(Observed!Q$2:Q$2369,Observed!$A$2:$A$2369,$A499,Observed!$C$2:$C$2369,$C499)),AVERAGEIFS(Observed!Q$2:Q$2369,Observed!$A$2:$A$2369,$A499,Observed!$C$2:$C$2369,$C499),"")</f>
        <v/>
      </c>
      <c r="R499" s="40" t="str">
        <f>IF(ISNUMBER(AVERAGEIFS(Observed!R$2:R$2369,Observed!$A$2:$A$2369,$A499,Observed!$C$2:$C$2369,$C499)),AVERAGEIFS(Observed!R$2:R$2369,Observed!$A$2:$A$2369,$A499,Observed!$C$2:$C$2369,$C499),"")</f>
        <v/>
      </c>
      <c r="S499" s="41" t="str">
        <f>IF(ISNUMBER(AVERAGEIFS(Observed!S$2:S$2369,Observed!$A$2:$A$2369,$A499,Observed!$C$2:$C$2369,$C499)),AVERAGEIFS(Observed!S$2:S$2369,Observed!$A$2:$A$2369,$A499,Observed!$C$2:$C$2369,$C499),"")</f>
        <v/>
      </c>
      <c r="T499" s="41" t="str">
        <f>IF(ISNUMBER(AVERAGEIFS(Observed!T$2:T$2369,Observed!$A$2:$A$2369,$A499,Observed!$C$2:$C$2369,$C499)),AVERAGEIFS(Observed!T$2:T$2369,Observed!$A$2:$A$2369,$A499,Observed!$C$2:$C$2369,$C499),"")</f>
        <v/>
      </c>
      <c r="U499" s="41" t="str">
        <f>IF(ISNUMBER(AVERAGEIFS(Observed!U$2:U$2369,Observed!$A$2:$A$2369,$A499,Observed!$C$2:$C$2369,$C499)),AVERAGEIFS(Observed!U$2:U$2369,Observed!$A$2:$A$2369,$A499,Observed!$C$2:$C$2369,$C499),"")</f>
        <v/>
      </c>
      <c r="V499" s="40" t="str">
        <f>IF(ISNUMBER(AVERAGEIFS(Observed!V$2:V$2369,Observed!$A$2:$A$2369,$A499,Observed!$C$2:$C$2369,$C499)),AVERAGEIFS(Observed!V$2:V$2369,Observed!$A$2:$A$2369,$A499,Observed!$C$2:$C$2369,$C499),"")</f>
        <v/>
      </c>
      <c r="W499" s="8" t="str">
        <f>IF(ISNUMBER(AVERAGEIFS(Observed!W$2:W$2369,Observed!$A$2:$A$2369,$A499,Observed!$C$2:$C$2369,$C499)),AVERAGEIFS(Observed!W$2:W$2369,Observed!$A$2:$A$2369,$A499,Observed!$C$2:$C$2369,$C499),"")</f>
        <v/>
      </c>
      <c r="X499" s="8" t="str">
        <f>IF(ISNUMBER(AVERAGEIFS(Observed!X$2:X$2369,Observed!$A$2:$A$2369,$A499,Observed!$C$2:$C$2369,$C499)),AVERAGEIFS(Observed!X$2:X$2369,Observed!$A$2:$A$2369,$A499,Observed!$C$2:$C$2369,$C499),"")</f>
        <v/>
      </c>
      <c r="Y499" s="40" t="str">
        <f>IF(ISNUMBER(AVERAGEIFS(Observed!Y$2:Y$2369,Observed!$A$2:$A$2369,$A499,Observed!$C$2:$C$2369,$C499)),AVERAGEIFS(Observed!Y$2:Y$2369,Observed!$A$2:$A$2369,$A499,Observed!$C$2:$C$2369,$C499),"")</f>
        <v/>
      </c>
      <c r="Z499" s="40" t="str">
        <f>IF(ISNUMBER(AVERAGEIFS(Observed!Z$2:Z$2369,Observed!$A$2:$A$2369,$A499,Observed!$C$2:$C$2369,$C499)),AVERAGEIFS(Observed!Z$2:Z$2369,Observed!$A$2:$A$2369,$A499,Observed!$C$2:$C$2369,$C499),"")</f>
        <v/>
      </c>
      <c r="AA499" s="40" t="str">
        <f>IF(ISNUMBER(AVERAGEIFS(Observed!AA$2:AA$2369,Observed!$A$2:$A$2369,$A499,Observed!$C$2:$C$2369,$C499)),AVERAGEIFS(Observed!AA$2:AA$2369,Observed!$A$2:$A$2369,$A499,Observed!$C$2:$C$2369,$C499),"")</f>
        <v/>
      </c>
      <c r="AB499" s="40" t="str">
        <f>IF(ISNUMBER(AVERAGEIFS(Observed!AB$2:AB$2369,Observed!$A$2:$A$2369,$A499,Observed!$C$2:$C$2369,$C499)),AVERAGEIFS(Observed!AB$2:AB$2369,Observed!$A$2:$A$2369,$A499,Observed!$C$2:$C$2369,$C499),"")</f>
        <v/>
      </c>
      <c r="AC499" s="40" t="str">
        <f>IF(ISNUMBER(AVERAGEIFS(Observed!AC$2:AC$2369,Observed!$A$2:$A$2369,$A499,Observed!$C$2:$C$2369,$C499)),AVERAGEIFS(Observed!AC$2:AC$2369,Observed!$A$2:$A$2369,$A499,Observed!$C$2:$C$2369,$C499),"")</f>
        <v/>
      </c>
      <c r="AD499" s="40" t="str">
        <f>IF(ISNUMBER(AVERAGEIFS(Observed!AD$2:AD$2369,Observed!$A$2:$A$2369,$A499,Observed!$C$2:$C$2369,$C499)),AVERAGEIFS(Observed!AD$2:AD$2369,Observed!$A$2:$A$2369,$A499,Observed!$C$2:$C$2369,$C499),"")</f>
        <v/>
      </c>
      <c r="AE499" s="40" t="str">
        <f>IF(ISNUMBER(AVERAGEIFS(Observed!AE$2:AE$2369,Observed!$A$2:$A$2369,$A499,Observed!$C$2:$C$2369,$C499)),AVERAGEIFS(Observed!AE$2:AE$2369,Observed!$A$2:$A$2369,$A499,Observed!$C$2:$C$2369,$C499),"")</f>
        <v/>
      </c>
      <c r="AF499" s="40" t="str">
        <f>IF(ISNUMBER(AVERAGEIFS(Observed!AF$2:AF$2369,Observed!$A$2:$A$2369,$A499,Observed!$C$2:$C$2369,$C499)),AVERAGEIFS(Observed!AF$2:AF$2369,Observed!$A$2:$A$2369,$A499,Observed!$C$2:$C$2369,$C499),"")</f>
        <v/>
      </c>
      <c r="AG499" s="40">
        <f>IF(ISNUMBER(AVERAGEIFS(Observed!AG$2:AG$2369,Observed!$A$2:$A$2369,$A499,Observed!$C$2:$C$2369,$C499)),AVERAGEIFS(Observed!AG$2:AG$2369,Observed!$A$2:$A$2369,$A499,Observed!$C$2:$C$2369,$C499),"")</f>
        <v>2.1933333333333334</v>
      </c>
      <c r="AH499" s="41">
        <f>IF(ISNUMBER(AVERAGEIFS(Observed!AH$2:AH$2369,Observed!$A$2:$A$2369,$A499,Observed!$C$2:$C$2369,$C499)),AVERAGEIFS(Observed!AH$2:AH$2369,Observed!$A$2:$A$2369,$A499,Observed!$C$2:$C$2369,$C499),"")</f>
        <v>3.4999999999999996E-2</v>
      </c>
      <c r="AI499" s="41">
        <f>IF(ISNUMBER(AVERAGEIFS(Observed!AI$2:AI$2369,Observed!$A$2:$A$2369,$A499,Observed!$C$2:$C$2369,$C499)),AVERAGEIFS(Observed!AI$2:AI$2369,Observed!$A$2:$A$2369,$A499,Observed!$C$2:$C$2369,$C499),"")</f>
        <v>3.4999999999999996E-2</v>
      </c>
      <c r="AJ499" s="41" t="str">
        <f>IF(ISNUMBER(AVERAGEIFS(Observed!AJ$2:AJ$2369,Observed!$A$2:$A$2369,$A499,Observed!$C$2:$C$2369,$C499)),AVERAGEIFS(Observed!AJ$2:AJ$2369,Observed!$A$2:$A$2369,$A499,Observed!$C$2:$C$2369,$C499),"")</f>
        <v/>
      </c>
      <c r="AK499" s="40" t="str">
        <f>IF(ISNUMBER(AVERAGEIFS(Observed!AK$2:AK$2369,Observed!$A$2:$A$2369,$A499,Observed!$C$2:$C$2369,$C499)),AVERAGEIFS(Observed!AK$2:AK$2369,Observed!$A$2:$A$2369,$A499,Observed!$C$2:$C$2369,$C499),"")</f>
        <v/>
      </c>
      <c r="AL499" s="41" t="str">
        <f>IF(ISNUMBER(AVERAGEIFS(Observed!AL$2:AL$2369,Observed!$A$2:$A$2369,$A499,Observed!$C$2:$C$2369,$C499)),AVERAGEIFS(Observed!AL$2:AL$2369,Observed!$A$2:$A$2369,$A499,Observed!$C$2:$C$2369,$C499),"")</f>
        <v/>
      </c>
      <c r="AM499" s="40" t="str">
        <f>IF(ISNUMBER(AVERAGEIFS(Observed!AM$2:AM$2369,Observed!$A$2:$A$2369,$A499,Observed!$C$2:$C$2369,$C499)),AVERAGEIFS(Observed!AM$2:AM$2369,Observed!$A$2:$A$2369,$A499,Observed!$C$2:$C$2369,$C499),"")</f>
        <v/>
      </c>
      <c r="AN499" s="40" t="str">
        <f>IF(ISNUMBER(AVERAGEIFS(Observed!AN$2:AN$2369,Observed!$A$2:$A$2369,$A499,Observed!$C$2:$C$2369,$C499)),AVERAGEIFS(Observed!AN$2:AN$2369,Observed!$A$2:$A$2369,$A499,Observed!$C$2:$C$2369,$C499),"")</f>
        <v/>
      </c>
      <c r="AO499" s="40" t="str">
        <f>IF(ISNUMBER(AVERAGEIFS(Observed!AO$2:AO$2369,Observed!$A$2:$A$2369,$A499,Observed!$C$2:$C$2369,$C499)),AVERAGEIFS(Observed!AO$2:AO$2369,Observed!$A$2:$A$2369,$A499,Observed!$C$2:$C$2369,$C499),"")</f>
        <v/>
      </c>
      <c r="AP499" s="41" t="str">
        <f>IF(ISNUMBER(AVERAGEIFS(Observed!AP$2:AP$2369,Observed!$A$2:$A$2369,$A499,Observed!$C$2:$C$2369,$C499)),AVERAGEIFS(Observed!AP$2:AP$2369,Observed!$A$2:$A$2369,$A499,Observed!$C$2:$C$2369,$C499),"")</f>
        <v/>
      </c>
      <c r="AQ499" s="40" t="str">
        <f>IF(ISNUMBER(AVERAGEIFS(Observed!AQ$2:AQ$2369,Observed!$A$2:$A$2369,$A499,Observed!$C$2:$C$2369,$C499)),AVERAGEIFS(Observed!AQ$2:AQ$2369,Observed!$A$2:$A$2369,$A499,Observed!$C$2:$C$2369,$C499),"")</f>
        <v/>
      </c>
      <c r="AR499" s="40" t="str">
        <f>IF(ISNUMBER(AVERAGEIFS(Observed!AR$2:AR$2369,Observed!$A$2:$A$2369,$A499,Observed!$C$2:$C$2369,$C499)),AVERAGEIFS(Observed!AR$2:AR$2369,Observed!$A$2:$A$2369,$A499,Observed!$C$2:$C$2369,$C499),"")</f>
        <v/>
      </c>
      <c r="AS499" s="3">
        <f>COUNTIFS(Observed!$A$2:$A$2369,$A499,Observed!$C$2:$C$2369,$C499)</f>
        <v>3</v>
      </c>
      <c r="AT499" s="3">
        <f t="shared" si="8"/>
        <v>4</v>
      </c>
    </row>
    <row r="500" spans="1:46" x14ac:dyDescent="0.25">
      <c r="A500" t="s">
        <v>70</v>
      </c>
      <c r="B500" t="s">
        <v>68</v>
      </c>
      <c r="C500" s="7">
        <v>42055</v>
      </c>
      <c r="D500" t="s">
        <v>101</v>
      </c>
      <c r="F500">
        <v>100</v>
      </c>
      <c r="J500" t="s">
        <v>96</v>
      </c>
      <c r="K500" t="s">
        <v>58</v>
      </c>
      <c r="L500">
        <v>2</v>
      </c>
      <c r="M500" t="s">
        <v>76</v>
      </c>
      <c r="N500" s="39">
        <f>IF(ISNUMBER(AVERAGEIFS(Observed!N$2:N$2369,Observed!$A$2:$A$2369,$A500,Observed!$C$2:$C$2369,$C500)),AVERAGEIFS(Observed!N$2:N$2369,Observed!$A$2:$A$2369,$A500,Observed!$C$2:$C$2369,$C500),"")</f>
        <v>888.6</v>
      </c>
      <c r="O500" s="40">
        <f>IF(ISNUMBER(AVERAGEIFS(Observed!O$2:O$2369,Observed!$A$2:$A$2369,$A500,Observed!$C$2:$C$2369,$C500)),AVERAGEIFS(Observed!O$2:O$2369,Observed!$A$2:$A$2369,$A500,Observed!$C$2:$C$2369,$C500),"")</f>
        <v>88.860000000000014</v>
      </c>
      <c r="P500" s="40" t="str">
        <f>IF(ISNUMBER(AVERAGEIFS(Observed!P$2:P$2369,Observed!$A$2:$A$2369,$A500,Observed!$C$2:$C$2369,$C500)),AVERAGEIFS(Observed!P$2:P$2369,Observed!$A$2:$A$2369,$A500,Observed!$C$2:$C$2369,$C500),"")</f>
        <v/>
      </c>
      <c r="Q500" s="40" t="str">
        <f>IF(ISNUMBER(AVERAGEIFS(Observed!Q$2:Q$2369,Observed!$A$2:$A$2369,$A500,Observed!$C$2:$C$2369,$C500)),AVERAGEIFS(Observed!Q$2:Q$2369,Observed!$A$2:$A$2369,$A500,Observed!$C$2:$C$2369,$C500),"")</f>
        <v/>
      </c>
      <c r="R500" s="40" t="str">
        <f>IF(ISNUMBER(AVERAGEIFS(Observed!R$2:R$2369,Observed!$A$2:$A$2369,$A500,Observed!$C$2:$C$2369,$C500)),AVERAGEIFS(Observed!R$2:R$2369,Observed!$A$2:$A$2369,$A500,Observed!$C$2:$C$2369,$C500),"")</f>
        <v/>
      </c>
      <c r="S500" s="41" t="str">
        <f>IF(ISNUMBER(AVERAGEIFS(Observed!S$2:S$2369,Observed!$A$2:$A$2369,$A500,Observed!$C$2:$C$2369,$C500)),AVERAGEIFS(Observed!S$2:S$2369,Observed!$A$2:$A$2369,$A500,Observed!$C$2:$C$2369,$C500),"")</f>
        <v/>
      </c>
      <c r="T500" s="41" t="str">
        <f>IF(ISNUMBER(AVERAGEIFS(Observed!T$2:T$2369,Observed!$A$2:$A$2369,$A500,Observed!$C$2:$C$2369,$C500)),AVERAGEIFS(Observed!T$2:T$2369,Observed!$A$2:$A$2369,$A500,Observed!$C$2:$C$2369,$C500),"")</f>
        <v/>
      </c>
      <c r="U500" s="41" t="str">
        <f>IF(ISNUMBER(AVERAGEIFS(Observed!U$2:U$2369,Observed!$A$2:$A$2369,$A500,Observed!$C$2:$C$2369,$C500)),AVERAGEIFS(Observed!U$2:U$2369,Observed!$A$2:$A$2369,$A500,Observed!$C$2:$C$2369,$C500),"")</f>
        <v/>
      </c>
      <c r="V500" s="40" t="str">
        <f>IF(ISNUMBER(AVERAGEIFS(Observed!V$2:V$2369,Observed!$A$2:$A$2369,$A500,Observed!$C$2:$C$2369,$C500)),AVERAGEIFS(Observed!V$2:V$2369,Observed!$A$2:$A$2369,$A500,Observed!$C$2:$C$2369,$C500),"")</f>
        <v/>
      </c>
      <c r="W500" s="8" t="str">
        <f>IF(ISNUMBER(AVERAGEIFS(Observed!W$2:W$2369,Observed!$A$2:$A$2369,$A500,Observed!$C$2:$C$2369,$C500)),AVERAGEIFS(Observed!W$2:W$2369,Observed!$A$2:$A$2369,$A500,Observed!$C$2:$C$2369,$C500),"")</f>
        <v/>
      </c>
      <c r="X500" s="8" t="str">
        <f>IF(ISNUMBER(AVERAGEIFS(Observed!X$2:X$2369,Observed!$A$2:$A$2369,$A500,Observed!$C$2:$C$2369,$C500)),AVERAGEIFS(Observed!X$2:X$2369,Observed!$A$2:$A$2369,$A500,Observed!$C$2:$C$2369,$C500),"")</f>
        <v/>
      </c>
      <c r="Y500" s="40" t="str">
        <f>IF(ISNUMBER(AVERAGEIFS(Observed!Y$2:Y$2369,Observed!$A$2:$A$2369,$A500,Observed!$C$2:$C$2369,$C500)),AVERAGEIFS(Observed!Y$2:Y$2369,Observed!$A$2:$A$2369,$A500,Observed!$C$2:$C$2369,$C500),"")</f>
        <v/>
      </c>
      <c r="Z500" s="40" t="str">
        <f>IF(ISNUMBER(AVERAGEIFS(Observed!Z$2:Z$2369,Observed!$A$2:$A$2369,$A500,Observed!$C$2:$C$2369,$C500)),AVERAGEIFS(Observed!Z$2:Z$2369,Observed!$A$2:$A$2369,$A500,Observed!$C$2:$C$2369,$C500),"")</f>
        <v/>
      </c>
      <c r="AA500" s="40" t="str">
        <f>IF(ISNUMBER(AVERAGEIFS(Observed!AA$2:AA$2369,Observed!$A$2:$A$2369,$A500,Observed!$C$2:$C$2369,$C500)),AVERAGEIFS(Observed!AA$2:AA$2369,Observed!$A$2:$A$2369,$A500,Observed!$C$2:$C$2369,$C500),"")</f>
        <v/>
      </c>
      <c r="AB500" s="40" t="str">
        <f>IF(ISNUMBER(AVERAGEIFS(Observed!AB$2:AB$2369,Observed!$A$2:$A$2369,$A500,Observed!$C$2:$C$2369,$C500)),AVERAGEIFS(Observed!AB$2:AB$2369,Observed!$A$2:$A$2369,$A500,Observed!$C$2:$C$2369,$C500),"")</f>
        <v/>
      </c>
      <c r="AC500" s="40" t="str">
        <f>IF(ISNUMBER(AVERAGEIFS(Observed!AC$2:AC$2369,Observed!$A$2:$A$2369,$A500,Observed!$C$2:$C$2369,$C500)),AVERAGEIFS(Observed!AC$2:AC$2369,Observed!$A$2:$A$2369,$A500,Observed!$C$2:$C$2369,$C500),"")</f>
        <v/>
      </c>
      <c r="AD500" s="40" t="str">
        <f>IF(ISNUMBER(AVERAGEIFS(Observed!AD$2:AD$2369,Observed!$A$2:$A$2369,$A500,Observed!$C$2:$C$2369,$C500)),AVERAGEIFS(Observed!AD$2:AD$2369,Observed!$A$2:$A$2369,$A500,Observed!$C$2:$C$2369,$C500),"")</f>
        <v/>
      </c>
      <c r="AE500" s="40" t="str">
        <f>IF(ISNUMBER(AVERAGEIFS(Observed!AE$2:AE$2369,Observed!$A$2:$A$2369,$A500,Observed!$C$2:$C$2369,$C500)),AVERAGEIFS(Observed!AE$2:AE$2369,Observed!$A$2:$A$2369,$A500,Observed!$C$2:$C$2369,$C500),"")</f>
        <v/>
      </c>
      <c r="AF500" s="40" t="str">
        <f>IF(ISNUMBER(AVERAGEIFS(Observed!AF$2:AF$2369,Observed!$A$2:$A$2369,$A500,Observed!$C$2:$C$2369,$C500)),AVERAGEIFS(Observed!AF$2:AF$2369,Observed!$A$2:$A$2369,$A500,Observed!$C$2:$C$2369,$C500),"")</f>
        <v/>
      </c>
      <c r="AG500" s="40">
        <f>IF(ISNUMBER(AVERAGEIFS(Observed!AG$2:AG$2369,Observed!$A$2:$A$2369,$A500,Observed!$C$2:$C$2369,$C500)),AVERAGEIFS(Observed!AG$2:AG$2369,Observed!$A$2:$A$2369,$A500,Observed!$C$2:$C$2369,$C500),"")</f>
        <v>2.3666666666666667</v>
      </c>
      <c r="AH500" s="41">
        <f>IF(ISNUMBER(AVERAGEIFS(Observed!AH$2:AH$2369,Observed!$A$2:$A$2369,$A500,Observed!$C$2:$C$2369,$C500)),AVERAGEIFS(Observed!AH$2:AH$2369,Observed!$A$2:$A$2369,$A500,Observed!$C$2:$C$2369,$C500),"")</f>
        <v>3.7666666666666668E-2</v>
      </c>
      <c r="AI500" s="41">
        <f>IF(ISNUMBER(AVERAGEIFS(Observed!AI$2:AI$2369,Observed!$A$2:$A$2369,$A500,Observed!$C$2:$C$2369,$C500)),AVERAGEIFS(Observed!AI$2:AI$2369,Observed!$A$2:$A$2369,$A500,Observed!$C$2:$C$2369,$C500),"")</f>
        <v>3.7666666666666668E-2</v>
      </c>
      <c r="AJ500" s="41" t="str">
        <f>IF(ISNUMBER(AVERAGEIFS(Observed!AJ$2:AJ$2369,Observed!$A$2:$A$2369,$A500,Observed!$C$2:$C$2369,$C500)),AVERAGEIFS(Observed!AJ$2:AJ$2369,Observed!$A$2:$A$2369,$A500,Observed!$C$2:$C$2369,$C500),"")</f>
        <v/>
      </c>
      <c r="AK500" s="40" t="str">
        <f>IF(ISNUMBER(AVERAGEIFS(Observed!AK$2:AK$2369,Observed!$A$2:$A$2369,$A500,Observed!$C$2:$C$2369,$C500)),AVERAGEIFS(Observed!AK$2:AK$2369,Observed!$A$2:$A$2369,$A500,Observed!$C$2:$C$2369,$C500),"")</f>
        <v/>
      </c>
      <c r="AL500" s="41" t="str">
        <f>IF(ISNUMBER(AVERAGEIFS(Observed!AL$2:AL$2369,Observed!$A$2:$A$2369,$A500,Observed!$C$2:$C$2369,$C500)),AVERAGEIFS(Observed!AL$2:AL$2369,Observed!$A$2:$A$2369,$A500,Observed!$C$2:$C$2369,$C500),"")</f>
        <v/>
      </c>
      <c r="AM500" s="40" t="str">
        <f>IF(ISNUMBER(AVERAGEIFS(Observed!AM$2:AM$2369,Observed!$A$2:$A$2369,$A500,Observed!$C$2:$C$2369,$C500)),AVERAGEIFS(Observed!AM$2:AM$2369,Observed!$A$2:$A$2369,$A500,Observed!$C$2:$C$2369,$C500),"")</f>
        <v/>
      </c>
      <c r="AN500" s="40" t="str">
        <f>IF(ISNUMBER(AVERAGEIFS(Observed!AN$2:AN$2369,Observed!$A$2:$A$2369,$A500,Observed!$C$2:$C$2369,$C500)),AVERAGEIFS(Observed!AN$2:AN$2369,Observed!$A$2:$A$2369,$A500,Observed!$C$2:$C$2369,$C500),"")</f>
        <v/>
      </c>
      <c r="AO500" s="40" t="str">
        <f>IF(ISNUMBER(AVERAGEIFS(Observed!AO$2:AO$2369,Observed!$A$2:$A$2369,$A500,Observed!$C$2:$C$2369,$C500)),AVERAGEIFS(Observed!AO$2:AO$2369,Observed!$A$2:$A$2369,$A500,Observed!$C$2:$C$2369,$C500),"")</f>
        <v/>
      </c>
      <c r="AP500" s="41" t="str">
        <f>IF(ISNUMBER(AVERAGEIFS(Observed!AP$2:AP$2369,Observed!$A$2:$A$2369,$A500,Observed!$C$2:$C$2369,$C500)),AVERAGEIFS(Observed!AP$2:AP$2369,Observed!$A$2:$A$2369,$A500,Observed!$C$2:$C$2369,$C500),"")</f>
        <v/>
      </c>
      <c r="AQ500" s="40" t="str">
        <f>IF(ISNUMBER(AVERAGEIFS(Observed!AQ$2:AQ$2369,Observed!$A$2:$A$2369,$A500,Observed!$C$2:$C$2369,$C500)),AVERAGEIFS(Observed!AQ$2:AQ$2369,Observed!$A$2:$A$2369,$A500,Observed!$C$2:$C$2369,$C500),"")</f>
        <v/>
      </c>
      <c r="AR500" s="40" t="str">
        <f>IF(ISNUMBER(AVERAGEIFS(Observed!AR$2:AR$2369,Observed!$A$2:$A$2369,$A500,Observed!$C$2:$C$2369,$C500)),AVERAGEIFS(Observed!AR$2:AR$2369,Observed!$A$2:$A$2369,$A500,Observed!$C$2:$C$2369,$C500),"")</f>
        <v/>
      </c>
      <c r="AS500" s="3">
        <f>COUNTIFS(Observed!$A$2:$A$2369,$A500,Observed!$C$2:$C$2369,$C500)</f>
        <v>3</v>
      </c>
      <c r="AT500" s="3">
        <f t="shared" si="8"/>
        <v>4</v>
      </c>
    </row>
    <row r="501" spans="1:46" x14ac:dyDescent="0.25">
      <c r="A501" t="s">
        <v>67</v>
      </c>
      <c r="B501" t="s">
        <v>68</v>
      </c>
      <c r="C501" s="7">
        <v>42055</v>
      </c>
      <c r="D501" t="s">
        <v>101</v>
      </c>
      <c r="F501">
        <v>200</v>
      </c>
      <c r="J501" t="s">
        <v>96</v>
      </c>
      <c r="K501" t="s">
        <v>58</v>
      </c>
      <c r="L501">
        <v>2</v>
      </c>
      <c r="M501" t="s">
        <v>76</v>
      </c>
      <c r="N501" s="39">
        <f>IF(ISNUMBER(AVERAGEIFS(Observed!N$2:N$2369,Observed!$A$2:$A$2369,$A501,Observed!$C$2:$C$2369,$C501)),AVERAGEIFS(Observed!N$2:N$2369,Observed!$A$2:$A$2369,$A501,Observed!$C$2:$C$2369,$C501),"")</f>
        <v>1043.3999999999999</v>
      </c>
      <c r="O501" s="40">
        <f>IF(ISNUMBER(AVERAGEIFS(Observed!O$2:O$2369,Observed!$A$2:$A$2369,$A501,Observed!$C$2:$C$2369,$C501)),AVERAGEIFS(Observed!O$2:O$2369,Observed!$A$2:$A$2369,$A501,Observed!$C$2:$C$2369,$C501),"")</f>
        <v>104.33999999999999</v>
      </c>
      <c r="P501" s="40" t="str">
        <f>IF(ISNUMBER(AVERAGEIFS(Observed!P$2:P$2369,Observed!$A$2:$A$2369,$A501,Observed!$C$2:$C$2369,$C501)),AVERAGEIFS(Observed!P$2:P$2369,Observed!$A$2:$A$2369,$A501,Observed!$C$2:$C$2369,$C501),"")</f>
        <v/>
      </c>
      <c r="Q501" s="40" t="str">
        <f>IF(ISNUMBER(AVERAGEIFS(Observed!Q$2:Q$2369,Observed!$A$2:$A$2369,$A501,Observed!$C$2:$C$2369,$C501)),AVERAGEIFS(Observed!Q$2:Q$2369,Observed!$A$2:$A$2369,$A501,Observed!$C$2:$C$2369,$C501),"")</f>
        <v/>
      </c>
      <c r="R501" s="40" t="str">
        <f>IF(ISNUMBER(AVERAGEIFS(Observed!R$2:R$2369,Observed!$A$2:$A$2369,$A501,Observed!$C$2:$C$2369,$C501)),AVERAGEIFS(Observed!R$2:R$2369,Observed!$A$2:$A$2369,$A501,Observed!$C$2:$C$2369,$C501),"")</f>
        <v/>
      </c>
      <c r="S501" s="41" t="str">
        <f>IF(ISNUMBER(AVERAGEIFS(Observed!S$2:S$2369,Observed!$A$2:$A$2369,$A501,Observed!$C$2:$C$2369,$C501)),AVERAGEIFS(Observed!S$2:S$2369,Observed!$A$2:$A$2369,$A501,Observed!$C$2:$C$2369,$C501),"")</f>
        <v/>
      </c>
      <c r="T501" s="41" t="str">
        <f>IF(ISNUMBER(AVERAGEIFS(Observed!T$2:T$2369,Observed!$A$2:$A$2369,$A501,Observed!$C$2:$C$2369,$C501)),AVERAGEIFS(Observed!T$2:T$2369,Observed!$A$2:$A$2369,$A501,Observed!$C$2:$C$2369,$C501),"")</f>
        <v/>
      </c>
      <c r="U501" s="41" t="str">
        <f>IF(ISNUMBER(AVERAGEIFS(Observed!U$2:U$2369,Observed!$A$2:$A$2369,$A501,Observed!$C$2:$C$2369,$C501)),AVERAGEIFS(Observed!U$2:U$2369,Observed!$A$2:$A$2369,$A501,Observed!$C$2:$C$2369,$C501),"")</f>
        <v/>
      </c>
      <c r="V501" s="40" t="str">
        <f>IF(ISNUMBER(AVERAGEIFS(Observed!V$2:V$2369,Observed!$A$2:$A$2369,$A501,Observed!$C$2:$C$2369,$C501)),AVERAGEIFS(Observed!V$2:V$2369,Observed!$A$2:$A$2369,$A501,Observed!$C$2:$C$2369,$C501),"")</f>
        <v/>
      </c>
      <c r="W501" s="8" t="str">
        <f>IF(ISNUMBER(AVERAGEIFS(Observed!W$2:W$2369,Observed!$A$2:$A$2369,$A501,Observed!$C$2:$C$2369,$C501)),AVERAGEIFS(Observed!W$2:W$2369,Observed!$A$2:$A$2369,$A501,Observed!$C$2:$C$2369,$C501),"")</f>
        <v/>
      </c>
      <c r="X501" s="8" t="str">
        <f>IF(ISNUMBER(AVERAGEIFS(Observed!X$2:X$2369,Observed!$A$2:$A$2369,$A501,Observed!$C$2:$C$2369,$C501)),AVERAGEIFS(Observed!X$2:X$2369,Observed!$A$2:$A$2369,$A501,Observed!$C$2:$C$2369,$C501),"")</f>
        <v/>
      </c>
      <c r="Y501" s="40" t="str">
        <f>IF(ISNUMBER(AVERAGEIFS(Observed!Y$2:Y$2369,Observed!$A$2:$A$2369,$A501,Observed!$C$2:$C$2369,$C501)),AVERAGEIFS(Observed!Y$2:Y$2369,Observed!$A$2:$A$2369,$A501,Observed!$C$2:$C$2369,$C501),"")</f>
        <v/>
      </c>
      <c r="Z501" s="40" t="str">
        <f>IF(ISNUMBER(AVERAGEIFS(Observed!Z$2:Z$2369,Observed!$A$2:$A$2369,$A501,Observed!$C$2:$C$2369,$C501)),AVERAGEIFS(Observed!Z$2:Z$2369,Observed!$A$2:$A$2369,$A501,Observed!$C$2:$C$2369,$C501),"")</f>
        <v/>
      </c>
      <c r="AA501" s="40" t="str">
        <f>IF(ISNUMBER(AVERAGEIFS(Observed!AA$2:AA$2369,Observed!$A$2:$A$2369,$A501,Observed!$C$2:$C$2369,$C501)),AVERAGEIFS(Observed!AA$2:AA$2369,Observed!$A$2:$A$2369,$A501,Observed!$C$2:$C$2369,$C501),"")</f>
        <v/>
      </c>
      <c r="AB501" s="40" t="str">
        <f>IF(ISNUMBER(AVERAGEIFS(Observed!AB$2:AB$2369,Observed!$A$2:$A$2369,$A501,Observed!$C$2:$C$2369,$C501)),AVERAGEIFS(Observed!AB$2:AB$2369,Observed!$A$2:$A$2369,$A501,Observed!$C$2:$C$2369,$C501),"")</f>
        <v/>
      </c>
      <c r="AC501" s="40" t="str">
        <f>IF(ISNUMBER(AVERAGEIFS(Observed!AC$2:AC$2369,Observed!$A$2:$A$2369,$A501,Observed!$C$2:$C$2369,$C501)),AVERAGEIFS(Observed!AC$2:AC$2369,Observed!$A$2:$A$2369,$A501,Observed!$C$2:$C$2369,$C501),"")</f>
        <v/>
      </c>
      <c r="AD501" s="40" t="str">
        <f>IF(ISNUMBER(AVERAGEIFS(Observed!AD$2:AD$2369,Observed!$A$2:$A$2369,$A501,Observed!$C$2:$C$2369,$C501)),AVERAGEIFS(Observed!AD$2:AD$2369,Observed!$A$2:$A$2369,$A501,Observed!$C$2:$C$2369,$C501),"")</f>
        <v/>
      </c>
      <c r="AE501" s="40" t="str">
        <f>IF(ISNUMBER(AVERAGEIFS(Observed!AE$2:AE$2369,Observed!$A$2:$A$2369,$A501,Observed!$C$2:$C$2369,$C501)),AVERAGEIFS(Observed!AE$2:AE$2369,Observed!$A$2:$A$2369,$A501,Observed!$C$2:$C$2369,$C501),"")</f>
        <v/>
      </c>
      <c r="AF501" s="40" t="str">
        <f>IF(ISNUMBER(AVERAGEIFS(Observed!AF$2:AF$2369,Observed!$A$2:$A$2369,$A501,Observed!$C$2:$C$2369,$C501)),AVERAGEIFS(Observed!AF$2:AF$2369,Observed!$A$2:$A$2369,$A501,Observed!$C$2:$C$2369,$C501),"")</f>
        <v/>
      </c>
      <c r="AG501" s="40">
        <f>IF(ISNUMBER(AVERAGEIFS(Observed!AG$2:AG$2369,Observed!$A$2:$A$2369,$A501,Observed!$C$2:$C$2369,$C501)),AVERAGEIFS(Observed!AG$2:AG$2369,Observed!$A$2:$A$2369,$A501,Observed!$C$2:$C$2369,$C501),"")</f>
        <v>2.4200000000000004</v>
      </c>
      <c r="AH501" s="41">
        <f>IF(ISNUMBER(AVERAGEIFS(Observed!AH$2:AH$2369,Observed!$A$2:$A$2369,$A501,Observed!$C$2:$C$2369,$C501)),AVERAGEIFS(Observed!AH$2:AH$2369,Observed!$A$2:$A$2369,$A501,Observed!$C$2:$C$2369,$C501),"")</f>
        <v>3.8666666666666662E-2</v>
      </c>
      <c r="AI501" s="41">
        <f>IF(ISNUMBER(AVERAGEIFS(Observed!AI$2:AI$2369,Observed!$A$2:$A$2369,$A501,Observed!$C$2:$C$2369,$C501)),AVERAGEIFS(Observed!AI$2:AI$2369,Observed!$A$2:$A$2369,$A501,Observed!$C$2:$C$2369,$C501),"")</f>
        <v>3.8666666666666662E-2</v>
      </c>
      <c r="AJ501" s="41" t="str">
        <f>IF(ISNUMBER(AVERAGEIFS(Observed!AJ$2:AJ$2369,Observed!$A$2:$A$2369,$A501,Observed!$C$2:$C$2369,$C501)),AVERAGEIFS(Observed!AJ$2:AJ$2369,Observed!$A$2:$A$2369,$A501,Observed!$C$2:$C$2369,$C501),"")</f>
        <v/>
      </c>
      <c r="AK501" s="40" t="str">
        <f>IF(ISNUMBER(AVERAGEIFS(Observed!AK$2:AK$2369,Observed!$A$2:$A$2369,$A501,Observed!$C$2:$C$2369,$C501)),AVERAGEIFS(Observed!AK$2:AK$2369,Observed!$A$2:$A$2369,$A501,Observed!$C$2:$C$2369,$C501),"")</f>
        <v/>
      </c>
      <c r="AL501" s="41" t="str">
        <f>IF(ISNUMBER(AVERAGEIFS(Observed!AL$2:AL$2369,Observed!$A$2:$A$2369,$A501,Observed!$C$2:$C$2369,$C501)),AVERAGEIFS(Observed!AL$2:AL$2369,Observed!$A$2:$A$2369,$A501,Observed!$C$2:$C$2369,$C501),"")</f>
        <v/>
      </c>
      <c r="AM501" s="40" t="str">
        <f>IF(ISNUMBER(AVERAGEIFS(Observed!AM$2:AM$2369,Observed!$A$2:$A$2369,$A501,Observed!$C$2:$C$2369,$C501)),AVERAGEIFS(Observed!AM$2:AM$2369,Observed!$A$2:$A$2369,$A501,Observed!$C$2:$C$2369,$C501),"")</f>
        <v/>
      </c>
      <c r="AN501" s="40" t="str">
        <f>IF(ISNUMBER(AVERAGEIFS(Observed!AN$2:AN$2369,Observed!$A$2:$A$2369,$A501,Observed!$C$2:$C$2369,$C501)),AVERAGEIFS(Observed!AN$2:AN$2369,Observed!$A$2:$A$2369,$A501,Observed!$C$2:$C$2369,$C501),"")</f>
        <v/>
      </c>
      <c r="AO501" s="40" t="str">
        <f>IF(ISNUMBER(AVERAGEIFS(Observed!AO$2:AO$2369,Observed!$A$2:$A$2369,$A501,Observed!$C$2:$C$2369,$C501)),AVERAGEIFS(Observed!AO$2:AO$2369,Observed!$A$2:$A$2369,$A501,Observed!$C$2:$C$2369,$C501),"")</f>
        <v/>
      </c>
      <c r="AP501" s="41" t="str">
        <f>IF(ISNUMBER(AVERAGEIFS(Observed!AP$2:AP$2369,Observed!$A$2:$A$2369,$A501,Observed!$C$2:$C$2369,$C501)),AVERAGEIFS(Observed!AP$2:AP$2369,Observed!$A$2:$A$2369,$A501,Observed!$C$2:$C$2369,$C501),"")</f>
        <v/>
      </c>
      <c r="AQ501" s="40" t="str">
        <f>IF(ISNUMBER(AVERAGEIFS(Observed!AQ$2:AQ$2369,Observed!$A$2:$A$2369,$A501,Observed!$C$2:$C$2369,$C501)),AVERAGEIFS(Observed!AQ$2:AQ$2369,Observed!$A$2:$A$2369,$A501,Observed!$C$2:$C$2369,$C501),"")</f>
        <v/>
      </c>
      <c r="AR501" s="40" t="str">
        <f>IF(ISNUMBER(AVERAGEIFS(Observed!AR$2:AR$2369,Observed!$A$2:$A$2369,$A501,Observed!$C$2:$C$2369,$C501)),AVERAGEIFS(Observed!AR$2:AR$2369,Observed!$A$2:$A$2369,$A501,Observed!$C$2:$C$2369,$C501),"")</f>
        <v/>
      </c>
      <c r="AS501" s="3">
        <f>COUNTIFS(Observed!$A$2:$A$2369,$A501,Observed!$C$2:$C$2369,$C501)</f>
        <v>3</v>
      </c>
      <c r="AT501" s="3">
        <f t="shared" si="8"/>
        <v>4</v>
      </c>
    </row>
    <row r="502" spans="1:46" x14ac:dyDescent="0.25">
      <c r="A502" t="s">
        <v>73</v>
      </c>
      <c r="B502" t="s">
        <v>68</v>
      </c>
      <c r="C502" s="7">
        <v>42055</v>
      </c>
      <c r="D502" t="s">
        <v>101</v>
      </c>
      <c r="F502">
        <v>350</v>
      </c>
      <c r="J502" t="s">
        <v>96</v>
      </c>
      <c r="K502" t="s">
        <v>58</v>
      </c>
      <c r="L502">
        <v>2</v>
      </c>
      <c r="M502" t="s">
        <v>76</v>
      </c>
      <c r="N502" s="39">
        <f>IF(ISNUMBER(AVERAGEIFS(Observed!N$2:N$2369,Observed!$A$2:$A$2369,$A502,Observed!$C$2:$C$2369,$C502)),AVERAGEIFS(Observed!N$2:N$2369,Observed!$A$2:$A$2369,$A502,Observed!$C$2:$C$2369,$C502),"")</f>
        <v>882.86666666666667</v>
      </c>
      <c r="O502" s="40">
        <f>IF(ISNUMBER(AVERAGEIFS(Observed!O$2:O$2369,Observed!$A$2:$A$2369,$A502,Observed!$C$2:$C$2369,$C502)),AVERAGEIFS(Observed!O$2:O$2369,Observed!$A$2:$A$2369,$A502,Observed!$C$2:$C$2369,$C502),"")</f>
        <v>88.286666666666676</v>
      </c>
      <c r="P502" s="40" t="str">
        <f>IF(ISNUMBER(AVERAGEIFS(Observed!P$2:P$2369,Observed!$A$2:$A$2369,$A502,Observed!$C$2:$C$2369,$C502)),AVERAGEIFS(Observed!P$2:P$2369,Observed!$A$2:$A$2369,$A502,Observed!$C$2:$C$2369,$C502),"")</f>
        <v/>
      </c>
      <c r="Q502" s="40" t="str">
        <f>IF(ISNUMBER(AVERAGEIFS(Observed!Q$2:Q$2369,Observed!$A$2:$A$2369,$A502,Observed!$C$2:$C$2369,$C502)),AVERAGEIFS(Observed!Q$2:Q$2369,Observed!$A$2:$A$2369,$A502,Observed!$C$2:$C$2369,$C502),"")</f>
        <v/>
      </c>
      <c r="R502" s="40" t="str">
        <f>IF(ISNUMBER(AVERAGEIFS(Observed!R$2:R$2369,Observed!$A$2:$A$2369,$A502,Observed!$C$2:$C$2369,$C502)),AVERAGEIFS(Observed!R$2:R$2369,Observed!$A$2:$A$2369,$A502,Observed!$C$2:$C$2369,$C502),"")</f>
        <v/>
      </c>
      <c r="S502" s="41" t="str">
        <f>IF(ISNUMBER(AVERAGEIFS(Observed!S$2:S$2369,Observed!$A$2:$A$2369,$A502,Observed!$C$2:$C$2369,$C502)),AVERAGEIFS(Observed!S$2:S$2369,Observed!$A$2:$A$2369,$A502,Observed!$C$2:$C$2369,$C502),"")</f>
        <v/>
      </c>
      <c r="T502" s="41" t="str">
        <f>IF(ISNUMBER(AVERAGEIFS(Observed!T$2:T$2369,Observed!$A$2:$A$2369,$A502,Observed!$C$2:$C$2369,$C502)),AVERAGEIFS(Observed!T$2:T$2369,Observed!$A$2:$A$2369,$A502,Observed!$C$2:$C$2369,$C502),"")</f>
        <v/>
      </c>
      <c r="U502" s="41" t="str">
        <f>IF(ISNUMBER(AVERAGEIFS(Observed!U$2:U$2369,Observed!$A$2:$A$2369,$A502,Observed!$C$2:$C$2369,$C502)),AVERAGEIFS(Observed!U$2:U$2369,Observed!$A$2:$A$2369,$A502,Observed!$C$2:$C$2369,$C502),"")</f>
        <v/>
      </c>
      <c r="V502" s="40" t="str">
        <f>IF(ISNUMBER(AVERAGEIFS(Observed!V$2:V$2369,Observed!$A$2:$A$2369,$A502,Observed!$C$2:$C$2369,$C502)),AVERAGEIFS(Observed!V$2:V$2369,Observed!$A$2:$A$2369,$A502,Observed!$C$2:$C$2369,$C502),"")</f>
        <v/>
      </c>
      <c r="W502" s="8" t="str">
        <f>IF(ISNUMBER(AVERAGEIFS(Observed!W$2:W$2369,Observed!$A$2:$A$2369,$A502,Observed!$C$2:$C$2369,$C502)),AVERAGEIFS(Observed!W$2:W$2369,Observed!$A$2:$A$2369,$A502,Observed!$C$2:$C$2369,$C502),"")</f>
        <v/>
      </c>
      <c r="X502" s="8" t="str">
        <f>IF(ISNUMBER(AVERAGEIFS(Observed!X$2:X$2369,Observed!$A$2:$A$2369,$A502,Observed!$C$2:$C$2369,$C502)),AVERAGEIFS(Observed!X$2:X$2369,Observed!$A$2:$A$2369,$A502,Observed!$C$2:$C$2369,$C502),"")</f>
        <v/>
      </c>
      <c r="Y502" s="40" t="str">
        <f>IF(ISNUMBER(AVERAGEIFS(Observed!Y$2:Y$2369,Observed!$A$2:$A$2369,$A502,Observed!$C$2:$C$2369,$C502)),AVERAGEIFS(Observed!Y$2:Y$2369,Observed!$A$2:$A$2369,$A502,Observed!$C$2:$C$2369,$C502),"")</f>
        <v/>
      </c>
      <c r="Z502" s="40" t="str">
        <f>IF(ISNUMBER(AVERAGEIFS(Observed!Z$2:Z$2369,Observed!$A$2:$A$2369,$A502,Observed!$C$2:$C$2369,$C502)),AVERAGEIFS(Observed!Z$2:Z$2369,Observed!$A$2:$A$2369,$A502,Observed!$C$2:$C$2369,$C502),"")</f>
        <v/>
      </c>
      <c r="AA502" s="40" t="str">
        <f>IF(ISNUMBER(AVERAGEIFS(Observed!AA$2:AA$2369,Observed!$A$2:$A$2369,$A502,Observed!$C$2:$C$2369,$C502)),AVERAGEIFS(Observed!AA$2:AA$2369,Observed!$A$2:$A$2369,$A502,Observed!$C$2:$C$2369,$C502),"")</f>
        <v/>
      </c>
      <c r="AB502" s="40" t="str">
        <f>IF(ISNUMBER(AVERAGEIFS(Observed!AB$2:AB$2369,Observed!$A$2:$A$2369,$A502,Observed!$C$2:$C$2369,$C502)),AVERAGEIFS(Observed!AB$2:AB$2369,Observed!$A$2:$A$2369,$A502,Observed!$C$2:$C$2369,$C502),"")</f>
        <v/>
      </c>
      <c r="AC502" s="40" t="str">
        <f>IF(ISNUMBER(AVERAGEIFS(Observed!AC$2:AC$2369,Observed!$A$2:$A$2369,$A502,Observed!$C$2:$C$2369,$C502)),AVERAGEIFS(Observed!AC$2:AC$2369,Observed!$A$2:$A$2369,$A502,Observed!$C$2:$C$2369,$C502),"")</f>
        <v/>
      </c>
      <c r="AD502" s="40" t="str">
        <f>IF(ISNUMBER(AVERAGEIFS(Observed!AD$2:AD$2369,Observed!$A$2:$A$2369,$A502,Observed!$C$2:$C$2369,$C502)),AVERAGEIFS(Observed!AD$2:AD$2369,Observed!$A$2:$A$2369,$A502,Observed!$C$2:$C$2369,$C502),"")</f>
        <v/>
      </c>
      <c r="AE502" s="40" t="str">
        <f>IF(ISNUMBER(AVERAGEIFS(Observed!AE$2:AE$2369,Observed!$A$2:$A$2369,$A502,Observed!$C$2:$C$2369,$C502)),AVERAGEIFS(Observed!AE$2:AE$2369,Observed!$A$2:$A$2369,$A502,Observed!$C$2:$C$2369,$C502),"")</f>
        <v/>
      </c>
      <c r="AF502" s="40" t="str">
        <f>IF(ISNUMBER(AVERAGEIFS(Observed!AF$2:AF$2369,Observed!$A$2:$A$2369,$A502,Observed!$C$2:$C$2369,$C502)),AVERAGEIFS(Observed!AF$2:AF$2369,Observed!$A$2:$A$2369,$A502,Observed!$C$2:$C$2369,$C502),"")</f>
        <v/>
      </c>
      <c r="AG502" s="40">
        <f>IF(ISNUMBER(AVERAGEIFS(Observed!AG$2:AG$2369,Observed!$A$2:$A$2369,$A502,Observed!$C$2:$C$2369,$C502)),AVERAGEIFS(Observed!AG$2:AG$2369,Observed!$A$2:$A$2369,$A502,Observed!$C$2:$C$2369,$C502),"")</f>
        <v>2.5666666666666664</v>
      </c>
      <c r="AH502" s="41">
        <f>IF(ISNUMBER(AVERAGEIFS(Observed!AH$2:AH$2369,Observed!$A$2:$A$2369,$A502,Observed!$C$2:$C$2369,$C502)),AVERAGEIFS(Observed!AH$2:AH$2369,Observed!$A$2:$A$2369,$A502,Observed!$C$2:$C$2369,$C502),"")</f>
        <v>4.1000000000000002E-2</v>
      </c>
      <c r="AI502" s="41">
        <f>IF(ISNUMBER(AVERAGEIFS(Observed!AI$2:AI$2369,Observed!$A$2:$A$2369,$A502,Observed!$C$2:$C$2369,$C502)),AVERAGEIFS(Observed!AI$2:AI$2369,Observed!$A$2:$A$2369,$A502,Observed!$C$2:$C$2369,$C502),"")</f>
        <v>4.1000000000000002E-2</v>
      </c>
      <c r="AJ502" s="41" t="str">
        <f>IF(ISNUMBER(AVERAGEIFS(Observed!AJ$2:AJ$2369,Observed!$A$2:$A$2369,$A502,Observed!$C$2:$C$2369,$C502)),AVERAGEIFS(Observed!AJ$2:AJ$2369,Observed!$A$2:$A$2369,$A502,Observed!$C$2:$C$2369,$C502),"")</f>
        <v/>
      </c>
      <c r="AK502" s="40" t="str">
        <f>IF(ISNUMBER(AVERAGEIFS(Observed!AK$2:AK$2369,Observed!$A$2:$A$2369,$A502,Observed!$C$2:$C$2369,$C502)),AVERAGEIFS(Observed!AK$2:AK$2369,Observed!$A$2:$A$2369,$A502,Observed!$C$2:$C$2369,$C502),"")</f>
        <v/>
      </c>
      <c r="AL502" s="41" t="str">
        <f>IF(ISNUMBER(AVERAGEIFS(Observed!AL$2:AL$2369,Observed!$A$2:$A$2369,$A502,Observed!$C$2:$C$2369,$C502)),AVERAGEIFS(Observed!AL$2:AL$2369,Observed!$A$2:$A$2369,$A502,Observed!$C$2:$C$2369,$C502),"")</f>
        <v/>
      </c>
      <c r="AM502" s="40" t="str">
        <f>IF(ISNUMBER(AVERAGEIFS(Observed!AM$2:AM$2369,Observed!$A$2:$A$2369,$A502,Observed!$C$2:$C$2369,$C502)),AVERAGEIFS(Observed!AM$2:AM$2369,Observed!$A$2:$A$2369,$A502,Observed!$C$2:$C$2369,$C502),"")</f>
        <v/>
      </c>
      <c r="AN502" s="40" t="str">
        <f>IF(ISNUMBER(AVERAGEIFS(Observed!AN$2:AN$2369,Observed!$A$2:$A$2369,$A502,Observed!$C$2:$C$2369,$C502)),AVERAGEIFS(Observed!AN$2:AN$2369,Observed!$A$2:$A$2369,$A502,Observed!$C$2:$C$2369,$C502),"")</f>
        <v/>
      </c>
      <c r="AO502" s="40" t="str">
        <f>IF(ISNUMBER(AVERAGEIFS(Observed!AO$2:AO$2369,Observed!$A$2:$A$2369,$A502,Observed!$C$2:$C$2369,$C502)),AVERAGEIFS(Observed!AO$2:AO$2369,Observed!$A$2:$A$2369,$A502,Observed!$C$2:$C$2369,$C502),"")</f>
        <v/>
      </c>
      <c r="AP502" s="41" t="str">
        <f>IF(ISNUMBER(AVERAGEIFS(Observed!AP$2:AP$2369,Observed!$A$2:$A$2369,$A502,Observed!$C$2:$C$2369,$C502)),AVERAGEIFS(Observed!AP$2:AP$2369,Observed!$A$2:$A$2369,$A502,Observed!$C$2:$C$2369,$C502),"")</f>
        <v/>
      </c>
      <c r="AQ502" s="40" t="str">
        <f>IF(ISNUMBER(AVERAGEIFS(Observed!AQ$2:AQ$2369,Observed!$A$2:$A$2369,$A502,Observed!$C$2:$C$2369,$C502)),AVERAGEIFS(Observed!AQ$2:AQ$2369,Observed!$A$2:$A$2369,$A502,Observed!$C$2:$C$2369,$C502),"")</f>
        <v/>
      </c>
      <c r="AR502" s="40" t="str">
        <f>IF(ISNUMBER(AVERAGEIFS(Observed!AR$2:AR$2369,Observed!$A$2:$A$2369,$A502,Observed!$C$2:$C$2369,$C502)),AVERAGEIFS(Observed!AR$2:AR$2369,Observed!$A$2:$A$2369,$A502,Observed!$C$2:$C$2369,$C502),"")</f>
        <v/>
      </c>
      <c r="AS502" s="3">
        <f>COUNTIFS(Observed!$A$2:$A$2369,$A502,Observed!$C$2:$C$2369,$C502)</f>
        <v>3</v>
      </c>
      <c r="AT502" s="3">
        <f t="shared" si="8"/>
        <v>4</v>
      </c>
    </row>
    <row r="503" spans="1:46" x14ac:dyDescent="0.25">
      <c r="A503" t="s">
        <v>72</v>
      </c>
      <c r="B503" t="s">
        <v>68</v>
      </c>
      <c r="C503" s="7">
        <v>42055</v>
      </c>
      <c r="D503" t="s">
        <v>101</v>
      </c>
      <c r="F503">
        <v>500</v>
      </c>
      <c r="J503" t="s">
        <v>96</v>
      </c>
      <c r="K503" t="s">
        <v>58</v>
      </c>
      <c r="L503">
        <v>2</v>
      </c>
      <c r="M503" t="s">
        <v>76</v>
      </c>
      <c r="N503" s="39">
        <f>IF(ISNUMBER(AVERAGEIFS(Observed!N$2:N$2369,Observed!$A$2:$A$2369,$A503,Observed!$C$2:$C$2369,$C503)),AVERAGEIFS(Observed!N$2:N$2369,Observed!$A$2:$A$2369,$A503,Observed!$C$2:$C$2369,$C503),"")</f>
        <v>1089.2666666666667</v>
      </c>
      <c r="O503" s="40">
        <f>IF(ISNUMBER(AVERAGEIFS(Observed!O$2:O$2369,Observed!$A$2:$A$2369,$A503,Observed!$C$2:$C$2369,$C503)),AVERAGEIFS(Observed!O$2:O$2369,Observed!$A$2:$A$2369,$A503,Observed!$C$2:$C$2369,$C503),"")</f>
        <v>108.92666666666668</v>
      </c>
      <c r="P503" s="40" t="str">
        <f>IF(ISNUMBER(AVERAGEIFS(Observed!P$2:P$2369,Observed!$A$2:$A$2369,$A503,Observed!$C$2:$C$2369,$C503)),AVERAGEIFS(Observed!P$2:P$2369,Observed!$A$2:$A$2369,$A503,Observed!$C$2:$C$2369,$C503),"")</f>
        <v/>
      </c>
      <c r="Q503" s="40" t="str">
        <f>IF(ISNUMBER(AVERAGEIFS(Observed!Q$2:Q$2369,Observed!$A$2:$A$2369,$A503,Observed!$C$2:$C$2369,$C503)),AVERAGEIFS(Observed!Q$2:Q$2369,Observed!$A$2:$A$2369,$A503,Observed!$C$2:$C$2369,$C503),"")</f>
        <v/>
      </c>
      <c r="R503" s="40" t="str">
        <f>IF(ISNUMBER(AVERAGEIFS(Observed!R$2:R$2369,Observed!$A$2:$A$2369,$A503,Observed!$C$2:$C$2369,$C503)),AVERAGEIFS(Observed!R$2:R$2369,Observed!$A$2:$A$2369,$A503,Observed!$C$2:$C$2369,$C503),"")</f>
        <v/>
      </c>
      <c r="S503" s="41" t="str">
        <f>IF(ISNUMBER(AVERAGEIFS(Observed!S$2:S$2369,Observed!$A$2:$A$2369,$A503,Observed!$C$2:$C$2369,$C503)),AVERAGEIFS(Observed!S$2:S$2369,Observed!$A$2:$A$2369,$A503,Observed!$C$2:$C$2369,$C503),"")</f>
        <v/>
      </c>
      <c r="T503" s="41" t="str">
        <f>IF(ISNUMBER(AVERAGEIFS(Observed!T$2:T$2369,Observed!$A$2:$A$2369,$A503,Observed!$C$2:$C$2369,$C503)),AVERAGEIFS(Observed!T$2:T$2369,Observed!$A$2:$A$2369,$A503,Observed!$C$2:$C$2369,$C503),"")</f>
        <v/>
      </c>
      <c r="U503" s="41" t="str">
        <f>IF(ISNUMBER(AVERAGEIFS(Observed!U$2:U$2369,Observed!$A$2:$A$2369,$A503,Observed!$C$2:$C$2369,$C503)),AVERAGEIFS(Observed!U$2:U$2369,Observed!$A$2:$A$2369,$A503,Observed!$C$2:$C$2369,$C503),"")</f>
        <v/>
      </c>
      <c r="V503" s="40" t="str">
        <f>IF(ISNUMBER(AVERAGEIFS(Observed!V$2:V$2369,Observed!$A$2:$A$2369,$A503,Observed!$C$2:$C$2369,$C503)),AVERAGEIFS(Observed!V$2:V$2369,Observed!$A$2:$A$2369,$A503,Observed!$C$2:$C$2369,$C503),"")</f>
        <v/>
      </c>
      <c r="W503" s="8" t="str">
        <f>IF(ISNUMBER(AVERAGEIFS(Observed!W$2:W$2369,Observed!$A$2:$A$2369,$A503,Observed!$C$2:$C$2369,$C503)),AVERAGEIFS(Observed!W$2:W$2369,Observed!$A$2:$A$2369,$A503,Observed!$C$2:$C$2369,$C503),"")</f>
        <v/>
      </c>
      <c r="X503" s="8" t="str">
        <f>IF(ISNUMBER(AVERAGEIFS(Observed!X$2:X$2369,Observed!$A$2:$A$2369,$A503,Observed!$C$2:$C$2369,$C503)),AVERAGEIFS(Observed!X$2:X$2369,Observed!$A$2:$A$2369,$A503,Observed!$C$2:$C$2369,$C503),"")</f>
        <v/>
      </c>
      <c r="Y503" s="40" t="str">
        <f>IF(ISNUMBER(AVERAGEIFS(Observed!Y$2:Y$2369,Observed!$A$2:$A$2369,$A503,Observed!$C$2:$C$2369,$C503)),AVERAGEIFS(Observed!Y$2:Y$2369,Observed!$A$2:$A$2369,$A503,Observed!$C$2:$C$2369,$C503),"")</f>
        <v/>
      </c>
      <c r="Z503" s="40" t="str">
        <f>IF(ISNUMBER(AVERAGEIFS(Observed!Z$2:Z$2369,Observed!$A$2:$A$2369,$A503,Observed!$C$2:$C$2369,$C503)),AVERAGEIFS(Observed!Z$2:Z$2369,Observed!$A$2:$A$2369,$A503,Observed!$C$2:$C$2369,$C503),"")</f>
        <v/>
      </c>
      <c r="AA503" s="40" t="str">
        <f>IF(ISNUMBER(AVERAGEIFS(Observed!AA$2:AA$2369,Observed!$A$2:$A$2369,$A503,Observed!$C$2:$C$2369,$C503)),AVERAGEIFS(Observed!AA$2:AA$2369,Observed!$A$2:$A$2369,$A503,Observed!$C$2:$C$2369,$C503),"")</f>
        <v/>
      </c>
      <c r="AB503" s="40" t="str">
        <f>IF(ISNUMBER(AVERAGEIFS(Observed!AB$2:AB$2369,Observed!$A$2:$A$2369,$A503,Observed!$C$2:$C$2369,$C503)),AVERAGEIFS(Observed!AB$2:AB$2369,Observed!$A$2:$A$2369,$A503,Observed!$C$2:$C$2369,$C503),"")</f>
        <v/>
      </c>
      <c r="AC503" s="40" t="str">
        <f>IF(ISNUMBER(AVERAGEIFS(Observed!AC$2:AC$2369,Observed!$A$2:$A$2369,$A503,Observed!$C$2:$C$2369,$C503)),AVERAGEIFS(Observed!AC$2:AC$2369,Observed!$A$2:$A$2369,$A503,Observed!$C$2:$C$2369,$C503),"")</f>
        <v/>
      </c>
      <c r="AD503" s="40" t="str">
        <f>IF(ISNUMBER(AVERAGEIFS(Observed!AD$2:AD$2369,Observed!$A$2:$A$2369,$A503,Observed!$C$2:$C$2369,$C503)),AVERAGEIFS(Observed!AD$2:AD$2369,Observed!$A$2:$A$2369,$A503,Observed!$C$2:$C$2369,$C503),"")</f>
        <v/>
      </c>
      <c r="AE503" s="40" t="str">
        <f>IF(ISNUMBER(AVERAGEIFS(Observed!AE$2:AE$2369,Observed!$A$2:$A$2369,$A503,Observed!$C$2:$C$2369,$C503)),AVERAGEIFS(Observed!AE$2:AE$2369,Observed!$A$2:$A$2369,$A503,Observed!$C$2:$C$2369,$C503),"")</f>
        <v/>
      </c>
      <c r="AF503" s="40" t="str">
        <f>IF(ISNUMBER(AVERAGEIFS(Observed!AF$2:AF$2369,Observed!$A$2:$A$2369,$A503,Observed!$C$2:$C$2369,$C503)),AVERAGEIFS(Observed!AF$2:AF$2369,Observed!$A$2:$A$2369,$A503,Observed!$C$2:$C$2369,$C503),"")</f>
        <v/>
      </c>
      <c r="AG503" s="40">
        <f>IF(ISNUMBER(AVERAGEIFS(Observed!AG$2:AG$2369,Observed!$A$2:$A$2369,$A503,Observed!$C$2:$C$2369,$C503)),AVERAGEIFS(Observed!AG$2:AG$2369,Observed!$A$2:$A$2369,$A503,Observed!$C$2:$C$2369,$C503),"")</f>
        <v>2.4433333333333334</v>
      </c>
      <c r="AH503" s="41">
        <f>IF(ISNUMBER(AVERAGEIFS(Observed!AH$2:AH$2369,Observed!$A$2:$A$2369,$A503,Observed!$C$2:$C$2369,$C503)),AVERAGEIFS(Observed!AH$2:AH$2369,Observed!$A$2:$A$2369,$A503,Observed!$C$2:$C$2369,$C503),"")</f>
        <v>3.9E-2</v>
      </c>
      <c r="AI503" s="41">
        <f>IF(ISNUMBER(AVERAGEIFS(Observed!AI$2:AI$2369,Observed!$A$2:$A$2369,$A503,Observed!$C$2:$C$2369,$C503)),AVERAGEIFS(Observed!AI$2:AI$2369,Observed!$A$2:$A$2369,$A503,Observed!$C$2:$C$2369,$C503),"")</f>
        <v>3.9E-2</v>
      </c>
      <c r="AJ503" s="41" t="str">
        <f>IF(ISNUMBER(AVERAGEIFS(Observed!AJ$2:AJ$2369,Observed!$A$2:$A$2369,$A503,Observed!$C$2:$C$2369,$C503)),AVERAGEIFS(Observed!AJ$2:AJ$2369,Observed!$A$2:$A$2369,$A503,Observed!$C$2:$C$2369,$C503),"")</f>
        <v/>
      </c>
      <c r="AK503" s="40" t="str">
        <f>IF(ISNUMBER(AVERAGEIFS(Observed!AK$2:AK$2369,Observed!$A$2:$A$2369,$A503,Observed!$C$2:$C$2369,$C503)),AVERAGEIFS(Observed!AK$2:AK$2369,Observed!$A$2:$A$2369,$A503,Observed!$C$2:$C$2369,$C503),"")</f>
        <v/>
      </c>
      <c r="AL503" s="41" t="str">
        <f>IF(ISNUMBER(AVERAGEIFS(Observed!AL$2:AL$2369,Observed!$A$2:$A$2369,$A503,Observed!$C$2:$C$2369,$C503)),AVERAGEIFS(Observed!AL$2:AL$2369,Observed!$A$2:$A$2369,$A503,Observed!$C$2:$C$2369,$C503),"")</f>
        <v/>
      </c>
      <c r="AM503" s="40" t="str">
        <f>IF(ISNUMBER(AVERAGEIFS(Observed!AM$2:AM$2369,Observed!$A$2:$A$2369,$A503,Observed!$C$2:$C$2369,$C503)),AVERAGEIFS(Observed!AM$2:AM$2369,Observed!$A$2:$A$2369,$A503,Observed!$C$2:$C$2369,$C503),"")</f>
        <v/>
      </c>
      <c r="AN503" s="40" t="str">
        <f>IF(ISNUMBER(AVERAGEIFS(Observed!AN$2:AN$2369,Observed!$A$2:$A$2369,$A503,Observed!$C$2:$C$2369,$C503)),AVERAGEIFS(Observed!AN$2:AN$2369,Observed!$A$2:$A$2369,$A503,Observed!$C$2:$C$2369,$C503),"")</f>
        <v/>
      </c>
      <c r="AO503" s="40" t="str">
        <f>IF(ISNUMBER(AVERAGEIFS(Observed!AO$2:AO$2369,Observed!$A$2:$A$2369,$A503,Observed!$C$2:$C$2369,$C503)),AVERAGEIFS(Observed!AO$2:AO$2369,Observed!$A$2:$A$2369,$A503,Observed!$C$2:$C$2369,$C503),"")</f>
        <v/>
      </c>
      <c r="AP503" s="41" t="str">
        <f>IF(ISNUMBER(AVERAGEIFS(Observed!AP$2:AP$2369,Observed!$A$2:$A$2369,$A503,Observed!$C$2:$C$2369,$C503)),AVERAGEIFS(Observed!AP$2:AP$2369,Observed!$A$2:$A$2369,$A503,Observed!$C$2:$C$2369,$C503),"")</f>
        <v/>
      </c>
      <c r="AQ503" s="40" t="str">
        <f>IF(ISNUMBER(AVERAGEIFS(Observed!AQ$2:AQ$2369,Observed!$A$2:$A$2369,$A503,Observed!$C$2:$C$2369,$C503)),AVERAGEIFS(Observed!AQ$2:AQ$2369,Observed!$A$2:$A$2369,$A503,Observed!$C$2:$C$2369,$C503),"")</f>
        <v/>
      </c>
      <c r="AR503" s="40" t="str">
        <f>IF(ISNUMBER(AVERAGEIFS(Observed!AR$2:AR$2369,Observed!$A$2:$A$2369,$A503,Observed!$C$2:$C$2369,$C503)),AVERAGEIFS(Observed!AR$2:AR$2369,Observed!$A$2:$A$2369,$A503,Observed!$C$2:$C$2369,$C503),"")</f>
        <v/>
      </c>
      <c r="AS503" s="3">
        <f>COUNTIFS(Observed!$A$2:$A$2369,$A503,Observed!$C$2:$C$2369,$C503)</f>
        <v>3</v>
      </c>
      <c r="AT503" s="3">
        <f t="shared" si="8"/>
        <v>4</v>
      </c>
    </row>
    <row r="504" spans="1:46" x14ac:dyDescent="0.25">
      <c r="A504" t="s">
        <v>69</v>
      </c>
      <c r="B504" t="s">
        <v>68</v>
      </c>
      <c r="C504" s="7">
        <v>42064</v>
      </c>
      <c r="D504" t="s">
        <v>101</v>
      </c>
      <c r="F504">
        <v>0</v>
      </c>
      <c r="J504" t="s">
        <v>96</v>
      </c>
      <c r="K504" t="s">
        <v>59</v>
      </c>
      <c r="L504">
        <v>2</v>
      </c>
      <c r="M504" t="s">
        <v>77</v>
      </c>
      <c r="N504" s="39">
        <f>IF(ISNUMBER(AVERAGEIFS(Observed!N$2:N$2369,Observed!$A$2:$A$2369,$A504,Observed!$C$2:$C$2369,$C504)),AVERAGEIFS(Observed!N$2:N$2369,Observed!$A$2:$A$2369,$A504,Observed!$C$2:$C$2369,$C504),"")</f>
        <v>900.06666666666661</v>
      </c>
      <c r="O504" s="40">
        <f>IF(ISNUMBER(AVERAGEIFS(Observed!O$2:O$2369,Observed!$A$2:$A$2369,$A504,Observed!$C$2:$C$2369,$C504)),AVERAGEIFS(Observed!O$2:O$2369,Observed!$A$2:$A$2369,$A504,Observed!$C$2:$C$2369,$C504),"")</f>
        <v>90.006666666666661</v>
      </c>
      <c r="P504" s="40" t="str">
        <f>IF(ISNUMBER(AVERAGEIFS(Observed!P$2:P$2369,Observed!$A$2:$A$2369,$A504,Observed!$C$2:$C$2369,$C504)),AVERAGEIFS(Observed!P$2:P$2369,Observed!$A$2:$A$2369,$A504,Observed!$C$2:$C$2369,$C504),"")</f>
        <v/>
      </c>
      <c r="Q504" s="40" t="str">
        <f>IF(ISNUMBER(AVERAGEIFS(Observed!Q$2:Q$2369,Observed!$A$2:$A$2369,$A504,Observed!$C$2:$C$2369,$C504)),AVERAGEIFS(Observed!Q$2:Q$2369,Observed!$A$2:$A$2369,$A504,Observed!$C$2:$C$2369,$C504),"")</f>
        <v/>
      </c>
      <c r="R504" s="40" t="str">
        <f>IF(ISNUMBER(AVERAGEIFS(Observed!R$2:R$2369,Observed!$A$2:$A$2369,$A504,Observed!$C$2:$C$2369,$C504)),AVERAGEIFS(Observed!R$2:R$2369,Observed!$A$2:$A$2369,$A504,Observed!$C$2:$C$2369,$C504),"")</f>
        <v/>
      </c>
      <c r="S504" s="41" t="str">
        <f>IF(ISNUMBER(AVERAGEIFS(Observed!S$2:S$2369,Observed!$A$2:$A$2369,$A504,Observed!$C$2:$C$2369,$C504)),AVERAGEIFS(Observed!S$2:S$2369,Observed!$A$2:$A$2369,$A504,Observed!$C$2:$C$2369,$C504),"")</f>
        <v/>
      </c>
      <c r="T504" s="41" t="str">
        <f>IF(ISNUMBER(AVERAGEIFS(Observed!T$2:T$2369,Observed!$A$2:$A$2369,$A504,Observed!$C$2:$C$2369,$C504)),AVERAGEIFS(Observed!T$2:T$2369,Observed!$A$2:$A$2369,$A504,Observed!$C$2:$C$2369,$C504),"")</f>
        <v/>
      </c>
      <c r="U504" s="41" t="str">
        <f>IF(ISNUMBER(AVERAGEIFS(Observed!U$2:U$2369,Observed!$A$2:$A$2369,$A504,Observed!$C$2:$C$2369,$C504)),AVERAGEIFS(Observed!U$2:U$2369,Observed!$A$2:$A$2369,$A504,Observed!$C$2:$C$2369,$C504),"")</f>
        <v/>
      </c>
      <c r="V504" s="40" t="str">
        <f>IF(ISNUMBER(AVERAGEIFS(Observed!V$2:V$2369,Observed!$A$2:$A$2369,$A504,Observed!$C$2:$C$2369,$C504)),AVERAGEIFS(Observed!V$2:V$2369,Observed!$A$2:$A$2369,$A504,Observed!$C$2:$C$2369,$C504),"")</f>
        <v/>
      </c>
      <c r="W504" s="8" t="str">
        <f>IF(ISNUMBER(AVERAGEIFS(Observed!W$2:W$2369,Observed!$A$2:$A$2369,$A504,Observed!$C$2:$C$2369,$C504)),AVERAGEIFS(Observed!W$2:W$2369,Observed!$A$2:$A$2369,$A504,Observed!$C$2:$C$2369,$C504),"")</f>
        <v/>
      </c>
      <c r="X504" s="8" t="str">
        <f>IF(ISNUMBER(AVERAGEIFS(Observed!X$2:X$2369,Observed!$A$2:$A$2369,$A504,Observed!$C$2:$C$2369,$C504)),AVERAGEIFS(Observed!X$2:X$2369,Observed!$A$2:$A$2369,$A504,Observed!$C$2:$C$2369,$C504),"")</f>
        <v/>
      </c>
      <c r="Y504" s="40" t="str">
        <f>IF(ISNUMBER(AVERAGEIFS(Observed!Y$2:Y$2369,Observed!$A$2:$A$2369,$A504,Observed!$C$2:$C$2369,$C504)),AVERAGEIFS(Observed!Y$2:Y$2369,Observed!$A$2:$A$2369,$A504,Observed!$C$2:$C$2369,$C504),"")</f>
        <v/>
      </c>
      <c r="Z504" s="40" t="str">
        <f>IF(ISNUMBER(AVERAGEIFS(Observed!Z$2:Z$2369,Observed!$A$2:$A$2369,$A504,Observed!$C$2:$C$2369,$C504)),AVERAGEIFS(Observed!Z$2:Z$2369,Observed!$A$2:$A$2369,$A504,Observed!$C$2:$C$2369,$C504),"")</f>
        <v/>
      </c>
      <c r="AA504" s="40" t="str">
        <f>IF(ISNUMBER(AVERAGEIFS(Observed!AA$2:AA$2369,Observed!$A$2:$A$2369,$A504,Observed!$C$2:$C$2369,$C504)),AVERAGEIFS(Observed!AA$2:AA$2369,Observed!$A$2:$A$2369,$A504,Observed!$C$2:$C$2369,$C504),"")</f>
        <v/>
      </c>
      <c r="AB504" s="40" t="str">
        <f>IF(ISNUMBER(AVERAGEIFS(Observed!AB$2:AB$2369,Observed!$A$2:$A$2369,$A504,Observed!$C$2:$C$2369,$C504)),AVERAGEIFS(Observed!AB$2:AB$2369,Observed!$A$2:$A$2369,$A504,Observed!$C$2:$C$2369,$C504),"")</f>
        <v/>
      </c>
      <c r="AC504" s="40" t="str">
        <f>IF(ISNUMBER(AVERAGEIFS(Observed!AC$2:AC$2369,Observed!$A$2:$A$2369,$A504,Observed!$C$2:$C$2369,$C504)),AVERAGEIFS(Observed!AC$2:AC$2369,Observed!$A$2:$A$2369,$A504,Observed!$C$2:$C$2369,$C504),"")</f>
        <v/>
      </c>
      <c r="AD504" s="40" t="str">
        <f>IF(ISNUMBER(AVERAGEIFS(Observed!AD$2:AD$2369,Observed!$A$2:$A$2369,$A504,Observed!$C$2:$C$2369,$C504)),AVERAGEIFS(Observed!AD$2:AD$2369,Observed!$A$2:$A$2369,$A504,Observed!$C$2:$C$2369,$C504),"")</f>
        <v/>
      </c>
      <c r="AE504" s="40" t="str">
        <f>IF(ISNUMBER(AVERAGEIFS(Observed!AE$2:AE$2369,Observed!$A$2:$A$2369,$A504,Observed!$C$2:$C$2369,$C504)),AVERAGEIFS(Observed!AE$2:AE$2369,Observed!$A$2:$A$2369,$A504,Observed!$C$2:$C$2369,$C504),"")</f>
        <v/>
      </c>
      <c r="AF504" s="40" t="str">
        <f>IF(ISNUMBER(AVERAGEIFS(Observed!AF$2:AF$2369,Observed!$A$2:$A$2369,$A504,Observed!$C$2:$C$2369,$C504)),AVERAGEIFS(Observed!AF$2:AF$2369,Observed!$A$2:$A$2369,$A504,Observed!$C$2:$C$2369,$C504),"")</f>
        <v/>
      </c>
      <c r="AG504" s="40" t="str">
        <f>IF(ISNUMBER(AVERAGEIFS(Observed!AG$2:AG$2369,Observed!$A$2:$A$2369,$A504,Observed!$C$2:$C$2369,$C504)),AVERAGEIFS(Observed!AG$2:AG$2369,Observed!$A$2:$A$2369,$A504,Observed!$C$2:$C$2369,$C504),"")</f>
        <v/>
      </c>
      <c r="AH504" s="41" t="str">
        <f>IF(ISNUMBER(AVERAGEIFS(Observed!AH$2:AH$2369,Observed!$A$2:$A$2369,$A504,Observed!$C$2:$C$2369,$C504)),AVERAGEIFS(Observed!AH$2:AH$2369,Observed!$A$2:$A$2369,$A504,Observed!$C$2:$C$2369,$C504),"")</f>
        <v/>
      </c>
      <c r="AI504" s="41" t="str">
        <f>IF(ISNUMBER(AVERAGEIFS(Observed!AI$2:AI$2369,Observed!$A$2:$A$2369,$A504,Observed!$C$2:$C$2369,$C504)),AVERAGEIFS(Observed!AI$2:AI$2369,Observed!$A$2:$A$2369,$A504,Observed!$C$2:$C$2369,$C504),"")</f>
        <v/>
      </c>
      <c r="AJ504" s="41" t="str">
        <f>IF(ISNUMBER(AVERAGEIFS(Observed!AJ$2:AJ$2369,Observed!$A$2:$A$2369,$A504,Observed!$C$2:$C$2369,$C504)),AVERAGEIFS(Observed!AJ$2:AJ$2369,Observed!$A$2:$A$2369,$A504,Observed!$C$2:$C$2369,$C504),"")</f>
        <v/>
      </c>
      <c r="AK504" s="40" t="str">
        <f>IF(ISNUMBER(AVERAGEIFS(Observed!AK$2:AK$2369,Observed!$A$2:$A$2369,$A504,Observed!$C$2:$C$2369,$C504)),AVERAGEIFS(Observed!AK$2:AK$2369,Observed!$A$2:$A$2369,$A504,Observed!$C$2:$C$2369,$C504),"")</f>
        <v/>
      </c>
      <c r="AL504" s="41" t="str">
        <f>IF(ISNUMBER(AVERAGEIFS(Observed!AL$2:AL$2369,Observed!$A$2:$A$2369,$A504,Observed!$C$2:$C$2369,$C504)),AVERAGEIFS(Observed!AL$2:AL$2369,Observed!$A$2:$A$2369,$A504,Observed!$C$2:$C$2369,$C504),"")</f>
        <v/>
      </c>
      <c r="AM504" s="40" t="str">
        <f>IF(ISNUMBER(AVERAGEIFS(Observed!AM$2:AM$2369,Observed!$A$2:$A$2369,$A504,Observed!$C$2:$C$2369,$C504)),AVERAGEIFS(Observed!AM$2:AM$2369,Observed!$A$2:$A$2369,$A504,Observed!$C$2:$C$2369,$C504),"")</f>
        <v/>
      </c>
      <c r="AN504" s="40" t="str">
        <f>IF(ISNUMBER(AVERAGEIFS(Observed!AN$2:AN$2369,Observed!$A$2:$A$2369,$A504,Observed!$C$2:$C$2369,$C504)),AVERAGEIFS(Observed!AN$2:AN$2369,Observed!$A$2:$A$2369,$A504,Observed!$C$2:$C$2369,$C504),"")</f>
        <v/>
      </c>
      <c r="AO504" s="40" t="str">
        <f>IF(ISNUMBER(AVERAGEIFS(Observed!AO$2:AO$2369,Observed!$A$2:$A$2369,$A504,Observed!$C$2:$C$2369,$C504)),AVERAGEIFS(Observed!AO$2:AO$2369,Observed!$A$2:$A$2369,$A504,Observed!$C$2:$C$2369,$C504),"")</f>
        <v/>
      </c>
      <c r="AP504" s="41" t="str">
        <f>IF(ISNUMBER(AVERAGEIFS(Observed!AP$2:AP$2369,Observed!$A$2:$A$2369,$A504,Observed!$C$2:$C$2369,$C504)),AVERAGEIFS(Observed!AP$2:AP$2369,Observed!$A$2:$A$2369,$A504,Observed!$C$2:$C$2369,$C504),"")</f>
        <v/>
      </c>
      <c r="AQ504" s="40" t="str">
        <f>IF(ISNUMBER(AVERAGEIFS(Observed!AQ$2:AQ$2369,Observed!$A$2:$A$2369,$A504,Observed!$C$2:$C$2369,$C504)),AVERAGEIFS(Observed!AQ$2:AQ$2369,Observed!$A$2:$A$2369,$A504,Observed!$C$2:$C$2369,$C504),"")</f>
        <v/>
      </c>
      <c r="AR504" s="40" t="str">
        <f>IF(ISNUMBER(AVERAGEIFS(Observed!AR$2:AR$2369,Observed!$A$2:$A$2369,$A504,Observed!$C$2:$C$2369,$C504)),AVERAGEIFS(Observed!AR$2:AR$2369,Observed!$A$2:$A$2369,$A504,Observed!$C$2:$C$2369,$C504),"")</f>
        <v/>
      </c>
      <c r="AS504" s="3">
        <f>COUNTIFS(Observed!$A$2:$A$2369,$A504,Observed!$C$2:$C$2369,$C504)</f>
        <v>3</v>
      </c>
      <c r="AT504" s="3">
        <f t="shared" si="8"/>
        <v>1</v>
      </c>
    </row>
    <row r="505" spans="1:46" x14ac:dyDescent="0.25">
      <c r="A505" t="s">
        <v>71</v>
      </c>
      <c r="B505" t="s">
        <v>68</v>
      </c>
      <c r="C505" s="7">
        <v>42064</v>
      </c>
      <c r="D505" t="s">
        <v>101</v>
      </c>
      <c r="F505">
        <v>50</v>
      </c>
      <c r="J505" t="s">
        <v>96</v>
      </c>
      <c r="K505" t="s">
        <v>59</v>
      </c>
      <c r="L505">
        <v>2</v>
      </c>
      <c r="M505" t="s">
        <v>77</v>
      </c>
      <c r="N505" s="39">
        <f>IF(ISNUMBER(AVERAGEIFS(Observed!N$2:N$2369,Observed!$A$2:$A$2369,$A505,Observed!$C$2:$C$2369,$C505)),AVERAGEIFS(Observed!N$2:N$2369,Observed!$A$2:$A$2369,$A505,Observed!$C$2:$C$2369,$C505),"")</f>
        <v>1244.0666666666666</v>
      </c>
      <c r="O505" s="40">
        <f>IF(ISNUMBER(AVERAGEIFS(Observed!O$2:O$2369,Observed!$A$2:$A$2369,$A505,Observed!$C$2:$C$2369,$C505)),AVERAGEIFS(Observed!O$2:O$2369,Observed!$A$2:$A$2369,$A505,Observed!$C$2:$C$2369,$C505),"")</f>
        <v>124.40666666666668</v>
      </c>
      <c r="P505" s="40" t="str">
        <f>IF(ISNUMBER(AVERAGEIFS(Observed!P$2:P$2369,Observed!$A$2:$A$2369,$A505,Observed!$C$2:$C$2369,$C505)),AVERAGEIFS(Observed!P$2:P$2369,Observed!$A$2:$A$2369,$A505,Observed!$C$2:$C$2369,$C505),"")</f>
        <v/>
      </c>
      <c r="Q505" s="40" t="str">
        <f>IF(ISNUMBER(AVERAGEIFS(Observed!Q$2:Q$2369,Observed!$A$2:$A$2369,$A505,Observed!$C$2:$C$2369,$C505)),AVERAGEIFS(Observed!Q$2:Q$2369,Observed!$A$2:$A$2369,$A505,Observed!$C$2:$C$2369,$C505),"")</f>
        <v/>
      </c>
      <c r="R505" s="40" t="str">
        <f>IF(ISNUMBER(AVERAGEIFS(Observed!R$2:R$2369,Observed!$A$2:$A$2369,$A505,Observed!$C$2:$C$2369,$C505)),AVERAGEIFS(Observed!R$2:R$2369,Observed!$A$2:$A$2369,$A505,Observed!$C$2:$C$2369,$C505),"")</f>
        <v/>
      </c>
      <c r="S505" s="41" t="str">
        <f>IF(ISNUMBER(AVERAGEIFS(Observed!S$2:S$2369,Observed!$A$2:$A$2369,$A505,Observed!$C$2:$C$2369,$C505)),AVERAGEIFS(Observed!S$2:S$2369,Observed!$A$2:$A$2369,$A505,Observed!$C$2:$C$2369,$C505),"")</f>
        <v/>
      </c>
      <c r="T505" s="41" t="str">
        <f>IF(ISNUMBER(AVERAGEIFS(Observed!T$2:T$2369,Observed!$A$2:$A$2369,$A505,Observed!$C$2:$C$2369,$C505)),AVERAGEIFS(Observed!T$2:T$2369,Observed!$A$2:$A$2369,$A505,Observed!$C$2:$C$2369,$C505),"")</f>
        <v/>
      </c>
      <c r="U505" s="41" t="str">
        <f>IF(ISNUMBER(AVERAGEIFS(Observed!U$2:U$2369,Observed!$A$2:$A$2369,$A505,Observed!$C$2:$C$2369,$C505)),AVERAGEIFS(Observed!U$2:U$2369,Observed!$A$2:$A$2369,$A505,Observed!$C$2:$C$2369,$C505),"")</f>
        <v/>
      </c>
      <c r="V505" s="40" t="str">
        <f>IF(ISNUMBER(AVERAGEIFS(Observed!V$2:V$2369,Observed!$A$2:$A$2369,$A505,Observed!$C$2:$C$2369,$C505)),AVERAGEIFS(Observed!V$2:V$2369,Observed!$A$2:$A$2369,$A505,Observed!$C$2:$C$2369,$C505),"")</f>
        <v/>
      </c>
      <c r="W505" s="8" t="str">
        <f>IF(ISNUMBER(AVERAGEIFS(Observed!W$2:W$2369,Observed!$A$2:$A$2369,$A505,Observed!$C$2:$C$2369,$C505)),AVERAGEIFS(Observed!W$2:W$2369,Observed!$A$2:$A$2369,$A505,Observed!$C$2:$C$2369,$C505),"")</f>
        <v/>
      </c>
      <c r="X505" s="8" t="str">
        <f>IF(ISNUMBER(AVERAGEIFS(Observed!X$2:X$2369,Observed!$A$2:$A$2369,$A505,Observed!$C$2:$C$2369,$C505)),AVERAGEIFS(Observed!X$2:X$2369,Observed!$A$2:$A$2369,$A505,Observed!$C$2:$C$2369,$C505),"")</f>
        <v/>
      </c>
      <c r="Y505" s="40" t="str">
        <f>IF(ISNUMBER(AVERAGEIFS(Observed!Y$2:Y$2369,Observed!$A$2:$A$2369,$A505,Observed!$C$2:$C$2369,$C505)),AVERAGEIFS(Observed!Y$2:Y$2369,Observed!$A$2:$A$2369,$A505,Observed!$C$2:$C$2369,$C505),"")</f>
        <v/>
      </c>
      <c r="Z505" s="40" t="str">
        <f>IF(ISNUMBER(AVERAGEIFS(Observed!Z$2:Z$2369,Observed!$A$2:$A$2369,$A505,Observed!$C$2:$C$2369,$C505)),AVERAGEIFS(Observed!Z$2:Z$2369,Observed!$A$2:$A$2369,$A505,Observed!$C$2:$C$2369,$C505),"")</f>
        <v/>
      </c>
      <c r="AA505" s="40" t="str">
        <f>IF(ISNUMBER(AVERAGEIFS(Observed!AA$2:AA$2369,Observed!$A$2:$A$2369,$A505,Observed!$C$2:$C$2369,$C505)),AVERAGEIFS(Observed!AA$2:AA$2369,Observed!$A$2:$A$2369,$A505,Observed!$C$2:$C$2369,$C505),"")</f>
        <v/>
      </c>
      <c r="AB505" s="40" t="str">
        <f>IF(ISNUMBER(AVERAGEIFS(Observed!AB$2:AB$2369,Observed!$A$2:$A$2369,$A505,Observed!$C$2:$C$2369,$C505)),AVERAGEIFS(Observed!AB$2:AB$2369,Observed!$A$2:$A$2369,$A505,Observed!$C$2:$C$2369,$C505),"")</f>
        <v/>
      </c>
      <c r="AC505" s="40" t="str">
        <f>IF(ISNUMBER(AVERAGEIFS(Observed!AC$2:AC$2369,Observed!$A$2:$A$2369,$A505,Observed!$C$2:$C$2369,$C505)),AVERAGEIFS(Observed!AC$2:AC$2369,Observed!$A$2:$A$2369,$A505,Observed!$C$2:$C$2369,$C505),"")</f>
        <v/>
      </c>
      <c r="AD505" s="40" t="str">
        <f>IF(ISNUMBER(AVERAGEIFS(Observed!AD$2:AD$2369,Observed!$A$2:$A$2369,$A505,Observed!$C$2:$C$2369,$C505)),AVERAGEIFS(Observed!AD$2:AD$2369,Observed!$A$2:$A$2369,$A505,Observed!$C$2:$C$2369,$C505),"")</f>
        <v/>
      </c>
      <c r="AE505" s="40" t="str">
        <f>IF(ISNUMBER(AVERAGEIFS(Observed!AE$2:AE$2369,Observed!$A$2:$A$2369,$A505,Observed!$C$2:$C$2369,$C505)),AVERAGEIFS(Observed!AE$2:AE$2369,Observed!$A$2:$A$2369,$A505,Observed!$C$2:$C$2369,$C505),"")</f>
        <v/>
      </c>
      <c r="AF505" s="40" t="str">
        <f>IF(ISNUMBER(AVERAGEIFS(Observed!AF$2:AF$2369,Observed!$A$2:$A$2369,$A505,Observed!$C$2:$C$2369,$C505)),AVERAGEIFS(Observed!AF$2:AF$2369,Observed!$A$2:$A$2369,$A505,Observed!$C$2:$C$2369,$C505),"")</f>
        <v/>
      </c>
      <c r="AG505" s="40" t="str">
        <f>IF(ISNUMBER(AVERAGEIFS(Observed!AG$2:AG$2369,Observed!$A$2:$A$2369,$A505,Observed!$C$2:$C$2369,$C505)),AVERAGEIFS(Observed!AG$2:AG$2369,Observed!$A$2:$A$2369,$A505,Observed!$C$2:$C$2369,$C505),"")</f>
        <v/>
      </c>
      <c r="AH505" s="41" t="str">
        <f>IF(ISNUMBER(AVERAGEIFS(Observed!AH$2:AH$2369,Observed!$A$2:$A$2369,$A505,Observed!$C$2:$C$2369,$C505)),AVERAGEIFS(Observed!AH$2:AH$2369,Observed!$A$2:$A$2369,$A505,Observed!$C$2:$C$2369,$C505),"")</f>
        <v/>
      </c>
      <c r="AI505" s="41" t="str">
        <f>IF(ISNUMBER(AVERAGEIFS(Observed!AI$2:AI$2369,Observed!$A$2:$A$2369,$A505,Observed!$C$2:$C$2369,$C505)),AVERAGEIFS(Observed!AI$2:AI$2369,Observed!$A$2:$A$2369,$A505,Observed!$C$2:$C$2369,$C505),"")</f>
        <v/>
      </c>
      <c r="AJ505" s="41" t="str">
        <f>IF(ISNUMBER(AVERAGEIFS(Observed!AJ$2:AJ$2369,Observed!$A$2:$A$2369,$A505,Observed!$C$2:$C$2369,$C505)),AVERAGEIFS(Observed!AJ$2:AJ$2369,Observed!$A$2:$A$2369,$A505,Observed!$C$2:$C$2369,$C505),"")</f>
        <v/>
      </c>
      <c r="AK505" s="40" t="str">
        <f>IF(ISNUMBER(AVERAGEIFS(Observed!AK$2:AK$2369,Observed!$A$2:$A$2369,$A505,Observed!$C$2:$C$2369,$C505)),AVERAGEIFS(Observed!AK$2:AK$2369,Observed!$A$2:$A$2369,$A505,Observed!$C$2:$C$2369,$C505),"")</f>
        <v/>
      </c>
      <c r="AL505" s="41" t="str">
        <f>IF(ISNUMBER(AVERAGEIFS(Observed!AL$2:AL$2369,Observed!$A$2:$A$2369,$A505,Observed!$C$2:$C$2369,$C505)),AVERAGEIFS(Observed!AL$2:AL$2369,Observed!$A$2:$A$2369,$A505,Observed!$C$2:$C$2369,$C505),"")</f>
        <v/>
      </c>
      <c r="AM505" s="40" t="str">
        <f>IF(ISNUMBER(AVERAGEIFS(Observed!AM$2:AM$2369,Observed!$A$2:$A$2369,$A505,Observed!$C$2:$C$2369,$C505)),AVERAGEIFS(Observed!AM$2:AM$2369,Observed!$A$2:$A$2369,$A505,Observed!$C$2:$C$2369,$C505),"")</f>
        <v/>
      </c>
      <c r="AN505" s="40" t="str">
        <f>IF(ISNUMBER(AVERAGEIFS(Observed!AN$2:AN$2369,Observed!$A$2:$A$2369,$A505,Observed!$C$2:$C$2369,$C505)),AVERAGEIFS(Observed!AN$2:AN$2369,Observed!$A$2:$A$2369,$A505,Observed!$C$2:$C$2369,$C505),"")</f>
        <v/>
      </c>
      <c r="AO505" s="40" t="str">
        <f>IF(ISNUMBER(AVERAGEIFS(Observed!AO$2:AO$2369,Observed!$A$2:$A$2369,$A505,Observed!$C$2:$C$2369,$C505)),AVERAGEIFS(Observed!AO$2:AO$2369,Observed!$A$2:$A$2369,$A505,Observed!$C$2:$C$2369,$C505),"")</f>
        <v/>
      </c>
      <c r="AP505" s="41" t="str">
        <f>IF(ISNUMBER(AVERAGEIFS(Observed!AP$2:AP$2369,Observed!$A$2:$A$2369,$A505,Observed!$C$2:$C$2369,$C505)),AVERAGEIFS(Observed!AP$2:AP$2369,Observed!$A$2:$A$2369,$A505,Observed!$C$2:$C$2369,$C505),"")</f>
        <v/>
      </c>
      <c r="AQ505" s="40" t="str">
        <f>IF(ISNUMBER(AVERAGEIFS(Observed!AQ$2:AQ$2369,Observed!$A$2:$A$2369,$A505,Observed!$C$2:$C$2369,$C505)),AVERAGEIFS(Observed!AQ$2:AQ$2369,Observed!$A$2:$A$2369,$A505,Observed!$C$2:$C$2369,$C505),"")</f>
        <v/>
      </c>
      <c r="AR505" s="40" t="str">
        <f>IF(ISNUMBER(AVERAGEIFS(Observed!AR$2:AR$2369,Observed!$A$2:$A$2369,$A505,Observed!$C$2:$C$2369,$C505)),AVERAGEIFS(Observed!AR$2:AR$2369,Observed!$A$2:$A$2369,$A505,Observed!$C$2:$C$2369,$C505),"")</f>
        <v/>
      </c>
      <c r="AS505" s="3">
        <f>COUNTIFS(Observed!$A$2:$A$2369,$A505,Observed!$C$2:$C$2369,$C505)</f>
        <v>3</v>
      </c>
      <c r="AT505" s="3">
        <f t="shared" si="8"/>
        <v>1</v>
      </c>
    </row>
    <row r="506" spans="1:46" x14ac:dyDescent="0.25">
      <c r="A506" t="s">
        <v>70</v>
      </c>
      <c r="B506" t="s">
        <v>68</v>
      </c>
      <c r="C506" s="7">
        <v>42064</v>
      </c>
      <c r="D506" t="s">
        <v>101</v>
      </c>
      <c r="F506">
        <v>100</v>
      </c>
      <c r="J506" t="s">
        <v>96</v>
      </c>
      <c r="K506" t="s">
        <v>59</v>
      </c>
      <c r="L506">
        <v>2</v>
      </c>
      <c r="M506" t="s">
        <v>77</v>
      </c>
      <c r="N506" s="39">
        <f>IF(ISNUMBER(AVERAGEIFS(Observed!N$2:N$2369,Observed!$A$2:$A$2369,$A506,Observed!$C$2:$C$2369,$C506)),AVERAGEIFS(Observed!N$2:N$2369,Observed!$A$2:$A$2369,$A506,Observed!$C$2:$C$2369,$C506),"")</f>
        <v>1364.4666666666665</v>
      </c>
      <c r="O506" s="40">
        <f>IF(ISNUMBER(AVERAGEIFS(Observed!O$2:O$2369,Observed!$A$2:$A$2369,$A506,Observed!$C$2:$C$2369,$C506)),AVERAGEIFS(Observed!O$2:O$2369,Observed!$A$2:$A$2369,$A506,Observed!$C$2:$C$2369,$C506),"")</f>
        <v>136.44666666666666</v>
      </c>
      <c r="P506" s="40" t="str">
        <f>IF(ISNUMBER(AVERAGEIFS(Observed!P$2:P$2369,Observed!$A$2:$A$2369,$A506,Observed!$C$2:$C$2369,$C506)),AVERAGEIFS(Observed!P$2:P$2369,Observed!$A$2:$A$2369,$A506,Observed!$C$2:$C$2369,$C506),"")</f>
        <v/>
      </c>
      <c r="Q506" s="40" t="str">
        <f>IF(ISNUMBER(AVERAGEIFS(Observed!Q$2:Q$2369,Observed!$A$2:$A$2369,$A506,Observed!$C$2:$C$2369,$C506)),AVERAGEIFS(Observed!Q$2:Q$2369,Observed!$A$2:$A$2369,$A506,Observed!$C$2:$C$2369,$C506),"")</f>
        <v/>
      </c>
      <c r="R506" s="40" t="str">
        <f>IF(ISNUMBER(AVERAGEIFS(Observed!R$2:R$2369,Observed!$A$2:$A$2369,$A506,Observed!$C$2:$C$2369,$C506)),AVERAGEIFS(Observed!R$2:R$2369,Observed!$A$2:$A$2369,$A506,Observed!$C$2:$C$2369,$C506),"")</f>
        <v/>
      </c>
      <c r="S506" s="41" t="str">
        <f>IF(ISNUMBER(AVERAGEIFS(Observed!S$2:S$2369,Observed!$A$2:$A$2369,$A506,Observed!$C$2:$C$2369,$C506)),AVERAGEIFS(Observed!S$2:S$2369,Observed!$A$2:$A$2369,$A506,Observed!$C$2:$C$2369,$C506),"")</f>
        <v/>
      </c>
      <c r="T506" s="41" t="str">
        <f>IF(ISNUMBER(AVERAGEIFS(Observed!T$2:T$2369,Observed!$A$2:$A$2369,$A506,Observed!$C$2:$C$2369,$C506)),AVERAGEIFS(Observed!T$2:T$2369,Observed!$A$2:$A$2369,$A506,Observed!$C$2:$C$2369,$C506),"")</f>
        <v/>
      </c>
      <c r="U506" s="41" t="str">
        <f>IF(ISNUMBER(AVERAGEIFS(Observed!U$2:U$2369,Observed!$A$2:$A$2369,$A506,Observed!$C$2:$C$2369,$C506)),AVERAGEIFS(Observed!U$2:U$2369,Observed!$A$2:$A$2369,$A506,Observed!$C$2:$C$2369,$C506),"")</f>
        <v/>
      </c>
      <c r="V506" s="40" t="str">
        <f>IF(ISNUMBER(AVERAGEIFS(Observed!V$2:V$2369,Observed!$A$2:$A$2369,$A506,Observed!$C$2:$C$2369,$C506)),AVERAGEIFS(Observed!V$2:V$2369,Observed!$A$2:$A$2369,$A506,Observed!$C$2:$C$2369,$C506),"")</f>
        <v/>
      </c>
      <c r="W506" s="8" t="str">
        <f>IF(ISNUMBER(AVERAGEIFS(Observed!W$2:W$2369,Observed!$A$2:$A$2369,$A506,Observed!$C$2:$C$2369,$C506)),AVERAGEIFS(Observed!W$2:W$2369,Observed!$A$2:$A$2369,$A506,Observed!$C$2:$C$2369,$C506),"")</f>
        <v/>
      </c>
      <c r="X506" s="8" t="str">
        <f>IF(ISNUMBER(AVERAGEIFS(Observed!X$2:X$2369,Observed!$A$2:$A$2369,$A506,Observed!$C$2:$C$2369,$C506)),AVERAGEIFS(Observed!X$2:X$2369,Observed!$A$2:$A$2369,$A506,Observed!$C$2:$C$2369,$C506),"")</f>
        <v/>
      </c>
      <c r="Y506" s="40" t="str">
        <f>IF(ISNUMBER(AVERAGEIFS(Observed!Y$2:Y$2369,Observed!$A$2:$A$2369,$A506,Observed!$C$2:$C$2369,$C506)),AVERAGEIFS(Observed!Y$2:Y$2369,Observed!$A$2:$A$2369,$A506,Observed!$C$2:$C$2369,$C506),"")</f>
        <v/>
      </c>
      <c r="Z506" s="40" t="str">
        <f>IF(ISNUMBER(AVERAGEIFS(Observed!Z$2:Z$2369,Observed!$A$2:$A$2369,$A506,Observed!$C$2:$C$2369,$C506)),AVERAGEIFS(Observed!Z$2:Z$2369,Observed!$A$2:$A$2369,$A506,Observed!$C$2:$C$2369,$C506),"")</f>
        <v/>
      </c>
      <c r="AA506" s="40" t="str">
        <f>IF(ISNUMBER(AVERAGEIFS(Observed!AA$2:AA$2369,Observed!$A$2:$A$2369,$A506,Observed!$C$2:$C$2369,$C506)),AVERAGEIFS(Observed!AA$2:AA$2369,Observed!$A$2:$A$2369,$A506,Observed!$C$2:$C$2369,$C506),"")</f>
        <v/>
      </c>
      <c r="AB506" s="40" t="str">
        <f>IF(ISNUMBER(AVERAGEIFS(Observed!AB$2:AB$2369,Observed!$A$2:$A$2369,$A506,Observed!$C$2:$C$2369,$C506)),AVERAGEIFS(Observed!AB$2:AB$2369,Observed!$A$2:$A$2369,$A506,Observed!$C$2:$C$2369,$C506),"")</f>
        <v/>
      </c>
      <c r="AC506" s="40" t="str">
        <f>IF(ISNUMBER(AVERAGEIFS(Observed!AC$2:AC$2369,Observed!$A$2:$A$2369,$A506,Observed!$C$2:$C$2369,$C506)),AVERAGEIFS(Observed!AC$2:AC$2369,Observed!$A$2:$A$2369,$A506,Observed!$C$2:$C$2369,$C506),"")</f>
        <v/>
      </c>
      <c r="AD506" s="40" t="str">
        <f>IF(ISNUMBER(AVERAGEIFS(Observed!AD$2:AD$2369,Observed!$A$2:$A$2369,$A506,Observed!$C$2:$C$2369,$C506)),AVERAGEIFS(Observed!AD$2:AD$2369,Observed!$A$2:$A$2369,$A506,Observed!$C$2:$C$2369,$C506),"")</f>
        <v/>
      </c>
      <c r="AE506" s="40" t="str">
        <f>IF(ISNUMBER(AVERAGEIFS(Observed!AE$2:AE$2369,Observed!$A$2:$A$2369,$A506,Observed!$C$2:$C$2369,$C506)),AVERAGEIFS(Observed!AE$2:AE$2369,Observed!$A$2:$A$2369,$A506,Observed!$C$2:$C$2369,$C506),"")</f>
        <v/>
      </c>
      <c r="AF506" s="40" t="str">
        <f>IF(ISNUMBER(AVERAGEIFS(Observed!AF$2:AF$2369,Observed!$A$2:$A$2369,$A506,Observed!$C$2:$C$2369,$C506)),AVERAGEIFS(Observed!AF$2:AF$2369,Observed!$A$2:$A$2369,$A506,Observed!$C$2:$C$2369,$C506),"")</f>
        <v/>
      </c>
      <c r="AG506" s="40" t="str">
        <f>IF(ISNUMBER(AVERAGEIFS(Observed!AG$2:AG$2369,Observed!$A$2:$A$2369,$A506,Observed!$C$2:$C$2369,$C506)),AVERAGEIFS(Observed!AG$2:AG$2369,Observed!$A$2:$A$2369,$A506,Observed!$C$2:$C$2369,$C506),"")</f>
        <v/>
      </c>
      <c r="AH506" s="41" t="str">
        <f>IF(ISNUMBER(AVERAGEIFS(Observed!AH$2:AH$2369,Observed!$A$2:$A$2369,$A506,Observed!$C$2:$C$2369,$C506)),AVERAGEIFS(Observed!AH$2:AH$2369,Observed!$A$2:$A$2369,$A506,Observed!$C$2:$C$2369,$C506),"")</f>
        <v/>
      </c>
      <c r="AI506" s="41" t="str">
        <f>IF(ISNUMBER(AVERAGEIFS(Observed!AI$2:AI$2369,Observed!$A$2:$A$2369,$A506,Observed!$C$2:$C$2369,$C506)),AVERAGEIFS(Observed!AI$2:AI$2369,Observed!$A$2:$A$2369,$A506,Observed!$C$2:$C$2369,$C506),"")</f>
        <v/>
      </c>
      <c r="AJ506" s="41" t="str">
        <f>IF(ISNUMBER(AVERAGEIFS(Observed!AJ$2:AJ$2369,Observed!$A$2:$A$2369,$A506,Observed!$C$2:$C$2369,$C506)),AVERAGEIFS(Observed!AJ$2:AJ$2369,Observed!$A$2:$A$2369,$A506,Observed!$C$2:$C$2369,$C506),"")</f>
        <v/>
      </c>
      <c r="AK506" s="40" t="str">
        <f>IF(ISNUMBER(AVERAGEIFS(Observed!AK$2:AK$2369,Observed!$A$2:$A$2369,$A506,Observed!$C$2:$C$2369,$C506)),AVERAGEIFS(Observed!AK$2:AK$2369,Observed!$A$2:$A$2369,$A506,Observed!$C$2:$C$2369,$C506),"")</f>
        <v/>
      </c>
      <c r="AL506" s="41" t="str">
        <f>IF(ISNUMBER(AVERAGEIFS(Observed!AL$2:AL$2369,Observed!$A$2:$A$2369,$A506,Observed!$C$2:$C$2369,$C506)),AVERAGEIFS(Observed!AL$2:AL$2369,Observed!$A$2:$A$2369,$A506,Observed!$C$2:$C$2369,$C506),"")</f>
        <v/>
      </c>
      <c r="AM506" s="40" t="str">
        <f>IF(ISNUMBER(AVERAGEIFS(Observed!AM$2:AM$2369,Observed!$A$2:$A$2369,$A506,Observed!$C$2:$C$2369,$C506)),AVERAGEIFS(Observed!AM$2:AM$2369,Observed!$A$2:$A$2369,$A506,Observed!$C$2:$C$2369,$C506),"")</f>
        <v/>
      </c>
      <c r="AN506" s="40" t="str">
        <f>IF(ISNUMBER(AVERAGEIFS(Observed!AN$2:AN$2369,Observed!$A$2:$A$2369,$A506,Observed!$C$2:$C$2369,$C506)),AVERAGEIFS(Observed!AN$2:AN$2369,Observed!$A$2:$A$2369,$A506,Observed!$C$2:$C$2369,$C506),"")</f>
        <v/>
      </c>
      <c r="AO506" s="40" t="str">
        <f>IF(ISNUMBER(AVERAGEIFS(Observed!AO$2:AO$2369,Observed!$A$2:$A$2369,$A506,Observed!$C$2:$C$2369,$C506)),AVERAGEIFS(Observed!AO$2:AO$2369,Observed!$A$2:$A$2369,$A506,Observed!$C$2:$C$2369,$C506),"")</f>
        <v/>
      </c>
      <c r="AP506" s="41" t="str">
        <f>IF(ISNUMBER(AVERAGEIFS(Observed!AP$2:AP$2369,Observed!$A$2:$A$2369,$A506,Observed!$C$2:$C$2369,$C506)),AVERAGEIFS(Observed!AP$2:AP$2369,Observed!$A$2:$A$2369,$A506,Observed!$C$2:$C$2369,$C506),"")</f>
        <v/>
      </c>
      <c r="AQ506" s="40" t="str">
        <f>IF(ISNUMBER(AVERAGEIFS(Observed!AQ$2:AQ$2369,Observed!$A$2:$A$2369,$A506,Observed!$C$2:$C$2369,$C506)),AVERAGEIFS(Observed!AQ$2:AQ$2369,Observed!$A$2:$A$2369,$A506,Observed!$C$2:$C$2369,$C506),"")</f>
        <v/>
      </c>
      <c r="AR506" s="40" t="str">
        <f>IF(ISNUMBER(AVERAGEIFS(Observed!AR$2:AR$2369,Observed!$A$2:$A$2369,$A506,Observed!$C$2:$C$2369,$C506)),AVERAGEIFS(Observed!AR$2:AR$2369,Observed!$A$2:$A$2369,$A506,Observed!$C$2:$C$2369,$C506),"")</f>
        <v/>
      </c>
      <c r="AS506" s="3">
        <f>COUNTIFS(Observed!$A$2:$A$2369,$A506,Observed!$C$2:$C$2369,$C506)</f>
        <v>3</v>
      </c>
      <c r="AT506" s="3">
        <f t="shared" si="8"/>
        <v>1</v>
      </c>
    </row>
    <row r="507" spans="1:46" x14ac:dyDescent="0.25">
      <c r="A507" t="s">
        <v>67</v>
      </c>
      <c r="B507" t="s">
        <v>68</v>
      </c>
      <c r="C507" s="7">
        <v>42064</v>
      </c>
      <c r="D507" t="s">
        <v>101</v>
      </c>
      <c r="F507">
        <v>200</v>
      </c>
      <c r="J507" t="s">
        <v>96</v>
      </c>
      <c r="K507" t="s">
        <v>59</v>
      </c>
      <c r="L507">
        <v>2</v>
      </c>
      <c r="M507" t="s">
        <v>77</v>
      </c>
      <c r="N507" s="39">
        <f>IF(ISNUMBER(AVERAGEIFS(Observed!N$2:N$2369,Observed!$A$2:$A$2369,$A507,Observed!$C$2:$C$2369,$C507)),AVERAGEIFS(Observed!N$2:N$2369,Observed!$A$2:$A$2369,$A507,Observed!$C$2:$C$2369,$C507),"")</f>
        <v>1737.1333333333332</v>
      </c>
      <c r="O507" s="40">
        <f>IF(ISNUMBER(AVERAGEIFS(Observed!O$2:O$2369,Observed!$A$2:$A$2369,$A507,Observed!$C$2:$C$2369,$C507)),AVERAGEIFS(Observed!O$2:O$2369,Observed!$A$2:$A$2369,$A507,Observed!$C$2:$C$2369,$C507),"")</f>
        <v>173.71333333333334</v>
      </c>
      <c r="P507" s="40" t="str">
        <f>IF(ISNUMBER(AVERAGEIFS(Observed!P$2:P$2369,Observed!$A$2:$A$2369,$A507,Observed!$C$2:$C$2369,$C507)),AVERAGEIFS(Observed!P$2:P$2369,Observed!$A$2:$A$2369,$A507,Observed!$C$2:$C$2369,$C507),"")</f>
        <v/>
      </c>
      <c r="Q507" s="40" t="str">
        <f>IF(ISNUMBER(AVERAGEIFS(Observed!Q$2:Q$2369,Observed!$A$2:$A$2369,$A507,Observed!$C$2:$C$2369,$C507)),AVERAGEIFS(Observed!Q$2:Q$2369,Observed!$A$2:$A$2369,$A507,Observed!$C$2:$C$2369,$C507),"")</f>
        <v/>
      </c>
      <c r="R507" s="40" t="str">
        <f>IF(ISNUMBER(AVERAGEIFS(Observed!R$2:R$2369,Observed!$A$2:$A$2369,$A507,Observed!$C$2:$C$2369,$C507)),AVERAGEIFS(Observed!R$2:R$2369,Observed!$A$2:$A$2369,$A507,Observed!$C$2:$C$2369,$C507),"")</f>
        <v/>
      </c>
      <c r="S507" s="41" t="str">
        <f>IF(ISNUMBER(AVERAGEIFS(Observed!S$2:S$2369,Observed!$A$2:$A$2369,$A507,Observed!$C$2:$C$2369,$C507)),AVERAGEIFS(Observed!S$2:S$2369,Observed!$A$2:$A$2369,$A507,Observed!$C$2:$C$2369,$C507),"")</f>
        <v/>
      </c>
      <c r="T507" s="41" t="str">
        <f>IF(ISNUMBER(AVERAGEIFS(Observed!T$2:T$2369,Observed!$A$2:$A$2369,$A507,Observed!$C$2:$C$2369,$C507)),AVERAGEIFS(Observed!T$2:T$2369,Observed!$A$2:$A$2369,$A507,Observed!$C$2:$C$2369,$C507),"")</f>
        <v/>
      </c>
      <c r="U507" s="41" t="str">
        <f>IF(ISNUMBER(AVERAGEIFS(Observed!U$2:U$2369,Observed!$A$2:$A$2369,$A507,Observed!$C$2:$C$2369,$C507)),AVERAGEIFS(Observed!U$2:U$2369,Observed!$A$2:$A$2369,$A507,Observed!$C$2:$C$2369,$C507),"")</f>
        <v/>
      </c>
      <c r="V507" s="40" t="str">
        <f>IF(ISNUMBER(AVERAGEIFS(Observed!V$2:V$2369,Observed!$A$2:$A$2369,$A507,Observed!$C$2:$C$2369,$C507)),AVERAGEIFS(Observed!V$2:V$2369,Observed!$A$2:$A$2369,$A507,Observed!$C$2:$C$2369,$C507),"")</f>
        <v/>
      </c>
      <c r="W507" s="8" t="str">
        <f>IF(ISNUMBER(AVERAGEIFS(Observed!W$2:W$2369,Observed!$A$2:$A$2369,$A507,Observed!$C$2:$C$2369,$C507)),AVERAGEIFS(Observed!W$2:W$2369,Observed!$A$2:$A$2369,$A507,Observed!$C$2:$C$2369,$C507),"")</f>
        <v/>
      </c>
      <c r="X507" s="8" t="str">
        <f>IF(ISNUMBER(AVERAGEIFS(Observed!X$2:X$2369,Observed!$A$2:$A$2369,$A507,Observed!$C$2:$C$2369,$C507)),AVERAGEIFS(Observed!X$2:X$2369,Observed!$A$2:$A$2369,$A507,Observed!$C$2:$C$2369,$C507),"")</f>
        <v/>
      </c>
      <c r="Y507" s="40" t="str">
        <f>IF(ISNUMBER(AVERAGEIFS(Observed!Y$2:Y$2369,Observed!$A$2:$A$2369,$A507,Observed!$C$2:$C$2369,$C507)),AVERAGEIFS(Observed!Y$2:Y$2369,Observed!$A$2:$A$2369,$A507,Observed!$C$2:$C$2369,$C507),"")</f>
        <v/>
      </c>
      <c r="Z507" s="40" t="str">
        <f>IF(ISNUMBER(AVERAGEIFS(Observed!Z$2:Z$2369,Observed!$A$2:$A$2369,$A507,Observed!$C$2:$C$2369,$C507)),AVERAGEIFS(Observed!Z$2:Z$2369,Observed!$A$2:$A$2369,$A507,Observed!$C$2:$C$2369,$C507),"")</f>
        <v/>
      </c>
      <c r="AA507" s="40" t="str">
        <f>IF(ISNUMBER(AVERAGEIFS(Observed!AA$2:AA$2369,Observed!$A$2:$A$2369,$A507,Observed!$C$2:$C$2369,$C507)),AVERAGEIFS(Observed!AA$2:AA$2369,Observed!$A$2:$A$2369,$A507,Observed!$C$2:$C$2369,$C507),"")</f>
        <v/>
      </c>
      <c r="AB507" s="40" t="str">
        <f>IF(ISNUMBER(AVERAGEIFS(Observed!AB$2:AB$2369,Observed!$A$2:$A$2369,$A507,Observed!$C$2:$C$2369,$C507)),AVERAGEIFS(Observed!AB$2:AB$2369,Observed!$A$2:$A$2369,$A507,Observed!$C$2:$C$2369,$C507),"")</f>
        <v/>
      </c>
      <c r="AC507" s="40" t="str">
        <f>IF(ISNUMBER(AVERAGEIFS(Observed!AC$2:AC$2369,Observed!$A$2:$A$2369,$A507,Observed!$C$2:$C$2369,$C507)),AVERAGEIFS(Observed!AC$2:AC$2369,Observed!$A$2:$A$2369,$A507,Observed!$C$2:$C$2369,$C507),"")</f>
        <v/>
      </c>
      <c r="AD507" s="40" t="str">
        <f>IF(ISNUMBER(AVERAGEIFS(Observed!AD$2:AD$2369,Observed!$A$2:$A$2369,$A507,Observed!$C$2:$C$2369,$C507)),AVERAGEIFS(Observed!AD$2:AD$2369,Observed!$A$2:$A$2369,$A507,Observed!$C$2:$C$2369,$C507),"")</f>
        <v/>
      </c>
      <c r="AE507" s="40" t="str">
        <f>IF(ISNUMBER(AVERAGEIFS(Observed!AE$2:AE$2369,Observed!$A$2:$A$2369,$A507,Observed!$C$2:$C$2369,$C507)),AVERAGEIFS(Observed!AE$2:AE$2369,Observed!$A$2:$A$2369,$A507,Observed!$C$2:$C$2369,$C507),"")</f>
        <v/>
      </c>
      <c r="AF507" s="40" t="str">
        <f>IF(ISNUMBER(AVERAGEIFS(Observed!AF$2:AF$2369,Observed!$A$2:$A$2369,$A507,Observed!$C$2:$C$2369,$C507)),AVERAGEIFS(Observed!AF$2:AF$2369,Observed!$A$2:$A$2369,$A507,Observed!$C$2:$C$2369,$C507),"")</f>
        <v/>
      </c>
      <c r="AG507" s="40" t="str">
        <f>IF(ISNUMBER(AVERAGEIFS(Observed!AG$2:AG$2369,Observed!$A$2:$A$2369,$A507,Observed!$C$2:$C$2369,$C507)),AVERAGEIFS(Observed!AG$2:AG$2369,Observed!$A$2:$A$2369,$A507,Observed!$C$2:$C$2369,$C507),"")</f>
        <v/>
      </c>
      <c r="AH507" s="41" t="str">
        <f>IF(ISNUMBER(AVERAGEIFS(Observed!AH$2:AH$2369,Observed!$A$2:$A$2369,$A507,Observed!$C$2:$C$2369,$C507)),AVERAGEIFS(Observed!AH$2:AH$2369,Observed!$A$2:$A$2369,$A507,Observed!$C$2:$C$2369,$C507),"")</f>
        <v/>
      </c>
      <c r="AI507" s="41" t="str">
        <f>IF(ISNUMBER(AVERAGEIFS(Observed!AI$2:AI$2369,Observed!$A$2:$A$2369,$A507,Observed!$C$2:$C$2369,$C507)),AVERAGEIFS(Observed!AI$2:AI$2369,Observed!$A$2:$A$2369,$A507,Observed!$C$2:$C$2369,$C507),"")</f>
        <v/>
      </c>
      <c r="AJ507" s="41" t="str">
        <f>IF(ISNUMBER(AVERAGEIFS(Observed!AJ$2:AJ$2369,Observed!$A$2:$A$2369,$A507,Observed!$C$2:$C$2369,$C507)),AVERAGEIFS(Observed!AJ$2:AJ$2369,Observed!$A$2:$A$2369,$A507,Observed!$C$2:$C$2369,$C507),"")</f>
        <v/>
      </c>
      <c r="AK507" s="40" t="str">
        <f>IF(ISNUMBER(AVERAGEIFS(Observed!AK$2:AK$2369,Observed!$A$2:$A$2369,$A507,Observed!$C$2:$C$2369,$C507)),AVERAGEIFS(Observed!AK$2:AK$2369,Observed!$A$2:$A$2369,$A507,Observed!$C$2:$C$2369,$C507),"")</f>
        <v/>
      </c>
      <c r="AL507" s="41" t="str">
        <f>IF(ISNUMBER(AVERAGEIFS(Observed!AL$2:AL$2369,Observed!$A$2:$A$2369,$A507,Observed!$C$2:$C$2369,$C507)),AVERAGEIFS(Observed!AL$2:AL$2369,Observed!$A$2:$A$2369,$A507,Observed!$C$2:$C$2369,$C507),"")</f>
        <v/>
      </c>
      <c r="AM507" s="40" t="str">
        <f>IF(ISNUMBER(AVERAGEIFS(Observed!AM$2:AM$2369,Observed!$A$2:$A$2369,$A507,Observed!$C$2:$C$2369,$C507)),AVERAGEIFS(Observed!AM$2:AM$2369,Observed!$A$2:$A$2369,$A507,Observed!$C$2:$C$2369,$C507),"")</f>
        <v/>
      </c>
      <c r="AN507" s="40" t="str">
        <f>IF(ISNUMBER(AVERAGEIFS(Observed!AN$2:AN$2369,Observed!$A$2:$A$2369,$A507,Observed!$C$2:$C$2369,$C507)),AVERAGEIFS(Observed!AN$2:AN$2369,Observed!$A$2:$A$2369,$A507,Observed!$C$2:$C$2369,$C507),"")</f>
        <v/>
      </c>
      <c r="AO507" s="40" t="str">
        <f>IF(ISNUMBER(AVERAGEIFS(Observed!AO$2:AO$2369,Observed!$A$2:$A$2369,$A507,Observed!$C$2:$C$2369,$C507)),AVERAGEIFS(Observed!AO$2:AO$2369,Observed!$A$2:$A$2369,$A507,Observed!$C$2:$C$2369,$C507),"")</f>
        <v/>
      </c>
      <c r="AP507" s="41" t="str">
        <f>IF(ISNUMBER(AVERAGEIFS(Observed!AP$2:AP$2369,Observed!$A$2:$A$2369,$A507,Observed!$C$2:$C$2369,$C507)),AVERAGEIFS(Observed!AP$2:AP$2369,Observed!$A$2:$A$2369,$A507,Observed!$C$2:$C$2369,$C507),"")</f>
        <v/>
      </c>
      <c r="AQ507" s="40" t="str">
        <f>IF(ISNUMBER(AVERAGEIFS(Observed!AQ$2:AQ$2369,Observed!$A$2:$A$2369,$A507,Observed!$C$2:$C$2369,$C507)),AVERAGEIFS(Observed!AQ$2:AQ$2369,Observed!$A$2:$A$2369,$A507,Observed!$C$2:$C$2369,$C507),"")</f>
        <v/>
      </c>
      <c r="AR507" s="40" t="str">
        <f>IF(ISNUMBER(AVERAGEIFS(Observed!AR$2:AR$2369,Observed!$A$2:$A$2369,$A507,Observed!$C$2:$C$2369,$C507)),AVERAGEIFS(Observed!AR$2:AR$2369,Observed!$A$2:$A$2369,$A507,Observed!$C$2:$C$2369,$C507),"")</f>
        <v/>
      </c>
      <c r="AS507" s="3">
        <f>COUNTIFS(Observed!$A$2:$A$2369,$A507,Observed!$C$2:$C$2369,$C507)</f>
        <v>3</v>
      </c>
      <c r="AT507" s="3">
        <f t="shared" si="8"/>
        <v>1</v>
      </c>
    </row>
    <row r="508" spans="1:46" x14ac:dyDescent="0.25">
      <c r="A508" t="s">
        <v>73</v>
      </c>
      <c r="B508" t="s">
        <v>68</v>
      </c>
      <c r="C508" s="7">
        <v>42064</v>
      </c>
      <c r="D508" t="s">
        <v>101</v>
      </c>
      <c r="F508">
        <v>350</v>
      </c>
      <c r="J508" t="s">
        <v>96</v>
      </c>
      <c r="K508" t="s">
        <v>59</v>
      </c>
      <c r="L508">
        <v>2</v>
      </c>
      <c r="M508" t="s">
        <v>77</v>
      </c>
      <c r="N508" s="39">
        <f>IF(ISNUMBER(AVERAGEIFS(Observed!N$2:N$2369,Observed!$A$2:$A$2369,$A508,Observed!$C$2:$C$2369,$C508)),AVERAGEIFS(Observed!N$2:N$2369,Observed!$A$2:$A$2369,$A508,Observed!$C$2:$C$2369,$C508),"")</f>
        <v>1484.8666666666666</v>
      </c>
      <c r="O508" s="40">
        <f>IF(ISNUMBER(AVERAGEIFS(Observed!O$2:O$2369,Observed!$A$2:$A$2369,$A508,Observed!$C$2:$C$2369,$C508)),AVERAGEIFS(Observed!O$2:O$2369,Observed!$A$2:$A$2369,$A508,Observed!$C$2:$C$2369,$C508),"")</f>
        <v>148.48666666666665</v>
      </c>
      <c r="P508" s="40" t="str">
        <f>IF(ISNUMBER(AVERAGEIFS(Observed!P$2:P$2369,Observed!$A$2:$A$2369,$A508,Observed!$C$2:$C$2369,$C508)),AVERAGEIFS(Observed!P$2:P$2369,Observed!$A$2:$A$2369,$A508,Observed!$C$2:$C$2369,$C508),"")</f>
        <v/>
      </c>
      <c r="Q508" s="40" t="str">
        <f>IF(ISNUMBER(AVERAGEIFS(Observed!Q$2:Q$2369,Observed!$A$2:$A$2369,$A508,Observed!$C$2:$C$2369,$C508)),AVERAGEIFS(Observed!Q$2:Q$2369,Observed!$A$2:$A$2369,$A508,Observed!$C$2:$C$2369,$C508),"")</f>
        <v/>
      </c>
      <c r="R508" s="40" t="str">
        <f>IF(ISNUMBER(AVERAGEIFS(Observed!R$2:R$2369,Observed!$A$2:$A$2369,$A508,Observed!$C$2:$C$2369,$C508)),AVERAGEIFS(Observed!R$2:R$2369,Observed!$A$2:$A$2369,$A508,Observed!$C$2:$C$2369,$C508),"")</f>
        <v/>
      </c>
      <c r="S508" s="41" t="str">
        <f>IF(ISNUMBER(AVERAGEIFS(Observed!S$2:S$2369,Observed!$A$2:$A$2369,$A508,Observed!$C$2:$C$2369,$C508)),AVERAGEIFS(Observed!S$2:S$2369,Observed!$A$2:$A$2369,$A508,Observed!$C$2:$C$2369,$C508),"")</f>
        <v/>
      </c>
      <c r="T508" s="41" t="str">
        <f>IF(ISNUMBER(AVERAGEIFS(Observed!T$2:T$2369,Observed!$A$2:$A$2369,$A508,Observed!$C$2:$C$2369,$C508)),AVERAGEIFS(Observed!T$2:T$2369,Observed!$A$2:$A$2369,$A508,Observed!$C$2:$C$2369,$C508),"")</f>
        <v/>
      </c>
      <c r="U508" s="41" t="str">
        <f>IF(ISNUMBER(AVERAGEIFS(Observed!U$2:U$2369,Observed!$A$2:$A$2369,$A508,Observed!$C$2:$C$2369,$C508)),AVERAGEIFS(Observed!U$2:U$2369,Observed!$A$2:$A$2369,$A508,Observed!$C$2:$C$2369,$C508),"")</f>
        <v/>
      </c>
      <c r="V508" s="40" t="str">
        <f>IF(ISNUMBER(AVERAGEIFS(Observed!V$2:V$2369,Observed!$A$2:$A$2369,$A508,Observed!$C$2:$C$2369,$C508)),AVERAGEIFS(Observed!V$2:V$2369,Observed!$A$2:$A$2369,$A508,Observed!$C$2:$C$2369,$C508),"")</f>
        <v/>
      </c>
      <c r="W508" s="8" t="str">
        <f>IF(ISNUMBER(AVERAGEIFS(Observed!W$2:W$2369,Observed!$A$2:$A$2369,$A508,Observed!$C$2:$C$2369,$C508)),AVERAGEIFS(Observed!W$2:W$2369,Observed!$A$2:$A$2369,$A508,Observed!$C$2:$C$2369,$C508),"")</f>
        <v/>
      </c>
      <c r="X508" s="8" t="str">
        <f>IF(ISNUMBER(AVERAGEIFS(Observed!X$2:X$2369,Observed!$A$2:$A$2369,$A508,Observed!$C$2:$C$2369,$C508)),AVERAGEIFS(Observed!X$2:X$2369,Observed!$A$2:$A$2369,$A508,Observed!$C$2:$C$2369,$C508),"")</f>
        <v/>
      </c>
      <c r="Y508" s="40" t="str">
        <f>IF(ISNUMBER(AVERAGEIFS(Observed!Y$2:Y$2369,Observed!$A$2:$A$2369,$A508,Observed!$C$2:$C$2369,$C508)),AVERAGEIFS(Observed!Y$2:Y$2369,Observed!$A$2:$A$2369,$A508,Observed!$C$2:$C$2369,$C508),"")</f>
        <v/>
      </c>
      <c r="Z508" s="40" t="str">
        <f>IF(ISNUMBER(AVERAGEIFS(Observed!Z$2:Z$2369,Observed!$A$2:$A$2369,$A508,Observed!$C$2:$C$2369,$C508)),AVERAGEIFS(Observed!Z$2:Z$2369,Observed!$A$2:$A$2369,$A508,Observed!$C$2:$C$2369,$C508),"")</f>
        <v/>
      </c>
      <c r="AA508" s="40" t="str">
        <f>IF(ISNUMBER(AVERAGEIFS(Observed!AA$2:AA$2369,Observed!$A$2:$A$2369,$A508,Observed!$C$2:$C$2369,$C508)),AVERAGEIFS(Observed!AA$2:AA$2369,Observed!$A$2:$A$2369,$A508,Observed!$C$2:$C$2369,$C508),"")</f>
        <v/>
      </c>
      <c r="AB508" s="40" t="str">
        <f>IF(ISNUMBER(AVERAGEIFS(Observed!AB$2:AB$2369,Observed!$A$2:$A$2369,$A508,Observed!$C$2:$C$2369,$C508)),AVERAGEIFS(Observed!AB$2:AB$2369,Observed!$A$2:$A$2369,$A508,Observed!$C$2:$C$2369,$C508),"")</f>
        <v/>
      </c>
      <c r="AC508" s="40" t="str">
        <f>IF(ISNUMBER(AVERAGEIFS(Observed!AC$2:AC$2369,Observed!$A$2:$A$2369,$A508,Observed!$C$2:$C$2369,$C508)),AVERAGEIFS(Observed!AC$2:AC$2369,Observed!$A$2:$A$2369,$A508,Observed!$C$2:$C$2369,$C508),"")</f>
        <v/>
      </c>
      <c r="AD508" s="40" t="str">
        <f>IF(ISNUMBER(AVERAGEIFS(Observed!AD$2:AD$2369,Observed!$A$2:$A$2369,$A508,Observed!$C$2:$C$2369,$C508)),AVERAGEIFS(Observed!AD$2:AD$2369,Observed!$A$2:$A$2369,$A508,Observed!$C$2:$C$2369,$C508),"")</f>
        <v/>
      </c>
      <c r="AE508" s="40" t="str">
        <f>IF(ISNUMBER(AVERAGEIFS(Observed!AE$2:AE$2369,Observed!$A$2:$A$2369,$A508,Observed!$C$2:$C$2369,$C508)),AVERAGEIFS(Observed!AE$2:AE$2369,Observed!$A$2:$A$2369,$A508,Observed!$C$2:$C$2369,$C508),"")</f>
        <v/>
      </c>
      <c r="AF508" s="40" t="str">
        <f>IF(ISNUMBER(AVERAGEIFS(Observed!AF$2:AF$2369,Observed!$A$2:$A$2369,$A508,Observed!$C$2:$C$2369,$C508)),AVERAGEIFS(Observed!AF$2:AF$2369,Observed!$A$2:$A$2369,$A508,Observed!$C$2:$C$2369,$C508),"")</f>
        <v/>
      </c>
      <c r="AG508" s="40" t="str">
        <f>IF(ISNUMBER(AVERAGEIFS(Observed!AG$2:AG$2369,Observed!$A$2:$A$2369,$A508,Observed!$C$2:$C$2369,$C508)),AVERAGEIFS(Observed!AG$2:AG$2369,Observed!$A$2:$A$2369,$A508,Observed!$C$2:$C$2369,$C508),"")</f>
        <v/>
      </c>
      <c r="AH508" s="41" t="str">
        <f>IF(ISNUMBER(AVERAGEIFS(Observed!AH$2:AH$2369,Observed!$A$2:$A$2369,$A508,Observed!$C$2:$C$2369,$C508)),AVERAGEIFS(Observed!AH$2:AH$2369,Observed!$A$2:$A$2369,$A508,Observed!$C$2:$C$2369,$C508),"")</f>
        <v/>
      </c>
      <c r="AI508" s="41" t="str">
        <f>IF(ISNUMBER(AVERAGEIFS(Observed!AI$2:AI$2369,Observed!$A$2:$A$2369,$A508,Observed!$C$2:$C$2369,$C508)),AVERAGEIFS(Observed!AI$2:AI$2369,Observed!$A$2:$A$2369,$A508,Observed!$C$2:$C$2369,$C508),"")</f>
        <v/>
      </c>
      <c r="AJ508" s="41" t="str">
        <f>IF(ISNUMBER(AVERAGEIFS(Observed!AJ$2:AJ$2369,Observed!$A$2:$A$2369,$A508,Observed!$C$2:$C$2369,$C508)),AVERAGEIFS(Observed!AJ$2:AJ$2369,Observed!$A$2:$A$2369,$A508,Observed!$C$2:$C$2369,$C508),"")</f>
        <v/>
      </c>
      <c r="AK508" s="40" t="str">
        <f>IF(ISNUMBER(AVERAGEIFS(Observed!AK$2:AK$2369,Observed!$A$2:$A$2369,$A508,Observed!$C$2:$C$2369,$C508)),AVERAGEIFS(Observed!AK$2:AK$2369,Observed!$A$2:$A$2369,$A508,Observed!$C$2:$C$2369,$C508),"")</f>
        <v/>
      </c>
      <c r="AL508" s="41" t="str">
        <f>IF(ISNUMBER(AVERAGEIFS(Observed!AL$2:AL$2369,Observed!$A$2:$A$2369,$A508,Observed!$C$2:$C$2369,$C508)),AVERAGEIFS(Observed!AL$2:AL$2369,Observed!$A$2:$A$2369,$A508,Observed!$C$2:$C$2369,$C508),"")</f>
        <v/>
      </c>
      <c r="AM508" s="40" t="str">
        <f>IF(ISNUMBER(AVERAGEIFS(Observed!AM$2:AM$2369,Observed!$A$2:$A$2369,$A508,Observed!$C$2:$C$2369,$C508)),AVERAGEIFS(Observed!AM$2:AM$2369,Observed!$A$2:$A$2369,$A508,Observed!$C$2:$C$2369,$C508),"")</f>
        <v/>
      </c>
      <c r="AN508" s="40" t="str">
        <f>IF(ISNUMBER(AVERAGEIFS(Observed!AN$2:AN$2369,Observed!$A$2:$A$2369,$A508,Observed!$C$2:$C$2369,$C508)),AVERAGEIFS(Observed!AN$2:AN$2369,Observed!$A$2:$A$2369,$A508,Observed!$C$2:$C$2369,$C508),"")</f>
        <v/>
      </c>
      <c r="AO508" s="40" t="str">
        <f>IF(ISNUMBER(AVERAGEIFS(Observed!AO$2:AO$2369,Observed!$A$2:$A$2369,$A508,Observed!$C$2:$C$2369,$C508)),AVERAGEIFS(Observed!AO$2:AO$2369,Observed!$A$2:$A$2369,$A508,Observed!$C$2:$C$2369,$C508),"")</f>
        <v/>
      </c>
      <c r="AP508" s="41" t="str">
        <f>IF(ISNUMBER(AVERAGEIFS(Observed!AP$2:AP$2369,Observed!$A$2:$A$2369,$A508,Observed!$C$2:$C$2369,$C508)),AVERAGEIFS(Observed!AP$2:AP$2369,Observed!$A$2:$A$2369,$A508,Observed!$C$2:$C$2369,$C508),"")</f>
        <v/>
      </c>
      <c r="AQ508" s="40" t="str">
        <f>IF(ISNUMBER(AVERAGEIFS(Observed!AQ$2:AQ$2369,Observed!$A$2:$A$2369,$A508,Observed!$C$2:$C$2369,$C508)),AVERAGEIFS(Observed!AQ$2:AQ$2369,Observed!$A$2:$A$2369,$A508,Observed!$C$2:$C$2369,$C508),"")</f>
        <v/>
      </c>
      <c r="AR508" s="40" t="str">
        <f>IF(ISNUMBER(AVERAGEIFS(Observed!AR$2:AR$2369,Observed!$A$2:$A$2369,$A508,Observed!$C$2:$C$2369,$C508)),AVERAGEIFS(Observed!AR$2:AR$2369,Observed!$A$2:$A$2369,$A508,Observed!$C$2:$C$2369,$C508),"")</f>
        <v/>
      </c>
      <c r="AS508" s="3">
        <f>COUNTIFS(Observed!$A$2:$A$2369,$A508,Observed!$C$2:$C$2369,$C508)</f>
        <v>3</v>
      </c>
      <c r="AT508" s="3">
        <f t="shared" si="8"/>
        <v>1</v>
      </c>
    </row>
    <row r="509" spans="1:46" x14ac:dyDescent="0.25">
      <c r="A509" t="s">
        <v>72</v>
      </c>
      <c r="B509" t="s">
        <v>68</v>
      </c>
      <c r="C509" s="7">
        <v>42064</v>
      </c>
      <c r="D509" t="s">
        <v>101</v>
      </c>
      <c r="F509">
        <v>500</v>
      </c>
      <c r="J509" t="s">
        <v>96</v>
      </c>
      <c r="K509" t="s">
        <v>59</v>
      </c>
      <c r="L509">
        <v>2</v>
      </c>
      <c r="M509" t="s">
        <v>77</v>
      </c>
      <c r="N509" s="39">
        <f>IF(ISNUMBER(AVERAGEIFS(Observed!N$2:N$2369,Observed!$A$2:$A$2369,$A509,Observed!$C$2:$C$2369,$C509)),AVERAGEIFS(Observed!N$2:N$2369,Observed!$A$2:$A$2369,$A509,Observed!$C$2:$C$2369,$C509),"")</f>
        <v>2224.4666666666667</v>
      </c>
      <c r="O509" s="40">
        <f>IF(ISNUMBER(AVERAGEIFS(Observed!O$2:O$2369,Observed!$A$2:$A$2369,$A509,Observed!$C$2:$C$2369,$C509)),AVERAGEIFS(Observed!O$2:O$2369,Observed!$A$2:$A$2369,$A509,Observed!$C$2:$C$2369,$C509),"")</f>
        <v>222.44666666666669</v>
      </c>
      <c r="P509" s="40" t="str">
        <f>IF(ISNUMBER(AVERAGEIFS(Observed!P$2:P$2369,Observed!$A$2:$A$2369,$A509,Observed!$C$2:$C$2369,$C509)),AVERAGEIFS(Observed!P$2:P$2369,Observed!$A$2:$A$2369,$A509,Observed!$C$2:$C$2369,$C509),"")</f>
        <v/>
      </c>
      <c r="Q509" s="40" t="str">
        <f>IF(ISNUMBER(AVERAGEIFS(Observed!Q$2:Q$2369,Observed!$A$2:$A$2369,$A509,Observed!$C$2:$C$2369,$C509)),AVERAGEIFS(Observed!Q$2:Q$2369,Observed!$A$2:$A$2369,$A509,Observed!$C$2:$C$2369,$C509),"")</f>
        <v/>
      </c>
      <c r="R509" s="40" t="str">
        <f>IF(ISNUMBER(AVERAGEIFS(Observed!R$2:R$2369,Observed!$A$2:$A$2369,$A509,Observed!$C$2:$C$2369,$C509)),AVERAGEIFS(Observed!R$2:R$2369,Observed!$A$2:$A$2369,$A509,Observed!$C$2:$C$2369,$C509),"")</f>
        <v/>
      </c>
      <c r="S509" s="41" t="str">
        <f>IF(ISNUMBER(AVERAGEIFS(Observed!S$2:S$2369,Observed!$A$2:$A$2369,$A509,Observed!$C$2:$C$2369,$C509)),AVERAGEIFS(Observed!S$2:S$2369,Observed!$A$2:$A$2369,$A509,Observed!$C$2:$C$2369,$C509),"")</f>
        <v/>
      </c>
      <c r="T509" s="41" t="str">
        <f>IF(ISNUMBER(AVERAGEIFS(Observed!T$2:T$2369,Observed!$A$2:$A$2369,$A509,Observed!$C$2:$C$2369,$C509)),AVERAGEIFS(Observed!T$2:T$2369,Observed!$A$2:$A$2369,$A509,Observed!$C$2:$C$2369,$C509),"")</f>
        <v/>
      </c>
      <c r="U509" s="41" t="str">
        <f>IF(ISNUMBER(AVERAGEIFS(Observed!U$2:U$2369,Observed!$A$2:$A$2369,$A509,Observed!$C$2:$C$2369,$C509)),AVERAGEIFS(Observed!U$2:U$2369,Observed!$A$2:$A$2369,$A509,Observed!$C$2:$C$2369,$C509),"")</f>
        <v/>
      </c>
      <c r="V509" s="40" t="str">
        <f>IF(ISNUMBER(AVERAGEIFS(Observed!V$2:V$2369,Observed!$A$2:$A$2369,$A509,Observed!$C$2:$C$2369,$C509)),AVERAGEIFS(Observed!V$2:V$2369,Observed!$A$2:$A$2369,$A509,Observed!$C$2:$C$2369,$C509),"")</f>
        <v/>
      </c>
      <c r="W509" s="8" t="str">
        <f>IF(ISNUMBER(AVERAGEIFS(Observed!W$2:W$2369,Observed!$A$2:$A$2369,$A509,Observed!$C$2:$C$2369,$C509)),AVERAGEIFS(Observed!W$2:W$2369,Observed!$A$2:$A$2369,$A509,Observed!$C$2:$C$2369,$C509),"")</f>
        <v/>
      </c>
      <c r="X509" s="8" t="str">
        <f>IF(ISNUMBER(AVERAGEIFS(Observed!X$2:X$2369,Observed!$A$2:$A$2369,$A509,Observed!$C$2:$C$2369,$C509)),AVERAGEIFS(Observed!X$2:X$2369,Observed!$A$2:$A$2369,$A509,Observed!$C$2:$C$2369,$C509),"")</f>
        <v/>
      </c>
      <c r="Y509" s="40" t="str">
        <f>IF(ISNUMBER(AVERAGEIFS(Observed!Y$2:Y$2369,Observed!$A$2:$A$2369,$A509,Observed!$C$2:$C$2369,$C509)),AVERAGEIFS(Observed!Y$2:Y$2369,Observed!$A$2:$A$2369,$A509,Observed!$C$2:$C$2369,$C509),"")</f>
        <v/>
      </c>
      <c r="Z509" s="40" t="str">
        <f>IF(ISNUMBER(AVERAGEIFS(Observed!Z$2:Z$2369,Observed!$A$2:$A$2369,$A509,Observed!$C$2:$C$2369,$C509)),AVERAGEIFS(Observed!Z$2:Z$2369,Observed!$A$2:$A$2369,$A509,Observed!$C$2:$C$2369,$C509),"")</f>
        <v/>
      </c>
      <c r="AA509" s="40" t="str">
        <f>IF(ISNUMBER(AVERAGEIFS(Observed!AA$2:AA$2369,Observed!$A$2:$A$2369,$A509,Observed!$C$2:$C$2369,$C509)),AVERAGEIFS(Observed!AA$2:AA$2369,Observed!$A$2:$A$2369,$A509,Observed!$C$2:$C$2369,$C509),"")</f>
        <v/>
      </c>
      <c r="AB509" s="40" t="str">
        <f>IF(ISNUMBER(AVERAGEIFS(Observed!AB$2:AB$2369,Observed!$A$2:$A$2369,$A509,Observed!$C$2:$C$2369,$C509)),AVERAGEIFS(Observed!AB$2:AB$2369,Observed!$A$2:$A$2369,$A509,Observed!$C$2:$C$2369,$C509),"")</f>
        <v/>
      </c>
      <c r="AC509" s="40" t="str">
        <f>IF(ISNUMBER(AVERAGEIFS(Observed!AC$2:AC$2369,Observed!$A$2:$A$2369,$A509,Observed!$C$2:$C$2369,$C509)),AVERAGEIFS(Observed!AC$2:AC$2369,Observed!$A$2:$A$2369,$A509,Observed!$C$2:$C$2369,$C509),"")</f>
        <v/>
      </c>
      <c r="AD509" s="40" t="str">
        <f>IF(ISNUMBER(AVERAGEIFS(Observed!AD$2:AD$2369,Observed!$A$2:$A$2369,$A509,Observed!$C$2:$C$2369,$C509)),AVERAGEIFS(Observed!AD$2:AD$2369,Observed!$A$2:$A$2369,$A509,Observed!$C$2:$C$2369,$C509),"")</f>
        <v/>
      </c>
      <c r="AE509" s="40" t="str">
        <f>IF(ISNUMBER(AVERAGEIFS(Observed!AE$2:AE$2369,Observed!$A$2:$A$2369,$A509,Observed!$C$2:$C$2369,$C509)),AVERAGEIFS(Observed!AE$2:AE$2369,Observed!$A$2:$A$2369,$A509,Observed!$C$2:$C$2369,$C509),"")</f>
        <v/>
      </c>
      <c r="AF509" s="40" t="str">
        <f>IF(ISNUMBER(AVERAGEIFS(Observed!AF$2:AF$2369,Observed!$A$2:$A$2369,$A509,Observed!$C$2:$C$2369,$C509)),AVERAGEIFS(Observed!AF$2:AF$2369,Observed!$A$2:$A$2369,$A509,Observed!$C$2:$C$2369,$C509),"")</f>
        <v/>
      </c>
      <c r="AG509" s="40" t="str">
        <f>IF(ISNUMBER(AVERAGEIFS(Observed!AG$2:AG$2369,Observed!$A$2:$A$2369,$A509,Observed!$C$2:$C$2369,$C509)),AVERAGEIFS(Observed!AG$2:AG$2369,Observed!$A$2:$A$2369,$A509,Observed!$C$2:$C$2369,$C509),"")</f>
        <v/>
      </c>
      <c r="AH509" s="41" t="str">
        <f>IF(ISNUMBER(AVERAGEIFS(Observed!AH$2:AH$2369,Observed!$A$2:$A$2369,$A509,Observed!$C$2:$C$2369,$C509)),AVERAGEIFS(Observed!AH$2:AH$2369,Observed!$A$2:$A$2369,$A509,Observed!$C$2:$C$2369,$C509),"")</f>
        <v/>
      </c>
      <c r="AI509" s="41" t="str">
        <f>IF(ISNUMBER(AVERAGEIFS(Observed!AI$2:AI$2369,Observed!$A$2:$A$2369,$A509,Observed!$C$2:$C$2369,$C509)),AVERAGEIFS(Observed!AI$2:AI$2369,Observed!$A$2:$A$2369,$A509,Observed!$C$2:$C$2369,$C509),"")</f>
        <v/>
      </c>
      <c r="AJ509" s="41" t="str">
        <f>IF(ISNUMBER(AVERAGEIFS(Observed!AJ$2:AJ$2369,Observed!$A$2:$A$2369,$A509,Observed!$C$2:$C$2369,$C509)),AVERAGEIFS(Observed!AJ$2:AJ$2369,Observed!$A$2:$A$2369,$A509,Observed!$C$2:$C$2369,$C509),"")</f>
        <v/>
      </c>
      <c r="AK509" s="40" t="str">
        <f>IF(ISNUMBER(AVERAGEIFS(Observed!AK$2:AK$2369,Observed!$A$2:$A$2369,$A509,Observed!$C$2:$C$2369,$C509)),AVERAGEIFS(Observed!AK$2:AK$2369,Observed!$A$2:$A$2369,$A509,Observed!$C$2:$C$2369,$C509),"")</f>
        <v/>
      </c>
      <c r="AL509" s="41" t="str">
        <f>IF(ISNUMBER(AVERAGEIFS(Observed!AL$2:AL$2369,Observed!$A$2:$A$2369,$A509,Observed!$C$2:$C$2369,$C509)),AVERAGEIFS(Observed!AL$2:AL$2369,Observed!$A$2:$A$2369,$A509,Observed!$C$2:$C$2369,$C509),"")</f>
        <v/>
      </c>
      <c r="AM509" s="40" t="str">
        <f>IF(ISNUMBER(AVERAGEIFS(Observed!AM$2:AM$2369,Observed!$A$2:$A$2369,$A509,Observed!$C$2:$C$2369,$C509)),AVERAGEIFS(Observed!AM$2:AM$2369,Observed!$A$2:$A$2369,$A509,Observed!$C$2:$C$2369,$C509),"")</f>
        <v/>
      </c>
      <c r="AN509" s="40" t="str">
        <f>IF(ISNUMBER(AVERAGEIFS(Observed!AN$2:AN$2369,Observed!$A$2:$A$2369,$A509,Observed!$C$2:$C$2369,$C509)),AVERAGEIFS(Observed!AN$2:AN$2369,Observed!$A$2:$A$2369,$A509,Observed!$C$2:$C$2369,$C509),"")</f>
        <v/>
      </c>
      <c r="AO509" s="40" t="str">
        <f>IF(ISNUMBER(AVERAGEIFS(Observed!AO$2:AO$2369,Observed!$A$2:$A$2369,$A509,Observed!$C$2:$C$2369,$C509)),AVERAGEIFS(Observed!AO$2:AO$2369,Observed!$A$2:$A$2369,$A509,Observed!$C$2:$C$2369,$C509),"")</f>
        <v/>
      </c>
      <c r="AP509" s="41" t="str">
        <f>IF(ISNUMBER(AVERAGEIFS(Observed!AP$2:AP$2369,Observed!$A$2:$A$2369,$A509,Observed!$C$2:$C$2369,$C509)),AVERAGEIFS(Observed!AP$2:AP$2369,Observed!$A$2:$A$2369,$A509,Observed!$C$2:$C$2369,$C509),"")</f>
        <v/>
      </c>
      <c r="AQ509" s="40" t="str">
        <f>IF(ISNUMBER(AVERAGEIFS(Observed!AQ$2:AQ$2369,Observed!$A$2:$A$2369,$A509,Observed!$C$2:$C$2369,$C509)),AVERAGEIFS(Observed!AQ$2:AQ$2369,Observed!$A$2:$A$2369,$A509,Observed!$C$2:$C$2369,$C509),"")</f>
        <v/>
      </c>
      <c r="AR509" s="40" t="str">
        <f>IF(ISNUMBER(AVERAGEIFS(Observed!AR$2:AR$2369,Observed!$A$2:$A$2369,$A509,Observed!$C$2:$C$2369,$C509)),AVERAGEIFS(Observed!AR$2:AR$2369,Observed!$A$2:$A$2369,$A509,Observed!$C$2:$C$2369,$C509),"")</f>
        <v/>
      </c>
      <c r="AS509" s="3">
        <f>COUNTIFS(Observed!$A$2:$A$2369,$A509,Observed!$C$2:$C$2369,$C509)</f>
        <v>3</v>
      </c>
      <c r="AT509" s="3">
        <f t="shared" si="8"/>
        <v>1</v>
      </c>
    </row>
    <row r="510" spans="1:46" x14ac:dyDescent="0.25">
      <c r="A510" t="s">
        <v>69</v>
      </c>
      <c r="B510" t="s">
        <v>68</v>
      </c>
      <c r="C510" s="7">
        <v>42065</v>
      </c>
      <c r="D510" t="s">
        <v>101</v>
      </c>
      <c r="F510">
        <v>0</v>
      </c>
      <c r="J510" t="s">
        <v>96</v>
      </c>
      <c r="K510" t="s">
        <v>59</v>
      </c>
      <c r="L510">
        <v>3</v>
      </c>
      <c r="M510" t="s">
        <v>56</v>
      </c>
      <c r="N510" s="39" t="str">
        <f>IF(ISNUMBER(AVERAGEIFS(Observed!N$2:N$2369,Observed!$A$2:$A$2369,$A510,Observed!$C$2:$C$2369,$C510)),AVERAGEIFS(Observed!N$2:N$2369,Observed!$A$2:$A$2369,$A510,Observed!$C$2:$C$2369,$C510),"")</f>
        <v/>
      </c>
      <c r="O510" s="40" t="str">
        <f>IF(ISNUMBER(AVERAGEIFS(Observed!O$2:O$2369,Observed!$A$2:$A$2369,$A510,Observed!$C$2:$C$2369,$C510)),AVERAGEIFS(Observed!O$2:O$2369,Observed!$A$2:$A$2369,$A510,Observed!$C$2:$C$2369,$C510),"")</f>
        <v/>
      </c>
      <c r="P510" s="40">
        <f>IF(ISNUMBER(AVERAGEIFS(Observed!P$2:P$2369,Observed!$A$2:$A$2369,$A510,Observed!$C$2:$C$2369,$C510)),AVERAGEIFS(Observed!P$2:P$2369,Observed!$A$2:$A$2369,$A510,Observed!$C$2:$C$2369,$C510),"")</f>
        <v>26.613333333333333</v>
      </c>
      <c r="Q510" s="40">
        <f>IF(ISNUMBER(AVERAGEIFS(Observed!Q$2:Q$2369,Observed!$A$2:$A$2369,$A510,Observed!$C$2:$C$2369,$C510)),AVERAGEIFS(Observed!Q$2:Q$2369,Observed!$A$2:$A$2369,$A510,Observed!$C$2:$C$2369,$C510),"")</f>
        <v>26.613333333333333</v>
      </c>
      <c r="R510" s="40">
        <f>IF(ISNUMBER(AVERAGEIFS(Observed!R$2:R$2369,Observed!$A$2:$A$2369,$A510,Observed!$C$2:$C$2369,$C510)),AVERAGEIFS(Observed!R$2:R$2369,Observed!$A$2:$A$2369,$A510,Observed!$C$2:$C$2369,$C510),"")</f>
        <v>441.62333333333339</v>
      </c>
      <c r="S510" s="41" t="str">
        <f>IF(ISNUMBER(AVERAGEIFS(Observed!S$2:S$2369,Observed!$A$2:$A$2369,$A510,Observed!$C$2:$C$2369,$C510)),AVERAGEIFS(Observed!S$2:S$2369,Observed!$A$2:$A$2369,$A510,Observed!$C$2:$C$2369,$C510),"")</f>
        <v/>
      </c>
      <c r="T510" s="41" t="str">
        <f>IF(ISNUMBER(AVERAGEIFS(Observed!T$2:T$2369,Observed!$A$2:$A$2369,$A510,Observed!$C$2:$C$2369,$C510)),AVERAGEIFS(Observed!T$2:T$2369,Observed!$A$2:$A$2369,$A510,Observed!$C$2:$C$2369,$C510),"")</f>
        <v/>
      </c>
      <c r="U510" s="41" t="str">
        <f>IF(ISNUMBER(AVERAGEIFS(Observed!U$2:U$2369,Observed!$A$2:$A$2369,$A510,Observed!$C$2:$C$2369,$C510)),AVERAGEIFS(Observed!U$2:U$2369,Observed!$A$2:$A$2369,$A510,Observed!$C$2:$C$2369,$C510),"")</f>
        <v/>
      </c>
      <c r="V510" s="40" t="str">
        <f>IF(ISNUMBER(AVERAGEIFS(Observed!V$2:V$2369,Observed!$A$2:$A$2369,$A510,Observed!$C$2:$C$2369,$C510)),AVERAGEIFS(Observed!V$2:V$2369,Observed!$A$2:$A$2369,$A510,Observed!$C$2:$C$2369,$C510),"")</f>
        <v/>
      </c>
      <c r="W510" s="8" t="str">
        <f>IF(ISNUMBER(AVERAGEIFS(Observed!W$2:W$2369,Observed!$A$2:$A$2369,$A510,Observed!$C$2:$C$2369,$C510)),AVERAGEIFS(Observed!W$2:W$2369,Observed!$A$2:$A$2369,$A510,Observed!$C$2:$C$2369,$C510),"")</f>
        <v/>
      </c>
      <c r="X510" s="8" t="str">
        <f>IF(ISNUMBER(AVERAGEIFS(Observed!X$2:X$2369,Observed!$A$2:$A$2369,$A510,Observed!$C$2:$C$2369,$C510)),AVERAGEIFS(Observed!X$2:X$2369,Observed!$A$2:$A$2369,$A510,Observed!$C$2:$C$2369,$C510),"")</f>
        <v/>
      </c>
      <c r="Y510" s="40" t="str">
        <f>IF(ISNUMBER(AVERAGEIFS(Observed!Y$2:Y$2369,Observed!$A$2:$A$2369,$A510,Observed!$C$2:$C$2369,$C510)),AVERAGEIFS(Observed!Y$2:Y$2369,Observed!$A$2:$A$2369,$A510,Observed!$C$2:$C$2369,$C510),"")</f>
        <v/>
      </c>
      <c r="Z510" s="40" t="str">
        <f>IF(ISNUMBER(AVERAGEIFS(Observed!Z$2:Z$2369,Observed!$A$2:$A$2369,$A510,Observed!$C$2:$C$2369,$C510)),AVERAGEIFS(Observed!Z$2:Z$2369,Observed!$A$2:$A$2369,$A510,Observed!$C$2:$C$2369,$C510),"")</f>
        <v/>
      </c>
      <c r="AA510" s="40">
        <f>IF(ISNUMBER(AVERAGEIFS(Observed!AA$2:AA$2369,Observed!$A$2:$A$2369,$A510,Observed!$C$2:$C$2369,$C510)),AVERAGEIFS(Observed!AA$2:AA$2369,Observed!$A$2:$A$2369,$A510,Observed!$C$2:$C$2369,$C510),"")</f>
        <v>0.98333333333333339</v>
      </c>
      <c r="AB510" s="40" t="str">
        <f>IF(ISNUMBER(AVERAGEIFS(Observed!AB$2:AB$2369,Observed!$A$2:$A$2369,$A510,Observed!$C$2:$C$2369,$C510)),AVERAGEIFS(Observed!AB$2:AB$2369,Observed!$A$2:$A$2369,$A510,Observed!$C$2:$C$2369,$C510),"")</f>
        <v/>
      </c>
      <c r="AC510" s="40" t="str">
        <f>IF(ISNUMBER(AVERAGEIFS(Observed!AC$2:AC$2369,Observed!$A$2:$A$2369,$A510,Observed!$C$2:$C$2369,$C510)),AVERAGEIFS(Observed!AC$2:AC$2369,Observed!$A$2:$A$2369,$A510,Observed!$C$2:$C$2369,$C510),"")</f>
        <v/>
      </c>
      <c r="AD510" s="40" t="str">
        <f>IF(ISNUMBER(AVERAGEIFS(Observed!AD$2:AD$2369,Observed!$A$2:$A$2369,$A510,Observed!$C$2:$C$2369,$C510)),AVERAGEIFS(Observed!AD$2:AD$2369,Observed!$A$2:$A$2369,$A510,Observed!$C$2:$C$2369,$C510),"")</f>
        <v/>
      </c>
      <c r="AE510" s="40" t="str">
        <f>IF(ISNUMBER(AVERAGEIFS(Observed!AE$2:AE$2369,Observed!$A$2:$A$2369,$A510,Observed!$C$2:$C$2369,$C510)),AVERAGEIFS(Observed!AE$2:AE$2369,Observed!$A$2:$A$2369,$A510,Observed!$C$2:$C$2369,$C510),"")</f>
        <v/>
      </c>
      <c r="AF510" s="40" t="str">
        <f>IF(ISNUMBER(AVERAGEIFS(Observed!AF$2:AF$2369,Observed!$A$2:$A$2369,$A510,Observed!$C$2:$C$2369,$C510)),AVERAGEIFS(Observed!AF$2:AF$2369,Observed!$A$2:$A$2369,$A510,Observed!$C$2:$C$2369,$C510),"")</f>
        <v/>
      </c>
      <c r="AG510" s="40">
        <f>IF(ISNUMBER(AVERAGEIFS(Observed!AG$2:AG$2369,Observed!$A$2:$A$2369,$A510,Observed!$C$2:$C$2369,$C510)),AVERAGEIFS(Observed!AG$2:AG$2369,Observed!$A$2:$A$2369,$A510,Observed!$C$2:$C$2369,$C510),"")</f>
        <v>2.2733333333333334</v>
      </c>
      <c r="AH510" s="41">
        <f>IF(ISNUMBER(AVERAGEIFS(Observed!AH$2:AH$2369,Observed!$A$2:$A$2369,$A510,Observed!$C$2:$C$2369,$C510)),AVERAGEIFS(Observed!AH$2:AH$2369,Observed!$A$2:$A$2369,$A510,Observed!$C$2:$C$2369,$C510),"")</f>
        <v>3.6333333333333336E-2</v>
      </c>
      <c r="AI510" s="41">
        <f>IF(ISNUMBER(AVERAGEIFS(Observed!AI$2:AI$2369,Observed!$A$2:$A$2369,$A510,Observed!$C$2:$C$2369,$C510)),AVERAGEIFS(Observed!AI$2:AI$2369,Observed!$A$2:$A$2369,$A510,Observed!$C$2:$C$2369,$C510),"")</f>
        <v>3.6333333333333336E-2</v>
      </c>
      <c r="AJ510" s="41" t="str">
        <f>IF(ISNUMBER(AVERAGEIFS(Observed!AJ$2:AJ$2369,Observed!$A$2:$A$2369,$A510,Observed!$C$2:$C$2369,$C510)),AVERAGEIFS(Observed!AJ$2:AJ$2369,Observed!$A$2:$A$2369,$A510,Observed!$C$2:$C$2369,$C510),"")</f>
        <v/>
      </c>
      <c r="AK510" s="40" t="str">
        <f>IF(ISNUMBER(AVERAGEIFS(Observed!AK$2:AK$2369,Observed!$A$2:$A$2369,$A510,Observed!$C$2:$C$2369,$C510)),AVERAGEIFS(Observed!AK$2:AK$2369,Observed!$A$2:$A$2369,$A510,Observed!$C$2:$C$2369,$C510),"")</f>
        <v/>
      </c>
      <c r="AL510" s="41" t="str">
        <f>IF(ISNUMBER(AVERAGEIFS(Observed!AL$2:AL$2369,Observed!$A$2:$A$2369,$A510,Observed!$C$2:$C$2369,$C510)),AVERAGEIFS(Observed!AL$2:AL$2369,Observed!$A$2:$A$2369,$A510,Observed!$C$2:$C$2369,$C510),"")</f>
        <v/>
      </c>
      <c r="AM510" s="40" t="str">
        <f>IF(ISNUMBER(AVERAGEIFS(Observed!AM$2:AM$2369,Observed!$A$2:$A$2369,$A510,Observed!$C$2:$C$2369,$C510)),AVERAGEIFS(Observed!AM$2:AM$2369,Observed!$A$2:$A$2369,$A510,Observed!$C$2:$C$2369,$C510),"")</f>
        <v/>
      </c>
      <c r="AN510" s="40" t="str">
        <f>IF(ISNUMBER(AVERAGEIFS(Observed!AN$2:AN$2369,Observed!$A$2:$A$2369,$A510,Observed!$C$2:$C$2369,$C510)),AVERAGEIFS(Observed!AN$2:AN$2369,Observed!$A$2:$A$2369,$A510,Observed!$C$2:$C$2369,$C510),"")</f>
        <v/>
      </c>
      <c r="AO510" s="40" t="str">
        <f>IF(ISNUMBER(AVERAGEIFS(Observed!AO$2:AO$2369,Observed!$A$2:$A$2369,$A510,Observed!$C$2:$C$2369,$C510)),AVERAGEIFS(Observed!AO$2:AO$2369,Observed!$A$2:$A$2369,$A510,Observed!$C$2:$C$2369,$C510),"")</f>
        <v/>
      </c>
      <c r="AP510" s="41" t="str">
        <f>IF(ISNUMBER(AVERAGEIFS(Observed!AP$2:AP$2369,Observed!$A$2:$A$2369,$A510,Observed!$C$2:$C$2369,$C510)),AVERAGEIFS(Observed!AP$2:AP$2369,Observed!$A$2:$A$2369,$A510,Observed!$C$2:$C$2369,$C510),"")</f>
        <v/>
      </c>
      <c r="AQ510" s="40">
        <f>IF(ISNUMBER(AVERAGEIFS(Observed!AQ$2:AQ$2369,Observed!$A$2:$A$2369,$A510,Observed!$C$2:$C$2369,$C510)),AVERAGEIFS(Observed!AQ$2:AQ$2369,Observed!$A$2:$A$2369,$A510,Observed!$C$2:$C$2369,$C510),"")</f>
        <v>0.96700000000000008</v>
      </c>
      <c r="AR510" s="40">
        <f>IF(ISNUMBER(AVERAGEIFS(Observed!AR$2:AR$2369,Observed!$A$2:$A$2369,$A510,Observed!$C$2:$C$2369,$C510)),AVERAGEIFS(Observed!AR$2:AR$2369,Observed!$A$2:$A$2369,$A510,Observed!$C$2:$C$2369,$C510),"")</f>
        <v>12.232333333333335</v>
      </c>
      <c r="AS510" s="3">
        <f>COUNTIFS(Observed!$A$2:$A$2369,$A510,Observed!$C$2:$C$2369,$C510)</f>
        <v>3</v>
      </c>
      <c r="AT510" s="3">
        <f t="shared" si="8"/>
        <v>9</v>
      </c>
    </row>
    <row r="511" spans="1:46" x14ac:dyDescent="0.25">
      <c r="A511" t="s">
        <v>71</v>
      </c>
      <c r="B511" t="s">
        <v>68</v>
      </c>
      <c r="C511" s="7">
        <v>42065</v>
      </c>
      <c r="D511" t="s">
        <v>101</v>
      </c>
      <c r="F511">
        <v>50</v>
      </c>
      <c r="J511" t="s">
        <v>96</v>
      </c>
      <c r="K511" t="s">
        <v>59</v>
      </c>
      <c r="L511">
        <v>3</v>
      </c>
      <c r="M511" t="s">
        <v>56</v>
      </c>
      <c r="N511" s="39" t="str">
        <f>IF(ISNUMBER(AVERAGEIFS(Observed!N$2:N$2369,Observed!$A$2:$A$2369,$A511,Observed!$C$2:$C$2369,$C511)),AVERAGEIFS(Observed!N$2:N$2369,Observed!$A$2:$A$2369,$A511,Observed!$C$2:$C$2369,$C511),"")</f>
        <v/>
      </c>
      <c r="O511" s="40" t="str">
        <f>IF(ISNUMBER(AVERAGEIFS(Observed!O$2:O$2369,Observed!$A$2:$A$2369,$A511,Observed!$C$2:$C$2369,$C511)),AVERAGEIFS(Observed!O$2:O$2369,Observed!$A$2:$A$2369,$A511,Observed!$C$2:$C$2369,$C511),"")</f>
        <v/>
      </c>
      <c r="P511" s="40">
        <f>IF(ISNUMBER(AVERAGEIFS(Observed!P$2:P$2369,Observed!$A$2:$A$2369,$A511,Observed!$C$2:$C$2369,$C511)),AVERAGEIFS(Observed!P$2:P$2369,Observed!$A$2:$A$2369,$A511,Observed!$C$2:$C$2369,$C511),"")</f>
        <v>79.213333333333338</v>
      </c>
      <c r="Q511" s="40">
        <f>IF(ISNUMBER(AVERAGEIFS(Observed!Q$2:Q$2369,Observed!$A$2:$A$2369,$A511,Observed!$C$2:$C$2369,$C511)),AVERAGEIFS(Observed!Q$2:Q$2369,Observed!$A$2:$A$2369,$A511,Observed!$C$2:$C$2369,$C511),"")</f>
        <v>79.213333333333338</v>
      </c>
      <c r="R511" s="40">
        <f>IF(ISNUMBER(AVERAGEIFS(Observed!R$2:R$2369,Observed!$A$2:$A$2369,$A511,Observed!$C$2:$C$2369,$C511)),AVERAGEIFS(Observed!R$2:R$2369,Observed!$A$2:$A$2369,$A511,Observed!$C$2:$C$2369,$C511),"")</f>
        <v>523.00333333333344</v>
      </c>
      <c r="S511" s="41" t="str">
        <f>IF(ISNUMBER(AVERAGEIFS(Observed!S$2:S$2369,Observed!$A$2:$A$2369,$A511,Observed!$C$2:$C$2369,$C511)),AVERAGEIFS(Observed!S$2:S$2369,Observed!$A$2:$A$2369,$A511,Observed!$C$2:$C$2369,$C511),"")</f>
        <v/>
      </c>
      <c r="T511" s="41" t="str">
        <f>IF(ISNUMBER(AVERAGEIFS(Observed!T$2:T$2369,Observed!$A$2:$A$2369,$A511,Observed!$C$2:$C$2369,$C511)),AVERAGEIFS(Observed!T$2:T$2369,Observed!$A$2:$A$2369,$A511,Observed!$C$2:$C$2369,$C511),"")</f>
        <v/>
      </c>
      <c r="U511" s="41" t="str">
        <f>IF(ISNUMBER(AVERAGEIFS(Observed!U$2:U$2369,Observed!$A$2:$A$2369,$A511,Observed!$C$2:$C$2369,$C511)),AVERAGEIFS(Observed!U$2:U$2369,Observed!$A$2:$A$2369,$A511,Observed!$C$2:$C$2369,$C511),"")</f>
        <v/>
      </c>
      <c r="V511" s="40" t="str">
        <f>IF(ISNUMBER(AVERAGEIFS(Observed!V$2:V$2369,Observed!$A$2:$A$2369,$A511,Observed!$C$2:$C$2369,$C511)),AVERAGEIFS(Observed!V$2:V$2369,Observed!$A$2:$A$2369,$A511,Observed!$C$2:$C$2369,$C511),"")</f>
        <v/>
      </c>
      <c r="W511" s="8" t="str">
        <f>IF(ISNUMBER(AVERAGEIFS(Observed!W$2:W$2369,Observed!$A$2:$A$2369,$A511,Observed!$C$2:$C$2369,$C511)),AVERAGEIFS(Observed!W$2:W$2369,Observed!$A$2:$A$2369,$A511,Observed!$C$2:$C$2369,$C511),"")</f>
        <v/>
      </c>
      <c r="X511" s="8" t="str">
        <f>IF(ISNUMBER(AVERAGEIFS(Observed!X$2:X$2369,Observed!$A$2:$A$2369,$A511,Observed!$C$2:$C$2369,$C511)),AVERAGEIFS(Observed!X$2:X$2369,Observed!$A$2:$A$2369,$A511,Observed!$C$2:$C$2369,$C511),"")</f>
        <v/>
      </c>
      <c r="Y511" s="40" t="str">
        <f>IF(ISNUMBER(AVERAGEIFS(Observed!Y$2:Y$2369,Observed!$A$2:$A$2369,$A511,Observed!$C$2:$C$2369,$C511)),AVERAGEIFS(Observed!Y$2:Y$2369,Observed!$A$2:$A$2369,$A511,Observed!$C$2:$C$2369,$C511),"")</f>
        <v/>
      </c>
      <c r="Z511" s="40" t="str">
        <f>IF(ISNUMBER(AVERAGEIFS(Observed!Z$2:Z$2369,Observed!$A$2:$A$2369,$A511,Observed!$C$2:$C$2369,$C511)),AVERAGEIFS(Observed!Z$2:Z$2369,Observed!$A$2:$A$2369,$A511,Observed!$C$2:$C$2369,$C511),"")</f>
        <v/>
      </c>
      <c r="AA511" s="40">
        <f>IF(ISNUMBER(AVERAGEIFS(Observed!AA$2:AA$2369,Observed!$A$2:$A$2369,$A511,Observed!$C$2:$C$2369,$C511)),AVERAGEIFS(Observed!AA$2:AA$2369,Observed!$A$2:$A$2369,$A511,Observed!$C$2:$C$2369,$C511),"")</f>
        <v>2.9333333333333336</v>
      </c>
      <c r="AB511" s="40" t="str">
        <f>IF(ISNUMBER(AVERAGEIFS(Observed!AB$2:AB$2369,Observed!$A$2:$A$2369,$A511,Observed!$C$2:$C$2369,$C511)),AVERAGEIFS(Observed!AB$2:AB$2369,Observed!$A$2:$A$2369,$A511,Observed!$C$2:$C$2369,$C511),"")</f>
        <v/>
      </c>
      <c r="AC511" s="40" t="str">
        <f>IF(ISNUMBER(AVERAGEIFS(Observed!AC$2:AC$2369,Observed!$A$2:$A$2369,$A511,Observed!$C$2:$C$2369,$C511)),AVERAGEIFS(Observed!AC$2:AC$2369,Observed!$A$2:$A$2369,$A511,Observed!$C$2:$C$2369,$C511),"")</f>
        <v/>
      </c>
      <c r="AD511" s="40" t="str">
        <f>IF(ISNUMBER(AVERAGEIFS(Observed!AD$2:AD$2369,Observed!$A$2:$A$2369,$A511,Observed!$C$2:$C$2369,$C511)),AVERAGEIFS(Observed!AD$2:AD$2369,Observed!$A$2:$A$2369,$A511,Observed!$C$2:$C$2369,$C511),"")</f>
        <v/>
      </c>
      <c r="AE511" s="40" t="str">
        <f>IF(ISNUMBER(AVERAGEIFS(Observed!AE$2:AE$2369,Observed!$A$2:$A$2369,$A511,Observed!$C$2:$C$2369,$C511)),AVERAGEIFS(Observed!AE$2:AE$2369,Observed!$A$2:$A$2369,$A511,Observed!$C$2:$C$2369,$C511),"")</f>
        <v/>
      </c>
      <c r="AF511" s="40" t="str">
        <f>IF(ISNUMBER(AVERAGEIFS(Observed!AF$2:AF$2369,Observed!$A$2:$A$2369,$A511,Observed!$C$2:$C$2369,$C511)),AVERAGEIFS(Observed!AF$2:AF$2369,Observed!$A$2:$A$2369,$A511,Observed!$C$2:$C$2369,$C511),"")</f>
        <v/>
      </c>
      <c r="AG511" s="40">
        <f>IF(ISNUMBER(AVERAGEIFS(Observed!AG$2:AG$2369,Observed!$A$2:$A$2369,$A511,Observed!$C$2:$C$2369,$C511)),AVERAGEIFS(Observed!AG$2:AG$2369,Observed!$A$2:$A$2369,$A511,Observed!$C$2:$C$2369,$C511),"")</f>
        <v>1.9733333333333334</v>
      </c>
      <c r="AH511" s="41">
        <f>IF(ISNUMBER(AVERAGEIFS(Observed!AH$2:AH$2369,Observed!$A$2:$A$2369,$A511,Observed!$C$2:$C$2369,$C511)),AVERAGEIFS(Observed!AH$2:AH$2369,Observed!$A$2:$A$2369,$A511,Observed!$C$2:$C$2369,$C511),"")</f>
        <v>3.1666666666666669E-2</v>
      </c>
      <c r="AI511" s="41">
        <f>IF(ISNUMBER(AVERAGEIFS(Observed!AI$2:AI$2369,Observed!$A$2:$A$2369,$A511,Observed!$C$2:$C$2369,$C511)),AVERAGEIFS(Observed!AI$2:AI$2369,Observed!$A$2:$A$2369,$A511,Observed!$C$2:$C$2369,$C511),"")</f>
        <v>3.1666666666666669E-2</v>
      </c>
      <c r="AJ511" s="41" t="str">
        <f>IF(ISNUMBER(AVERAGEIFS(Observed!AJ$2:AJ$2369,Observed!$A$2:$A$2369,$A511,Observed!$C$2:$C$2369,$C511)),AVERAGEIFS(Observed!AJ$2:AJ$2369,Observed!$A$2:$A$2369,$A511,Observed!$C$2:$C$2369,$C511),"")</f>
        <v/>
      </c>
      <c r="AK511" s="40" t="str">
        <f>IF(ISNUMBER(AVERAGEIFS(Observed!AK$2:AK$2369,Observed!$A$2:$A$2369,$A511,Observed!$C$2:$C$2369,$C511)),AVERAGEIFS(Observed!AK$2:AK$2369,Observed!$A$2:$A$2369,$A511,Observed!$C$2:$C$2369,$C511),"")</f>
        <v/>
      </c>
      <c r="AL511" s="41" t="str">
        <f>IF(ISNUMBER(AVERAGEIFS(Observed!AL$2:AL$2369,Observed!$A$2:$A$2369,$A511,Observed!$C$2:$C$2369,$C511)),AVERAGEIFS(Observed!AL$2:AL$2369,Observed!$A$2:$A$2369,$A511,Observed!$C$2:$C$2369,$C511),"")</f>
        <v/>
      </c>
      <c r="AM511" s="40" t="str">
        <f>IF(ISNUMBER(AVERAGEIFS(Observed!AM$2:AM$2369,Observed!$A$2:$A$2369,$A511,Observed!$C$2:$C$2369,$C511)),AVERAGEIFS(Observed!AM$2:AM$2369,Observed!$A$2:$A$2369,$A511,Observed!$C$2:$C$2369,$C511),"")</f>
        <v/>
      </c>
      <c r="AN511" s="40" t="str">
        <f>IF(ISNUMBER(AVERAGEIFS(Observed!AN$2:AN$2369,Observed!$A$2:$A$2369,$A511,Observed!$C$2:$C$2369,$C511)),AVERAGEIFS(Observed!AN$2:AN$2369,Observed!$A$2:$A$2369,$A511,Observed!$C$2:$C$2369,$C511),"")</f>
        <v/>
      </c>
      <c r="AO511" s="40" t="str">
        <f>IF(ISNUMBER(AVERAGEIFS(Observed!AO$2:AO$2369,Observed!$A$2:$A$2369,$A511,Observed!$C$2:$C$2369,$C511)),AVERAGEIFS(Observed!AO$2:AO$2369,Observed!$A$2:$A$2369,$A511,Observed!$C$2:$C$2369,$C511),"")</f>
        <v/>
      </c>
      <c r="AP511" s="41" t="str">
        <f>IF(ISNUMBER(AVERAGEIFS(Observed!AP$2:AP$2369,Observed!$A$2:$A$2369,$A511,Observed!$C$2:$C$2369,$C511)),AVERAGEIFS(Observed!AP$2:AP$2369,Observed!$A$2:$A$2369,$A511,Observed!$C$2:$C$2369,$C511),"")</f>
        <v/>
      </c>
      <c r="AQ511" s="40">
        <f>IF(ISNUMBER(AVERAGEIFS(Observed!AQ$2:AQ$2369,Observed!$A$2:$A$2369,$A511,Observed!$C$2:$C$2369,$C511)),AVERAGEIFS(Observed!AQ$2:AQ$2369,Observed!$A$2:$A$2369,$A511,Observed!$C$2:$C$2369,$C511),"")</f>
        <v>2.4413333333333331</v>
      </c>
      <c r="AR511" s="40">
        <f>IF(ISNUMBER(AVERAGEIFS(Observed!AR$2:AR$2369,Observed!$A$2:$A$2369,$A511,Observed!$C$2:$C$2369,$C511)),AVERAGEIFS(Observed!AR$2:AR$2369,Observed!$A$2:$A$2369,$A511,Observed!$C$2:$C$2369,$C511),"")</f>
        <v>14.147</v>
      </c>
      <c r="AS511" s="3">
        <f>COUNTIFS(Observed!$A$2:$A$2369,$A511,Observed!$C$2:$C$2369,$C511)</f>
        <v>3</v>
      </c>
      <c r="AT511" s="3">
        <f t="shared" si="8"/>
        <v>9</v>
      </c>
    </row>
    <row r="512" spans="1:46" x14ac:dyDescent="0.25">
      <c r="A512" t="s">
        <v>70</v>
      </c>
      <c r="B512" t="s">
        <v>68</v>
      </c>
      <c r="C512" s="7">
        <v>42065</v>
      </c>
      <c r="D512" t="s">
        <v>101</v>
      </c>
      <c r="F512">
        <v>100</v>
      </c>
      <c r="J512" t="s">
        <v>96</v>
      </c>
      <c r="K512" t="s">
        <v>59</v>
      </c>
      <c r="L512">
        <v>3</v>
      </c>
      <c r="M512" t="s">
        <v>56</v>
      </c>
      <c r="N512" s="39" t="str">
        <f>IF(ISNUMBER(AVERAGEIFS(Observed!N$2:N$2369,Observed!$A$2:$A$2369,$A512,Observed!$C$2:$C$2369,$C512)),AVERAGEIFS(Observed!N$2:N$2369,Observed!$A$2:$A$2369,$A512,Observed!$C$2:$C$2369,$C512),"")</f>
        <v/>
      </c>
      <c r="O512" s="40" t="str">
        <f>IF(ISNUMBER(AVERAGEIFS(Observed!O$2:O$2369,Observed!$A$2:$A$2369,$A512,Observed!$C$2:$C$2369,$C512)),AVERAGEIFS(Observed!O$2:O$2369,Observed!$A$2:$A$2369,$A512,Observed!$C$2:$C$2369,$C512),"")</f>
        <v/>
      </c>
      <c r="P512" s="40">
        <f>IF(ISNUMBER(AVERAGEIFS(Observed!P$2:P$2369,Observed!$A$2:$A$2369,$A512,Observed!$C$2:$C$2369,$C512)),AVERAGEIFS(Observed!P$2:P$2369,Observed!$A$2:$A$2369,$A512,Observed!$C$2:$C$2369,$C512),"")</f>
        <v>90.766666666666652</v>
      </c>
      <c r="Q512" s="40">
        <f>IF(ISNUMBER(AVERAGEIFS(Observed!Q$2:Q$2369,Observed!$A$2:$A$2369,$A512,Observed!$C$2:$C$2369,$C512)),AVERAGEIFS(Observed!Q$2:Q$2369,Observed!$A$2:$A$2369,$A512,Observed!$C$2:$C$2369,$C512),"")</f>
        <v>90.766666666666652</v>
      </c>
      <c r="R512" s="40">
        <f>IF(ISNUMBER(AVERAGEIFS(Observed!R$2:R$2369,Observed!$A$2:$A$2369,$A512,Observed!$C$2:$C$2369,$C512)),AVERAGEIFS(Observed!R$2:R$2369,Observed!$A$2:$A$2369,$A512,Observed!$C$2:$C$2369,$C512),"")</f>
        <v>527.8366666666667</v>
      </c>
      <c r="S512" s="41" t="str">
        <f>IF(ISNUMBER(AVERAGEIFS(Observed!S$2:S$2369,Observed!$A$2:$A$2369,$A512,Observed!$C$2:$C$2369,$C512)),AVERAGEIFS(Observed!S$2:S$2369,Observed!$A$2:$A$2369,$A512,Observed!$C$2:$C$2369,$C512),"")</f>
        <v/>
      </c>
      <c r="T512" s="41" t="str">
        <f>IF(ISNUMBER(AVERAGEIFS(Observed!T$2:T$2369,Observed!$A$2:$A$2369,$A512,Observed!$C$2:$C$2369,$C512)),AVERAGEIFS(Observed!T$2:T$2369,Observed!$A$2:$A$2369,$A512,Observed!$C$2:$C$2369,$C512),"")</f>
        <v/>
      </c>
      <c r="U512" s="41" t="str">
        <f>IF(ISNUMBER(AVERAGEIFS(Observed!U$2:U$2369,Observed!$A$2:$A$2369,$A512,Observed!$C$2:$C$2369,$C512)),AVERAGEIFS(Observed!U$2:U$2369,Observed!$A$2:$A$2369,$A512,Observed!$C$2:$C$2369,$C512),"")</f>
        <v/>
      </c>
      <c r="V512" s="40" t="str">
        <f>IF(ISNUMBER(AVERAGEIFS(Observed!V$2:V$2369,Observed!$A$2:$A$2369,$A512,Observed!$C$2:$C$2369,$C512)),AVERAGEIFS(Observed!V$2:V$2369,Observed!$A$2:$A$2369,$A512,Observed!$C$2:$C$2369,$C512),"")</f>
        <v/>
      </c>
      <c r="W512" s="8" t="str">
        <f>IF(ISNUMBER(AVERAGEIFS(Observed!W$2:W$2369,Observed!$A$2:$A$2369,$A512,Observed!$C$2:$C$2369,$C512)),AVERAGEIFS(Observed!W$2:W$2369,Observed!$A$2:$A$2369,$A512,Observed!$C$2:$C$2369,$C512),"")</f>
        <v/>
      </c>
      <c r="X512" s="8" t="str">
        <f>IF(ISNUMBER(AVERAGEIFS(Observed!X$2:X$2369,Observed!$A$2:$A$2369,$A512,Observed!$C$2:$C$2369,$C512)),AVERAGEIFS(Observed!X$2:X$2369,Observed!$A$2:$A$2369,$A512,Observed!$C$2:$C$2369,$C512),"")</f>
        <v/>
      </c>
      <c r="Y512" s="40" t="str">
        <f>IF(ISNUMBER(AVERAGEIFS(Observed!Y$2:Y$2369,Observed!$A$2:$A$2369,$A512,Observed!$C$2:$C$2369,$C512)),AVERAGEIFS(Observed!Y$2:Y$2369,Observed!$A$2:$A$2369,$A512,Observed!$C$2:$C$2369,$C512),"")</f>
        <v/>
      </c>
      <c r="Z512" s="40" t="str">
        <f>IF(ISNUMBER(AVERAGEIFS(Observed!Z$2:Z$2369,Observed!$A$2:$A$2369,$A512,Observed!$C$2:$C$2369,$C512)),AVERAGEIFS(Observed!Z$2:Z$2369,Observed!$A$2:$A$2369,$A512,Observed!$C$2:$C$2369,$C512),"")</f>
        <v/>
      </c>
      <c r="AA512" s="40">
        <f>IF(ISNUMBER(AVERAGEIFS(Observed!AA$2:AA$2369,Observed!$A$2:$A$2369,$A512,Observed!$C$2:$C$2369,$C512)),AVERAGEIFS(Observed!AA$2:AA$2369,Observed!$A$2:$A$2369,$A512,Observed!$C$2:$C$2369,$C512),"")</f>
        <v>3.3633333333333333</v>
      </c>
      <c r="AB512" s="40" t="str">
        <f>IF(ISNUMBER(AVERAGEIFS(Observed!AB$2:AB$2369,Observed!$A$2:$A$2369,$A512,Observed!$C$2:$C$2369,$C512)),AVERAGEIFS(Observed!AB$2:AB$2369,Observed!$A$2:$A$2369,$A512,Observed!$C$2:$C$2369,$C512),"")</f>
        <v/>
      </c>
      <c r="AC512" s="40" t="str">
        <f>IF(ISNUMBER(AVERAGEIFS(Observed!AC$2:AC$2369,Observed!$A$2:$A$2369,$A512,Observed!$C$2:$C$2369,$C512)),AVERAGEIFS(Observed!AC$2:AC$2369,Observed!$A$2:$A$2369,$A512,Observed!$C$2:$C$2369,$C512),"")</f>
        <v/>
      </c>
      <c r="AD512" s="40" t="str">
        <f>IF(ISNUMBER(AVERAGEIFS(Observed!AD$2:AD$2369,Observed!$A$2:$A$2369,$A512,Observed!$C$2:$C$2369,$C512)),AVERAGEIFS(Observed!AD$2:AD$2369,Observed!$A$2:$A$2369,$A512,Observed!$C$2:$C$2369,$C512),"")</f>
        <v/>
      </c>
      <c r="AE512" s="40" t="str">
        <f>IF(ISNUMBER(AVERAGEIFS(Observed!AE$2:AE$2369,Observed!$A$2:$A$2369,$A512,Observed!$C$2:$C$2369,$C512)),AVERAGEIFS(Observed!AE$2:AE$2369,Observed!$A$2:$A$2369,$A512,Observed!$C$2:$C$2369,$C512),"")</f>
        <v/>
      </c>
      <c r="AF512" s="40" t="str">
        <f>IF(ISNUMBER(AVERAGEIFS(Observed!AF$2:AF$2369,Observed!$A$2:$A$2369,$A512,Observed!$C$2:$C$2369,$C512)),AVERAGEIFS(Observed!AF$2:AF$2369,Observed!$A$2:$A$2369,$A512,Observed!$C$2:$C$2369,$C512),"")</f>
        <v/>
      </c>
      <c r="AG512" s="40">
        <f>IF(ISNUMBER(AVERAGEIFS(Observed!AG$2:AG$2369,Observed!$A$2:$A$2369,$A512,Observed!$C$2:$C$2369,$C512)),AVERAGEIFS(Observed!AG$2:AG$2369,Observed!$A$2:$A$2369,$A512,Observed!$C$2:$C$2369,$C512),"")</f>
        <v>2.1566666666666667</v>
      </c>
      <c r="AH512" s="41">
        <f>IF(ISNUMBER(AVERAGEIFS(Observed!AH$2:AH$2369,Observed!$A$2:$A$2369,$A512,Observed!$C$2:$C$2369,$C512)),AVERAGEIFS(Observed!AH$2:AH$2369,Observed!$A$2:$A$2369,$A512,Observed!$C$2:$C$2369,$C512),"")</f>
        <v>3.4666666666666672E-2</v>
      </c>
      <c r="AI512" s="41">
        <f>IF(ISNUMBER(AVERAGEIFS(Observed!AI$2:AI$2369,Observed!$A$2:$A$2369,$A512,Observed!$C$2:$C$2369,$C512)),AVERAGEIFS(Observed!AI$2:AI$2369,Observed!$A$2:$A$2369,$A512,Observed!$C$2:$C$2369,$C512),"")</f>
        <v>3.4666666666666672E-2</v>
      </c>
      <c r="AJ512" s="41" t="str">
        <f>IF(ISNUMBER(AVERAGEIFS(Observed!AJ$2:AJ$2369,Observed!$A$2:$A$2369,$A512,Observed!$C$2:$C$2369,$C512)),AVERAGEIFS(Observed!AJ$2:AJ$2369,Observed!$A$2:$A$2369,$A512,Observed!$C$2:$C$2369,$C512),"")</f>
        <v/>
      </c>
      <c r="AK512" s="40" t="str">
        <f>IF(ISNUMBER(AVERAGEIFS(Observed!AK$2:AK$2369,Observed!$A$2:$A$2369,$A512,Observed!$C$2:$C$2369,$C512)),AVERAGEIFS(Observed!AK$2:AK$2369,Observed!$A$2:$A$2369,$A512,Observed!$C$2:$C$2369,$C512),"")</f>
        <v/>
      </c>
      <c r="AL512" s="41" t="str">
        <f>IF(ISNUMBER(AVERAGEIFS(Observed!AL$2:AL$2369,Observed!$A$2:$A$2369,$A512,Observed!$C$2:$C$2369,$C512)),AVERAGEIFS(Observed!AL$2:AL$2369,Observed!$A$2:$A$2369,$A512,Observed!$C$2:$C$2369,$C512),"")</f>
        <v/>
      </c>
      <c r="AM512" s="40" t="str">
        <f>IF(ISNUMBER(AVERAGEIFS(Observed!AM$2:AM$2369,Observed!$A$2:$A$2369,$A512,Observed!$C$2:$C$2369,$C512)),AVERAGEIFS(Observed!AM$2:AM$2369,Observed!$A$2:$A$2369,$A512,Observed!$C$2:$C$2369,$C512),"")</f>
        <v/>
      </c>
      <c r="AN512" s="40" t="str">
        <f>IF(ISNUMBER(AVERAGEIFS(Observed!AN$2:AN$2369,Observed!$A$2:$A$2369,$A512,Observed!$C$2:$C$2369,$C512)),AVERAGEIFS(Observed!AN$2:AN$2369,Observed!$A$2:$A$2369,$A512,Observed!$C$2:$C$2369,$C512),"")</f>
        <v/>
      </c>
      <c r="AO512" s="40" t="str">
        <f>IF(ISNUMBER(AVERAGEIFS(Observed!AO$2:AO$2369,Observed!$A$2:$A$2369,$A512,Observed!$C$2:$C$2369,$C512)),AVERAGEIFS(Observed!AO$2:AO$2369,Observed!$A$2:$A$2369,$A512,Observed!$C$2:$C$2369,$C512),"")</f>
        <v/>
      </c>
      <c r="AP512" s="41" t="str">
        <f>IF(ISNUMBER(AVERAGEIFS(Observed!AP$2:AP$2369,Observed!$A$2:$A$2369,$A512,Observed!$C$2:$C$2369,$C512)),AVERAGEIFS(Observed!AP$2:AP$2369,Observed!$A$2:$A$2369,$A512,Observed!$C$2:$C$2369,$C512),"")</f>
        <v/>
      </c>
      <c r="AQ512" s="40">
        <f>IF(ISNUMBER(AVERAGEIFS(Observed!AQ$2:AQ$2369,Observed!$A$2:$A$2369,$A512,Observed!$C$2:$C$2369,$C512)),AVERAGEIFS(Observed!AQ$2:AQ$2369,Observed!$A$2:$A$2369,$A512,Observed!$C$2:$C$2369,$C512),"")</f>
        <v>2.718666666666667</v>
      </c>
      <c r="AR512" s="40">
        <f>IF(ISNUMBER(AVERAGEIFS(Observed!AR$2:AR$2369,Observed!$A$2:$A$2369,$A512,Observed!$C$2:$C$2369,$C512)),AVERAGEIFS(Observed!AR$2:AR$2369,Observed!$A$2:$A$2369,$A512,Observed!$C$2:$C$2369,$C512),"")</f>
        <v>14.863333333333335</v>
      </c>
      <c r="AS512" s="3">
        <f>COUNTIFS(Observed!$A$2:$A$2369,$A512,Observed!$C$2:$C$2369,$C512)</f>
        <v>3</v>
      </c>
      <c r="AT512" s="3">
        <f t="shared" si="8"/>
        <v>9</v>
      </c>
    </row>
    <row r="513" spans="1:46" x14ac:dyDescent="0.25">
      <c r="A513" t="s">
        <v>67</v>
      </c>
      <c r="B513" t="s">
        <v>68</v>
      </c>
      <c r="C513" s="7">
        <v>42065</v>
      </c>
      <c r="D513" t="s">
        <v>101</v>
      </c>
      <c r="F513">
        <v>200</v>
      </c>
      <c r="J513" t="s">
        <v>96</v>
      </c>
      <c r="K513" t="s">
        <v>59</v>
      </c>
      <c r="L513">
        <v>3</v>
      </c>
      <c r="M513" t="s">
        <v>56</v>
      </c>
      <c r="N513" s="39" t="str">
        <f>IF(ISNUMBER(AVERAGEIFS(Observed!N$2:N$2369,Observed!$A$2:$A$2369,$A513,Observed!$C$2:$C$2369,$C513)),AVERAGEIFS(Observed!N$2:N$2369,Observed!$A$2:$A$2369,$A513,Observed!$C$2:$C$2369,$C513),"")</f>
        <v/>
      </c>
      <c r="O513" s="40" t="str">
        <f>IF(ISNUMBER(AVERAGEIFS(Observed!O$2:O$2369,Observed!$A$2:$A$2369,$A513,Observed!$C$2:$C$2369,$C513)),AVERAGEIFS(Observed!O$2:O$2369,Observed!$A$2:$A$2369,$A513,Observed!$C$2:$C$2369,$C513),"")</f>
        <v/>
      </c>
      <c r="P513" s="40">
        <f>IF(ISNUMBER(AVERAGEIFS(Observed!P$2:P$2369,Observed!$A$2:$A$2369,$A513,Observed!$C$2:$C$2369,$C513)),AVERAGEIFS(Observed!P$2:P$2369,Observed!$A$2:$A$2369,$A513,Observed!$C$2:$C$2369,$C513),"")</f>
        <v>109.00999999999999</v>
      </c>
      <c r="Q513" s="40">
        <f>IF(ISNUMBER(AVERAGEIFS(Observed!Q$2:Q$2369,Observed!$A$2:$A$2369,$A513,Observed!$C$2:$C$2369,$C513)),AVERAGEIFS(Observed!Q$2:Q$2369,Observed!$A$2:$A$2369,$A513,Observed!$C$2:$C$2369,$C513),"")</f>
        <v>109.00999999999999</v>
      </c>
      <c r="R513" s="40">
        <f>IF(ISNUMBER(AVERAGEIFS(Observed!R$2:R$2369,Observed!$A$2:$A$2369,$A513,Observed!$C$2:$C$2369,$C513)),AVERAGEIFS(Observed!R$2:R$2369,Observed!$A$2:$A$2369,$A513,Observed!$C$2:$C$2369,$C513),"")</f>
        <v>520.73333333333323</v>
      </c>
      <c r="S513" s="41" t="str">
        <f>IF(ISNUMBER(AVERAGEIFS(Observed!S$2:S$2369,Observed!$A$2:$A$2369,$A513,Observed!$C$2:$C$2369,$C513)),AVERAGEIFS(Observed!S$2:S$2369,Observed!$A$2:$A$2369,$A513,Observed!$C$2:$C$2369,$C513),"")</f>
        <v/>
      </c>
      <c r="T513" s="41" t="str">
        <f>IF(ISNUMBER(AVERAGEIFS(Observed!T$2:T$2369,Observed!$A$2:$A$2369,$A513,Observed!$C$2:$C$2369,$C513)),AVERAGEIFS(Observed!T$2:T$2369,Observed!$A$2:$A$2369,$A513,Observed!$C$2:$C$2369,$C513),"")</f>
        <v/>
      </c>
      <c r="U513" s="41" t="str">
        <f>IF(ISNUMBER(AVERAGEIFS(Observed!U$2:U$2369,Observed!$A$2:$A$2369,$A513,Observed!$C$2:$C$2369,$C513)),AVERAGEIFS(Observed!U$2:U$2369,Observed!$A$2:$A$2369,$A513,Observed!$C$2:$C$2369,$C513),"")</f>
        <v/>
      </c>
      <c r="V513" s="40" t="str">
        <f>IF(ISNUMBER(AVERAGEIFS(Observed!V$2:V$2369,Observed!$A$2:$A$2369,$A513,Observed!$C$2:$C$2369,$C513)),AVERAGEIFS(Observed!V$2:V$2369,Observed!$A$2:$A$2369,$A513,Observed!$C$2:$C$2369,$C513),"")</f>
        <v/>
      </c>
      <c r="W513" s="8" t="str">
        <f>IF(ISNUMBER(AVERAGEIFS(Observed!W$2:W$2369,Observed!$A$2:$A$2369,$A513,Observed!$C$2:$C$2369,$C513)),AVERAGEIFS(Observed!W$2:W$2369,Observed!$A$2:$A$2369,$A513,Observed!$C$2:$C$2369,$C513),"")</f>
        <v/>
      </c>
      <c r="X513" s="8" t="str">
        <f>IF(ISNUMBER(AVERAGEIFS(Observed!X$2:X$2369,Observed!$A$2:$A$2369,$A513,Observed!$C$2:$C$2369,$C513)),AVERAGEIFS(Observed!X$2:X$2369,Observed!$A$2:$A$2369,$A513,Observed!$C$2:$C$2369,$C513),"")</f>
        <v/>
      </c>
      <c r="Y513" s="40" t="str">
        <f>IF(ISNUMBER(AVERAGEIFS(Observed!Y$2:Y$2369,Observed!$A$2:$A$2369,$A513,Observed!$C$2:$C$2369,$C513)),AVERAGEIFS(Observed!Y$2:Y$2369,Observed!$A$2:$A$2369,$A513,Observed!$C$2:$C$2369,$C513),"")</f>
        <v/>
      </c>
      <c r="Z513" s="40" t="str">
        <f>IF(ISNUMBER(AVERAGEIFS(Observed!Z$2:Z$2369,Observed!$A$2:$A$2369,$A513,Observed!$C$2:$C$2369,$C513)),AVERAGEIFS(Observed!Z$2:Z$2369,Observed!$A$2:$A$2369,$A513,Observed!$C$2:$C$2369,$C513),"")</f>
        <v/>
      </c>
      <c r="AA513" s="40">
        <f>IF(ISNUMBER(AVERAGEIFS(Observed!AA$2:AA$2369,Observed!$A$2:$A$2369,$A513,Observed!$C$2:$C$2369,$C513)),AVERAGEIFS(Observed!AA$2:AA$2369,Observed!$A$2:$A$2369,$A513,Observed!$C$2:$C$2369,$C513),"")</f>
        <v>4.0366666666666662</v>
      </c>
      <c r="AB513" s="40" t="str">
        <f>IF(ISNUMBER(AVERAGEIFS(Observed!AB$2:AB$2369,Observed!$A$2:$A$2369,$A513,Observed!$C$2:$C$2369,$C513)),AVERAGEIFS(Observed!AB$2:AB$2369,Observed!$A$2:$A$2369,$A513,Observed!$C$2:$C$2369,$C513),"")</f>
        <v/>
      </c>
      <c r="AC513" s="40" t="str">
        <f>IF(ISNUMBER(AVERAGEIFS(Observed!AC$2:AC$2369,Observed!$A$2:$A$2369,$A513,Observed!$C$2:$C$2369,$C513)),AVERAGEIFS(Observed!AC$2:AC$2369,Observed!$A$2:$A$2369,$A513,Observed!$C$2:$C$2369,$C513),"")</f>
        <v/>
      </c>
      <c r="AD513" s="40" t="str">
        <f>IF(ISNUMBER(AVERAGEIFS(Observed!AD$2:AD$2369,Observed!$A$2:$A$2369,$A513,Observed!$C$2:$C$2369,$C513)),AVERAGEIFS(Observed!AD$2:AD$2369,Observed!$A$2:$A$2369,$A513,Observed!$C$2:$C$2369,$C513),"")</f>
        <v/>
      </c>
      <c r="AE513" s="40" t="str">
        <f>IF(ISNUMBER(AVERAGEIFS(Observed!AE$2:AE$2369,Observed!$A$2:$A$2369,$A513,Observed!$C$2:$C$2369,$C513)),AVERAGEIFS(Observed!AE$2:AE$2369,Observed!$A$2:$A$2369,$A513,Observed!$C$2:$C$2369,$C513),"")</f>
        <v/>
      </c>
      <c r="AF513" s="40" t="str">
        <f>IF(ISNUMBER(AVERAGEIFS(Observed!AF$2:AF$2369,Observed!$A$2:$A$2369,$A513,Observed!$C$2:$C$2369,$C513)),AVERAGEIFS(Observed!AF$2:AF$2369,Observed!$A$2:$A$2369,$A513,Observed!$C$2:$C$2369,$C513),"")</f>
        <v/>
      </c>
      <c r="AG513" s="40">
        <f>IF(ISNUMBER(AVERAGEIFS(Observed!AG$2:AG$2369,Observed!$A$2:$A$2369,$A513,Observed!$C$2:$C$2369,$C513)),AVERAGEIFS(Observed!AG$2:AG$2369,Observed!$A$2:$A$2369,$A513,Observed!$C$2:$C$2369,$C513),"")</f>
        <v>2.1333333333333333</v>
      </c>
      <c r="AH513" s="41">
        <f>IF(ISNUMBER(AVERAGEIFS(Observed!AH$2:AH$2369,Observed!$A$2:$A$2369,$A513,Observed!$C$2:$C$2369,$C513)),AVERAGEIFS(Observed!AH$2:AH$2369,Observed!$A$2:$A$2369,$A513,Observed!$C$2:$C$2369,$C513),"")</f>
        <v>3.4000000000000002E-2</v>
      </c>
      <c r="AI513" s="41">
        <f>IF(ISNUMBER(AVERAGEIFS(Observed!AI$2:AI$2369,Observed!$A$2:$A$2369,$A513,Observed!$C$2:$C$2369,$C513)),AVERAGEIFS(Observed!AI$2:AI$2369,Observed!$A$2:$A$2369,$A513,Observed!$C$2:$C$2369,$C513),"")</f>
        <v>3.4000000000000002E-2</v>
      </c>
      <c r="AJ513" s="41" t="str">
        <f>IF(ISNUMBER(AVERAGEIFS(Observed!AJ$2:AJ$2369,Observed!$A$2:$A$2369,$A513,Observed!$C$2:$C$2369,$C513)),AVERAGEIFS(Observed!AJ$2:AJ$2369,Observed!$A$2:$A$2369,$A513,Observed!$C$2:$C$2369,$C513),"")</f>
        <v/>
      </c>
      <c r="AK513" s="40" t="str">
        <f>IF(ISNUMBER(AVERAGEIFS(Observed!AK$2:AK$2369,Observed!$A$2:$A$2369,$A513,Observed!$C$2:$C$2369,$C513)),AVERAGEIFS(Observed!AK$2:AK$2369,Observed!$A$2:$A$2369,$A513,Observed!$C$2:$C$2369,$C513),"")</f>
        <v/>
      </c>
      <c r="AL513" s="41" t="str">
        <f>IF(ISNUMBER(AVERAGEIFS(Observed!AL$2:AL$2369,Observed!$A$2:$A$2369,$A513,Observed!$C$2:$C$2369,$C513)),AVERAGEIFS(Observed!AL$2:AL$2369,Observed!$A$2:$A$2369,$A513,Observed!$C$2:$C$2369,$C513),"")</f>
        <v/>
      </c>
      <c r="AM513" s="40" t="str">
        <f>IF(ISNUMBER(AVERAGEIFS(Observed!AM$2:AM$2369,Observed!$A$2:$A$2369,$A513,Observed!$C$2:$C$2369,$C513)),AVERAGEIFS(Observed!AM$2:AM$2369,Observed!$A$2:$A$2369,$A513,Observed!$C$2:$C$2369,$C513),"")</f>
        <v/>
      </c>
      <c r="AN513" s="40" t="str">
        <f>IF(ISNUMBER(AVERAGEIFS(Observed!AN$2:AN$2369,Observed!$A$2:$A$2369,$A513,Observed!$C$2:$C$2369,$C513)),AVERAGEIFS(Observed!AN$2:AN$2369,Observed!$A$2:$A$2369,$A513,Observed!$C$2:$C$2369,$C513),"")</f>
        <v/>
      </c>
      <c r="AO513" s="40" t="str">
        <f>IF(ISNUMBER(AVERAGEIFS(Observed!AO$2:AO$2369,Observed!$A$2:$A$2369,$A513,Observed!$C$2:$C$2369,$C513)),AVERAGEIFS(Observed!AO$2:AO$2369,Observed!$A$2:$A$2369,$A513,Observed!$C$2:$C$2369,$C513),"")</f>
        <v/>
      </c>
      <c r="AP513" s="41" t="str">
        <f>IF(ISNUMBER(AVERAGEIFS(Observed!AP$2:AP$2369,Observed!$A$2:$A$2369,$A513,Observed!$C$2:$C$2369,$C513)),AVERAGEIFS(Observed!AP$2:AP$2369,Observed!$A$2:$A$2369,$A513,Observed!$C$2:$C$2369,$C513),"")</f>
        <v/>
      </c>
      <c r="AQ513" s="40">
        <f>IF(ISNUMBER(AVERAGEIFS(Observed!AQ$2:AQ$2369,Observed!$A$2:$A$2369,$A513,Observed!$C$2:$C$2369,$C513)),AVERAGEIFS(Observed!AQ$2:AQ$2369,Observed!$A$2:$A$2369,$A513,Observed!$C$2:$C$2369,$C513),"")</f>
        <v>3.4953333333333334</v>
      </c>
      <c r="AR513" s="40">
        <f>IF(ISNUMBER(AVERAGEIFS(Observed!AR$2:AR$2369,Observed!$A$2:$A$2369,$A513,Observed!$C$2:$C$2369,$C513)),AVERAGEIFS(Observed!AR$2:AR$2369,Observed!$A$2:$A$2369,$A513,Observed!$C$2:$C$2369,$C513),"")</f>
        <v>14.940666666666667</v>
      </c>
      <c r="AS513" s="3">
        <f>COUNTIFS(Observed!$A$2:$A$2369,$A513,Observed!$C$2:$C$2369,$C513)</f>
        <v>3</v>
      </c>
      <c r="AT513" s="3">
        <f t="shared" si="8"/>
        <v>9</v>
      </c>
    </row>
    <row r="514" spans="1:46" x14ac:dyDescent="0.25">
      <c r="A514" t="s">
        <v>73</v>
      </c>
      <c r="B514" t="s">
        <v>68</v>
      </c>
      <c r="C514" s="7">
        <v>42065</v>
      </c>
      <c r="D514" t="s">
        <v>101</v>
      </c>
      <c r="F514">
        <v>350</v>
      </c>
      <c r="J514" t="s">
        <v>96</v>
      </c>
      <c r="K514" t="s">
        <v>59</v>
      </c>
      <c r="L514">
        <v>3</v>
      </c>
      <c r="M514" t="s">
        <v>56</v>
      </c>
      <c r="N514" s="39" t="str">
        <f>IF(ISNUMBER(AVERAGEIFS(Observed!N$2:N$2369,Observed!$A$2:$A$2369,$A514,Observed!$C$2:$C$2369,$C514)),AVERAGEIFS(Observed!N$2:N$2369,Observed!$A$2:$A$2369,$A514,Observed!$C$2:$C$2369,$C514),"")</f>
        <v/>
      </c>
      <c r="O514" s="40" t="str">
        <f>IF(ISNUMBER(AVERAGEIFS(Observed!O$2:O$2369,Observed!$A$2:$A$2369,$A514,Observed!$C$2:$C$2369,$C514)),AVERAGEIFS(Observed!O$2:O$2369,Observed!$A$2:$A$2369,$A514,Observed!$C$2:$C$2369,$C514),"")</f>
        <v/>
      </c>
      <c r="P514" s="40">
        <f>IF(ISNUMBER(AVERAGEIFS(Observed!P$2:P$2369,Observed!$A$2:$A$2369,$A514,Observed!$C$2:$C$2369,$C514)),AVERAGEIFS(Observed!P$2:P$2369,Observed!$A$2:$A$2369,$A514,Observed!$C$2:$C$2369,$C514),"")</f>
        <v>80.393333333333331</v>
      </c>
      <c r="Q514" s="40">
        <f>IF(ISNUMBER(AVERAGEIFS(Observed!Q$2:Q$2369,Observed!$A$2:$A$2369,$A514,Observed!$C$2:$C$2369,$C514)),AVERAGEIFS(Observed!Q$2:Q$2369,Observed!$A$2:$A$2369,$A514,Observed!$C$2:$C$2369,$C514),"")</f>
        <v>80.393333333333331</v>
      </c>
      <c r="R514" s="40">
        <f>IF(ISNUMBER(AVERAGEIFS(Observed!R$2:R$2369,Observed!$A$2:$A$2369,$A514,Observed!$C$2:$C$2369,$C514)),AVERAGEIFS(Observed!R$2:R$2369,Observed!$A$2:$A$2369,$A514,Observed!$C$2:$C$2369,$C514),"")</f>
        <v>511.04666666666662</v>
      </c>
      <c r="S514" s="41" t="str">
        <f>IF(ISNUMBER(AVERAGEIFS(Observed!S$2:S$2369,Observed!$A$2:$A$2369,$A514,Observed!$C$2:$C$2369,$C514)),AVERAGEIFS(Observed!S$2:S$2369,Observed!$A$2:$A$2369,$A514,Observed!$C$2:$C$2369,$C514),"")</f>
        <v/>
      </c>
      <c r="T514" s="41" t="str">
        <f>IF(ISNUMBER(AVERAGEIFS(Observed!T$2:T$2369,Observed!$A$2:$A$2369,$A514,Observed!$C$2:$C$2369,$C514)),AVERAGEIFS(Observed!T$2:T$2369,Observed!$A$2:$A$2369,$A514,Observed!$C$2:$C$2369,$C514),"")</f>
        <v/>
      </c>
      <c r="U514" s="41" t="str">
        <f>IF(ISNUMBER(AVERAGEIFS(Observed!U$2:U$2369,Observed!$A$2:$A$2369,$A514,Observed!$C$2:$C$2369,$C514)),AVERAGEIFS(Observed!U$2:U$2369,Observed!$A$2:$A$2369,$A514,Observed!$C$2:$C$2369,$C514),"")</f>
        <v/>
      </c>
      <c r="V514" s="40" t="str">
        <f>IF(ISNUMBER(AVERAGEIFS(Observed!V$2:V$2369,Observed!$A$2:$A$2369,$A514,Observed!$C$2:$C$2369,$C514)),AVERAGEIFS(Observed!V$2:V$2369,Observed!$A$2:$A$2369,$A514,Observed!$C$2:$C$2369,$C514),"")</f>
        <v/>
      </c>
      <c r="W514" s="8" t="str">
        <f>IF(ISNUMBER(AVERAGEIFS(Observed!W$2:W$2369,Observed!$A$2:$A$2369,$A514,Observed!$C$2:$C$2369,$C514)),AVERAGEIFS(Observed!W$2:W$2369,Observed!$A$2:$A$2369,$A514,Observed!$C$2:$C$2369,$C514),"")</f>
        <v/>
      </c>
      <c r="X514" s="8" t="str">
        <f>IF(ISNUMBER(AVERAGEIFS(Observed!X$2:X$2369,Observed!$A$2:$A$2369,$A514,Observed!$C$2:$C$2369,$C514)),AVERAGEIFS(Observed!X$2:X$2369,Observed!$A$2:$A$2369,$A514,Observed!$C$2:$C$2369,$C514),"")</f>
        <v/>
      </c>
      <c r="Y514" s="40" t="str">
        <f>IF(ISNUMBER(AVERAGEIFS(Observed!Y$2:Y$2369,Observed!$A$2:$A$2369,$A514,Observed!$C$2:$C$2369,$C514)),AVERAGEIFS(Observed!Y$2:Y$2369,Observed!$A$2:$A$2369,$A514,Observed!$C$2:$C$2369,$C514),"")</f>
        <v/>
      </c>
      <c r="Z514" s="40" t="str">
        <f>IF(ISNUMBER(AVERAGEIFS(Observed!Z$2:Z$2369,Observed!$A$2:$A$2369,$A514,Observed!$C$2:$C$2369,$C514)),AVERAGEIFS(Observed!Z$2:Z$2369,Observed!$A$2:$A$2369,$A514,Observed!$C$2:$C$2369,$C514),"")</f>
        <v/>
      </c>
      <c r="AA514" s="40">
        <f>IF(ISNUMBER(AVERAGEIFS(Observed!AA$2:AA$2369,Observed!$A$2:$A$2369,$A514,Observed!$C$2:$C$2369,$C514)),AVERAGEIFS(Observed!AA$2:AA$2369,Observed!$A$2:$A$2369,$A514,Observed!$C$2:$C$2369,$C514),"")</f>
        <v>2.9766666666666666</v>
      </c>
      <c r="AB514" s="40" t="str">
        <f>IF(ISNUMBER(AVERAGEIFS(Observed!AB$2:AB$2369,Observed!$A$2:$A$2369,$A514,Observed!$C$2:$C$2369,$C514)),AVERAGEIFS(Observed!AB$2:AB$2369,Observed!$A$2:$A$2369,$A514,Observed!$C$2:$C$2369,$C514),"")</f>
        <v/>
      </c>
      <c r="AC514" s="40" t="str">
        <f>IF(ISNUMBER(AVERAGEIFS(Observed!AC$2:AC$2369,Observed!$A$2:$A$2369,$A514,Observed!$C$2:$C$2369,$C514)),AVERAGEIFS(Observed!AC$2:AC$2369,Observed!$A$2:$A$2369,$A514,Observed!$C$2:$C$2369,$C514),"")</f>
        <v/>
      </c>
      <c r="AD514" s="40" t="str">
        <f>IF(ISNUMBER(AVERAGEIFS(Observed!AD$2:AD$2369,Observed!$A$2:$A$2369,$A514,Observed!$C$2:$C$2369,$C514)),AVERAGEIFS(Observed!AD$2:AD$2369,Observed!$A$2:$A$2369,$A514,Observed!$C$2:$C$2369,$C514),"")</f>
        <v/>
      </c>
      <c r="AE514" s="40" t="str">
        <f>IF(ISNUMBER(AVERAGEIFS(Observed!AE$2:AE$2369,Observed!$A$2:$A$2369,$A514,Observed!$C$2:$C$2369,$C514)),AVERAGEIFS(Observed!AE$2:AE$2369,Observed!$A$2:$A$2369,$A514,Observed!$C$2:$C$2369,$C514),"")</f>
        <v/>
      </c>
      <c r="AF514" s="40" t="str">
        <f>IF(ISNUMBER(AVERAGEIFS(Observed!AF$2:AF$2369,Observed!$A$2:$A$2369,$A514,Observed!$C$2:$C$2369,$C514)),AVERAGEIFS(Observed!AF$2:AF$2369,Observed!$A$2:$A$2369,$A514,Observed!$C$2:$C$2369,$C514),"")</f>
        <v/>
      </c>
      <c r="AG514" s="40">
        <f>IF(ISNUMBER(AVERAGEIFS(Observed!AG$2:AG$2369,Observed!$A$2:$A$2369,$A514,Observed!$C$2:$C$2369,$C514)),AVERAGEIFS(Observed!AG$2:AG$2369,Observed!$A$2:$A$2369,$A514,Observed!$C$2:$C$2369,$C514),"")</f>
        <v>2.5066666666666664</v>
      </c>
      <c r="AH514" s="41">
        <f>IF(ISNUMBER(AVERAGEIFS(Observed!AH$2:AH$2369,Observed!$A$2:$A$2369,$A514,Observed!$C$2:$C$2369,$C514)),AVERAGEIFS(Observed!AH$2:AH$2369,Observed!$A$2:$A$2369,$A514,Observed!$C$2:$C$2369,$C514),"")</f>
        <v>4.0333333333333332E-2</v>
      </c>
      <c r="AI514" s="41">
        <f>IF(ISNUMBER(AVERAGEIFS(Observed!AI$2:AI$2369,Observed!$A$2:$A$2369,$A514,Observed!$C$2:$C$2369,$C514)),AVERAGEIFS(Observed!AI$2:AI$2369,Observed!$A$2:$A$2369,$A514,Observed!$C$2:$C$2369,$C514),"")</f>
        <v>4.0333333333333332E-2</v>
      </c>
      <c r="AJ514" s="41" t="str">
        <f>IF(ISNUMBER(AVERAGEIFS(Observed!AJ$2:AJ$2369,Observed!$A$2:$A$2369,$A514,Observed!$C$2:$C$2369,$C514)),AVERAGEIFS(Observed!AJ$2:AJ$2369,Observed!$A$2:$A$2369,$A514,Observed!$C$2:$C$2369,$C514),"")</f>
        <v/>
      </c>
      <c r="AK514" s="40" t="str">
        <f>IF(ISNUMBER(AVERAGEIFS(Observed!AK$2:AK$2369,Observed!$A$2:$A$2369,$A514,Observed!$C$2:$C$2369,$C514)),AVERAGEIFS(Observed!AK$2:AK$2369,Observed!$A$2:$A$2369,$A514,Observed!$C$2:$C$2369,$C514),"")</f>
        <v/>
      </c>
      <c r="AL514" s="41" t="str">
        <f>IF(ISNUMBER(AVERAGEIFS(Observed!AL$2:AL$2369,Observed!$A$2:$A$2369,$A514,Observed!$C$2:$C$2369,$C514)),AVERAGEIFS(Observed!AL$2:AL$2369,Observed!$A$2:$A$2369,$A514,Observed!$C$2:$C$2369,$C514),"")</f>
        <v/>
      </c>
      <c r="AM514" s="40" t="str">
        <f>IF(ISNUMBER(AVERAGEIFS(Observed!AM$2:AM$2369,Observed!$A$2:$A$2369,$A514,Observed!$C$2:$C$2369,$C514)),AVERAGEIFS(Observed!AM$2:AM$2369,Observed!$A$2:$A$2369,$A514,Observed!$C$2:$C$2369,$C514),"")</f>
        <v/>
      </c>
      <c r="AN514" s="40" t="str">
        <f>IF(ISNUMBER(AVERAGEIFS(Observed!AN$2:AN$2369,Observed!$A$2:$A$2369,$A514,Observed!$C$2:$C$2369,$C514)),AVERAGEIFS(Observed!AN$2:AN$2369,Observed!$A$2:$A$2369,$A514,Observed!$C$2:$C$2369,$C514),"")</f>
        <v/>
      </c>
      <c r="AO514" s="40" t="str">
        <f>IF(ISNUMBER(AVERAGEIFS(Observed!AO$2:AO$2369,Observed!$A$2:$A$2369,$A514,Observed!$C$2:$C$2369,$C514)),AVERAGEIFS(Observed!AO$2:AO$2369,Observed!$A$2:$A$2369,$A514,Observed!$C$2:$C$2369,$C514),"")</f>
        <v/>
      </c>
      <c r="AP514" s="41" t="str">
        <f>IF(ISNUMBER(AVERAGEIFS(Observed!AP$2:AP$2369,Observed!$A$2:$A$2369,$A514,Observed!$C$2:$C$2369,$C514)),AVERAGEIFS(Observed!AP$2:AP$2369,Observed!$A$2:$A$2369,$A514,Observed!$C$2:$C$2369,$C514),"")</f>
        <v/>
      </c>
      <c r="AQ514" s="40">
        <f>IF(ISNUMBER(AVERAGEIFS(Observed!AQ$2:AQ$2369,Observed!$A$2:$A$2369,$A514,Observed!$C$2:$C$2369,$C514)),AVERAGEIFS(Observed!AQ$2:AQ$2369,Observed!$A$2:$A$2369,$A514,Observed!$C$2:$C$2369,$C514),"")</f>
        <v>3.1966666666666668</v>
      </c>
      <c r="AR514" s="40">
        <f>IF(ISNUMBER(AVERAGEIFS(Observed!AR$2:AR$2369,Observed!$A$2:$A$2369,$A514,Observed!$C$2:$C$2369,$C514)),AVERAGEIFS(Observed!AR$2:AR$2369,Observed!$A$2:$A$2369,$A514,Observed!$C$2:$C$2369,$C514),"")</f>
        <v>14.808666666666667</v>
      </c>
      <c r="AS514" s="3">
        <f>COUNTIFS(Observed!$A$2:$A$2369,$A514,Observed!$C$2:$C$2369,$C514)</f>
        <v>3</v>
      </c>
      <c r="AT514" s="3">
        <f t="shared" si="8"/>
        <v>9</v>
      </c>
    </row>
    <row r="515" spans="1:46" x14ac:dyDescent="0.25">
      <c r="A515" t="s">
        <v>72</v>
      </c>
      <c r="B515" t="s">
        <v>68</v>
      </c>
      <c r="C515" s="7">
        <v>42065</v>
      </c>
      <c r="D515" t="s">
        <v>101</v>
      </c>
      <c r="F515">
        <v>500</v>
      </c>
      <c r="J515" t="s">
        <v>96</v>
      </c>
      <c r="K515" t="s">
        <v>59</v>
      </c>
      <c r="L515">
        <v>3</v>
      </c>
      <c r="M515" t="s">
        <v>56</v>
      </c>
      <c r="N515" s="39" t="str">
        <f>IF(ISNUMBER(AVERAGEIFS(Observed!N$2:N$2369,Observed!$A$2:$A$2369,$A515,Observed!$C$2:$C$2369,$C515)),AVERAGEIFS(Observed!N$2:N$2369,Observed!$A$2:$A$2369,$A515,Observed!$C$2:$C$2369,$C515),"")</f>
        <v/>
      </c>
      <c r="O515" s="40" t="str">
        <f>IF(ISNUMBER(AVERAGEIFS(Observed!O$2:O$2369,Observed!$A$2:$A$2369,$A515,Observed!$C$2:$C$2369,$C515)),AVERAGEIFS(Observed!O$2:O$2369,Observed!$A$2:$A$2369,$A515,Observed!$C$2:$C$2369,$C515),"")</f>
        <v/>
      </c>
      <c r="P515" s="40">
        <f>IF(ISNUMBER(AVERAGEIFS(Observed!P$2:P$2369,Observed!$A$2:$A$2369,$A515,Observed!$C$2:$C$2369,$C515)),AVERAGEIFS(Observed!P$2:P$2369,Observed!$A$2:$A$2369,$A515,Observed!$C$2:$C$2369,$C515),"")</f>
        <v>182.34333333333333</v>
      </c>
      <c r="Q515" s="40">
        <f>IF(ISNUMBER(AVERAGEIFS(Observed!Q$2:Q$2369,Observed!$A$2:$A$2369,$A515,Observed!$C$2:$C$2369,$C515)),AVERAGEIFS(Observed!Q$2:Q$2369,Observed!$A$2:$A$2369,$A515,Observed!$C$2:$C$2369,$C515),"")</f>
        <v>182.34333333333333</v>
      </c>
      <c r="R515" s="40">
        <f>IF(ISNUMBER(AVERAGEIFS(Observed!R$2:R$2369,Observed!$A$2:$A$2369,$A515,Observed!$C$2:$C$2369,$C515)),AVERAGEIFS(Observed!R$2:R$2369,Observed!$A$2:$A$2369,$A515,Observed!$C$2:$C$2369,$C515),"")</f>
        <v>604.96333333333325</v>
      </c>
      <c r="S515" s="41" t="str">
        <f>IF(ISNUMBER(AVERAGEIFS(Observed!S$2:S$2369,Observed!$A$2:$A$2369,$A515,Observed!$C$2:$C$2369,$C515)),AVERAGEIFS(Observed!S$2:S$2369,Observed!$A$2:$A$2369,$A515,Observed!$C$2:$C$2369,$C515),"")</f>
        <v/>
      </c>
      <c r="T515" s="41" t="str">
        <f>IF(ISNUMBER(AVERAGEIFS(Observed!T$2:T$2369,Observed!$A$2:$A$2369,$A515,Observed!$C$2:$C$2369,$C515)),AVERAGEIFS(Observed!T$2:T$2369,Observed!$A$2:$A$2369,$A515,Observed!$C$2:$C$2369,$C515),"")</f>
        <v/>
      </c>
      <c r="U515" s="41" t="str">
        <f>IF(ISNUMBER(AVERAGEIFS(Observed!U$2:U$2369,Observed!$A$2:$A$2369,$A515,Observed!$C$2:$C$2369,$C515)),AVERAGEIFS(Observed!U$2:U$2369,Observed!$A$2:$A$2369,$A515,Observed!$C$2:$C$2369,$C515),"")</f>
        <v/>
      </c>
      <c r="V515" s="40" t="str">
        <f>IF(ISNUMBER(AVERAGEIFS(Observed!V$2:V$2369,Observed!$A$2:$A$2369,$A515,Observed!$C$2:$C$2369,$C515)),AVERAGEIFS(Observed!V$2:V$2369,Observed!$A$2:$A$2369,$A515,Observed!$C$2:$C$2369,$C515),"")</f>
        <v/>
      </c>
      <c r="W515" s="8" t="str">
        <f>IF(ISNUMBER(AVERAGEIFS(Observed!W$2:W$2369,Observed!$A$2:$A$2369,$A515,Observed!$C$2:$C$2369,$C515)),AVERAGEIFS(Observed!W$2:W$2369,Observed!$A$2:$A$2369,$A515,Observed!$C$2:$C$2369,$C515),"")</f>
        <v/>
      </c>
      <c r="X515" s="8" t="str">
        <f>IF(ISNUMBER(AVERAGEIFS(Observed!X$2:X$2369,Observed!$A$2:$A$2369,$A515,Observed!$C$2:$C$2369,$C515)),AVERAGEIFS(Observed!X$2:X$2369,Observed!$A$2:$A$2369,$A515,Observed!$C$2:$C$2369,$C515),"")</f>
        <v/>
      </c>
      <c r="Y515" s="40" t="str">
        <f>IF(ISNUMBER(AVERAGEIFS(Observed!Y$2:Y$2369,Observed!$A$2:$A$2369,$A515,Observed!$C$2:$C$2369,$C515)),AVERAGEIFS(Observed!Y$2:Y$2369,Observed!$A$2:$A$2369,$A515,Observed!$C$2:$C$2369,$C515),"")</f>
        <v/>
      </c>
      <c r="Z515" s="40" t="str">
        <f>IF(ISNUMBER(AVERAGEIFS(Observed!Z$2:Z$2369,Observed!$A$2:$A$2369,$A515,Observed!$C$2:$C$2369,$C515)),AVERAGEIFS(Observed!Z$2:Z$2369,Observed!$A$2:$A$2369,$A515,Observed!$C$2:$C$2369,$C515),"")</f>
        <v/>
      </c>
      <c r="AA515" s="40">
        <f>IF(ISNUMBER(AVERAGEIFS(Observed!AA$2:AA$2369,Observed!$A$2:$A$2369,$A515,Observed!$C$2:$C$2369,$C515)),AVERAGEIFS(Observed!AA$2:AA$2369,Observed!$A$2:$A$2369,$A515,Observed!$C$2:$C$2369,$C515),"")</f>
        <v>6.7566666666666668</v>
      </c>
      <c r="AB515" s="40" t="str">
        <f>IF(ISNUMBER(AVERAGEIFS(Observed!AB$2:AB$2369,Observed!$A$2:$A$2369,$A515,Observed!$C$2:$C$2369,$C515)),AVERAGEIFS(Observed!AB$2:AB$2369,Observed!$A$2:$A$2369,$A515,Observed!$C$2:$C$2369,$C515),"")</f>
        <v/>
      </c>
      <c r="AC515" s="40" t="str">
        <f>IF(ISNUMBER(AVERAGEIFS(Observed!AC$2:AC$2369,Observed!$A$2:$A$2369,$A515,Observed!$C$2:$C$2369,$C515)),AVERAGEIFS(Observed!AC$2:AC$2369,Observed!$A$2:$A$2369,$A515,Observed!$C$2:$C$2369,$C515),"")</f>
        <v/>
      </c>
      <c r="AD515" s="40" t="str">
        <f>IF(ISNUMBER(AVERAGEIFS(Observed!AD$2:AD$2369,Observed!$A$2:$A$2369,$A515,Observed!$C$2:$C$2369,$C515)),AVERAGEIFS(Observed!AD$2:AD$2369,Observed!$A$2:$A$2369,$A515,Observed!$C$2:$C$2369,$C515),"")</f>
        <v/>
      </c>
      <c r="AE515" s="40" t="str">
        <f>IF(ISNUMBER(AVERAGEIFS(Observed!AE$2:AE$2369,Observed!$A$2:$A$2369,$A515,Observed!$C$2:$C$2369,$C515)),AVERAGEIFS(Observed!AE$2:AE$2369,Observed!$A$2:$A$2369,$A515,Observed!$C$2:$C$2369,$C515),"")</f>
        <v/>
      </c>
      <c r="AF515" s="40" t="str">
        <f>IF(ISNUMBER(AVERAGEIFS(Observed!AF$2:AF$2369,Observed!$A$2:$A$2369,$A515,Observed!$C$2:$C$2369,$C515)),AVERAGEIFS(Observed!AF$2:AF$2369,Observed!$A$2:$A$2369,$A515,Observed!$C$2:$C$2369,$C515),"")</f>
        <v/>
      </c>
      <c r="AG515" s="40">
        <f>IF(ISNUMBER(AVERAGEIFS(Observed!AG$2:AG$2369,Observed!$A$2:$A$2369,$A515,Observed!$C$2:$C$2369,$C515)),AVERAGEIFS(Observed!AG$2:AG$2369,Observed!$A$2:$A$2369,$A515,Observed!$C$2:$C$2369,$C515),"")</f>
        <v>2.2966666666666669</v>
      </c>
      <c r="AH515" s="41">
        <f>IF(ISNUMBER(AVERAGEIFS(Observed!AH$2:AH$2369,Observed!$A$2:$A$2369,$A515,Observed!$C$2:$C$2369,$C515)),AVERAGEIFS(Observed!AH$2:AH$2369,Observed!$A$2:$A$2369,$A515,Observed!$C$2:$C$2369,$C515),"")</f>
        <v>3.666666666666666E-2</v>
      </c>
      <c r="AI515" s="41">
        <f>IF(ISNUMBER(AVERAGEIFS(Observed!AI$2:AI$2369,Observed!$A$2:$A$2369,$A515,Observed!$C$2:$C$2369,$C515)),AVERAGEIFS(Observed!AI$2:AI$2369,Observed!$A$2:$A$2369,$A515,Observed!$C$2:$C$2369,$C515),"")</f>
        <v>3.666666666666666E-2</v>
      </c>
      <c r="AJ515" s="41" t="str">
        <f>IF(ISNUMBER(AVERAGEIFS(Observed!AJ$2:AJ$2369,Observed!$A$2:$A$2369,$A515,Observed!$C$2:$C$2369,$C515)),AVERAGEIFS(Observed!AJ$2:AJ$2369,Observed!$A$2:$A$2369,$A515,Observed!$C$2:$C$2369,$C515),"")</f>
        <v/>
      </c>
      <c r="AK515" s="40" t="str">
        <f>IF(ISNUMBER(AVERAGEIFS(Observed!AK$2:AK$2369,Observed!$A$2:$A$2369,$A515,Observed!$C$2:$C$2369,$C515)),AVERAGEIFS(Observed!AK$2:AK$2369,Observed!$A$2:$A$2369,$A515,Observed!$C$2:$C$2369,$C515),"")</f>
        <v/>
      </c>
      <c r="AL515" s="41" t="str">
        <f>IF(ISNUMBER(AVERAGEIFS(Observed!AL$2:AL$2369,Observed!$A$2:$A$2369,$A515,Observed!$C$2:$C$2369,$C515)),AVERAGEIFS(Observed!AL$2:AL$2369,Observed!$A$2:$A$2369,$A515,Observed!$C$2:$C$2369,$C515),"")</f>
        <v/>
      </c>
      <c r="AM515" s="40" t="str">
        <f>IF(ISNUMBER(AVERAGEIFS(Observed!AM$2:AM$2369,Observed!$A$2:$A$2369,$A515,Observed!$C$2:$C$2369,$C515)),AVERAGEIFS(Observed!AM$2:AM$2369,Observed!$A$2:$A$2369,$A515,Observed!$C$2:$C$2369,$C515),"")</f>
        <v/>
      </c>
      <c r="AN515" s="40" t="str">
        <f>IF(ISNUMBER(AVERAGEIFS(Observed!AN$2:AN$2369,Observed!$A$2:$A$2369,$A515,Observed!$C$2:$C$2369,$C515)),AVERAGEIFS(Observed!AN$2:AN$2369,Observed!$A$2:$A$2369,$A515,Observed!$C$2:$C$2369,$C515),"")</f>
        <v/>
      </c>
      <c r="AO515" s="40" t="str">
        <f>IF(ISNUMBER(AVERAGEIFS(Observed!AO$2:AO$2369,Observed!$A$2:$A$2369,$A515,Observed!$C$2:$C$2369,$C515)),AVERAGEIFS(Observed!AO$2:AO$2369,Observed!$A$2:$A$2369,$A515,Observed!$C$2:$C$2369,$C515),"")</f>
        <v/>
      </c>
      <c r="AP515" s="41" t="str">
        <f>IF(ISNUMBER(AVERAGEIFS(Observed!AP$2:AP$2369,Observed!$A$2:$A$2369,$A515,Observed!$C$2:$C$2369,$C515)),AVERAGEIFS(Observed!AP$2:AP$2369,Observed!$A$2:$A$2369,$A515,Observed!$C$2:$C$2369,$C515),"")</f>
        <v/>
      </c>
      <c r="AQ515" s="40">
        <f>IF(ISNUMBER(AVERAGEIFS(Observed!AQ$2:AQ$2369,Observed!$A$2:$A$2369,$A515,Observed!$C$2:$C$2369,$C515)),AVERAGEIFS(Observed!AQ$2:AQ$2369,Observed!$A$2:$A$2369,$A515,Observed!$C$2:$C$2369,$C515),"")</f>
        <v>6.6660000000000004</v>
      </c>
      <c r="AR515" s="40">
        <f>IF(ISNUMBER(AVERAGEIFS(Observed!AR$2:AR$2369,Observed!$A$2:$A$2369,$A515,Observed!$C$2:$C$2369,$C515)),AVERAGEIFS(Observed!AR$2:AR$2369,Observed!$A$2:$A$2369,$A515,Observed!$C$2:$C$2369,$C515),"")</f>
        <v>18.476333333333333</v>
      </c>
      <c r="AS515" s="3">
        <f>COUNTIFS(Observed!$A$2:$A$2369,$A515,Observed!$C$2:$C$2369,$C515)</f>
        <v>3</v>
      </c>
      <c r="AT515" s="3">
        <f t="shared" si="8"/>
        <v>9</v>
      </c>
    </row>
    <row r="516" spans="1:46" x14ac:dyDescent="0.25">
      <c r="A516" t="s">
        <v>69</v>
      </c>
      <c r="B516" t="s">
        <v>68</v>
      </c>
      <c r="C516" s="7">
        <v>42072</v>
      </c>
      <c r="D516" t="s">
        <v>101</v>
      </c>
      <c r="F516">
        <v>0</v>
      </c>
      <c r="J516" t="s">
        <v>96</v>
      </c>
      <c r="K516" t="s">
        <v>59</v>
      </c>
      <c r="L516">
        <v>3</v>
      </c>
      <c r="M516" t="s">
        <v>74</v>
      </c>
      <c r="N516" s="39">
        <f>IF(ISNUMBER(AVERAGEIFS(Observed!N$2:N$2369,Observed!$A$2:$A$2369,$A516,Observed!$C$2:$C$2369,$C516)),AVERAGEIFS(Observed!N$2:N$2369,Observed!$A$2:$A$2369,$A516,Observed!$C$2:$C$2369,$C516),"")</f>
        <v>636.33333333333326</v>
      </c>
      <c r="O516" s="40">
        <f>IF(ISNUMBER(AVERAGEIFS(Observed!O$2:O$2369,Observed!$A$2:$A$2369,$A516,Observed!$C$2:$C$2369,$C516)),AVERAGEIFS(Observed!O$2:O$2369,Observed!$A$2:$A$2369,$A516,Observed!$C$2:$C$2369,$C516),"")</f>
        <v>63.633333333333333</v>
      </c>
      <c r="P516" s="40" t="str">
        <f>IF(ISNUMBER(AVERAGEIFS(Observed!P$2:P$2369,Observed!$A$2:$A$2369,$A516,Observed!$C$2:$C$2369,$C516)),AVERAGEIFS(Observed!P$2:P$2369,Observed!$A$2:$A$2369,$A516,Observed!$C$2:$C$2369,$C516),"")</f>
        <v/>
      </c>
      <c r="Q516" s="40" t="str">
        <f>IF(ISNUMBER(AVERAGEIFS(Observed!Q$2:Q$2369,Observed!$A$2:$A$2369,$A516,Observed!$C$2:$C$2369,$C516)),AVERAGEIFS(Observed!Q$2:Q$2369,Observed!$A$2:$A$2369,$A516,Observed!$C$2:$C$2369,$C516),"")</f>
        <v/>
      </c>
      <c r="R516" s="40" t="str">
        <f>IF(ISNUMBER(AVERAGEIFS(Observed!R$2:R$2369,Observed!$A$2:$A$2369,$A516,Observed!$C$2:$C$2369,$C516)),AVERAGEIFS(Observed!R$2:R$2369,Observed!$A$2:$A$2369,$A516,Observed!$C$2:$C$2369,$C516),"")</f>
        <v/>
      </c>
      <c r="S516" s="41" t="str">
        <f>IF(ISNUMBER(AVERAGEIFS(Observed!S$2:S$2369,Observed!$A$2:$A$2369,$A516,Observed!$C$2:$C$2369,$C516)),AVERAGEIFS(Observed!S$2:S$2369,Observed!$A$2:$A$2369,$A516,Observed!$C$2:$C$2369,$C516),"")</f>
        <v/>
      </c>
      <c r="T516" s="41" t="str">
        <f>IF(ISNUMBER(AVERAGEIFS(Observed!T$2:T$2369,Observed!$A$2:$A$2369,$A516,Observed!$C$2:$C$2369,$C516)),AVERAGEIFS(Observed!T$2:T$2369,Observed!$A$2:$A$2369,$A516,Observed!$C$2:$C$2369,$C516),"")</f>
        <v/>
      </c>
      <c r="U516" s="41" t="str">
        <f>IF(ISNUMBER(AVERAGEIFS(Observed!U$2:U$2369,Observed!$A$2:$A$2369,$A516,Observed!$C$2:$C$2369,$C516)),AVERAGEIFS(Observed!U$2:U$2369,Observed!$A$2:$A$2369,$A516,Observed!$C$2:$C$2369,$C516),"")</f>
        <v/>
      </c>
      <c r="V516" s="40" t="str">
        <f>IF(ISNUMBER(AVERAGEIFS(Observed!V$2:V$2369,Observed!$A$2:$A$2369,$A516,Observed!$C$2:$C$2369,$C516)),AVERAGEIFS(Observed!V$2:V$2369,Observed!$A$2:$A$2369,$A516,Observed!$C$2:$C$2369,$C516),"")</f>
        <v/>
      </c>
      <c r="W516" s="8" t="str">
        <f>IF(ISNUMBER(AVERAGEIFS(Observed!W$2:W$2369,Observed!$A$2:$A$2369,$A516,Observed!$C$2:$C$2369,$C516)),AVERAGEIFS(Observed!W$2:W$2369,Observed!$A$2:$A$2369,$A516,Observed!$C$2:$C$2369,$C516),"")</f>
        <v/>
      </c>
      <c r="X516" s="8" t="str">
        <f>IF(ISNUMBER(AVERAGEIFS(Observed!X$2:X$2369,Observed!$A$2:$A$2369,$A516,Observed!$C$2:$C$2369,$C516)),AVERAGEIFS(Observed!X$2:X$2369,Observed!$A$2:$A$2369,$A516,Observed!$C$2:$C$2369,$C516),"")</f>
        <v/>
      </c>
      <c r="Y516" s="40" t="str">
        <f>IF(ISNUMBER(AVERAGEIFS(Observed!Y$2:Y$2369,Observed!$A$2:$A$2369,$A516,Observed!$C$2:$C$2369,$C516)),AVERAGEIFS(Observed!Y$2:Y$2369,Observed!$A$2:$A$2369,$A516,Observed!$C$2:$C$2369,$C516),"")</f>
        <v/>
      </c>
      <c r="Z516" s="40" t="str">
        <f>IF(ISNUMBER(AVERAGEIFS(Observed!Z$2:Z$2369,Observed!$A$2:$A$2369,$A516,Observed!$C$2:$C$2369,$C516)),AVERAGEIFS(Observed!Z$2:Z$2369,Observed!$A$2:$A$2369,$A516,Observed!$C$2:$C$2369,$C516),"")</f>
        <v/>
      </c>
      <c r="AA516" s="40" t="str">
        <f>IF(ISNUMBER(AVERAGEIFS(Observed!AA$2:AA$2369,Observed!$A$2:$A$2369,$A516,Observed!$C$2:$C$2369,$C516)),AVERAGEIFS(Observed!AA$2:AA$2369,Observed!$A$2:$A$2369,$A516,Observed!$C$2:$C$2369,$C516),"")</f>
        <v/>
      </c>
      <c r="AB516" s="40" t="str">
        <f>IF(ISNUMBER(AVERAGEIFS(Observed!AB$2:AB$2369,Observed!$A$2:$A$2369,$A516,Observed!$C$2:$C$2369,$C516)),AVERAGEIFS(Observed!AB$2:AB$2369,Observed!$A$2:$A$2369,$A516,Observed!$C$2:$C$2369,$C516),"")</f>
        <v/>
      </c>
      <c r="AC516" s="40" t="str">
        <f>IF(ISNUMBER(AVERAGEIFS(Observed!AC$2:AC$2369,Observed!$A$2:$A$2369,$A516,Observed!$C$2:$C$2369,$C516)),AVERAGEIFS(Observed!AC$2:AC$2369,Observed!$A$2:$A$2369,$A516,Observed!$C$2:$C$2369,$C516),"")</f>
        <v/>
      </c>
      <c r="AD516" s="40" t="str">
        <f>IF(ISNUMBER(AVERAGEIFS(Observed!AD$2:AD$2369,Observed!$A$2:$A$2369,$A516,Observed!$C$2:$C$2369,$C516)),AVERAGEIFS(Observed!AD$2:AD$2369,Observed!$A$2:$A$2369,$A516,Observed!$C$2:$C$2369,$C516),"")</f>
        <v/>
      </c>
      <c r="AE516" s="40" t="str">
        <f>IF(ISNUMBER(AVERAGEIFS(Observed!AE$2:AE$2369,Observed!$A$2:$A$2369,$A516,Observed!$C$2:$C$2369,$C516)),AVERAGEIFS(Observed!AE$2:AE$2369,Observed!$A$2:$A$2369,$A516,Observed!$C$2:$C$2369,$C516),"")</f>
        <v/>
      </c>
      <c r="AF516" s="40" t="str">
        <f>IF(ISNUMBER(AVERAGEIFS(Observed!AF$2:AF$2369,Observed!$A$2:$A$2369,$A516,Observed!$C$2:$C$2369,$C516)),AVERAGEIFS(Observed!AF$2:AF$2369,Observed!$A$2:$A$2369,$A516,Observed!$C$2:$C$2369,$C516),"")</f>
        <v/>
      </c>
      <c r="AG516" s="40">
        <f>IF(ISNUMBER(AVERAGEIFS(Observed!AG$2:AG$2369,Observed!$A$2:$A$2369,$A516,Observed!$C$2:$C$2369,$C516)),AVERAGEIFS(Observed!AG$2:AG$2369,Observed!$A$2:$A$2369,$A516,Observed!$C$2:$C$2369,$C516),"")</f>
        <v>2.3433333333333333</v>
      </c>
      <c r="AH516" s="41">
        <f>IF(ISNUMBER(AVERAGEIFS(Observed!AH$2:AH$2369,Observed!$A$2:$A$2369,$A516,Observed!$C$2:$C$2369,$C516)),AVERAGEIFS(Observed!AH$2:AH$2369,Observed!$A$2:$A$2369,$A516,Observed!$C$2:$C$2369,$C516),"")</f>
        <v>3.7666666666666661E-2</v>
      </c>
      <c r="AI516" s="41">
        <f>IF(ISNUMBER(AVERAGEIFS(Observed!AI$2:AI$2369,Observed!$A$2:$A$2369,$A516,Observed!$C$2:$C$2369,$C516)),AVERAGEIFS(Observed!AI$2:AI$2369,Observed!$A$2:$A$2369,$A516,Observed!$C$2:$C$2369,$C516),"")</f>
        <v>3.7666666666666661E-2</v>
      </c>
      <c r="AJ516" s="41" t="str">
        <f>IF(ISNUMBER(AVERAGEIFS(Observed!AJ$2:AJ$2369,Observed!$A$2:$A$2369,$A516,Observed!$C$2:$C$2369,$C516)),AVERAGEIFS(Observed!AJ$2:AJ$2369,Observed!$A$2:$A$2369,$A516,Observed!$C$2:$C$2369,$C516),"")</f>
        <v/>
      </c>
      <c r="AK516" s="40" t="str">
        <f>IF(ISNUMBER(AVERAGEIFS(Observed!AK$2:AK$2369,Observed!$A$2:$A$2369,$A516,Observed!$C$2:$C$2369,$C516)),AVERAGEIFS(Observed!AK$2:AK$2369,Observed!$A$2:$A$2369,$A516,Observed!$C$2:$C$2369,$C516),"")</f>
        <v/>
      </c>
      <c r="AL516" s="41" t="str">
        <f>IF(ISNUMBER(AVERAGEIFS(Observed!AL$2:AL$2369,Observed!$A$2:$A$2369,$A516,Observed!$C$2:$C$2369,$C516)),AVERAGEIFS(Observed!AL$2:AL$2369,Observed!$A$2:$A$2369,$A516,Observed!$C$2:$C$2369,$C516),"")</f>
        <v/>
      </c>
      <c r="AM516" s="40" t="str">
        <f>IF(ISNUMBER(AVERAGEIFS(Observed!AM$2:AM$2369,Observed!$A$2:$A$2369,$A516,Observed!$C$2:$C$2369,$C516)),AVERAGEIFS(Observed!AM$2:AM$2369,Observed!$A$2:$A$2369,$A516,Observed!$C$2:$C$2369,$C516),"")</f>
        <v/>
      </c>
      <c r="AN516" s="40" t="str">
        <f>IF(ISNUMBER(AVERAGEIFS(Observed!AN$2:AN$2369,Observed!$A$2:$A$2369,$A516,Observed!$C$2:$C$2369,$C516)),AVERAGEIFS(Observed!AN$2:AN$2369,Observed!$A$2:$A$2369,$A516,Observed!$C$2:$C$2369,$C516),"")</f>
        <v/>
      </c>
      <c r="AO516" s="40" t="str">
        <f>IF(ISNUMBER(AVERAGEIFS(Observed!AO$2:AO$2369,Observed!$A$2:$A$2369,$A516,Observed!$C$2:$C$2369,$C516)),AVERAGEIFS(Observed!AO$2:AO$2369,Observed!$A$2:$A$2369,$A516,Observed!$C$2:$C$2369,$C516),"")</f>
        <v/>
      </c>
      <c r="AP516" s="41" t="str">
        <f>IF(ISNUMBER(AVERAGEIFS(Observed!AP$2:AP$2369,Observed!$A$2:$A$2369,$A516,Observed!$C$2:$C$2369,$C516)),AVERAGEIFS(Observed!AP$2:AP$2369,Observed!$A$2:$A$2369,$A516,Observed!$C$2:$C$2369,$C516),"")</f>
        <v/>
      </c>
      <c r="AQ516" s="40" t="str">
        <f>IF(ISNUMBER(AVERAGEIFS(Observed!AQ$2:AQ$2369,Observed!$A$2:$A$2369,$A516,Observed!$C$2:$C$2369,$C516)),AVERAGEIFS(Observed!AQ$2:AQ$2369,Observed!$A$2:$A$2369,$A516,Observed!$C$2:$C$2369,$C516),"")</f>
        <v/>
      </c>
      <c r="AR516" s="40" t="str">
        <f>IF(ISNUMBER(AVERAGEIFS(Observed!AR$2:AR$2369,Observed!$A$2:$A$2369,$A516,Observed!$C$2:$C$2369,$C516)),AVERAGEIFS(Observed!AR$2:AR$2369,Observed!$A$2:$A$2369,$A516,Observed!$C$2:$C$2369,$C516),"")</f>
        <v/>
      </c>
      <c r="AS516" s="3">
        <f>COUNTIFS(Observed!$A$2:$A$2369,$A516,Observed!$C$2:$C$2369,$C516)</f>
        <v>3</v>
      </c>
      <c r="AT516" s="3">
        <f t="shared" si="8"/>
        <v>4</v>
      </c>
    </row>
    <row r="517" spans="1:46" x14ac:dyDescent="0.25">
      <c r="A517" t="s">
        <v>71</v>
      </c>
      <c r="B517" t="s">
        <v>68</v>
      </c>
      <c r="C517" s="7">
        <v>42072</v>
      </c>
      <c r="D517" t="s">
        <v>101</v>
      </c>
      <c r="F517">
        <v>50</v>
      </c>
      <c r="J517" t="s">
        <v>96</v>
      </c>
      <c r="K517" t="s">
        <v>59</v>
      </c>
      <c r="L517">
        <v>3</v>
      </c>
      <c r="M517" t="s">
        <v>74</v>
      </c>
      <c r="N517" s="39">
        <f>IF(ISNUMBER(AVERAGEIFS(Observed!N$2:N$2369,Observed!$A$2:$A$2369,$A517,Observed!$C$2:$C$2369,$C517)),AVERAGEIFS(Observed!N$2:N$2369,Observed!$A$2:$A$2369,$A517,Observed!$C$2:$C$2369,$C517),"")</f>
        <v>653.53333333333342</v>
      </c>
      <c r="O517" s="40">
        <f>IF(ISNUMBER(AVERAGEIFS(Observed!O$2:O$2369,Observed!$A$2:$A$2369,$A517,Observed!$C$2:$C$2369,$C517)),AVERAGEIFS(Observed!O$2:O$2369,Observed!$A$2:$A$2369,$A517,Observed!$C$2:$C$2369,$C517),"")</f>
        <v>65.353333333333339</v>
      </c>
      <c r="P517" s="40" t="str">
        <f>IF(ISNUMBER(AVERAGEIFS(Observed!P$2:P$2369,Observed!$A$2:$A$2369,$A517,Observed!$C$2:$C$2369,$C517)),AVERAGEIFS(Observed!P$2:P$2369,Observed!$A$2:$A$2369,$A517,Observed!$C$2:$C$2369,$C517),"")</f>
        <v/>
      </c>
      <c r="Q517" s="40" t="str">
        <f>IF(ISNUMBER(AVERAGEIFS(Observed!Q$2:Q$2369,Observed!$A$2:$A$2369,$A517,Observed!$C$2:$C$2369,$C517)),AVERAGEIFS(Observed!Q$2:Q$2369,Observed!$A$2:$A$2369,$A517,Observed!$C$2:$C$2369,$C517),"")</f>
        <v/>
      </c>
      <c r="R517" s="40" t="str">
        <f>IF(ISNUMBER(AVERAGEIFS(Observed!R$2:R$2369,Observed!$A$2:$A$2369,$A517,Observed!$C$2:$C$2369,$C517)),AVERAGEIFS(Observed!R$2:R$2369,Observed!$A$2:$A$2369,$A517,Observed!$C$2:$C$2369,$C517),"")</f>
        <v/>
      </c>
      <c r="S517" s="41" t="str">
        <f>IF(ISNUMBER(AVERAGEIFS(Observed!S$2:S$2369,Observed!$A$2:$A$2369,$A517,Observed!$C$2:$C$2369,$C517)),AVERAGEIFS(Observed!S$2:S$2369,Observed!$A$2:$A$2369,$A517,Observed!$C$2:$C$2369,$C517),"")</f>
        <v/>
      </c>
      <c r="T517" s="41" t="str">
        <f>IF(ISNUMBER(AVERAGEIFS(Observed!T$2:T$2369,Observed!$A$2:$A$2369,$A517,Observed!$C$2:$C$2369,$C517)),AVERAGEIFS(Observed!T$2:T$2369,Observed!$A$2:$A$2369,$A517,Observed!$C$2:$C$2369,$C517),"")</f>
        <v/>
      </c>
      <c r="U517" s="41" t="str">
        <f>IF(ISNUMBER(AVERAGEIFS(Observed!U$2:U$2369,Observed!$A$2:$A$2369,$A517,Observed!$C$2:$C$2369,$C517)),AVERAGEIFS(Observed!U$2:U$2369,Observed!$A$2:$A$2369,$A517,Observed!$C$2:$C$2369,$C517),"")</f>
        <v/>
      </c>
      <c r="V517" s="40" t="str">
        <f>IF(ISNUMBER(AVERAGEIFS(Observed!V$2:V$2369,Observed!$A$2:$A$2369,$A517,Observed!$C$2:$C$2369,$C517)),AVERAGEIFS(Observed!V$2:V$2369,Observed!$A$2:$A$2369,$A517,Observed!$C$2:$C$2369,$C517),"")</f>
        <v/>
      </c>
      <c r="W517" s="8" t="str">
        <f>IF(ISNUMBER(AVERAGEIFS(Observed!W$2:W$2369,Observed!$A$2:$A$2369,$A517,Observed!$C$2:$C$2369,$C517)),AVERAGEIFS(Observed!W$2:W$2369,Observed!$A$2:$A$2369,$A517,Observed!$C$2:$C$2369,$C517),"")</f>
        <v/>
      </c>
      <c r="X517" s="8" t="str">
        <f>IF(ISNUMBER(AVERAGEIFS(Observed!X$2:X$2369,Observed!$A$2:$A$2369,$A517,Observed!$C$2:$C$2369,$C517)),AVERAGEIFS(Observed!X$2:X$2369,Observed!$A$2:$A$2369,$A517,Observed!$C$2:$C$2369,$C517),"")</f>
        <v/>
      </c>
      <c r="Y517" s="40" t="str">
        <f>IF(ISNUMBER(AVERAGEIFS(Observed!Y$2:Y$2369,Observed!$A$2:$A$2369,$A517,Observed!$C$2:$C$2369,$C517)),AVERAGEIFS(Observed!Y$2:Y$2369,Observed!$A$2:$A$2369,$A517,Observed!$C$2:$C$2369,$C517),"")</f>
        <v/>
      </c>
      <c r="Z517" s="40" t="str">
        <f>IF(ISNUMBER(AVERAGEIFS(Observed!Z$2:Z$2369,Observed!$A$2:$A$2369,$A517,Observed!$C$2:$C$2369,$C517)),AVERAGEIFS(Observed!Z$2:Z$2369,Observed!$A$2:$A$2369,$A517,Observed!$C$2:$C$2369,$C517),"")</f>
        <v/>
      </c>
      <c r="AA517" s="40" t="str">
        <f>IF(ISNUMBER(AVERAGEIFS(Observed!AA$2:AA$2369,Observed!$A$2:$A$2369,$A517,Observed!$C$2:$C$2369,$C517)),AVERAGEIFS(Observed!AA$2:AA$2369,Observed!$A$2:$A$2369,$A517,Observed!$C$2:$C$2369,$C517),"")</f>
        <v/>
      </c>
      <c r="AB517" s="40" t="str">
        <f>IF(ISNUMBER(AVERAGEIFS(Observed!AB$2:AB$2369,Observed!$A$2:$A$2369,$A517,Observed!$C$2:$C$2369,$C517)),AVERAGEIFS(Observed!AB$2:AB$2369,Observed!$A$2:$A$2369,$A517,Observed!$C$2:$C$2369,$C517),"")</f>
        <v/>
      </c>
      <c r="AC517" s="40" t="str">
        <f>IF(ISNUMBER(AVERAGEIFS(Observed!AC$2:AC$2369,Observed!$A$2:$A$2369,$A517,Observed!$C$2:$C$2369,$C517)),AVERAGEIFS(Observed!AC$2:AC$2369,Observed!$A$2:$A$2369,$A517,Observed!$C$2:$C$2369,$C517),"")</f>
        <v/>
      </c>
      <c r="AD517" s="40" t="str">
        <f>IF(ISNUMBER(AVERAGEIFS(Observed!AD$2:AD$2369,Observed!$A$2:$A$2369,$A517,Observed!$C$2:$C$2369,$C517)),AVERAGEIFS(Observed!AD$2:AD$2369,Observed!$A$2:$A$2369,$A517,Observed!$C$2:$C$2369,$C517),"")</f>
        <v/>
      </c>
      <c r="AE517" s="40" t="str">
        <f>IF(ISNUMBER(AVERAGEIFS(Observed!AE$2:AE$2369,Observed!$A$2:$A$2369,$A517,Observed!$C$2:$C$2369,$C517)),AVERAGEIFS(Observed!AE$2:AE$2369,Observed!$A$2:$A$2369,$A517,Observed!$C$2:$C$2369,$C517),"")</f>
        <v/>
      </c>
      <c r="AF517" s="40" t="str">
        <f>IF(ISNUMBER(AVERAGEIFS(Observed!AF$2:AF$2369,Observed!$A$2:$A$2369,$A517,Observed!$C$2:$C$2369,$C517)),AVERAGEIFS(Observed!AF$2:AF$2369,Observed!$A$2:$A$2369,$A517,Observed!$C$2:$C$2369,$C517),"")</f>
        <v/>
      </c>
      <c r="AG517" s="40">
        <f>IF(ISNUMBER(AVERAGEIFS(Observed!AG$2:AG$2369,Observed!$A$2:$A$2369,$A517,Observed!$C$2:$C$2369,$C517)),AVERAGEIFS(Observed!AG$2:AG$2369,Observed!$A$2:$A$2369,$A517,Observed!$C$2:$C$2369,$C517),"")</f>
        <v>2.6433333333333331</v>
      </c>
      <c r="AH517" s="41">
        <f>IF(ISNUMBER(AVERAGEIFS(Observed!AH$2:AH$2369,Observed!$A$2:$A$2369,$A517,Observed!$C$2:$C$2369,$C517)),AVERAGEIFS(Observed!AH$2:AH$2369,Observed!$A$2:$A$2369,$A517,Observed!$C$2:$C$2369,$C517),"")</f>
        <v>4.2333333333333334E-2</v>
      </c>
      <c r="AI517" s="41">
        <f>IF(ISNUMBER(AVERAGEIFS(Observed!AI$2:AI$2369,Observed!$A$2:$A$2369,$A517,Observed!$C$2:$C$2369,$C517)),AVERAGEIFS(Observed!AI$2:AI$2369,Observed!$A$2:$A$2369,$A517,Observed!$C$2:$C$2369,$C517),"")</f>
        <v>4.2333333333333334E-2</v>
      </c>
      <c r="AJ517" s="41" t="str">
        <f>IF(ISNUMBER(AVERAGEIFS(Observed!AJ$2:AJ$2369,Observed!$A$2:$A$2369,$A517,Observed!$C$2:$C$2369,$C517)),AVERAGEIFS(Observed!AJ$2:AJ$2369,Observed!$A$2:$A$2369,$A517,Observed!$C$2:$C$2369,$C517),"")</f>
        <v/>
      </c>
      <c r="AK517" s="40" t="str">
        <f>IF(ISNUMBER(AVERAGEIFS(Observed!AK$2:AK$2369,Observed!$A$2:$A$2369,$A517,Observed!$C$2:$C$2369,$C517)),AVERAGEIFS(Observed!AK$2:AK$2369,Observed!$A$2:$A$2369,$A517,Observed!$C$2:$C$2369,$C517),"")</f>
        <v/>
      </c>
      <c r="AL517" s="41" t="str">
        <f>IF(ISNUMBER(AVERAGEIFS(Observed!AL$2:AL$2369,Observed!$A$2:$A$2369,$A517,Observed!$C$2:$C$2369,$C517)),AVERAGEIFS(Observed!AL$2:AL$2369,Observed!$A$2:$A$2369,$A517,Observed!$C$2:$C$2369,$C517),"")</f>
        <v/>
      </c>
      <c r="AM517" s="40" t="str">
        <f>IF(ISNUMBER(AVERAGEIFS(Observed!AM$2:AM$2369,Observed!$A$2:$A$2369,$A517,Observed!$C$2:$C$2369,$C517)),AVERAGEIFS(Observed!AM$2:AM$2369,Observed!$A$2:$A$2369,$A517,Observed!$C$2:$C$2369,$C517),"")</f>
        <v/>
      </c>
      <c r="AN517" s="40" t="str">
        <f>IF(ISNUMBER(AVERAGEIFS(Observed!AN$2:AN$2369,Observed!$A$2:$A$2369,$A517,Observed!$C$2:$C$2369,$C517)),AVERAGEIFS(Observed!AN$2:AN$2369,Observed!$A$2:$A$2369,$A517,Observed!$C$2:$C$2369,$C517),"")</f>
        <v/>
      </c>
      <c r="AO517" s="40" t="str">
        <f>IF(ISNUMBER(AVERAGEIFS(Observed!AO$2:AO$2369,Observed!$A$2:$A$2369,$A517,Observed!$C$2:$C$2369,$C517)),AVERAGEIFS(Observed!AO$2:AO$2369,Observed!$A$2:$A$2369,$A517,Observed!$C$2:$C$2369,$C517),"")</f>
        <v/>
      </c>
      <c r="AP517" s="41" t="str">
        <f>IF(ISNUMBER(AVERAGEIFS(Observed!AP$2:AP$2369,Observed!$A$2:$A$2369,$A517,Observed!$C$2:$C$2369,$C517)),AVERAGEIFS(Observed!AP$2:AP$2369,Observed!$A$2:$A$2369,$A517,Observed!$C$2:$C$2369,$C517),"")</f>
        <v/>
      </c>
      <c r="AQ517" s="40" t="str">
        <f>IF(ISNUMBER(AVERAGEIFS(Observed!AQ$2:AQ$2369,Observed!$A$2:$A$2369,$A517,Observed!$C$2:$C$2369,$C517)),AVERAGEIFS(Observed!AQ$2:AQ$2369,Observed!$A$2:$A$2369,$A517,Observed!$C$2:$C$2369,$C517),"")</f>
        <v/>
      </c>
      <c r="AR517" s="40" t="str">
        <f>IF(ISNUMBER(AVERAGEIFS(Observed!AR$2:AR$2369,Observed!$A$2:$A$2369,$A517,Observed!$C$2:$C$2369,$C517)),AVERAGEIFS(Observed!AR$2:AR$2369,Observed!$A$2:$A$2369,$A517,Observed!$C$2:$C$2369,$C517),"")</f>
        <v/>
      </c>
      <c r="AS517" s="3">
        <f>COUNTIFS(Observed!$A$2:$A$2369,$A517,Observed!$C$2:$C$2369,$C517)</f>
        <v>3</v>
      </c>
      <c r="AT517" s="3">
        <f t="shared" si="8"/>
        <v>4</v>
      </c>
    </row>
    <row r="518" spans="1:46" x14ac:dyDescent="0.25">
      <c r="A518" t="s">
        <v>70</v>
      </c>
      <c r="B518" t="s">
        <v>68</v>
      </c>
      <c r="C518" s="7">
        <v>42072</v>
      </c>
      <c r="D518" t="s">
        <v>101</v>
      </c>
      <c r="F518">
        <v>100</v>
      </c>
      <c r="J518" t="s">
        <v>96</v>
      </c>
      <c r="K518" t="s">
        <v>59</v>
      </c>
      <c r="L518">
        <v>3</v>
      </c>
      <c r="M518" t="s">
        <v>74</v>
      </c>
      <c r="N518" s="39">
        <f>IF(ISNUMBER(AVERAGEIFS(Observed!N$2:N$2369,Observed!$A$2:$A$2369,$A518,Observed!$C$2:$C$2369,$C518)),AVERAGEIFS(Observed!N$2:N$2369,Observed!$A$2:$A$2369,$A518,Observed!$C$2:$C$2369,$C518),"")</f>
        <v>699.4</v>
      </c>
      <c r="O518" s="40">
        <f>IF(ISNUMBER(AVERAGEIFS(Observed!O$2:O$2369,Observed!$A$2:$A$2369,$A518,Observed!$C$2:$C$2369,$C518)),AVERAGEIFS(Observed!O$2:O$2369,Observed!$A$2:$A$2369,$A518,Observed!$C$2:$C$2369,$C518),"")</f>
        <v>69.94</v>
      </c>
      <c r="P518" s="40" t="str">
        <f>IF(ISNUMBER(AVERAGEIFS(Observed!P$2:P$2369,Observed!$A$2:$A$2369,$A518,Observed!$C$2:$C$2369,$C518)),AVERAGEIFS(Observed!P$2:P$2369,Observed!$A$2:$A$2369,$A518,Observed!$C$2:$C$2369,$C518),"")</f>
        <v/>
      </c>
      <c r="Q518" s="40" t="str">
        <f>IF(ISNUMBER(AVERAGEIFS(Observed!Q$2:Q$2369,Observed!$A$2:$A$2369,$A518,Observed!$C$2:$C$2369,$C518)),AVERAGEIFS(Observed!Q$2:Q$2369,Observed!$A$2:$A$2369,$A518,Observed!$C$2:$C$2369,$C518),"")</f>
        <v/>
      </c>
      <c r="R518" s="40" t="str">
        <f>IF(ISNUMBER(AVERAGEIFS(Observed!R$2:R$2369,Observed!$A$2:$A$2369,$A518,Observed!$C$2:$C$2369,$C518)),AVERAGEIFS(Observed!R$2:R$2369,Observed!$A$2:$A$2369,$A518,Observed!$C$2:$C$2369,$C518),"")</f>
        <v/>
      </c>
      <c r="S518" s="41" t="str">
        <f>IF(ISNUMBER(AVERAGEIFS(Observed!S$2:S$2369,Observed!$A$2:$A$2369,$A518,Observed!$C$2:$C$2369,$C518)),AVERAGEIFS(Observed!S$2:S$2369,Observed!$A$2:$A$2369,$A518,Observed!$C$2:$C$2369,$C518),"")</f>
        <v/>
      </c>
      <c r="T518" s="41" t="str">
        <f>IF(ISNUMBER(AVERAGEIFS(Observed!T$2:T$2369,Observed!$A$2:$A$2369,$A518,Observed!$C$2:$C$2369,$C518)),AVERAGEIFS(Observed!T$2:T$2369,Observed!$A$2:$A$2369,$A518,Observed!$C$2:$C$2369,$C518),"")</f>
        <v/>
      </c>
      <c r="U518" s="41" t="str">
        <f>IF(ISNUMBER(AVERAGEIFS(Observed!U$2:U$2369,Observed!$A$2:$A$2369,$A518,Observed!$C$2:$C$2369,$C518)),AVERAGEIFS(Observed!U$2:U$2369,Observed!$A$2:$A$2369,$A518,Observed!$C$2:$C$2369,$C518),"")</f>
        <v/>
      </c>
      <c r="V518" s="40" t="str">
        <f>IF(ISNUMBER(AVERAGEIFS(Observed!V$2:V$2369,Observed!$A$2:$A$2369,$A518,Observed!$C$2:$C$2369,$C518)),AVERAGEIFS(Observed!V$2:V$2369,Observed!$A$2:$A$2369,$A518,Observed!$C$2:$C$2369,$C518),"")</f>
        <v/>
      </c>
      <c r="W518" s="8" t="str">
        <f>IF(ISNUMBER(AVERAGEIFS(Observed!W$2:W$2369,Observed!$A$2:$A$2369,$A518,Observed!$C$2:$C$2369,$C518)),AVERAGEIFS(Observed!W$2:W$2369,Observed!$A$2:$A$2369,$A518,Observed!$C$2:$C$2369,$C518),"")</f>
        <v/>
      </c>
      <c r="X518" s="8" t="str">
        <f>IF(ISNUMBER(AVERAGEIFS(Observed!X$2:X$2369,Observed!$A$2:$A$2369,$A518,Observed!$C$2:$C$2369,$C518)),AVERAGEIFS(Observed!X$2:X$2369,Observed!$A$2:$A$2369,$A518,Observed!$C$2:$C$2369,$C518),"")</f>
        <v/>
      </c>
      <c r="Y518" s="40" t="str">
        <f>IF(ISNUMBER(AVERAGEIFS(Observed!Y$2:Y$2369,Observed!$A$2:$A$2369,$A518,Observed!$C$2:$C$2369,$C518)),AVERAGEIFS(Observed!Y$2:Y$2369,Observed!$A$2:$A$2369,$A518,Observed!$C$2:$C$2369,$C518),"")</f>
        <v/>
      </c>
      <c r="Z518" s="40" t="str">
        <f>IF(ISNUMBER(AVERAGEIFS(Observed!Z$2:Z$2369,Observed!$A$2:$A$2369,$A518,Observed!$C$2:$C$2369,$C518)),AVERAGEIFS(Observed!Z$2:Z$2369,Observed!$A$2:$A$2369,$A518,Observed!$C$2:$C$2369,$C518),"")</f>
        <v/>
      </c>
      <c r="AA518" s="40" t="str">
        <f>IF(ISNUMBER(AVERAGEIFS(Observed!AA$2:AA$2369,Observed!$A$2:$A$2369,$A518,Observed!$C$2:$C$2369,$C518)),AVERAGEIFS(Observed!AA$2:AA$2369,Observed!$A$2:$A$2369,$A518,Observed!$C$2:$C$2369,$C518),"")</f>
        <v/>
      </c>
      <c r="AB518" s="40" t="str">
        <f>IF(ISNUMBER(AVERAGEIFS(Observed!AB$2:AB$2369,Observed!$A$2:$A$2369,$A518,Observed!$C$2:$C$2369,$C518)),AVERAGEIFS(Observed!AB$2:AB$2369,Observed!$A$2:$A$2369,$A518,Observed!$C$2:$C$2369,$C518),"")</f>
        <v/>
      </c>
      <c r="AC518" s="40" t="str">
        <f>IF(ISNUMBER(AVERAGEIFS(Observed!AC$2:AC$2369,Observed!$A$2:$A$2369,$A518,Observed!$C$2:$C$2369,$C518)),AVERAGEIFS(Observed!AC$2:AC$2369,Observed!$A$2:$A$2369,$A518,Observed!$C$2:$C$2369,$C518),"")</f>
        <v/>
      </c>
      <c r="AD518" s="40" t="str">
        <f>IF(ISNUMBER(AVERAGEIFS(Observed!AD$2:AD$2369,Observed!$A$2:$A$2369,$A518,Observed!$C$2:$C$2369,$C518)),AVERAGEIFS(Observed!AD$2:AD$2369,Observed!$A$2:$A$2369,$A518,Observed!$C$2:$C$2369,$C518),"")</f>
        <v/>
      </c>
      <c r="AE518" s="40" t="str">
        <f>IF(ISNUMBER(AVERAGEIFS(Observed!AE$2:AE$2369,Observed!$A$2:$A$2369,$A518,Observed!$C$2:$C$2369,$C518)),AVERAGEIFS(Observed!AE$2:AE$2369,Observed!$A$2:$A$2369,$A518,Observed!$C$2:$C$2369,$C518),"")</f>
        <v/>
      </c>
      <c r="AF518" s="40" t="str">
        <f>IF(ISNUMBER(AVERAGEIFS(Observed!AF$2:AF$2369,Observed!$A$2:$A$2369,$A518,Observed!$C$2:$C$2369,$C518)),AVERAGEIFS(Observed!AF$2:AF$2369,Observed!$A$2:$A$2369,$A518,Observed!$C$2:$C$2369,$C518),"")</f>
        <v/>
      </c>
      <c r="AG518" s="40">
        <f>IF(ISNUMBER(AVERAGEIFS(Observed!AG$2:AG$2369,Observed!$A$2:$A$2369,$A518,Observed!$C$2:$C$2369,$C518)),AVERAGEIFS(Observed!AG$2:AG$2369,Observed!$A$2:$A$2369,$A518,Observed!$C$2:$C$2369,$C518),"")</f>
        <v>2.61</v>
      </c>
      <c r="AH518" s="41">
        <f>IF(ISNUMBER(AVERAGEIFS(Observed!AH$2:AH$2369,Observed!$A$2:$A$2369,$A518,Observed!$C$2:$C$2369,$C518)),AVERAGEIFS(Observed!AH$2:AH$2369,Observed!$A$2:$A$2369,$A518,Observed!$C$2:$C$2369,$C518),"")</f>
        <v>4.2000000000000003E-2</v>
      </c>
      <c r="AI518" s="41">
        <f>IF(ISNUMBER(AVERAGEIFS(Observed!AI$2:AI$2369,Observed!$A$2:$A$2369,$A518,Observed!$C$2:$C$2369,$C518)),AVERAGEIFS(Observed!AI$2:AI$2369,Observed!$A$2:$A$2369,$A518,Observed!$C$2:$C$2369,$C518),"")</f>
        <v>4.2000000000000003E-2</v>
      </c>
      <c r="AJ518" s="41" t="str">
        <f>IF(ISNUMBER(AVERAGEIFS(Observed!AJ$2:AJ$2369,Observed!$A$2:$A$2369,$A518,Observed!$C$2:$C$2369,$C518)),AVERAGEIFS(Observed!AJ$2:AJ$2369,Observed!$A$2:$A$2369,$A518,Observed!$C$2:$C$2369,$C518),"")</f>
        <v/>
      </c>
      <c r="AK518" s="40" t="str">
        <f>IF(ISNUMBER(AVERAGEIFS(Observed!AK$2:AK$2369,Observed!$A$2:$A$2369,$A518,Observed!$C$2:$C$2369,$C518)),AVERAGEIFS(Observed!AK$2:AK$2369,Observed!$A$2:$A$2369,$A518,Observed!$C$2:$C$2369,$C518),"")</f>
        <v/>
      </c>
      <c r="AL518" s="41" t="str">
        <f>IF(ISNUMBER(AVERAGEIFS(Observed!AL$2:AL$2369,Observed!$A$2:$A$2369,$A518,Observed!$C$2:$C$2369,$C518)),AVERAGEIFS(Observed!AL$2:AL$2369,Observed!$A$2:$A$2369,$A518,Observed!$C$2:$C$2369,$C518),"")</f>
        <v/>
      </c>
      <c r="AM518" s="40" t="str">
        <f>IF(ISNUMBER(AVERAGEIFS(Observed!AM$2:AM$2369,Observed!$A$2:$A$2369,$A518,Observed!$C$2:$C$2369,$C518)),AVERAGEIFS(Observed!AM$2:AM$2369,Observed!$A$2:$A$2369,$A518,Observed!$C$2:$C$2369,$C518),"")</f>
        <v/>
      </c>
      <c r="AN518" s="40" t="str">
        <f>IF(ISNUMBER(AVERAGEIFS(Observed!AN$2:AN$2369,Observed!$A$2:$A$2369,$A518,Observed!$C$2:$C$2369,$C518)),AVERAGEIFS(Observed!AN$2:AN$2369,Observed!$A$2:$A$2369,$A518,Observed!$C$2:$C$2369,$C518),"")</f>
        <v/>
      </c>
      <c r="AO518" s="40" t="str">
        <f>IF(ISNUMBER(AVERAGEIFS(Observed!AO$2:AO$2369,Observed!$A$2:$A$2369,$A518,Observed!$C$2:$C$2369,$C518)),AVERAGEIFS(Observed!AO$2:AO$2369,Observed!$A$2:$A$2369,$A518,Observed!$C$2:$C$2369,$C518),"")</f>
        <v/>
      </c>
      <c r="AP518" s="41" t="str">
        <f>IF(ISNUMBER(AVERAGEIFS(Observed!AP$2:AP$2369,Observed!$A$2:$A$2369,$A518,Observed!$C$2:$C$2369,$C518)),AVERAGEIFS(Observed!AP$2:AP$2369,Observed!$A$2:$A$2369,$A518,Observed!$C$2:$C$2369,$C518),"")</f>
        <v/>
      </c>
      <c r="AQ518" s="40" t="str">
        <f>IF(ISNUMBER(AVERAGEIFS(Observed!AQ$2:AQ$2369,Observed!$A$2:$A$2369,$A518,Observed!$C$2:$C$2369,$C518)),AVERAGEIFS(Observed!AQ$2:AQ$2369,Observed!$A$2:$A$2369,$A518,Observed!$C$2:$C$2369,$C518),"")</f>
        <v/>
      </c>
      <c r="AR518" s="40" t="str">
        <f>IF(ISNUMBER(AVERAGEIFS(Observed!AR$2:AR$2369,Observed!$A$2:$A$2369,$A518,Observed!$C$2:$C$2369,$C518)),AVERAGEIFS(Observed!AR$2:AR$2369,Observed!$A$2:$A$2369,$A518,Observed!$C$2:$C$2369,$C518),"")</f>
        <v/>
      </c>
      <c r="AS518" s="3">
        <f>COUNTIFS(Observed!$A$2:$A$2369,$A518,Observed!$C$2:$C$2369,$C518)</f>
        <v>3</v>
      </c>
      <c r="AT518" s="3">
        <f t="shared" si="8"/>
        <v>4</v>
      </c>
    </row>
    <row r="519" spans="1:46" x14ac:dyDescent="0.25">
      <c r="A519" t="s">
        <v>67</v>
      </c>
      <c r="B519" t="s">
        <v>68</v>
      </c>
      <c r="C519" s="7">
        <v>42072</v>
      </c>
      <c r="D519" t="s">
        <v>101</v>
      </c>
      <c r="F519">
        <v>200</v>
      </c>
      <c r="J519" t="s">
        <v>96</v>
      </c>
      <c r="K519" t="s">
        <v>59</v>
      </c>
      <c r="L519">
        <v>3</v>
      </c>
      <c r="M519" t="s">
        <v>74</v>
      </c>
      <c r="N519" s="39">
        <f>IF(ISNUMBER(AVERAGEIFS(Observed!N$2:N$2369,Observed!$A$2:$A$2369,$A519,Observed!$C$2:$C$2369,$C519)),AVERAGEIFS(Observed!N$2:N$2369,Observed!$A$2:$A$2369,$A519,Observed!$C$2:$C$2369,$C519),"")</f>
        <v>739.5333333333333</v>
      </c>
      <c r="O519" s="40">
        <f>IF(ISNUMBER(AVERAGEIFS(Observed!O$2:O$2369,Observed!$A$2:$A$2369,$A519,Observed!$C$2:$C$2369,$C519)),AVERAGEIFS(Observed!O$2:O$2369,Observed!$A$2:$A$2369,$A519,Observed!$C$2:$C$2369,$C519),"")</f>
        <v>73.953333333333333</v>
      </c>
      <c r="P519" s="40" t="str">
        <f>IF(ISNUMBER(AVERAGEIFS(Observed!P$2:P$2369,Observed!$A$2:$A$2369,$A519,Observed!$C$2:$C$2369,$C519)),AVERAGEIFS(Observed!P$2:P$2369,Observed!$A$2:$A$2369,$A519,Observed!$C$2:$C$2369,$C519),"")</f>
        <v/>
      </c>
      <c r="Q519" s="40" t="str">
        <f>IF(ISNUMBER(AVERAGEIFS(Observed!Q$2:Q$2369,Observed!$A$2:$A$2369,$A519,Observed!$C$2:$C$2369,$C519)),AVERAGEIFS(Observed!Q$2:Q$2369,Observed!$A$2:$A$2369,$A519,Observed!$C$2:$C$2369,$C519),"")</f>
        <v/>
      </c>
      <c r="R519" s="40" t="str">
        <f>IF(ISNUMBER(AVERAGEIFS(Observed!R$2:R$2369,Observed!$A$2:$A$2369,$A519,Observed!$C$2:$C$2369,$C519)),AVERAGEIFS(Observed!R$2:R$2369,Observed!$A$2:$A$2369,$A519,Observed!$C$2:$C$2369,$C519),"")</f>
        <v/>
      </c>
      <c r="S519" s="41" t="str">
        <f>IF(ISNUMBER(AVERAGEIFS(Observed!S$2:S$2369,Observed!$A$2:$A$2369,$A519,Observed!$C$2:$C$2369,$C519)),AVERAGEIFS(Observed!S$2:S$2369,Observed!$A$2:$A$2369,$A519,Observed!$C$2:$C$2369,$C519),"")</f>
        <v/>
      </c>
      <c r="T519" s="41" t="str">
        <f>IF(ISNUMBER(AVERAGEIFS(Observed!T$2:T$2369,Observed!$A$2:$A$2369,$A519,Observed!$C$2:$C$2369,$C519)),AVERAGEIFS(Observed!T$2:T$2369,Observed!$A$2:$A$2369,$A519,Observed!$C$2:$C$2369,$C519),"")</f>
        <v/>
      </c>
      <c r="U519" s="41" t="str">
        <f>IF(ISNUMBER(AVERAGEIFS(Observed!U$2:U$2369,Observed!$A$2:$A$2369,$A519,Observed!$C$2:$C$2369,$C519)),AVERAGEIFS(Observed!U$2:U$2369,Observed!$A$2:$A$2369,$A519,Observed!$C$2:$C$2369,$C519),"")</f>
        <v/>
      </c>
      <c r="V519" s="40" t="str">
        <f>IF(ISNUMBER(AVERAGEIFS(Observed!V$2:V$2369,Observed!$A$2:$A$2369,$A519,Observed!$C$2:$C$2369,$C519)),AVERAGEIFS(Observed!V$2:V$2369,Observed!$A$2:$A$2369,$A519,Observed!$C$2:$C$2369,$C519),"")</f>
        <v/>
      </c>
      <c r="W519" s="8" t="str">
        <f>IF(ISNUMBER(AVERAGEIFS(Observed!W$2:W$2369,Observed!$A$2:$A$2369,$A519,Observed!$C$2:$C$2369,$C519)),AVERAGEIFS(Observed!W$2:W$2369,Observed!$A$2:$A$2369,$A519,Observed!$C$2:$C$2369,$C519),"")</f>
        <v/>
      </c>
      <c r="X519" s="8" t="str">
        <f>IF(ISNUMBER(AVERAGEIFS(Observed!X$2:X$2369,Observed!$A$2:$A$2369,$A519,Observed!$C$2:$C$2369,$C519)),AVERAGEIFS(Observed!X$2:X$2369,Observed!$A$2:$A$2369,$A519,Observed!$C$2:$C$2369,$C519),"")</f>
        <v/>
      </c>
      <c r="Y519" s="40" t="str">
        <f>IF(ISNUMBER(AVERAGEIFS(Observed!Y$2:Y$2369,Observed!$A$2:$A$2369,$A519,Observed!$C$2:$C$2369,$C519)),AVERAGEIFS(Observed!Y$2:Y$2369,Observed!$A$2:$A$2369,$A519,Observed!$C$2:$C$2369,$C519),"")</f>
        <v/>
      </c>
      <c r="Z519" s="40" t="str">
        <f>IF(ISNUMBER(AVERAGEIFS(Observed!Z$2:Z$2369,Observed!$A$2:$A$2369,$A519,Observed!$C$2:$C$2369,$C519)),AVERAGEIFS(Observed!Z$2:Z$2369,Observed!$A$2:$A$2369,$A519,Observed!$C$2:$C$2369,$C519),"")</f>
        <v/>
      </c>
      <c r="AA519" s="40" t="str">
        <f>IF(ISNUMBER(AVERAGEIFS(Observed!AA$2:AA$2369,Observed!$A$2:$A$2369,$A519,Observed!$C$2:$C$2369,$C519)),AVERAGEIFS(Observed!AA$2:AA$2369,Observed!$A$2:$A$2369,$A519,Observed!$C$2:$C$2369,$C519),"")</f>
        <v/>
      </c>
      <c r="AB519" s="40" t="str">
        <f>IF(ISNUMBER(AVERAGEIFS(Observed!AB$2:AB$2369,Observed!$A$2:$A$2369,$A519,Observed!$C$2:$C$2369,$C519)),AVERAGEIFS(Observed!AB$2:AB$2369,Observed!$A$2:$A$2369,$A519,Observed!$C$2:$C$2369,$C519),"")</f>
        <v/>
      </c>
      <c r="AC519" s="40" t="str">
        <f>IF(ISNUMBER(AVERAGEIFS(Observed!AC$2:AC$2369,Observed!$A$2:$A$2369,$A519,Observed!$C$2:$C$2369,$C519)),AVERAGEIFS(Observed!AC$2:AC$2369,Observed!$A$2:$A$2369,$A519,Observed!$C$2:$C$2369,$C519),"")</f>
        <v/>
      </c>
      <c r="AD519" s="40" t="str">
        <f>IF(ISNUMBER(AVERAGEIFS(Observed!AD$2:AD$2369,Observed!$A$2:$A$2369,$A519,Observed!$C$2:$C$2369,$C519)),AVERAGEIFS(Observed!AD$2:AD$2369,Observed!$A$2:$A$2369,$A519,Observed!$C$2:$C$2369,$C519),"")</f>
        <v/>
      </c>
      <c r="AE519" s="40" t="str">
        <f>IF(ISNUMBER(AVERAGEIFS(Observed!AE$2:AE$2369,Observed!$A$2:$A$2369,$A519,Observed!$C$2:$C$2369,$C519)),AVERAGEIFS(Observed!AE$2:AE$2369,Observed!$A$2:$A$2369,$A519,Observed!$C$2:$C$2369,$C519),"")</f>
        <v/>
      </c>
      <c r="AF519" s="40" t="str">
        <f>IF(ISNUMBER(AVERAGEIFS(Observed!AF$2:AF$2369,Observed!$A$2:$A$2369,$A519,Observed!$C$2:$C$2369,$C519)),AVERAGEIFS(Observed!AF$2:AF$2369,Observed!$A$2:$A$2369,$A519,Observed!$C$2:$C$2369,$C519),"")</f>
        <v/>
      </c>
      <c r="AG519" s="40">
        <f>IF(ISNUMBER(AVERAGEIFS(Observed!AG$2:AG$2369,Observed!$A$2:$A$2369,$A519,Observed!$C$2:$C$2369,$C519)),AVERAGEIFS(Observed!AG$2:AG$2369,Observed!$A$2:$A$2369,$A519,Observed!$C$2:$C$2369,$C519),"")</f>
        <v>2.42</v>
      </c>
      <c r="AH519" s="41">
        <f>IF(ISNUMBER(AVERAGEIFS(Observed!AH$2:AH$2369,Observed!$A$2:$A$2369,$A519,Observed!$C$2:$C$2369,$C519)),AVERAGEIFS(Observed!AH$2:AH$2369,Observed!$A$2:$A$2369,$A519,Observed!$C$2:$C$2369,$C519),"")</f>
        <v>3.8666666666666662E-2</v>
      </c>
      <c r="AI519" s="41">
        <f>IF(ISNUMBER(AVERAGEIFS(Observed!AI$2:AI$2369,Observed!$A$2:$A$2369,$A519,Observed!$C$2:$C$2369,$C519)),AVERAGEIFS(Observed!AI$2:AI$2369,Observed!$A$2:$A$2369,$A519,Observed!$C$2:$C$2369,$C519),"")</f>
        <v>3.8666666666666662E-2</v>
      </c>
      <c r="AJ519" s="41" t="str">
        <f>IF(ISNUMBER(AVERAGEIFS(Observed!AJ$2:AJ$2369,Observed!$A$2:$A$2369,$A519,Observed!$C$2:$C$2369,$C519)),AVERAGEIFS(Observed!AJ$2:AJ$2369,Observed!$A$2:$A$2369,$A519,Observed!$C$2:$C$2369,$C519),"")</f>
        <v/>
      </c>
      <c r="AK519" s="40" t="str">
        <f>IF(ISNUMBER(AVERAGEIFS(Observed!AK$2:AK$2369,Observed!$A$2:$A$2369,$A519,Observed!$C$2:$C$2369,$C519)),AVERAGEIFS(Observed!AK$2:AK$2369,Observed!$A$2:$A$2369,$A519,Observed!$C$2:$C$2369,$C519),"")</f>
        <v/>
      </c>
      <c r="AL519" s="41" t="str">
        <f>IF(ISNUMBER(AVERAGEIFS(Observed!AL$2:AL$2369,Observed!$A$2:$A$2369,$A519,Observed!$C$2:$C$2369,$C519)),AVERAGEIFS(Observed!AL$2:AL$2369,Observed!$A$2:$A$2369,$A519,Observed!$C$2:$C$2369,$C519),"")</f>
        <v/>
      </c>
      <c r="AM519" s="40" t="str">
        <f>IF(ISNUMBER(AVERAGEIFS(Observed!AM$2:AM$2369,Observed!$A$2:$A$2369,$A519,Observed!$C$2:$C$2369,$C519)),AVERAGEIFS(Observed!AM$2:AM$2369,Observed!$A$2:$A$2369,$A519,Observed!$C$2:$C$2369,$C519),"")</f>
        <v/>
      </c>
      <c r="AN519" s="40" t="str">
        <f>IF(ISNUMBER(AVERAGEIFS(Observed!AN$2:AN$2369,Observed!$A$2:$A$2369,$A519,Observed!$C$2:$C$2369,$C519)),AVERAGEIFS(Observed!AN$2:AN$2369,Observed!$A$2:$A$2369,$A519,Observed!$C$2:$C$2369,$C519),"")</f>
        <v/>
      </c>
      <c r="AO519" s="40" t="str">
        <f>IF(ISNUMBER(AVERAGEIFS(Observed!AO$2:AO$2369,Observed!$A$2:$A$2369,$A519,Observed!$C$2:$C$2369,$C519)),AVERAGEIFS(Observed!AO$2:AO$2369,Observed!$A$2:$A$2369,$A519,Observed!$C$2:$C$2369,$C519),"")</f>
        <v/>
      </c>
      <c r="AP519" s="41" t="str">
        <f>IF(ISNUMBER(AVERAGEIFS(Observed!AP$2:AP$2369,Observed!$A$2:$A$2369,$A519,Observed!$C$2:$C$2369,$C519)),AVERAGEIFS(Observed!AP$2:AP$2369,Observed!$A$2:$A$2369,$A519,Observed!$C$2:$C$2369,$C519),"")</f>
        <v/>
      </c>
      <c r="AQ519" s="40" t="str">
        <f>IF(ISNUMBER(AVERAGEIFS(Observed!AQ$2:AQ$2369,Observed!$A$2:$A$2369,$A519,Observed!$C$2:$C$2369,$C519)),AVERAGEIFS(Observed!AQ$2:AQ$2369,Observed!$A$2:$A$2369,$A519,Observed!$C$2:$C$2369,$C519),"")</f>
        <v/>
      </c>
      <c r="AR519" s="40" t="str">
        <f>IF(ISNUMBER(AVERAGEIFS(Observed!AR$2:AR$2369,Observed!$A$2:$A$2369,$A519,Observed!$C$2:$C$2369,$C519)),AVERAGEIFS(Observed!AR$2:AR$2369,Observed!$A$2:$A$2369,$A519,Observed!$C$2:$C$2369,$C519),"")</f>
        <v/>
      </c>
      <c r="AS519" s="3">
        <f>COUNTIFS(Observed!$A$2:$A$2369,$A519,Observed!$C$2:$C$2369,$C519)</f>
        <v>3</v>
      </c>
      <c r="AT519" s="3">
        <f t="shared" si="8"/>
        <v>4</v>
      </c>
    </row>
    <row r="520" spans="1:46" x14ac:dyDescent="0.25">
      <c r="A520" t="s">
        <v>73</v>
      </c>
      <c r="B520" t="s">
        <v>68</v>
      </c>
      <c r="C520" s="7">
        <v>42072</v>
      </c>
      <c r="D520" t="s">
        <v>101</v>
      </c>
      <c r="F520">
        <v>350</v>
      </c>
      <c r="J520" t="s">
        <v>96</v>
      </c>
      <c r="K520" t="s">
        <v>59</v>
      </c>
      <c r="L520">
        <v>3</v>
      </c>
      <c r="M520" t="s">
        <v>74</v>
      </c>
      <c r="N520" s="39">
        <f>IF(ISNUMBER(AVERAGEIFS(Observed!N$2:N$2369,Observed!$A$2:$A$2369,$A520,Observed!$C$2:$C$2369,$C520)),AVERAGEIFS(Observed!N$2:N$2369,Observed!$A$2:$A$2369,$A520,Observed!$C$2:$C$2369,$C520),"")</f>
        <v>676.4666666666667</v>
      </c>
      <c r="O520" s="40">
        <f>IF(ISNUMBER(AVERAGEIFS(Observed!O$2:O$2369,Observed!$A$2:$A$2369,$A520,Observed!$C$2:$C$2369,$C520)),AVERAGEIFS(Observed!O$2:O$2369,Observed!$A$2:$A$2369,$A520,Observed!$C$2:$C$2369,$C520),"")</f>
        <v>67.646666666666661</v>
      </c>
      <c r="P520" s="40" t="str">
        <f>IF(ISNUMBER(AVERAGEIFS(Observed!P$2:P$2369,Observed!$A$2:$A$2369,$A520,Observed!$C$2:$C$2369,$C520)),AVERAGEIFS(Observed!P$2:P$2369,Observed!$A$2:$A$2369,$A520,Observed!$C$2:$C$2369,$C520),"")</f>
        <v/>
      </c>
      <c r="Q520" s="40" t="str">
        <f>IF(ISNUMBER(AVERAGEIFS(Observed!Q$2:Q$2369,Observed!$A$2:$A$2369,$A520,Observed!$C$2:$C$2369,$C520)),AVERAGEIFS(Observed!Q$2:Q$2369,Observed!$A$2:$A$2369,$A520,Observed!$C$2:$C$2369,$C520),"")</f>
        <v/>
      </c>
      <c r="R520" s="40" t="str">
        <f>IF(ISNUMBER(AVERAGEIFS(Observed!R$2:R$2369,Observed!$A$2:$A$2369,$A520,Observed!$C$2:$C$2369,$C520)),AVERAGEIFS(Observed!R$2:R$2369,Observed!$A$2:$A$2369,$A520,Observed!$C$2:$C$2369,$C520),"")</f>
        <v/>
      </c>
      <c r="S520" s="41" t="str">
        <f>IF(ISNUMBER(AVERAGEIFS(Observed!S$2:S$2369,Observed!$A$2:$A$2369,$A520,Observed!$C$2:$C$2369,$C520)),AVERAGEIFS(Observed!S$2:S$2369,Observed!$A$2:$A$2369,$A520,Observed!$C$2:$C$2369,$C520),"")</f>
        <v/>
      </c>
      <c r="T520" s="41" t="str">
        <f>IF(ISNUMBER(AVERAGEIFS(Observed!T$2:T$2369,Observed!$A$2:$A$2369,$A520,Observed!$C$2:$C$2369,$C520)),AVERAGEIFS(Observed!T$2:T$2369,Observed!$A$2:$A$2369,$A520,Observed!$C$2:$C$2369,$C520),"")</f>
        <v/>
      </c>
      <c r="U520" s="41" t="str">
        <f>IF(ISNUMBER(AVERAGEIFS(Observed!U$2:U$2369,Observed!$A$2:$A$2369,$A520,Observed!$C$2:$C$2369,$C520)),AVERAGEIFS(Observed!U$2:U$2369,Observed!$A$2:$A$2369,$A520,Observed!$C$2:$C$2369,$C520),"")</f>
        <v/>
      </c>
      <c r="V520" s="40" t="str">
        <f>IF(ISNUMBER(AVERAGEIFS(Observed!V$2:V$2369,Observed!$A$2:$A$2369,$A520,Observed!$C$2:$C$2369,$C520)),AVERAGEIFS(Observed!V$2:V$2369,Observed!$A$2:$A$2369,$A520,Observed!$C$2:$C$2369,$C520),"")</f>
        <v/>
      </c>
      <c r="W520" s="8" t="str">
        <f>IF(ISNUMBER(AVERAGEIFS(Observed!W$2:W$2369,Observed!$A$2:$A$2369,$A520,Observed!$C$2:$C$2369,$C520)),AVERAGEIFS(Observed!W$2:W$2369,Observed!$A$2:$A$2369,$A520,Observed!$C$2:$C$2369,$C520),"")</f>
        <v/>
      </c>
      <c r="X520" s="8" t="str">
        <f>IF(ISNUMBER(AVERAGEIFS(Observed!X$2:X$2369,Observed!$A$2:$A$2369,$A520,Observed!$C$2:$C$2369,$C520)),AVERAGEIFS(Observed!X$2:X$2369,Observed!$A$2:$A$2369,$A520,Observed!$C$2:$C$2369,$C520),"")</f>
        <v/>
      </c>
      <c r="Y520" s="40" t="str">
        <f>IF(ISNUMBER(AVERAGEIFS(Observed!Y$2:Y$2369,Observed!$A$2:$A$2369,$A520,Observed!$C$2:$C$2369,$C520)),AVERAGEIFS(Observed!Y$2:Y$2369,Observed!$A$2:$A$2369,$A520,Observed!$C$2:$C$2369,$C520),"")</f>
        <v/>
      </c>
      <c r="Z520" s="40" t="str">
        <f>IF(ISNUMBER(AVERAGEIFS(Observed!Z$2:Z$2369,Observed!$A$2:$A$2369,$A520,Observed!$C$2:$C$2369,$C520)),AVERAGEIFS(Observed!Z$2:Z$2369,Observed!$A$2:$A$2369,$A520,Observed!$C$2:$C$2369,$C520),"")</f>
        <v/>
      </c>
      <c r="AA520" s="40" t="str">
        <f>IF(ISNUMBER(AVERAGEIFS(Observed!AA$2:AA$2369,Observed!$A$2:$A$2369,$A520,Observed!$C$2:$C$2369,$C520)),AVERAGEIFS(Observed!AA$2:AA$2369,Observed!$A$2:$A$2369,$A520,Observed!$C$2:$C$2369,$C520),"")</f>
        <v/>
      </c>
      <c r="AB520" s="40" t="str">
        <f>IF(ISNUMBER(AVERAGEIFS(Observed!AB$2:AB$2369,Observed!$A$2:$A$2369,$A520,Observed!$C$2:$C$2369,$C520)),AVERAGEIFS(Observed!AB$2:AB$2369,Observed!$A$2:$A$2369,$A520,Observed!$C$2:$C$2369,$C520),"")</f>
        <v/>
      </c>
      <c r="AC520" s="40" t="str">
        <f>IF(ISNUMBER(AVERAGEIFS(Observed!AC$2:AC$2369,Observed!$A$2:$A$2369,$A520,Observed!$C$2:$C$2369,$C520)),AVERAGEIFS(Observed!AC$2:AC$2369,Observed!$A$2:$A$2369,$A520,Observed!$C$2:$C$2369,$C520),"")</f>
        <v/>
      </c>
      <c r="AD520" s="40" t="str">
        <f>IF(ISNUMBER(AVERAGEIFS(Observed!AD$2:AD$2369,Observed!$A$2:$A$2369,$A520,Observed!$C$2:$C$2369,$C520)),AVERAGEIFS(Observed!AD$2:AD$2369,Observed!$A$2:$A$2369,$A520,Observed!$C$2:$C$2369,$C520),"")</f>
        <v/>
      </c>
      <c r="AE520" s="40" t="str">
        <f>IF(ISNUMBER(AVERAGEIFS(Observed!AE$2:AE$2369,Observed!$A$2:$A$2369,$A520,Observed!$C$2:$C$2369,$C520)),AVERAGEIFS(Observed!AE$2:AE$2369,Observed!$A$2:$A$2369,$A520,Observed!$C$2:$C$2369,$C520),"")</f>
        <v/>
      </c>
      <c r="AF520" s="40" t="str">
        <f>IF(ISNUMBER(AVERAGEIFS(Observed!AF$2:AF$2369,Observed!$A$2:$A$2369,$A520,Observed!$C$2:$C$2369,$C520)),AVERAGEIFS(Observed!AF$2:AF$2369,Observed!$A$2:$A$2369,$A520,Observed!$C$2:$C$2369,$C520),"")</f>
        <v/>
      </c>
      <c r="AG520" s="40">
        <f>IF(ISNUMBER(AVERAGEIFS(Observed!AG$2:AG$2369,Observed!$A$2:$A$2369,$A520,Observed!$C$2:$C$2369,$C520)),AVERAGEIFS(Observed!AG$2:AG$2369,Observed!$A$2:$A$2369,$A520,Observed!$C$2:$C$2369,$C520),"")</f>
        <v>2.8433333333333333</v>
      </c>
      <c r="AH520" s="41">
        <f>IF(ISNUMBER(AVERAGEIFS(Observed!AH$2:AH$2369,Observed!$A$2:$A$2369,$A520,Observed!$C$2:$C$2369,$C520)),AVERAGEIFS(Observed!AH$2:AH$2369,Observed!$A$2:$A$2369,$A520,Observed!$C$2:$C$2369,$C520),"")</f>
        <v>4.5333333333333337E-2</v>
      </c>
      <c r="AI520" s="41">
        <f>IF(ISNUMBER(AVERAGEIFS(Observed!AI$2:AI$2369,Observed!$A$2:$A$2369,$A520,Observed!$C$2:$C$2369,$C520)),AVERAGEIFS(Observed!AI$2:AI$2369,Observed!$A$2:$A$2369,$A520,Observed!$C$2:$C$2369,$C520),"")</f>
        <v>4.5333333333333337E-2</v>
      </c>
      <c r="AJ520" s="41" t="str">
        <f>IF(ISNUMBER(AVERAGEIFS(Observed!AJ$2:AJ$2369,Observed!$A$2:$A$2369,$A520,Observed!$C$2:$C$2369,$C520)),AVERAGEIFS(Observed!AJ$2:AJ$2369,Observed!$A$2:$A$2369,$A520,Observed!$C$2:$C$2369,$C520),"")</f>
        <v/>
      </c>
      <c r="AK520" s="40" t="str">
        <f>IF(ISNUMBER(AVERAGEIFS(Observed!AK$2:AK$2369,Observed!$A$2:$A$2369,$A520,Observed!$C$2:$C$2369,$C520)),AVERAGEIFS(Observed!AK$2:AK$2369,Observed!$A$2:$A$2369,$A520,Observed!$C$2:$C$2369,$C520),"")</f>
        <v/>
      </c>
      <c r="AL520" s="41" t="str">
        <f>IF(ISNUMBER(AVERAGEIFS(Observed!AL$2:AL$2369,Observed!$A$2:$A$2369,$A520,Observed!$C$2:$C$2369,$C520)),AVERAGEIFS(Observed!AL$2:AL$2369,Observed!$A$2:$A$2369,$A520,Observed!$C$2:$C$2369,$C520),"")</f>
        <v/>
      </c>
      <c r="AM520" s="40" t="str">
        <f>IF(ISNUMBER(AVERAGEIFS(Observed!AM$2:AM$2369,Observed!$A$2:$A$2369,$A520,Observed!$C$2:$C$2369,$C520)),AVERAGEIFS(Observed!AM$2:AM$2369,Observed!$A$2:$A$2369,$A520,Observed!$C$2:$C$2369,$C520),"")</f>
        <v/>
      </c>
      <c r="AN520" s="40" t="str">
        <f>IF(ISNUMBER(AVERAGEIFS(Observed!AN$2:AN$2369,Observed!$A$2:$A$2369,$A520,Observed!$C$2:$C$2369,$C520)),AVERAGEIFS(Observed!AN$2:AN$2369,Observed!$A$2:$A$2369,$A520,Observed!$C$2:$C$2369,$C520),"")</f>
        <v/>
      </c>
      <c r="AO520" s="40" t="str">
        <f>IF(ISNUMBER(AVERAGEIFS(Observed!AO$2:AO$2369,Observed!$A$2:$A$2369,$A520,Observed!$C$2:$C$2369,$C520)),AVERAGEIFS(Observed!AO$2:AO$2369,Observed!$A$2:$A$2369,$A520,Observed!$C$2:$C$2369,$C520),"")</f>
        <v/>
      </c>
      <c r="AP520" s="41" t="str">
        <f>IF(ISNUMBER(AVERAGEIFS(Observed!AP$2:AP$2369,Observed!$A$2:$A$2369,$A520,Observed!$C$2:$C$2369,$C520)),AVERAGEIFS(Observed!AP$2:AP$2369,Observed!$A$2:$A$2369,$A520,Observed!$C$2:$C$2369,$C520),"")</f>
        <v/>
      </c>
      <c r="AQ520" s="40" t="str">
        <f>IF(ISNUMBER(AVERAGEIFS(Observed!AQ$2:AQ$2369,Observed!$A$2:$A$2369,$A520,Observed!$C$2:$C$2369,$C520)),AVERAGEIFS(Observed!AQ$2:AQ$2369,Observed!$A$2:$A$2369,$A520,Observed!$C$2:$C$2369,$C520),"")</f>
        <v/>
      </c>
      <c r="AR520" s="40" t="str">
        <f>IF(ISNUMBER(AVERAGEIFS(Observed!AR$2:AR$2369,Observed!$A$2:$A$2369,$A520,Observed!$C$2:$C$2369,$C520)),AVERAGEIFS(Observed!AR$2:AR$2369,Observed!$A$2:$A$2369,$A520,Observed!$C$2:$C$2369,$C520),"")</f>
        <v/>
      </c>
      <c r="AS520" s="3">
        <f>COUNTIFS(Observed!$A$2:$A$2369,$A520,Observed!$C$2:$C$2369,$C520)</f>
        <v>3</v>
      </c>
      <c r="AT520" s="3">
        <f t="shared" si="8"/>
        <v>4</v>
      </c>
    </row>
    <row r="521" spans="1:46" x14ac:dyDescent="0.25">
      <c r="A521" t="s">
        <v>72</v>
      </c>
      <c r="B521" t="s">
        <v>68</v>
      </c>
      <c r="C521" s="7">
        <v>42072</v>
      </c>
      <c r="D521" t="s">
        <v>101</v>
      </c>
      <c r="F521">
        <v>500</v>
      </c>
      <c r="J521" t="s">
        <v>96</v>
      </c>
      <c r="K521" t="s">
        <v>59</v>
      </c>
      <c r="L521">
        <v>3</v>
      </c>
      <c r="M521" t="s">
        <v>74</v>
      </c>
      <c r="N521" s="39">
        <f>IF(ISNUMBER(AVERAGEIFS(Observed!N$2:N$2369,Observed!$A$2:$A$2369,$A521,Observed!$C$2:$C$2369,$C521)),AVERAGEIFS(Observed!N$2:N$2369,Observed!$A$2:$A$2369,$A521,Observed!$C$2:$C$2369,$C521),"")</f>
        <v>751</v>
      </c>
      <c r="O521" s="40">
        <f>IF(ISNUMBER(AVERAGEIFS(Observed!O$2:O$2369,Observed!$A$2:$A$2369,$A521,Observed!$C$2:$C$2369,$C521)),AVERAGEIFS(Observed!O$2:O$2369,Observed!$A$2:$A$2369,$A521,Observed!$C$2:$C$2369,$C521),"")</f>
        <v>75.100000000000009</v>
      </c>
      <c r="P521" s="40" t="str">
        <f>IF(ISNUMBER(AVERAGEIFS(Observed!P$2:P$2369,Observed!$A$2:$A$2369,$A521,Observed!$C$2:$C$2369,$C521)),AVERAGEIFS(Observed!P$2:P$2369,Observed!$A$2:$A$2369,$A521,Observed!$C$2:$C$2369,$C521),"")</f>
        <v/>
      </c>
      <c r="Q521" s="40" t="str">
        <f>IF(ISNUMBER(AVERAGEIFS(Observed!Q$2:Q$2369,Observed!$A$2:$A$2369,$A521,Observed!$C$2:$C$2369,$C521)),AVERAGEIFS(Observed!Q$2:Q$2369,Observed!$A$2:$A$2369,$A521,Observed!$C$2:$C$2369,$C521),"")</f>
        <v/>
      </c>
      <c r="R521" s="40" t="str">
        <f>IF(ISNUMBER(AVERAGEIFS(Observed!R$2:R$2369,Observed!$A$2:$A$2369,$A521,Observed!$C$2:$C$2369,$C521)),AVERAGEIFS(Observed!R$2:R$2369,Observed!$A$2:$A$2369,$A521,Observed!$C$2:$C$2369,$C521),"")</f>
        <v/>
      </c>
      <c r="S521" s="41" t="str">
        <f>IF(ISNUMBER(AVERAGEIFS(Observed!S$2:S$2369,Observed!$A$2:$A$2369,$A521,Observed!$C$2:$C$2369,$C521)),AVERAGEIFS(Observed!S$2:S$2369,Observed!$A$2:$A$2369,$A521,Observed!$C$2:$C$2369,$C521),"")</f>
        <v/>
      </c>
      <c r="T521" s="41" t="str">
        <f>IF(ISNUMBER(AVERAGEIFS(Observed!T$2:T$2369,Observed!$A$2:$A$2369,$A521,Observed!$C$2:$C$2369,$C521)),AVERAGEIFS(Observed!T$2:T$2369,Observed!$A$2:$A$2369,$A521,Observed!$C$2:$C$2369,$C521),"")</f>
        <v/>
      </c>
      <c r="U521" s="41" t="str">
        <f>IF(ISNUMBER(AVERAGEIFS(Observed!U$2:U$2369,Observed!$A$2:$A$2369,$A521,Observed!$C$2:$C$2369,$C521)),AVERAGEIFS(Observed!U$2:U$2369,Observed!$A$2:$A$2369,$A521,Observed!$C$2:$C$2369,$C521),"")</f>
        <v/>
      </c>
      <c r="V521" s="40" t="str">
        <f>IF(ISNUMBER(AVERAGEIFS(Observed!V$2:V$2369,Observed!$A$2:$A$2369,$A521,Observed!$C$2:$C$2369,$C521)),AVERAGEIFS(Observed!V$2:V$2369,Observed!$A$2:$A$2369,$A521,Observed!$C$2:$C$2369,$C521),"")</f>
        <v/>
      </c>
      <c r="W521" s="8" t="str">
        <f>IF(ISNUMBER(AVERAGEIFS(Observed!W$2:W$2369,Observed!$A$2:$A$2369,$A521,Observed!$C$2:$C$2369,$C521)),AVERAGEIFS(Observed!W$2:W$2369,Observed!$A$2:$A$2369,$A521,Observed!$C$2:$C$2369,$C521),"")</f>
        <v/>
      </c>
      <c r="X521" s="8" t="str">
        <f>IF(ISNUMBER(AVERAGEIFS(Observed!X$2:X$2369,Observed!$A$2:$A$2369,$A521,Observed!$C$2:$C$2369,$C521)),AVERAGEIFS(Observed!X$2:X$2369,Observed!$A$2:$A$2369,$A521,Observed!$C$2:$C$2369,$C521),"")</f>
        <v/>
      </c>
      <c r="Y521" s="40" t="str">
        <f>IF(ISNUMBER(AVERAGEIFS(Observed!Y$2:Y$2369,Observed!$A$2:$A$2369,$A521,Observed!$C$2:$C$2369,$C521)),AVERAGEIFS(Observed!Y$2:Y$2369,Observed!$A$2:$A$2369,$A521,Observed!$C$2:$C$2369,$C521),"")</f>
        <v/>
      </c>
      <c r="Z521" s="40" t="str">
        <f>IF(ISNUMBER(AVERAGEIFS(Observed!Z$2:Z$2369,Observed!$A$2:$A$2369,$A521,Observed!$C$2:$C$2369,$C521)),AVERAGEIFS(Observed!Z$2:Z$2369,Observed!$A$2:$A$2369,$A521,Observed!$C$2:$C$2369,$C521),"")</f>
        <v/>
      </c>
      <c r="AA521" s="40" t="str">
        <f>IF(ISNUMBER(AVERAGEIFS(Observed!AA$2:AA$2369,Observed!$A$2:$A$2369,$A521,Observed!$C$2:$C$2369,$C521)),AVERAGEIFS(Observed!AA$2:AA$2369,Observed!$A$2:$A$2369,$A521,Observed!$C$2:$C$2369,$C521),"")</f>
        <v/>
      </c>
      <c r="AB521" s="40" t="str">
        <f>IF(ISNUMBER(AVERAGEIFS(Observed!AB$2:AB$2369,Observed!$A$2:$A$2369,$A521,Observed!$C$2:$C$2369,$C521)),AVERAGEIFS(Observed!AB$2:AB$2369,Observed!$A$2:$A$2369,$A521,Observed!$C$2:$C$2369,$C521),"")</f>
        <v/>
      </c>
      <c r="AC521" s="40" t="str">
        <f>IF(ISNUMBER(AVERAGEIFS(Observed!AC$2:AC$2369,Observed!$A$2:$A$2369,$A521,Observed!$C$2:$C$2369,$C521)),AVERAGEIFS(Observed!AC$2:AC$2369,Observed!$A$2:$A$2369,$A521,Observed!$C$2:$C$2369,$C521),"")</f>
        <v/>
      </c>
      <c r="AD521" s="40" t="str">
        <f>IF(ISNUMBER(AVERAGEIFS(Observed!AD$2:AD$2369,Observed!$A$2:$A$2369,$A521,Observed!$C$2:$C$2369,$C521)),AVERAGEIFS(Observed!AD$2:AD$2369,Observed!$A$2:$A$2369,$A521,Observed!$C$2:$C$2369,$C521),"")</f>
        <v/>
      </c>
      <c r="AE521" s="40" t="str">
        <f>IF(ISNUMBER(AVERAGEIFS(Observed!AE$2:AE$2369,Observed!$A$2:$A$2369,$A521,Observed!$C$2:$C$2369,$C521)),AVERAGEIFS(Observed!AE$2:AE$2369,Observed!$A$2:$A$2369,$A521,Observed!$C$2:$C$2369,$C521),"")</f>
        <v/>
      </c>
      <c r="AF521" s="40" t="str">
        <f>IF(ISNUMBER(AVERAGEIFS(Observed!AF$2:AF$2369,Observed!$A$2:$A$2369,$A521,Observed!$C$2:$C$2369,$C521)),AVERAGEIFS(Observed!AF$2:AF$2369,Observed!$A$2:$A$2369,$A521,Observed!$C$2:$C$2369,$C521),"")</f>
        <v/>
      </c>
      <c r="AG521" s="40">
        <f>IF(ISNUMBER(AVERAGEIFS(Observed!AG$2:AG$2369,Observed!$A$2:$A$2369,$A521,Observed!$C$2:$C$2369,$C521)),AVERAGEIFS(Observed!AG$2:AG$2369,Observed!$A$2:$A$2369,$A521,Observed!$C$2:$C$2369,$C521),"")</f>
        <v>3.0666666666666664</v>
      </c>
      <c r="AH521" s="41">
        <f>IF(ISNUMBER(AVERAGEIFS(Observed!AH$2:AH$2369,Observed!$A$2:$A$2369,$A521,Observed!$C$2:$C$2369,$C521)),AVERAGEIFS(Observed!AH$2:AH$2369,Observed!$A$2:$A$2369,$A521,Observed!$C$2:$C$2369,$C521),"")</f>
        <v>4.8666666666666671E-2</v>
      </c>
      <c r="AI521" s="41">
        <f>IF(ISNUMBER(AVERAGEIFS(Observed!AI$2:AI$2369,Observed!$A$2:$A$2369,$A521,Observed!$C$2:$C$2369,$C521)),AVERAGEIFS(Observed!AI$2:AI$2369,Observed!$A$2:$A$2369,$A521,Observed!$C$2:$C$2369,$C521),"")</f>
        <v>4.8666666666666671E-2</v>
      </c>
      <c r="AJ521" s="41" t="str">
        <f>IF(ISNUMBER(AVERAGEIFS(Observed!AJ$2:AJ$2369,Observed!$A$2:$A$2369,$A521,Observed!$C$2:$C$2369,$C521)),AVERAGEIFS(Observed!AJ$2:AJ$2369,Observed!$A$2:$A$2369,$A521,Observed!$C$2:$C$2369,$C521),"")</f>
        <v/>
      </c>
      <c r="AK521" s="40" t="str">
        <f>IF(ISNUMBER(AVERAGEIFS(Observed!AK$2:AK$2369,Observed!$A$2:$A$2369,$A521,Observed!$C$2:$C$2369,$C521)),AVERAGEIFS(Observed!AK$2:AK$2369,Observed!$A$2:$A$2369,$A521,Observed!$C$2:$C$2369,$C521),"")</f>
        <v/>
      </c>
      <c r="AL521" s="41" t="str">
        <f>IF(ISNUMBER(AVERAGEIFS(Observed!AL$2:AL$2369,Observed!$A$2:$A$2369,$A521,Observed!$C$2:$C$2369,$C521)),AVERAGEIFS(Observed!AL$2:AL$2369,Observed!$A$2:$A$2369,$A521,Observed!$C$2:$C$2369,$C521),"")</f>
        <v/>
      </c>
      <c r="AM521" s="40" t="str">
        <f>IF(ISNUMBER(AVERAGEIFS(Observed!AM$2:AM$2369,Observed!$A$2:$A$2369,$A521,Observed!$C$2:$C$2369,$C521)),AVERAGEIFS(Observed!AM$2:AM$2369,Observed!$A$2:$A$2369,$A521,Observed!$C$2:$C$2369,$C521),"")</f>
        <v/>
      </c>
      <c r="AN521" s="40" t="str">
        <f>IF(ISNUMBER(AVERAGEIFS(Observed!AN$2:AN$2369,Observed!$A$2:$A$2369,$A521,Observed!$C$2:$C$2369,$C521)),AVERAGEIFS(Observed!AN$2:AN$2369,Observed!$A$2:$A$2369,$A521,Observed!$C$2:$C$2369,$C521),"")</f>
        <v/>
      </c>
      <c r="AO521" s="40" t="str">
        <f>IF(ISNUMBER(AVERAGEIFS(Observed!AO$2:AO$2369,Observed!$A$2:$A$2369,$A521,Observed!$C$2:$C$2369,$C521)),AVERAGEIFS(Observed!AO$2:AO$2369,Observed!$A$2:$A$2369,$A521,Observed!$C$2:$C$2369,$C521),"")</f>
        <v/>
      </c>
      <c r="AP521" s="41" t="str">
        <f>IF(ISNUMBER(AVERAGEIFS(Observed!AP$2:AP$2369,Observed!$A$2:$A$2369,$A521,Observed!$C$2:$C$2369,$C521)),AVERAGEIFS(Observed!AP$2:AP$2369,Observed!$A$2:$A$2369,$A521,Observed!$C$2:$C$2369,$C521),"")</f>
        <v/>
      </c>
      <c r="AQ521" s="40" t="str">
        <f>IF(ISNUMBER(AVERAGEIFS(Observed!AQ$2:AQ$2369,Observed!$A$2:$A$2369,$A521,Observed!$C$2:$C$2369,$C521)),AVERAGEIFS(Observed!AQ$2:AQ$2369,Observed!$A$2:$A$2369,$A521,Observed!$C$2:$C$2369,$C521),"")</f>
        <v/>
      </c>
      <c r="AR521" s="40" t="str">
        <f>IF(ISNUMBER(AVERAGEIFS(Observed!AR$2:AR$2369,Observed!$A$2:$A$2369,$A521,Observed!$C$2:$C$2369,$C521)),AVERAGEIFS(Observed!AR$2:AR$2369,Observed!$A$2:$A$2369,$A521,Observed!$C$2:$C$2369,$C521),"")</f>
        <v/>
      </c>
      <c r="AS521" s="3">
        <f>COUNTIFS(Observed!$A$2:$A$2369,$A521,Observed!$C$2:$C$2369,$C521)</f>
        <v>3</v>
      </c>
      <c r="AT521" s="3">
        <f t="shared" si="8"/>
        <v>4</v>
      </c>
    </row>
    <row r="522" spans="1:46" x14ac:dyDescent="0.25">
      <c r="A522" t="s">
        <v>69</v>
      </c>
      <c r="B522" t="s">
        <v>68</v>
      </c>
      <c r="C522" s="7">
        <v>42076</v>
      </c>
      <c r="D522" t="s">
        <v>101</v>
      </c>
      <c r="F522">
        <v>0</v>
      </c>
      <c r="J522" t="s">
        <v>96</v>
      </c>
      <c r="K522" t="s">
        <v>59</v>
      </c>
      <c r="L522">
        <v>3</v>
      </c>
      <c r="M522" t="s">
        <v>75</v>
      </c>
      <c r="N522" s="39">
        <f>IF(ISNUMBER(AVERAGEIFS(Observed!N$2:N$2369,Observed!$A$2:$A$2369,$A522,Observed!$C$2:$C$2369,$C522)),AVERAGEIFS(Observed!N$2:N$2369,Observed!$A$2:$A$2369,$A522,Observed!$C$2:$C$2369,$C522),"")</f>
        <v>533.13333333333333</v>
      </c>
      <c r="O522" s="40">
        <f>IF(ISNUMBER(AVERAGEIFS(Observed!O$2:O$2369,Observed!$A$2:$A$2369,$A522,Observed!$C$2:$C$2369,$C522)),AVERAGEIFS(Observed!O$2:O$2369,Observed!$A$2:$A$2369,$A522,Observed!$C$2:$C$2369,$C522),"")</f>
        <v>53.313333333333333</v>
      </c>
      <c r="P522" s="40" t="str">
        <f>IF(ISNUMBER(AVERAGEIFS(Observed!P$2:P$2369,Observed!$A$2:$A$2369,$A522,Observed!$C$2:$C$2369,$C522)),AVERAGEIFS(Observed!P$2:P$2369,Observed!$A$2:$A$2369,$A522,Observed!$C$2:$C$2369,$C522),"")</f>
        <v/>
      </c>
      <c r="Q522" s="40" t="str">
        <f>IF(ISNUMBER(AVERAGEIFS(Observed!Q$2:Q$2369,Observed!$A$2:$A$2369,$A522,Observed!$C$2:$C$2369,$C522)),AVERAGEIFS(Observed!Q$2:Q$2369,Observed!$A$2:$A$2369,$A522,Observed!$C$2:$C$2369,$C522),"")</f>
        <v/>
      </c>
      <c r="R522" s="40" t="str">
        <f>IF(ISNUMBER(AVERAGEIFS(Observed!R$2:R$2369,Observed!$A$2:$A$2369,$A522,Observed!$C$2:$C$2369,$C522)),AVERAGEIFS(Observed!R$2:R$2369,Observed!$A$2:$A$2369,$A522,Observed!$C$2:$C$2369,$C522),"")</f>
        <v/>
      </c>
      <c r="S522" s="41" t="str">
        <f>IF(ISNUMBER(AVERAGEIFS(Observed!S$2:S$2369,Observed!$A$2:$A$2369,$A522,Observed!$C$2:$C$2369,$C522)),AVERAGEIFS(Observed!S$2:S$2369,Observed!$A$2:$A$2369,$A522,Observed!$C$2:$C$2369,$C522),"")</f>
        <v/>
      </c>
      <c r="T522" s="41" t="str">
        <f>IF(ISNUMBER(AVERAGEIFS(Observed!T$2:T$2369,Observed!$A$2:$A$2369,$A522,Observed!$C$2:$C$2369,$C522)),AVERAGEIFS(Observed!T$2:T$2369,Observed!$A$2:$A$2369,$A522,Observed!$C$2:$C$2369,$C522),"")</f>
        <v/>
      </c>
      <c r="U522" s="41" t="str">
        <f>IF(ISNUMBER(AVERAGEIFS(Observed!U$2:U$2369,Observed!$A$2:$A$2369,$A522,Observed!$C$2:$C$2369,$C522)),AVERAGEIFS(Observed!U$2:U$2369,Observed!$A$2:$A$2369,$A522,Observed!$C$2:$C$2369,$C522),"")</f>
        <v/>
      </c>
      <c r="V522" s="40" t="str">
        <f>IF(ISNUMBER(AVERAGEIFS(Observed!V$2:V$2369,Observed!$A$2:$A$2369,$A522,Observed!$C$2:$C$2369,$C522)),AVERAGEIFS(Observed!V$2:V$2369,Observed!$A$2:$A$2369,$A522,Observed!$C$2:$C$2369,$C522),"")</f>
        <v/>
      </c>
      <c r="W522" s="8" t="str">
        <f>IF(ISNUMBER(AVERAGEIFS(Observed!W$2:W$2369,Observed!$A$2:$A$2369,$A522,Observed!$C$2:$C$2369,$C522)),AVERAGEIFS(Observed!W$2:W$2369,Observed!$A$2:$A$2369,$A522,Observed!$C$2:$C$2369,$C522),"")</f>
        <v/>
      </c>
      <c r="X522" s="8" t="str">
        <f>IF(ISNUMBER(AVERAGEIFS(Observed!X$2:X$2369,Observed!$A$2:$A$2369,$A522,Observed!$C$2:$C$2369,$C522)),AVERAGEIFS(Observed!X$2:X$2369,Observed!$A$2:$A$2369,$A522,Observed!$C$2:$C$2369,$C522),"")</f>
        <v/>
      </c>
      <c r="Y522" s="40" t="str">
        <f>IF(ISNUMBER(AVERAGEIFS(Observed!Y$2:Y$2369,Observed!$A$2:$A$2369,$A522,Observed!$C$2:$C$2369,$C522)),AVERAGEIFS(Observed!Y$2:Y$2369,Observed!$A$2:$A$2369,$A522,Observed!$C$2:$C$2369,$C522),"")</f>
        <v/>
      </c>
      <c r="Z522" s="40" t="str">
        <f>IF(ISNUMBER(AVERAGEIFS(Observed!Z$2:Z$2369,Observed!$A$2:$A$2369,$A522,Observed!$C$2:$C$2369,$C522)),AVERAGEIFS(Observed!Z$2:Z$2369,Observed!$A$2:$A$2369,$A522,Observed!$C$2:$C$2369,$C522),"")</f>
        <v/>
      </c>
      <c r="AA522" s="40" t="str">
        <f>IF(ISNUMBER(AVERAGEIFS(Observed!AA$2:AA$2369,Observed!$A$2:$A$2369,$A522,Observed!$C$2:$C$2369,$C522)),AVERAGEIFS(Observed!AA$2:AA$2369,Observed!$A$2:$A$2369,$A522,Observed!$C$2:$C$2369,$C522),"")</f>
        <v/>
      </c>
      <c r="AB522" s="40" t="str">
        <f>IF(ISNUMBER(AVERAGEIFS(Observed!AB$2:AB$2369,Observed!$A$2:$A$2369,$A522,Observed!$C$2:$C$2369,$C522)),AVERAGEIFS(Observed!AB$2:AB$2369,Observed!$A$2:$A$2369,$A522,Observed!$C$2:$C$2369,$C522),"")</f>
        <v/>
      </c>
      <c r="AC522" s="40" t="str">
        <f>IF(ISNUMBER(AVERAGEIFS(Observed!AC$2:AC$2369,Observed!$A$2:$A$2369,$A522,Observed!$C$2:$C$2369,$C522)),AVERAGEIFS(Observed!AC$2:AC$2369,Observed!$A$2:$A$2369,$A522,Observed!$C$2:$C$2369,$C522),"")</f>
        <v/>
      </c>
      <c r="AD522" s="40" t="str">
        <f>IF(ISNUMBER(AVERAGEIFS(Observed!AD$2:AD$2369,Observed!$A$2:$A$2369,$A522,Observed!$C$2:$C$2369,$C522)),AVERAGEIFS(Observed!AD$2:AD$2369,Observed!$A$2:$A$2369,$A522,Observed!$C$2:$C$2369,$C522),"")</f>
        <v/>
      </c>
      <c r="AE522" s="40" t="str">
        <f>IF(ISNUMBER(AVERAGEIFS(Observed!AE$2:AE$2369,Observed!$A$2:$A$2369,$A522,Observed!$C$2:$C$2369,$C522)),AVERAGEIFS(Observed!AE$2:AE$2369,Observed!$A$2:$A$2369,$A522,Observed!$C$2:$C$2369,$C522),"")</f>
        <v/>
      </c>
      <c r="AF522" s="40" t="str">
        <f>IF(ISNUMBER(AVERAGEIFS(Observed!AF$2:AF$2369,Observed!$A$2:$A$2369,$A522,Observed!$C$2:$C$2369,$C522)),AVERAGEIFS(Observed!AF$2:AF$2369,Observed!$A$2:$A$2369,$A522,Observed!$C$2:$C$2369,$C522),"")</f>
        <v/>
      </c>
      <c r="AG522" s="40">
        <f>IF(ISNUMBER(AVERAGEIFS(Observed!AG$2:AG$2369,Observed!$A$2:$A$2369,$A522,Observed!$C$2:$C$2369,$C522)),AVERAGEIFS(Observed!AG$2:AG$2369,Observed!$A$2:$A$2369,$A522,Observed!$C$2:$C$2369,$C522),"")</f>
        <v>2.3233333333333337</v>
      </c>
      <c r="AH522" s="41">
        <f>IF(ISNUMBER(AVERAGEIFS(Observed!AH$2:AH$2369,Observed!$A$2:$A$2369,$A522,Observed!$C$2:$C$2369,$C522)),AVERAGEIFS(Observed!AH$2:AH$2369,Observed!$A$2:$A$2369,$A522,Observed!$C$2:$C$2369,$C522),"")</f>
        <v>3.7333333333333336E-2</v>
      </c>
      <c r="AI522" s="41">
        <f>IF(ISNUMBER(AVERAGEIFS(Observed!AI$2:AI$2369,Observed!$A$2:$A$2369,$A522,Observed!$C$2:$C$2369,$C522)),AVERAGEIFS(Observed!AI$2:AI$2369,Observed!$A$2:$A$2369,$A522,Observed!$C$2:$C$2369,$C522),"")</f>
        <v>3.7333333333333336E-2</v>
      </c>
      <c r="AJ522" s="41" t="str">
        <f>IF(ISNUMBER(AVERAGEIFS(Observed!AJ$2:AJ$2369,Observed!$A$2:$A$2369,$A522,Observed!$C$2:$C$2369,$C522)),AVERAGEIFS(Observed!AJ$2:AJ$2369,Observed!$A$2:$A$2369,$A522,Observed!$C$2:$C$2369,$C522),"")</f>
        <v/>
      </c>
      <c r="AK522" s="40" t="str">
        <f>IF(ISNUMBER(AVERAGEIFS(Observed!AK$2:AK$2369,Observed!$A$2:$A$2369,$A522,Observed!$C$2:$C$2369,$C522)),AVERAGEIFS(Observed!AK$2:AK$2369,Observed!$A$2:$A$2369,$A522,Observed!$C$2:$C$2369,$C522),"")</f>
        <v/>
      </c>
      <c r="AL522" s="41" t="str">
        <f>IF(ISNUMBER(AVERAGEIFS(Observed!AL$2:AL$2369,Observed!$A$2:$A$2369,$A522,Observed!$C$2:$C$2369,$C522)),AVERAGEIFS(Observed!AL$2:AL$2369,Observed!$A$2:$A$2369,$A522,Observed!$C$2:$C$2369,$C522),"")</f>
        <v/>
      </c>
      <c r="AM522" s="40" t="str">
        <f>IF(ISNUMBER(AVERAGEIFS(Observed!AM$2:AM$2369,Observed!$A$2:$A$2369,$A522,Observed!$C$2:$C$2369,$C522)),AVERAGEIFS(Observed!AM$2:AM$2369,Observed!$A$2:$A$2369,$A522,Observed!$C$2:$C$2369,$C522),"")</f>
        <v/>
      </c>
      <c r="AN522" s="40" t="str">
        <f>IF(ISNUMBER(AVERAGEIFS(Observed!AN$2:AN$2369,Observed!$A$2:$A$2369,$A522,Observed!$C$2:$C$2369,$C522)),AVERAGEIFS(Observed!AN$2:AN$2369,Observed!$A$2:$A$2369,$A522,Observed!$C$2:$C$2369,$C522),"")</f>
        <v/>
      </c>
      <c r="AO522" s="40" t="str">
        <f>IF(ISNUMBER(AVERAGEIFS(Observed!AO$2:AO$2369,Observed!$A$2:$A$2369,$A522,Observed!$C$2:$C$2369,$C522)),AVERAGEIFS(Observed!AO$2:AO$2369,Observed!$A$2:$A$2369,$A522,Observed!$C$2:$C$2369,$C522),"")</f>
        <v/>
      </c>
      <c r="AP522" s="41" t="str">
        <f>IF(ISNUMBER(AVERAGEIFS(Observed!AP$2:AP$2369,Observed!$A$2:$A$2369,$A522,Observed!$C$2:$C$2369,$C522)),AVERAGEIFS(Observed!AP$2:AP$2369,Observed!$A$2:$A$2369,$A522,Observed!$C$2:$C$2369,$C522),"")</f>
        <v/>
      </c>
      <c r="AQ522" s="40" t="str">
        <f>IF(ISNUMBER(AVERAGEIFS(Observed!AQ$2:AQ$2369,Observed!$A$2:$A$2369,$A522,Observed!$C$2:$C$2369,$C522)),AVERAGEIFS(Observed!AQ$2:AQ$2369,Observed!$A$2:$A$2369,$A522,Observed!$C$2:$C$2369,$C522),"")</f>
        <v/>
      </c>
      <c r="AR522" s="40" t="str">
        <f>IF(ISNUMBER(AVERAGEIFS(Observed!AR$2:AR$2369,Observed!$A$2:$A$2369,$A522,Observed!$C$2:$C$2369,$C522)),AVERAGEIFS(Observed!AR$2:AR$2369,Observed!$A$2:$A$2369,$A522,Observed!$C$2:$C$2369,$C522),"")</f>
        <v/>
      </c>
      <c r="AS522" s="3">
        <f>COUNTIFS(Observed!$A$2:$A$2369,$A522,Observed!$C$2:$C$2369,$C522)</f>
        <v>3</v>
      </c>
      <c r="AT522" s="3">
        <f t="shared" si="8"/>
        <v>4</v>
      </c>
    </row>
    <row r="523" spans="1:46" x14ac:dyDescent="0.25">
      <c r="A523" t="s">
        <v>71</v>
      </c>
      <c r="B523" t="s">
        <v>68</v>
      </c>
      <c r="C523" s="7">
        <v>42076</v>
      </c>
      <c r="D523" t="s">
        <v>101</v>
      </c>
      <c r="F523">
        <v>50</v>
      </c>
      <c r="J523" t="s">
        <v>96</v>
      </c>
      <c r="K523" t="s">
        <v>59</v>
      </c>
      <c r="L523">
        <v>3</v>
      </c>
      <c r="M523" t="s">
        <v>75</v>
      </c>
      <c r="N523" s="39">
        <f>IF(ISNUMBER(AVERAGEIFS(Observed!N$2:N$2369,Observed!$A$2:$A$2369,$A523,Observed!$C$2:$C$2369,$C523)),AVERAGEIFS(Observed!N$2:N$2369,Observed!$A$2:$A$2369,$A523,Observed!$C$2:$C$2369,$C523),"")</f>
        <v>567.5333333333333</v>
      </c>
      <c r="O523" s="40">
        <f>IF(ISNUMBER(AVERAGEIFS(Observed!O$2:O$2369,Observed!$A$2:$A$2369,$A523,Observed!$C$2:$C$2369,$C523)),AVERAGEIFS(Observed!O$2:O$2369,Observed!$A$2:$A$2369,$A523,Observed!$C$2:$C$2369,$C523),"")</f>
        <v>56.753333333333337</v>
      </c>
      <c r="P523" s="40" t="str">
        <f>IF(ISNUMBER(AVERAGEIFS(Observed!P$2:P$2369,Observed!$A$2:$A$2369,$A523,Observed!$C$2:$C$2369,$C523)),AVERAGEIFS(Observed!P$2:P$2369,Observed!$A$2:$A$2369,$A523,Observed!$C$2:$C$2369,$C523),"")</f>
        <v/>
      </c>
      <c r="Q523" s="40" t="str">
        <f>IF(ISNUMBER(AVERAGEIFS(Observed!Q$2:Q$2369,Observed!$A$2:$A$2369,$A523,Observed!$C$2:$C$2369,$C523)),AVERAGEIFS(Observed!Q$2:Q$2369,Observed!$A$2:$A$2369,$A523,Observed!$C$2:$C$2369,$C523),"")</f>
        <v/>
      </c>
      <c r="R523" s="40" t="str">
        <f>IF(ISNUMBER(AVERAGEIFS(Observed!R$2:R$2369,Observed!$A$2:$A$2369,$A523,Observed!$C$2:$C$2369,$C523)),AVERAGEIFS(Observed!R$2:R$2369,Observed!$A$2:$A$2369,$A523,Observed!$C$2:$C$2369,$C523),"")</f>
        <v/>
      </c>
      <c r="S523" s="41" t="str">
        <f>IF(ISNUMBER(AVERAGEIFS(Observed!S$2:S$2369,Observed!$A$2:$A$2369,$A523,Observed!$C$2:$C$2369,$C523)),AVERAGEIFS(Observed!S$2:S$2369,Observed!$A$2:$A$2369,$A523,Observed!$C$2:$C$2369,$C523),"")</f>
        <v/>
      </c>
      <c r="T523" s="41" t="str">
        <f>IF(ISNUMBER(AVERAGEIFS(Observed!T$2:T$2369,Observed!$A$2:$A$2369,$A523,Observed!$C$2:$C$2369,$C523)),AVERAGEIFS(Observed!T$2:T$2369,Observed!$A$2:$A$2369,$A523,Observed!$C$2:$C$2369,$C523),"")</f>
        <v/>
      </c>
      <c r="U523" s="41" t="str">
        <f>IF(ISNUMBER(AVERAGEIFS(Observed!U$2:U$2369,Observed!$A$2:$A$2369,$A523,Observed!$C$2:$C$2369,$C523)),AVERAGEIFS(Observed!U$2:U$2369,Observed!$A$2:$A$2369,$A523,Observed!$C$2:$C$2369,$C523),"")</f>
        <v/>
      </c>
      <c r="V523" s="40" t="str">
        <f>IF(ISNUMBER(AVERAGEIFS(Observed!V$2:V$2369,Observed!$A$2:$A$2369,$A523,Observed!$C$2:$C$2369,$C523)),AVERAGEIFS(Observed!V$2:V$2369,Observed!$A$2:$A$2369,$A523,Observed!$C$2:$C$2369,$C523),"")</f>
        <v/>
      </c>
      <c r="W523" s="8" t="str">
        <f>IF(ISNUMBER(AVERAGEIFS(Observed!W$2:W$2369,Observed!$A$2:$A$2369,$A523,Observed!$C$2:$C$2369,$C523)),AVERAGEIFS(Observed!W$2:W$2369,Observed!$A$2:$A$2369,$A523,Observed!$C$2:$C$2369,$C523),"")</f>
        <v/>
      </c>
      <c r="X523" s="8" t="str">
        <f>IF(ISNUMBER(AVERAGEIFS(Observed!X$2:X$2369,Observed!$A$2:$A$2369,$A523,Observed!$C$2:$C$2369,$C523)),AVERAGEIFS(Observed!X$2:X$2369,Observed!$A$2:$A$2369,$A523,Observed!$C$2:$C$2369,$C523),"")</f>
        <v/>
      </c>
      <c r="Y523" s="40" t="str">
        <f>IF(ISNUMBER(AVERAGEIFS(Observed!Y$2:Y$2369,Observed!$A$2:$A$2369,$A523,Observed!$C$2:$C$2369,$C523)),AVERAGEIFS(Observed!Y$2:Y$2369,Observed!$A$2:$A$2369,$A523,Observed!$C$2:$C$2369,$C523),"")</f>
        <v/>
      </c>
      <c r="Z523" s="40" t="str">
        <f>IF(ISNUMBER(AVERAGEIFS(Observed!Z$2:Z$2369,Observed!$A$2:$A$2369,$A523,Observed!$C$2:$C$2369,$C523)),AVERAGEIFS(Observed!Z$2:Z$2369,Observed!$A$2:$A$2369,$A523,Observed!$C$2:$C$2369,$C523),"")</f>
        <v/>
      </c>
      <c r="AA523" s="40" t="str">
        <f>IF(ISNUMBER(AVERAGEIFS(Observed!AA$2:AA$2369,Observed!$A$2:$A$2369,$A523,Observed!$C$2:$C$2369,$C523)),AVERAGEIFS(Observed!AA$2:AA$2369,Observed!$A$2:$A$2369,$A523,Observed!$C$2:$C$2369,$C523),"")</f>
        <v/>
      </c>
      <c r="AB523" s="40" t="str">
        <f>IF(ISNUMBER(AVERAGEIFS(Observed!AB$2:AB$2369,Observed!$A$2:$A$2369,$A523,Observed!$C$2:$C$2369,$C523)),AVERAGEIFS(Observed!AB$2:AB$2369,Observed!$A$2:$A$2369,$A523,Observed!$C$2:$C$2369,$C523),"")</f>
        <v/>
      </c>
      <c r="AC523" s="40" t="str">
        <f>IF(ISNUMBER(AVERAGEIFS(Observed!AC$2:AC$2369,Observed!$A$2:$A$2369,$A523,Observed!$C$2:$C$2369,$C523)),AVERAGEIFS(Observed!AC$2:AC$2369,Observed!$A$2:$A$2369,$A523,Observed!$C$2:$C$2369,$C523),"")</f>
        <v/>
      </c>
      <c r="AD523" s="40" t="str">
        <f>IF(ISNUMBER(AVERAGEIFS(Observed!AD$2:AD$2369,Observed!$A$2:$A$2369,$A523,Observed!$C$2:$C$2369,$C523)),AVERAGEIFS(Observed!AD$2:AD$2369,Observed!$A$2:$A$2369,$A523,Observed!$C$2:$C$2369,$C523),"")</f>
        <v/>
      </c>
      <c r="AE523" s="40" t="str">
        <f>IF(ISNUMBER(AVERAGEIFS(Observed!AE$2:AE$2369,Observed!$A$2:$A$2369,$A523,Observed!$C$2:$C$2369,$C523)),AVERAGEIFS(Observed!AE$2:AE$2369,Observed!$A$2:$A$2369,$A523,Observed!$C$2:$C$2369,$C523),"")</f>
        <v/>
      </c>
      <c r="AF523" s="40" t="str">
        <f>IF(ISNUMBER(AVERAGEIFS(Observed!AF$2:AF$2369,Observed!$A$2:$A$2369,$A523,Observed!$C$2:$C$2369,$C523)),AVERAGEIFS(Observed!AF$2:AF$2369,Observed!$A$2:$A$2369,$A523,Observed!$C$2:$C$2369,$C523),"")</f>
        <v/>
      </c>
      <c r="AG523" s="40">
        <f>IF(ISNUMBER(AVERAGEIFS(Observed!AG$2:AG$2369,Observed!$A$2:$A$2369,$A523,Observed!$C$2:$C$2369,$C523)),AVERAGEIFS(Observed!AG$2:AG$2369,Observed!$A$2:$A$2369,$A523,Observed!$C$2:$C$2369,$C523),"")</f>
        <v>2.5933333333333333</v>
      </c>
      <c r="AH523" s="41">
        <f>IF(ISNUMBER(AVERAGEIFS(Observed!AH$2:AH$2369,Observed!$A$2:$A$2369,$A523,Observed!$C$2:$C$2369,$C523)),AVERAGEIFS(Observed!AH$2:AH$2369,Observed!$A$2:$A$2369,$A523,Observed!$C$2:$C$2369,$C523),"")</f>
        <v>4.1666666666666664E-2</v>
      </c>
      <c r="AI523" s="41">
        <f>IF(ISNUMBER(AVERAGEIFS(Observed!AI$2:AI$2369,Observed!$A$2:$A$2369,$A523,Observed!$C$2:$C$2369,$C523)),AVERAGEIFS(Observed!AI$2:AI$2369,Observed!$A$2:$A$2369,$A523,Observed!$C$2:$C$2369,$C523),"")</f>
        <v>4.1666666666666664E-2</v>
      </c>
      <c r="AJ523" s="41" t="str">
        <f>IF(ISNUMBER(AVERAGEIFS(Observed!AJ$2:AJ$2369,Observed!$A$2:$A$2369,$A523,Observed!$C$2:$C$2369,$C523)),AVERAGEIFS(Observed!AJ$2:AJ$2369,Observed!$A$2:$A$2369,$A523,Observed!$C$2:$C$2369,$C523),"")</f>
        <v/>
      </c>
      <c r="AK523" s="40" t="str">
        <f>IF(ISNUMBER(AVERAGEIFS(Observed!AK$2:AK$2369,Observed!$A$2:$A$2369,$A523,Observed!$C$2:$C$2369,$C523)),AVERAGEIFS(Observed!AK$2:AK$2369,Observed!$A$2:$A$2369,$A523,Observed!$C$2:$C$2369,$C523),"")</f>
        <v/>
      </c>
      <c r="AL523" s="41" t="str">
        <f>IF(ISNUMBER(AVERAGEIFS(Observed!AL$2:AL$2369,Observed!$A$2:$A$2369,$A523,Observed!$C$2:$C$2369,$C523)),AVERAGEIFS(Observed!AL$2:AL$2369,Observed!$A$2:$A$2369,$A523,Observed!$C$2:$C$2369,$C523),"")</f>
        <v/>
      </c>
      <c r="AM523" s="40" t="str">
        <f>IF(ISNUMBER(AVERAGEIFS(Observed!AM$2:AM$2369,Observed!$A$2:$A$2369,$A523,Observed!$C$2:$C$2369,$C523)),AVERAGEIFS(Observed!AM$2:AM$2369,Observed!$A$2:$A$2369,$A523,Observed!$C$2:$C$2369,$C523),"")</f>
        <v/>
      </c>
      <c r="AN523" s="40" t="str">
        <f>IF(ISNUMBER(AVERAGEIFS(Observed!AN$2:AN$2369,Observed!$A$2:$A$2369,$A523,Observed!$C$2:$C$2369,$C523)),AVERAGEIFS(Observed!AN$2:AN$2369,Observed!$A$2:$A$2369,$A523,Observed!$C$2:$C$2369,$C523),"")</f>
        <v/>
      </c>
      <c r="AO523" s="40" t="str">
        <f>IF(ISNUMBER(AVERAGEIFS(Observed!AO$2:AO$2369,Observed!$A$2:$A$2369,$A523,Observed!$C$2:$C$2369,$C523)),AVERAGEIFS(Observed!AO$2:AO$2369,Observed!$A$2:$A$2369,$A523,Observed!$C$2:$C$2369,$C523),"")</f>
        <v/>
      </c>
      <c r="AP523" s="41" t="str">
        <f>IF(ISNUMBER(AVERAGEIFS(Observed!AP$2:AP$2369,Observed!$A$2:$A$2369,$A523,Observed!$C$2:$C$2369,$C523)),AVERAGEIFS(Observed!AP$2:AP$2369,Observed!$A$2:$A$2369,$A523,Observed!$C$2:$C$2369,$C523),"")</f>
        <v/>
      </c>
      <c r="AQ523" s="40" t="str">
        <f>IF(ISNUMBER(AVERAGEIFS(Observed!AQ$2:AQ$2369,Observed!$A$2:$A$2369,$A523,Observed!$C$2:$C$2369,$C523)),AVERAGEIFS(Observed!AQ$2:AQ$2369,Observed!$A$2:$A$2369,$A523,Observed!$C$2:$C$2369,$C523),"")</f>
        <v/>
      </c>
      <c r="AR523" s="40" t="str">
        <f>IF(ISNUMBER(AVERAGEIFS(Observed!AR$2:AR$2369,Observed!$A$2:$A$2369,$A523,Observed!$C$2:$C$2369,$C523)),AVERAGEIFS(Observed!AR$2:AR$2369,Observed!$A$2:$A$2369,$A523,Observed!$C$2:$C$2369,$C523),"")</f>
        <v/>
      </c>
      <c r="AS523" s="3">
        <f>COUNTIFS(Observed!$A$2:$A$2369,$A523,Observed!$C$2:$C$2369,$C523)</f>
        <v>3</v>
      </c>
      <c r="AT523" s="3">
        <f t="shared" si="8"/>
        <v>4</v>
      </c>
    </row>
    <row r="524" spans="1:46" x14ac:dyDescent="0.25">
      <c r="A524" t="s">
        <v>70</v>
      </c>
      <c r="B524" t="s">
        <v>68</v>
      </c>
      <c r="C524" s="7">
        <v>42076</v>
      </c>
      <c r="D524" t="s">
        <v>101</v>
      </c>
      <c r="F524">
        <v>100</v>
      </c>
      <c r="J524" t="s">
        <v>96</v>
      </c>
      <c r="K524" t="s">
        <v>59</v>
      </c>
      <c r="L524">
        <v>3</v>
      </c>
      <c r="M524" t="s">
        <v>75</v>
      </c>
      <c r="N524" s="39">
        <f>IF(ISNUMBER(AVERAGEIFS(Observed!N$2:N$2369,Observed!$A$2:$A$2369,$A524,Observed!$C$2:$C$2369,$C524)),AVERAGEIFS(Observed!N$2:N$2369,Observed!$A$2:$A$2369,$A524,Observed!$C$2:$C$2369,$C524),"")</f>
        <v>676.46666666666658</v>
      </c>
      <c r="O524" s="40">
        <f>IF(ISNUMBER(AVERAGEIFS(Observed!O$2:O$2369,Observed!$A$2:$A$2369,$A524,Observed!$C$2:$C$2369,$C524)),AVERAGEIFS(Observed!O$2:O$2369,Observed!$A$2:$A$2369,$A524,Observed!$C$2:$C$2369,$C524),"")</f>
        <v>67.646666666666661</v>
      </c>
      <c r="P524" s="40" t="str">
        <f>IF(ISNUMBER(AVERAGEIFS(Observed!P$2:P$2369,Observed!$A$2:$A$2369,$A524,Observed!$C$2:$C$2369,$C524)),AVERAGEIFS(Observed!P$2:P$2369,Observed!$A$2:$A$2369,$A524,Observed!$C$2:$C$2369,$C524),"")</f>
        <v/>
      </c>
      <c r="Q524" s="40" t="str">
        <f>IF(ISNUMBER(AVERAGEIFS(Observed!Q$2:Q$2369,Observed!$A$2:$A$2369,$A524,Observed!$C$2:$C$2369,$C524)),AVERAGEIFS(Observed!Q$2:Q$2369,Observed!$A$2:$A$2369,$A524,Observed!$C$2:$C$2369,$C524),"")</f>
        <v/>
      </c>
      <c r="R524" s="40" t="str">
        <f>IF(ISNUMBER(AVERAGEIFS(Observed!R$2:R$2369,Observed!$A$2:$A$2369,$A524,Observed!$C$2:$C$2369,$C524)),AVERAGEIFS(Observed!R$2:R$2369,Observed!$A$2:$A$2369,$A524,Observed!$C$2:$C$2369,$C524),"")</f>
        <v/>
      </c>
      <c r="S524" s="41" t="str">
        <f>IF(ISNUMBER(AVERAGEIFS(Observed!S$2:S$2369,Observed!$A$2:$A$2369,$A524,Observed!$C$2:$C$2369,$C524)),AVERAGEIFS(Observed!S$2:S$2369,Observed!$A$2:$A$2369,$A524,Observed!$C$2:$C$2369,$C524),"")</f>
        <v/>
      </c>
      <c r="T524" s="41" t="str">
        <f>IF(ISNUMBER(AVERAGEIFS(Observed!T$2:T$2369,Observed!$A$2:$A$2369,$A524,Observed!$C$2:$C$2369,$C524)),AVERAGEIFS(Observed!T$2:T$2369,Observed!$A$2:$A$2369,$A524,Observed!$C$2:$C$2369,$C524),"")</f>
        <v/>
      </c>
      <c r="U524" s="41" t="str">
        <f>IF(ISNUMBER(AVERAGEIFS(Observed!U$2:U$2369,Observed!$A$2:$A$2369,$A524,Observed!$C$2:$C$2369,$C524)),AVERAGEIFS(Observed!U$2:U$2369,Observed!$A$2:$A$2369,$A524,Observed!$C$2:$C$2369,$C524),"")</f>
        <v/>
      </c>
      <c r="V524" s="40" t="str">
        <f>IF(ISNUMBER(AVERAGEIFS(Observed!V$2:V$2369,Observed!$A$2:$A$2369,$A524,Observed!$C$2:$C$2369,$C524)),AVERAGEIFS(Observed!V$2:V$2369,Observed!$A$2:$A$2369,$A524,Observed!$C$2:$C$2369,$C524),"")</f>
        <v/>
      </c>
      <c r="W524" s="8" t="str">
        <f>IF(ISNUMBER(AVERAGEIFS(Observed!W$2:W$2369,Observed!$A$2:$A$2369,$A524,Observed!$C$2:$C$2369,$C524)),AVERAGEIFS(Observed!W$2:W$2369,Observed!$A$2:$A$2369,$A524,Observed!$C$2:$C$2369,$C524),"")</f>
        <v/>
      </c>
      <c r="X524" s="8" t="str">
        <f>IF(ISNUMBER(AVERAGEIFS(Observed!X$2:X$2369,Observed!$A$2:$A$2369,$A524,Observed!$C$2:$C$2369,$C524)),AVERAGEIFS(Observed!X$2:X$2369,Observed!$A$2:$A$2369,$A524,Observed!$C$2:$C$2369,$C524),"")</f>
        <v/>
      </c>
      <c r="Y524" s="40" t="str">
        <f>IF(ISNUMBER(AVERAGEIFS(Observed!Y$2:Y$2369,Observed!$A$2:$A$2369,$A524,Observed!$C$2:$C$2369,$C524)),AVERAGEIFS(Observed!Y$2:Y$2369,Observed!$A$2:$A$2369,$A524,Observed!$C$2:$C$2369,$C524),"")</f>
        <v/>
      </c>
      <c r="Z524" s="40" t="str">
        <f>IF(ISNUMBER(AVERAGEIFS(Observed!Z$2:Z$2369,Observed!$A$2:$A$2369,$A524,Observed!$C$2:$C$2369,$C524)),AVERAGEIFS(Observed!Z$2:Z$2369,Observed!$A$2:$A$2369,$A524,Observed!$C$2:$C$2369,$C524),"")</f>
        <v/>
      </c>
      <c r="AA524" s="40" t="str">
        <f>IF(ISNUMBER(AVERAGEIFS(Observed!AA$2:AA$2369,Observed!$A$2:$A$2369,$A524,Observed!$C$2:$C$2369,$C524)),AVERAGEIFS(Observed!AA$2:AA$2369,Observed!$A$2:$A$2369,$A524,Observed!$C$2:$C$2369,$C524),"")</f>
        <v/>
      </c>
      <c r="AB524" s="40" t="str">
        <f>IF(ISNUMBER(AVERAGEIFS(Observed!AB$2:AB$2369,Observed!$A$2:$A$2369,$A524,Observed!$C$2:$C$2369,$C524)),AVERAGEIFS(Observed!AB$2:AB$2369,Observed!$A$2:$A$2369,$A524,Observed!$C$2:$C$2369,$C524),"")</f>
        <v/>
      </c>
      <c r="AC524" s="40" t="str">
        <f>IF(ISNUMBER(AVERAGEIFS(Observed!AC$2:AC$2369,Observed!$A$2:$A$2369,$A524,Observed!$C$2:$C$2369,$C524)),AVERAGEIFS(Observed!AC$2:AC$2369,Observed!$A$2:$A$2369,$A524,Observed!$C$2:$C$2369,$C524),"")</f>
        <v/>
      </c>
      <c r="AD524" s="40" t="str">
        <f>IF(ISNUMBER(AVERAGEIFS(Observed!AD$2:AD$2369,Observed!$A$2:$A$2369,$A524,Observed!$C$2:$C$2369,$C524)),AVERAGEIFS(Observed!AD$2:AD$2369,Observed!$A$2:$A$2369,$A524,Observed!$C$2:$C$2369,$C524),"")</f>
        <v/>
      </c>
      <c r="AE524" s="40" t="str">
        <f>IF(ISNUMBER(AVERAGEIFS(Observed!AE$2:AE$2369,Observed!$A$2:$A$2369,$A524,Observed!$C$2:$C$2369,$C524)),AVERAGEIFS(Observed!AE$2:AE$2369,Observed!$A$2:$A$2369,$A524,Observed!$C$2:$C$2369,$C524),"")</f>
        <v/>
      </c>
      <c r="AF524" s="40" t="str">
        <f>IF(ISNUMBER(AVERAGEIFS(Observed!AF$2:AF$2369,Observed!$A$2:$A$2369,$A524,Observed!$C$2:$C$2369,$C524)),AVERAGEIFS(Observed!AF$2:AF$2369,Observed!$A$2:$A$2369,$A524,Observed!$C$2:$C$2369,$C524),"")</f>
        <v/>
      </c>
      <c r="AG524" s="40">
        <f>IF(ISNUMBER(AVERAGEIFS(Observed!AG$2:AG$2369,Observed!$A$2:$A$2369,$A524,Observed!$C$2:$C$2369,$C524)),AVERAGEIFS(Observed!AG$2:AG$2369,Observed!$A$2:$A$2369,$A524,Observed!$C$2:$C$2369,$C524),"")</f>
        <v>2.6266666666666665</v>
      </c>
      <c r="AH524" s="41">
        <f>IF(ISNUMBER(AVERAGEIFS(Observed!AH$2:AH$2369,Observed!$A$2:$A$2369,$A524,Observed!$C$2:$C$2369,$C524)),AVERAGEIFS(Observed!AH$2:AH$2369,Observed!$A$2:$A$2369,$A524,Observed!$C$2:$C$2369,$C524),"")</f>
        <v>4.2000000000000003E-2</v>
      </c>
      <c r="AI524" s="41">
        <f>IF(ISNUMBER(AVERAGEIFS(Observed!AI$2:AI$2369,Observed!$A$2:$A$2369,$A524,Observed!$C$2:$C$2369,$C524)),AVERAGEIFS(Observed!AI$2:AI$2369,Observed!$A$2:$A$2369,$A524,Observed!$C$2:$C$2369,$C524),"")</f>
        <v>4.2000000000000003E-2</v>
      </c>
      <c r="AJ524" s="41" t="str">
        <f>IF(ISNUMBER(AVERAGEIFS(Observed!AJ$2:AJ$2369,Observed!$A$2:$A$2369,$A524,Observed!$C$2:$C$2369,$C524)),AVERAGEIFS(Observed!AJ$2:AJ$2369,Observed!$A$2:$A$2369,$A524,Observed!$C$2:$C$2369,$C524),"")</f>
        <v/>
      </c>
      <c r="AK524" s="40" t="str">
        <f>IF(ISNUMBER(AVERAGEIFS(Observed!AK$2:AK$2369,Observed!$A$2:$A$2369,$A524,Observed!$C$2:$C$2369,$C524)),AVERAGEIFS(Observed!AK$2:AK$2369,Observed!$A$2:$A$2369,$A524,Observed!$C$2:$C$2369,$C524),"")</f>
        <v/>
      </c>
      <c r="AL524" s="41" t="str">
        <f>IF(ISNUMBER(AVERAGEIFS(Observed!AL$2:AL$2369,Observed!$A$2:$A$2369,$A524,Observed!$C$2:$C$2369,$C524)),AVERAGEIFS(Observed!AL$2:AL$2369,Observed!$A$2:$A$2369,$A524,Observed!$C$2:$C$2369,$C524),"")</f>
        <v/>
      </c>
      <c r="AM524" s="40" t="str">
        <f>IF(ISNUMBER(AVERAGEIFS(Observed!AM$2:AM$2369,Observed!$A$2:$A$2369,$A524,Observed!$C$2:$C$2369,$C524)),AVERAGEIFS(Observed!AM$2:AM$2369,Observed!$A$2:$A$2369,$A524,Observed!$C$2:$C$2369,$C524),"")</f>
        <v/>
      </c>
      <c r="AN524" s="40" t="str">
        <f>IF(ISNUMBER(AVERAGEIFS(Observed!AN$2:AN$2369,Observed!$A$2:$A$2369,$A524,Observed!$C$2:$C$2369,$C524)),AVERAGEIFS(Observed!AN$2:AN$2369,Observed!$A$2:$A$2369,$A524,Observed!$C$2:$C$2369,$C524),"")</f>
        <v/>
      </c>
      <c r="AO524" s="40" t="str">
        <f>IF(ISNUMBER(AVERAGEIFS(Observed!AO$2:AO$2369,Observed!$A$2:$A$2369,$A524,Observed!$C$2:$C$2369,$C524)),AVERAGEIFS(Observed!AO$2:AO$2369,Observed!$A$2:$A$2369,$A524,Observed!$C$2:$C$2369,$C524),"")</f>
        <v/>
      </c>
      <c r="AP524" s="41" t="str">
        <f>IF(ISNUMBER(AVERAGEIFS(Observed!AP$2:AP$2369,Observed!$A$2:$A$2369,$A524,Observed!$C$2:$C$2369,$C524)),AVERAGEIFS(Observed!AP$2:AP$2369,Observed!$A$2:$A$2369,$A524,Observed!$C$2:$C$2369,$C524),"")</f>
        <v/>
      </c>
      <c r="AQ524" s="40" t="str">
        <f>IF(ISNUMBER(AVERAGEIFS(Observed!AQ$2:AQ$2369,Observed!$A$2:$A$2369,$A524,Observed!$C$2:$C$2369,$C524)),AVERAGEIFS(Observed!AQ$2:AQ$2369,Observed!$A$2:$A$2369,$A524,Observed!$C$2:$C$2369,$C524),"")</f>
        <v/>
      </c>
      <c r="AR524" s="40" t="str">
        <f>IF(ISNUMBER(AVERAGEIFS(Observed!AR$2:AR$2369,Observed!$A$2:$A$2369,$A524,Observed!$C$2:$C$2369,$C524)),AVERAGEIFS(Observed!AR$2:AR$2369,Observed!$A$2:$A$2369,$A524,Observed!$C$2:$C$2369,$C524),"")</f>
        <v/>
      </c>
      <c r="AS524" s="3">
        <f>COUNTIFS(Observed!$A$2:$A$2369,$A524,Observed!$C$2:$C$2369,$C524)</f>
        <v>3</v>
      </c>
      <c r="AT524" s="3">
        <f t="shared" si="8"/>
        <v>4</v>
      </c>
    </row>
    <row r="525" spans="1:46" x14ac:dyDescent="0.25">
      <c r="A525" t="s">
        <v>67</v>
      </c>
      <c r="B525" t="s">
        <v>68</v>
      </c>
      <c r="C525" s="7">
        <v>42076</v>
      </c>
      <c r="D525" t="s">
        <v>101</v>
      </c>
      <c r="F525">
        <v>200</v>
      </c>
      <c r="J525" t="s">
        <v>96</v>
      </c>
      <c r="K525" t="s">
        <v>59</v>
      </c>
      <c r="L525">
        <v>3</v>
      </c>
      <c r="M525" t="s">
        <v>75</v>
      </c>
      <c r="N525" s="39">
        <f>IF(ISNUMBER(AVERAGEIFS(Observed!N$2:N$2369,Observed!$A$2:$A$2369,$A525,Observed!$C$2:$C$2369,$C525)),AVERAGEIFS(Observed!N$2:N$2369,Observed!$A$2:$A$2369,$A525,Observed!$C$2:$C$2369,$C525),"")</f>
        <v>728.06666666666672</v>
      </c>
      <c r="O525" s="40">
        <f>IF(ISNUMBER(AVERAGEIFS(Observed!O$2:O$2369,Observed!$A$2:$A$2369,$A525,Observed!$C$2:$C$2369,$C525)),AVERAGEIFS(Observed!O$2:O$2369,Observed!$A$2:$A$2369,$A525,Observed!$C$2:$C$2369,$C525),"")</f>
        <v>72.806666666666672</v>
      </c>
      <c r="P525" s="40" t="str">
        <f>IF(ISNUMBER(AVERAGEIFS(Observed!P$2:P$2369,Observed!$A$2:$A$2369,$A525,Observed!$C$2:$C$2369,$C525)),AVERAGEIFS(Observed!P$2:P$2369,Observed!$A$2:$A$2369,$A525,Observed!$C$2:$C$2369,$C525),"")</f>
        <v/>
      </c>
      <c r="Q525" s="40" t="str">
        <f>IF(ISNUMBER(AVERAGEIFS(Observed!Q$2:Q$2369,Observed!$A$2:$A$2369,$A525,Observed!$C$2:$C$2369,$C525)),AVERAGEIFS(Observed!Q$2:Q$2369,Observed!$A$2:$A$2369,$A525,Observed!$C$2:$C$2369,$C525),"")</f>
        <v/>
      </c>
      <c r="R525" s="40" t="str">
        <f>IF(ISNUMBER(AVERAGEIFS(Observed!R$2:R$2369,Observed!$A$2:$A$2369,$A525,Observed!$C$2:$C$2369,$C525)),AVERAGEIFS(Observed!R$2:R$2369,Observed!$A$2:$A$2369,$A525,Observed!$C$2:$C$2369,$C525),"")</f>
        <v/>
      </c>
      <c r="S525" s="41" t="str">
        <f>IF(ISNUMBER(AVERAGEIFS(Observed!S$2:S$2369,Observed!$A$2:$A$2369,$A525,Observed!$C$2:$C$2369,$C525)),AVERAGEIFS(Observed!S$2:S$2369,Observed!$A$2:$A$2369,$A525,Observed!$C$2:$C$2369,$C525),"")</f>
        <v/>
      </c>
      <c r="T525" s="41" t="str">
        <f>IF(ISNUMBER(AVERAGEIFS(Observed!T$2:T$2369,Observed!$A$2:$A$2369,$A525,Observed!$C$2:$C$2369,$C525)),AVERAGEIFS(Observed!T$2:T$2369,Observed!$A$2:$A$2369,$A525,Observed!$C$2:$C$2369,$C525),"")</f>
        <v/>
      </c>
      <c r="U525" s="41" t="str">
        <f>IF(ISNUMBER(AVERAGEIFS(Observed!U$2:U$2369,Observed!$A$2:$A$2369,$A525,Observed!$C$2:$C$2369,$C525)),AVERAGEIFS(Observed!U$2:U$2369,Observed!$A$2:$A$2369,$A525,Observed!$C$2:$C$2369,$C525),"")</f>
        <v/>
      </c>
      <c r="V525" s="40" t="str">
        <f>IF(ISNUMBER(AVERAGEIFS(Observed!V$2:V$2369,Observed!$A$2:$A$2369,$A525,Observed!$C$2:$C$2369,$C525)),AVERAGEIFS(Observed!V$2:V$2369,Observed!$A$2:$A$2369,$A525,Observed!$C$2:$C$2369,$C525),"")</f>
        <v/>
      </c>
      <c r="W525" s="8" t="str">
        <f>IF(ISNUMBER(AVERAGEIFS(Observed!W$2:W$2369,Observed!$A$2:$A$2369,$A525,Observed!$C$2:$C$2369,$C525)),AVERAGEIFS(Observed!W$2:W$2369,Observed!$A$2:$A$2369,$A525,Observed!$C$2:$C$2369,$C525),"")</f>
        <v/>
      </c>
      <c r="X525" s="8" t="str">
        <f>IF(ISNUMBER(AVERAGEIFS(Observed!X$2:X$2369,Observed!$A$2:$A$2369,$A525,Observed!$C$2:$C$2369,$C525)),AVERAGEIFS(Observed!X$2:X$2369,Observed!$A$2:$A$2369,$A525,Observed!$C$2:$C$2369,$C525),"")</f>
        <v/>
      </c>
      <c r="Y525" s="40" t="str">
        <f>IF(ISNUMBER(AVERAGEIFS(Observed!Y$2:Y$2369,Observed!$A$2:$A$2369,$A525,Observed!$C$2:$C$2369,$C525)),AVERAGEIFS(Observed!Y$2:Y$2369,Observed!$A$2:$A$2369,$A525,Observed!$C$2:$C$2369,$C525),"")</f>
        <v/>
      </c>
      <c r="Z525" s="40" t="str">
        <f>IF(ISNUMBER(AVERAGEIFS(Observed!Z$2:Z$2369,Observed!$A$2:$A$2369,$A525,Observed!$C$2:$C$2369,$C525)),AVERAGEIFS(Observed!Z$2:Z$2369,Observed!$A$2:$A$2369,$A525,Observed!$C$2:$C$2369,$C525),"")</f>
        <v/>
      </c>
      <c r="AA525" s="40" t="str">
        <f>IF(ISNUMBER(AVERAGEIFS(Observed!AA$2:AA$2369,Observed!$A$2:$A$2369,$A525,Observed!$C$2:$C$2369,$C525)),AVERAGEIFS(Observed!AA$2:AA$2369,Observed!$A$2:$A$2369,$A525,Observed!$C$2:$C$2369,$C525),"")</f>
        <v/>
      </c>
      <c r="AB525" s="40" t="str">
        <f>IF(ISNUMBER(AVERAGEIFS(Observed!AB$2:AB$2369,Observed!$A$2:$A$2369,$A525,Observed!$C$2:$C$2369,$C525)),AVERAGEIFS(Observed!AB$2:AB$2369,Observed!$A$2:$A$2369,$A525,Observed!$C$2:$C$2369,$C525),"")</f>
        <v/>
      </c>
      <c r="AC525" s="40" t="str">
        <f>IF(ISNUMBER(AVERAGEIFS(Observed!AC$2:AC$2369,Observed!$A$2:$A$2369,$A525,Observed!$C$2:$C$2369,$C525)),AVERAGEIFS(Observed!AC$2:AC$2369,Observed!$A$2:$A$2369,$A525,Observed!$C$2:$C$2369,$C525),"")</f>
        <v/>
      </c>
      <c r="AD525" s="40" t="str">
        <f>IF(ISNUMBER(AVERAGEIFS(Observed!AD$2:AD$2369,Observed!$A$2:$A$2369,$A525,Observed!$C$2:$C$2369,$C525)),AVERAGEIFS(Observed!AD$2:AD$2369,Observed!$A$2:$A$2369,$A525,Observed!$C$2:$C$2369,$C525),"")</f>
        <v/>
      </c>
      <c r="AE525" s="40" t="str">
        <f>IF(ISNUMBER(AVERAGEIFS(Observed!AE$2:AE$2369,Observed!$A$2:$A$2369,$A525,Observed!$C$2:$C$2369,$C525)),AVERAGEIFS(Observed!AE$2:AE$2369,Observed!$A$2:$A$2369,$A525,Observed!$C$2:$C$2369,$C525),"")</f>
        <v/>
      </c>
      <c r="AF525" s="40" t="str">
        <f>IF(ISNUMBER(AVERAGEIFS(Observed!AF$2:AF$2369,Observed!$A$2:$A$2369,$A525,Observed!$C$2:$C$2369,$C525)),AVERAGEIFS(Observed!AF$2:AF$2369,Observed!$A$2:$A$2369,$A525,Observed!$C$2:$C$2369,$C525),"")</f>
        <v/>
      </c>
      <c r="AG525" s="40">
        <f>IF(ISNUMBER(AVERAGEIFS(Observed!AG$2:AG$2369,Observed!$A$2:$A$2369,$A525,Observed!$C$2:$C$2369,$C525)),AVERAGEIFS(Observed!AG$2:AG$2369,Observed!$A$2:$A$2369,$A525,Observed!$C$2:$C$2369,$C525),"")</f>
        <v>2.813333333333333</v>
      </c>
      <c r="AH525" s="41">
        <f>IF(ISNUMBER(AVERAGEIFS(Observed!AH$2:AH$2369,Observed!$A$2:$A$2369,$A525,Observed!$C$2:$C$2369,$C525)),AVERAGEIFS(Observed!AH$2:AH$2369,Observed!$A$2:$A$2369,$A525,Observed!$C$2:$C$2369,$C525),"")</f>
        <v>4.5000000000000005E-2</v>
      </c>
      <c r="AI525" s="41">
        <f>IF(ISNUMBER(AVERAGEIFS(Observed!AI$2:AI$2369,Observed!$A$2:$A$2369,$A525,Observed!$C$2:$C$2369,$C525)),AVERAGEIFS(Observed!AI$2:AI$2369,Observed!$A$2:$A$2369,$A525,Observed!$C$2:$C$2369,$C525),"")</f>
        <v>4.5000000000000005E-2</v>
      </c>
      <c r="AJ525" s="41" t="str">
        <f>IF(ISNUMBER(AVERAGEIFS(Observed!AJ$2:AJ$2369,Observed!$A$2:$A$2369,$A525,Observed!$C$2:$C$2369,$C525)),AVERAGEIFS(Observed!AJ$2:AJ$2369,Observed!$A$2:$A$2369,$A525,Observed!$C$2:$C$2369,$C525),"")</f>
        <v/>
      </c>
      <c r="AK525" s="40" t="str">
        <f>IF(ISNUMBER(AVERAGEIFS(Observed!AK$2:AK$2369,Observed!$A$2:$A$2369,$A525,Observed!$C$2:$C$2369,$C525)),AVERAGEIFS(Observed!AK$2:AK$2369,Observed!$A$2:$A$2369,$A525,Observed!$C$2:$C$2369,$C525),"")</f>
        <v/>
      </c>
      <c r="AL525" s="41" t="str">
        <f>IF(ISNUMBER(AVERAGEIFS(Observed!AL$2:AL$2369,Observed!$A$2:$A$2369,$A525,Observed!$C$2:$C$2369,$C525)),AVERAGEIFS(Observed!AL$2:AL$2369,Observed!$A$2:$A$2369,$A525,Observed!$C$2:$C$2369,$C525),"")</f>
        <v/>
      </c>
      <c r="AM525" s="40" t="str">
        <f>IF(ISNUMBER(AVERAGEIFS(Observed!AM$2:AM$2369,Observed!$A$2:$A$2369,$A525,Observed!$C$2:$C$2369,$C525)),AVERAGEIFS(Observed!AM$2:AM$2369,Observed!$A$2:$A$2369,$A525,Observed!$C$2:$C$2369,$C525),"")</f>
        <v/>
      </c>
      <c r="AN525" s="40" t="str">
        <f>IF(ISNUMBER(AVERAGEIFS(Observed!AN$2:AN$2369,Observed!$A$2:$A$2369,$A525,Observed!$C$2:$C$2369,$C525)),AVERAGEIFS(Observed!AN$2:AN$2369,Observed!$A$2:$A$2369,$A525,Observed!$C$2:$C$2369,$C525),"")</f>
        <v/>
      </c>
      <c r="AO525" s="40" t="str">
        <f>IF(ISNUMBER(AVERAGEIFS(Observed!AO$2:AO$2369,Observed!$A$2:$A$2369,$A525,Observed!$C$2:$C$2369,$C525)),AVERAGEIFS(Observed!AO$2:AO$2369,Observed!$A$2:$A$2369,$A525,Observed!$C$2:$C$2369,$C525),"")</f>
        <v/>
      </c>
      <c r="AP525" s="41" t="str">
        <f>IF(ISNUMBER(AVERAGEIFS(Observed!AP$2:AP$2369,Observed!$A$2:$A$2369,$A525,Observed!$C$2:$C$2369,$C525)),AVERAGEIFS(Observed!AP$2:AP$2369,Observed!$A$2:$A$2369,$A525,Observed!$C$2:$C$2369,$C525),"")</f>
        <v/>
      </c>
      <c r="AQ525" s="40" t="str">
        <f>IF(ISNUMBER(AVERAGEIFS(Observed!AQ$2:AQ$2369,Observed!$A$2:$A$2369,$A525,Observed!$C$2:$C$2369,$C525)),AVERAGEIFS(Observed!AQ$2:AQ$2369,Observed!$A$2:$A$2369,$A525,Observed!$C$2:$C$2369,$C525),"")</f>
        <v/>
      </c>
      <c r="AR525" s="40" t="str">
        <f>IF(ISNUMBER(AVERAGEIFS(Observed!AR$2:AR$2369,Observed!$A$2:$A$2369,$A525,Observed!$C$2:$C$2369,$C525)),AVERAGEIFS(Observed!AR$2:AR$2369,Observed!$A$2:$A$2369,$A525,Observed!$C$2:$C$2369,$C525),"")</f>
        <v/>
      </c>
      <c r="AS525" s="3">
        <f>COUNTIFS(Observed!$A$2:$A$2369,$A525,Observed!$C$2:$C$2369,$C525)</f>
        <v>3</v>
      </c>
      <c r="AT525" s="3">
        <f t="shared" si="8"/>
        <v>4</v>
      </c>
    </row>
    <row r="526" spans="1:46" x14ac:dyDescent="0.25">
      <c r="A526" t="s">
        <v>73</v>
      </c>
      <c r="B526" t="s">
        <v>68</v>
      </c>
      <c r="C526" s="7">
        <v>42076</v>
      </c>
      <c r="D526" t="s">
        <v>101</v>
      </c>
      <c r="F526">
        <v>350</v>
      </c>
      <c r="J526" t="s">
        <v>96</v>
      </c>
      <c r="K526" t="s">
        <v>59</v>
      </c>
      <c r="L526">
        <v>3</v>
      </c>
      <c r="M526" t="s">
        <v>75</v>
      </c>
      <c r="N526" s="39">
        <f>IF(ISNUMBER(AVERAGEIFS(Observed!N$2:N$2369,Observed!$A$2:$A$2369,$A526,Observed!$C$2:$C$2369,$C526)),AVERAGEIFS(Observed!N$2:N$2369,Observed!$A$2:$A$2369,$A526,Observed!$C$2:$C$2369,$C526),"")</f>
        <v>653.5333333333333</v>
      </c>
      <c r="O526" s="40">
        <f>IF(ISNUMBER(AVERAGEIFS(Observed!O$2:O$2369,Observed!$A$2:$A$2369,$A526,Observed!$C$2:$C$2369,$C526)),AVERAGEIFS(Observed!O$2:O$2369,Observed!$A$2:$A$2369,$A526,Observed!$C$2:$C$2369,$C526),"")</f>
        <v>65.353333333333339</v>
      </c>
      <c r="P526" s="40" t="str">
        <f>IF(ISNUMBER(AVERAGEIFS(Observed!P$2:P$2369,Observed!$A$2:$A$2369,$A526,Observed!$C$2:$C$2369,$C526)),AVERAGEIFS(Observed!P$2:P$2369,Observed!$A$2:$A$2369,$A526,Observed!$C$2:$C$2369,$C526),"")</f>
        <v/>
      </c>
      <c r="Q526" s="40" t="str">
        <f>IF(ISNUMBER(AVERAGEIFS(Observed!Q$2:Q$2369,Observed!$A$2:$A$2369,$A526,Observed!$C$2:$C$2369,$C526)),AVERAGEIFS(Observed!Q$2:Q$2369,Observed!$A$2:$A$2369,$A526,Observed!$C$2:$C$2369,$C526),"")</f>
        <v/>
      </c>
      <c r="R526" s="40" t="str">
        <f>IF(ISNUMBER(AVERAGEIFS(Observed!R$2:R$2369,Observed!$A$2:$A$2369,$A526,Observed!$C$2:$C$2369,$C526)),AVERAGEIFS(Observed!R$2:R$2369,Observed!$A$2:$A$2369,$A526,Observed!$C$2:$C$2369,$C526),"")</f>
        <v/>
      </c>
      <c r="S526" s="41" t="str">
        <f>IF(ISNUMBER(AVERAGEIFS(Observed!S$2:S$2369,Observed!$A$2:$A$2369,$A526,Observed!$C$2:$C$2369,$C526)),AVERAGEIFS(Observed!S$2:S$2369,Observed!$A$2:$A$2369,$A526,Observed!$C$2:$C$2369,$C526),"")</f>
        <v/>
      </c>
      <c r="T526" s="41" t="str">
        <f>IF(ISNUMBER(AVERAGEIFS(Observed!T$2:T$2369,Observed!$A$2:$A$2369,$A526,Observed!$C$2:$C$2369,$C526)),AVERAGEIFS(Observed!T$2:T$2369,Observed!$A$2:$A$2369,$A526,Observed!$C$2:$C$2369,$C526),"")</f>
        <v/>
      </c>
      <c r="U526" s="41" t="str">
        <f>IF(ISNUMBER(AVERAGEIFS(Observed!U$2:U$2369,Observed!$A$2:$A$2369,$A526,Observed!$C$2:$C$2369,$C526)),AVERAGEIFS(Observed!U$2:U$2369,Observed!$A$2:$A$2369,$A526,Observed!$C$2:$C$2369,$C526),"")</f>
        <v/>
      </c>
      <c r="V526" s="40" t="str">
        <f>IF(ISNUMBER(AVERAGEIFS(Observed!V$2:V$2369,Observed!$A$2:$A$2369,$A526,Observed!$C$2:$C$2369,$C526)),AVERAGEIFS(Observed!V$2:V$2369,Observed!$A$2:$A$2369,$A526,Observed!$C$2:$C$2369,$C526),"")</f>
        <v/>
      </c>
      <c r="W526" s="8" t="str">
        <f>IF(ISNUMBER(AVERAGEIFS(Observed!W$2:W$2369,Observed!$A$2:$A$2369,$A526,Observed!$C$2:$C$2369,$C526)),AVERAGEIFS(Observed!W$2:W$2369,Observed!$A$2:$A$2369,$A526,Observed!$C$2:$C$2369,$C526),"")</f>
        <v/>
      </c>
      <c r="X526" s="8" t="str">
        <f>IF(ISNUMBER(AVERAGEIFS(Observed!X$2:X$2369,Observed!$A$2:$A$2369,$A526,Observed!$C$2:$C$2369,$C526)),AVERAGEIFS(Observed!X$2:X$2369,Observed!$A$2:$A$2369,$A526,Observed!$C$2:$C$2369,$C526),"")</f>
        <v/>
      </c>
      <c r="Y526" s="40" t="str">
        <f>IF(ISNUMBER(AVERAGEIFS(Observed!Y$2:Y$2369,Observed!$A$2:$A$2369,$A526,Observed!$C$2:$C$2369,$C526)),AVERAGEIFS(Observed!Y$2:Y$2369,Observed!$A$2:$A$2369,$A526,Observed!$C$2:$C$2369,$C526),"")</f>
        <v/>
      </c>
      <c r="Z526" s="40" t="str">
        <f>IF(ISNUMBER(AVERAGEIFS(Observed!Z$2:Z$2369,Observed!$A$2:$A$2369,$A526,Observed!$C$2:$C$2369,$C526)),AVERAGEIFS(Observed!Z$2:Z$2369,Observed!$A$2:$A$2369,$A526,Observed!$C$2:$C$2369,$C526),"")</f>
        <v/>
      </c>
      <c r="AA526" s="40" t="str">
        <f>IF(ISNUMBER(AVERAGEIFS(Observed!AA$2:AA$2369,Observed!$A$2:$A$2369,$A526,Observed!$C$2:$C$2369,$C526)),AVERAGEIFS(Observed!AA$2:AA$2369,Observed!$A$2:$A$2369,$A526,Observed!$C$2:$C$2369,$C526),"")</f>
        <v/>
      </c>
      <c r="AB526" s="40" t="str">
        <f>IF(ISNUMBER(AVERAGEIFS(Observed!AB$2:AB$2369,Observed!$A$2:$A$2369,$A526,Observed!$C$2:$C$2369,$C526)),AVERAGEIFS(Observed!AB$2:AB$2369,Observed!$A$2:$A$2369,$A526,Observed!$C$2:$C$2369,$C526),"")</f>
        <v/>
      </c>
      <c r="AC526" s="40" t="str">
        <f>IF(ISNUMBER(AVERAGEIFS(Observed!AC$2:AC$2369,Observed!$A$2:$A$2369,$A526,Observed!$C$2:$C$2369,$C526)),AVERAGEIFS(Observed!AC$2:AC$2369,Observed!$A$2:$A$2369,$A526,Observed!$C$2:$C$2369,$C526),"")</f>
        <v/>
      </c>
      <c r="AD526" s="40" t="str">
        <f>IF(ISNUMBER(AVERAGEIFS(Observed!AD$2:AD$2369,Observed!$A$2:$A$2369,$A526,Observed!$C$2:$C$2369,$C526)),AVERAGEIFS(Observed!AD$2:AD$2369,Observed!$A$2:$A$2369,$A526,Observed!$C$2:$C$2369,$C526),"")</f>
        <v/>
      </c>
      <c r="AE526" s="40" t="str">
        <f>IF(ISNUMBER(AVERAGEIFS(Observed!AE$2:AE$2369,Observed!$A$2:$A$2369,$A526,Observed!$C$2:$C$2369,$C526)),AVERAGEIFS(Observed!AE$2:AE$2369,Observed!$A$2:$A$2369,$A526,Observed!$C$2:$C$2369,$C526),"")</f>
        <v/>
      </c>
      <c r="AF526" s="40" t="str">
        <f>IF(ISNUMBER(AVERAGEIFS(Observed!AF$2:AF$2369,Observed!$A$2:$A$2369,$A526,Observed!$C$2:$C$2369,$C526)),AVERAGEIFS(Observed!AF$2:AF$2369,Observed!$A$2:$A$2369,$A526,Observed!$C$2:$C$2369,$C526),"")</f>
        <v/>
      </c>
      <c r="AG526" s="40">
        <f>IF(ISNUMBER(AVERAGEIFS(Observed!AG$2:AG$2369,Observed!$A$2:$A$2369,$A526,Observed!$C$2:$C$2369,$C526)),AVERAGEIFS(Observed!AG$2:AG$2369,Observed!$A$2:$A$2369,$A526,Observed!$C$2:$C$2369,$C526),"")</f>
        <v>3.2233333333333332</v>
      </c>
      <c r="AH526" s="41">
        <f>IF(ISNUMBER(AVERAGEIFS(Observed!AH$2:AH$2369,Observed!$A$2:$A$2369,$A526,Observed!$C$2:$C$2369,$C526)),AVERAGEIFS(Observed!AH$2:AH$2369,Observed!$A$2:$A$2369,$A526,Observed!$C$2:$C$2369,$C526),"")</f>
        <v>5.1666666666666666E-2</v>
      </c>
      <c r="AI526" s="41">
        <f>IF(ISNUMBER(AVERAGEIFS(Observed!AI$2:AI$2369,Observed!$A$2:$A$2369,$A526,Observed!$C$2:$C$2369,$C526)),AVERAGEIFS(Observed!AI$2:AI$2369,Observed!$A$2:$A$2369,$A526,Observed!$C$2:$C$2369,$C526),"")</f>
        <v>5.1666666666666666E-2</v>
      </c>
      <c r="AJ526" s="41" t="str">
        <f>IF(ISNUMBER(AVERAGEIFS(Observed!AJ$2:AJ$2369,Observed!$A$2:$A$2369,$A526,Observed!$C$2:$C$2369,$C526)),AVERAGEIFS(Observed!AJ$2:AJ$2369,Observed!$A$2:$A$2369,$A526,Observed!$C$2:$C$2369,$C526),"")</f>
        <v/>
      </c>
      <c r="AK526" s="40" t="str">
        <f>IF(ISNUMBER(AVERAGEIFS(Observed!AK$2:AK$2369,Observed!$A$2:$A$2369,$A526,Observed!$C$2:$C$2369,$C526)),AVERAGEIFS(Observed!AK$2:AK$2369,Observed!$A$2:$A$2369,$A526,Observed!$C$2:$C$2369,$C526),"")</f>
        <v/>
      </c>
      <c r="AL526" s="41" t="str">
        <f>IF(ISNUMBER(AVERAGEIFS(Observed!AL$2:AL$2369,Observed!$A$2:$A$2369,$A526,Observed!$C$2:$C$2369,$C526)),AVERAGEIFS(Observed!AL$2:AL$2369,Observed!$A$2:$A$2369,$A526,Observed!$C$2:$C$2369,$C526),"")</f>
        <v/>
      </c>
      <c r="AM526" s="40" t="str">
        <f>IF(ISNUMBER(AVERAGEIFS(Observed!AM$2:AM$2369,Observed!$A$2:$A$2369,$A526,Observed!$C$2:$C$2369,$C526)),AVERAGEIFS(Observed!AM$2:AM$2369,Observed!$A$2:$A$2369,$A526,Observed!$C$2:$C$2369,$C526),"")</f>
        <v/>
      </c>
      <c r="AN526" s="40" t="str">
        <f>IF(ISNUMBER(AVERAGEIFS(Observed!AN$2:AN$2369,Observed!$A$2:$A$2369,$A526,Observed!$C$2:$C$2369,$C526)),AVERAGEIFS(Observed!AN$2:AN$2369,Observed!$A$2:$A$2369,$A526,Observed!$C$2:$C$2369,$C526),"")</f>
        <v/>
      </c>
      <c r="AO526" s="40" t="str">
        <f>IF(ISNUMBER(AVERAGEIFS(Observed!AO$2:AO$2369,Observed!$A$2:$A$2369,$A526,Observed!$C$2:$C$2369,$C526)),AVERAGEIFS(Observed!AO$2:AO$2369,Observed!$A$2:$A$2369,$A526,Observed!$C$2:$C$2369,$C526),"")</f>
        <v/>
      </c>
      <c r="AP526" s="41" t="str">
        <f>IF(ISNUMBER(AVERAGEIFS(Observed!AP$2:AP$2369,Observed!$A$2:$A$2369,$A526,Observed!$C$2:$C$2369,$C526)),AVERAGEIFS(Observed!AP$2:AP$2369,Observed!$A$2:$A$2369,$A526,Observed!$C$2:$C$2369,$C526),"")</f>
        <v/>
      </c>
      <c r="AQ526" s="40" t="str">
        <f>IF(ISNUMBER(AVERAGEIFS(Observed!AQ$2:AQ$2369,Observed!$A$2:$A$2369,$A526,Observed!$C$2:$C$2369,$C526)),AVERAGEIFS(Observed!AQ$2:AQ$2369,Observed!$A$2:$A$2369,$A526,Observed!$C$2:$C$2369,$C526),"")</f>
        <v/>
      </c>
      <c r="AR526" s="40" t="str">
        <f>IF(ISNUMBER(AVERAGEIFS(Observed!AR$2:AR$2369,Observed!$A$2:$A$2369,$A526,Observed!$C$2:$C$2369,$C526)),AVERAGEIFS(Observed!AR$2:AR$2369,Observed!$A$2:$A$2369,$A526,Observed!$C$2:$C$2369,$C526),"")</f>
        <v/>
      </c>
      <c r="AS526" s="3">
        <f>COUNTIFS(Observed!$A$2:$A$2369,$A526,Observed!$C$2:$C$2369,$C526)</f>
        <v>3</v>
      </c>
      <c r="AT526" s="3">
        <f t="shared" si="8"/>
        <v>4</v>
      </c>
    </row>
    <row r="527" spans="1:46" x14ac:dyDescent="0.25">
      <c r="A527" t="s">
        <v>72</v>
      </c>
      <c r="B527" t="s">
        <v>68</v>
      </c>
      <c r="C527" s="7">
        <v>42076</v>
      </c>
      <c r="D527" t="s">
        <v>101</v>
      </c>
      <c r="F527">
        <v>500</v>
      </c>
      <c r="J527" t="s">
        <v>96</v>
      </c>
      <c r="K527" t="s">
        <v>59</v>
      </c>
      <c r="L527">
        <v>3</v>
      </c>
      <c r="M527" t="s">
        <v>75</v>
      </c>
      <c r="N527" s="39">
        <f>IF(ISNUMBER(AVERAGEIFS(Observed!N$2:N$2369,Observed!$A$2:$A$2369,$A527,Observed!$C$2:$C$2369,$C527)),AVERAGEIFS(Observed!N$2:N$2369,Observed!$A$2:$A$2369,$A527,Observed!$C$2:$C$2369,$C527),"")</f>
        <v>756.73333333333323</v>
      </c>
      <c r="O527" s="40">
        <f>IF(ISNUMBER(AVERAGEIFS(Observed!O$2:O$2369,Observed!$A$2:$A$2369,$A527,Observed!$C$2:$C$2369,$C527)),AVERAGEIFS(Observed!O$2:O$2369,Observed!$A$2:$A$2369,$A527,Observed!$C$2:$C$2369,$C527),"")</f>
        <v>75.673333333333332</v>
      </c>
      <c r="P527" s="40" t="str">
        <f>IF(ISNUMBER(AVERAGEIFS(Observed!P$2:P$2369,Observed!$A$2:$A$2369,$A527,Observed!$C$2:$C$2369,$C527)),AVERAGEIFS(Observed!P$2:P$2369,Observed!$A$2:$A$2369,$A527,Observed!$C$2:$C$2369,$C527),"")</f>
        <v/>
      </c>
      <c r="Q527" s="40" t="str">
        <f>IF(ISNUMBER(AVERAGEIFS(Observed!Q$2:Q$2369,Observed!$A$2:$A$2369,$A527,Observed!$C$2:$C$2369,$C527)),AVERAGEIFS(Observed!Q$2:Q$2369,Observed!$A$2:$A$2369,$A527,Observed!$C$2:$C$2369,$C527),"")</f>
        <v/>
      </c>
      <c r="R527" s="40" t="str">
        <f>IF(ISNUMBER(AVERAGEIFS(Observed!R$2:R$2369,Observed!$A$2:$A$2369,$A527,Observed!$C$2:$C$2369,$C527)),AVERAGEIFS(Observed!R$2:R$2369,Observed!$A$2:$A$2369,$A527,Observed!$C$2:$C$2369,$C527),"")</f>
        <v/>
      </c>
      <c r="S527" s="41" t="str">
        <f>IF(ISNUMBER(AVERAGEIFS(Observed!S$2:S$2369,Observed!$A$2:$A$2369,$A527,Observed!$C$2:$C$2369,$C527)),AVERAGEIFS(Observed!S$2:S$2369,Observed!$A$2:$A$2369,$A527,Observed!$C$2:$C$2369,$C527),"")</f>
        <v/>
      </c>
      <c r="T527" s="41" t="str">
        <f>IF(ISNUMBER(AVERAGEIFS(Observed!T$2:T$2369,Observed!$A$2:$A$2369,$A527,Observed!$C$2:$C$2369,$C527)),AVERAGEIFS(Observed!T$2:T$2369,Observed!$A$2:$A$2369,$A527,Observed!$C$2:$C$2369,$C527),"")</f>
        <v/>
      </c>
      <c r="U527" s="41" t="str">
        <f>IF(ISNUMBER(AVERAGEIFS(Observed!U$2:U$2369,Observed!$A$2:$A$2369,$A527,Observed!$C$2:$C$2369,$C527)),AVERAGEIFS(Observed!U$2:U$2369,Observed!$A$2:$A$2369,$A527,Observed!$C$2:$C$2369,$C527),"")</f>
        <v/>
      </c>
      <c r="V527" s="40" t="str">
        <f>IF(ISNUMBER(AVERAGEIFS(Observed!V$2:V$2369,Observed!$A$2:$A$2369,$A527,Observed!$C$2:$C$2369,$C527)),AVERAGEIFS(Observed!V$2:V$2369,Observed!$A$2:$A$2369,$A527,Observed!$C$2:$C$2369,$C527),"")</f>
        <v/>
      </c>
      <c r="W527" s="8" t="str">
        <f>IF(ISNUMBER(AVERAGEIFS(Observed!W$2:W$2369,Observed!$A$2:$A$2369,$A527,Observed!$C$2:$C$2369,$C527)),AVERAGEIFS(Observed!W$2:W$2369,Observed!$A$2:$A$2369,$A527,Observed!$C$2:$C$2369,$C527),"")</f>
        <v/>
      </c>
      <c r="X527" s="8" t="str">
        <f>IF(ISNUMBER(AVERAGEIFS(Observed!X$2:X$2369,Observed!$A$2:$A$2369,$A527,Observed!$C$2:$C$2369,$C527)),AVERAGEIFS(Observed!X$2:X$2369,Observed!$A$2:$A$2369,$A527,Observed!$C$2:$C$2369,$C527),"")</f>
        <v/>
      </c>
      <c r="Y527" s="40" t="str">
        <f>IF(ISNUMBER(AVERAGEIFS(Observed!Y$2:Y$2369,Observed!$A$2:$A$2369,$A527,Observed!$C$2:$C$2369,$C527)),AVERAGEIFS(Observed!Y$2:Y$2369,Observed!$A$2:$A$2369,$A527,Observed!$C$2:$C$2369,$C527),"")</f>
        <v/>
      </c>
      <c r="Z527" s="40" t="str">
        <f>IF(ISNUMBER(AVERAGEIFS(Observed!Z$2:Z$2369,Observed!$A$2:$A$2369,$A527,Observed!$C$2:$C$2369,$C527)),AVERAGEIFS(Observed!Z$2:Z$2369,Observed!$A$2:$A$2369,$A527,Observed!$C$2:$C$2369,$C527),"")</f>
        <v/>
      </c>
      <c r="AA527" s="40" t="str">
        <f>IF(ISNUMBER(AVERAGEIFS(Observed!AA$2:AA$2369,Observed!$A$2:$A$2369,$A527,Observed!$C$2:$C$2369,$C527)),AVERAGEIFS(Observed!AA$2:AA$2369,Observed!$A$2:$A$2369,$A527,Observed!$C$2:$C$2369,$C527),"")</f>
        <v/>
      </c>
      <c r="AB527" s="40" t="str">
        <f>IF(ISNUMBER(AVERAGEIFS(Observed!AB$2:AB$2369,Observed!$A$2:$A$2369,$A527,Observed!$C$2:$C$2369,$C527)),AVERAGEIFS(Observed!AB$2:AB$2369,Observed!$A$2:$A$2369,$A527,Observed!$C$2:$C$2369,$C527),"")</f>
        <v/>
      </c>
      <c r="AC527" s="40" t="str">
        <f>IF(ISNUMBER(AVERAGEIFS(Observed!AC$2:AC$2369,Observed!$A$2:$A$2369,$A527,Observed!$C$2:$C$2369,$C527)),AVERAGEIFS(Observed!AC$2:AC$2369,Observed!$A$2:$A$2369,$A527,Observed!$C$2:$C$2369,$C527),"")</f>
        <v/>
      </c>
      <c r="AD527" s="40" t="str">
        <f>IF(ISNUMBER(AVERAGEIFS(Observed!AD$2:AD$2369,Observed!$A$2:$A$2369,$A527,Observed!$C$2:$C$2369,$C527)),AVERAGEIFS(Observed!AD$2:AD$2369,Observed!$A$2:$A$2369,$A527,Observed!$C$2:$C$2369,$C527),"")</f>
        <v/>
      </c>
      <c r="AE527" s="40" t="str">
        <f>IF(ISNUMBER(AVERAGEIFS(Observed!AE$2:AE$2369,Observed!$A$2:$A$2369,$A527,Observed!$C$2:$C$2369,$C527)),AVERAGEIFS(Observed!AE$2:AE$2369,Observed!$A$2:$A$2369,$A527,Observed!$C$2:$C$2369,$C527),"")</f>
        <v/>
      </c>
      <c r="AF527" s="40" t="str">
        <f>IF(ISNUMBER(AVERAGEIFS(Observed!AF$2:AF$2369,Observed!$A$2:$A$2369,$A527,Observed!$C$2:$C$2369,$C527)),AVERAGEIFS(Observed!AF$2:AF$2369,Observed!$A$2:$A$2369,$A527,Observed!$C$2:$C$2369,$C527),"")</f>
        <v/>
      </c>
      <c r="AG527" s="40">
        <f>IF(ISNUMBER(AVERAGEIFS(Observed!AG$2:AG$2369,Observed!$A$2:$A$2369,$A527,Observed!$C$2:$C$2369,$C527)),AVERAGEIFS(Observed!AG$2:AG$2369,Observed!$A$2:$A$2369,$A527,Observed!$C$2:$C$2369,$C527),"")</f>
        <v>3.1199999999999997</v>
      </c>
      <c r="AH527" s="41">
        <f>IF(ISNUMBER(AVERAGEIFS(Observed!AH$2:AH$2369,Observed!$A$2:$A$2369,$A527,Observed!$C$2:$C$2369,$C527)),AVERAGEIFS(Observed!AH$2:AH$2369,Observed!$A$2:$A$2369,$A527,Observed!$C$2:$C$2369,$C527),"")</f>
        <v>5.000000000000001E-2</v>
      </c>
      <c r="AI527" s="41">
        <f>IF(ISNUMBER(AVERAGEIFS(Observed!AI$2:AI$2369,Observed!$A$2:$A$2369,$A527,Observed!$C$2:$C$2369,$C527)),AVERAGEIFS(Observed!AI$2:AI$2369,Observed!$A$2:$A$2369,$A527,Observed!$C$2:$C$2369,$C527),"")</f>
        <v>5.000000000000001E-2</v>
      </c>
      <c r="AJ527" s="41" t="str">
        <f>IF(ISNUMBER(AVERAGEIFS(Observed!AJ$2:AJ$2369,Observed!$A$2:$A$2369,$A527,Observed!$C$2:$C$2369,$C527)),AVERAGEIFS(Observed!AJ$2:AJ$2369,Observed!$A$2:$A$2369,$A527,Observed!$C$2:$C$2369,$C527),"")</f>
        <v/>
      </c>
      <c r="AK527" s="40" t="str">
        <f>IF(ISNUMBER(AVERAGEIFS(Observed!AK$2:AK$2369,Observed!$A$2:$A$2369,$A527,Observed!$C$2:$C$2369,$C527)),AVERAGEIFS(Observed!AK$2:AK$2369,Observed!$A$2:$A$2369,$A527,Observed!$C$2:$C$2369,$C527),"")</f>
        <v/>
      </c>
      <c r="AL527" s="41" t="str">
        <f>IF(ISNUMBER(AVERAGEIFS(Observed!AL$2:AL$2369,Observed!$A$2:$A$2369,$A527,Observed!$C$2:$C$2369,$C527)),AVERAGEIFS(Observed!AL$2:AL$2369,Observed!$A$2:$A$2369,$A527,Observed!$C$2:$C$2369,$C527),"")</f>
        <v/>
      </c>
      <c r="AM527" s="40" t="str">
        <f>IF(ISNUMBER(AVERAGEIFS(Observed!AM$2:AM$2369,Observed!$A$2:$A$2369,$A527,Observed!$C$2:$C$2369,$C527)),AVERAGEIFS(Observed!AM$2:AM$2369,Observed!$A$2:$A$2369,$A527,Observed!$C$2:$C$2369,$C527),"")</f>
        <v/>
      </c>
      <c r="AN527" s="40" t="str">
        <f>IF(ISNUMBER(AVERAGEIFS(Observed!AN$2:AN$2369,Observed!$A$2:$A$2369,$A527,Observed!$C$2:$C$2369,$C527)),AVERAGEIFS(Observed!AN$2:AN$2369,Observed!$A$2:$A$2369,$A527,Observed!$C$2:$C$2369,$C527),"")</f>
        <v/>
      </c>
      <c r="AO527" s="40" t="str">
        <f>IF(ISNUMBER(AVERAGEIFS(Observed!AO$2:AO$2369,Observed!$A$2:$A$2369,$A527,Observed!$C$2:$C$2369,$C527)),AVERAGEIFS(Observed!AO$2:AO$2369,Observed!$A$2:$A$2369,$A527,Observed!$C$2:$C$2369,$C527),"")</f>
        <v/>
      </c>
      <c r="AP527" s="41" t="str">
        <f>IF(ISNUMBER(AVERAGEIFS(Observed!AP$2:AP$2369,Observed!$A$2:$A$2369,$A527,Observed!$C$2:$C$2369,$C527)),AVERAGEIFS(Observed!AP$2:AP$2369,Observed!$A$2:$A$2369,$A527,Observed!$C$2:$C$2369,$C527),"")</f>
        <v/>
      </c>
      <c r="AQ527" s="40" t="str">
        <f>IF(ISNUMBER(AVERAGEIFS(Observed!AQ$2:AQ$2369,Observed!$A$2:$A$2369,$A527,Observed!$C$2:$C$2369,$C527)),AVERAGEIFS(Observed!AQ$2:AQ$2369,Observed!$A$2:$A$2369,$A527,Observed!$C$2:$C$2369,$C527),"")</f>
        <v/>
      </c>
      <c r="AR527" s="40" t="str">
        <f>IF(ISNUMBER(AVERAGEIFS(Observed!AR$2:AR$2369,Observed!$A$2:$A$2369,$A527,Observed!$C$2:$C$2369,$C527)),AVERAGEIFS(Observed!AR$2:AR$2369,Observed!$A$2:$A$2369,$A527,Observed!$C$2:$C$2369,$C527),"")</f>
        <v/>
      </c>
      <c r="AS527" s="3">
        <f>COUNTIFS(Observed!$A$2:$A$2369,$A527,Observed!$C$2:$C$2369,$C527)</f>
        <v>3</v>
      </c>
      <c r="AT527" s="3">
        <f t="shared" si="8"/>
        <v>4</v>
      </c>
    </row>
    <row r="528" spans="1:46" x14ac:dyDescent="0.25">
      <c r="A528" t="s">
        <v>69</v>
      </c>
      <c r="B528" t="s">
        <v>68</v>
      </c>
      <c r="C528" s="7">
        <v>42081</v>
      </c>
      <c r="D528" t="s">
        <v>101</v>
      </c>
      <c r="F528">
        <v>0</v>
      </c>
      <c r="J528" t="s">
        <v>96</v>
      </c>
      <c r="K528" t="s">
        <v>59</v>
      </c>
      <c r="L528">
        <v>3</v>
      </c>
      <c r="M528" t="s">
        <v>76</v>
      </c>
      <c r="N528" s="39">
        <f>IF(ISNUMBER(AVERAGEIFS(Observed!N$2:N$2369,Observed!$A$2:$A$2369,$A528,Observed!$C$2:$C$2369,$C528)),AVERAGEIFS(Observed!N$2:N$2369,Observed!$A$2:$A$2369,$A528,Observed!$C$2:$C$2369,$C528),"")</f>
        <v>665</v>
      </c>
      <c r="O528" s="40">
        <f>IF(ISNUMBER(AVERAGEIFS(Observed!O$2:O$2369,Observed!$A$2:$A$2369,$A528,Observed!$C$2:$C$2369,$C528)),AVERAGEIFS(Observed!O$2:O$2369,Observed!$A$2:$A$2369,$A528,Observed!$C$2:$C$2369,$C528),"")</f>
        <v>66.5</v>
      </c>
      <c r="P528" s="40" t="str">
        <f>IF(ISNUMBER(AVERAGEIFS(Observed!P$2:P$2369,Observed!$A$2:$A$2369,$A528,Observed!$C$2:$C$2369,$C528)),AVERAGEIFS(Observed!P$2:P$2369,Observed!$A$2:$A$2369,$A528,Observed!$C$2:$C$2369,$C528),"")</f>
        <v/>
      </c>
      <c r="Q528" s="40" t="str">
        <f>IF(ISNUMBER(AVERAGEIFS(Observed!Q$2:Q$2369,Observed!$A$2:$A$2369,$A528,Observed!$C$2:$C$2369,$C528)),AVERAGEIFS(Observed!Q$2:Q$2369,Observed!$A$2:$A$2369,$A528,Observed!$C$2:$C$2369,$C528),"")</f>
        <v/>
      </c>
      <c r="R528" s="40" t="str">
        <f>IF(ISNUMBER(AVERAGEIFS(Observed!R$2:R$2369,Observed!$A$2:$A$2369,$A528,Observed!$C$2:$C$2369,$C528)),AVERAGEIFS(Observed!R$2:R$2369,Observed!$A$2:$A$2369,$A528,Observed!$C$2:$C$2369,$C528),"")</f>
        <v/>
      </c>
      <c r="S528" s="41" t="str">
        <f>IF(ISNUMBER(AVERAGEIFS(Observed!S$2:S$2369,Observed!$A$2:$A$2369,$A528,Observed!$C$2:$C$2369,$C528)),AVERAGEIFS(Observed!S$2:S$2369,Observed!$A$2:$A$2369,$A528,Observed!$C$2:$C$2369,$C528),"")</f>
        <v/>
      </c>
      <c r="T528" s="41" t="str">
        <f>IF(ISNUMBER(AVERAGEIFS(Observed!T$2:T$2369,Observed!$A$2:$A$2369,$A528,Observed!$C$2:$C$2369,$C528)),AVERAGEIFS(Observed!T$2:T$2369,Observed!$A$2:$A$2369,$A528,Observed!$C$2:$C$2369,$C528),"")</f>
        <v/>
      </c>
      <c r="U528" s="41" t="str">
        <f>IF(ISNUMBER(AVERAGEIFS(Observed!U$2:U$2369,Observed!$A$2:$A$2369,$A528,Observed!$C$2:$C$2369,$C528)),AVERAGEIFS(Observed!U$2:U$2369,Observed!$A$2:$A$2369,$A528,Observed!$C$2:$C$2369,$C528),"")</f>
        <v/>
      </c>
      <c r="V528" s="40" t="str">
        <f>IF(ISNUMBER(AVERAGEIFS(Observed!V$2:V$2369,Observed!$A$2:$A$2369,$A528,Observed!$C$2:$C$2369,$C528)),AVERAGEIFS(Observed!V$2:V$2369,Observed!$A$2:$A$2369,$A528,Observed!$C$2:$C$2369,$C528),"")</f>
        <v/>
      </c>
      <c r="W528" s="8" t="str">
        <f>IF(ISNUMBER(AVERAGEIFS(Observed!W$2:W$2369,Observed!$A$2:$A$2369,$A528,Observed!$C$2:$C$2369,$C528)),AVERAGEIFS(Observed!W$2:W$2369,Observed!$A$2:$A$2369,$A528,Observed!$C$2:$C$2369,$C528),"")</f>
        <v/>
      </c>
      <c r="X528" s="8" t="str">
        <f>IF(ISNUMBER(AVERAGEIFS(Observed!X$2:X$2369,Observed!$A$2:$A$2369,$A528,Observed!$C$2:$C$2369,$C528)),AVERAGEIFS(Observed!X$2:X$2369,Observed!$A$2:$A$2369,$A528,Observed!$C$2:$C$2369,$C528),"")</f>
        <v/>
      </c>
      <c r="Y528" s="40" t="str">
        <f>IF(ISNUMBER(AVERAGEIFS(Observed!Y$2:Y$2369,Observed!$A$2:$A$2369,$A528,Observed!$C$2:$C$2369,$C528)),AVERAGEIFS(Observed!Y$2:Y$2369,Observed!$A$2:$A$2369,$A528,Observed!$C$2:$C$2369,$C528),"")</f>
        <v/>
      </c>
      <c r="Z528" s="40" t="str">
        <f>IF(ISNUMBER(AVERAGEIFS(Observed!Z$2:Z$2369,Observed!$A$2:$A$2369,$A528,Observed!$C$2:$C$2369,$C528)),AVERAGEIFS(Observed!Z$2:Z$2369,Observed!$A$2:$A$2369,$A528,Observed!$C$2:$C$2369,$C528),"")</f>
        <v/>
      </c>
      <c r="AA528" s="40" t="str">
        <f>IF(ISNUMBER(AVERAGEIFS(Observed!AA$2:AA$2369,Observed!$A$2:$A$2369,$A528,Observed!$C$2:$C$2369,$C528)),AVERAGEIFS(Observed!AA$2:AA$2369,Observed!$A$2:$A$2369,$A528,Observed!$C$2:$C$2369,$C528),"")</f>
        <v/>
      </c>
      <c r="AB528" s="40" t="str">
        <f>IF(ISNUMBER(AVERAGEIFS(Observed!AB$2:AB$2369,Observed!$A$2:$A$2369,$A528,Observed!$C$2:$C$2369,$C528)),AVERAGEIFS(Observed!AB$2:AB$2369,Observed!$A$2:$A$2369,$A528,Observed!$C$2:$C$2369,$C528),"")</f>
        <v/>
      </c>
      <c r="AC528" s="40" t="str">
        <f>IF(ISNUMBER(AVERAGEIFS(Observed!AC$2:AC$2369,Observed!$A$2:$A$2369,$A528,Observed!$C$2:$C$2369,$C528)),AVERAGEIFS(Observed!AC$2:AC$2369,Observed!$A$2:$A$2369,$A528,Observed!$C$2:$C$2369,$C528),"")</f>
        <v/>
      </c>
      <c r="AD528" s="40" t="str">
        <f>IF(ISNUMBER(AVERAGEIFS(Observed!AD$2:AD$2369,Observed!$A$2:$A$2369,$A528,Observed!$C$2:$C$2369,$C528)),AVERAGEIFS(Observed!AD$2:AD$2369,Observed!$A$2:$A$2369,$A528,Observed!$C$2:$C$2369,$C528),"")</f>
        <v/>
      </c>
      <c r="AE528" s="40" t="str">
        <f>IF(ISNUMBER(AVERAGEIFS(Observed!AE$2:AE$2369,Observed!$A$2:$A$2369,$A528,Observed!$C$2:$C$2369,$C528)),AVERAGEIFS(Observed!AE$2:AE$2369,Observed!$A$2:$A$2369,$A528,Observed!$C$2:$C$2369,$C528),"")</f>
        <v/>
      </c>
      <c r="AF528" s="40" t="str">
        <f>IF(ISNUMBER(AVERAGEIFS(Observed!AF$2:AF$2369,Observed!$A$2:$A$2369,$A528,Observed!$C$2:$C$2369,$C528)),AVERAGEIFS(Observed!AF$2:AF$2369,Observed!$A$2:$A$2369,$A528,Observed!$C$2:$C$2369,$C528),"")</f>
        <v/>
      </c>
      <c r="AG528" s="40">
        <f>IF(ISNUMBER(AVERAGEIFS(Observed!AG$2:AG$2369,Observed!$A$2:$A$2369,$A528,Observed!$C$2:$C$2369,$C528)),AVERAGEIFS(Observed!AG$2:AG$2369,Observed!$A$2:$A$2369,$A528,Observed!$C$2:$C$2369,$C528),"")</f>
        <v>2.5366666666666666</v>
      </c>
      <c r="AH528" s="41">
        <f>IF(ISNUMBER(AVERAGEIFS(Observed!AH$2:AH$2369,Observed!$A$2:$A$2369,$A528,Observed!$C$2:$C$2369,$C528)),AVERAGEIFS(Observed!AH$2:AH$2369,Observed!$A$2:$A$2369,$A528,Observed!$C$2:$C$2369,$C528),"")</f>
        <v>4.0666666666666663E-2</v>
      </c>
      <c r="AI528" s="41">
        <f>IF(ISNUMBER(AVERAGEIFS(Observed!AI$2:AI$2369,Observed!$A$2:$A$2369,$A528,Observed!$C$2:$C$2369,$C528)),AVERAGEIFS(Observed!AI$2:AI$2369,Observed!$A$2:$A$2369,$A528,Observed!$C$2:$C$2369,$C528),"")</f>
        <v>4.0666666666666663E-2</v>
      </c>
      <c r="AJ528" s="41" t="str">
        <f>IF(ISNUMBER(AVERAGEIFS(Observed!AJ$2:AJ$2369,Observed!$A$2:$A$2369,$A528,Observed!$C$2:$C$2369,$C528)),AVERAGEIFS(Observed!AJ$2:AJ$2369,Observed!$A$2:$A$2369,$A528,Observed!$C$2:$C$2369,$C528),"")</f>
        <v/>
      </c>
      <c r="AK528" s="40" t="str">
        <f>IF(ISNUMBER(AVERAGEIFS(Observed!AK$2:AK$2369,Observed!$A$2:$A$2369,$A528,Observed!$C$2:$C$2369,$C528)),AVERAGEIFS(Observed!AK$2:AK$2369,Observed!$A$2:$A$2369,$A528,Observed!$C$2:$C$2369,$C528),"")</f>
        <v/>
      </c>
      <c r="AL528" s="41" t="str">
        <f>IF(ISNUMBER(AVERAGEIFS(Observed!AL$2:AL$2369,Observed!$A$2:$A$2369,$A528,Observed!$C$2:$C$2369,$C528)),AVERAGEIFS(Observed!AL$2:AL$2369,Observed!$A$2:$A$2369,$A528,Observed!$C$2:$C$2369,$C528),"")</f>
        <v/>
      </c>
      <c r="AM528" s="40" t="str">
        <f>IF(ISNUMBER(AVERAGEIFS(Observed!AM$2:AM$2369,Observed!$A$2:$A$2369,$A528,Observed!$C$2:$C$2369,$C528)),AVERAGEIFS(Observed!AM$2:AM$2369,Observed!$A$2:$A$2369,$A528,Observed!$C$2:$C$2369,$C528),"")</f>
        <v/>
      </c>
      <c r="AN528" s="40" t="str">
        <f>IF(ISNUMBER(AVERAGEIFS(Observed!AN$2:AN$2369,Observed!$A$2:$A$2369,$A528,Observed!$C$2:$C$2369,$C528)),AVERAGEIFS(Observed!AN$2:AN$2369,Observed!$A$2:$A$2369,$A528,Observed!$C$2:$C$2369,$C528),"")</f>
        <v/>
      </c>
      <c r="AO528" s="40" t="str">
        <f>IF(ISNUMBER(AVERAGEIFS(Observed!AO$2:AO$2369,Observed!$A$2:$A$2369,$A528,Observed!$C$2:$C$2369,$C528)),AVERAGEIFS(Observed!AO$2:AO$2369,Observed!$A$2:$A$2369,$A528,Observed!$C$2:$C$2369,$C528),"")</f>
        <v/>
      </c>
      <c r="AP528" s="41" t="str">
        <f>IF(ISNUMBER(AVERAGEIFS(Observed!AP$2:AP$2369,Observed!$A$2:$A$2369,$A528,Observed!$C$2:$C$2369,$C528)),AVERAGEIFS(Observed!AP$2:AP$2369,Observed!$A$2:$A$2369,$A528,Observed!$C$2:$C$2369,$C528),"")</f>
        <v/>
      </c>
      <c r="AQ528" s="40" t="str">
        <f>IF(ISNUMBER(AVERAGEIFS(Observed!AQ$2:AQ$2369,Observed!$A$2:$A$2369,$A528,Observed!$C$2:$C$2369,$C528)),AVERAGEIFS(Observed!AQ$2:AQ$2369,Observed!$A$2:$A$2369,$A528,Observed!$C$2:$C$2369,$C528),"")</f>
        <v/>
      </c>
      <c r="AR528" s="40" t="str">
        <f>IF(ISNUMBER(AVERAGEIFS(Observed!AR$2:AR$2369,Observed!$A$2:$A$2369,$A528,Observed!$C$2:$C$2369,$C528)),AVERAGEIFS(Observed!AR$2:AR$2369,Observed!$A$2:$A$2369,$A528,Observed!$C$2:$C$2369,$C528),"")</f>
        <v/>
      </c>
      <c r="AS528" s="3">
        <f>COUNTIFS(Observed!$A$2:$A$2369,$A528,Observed!$C$2:$C$2369,$C528)</f>
        <v>3</v>
      </c>
      <c r="AT528" s="3">
        <f t="shared" si="8"/>
        <v>4</v>
      </c>
    </row>
    <row r="529" spans="1:46" x14ac:dyDescent="0.25">
      <c r="A529" t="s">
        <v>71</v>
      </c>
      <c r="B529" t="s">
        <v>68</v>
      </c>
      <c r="C529" s="7">
        <v>42081</v>
      </c>
      <c r="D529" t="s">
        <v>101</v>
      </c>
      <c r="F529">
        <v>50</v>
      </c>
      <c r="J529" t="s">
        <v>96</v>
      </c>
      <c r="K529" t="s">
        <v>59</v>
      </c>
      <c r="L529">
        <v>3</v>
      </c>
      <c r="M529" t="s">
        <v>76</v>
      </c>
      <c r="N529" s="39">
        <f>IF(ISNUMBER(AVERAGEIFS(Observed!N$2:N$2369,Observed!$A$2:$A$2369,$A529,Observed!$C$2:$C$2369,$C529)),AVERAGEIFS(Observed!N$2:N$2369,Observed!$A$2:$A$2369,$A529,Observed!$C$2:$C$2369,$C529),"")</f>
        <v>699.4</v>
      </c>
      <c r="O529" s="40">
        <f>IF(ISNUMBER(AVERAGEIFS(Observed!O$2:O$2369,Observed!$A$2:$A$2369,$A529,Observed!$C$2:$C$2369,$C529)),AVERAGEIFS(Observed!O$2:O$2369,Observed!$A$2:$A$2369,$A529,Observed!$C$2:$C$2369,$C529),"")</f>
        <v>69.94</v>
      </c>
      <c r="P529" s="40" t="str">
        <f>IF(ISNUMBER(AVERAGEIFS(Observed!P$2:P$2369,Observed!$A$2:$A$2369,$A529,Observed!$C$2:$C$2369,$C529)),AVERAGEIFS(Observed!P$2:P$2369,Observed!$A$2:$A$2369,$A529,Observed!$C$2:$C$2369,$C529),"")</f>
        <v/>
      </c>
      <c r="Q529" s="40" t="str">
        <f>IF(ISNUMBER(AVERAGEIFS(Observed!Q$2:Q$2369,Observed!$A$2:$A$2369,$A529,Observed!$C$2:$C$2369,$C529)),AVERAGEIFS(Observed!Q$2:Q$2369,Observed!$A$2:$A$2369,$A529,Observed!$C$2:$C$2369,$C529),"")</f>
        <v/>
      </c>
      <c r="R529" s="40" t="str">
        <f>IF(ISNUMBER(AVERAGEIFS(Observed!R$2:R$2369,Observed!$A$2:$A$2369,$A529,Observed!$C$2:$C$2369,$C529)),AVERAGEIFS(Observed!R$2:R$2369,Observed!$A$2:$A$2369,$A529,Observed!$C$2:$C$2369,$C529),"")</f>
        <v/>
      </c>
      <c r="S529" s="41" t="str">
        <f>IF(ISNUMBER(AVERAGEIFS(Observed!S$2:S$2369,Observed!$A$2:$A$2369,$A529,Observed!$C$2:$C$2369,$C529)),AVERAGEIFS(Observed!S$2:S$2369,Observed!$A$2:$A$2369,$A529,Observed!$C$2:$C$2369,$C529),"")</f>
        <v/>
      </c>
      <c r="T529" s="41" t="str">
        <f>IF(ISNUMBER(AVERAGEIFS(Observed!T$2:T$2369,Observed!$A$2:$A$2369,$A529,Observed!$C$2:$C$2369,$C529)),AVERAGEIFS(Observed!T$2:T$2369,Observed!$A$2:$A$2369,$A529,Observed!$C$2:$C$2369,$C529),"")</f>
        <v/>
      </c>
      <c r="U529" s="41" t="str">
        <f>IF(ISNUMBER(AVERAGEIFS(Observed!U$2:U$2369,Observed!$A$2:$A$2369,$A529,Observed!$C$2:$C$2369,$C529)),AVERAGEIFS(Observed!U$2:U$2369,Observed!$A$2:$A$2369,$A529,Observed!$C$2:$C$2369,$C529),"")</f>
        <v/>
      </c>
      <c r="V529" s="40" t="str">
        <f>IF(ISNUMBER(AVERAGEIFS(Observed!V$2:V$2369,Observed!$A$2:$A$2369,$A529,Observed!$C$2:$C$2369,$C529)),AVERAGEIFS(Observed!V$2:V$2369,Observed!$A$2:$A$2369,$A529,Observed!$C$2:$C$2369,$C529),"")</f>
        <v/>
      </c>
      <c r="W529" s="8" t="str">
        <f>IF(ISNUMBER(AVERAGEIFS(Observed!W$2:W$2369,Observed!$A$2:$A$2369,$A529,Observed!$C$2:$C$2369,$C529)),AVERAGEIFS(Observed!W$2:W$2369,Observed!$A$2:$A$2369,$A529,Observed!$C$2:$C$2369,$C529),"")</f>
        <v/>
      </c>
      <c r="X529" s="8" t="str">
        <f>IF(ISNUMBER(AVERAGEIFS(Observed!X$2:X$2369,Observed!$A$2:$A$2369,$A529,Observed!$C$2:$C$2369,$C529)),AVERAGEIFS(Observed!X$2:X$2369,Observed!$A$2:$A$2369,$A529,Observed!$C$2:$C$2369,$C529),"")</f>
        <v/>
      </c>
      <c r="Y529" s="40" t="str">
        <f>IF(ISNUMBER(AVERAGEIFS(Observed!Y$2:Y$2369,Observed!$A$2:$A$2369,$A529,Observed!$C$2:$C$2369,$C529)),AVERAGEIFS(Observed!Y$2:Y$2369,Observed!$A$2:$A$2369,$A529,Observed!$C$2:$C$2369,$C529),"")</f>
        <v/>
      </c>
      <c r="Z529" s="40" t="str">
        <f>IF(ISNUMBER(AVERAGEIFS(Observed!Z$2:Z$2369,Observed!$A$2:$A$2369,$A529,Observed!$C$2:$C$2369,$C529)),AVERAGEIFS(Observed!Z$2:Z$2369,Observed!$A$2:$A$2369,$A529,Observed!$C$2:$C$2369,$C529),"")</f>
        <v/>
      </c>
      <c r="AA529" s="40" t="str">
        <f>IF(ISNUMBER(AVERAGEIFS(Observed!AA$2:AA$2369,Observed!$A$2:$A$2369,$A529,Observed!$C$2:$C$2369,$C529)),AVERAGEIFS(Observed!AA$2:AA$2369,Observed!$A$2:$A$2369,$A529,Observed!$C$2:$C$2369,$C529),"")</f>
        <v/>
      </c>
      <c r="AB529" s="40" t="str">
        <f>IF(ISNUMBER(AVERAGEIFS(Observed!AB$2:AB$2369,Observed!$A$2:$A$2369,$A529,Observed!$C$2:$C$2369,$C529)),AVERAGEIFS(Observed!AB$2:AB$2369,Observed!$A$2:$A$2369,$A529,Observed!$C$2:$C$2369,$C529),"")</f>
        <v/>
      </c>
      <c r="AC529" s="40" t="str">
        <f>IF(ISNUMBER(AVERAGEIFS(Observed!AC$2:AC$2369,Observed!$A$2:$A$2369,$A529,Observed!$C$2:$C$2369,$C529)),AVERAGEIFS(Observed!AC$2:AC$2369,Observed!$A$2:$A$2369,$A529,Observed!$C$2:$C$2369,$C529),"")</f>
        <v/>
      </c>
      <c r="AD529" s="40" t="str">
        <f>IF(ISNUMBER(AVERAGEIFS(Observed!AD$2:AD$2369,Observed!$A$2:$A$2369,$A529,Observed!$C$2:$C$2369,$C529)),AVERAGEIFS(Observed!AD$2:AD$2369,Observed!$A$2:$A$2369,$A529,Observed!$C$2:$C$2369,$C529),"")</f>
        <v/>
      </c>
      <c r="AE529" s="40" t="str">
        <f>IF(ISNUMBER(AVERAGEIFS(Observed!AE$2:AE$2369,Observed!$A$2:$A$2369,$A529,Observed!$C$2:$C$2369,$C529)),AVERAGEIFS(Observed!AE$2:AE$2369,Observed!$A$2:$A$2369,$A529,Observed!$C$2:$C$2369,$C529),"")</f>
        <v/>
      </c>
      <c r="AF529" s="40" t="str">
        <f>IF(ISNUMBER(AVERAGEIFS(Observed!AF$2:AF$2369,Observed!$A$2:$A$2369,$A529,Observed!$C$2:$C$2369,$C529)),AVERAGEIFS(Observed!AF$2:AF$2369,Observed!$A$2:$A$2369,$A529,Observed!$C$2:$C$2369,$C529),"")</f>
        <v/>
      </c>
      <c r="AG529" s="40">
        <f>IF(ISNUMBER(AVERAGEIFS(Observed!AG$2:AG$2369,Observed!$A$2:$A$2369,$A529,Observed!$C$2:$C$2369,$C529)),AVERAGEIFS(Observed!AG$2:AG$2369,Observed!$A$2:$A$2369,$A529,Observed!$C$2:$C$2369,$C529),"")</f>
        <v>2.4500000000000006</v>
      </c>
      <c r="AH529" s="41">
        <f>IF(ISNUMBER(AVERAGEIFS(Observed!AH$2:AH$2369,Observed!$A$2:$A$2369,$A529,Observed!$C$2:$C$2369,$C529)),AVERAGEIFS(Observed!AH$2:AH$2369,Observed!$A$2:$A$2369,$A529,Observed!$C$2:$C$2369,$C529),"")</f>
        <v>3.9333333333333331E-2</v>
      </c>
      <c r="AI529" s="41">
        <f>IF(ISNUMBER(AVERAGEIFS(Observed!AI$2:AI$2369,Observed!$A$2:$A$2369,$A529,Observed!$C$2:$C$2369,$C529)),AVERAGEIFS(Observed!AI$2:AI$2369,Observed!$A$2:$A$2369,$A529,Observed!$C$2:$C$2369,$C529),"")</f>
        <v>3.9333333333333331E-2</v>
      </c>
      <c r="AJ529" s="41" t="str">
        <f>IF(ISNUMBER(AVERAGEIFS(Observed!AJ$2:AJ$2369,Observed!$A$2:$A$2369,$A529,Observed!$C$2:$C$2369,$C529)),AVERAGEIFS(Observed!AJ$2:AJ$2369,Observed!$A$2:$A$2369,$A529,Observed!$C$2:$C$2369,$C529),"")</f>
        <v/>
      </c>
      <c r="AK529" s="40" t="str">
        <f>IF(ISNUMBER(AVERAGEIFS(Observed!AK$2:AK$2369,Observed!$A$2:$A$2369,$A529,Observed!$C$2:$C$2369,$C529)),AVERAGEIFS(Observed!AK$2:AK$2369,Observed!$A$2:$A$2369,$A529,Observed!$C$2:$C$2369,$C529),"")</f>
        <v/>
      </c>
      <c r="AL529" s="41" t="str">
        <f>IF(ISNUMBER(AVERAGEIFS(Observed!AL$2:AL$2369,Observed!$A$2:$A$2369,$A529,Observed!$C$2:$C$2369,$C529)),AVERAGEIFS(Observed!AL$2:AL$2369,Observed!$A$2:$A$2369,$A529,Observed!$C$2:$C$2369,$C529),"")</f>
        <v/>
      </c>
      <c r="AM529" s="40" t="str">
        <f>IF(ISNUMBER(AVERAGEIFS(Observed!AM$2:AM$2369,Observed!$A$2:$A$2369,$A529,Observed!$C$2:$C$2369,$C529)),AVERAGEIFS(Observed!AM$2:AM$2369,Observed!$A$2:$A$2369,$A529,Observed!$C$2:$C$2369,$C529),"")</f>
        <v/>
      </c>
      <c r="AN529" s="40" t="str">
        <f>IF(ISNUMBER(AVERAGEIFS(Observed!AN$2:AN$2369,Observed!$A$2:$A$2369,$A529,Observed!$C$2:$C$2369,$C529)),AVERAGEIFS(Observed!AN$2:AN$2369,Observed!$A$2:$A$2369,$A529,Observed!$C$2:$C$2369,$C529),"")</f>
        <v/>
      </c>
      <c r="AO529" s="40" t="str">
        <f>IF(ISNUMBER(AVERAGEIFS(Observed!AO$2:AO$2369,Observed!$A$2:$A$2369,$A529,Observed!$C$2:$C$2369,$C529)),AVERAGEIFS(Observed!AO$2:AO$2369,Observed!$A$2:$A$2369,$A529,Observed!$C$2:$C$2369,$C529),"")</f>
        <v/>
      </c>
      <c r="AP529" s="41" t="str">
        <f>IF(ISNUMBER(AVERAGEIFS(Observed!AP$2:AP$2369,Observed!$A$2:$A$2369,$A529,Observed!$C$2:$C$2369,$C529)),AVERAGEIFS(Observed!AP$2:AP$2369,Observed!$A$2:$A$2369,$A529,Observed!$C$2:$C$2369,$C529),"")</f>
        <v/>
      </c>
      <c r="AQ529" s="40" t="str">
        <f>IF(ISNUMBER(AVERAGEIFS(Observed!AQ$2:AQ$2369,Observed!$A$2:$A$2369,$A529,Observed!$C$2:$C$2369,$C529)),AVERAGEIFS(Observed!AQ$2:AQ$2369,Observed!$A$2:$A$2369,$A529,Observed!$C$2:$C$2369,$C529),"")</f>
        <v/>
      </c>
      <c r="AR529" s="40" t="str">
        <f>IF(ISNUMBER(AVERAGEIFS(Observed!AR$2:AR$2369,Observed!$A$2:$A$2369,$A529,Observed!$C$2:$C$2369,$C529)),AVERAGEIFS(Observed!AR$2:AR$2369,Observed!$A$2:$A$2369,$A529,Observed!$C$2:$C$2369,$C529),"")</f>
        <v/>
      </c>
      <c r="AS529" s="3">
        <f>COUNTIFS(Observed!$A$2:$A$2369,$A529,Observed!$C$2:$C$2369,$C529)</f>
        <v>3</v>
      </c>
      <c r="AT529" s="3">
        <f t="shared" si="8"/>
        <v>4</v>
      </c>
    </row>
    <row r="530" spans="1:46" x14ac:dyDescent="0.25">
      <c r="A530" t="s">
        <v>70</v>
      </c>
      <c r="B530" t="s">
        <v>68</v>
      </c>
      <c r="C530" s="7">
        <v>42081</v>
      </c>
      <c r="D530" t="s">
        <v>101</v>
      </c>
      <c r="F530">
        <v>100</v>
      </c>
      <c r="J530" t="s">
        <v>96</v>
      </c>
      <c r="K530" t="s">
        <v>59</v>
      </c>
      <c r="L530">
        <v>3</v>
      </c>
      <c r="M530" t="s">
        <v>76</v>
      </c>
      <c r="N530" s="39">
        <f>IF(ISNUMBER(AVERAGEIFS(Observed!N$2:N$2369,Observed!$A$2:$A$2369,$A530,Observed!$C$2:$C$2369,$C530)),AVERAGEIFS(Observed!N$2:N$2369,Observed!$A$2:$A$2369,$A530,Observed!$C$2:$C$2369,$C530),"")</f>
        <v>888.6</v>
      </c>
      <c r="O530" s="40">
        <f>IF(ISNUMBER(AVERAGEIFS(Observed!O$2:O$2369,Observed!$A$2:$A$2369,$A530,Observed!$C$2:$C$2369,$C530)),AVERAGEIFS(Observed!O$2:O$2369,Observed!$A$2:$A$2369,$A530,Observed!$C$2:$C$2369,$C530),"")</f>
        <v>88.860000000000014</v>
      </c>
      <c r="P530" s="40" t="str">
        <f>IF(ISNUMBER(AVERAGEIFS(Observed!P$2:P$2369,Observed!$A$2:$A$2369,$A530,Observed!$C$2:$C$2369,$C530)),AVERAGEIFS(Observed!P$2:P$2369,Observed!$A$2:$A$2369,$A530,Observed!$C$2:$C$2369,$C530),"")</f>
        <v/>
      </c>
      <c r="Q530" s="40" t="str">
        <f>IF(ISNUMBER(AVERAGEIFS(Observed!Q$2:Q$2369,Observed!$A$2:$A$2369,$A530,Observed!$C$2:$C$2369,$C530)),AVERAGEIFS(Observed!Q$2:Q$2369,Observed!$A$2:$A$2369,$A530,Observed!$C$2:$C$2369,$C530),"")</f>
        <v/>
      </c>
      <c r="R530" s="40" t="str">
        <f>IF(ISNUMBER(AVERAGEIFS(Observed!R$2:R$2369,Observed!$A$2:$A$2369,$A530,Observed!$C$2:$C$2369,$C530)),AVERAGEIFS(Observed!R$2:R$2369,Observed!$A$2:$A$2369,$A530,Observed!$C$2:$C$2369,$C530),"")</f>
        <v/>
      </c>
      <c r="S530" s="41" t="str">
        <f>IF(ISNUMBER(AVERAGEIFS(Observed!S$2:S$2369,Observed!$A$2:$A$2369,$A530,Observed!$C$2:$C$2369,$C530)),AVERAGEIFS(Observed!S$2:S$2369,Observed!$A$2:$A$2369,$A530,Observed!$C$2:$C$2369,$C530),"")</f>
        <v/>
      </c>
      <c r="T530" s="41" t="str">
        <f>IF(ISNUMBER(AVERAGEIFS(Observed!T$2:T$2369,Observed!$A$2:$A$2369,$A530,Observed!$C$2:$C$2369,$C530)),AVERAGEIFS(Observed!T$2:T$2369,Observed!$A$2:$A$2369,$A530,Observed!$C$2:$C$2369,$C530),"")</f>
        <v/>
      </c>
      <c r="U530" s="41" t="str">
        <f>IF(ISNUMBER(AVERAGEIFS(Observed!U$2:U$2369,Observed!$A$2:$A$2369,$A530,Observed!$C$2:$C$2369,$C530)),AVERAGEIFS(Observed!U$2:U$2369,Observed!$A$2:$A$2369,$A530,Observed!$C$2:$C$2369,$C530),"")</f>
        <v/>
      </c>
      <c r="V530" s="40" t="str">
        <f>IF(ISNUMBER(AVERAGEIFS(Observed!V$2:V$2369,Observed!$A$2:$A$2369,$A530,Observed!$C$2:$C$2369,$C530)),AVERAGEIFS(Observed!V$2:V$2369,Observed!$A$2:$A$2369,$A530,Observed!$C$2:$C$2369,$C530),"")</f>
        <v/>
      </c>
      <c r="W530" s="8" t="str">
        <f>IF(ISNUMBER(AVERAGEIFS(Observed!W$2:W$2369,Observed!$A$2:$A$2369,$A530,Observed!$C$2:$C$2369,$C530)),AVERAGEIFS(Observed!W$2:W$2369,Observed!$A$2:$A$2369,$A530,Observed!$C$2:$C$2369,$C530),"")</f>
        <v/>
      </c>
      <c r="X530" s="8" t="str">
        <f>IF(ISNUMBER(AVERAGEIFS(Observed!X$2:X$2369,Observed!$A$2:$A$2369,$A530,Observed!$C$2:$C$2369,$C530)),AVERAGEIFS(Observed!X$2:X$2369,Observed!$A$2:$A$2369,$A530,Observed!$C$2:$C$2369,$C530),"")</f>
        <v/>
      </c>
      <c r="Y530" s="40" t="str">
        <f>IF(ISNUMBER(AVERAGEIFS(Observed!Y$2:Y$2369,Observed!$A$2:$A$2369,$A530,Observed!$C$2:$C$2369,$C530)),AVERAGEIFS(Observed!Y$2:Y$2369,Observed!$A$2:$A$2369,$A530,Observed!$C$2:$C$2369,$C530),"")</f>
        <v/>
      </c>
      <c r="Z530" s="40" t="str">
        <f>IF(ISNUMBER(AVERAGEIFS(Observed!Z$2:Z$2369,Observed!$A$2:$A$2369,$A530,Observed!$C$2:$C$2369,$C530)),AVERAGEIFS(Observed!Z$2:Z$2369,Observed!$A$2:$A$2369,$A530,Observed!$C$2:$C$2369,$C530),"")</f>
        <v/>
      </c>
      <c r="AA530" s="40" t="str">
        <f>IF(ISNUMBER(AVERAGEIFS(Observed!AA$2:AA$2369,Observed!$A$2:$A$2369,$A530,Observed!$C$2:$C$2369,$C530)),AVERAGEIFS(Observed!AA$2:AA$2369,Observed!$A$2:$A$2369,$A530,Observed!$C$2:$C$2369,$C530),"")</f>
        <v/>
      </c>
      <c r="AB530" s="40" t="str">
        <f>IF(ISNUMBER(AVERAGEIFS(Observed!AB$2:AB$2369,Observed!$A$2:$A$2369,$A530,Observed!$C$2:$C$2369,$C530)),AVERAGEIFS(Observed!AB$2:AB$2369,Observed!$A$2:$A$2369,$A530,Observed!$C$2:$C$2369,$C530),"")</f>
        <v/>
      </c>
      <c r="AC530" s="40" t="str">
        <f>IF(ISNUMBER(AVERAGEIFS(Observed!AC$2:AC$2369,Observed!$A$2:$A$2369,$A530,Observed!$C$2:$C$2369,$C530)),AVERAGEIFS(Observed!AC$2:AC$2369,Observed!$A$2:$A$2369,$A530,Observed!$C$2:$C$2369,$C530),"")</f>
        <v/>
      </c>
      <c r="AD530" s="40" t="str">
        <f>IF(ISNUMBER(AVERAGEIFS(Observed!AD$2:AD$2369,Observed!$A$2:$A$2369,$A530,Observed!$C$2:$C$2369,$C530)),AVERAGEIFS(Observed!AD$2:AD$2369,Observed!$A$2:$A$2369,$A530,Observed!$C$2:$C$2369,$C530),"")</f>
        <v/>
      </c>
      <c r="AE530" s="40" t="str">
        <f>IF(ISNUMBER(AVERAGEIFS(Observed!AE$2:AE$2369,Observed!$A$2:$A$2369,$A530,Observed!$C$2:$C$2369,$C530)),AVERAGEIFS(Observed!AE$2:AE$2369,Observed!$A$2:$A$2369,$A530,Observed!$C$2:$C$2369,$C530),"")</f>
        <v/>
      </c>
      <c r="AF530" s="40" t="str">
        <f>IF(ISNUMBER(AVERAGEIFS(Observed!AF$2:AF$2369,Observed!$A$2:$A$2369,$A530,Observed!$C$2:$C$2369,$C530)),AVERAGEIFS(Observed!AF$2:AF$2369,Observed!$A$2:$A$2369,$A530,Observed!$C$2:$C$2369,$C530),"")</f>
        <v/>
      </c>
      <c r="AG530" s="40">
        <f>IF(ISNUMBER(AVERAGEIFS(Observed!AG$2:AG$2369,Observed!$A$2:$A$2369,$A530,Observed!$C$2:$C$2369,$C530)),AVERAGEIFS(Observed!AG$2:AG$2369,Observed!$A$2:$A$2369,$A530,Observed!$C$2:$C$2369,$C530),"")</f>
        <v>2.6633333333333336</v>
      </c>
      <c r="AH530" s="41">
        <f>IF(ISNUMBER(AVERAGEIFS(Observed!AH$2:AH$2369,Observed!$A$2:$A$2369,$A530,Observed!$C$2:$C$2369,$C530)),AVERAGEIFS(Observed!AH$2:AH$2369,Observed!$A$2:$A$2369,$A530,Observed!$C$2:$C$2369,$C530),"")</f>
        <v>4.2666666666666665E-2</v>
      </c>
      <c r="AI530" s="41">
        <f>IF(ISNUMBER(AVERAGEIFS(Observed!AI$2:AI$2369,Observed!$A$2:$A$2369,$A530,Observed!$C$2:$C$2369,$C530)),AVERAGEIFS(Observed!AI$2:AI$2369,Observed!$A$2:$A$2369,$A530,Observed!$C$2:$C$2369,$C530),"")</f>
        <v>4.2666666666666665E-2</v>
      </c>
      <c r="AJ530" s="41" t="str">
        <f>IF(ISNUMBER(AVERAGEIFS(Observed!AJ$2:AJ$2369,Observed!$A$2:$A$2369,$A530,Observed!$C$2:$C$2369,$C530)),AVERAGEIFS(Observed!AJ$2:AJ$2369,Observed!$A$2:$A$2369,$A530,Observed!$C$2:$C$2369,$C530),"")</f>
        <v/>
      </c>
      <c r="AK530" s="40" t="str">
        <f>IF(ISNUMBER(AVERAGEIFS(Observed!AK$2:AK$2369,Observed!$A$2:$A$2369,$A530,Observed!$C$2:$C$2369,$C530)),AVERAGEIFS(Observed!AK$2:AK$2369,Observed!$A$2:$A$2369,$A530,Observed!$C$2:$C$2369,$C530),"")</f>
        <v/>
      </c>
      <c r="AL530" s="41" t="str">
        <f>IF(ISNUMBER(AVERAGEIFS(Observed!AL$2:AL$2369,Observed!$A$2:$A$2369,$A530,Observed!$C$2:$C$2369,$C530)),AVERAGEIFS(Observed!AL$2:AL$2369,Observed!$A$2:$A$2369,$A530,Observed!$C$2:$C$2369,$C530),"")</f>
        <v/>
      </c>
      <c r="AM530" s="40" t="str">
        <f>IF(ISNUMBER(AVERAGEIFS(Observed!AM$2:AM$2369,Observed!$A$2:$A$2369,$A530,Observed!$C$2:$C$2369,$C530)),AVERAGEIFS(Observed!AM$2:AM$2369,Observed!$A$2:$A$2369,$A530,Observed!$C$2:$C$2369,$C530),"")</f>
        <v/>
      </c>
      <c r="AN530" s="40" t="str">
        <f>IF(ISNUMBER(AVERAGEIFS(Observed!AN$2:AN$2369,Observed!$A$2:$A$2369,$A530,Observed!$C$2:$C$2369,$C530)),AVERAGEIFS(Observed!AN$2:AN$2369,Observed!$A$2:$A$2369,$A530,Observed!$C$2:$C$2369,$C530),"")</f>
        <v/>
      </c>
      <c r="AO530" s="40" t="str">
        <f>IF(ISNUMBER(AVERAGEIFS(Observed!AO$2:AO$2369,Observed!$A$2:$A$2369,$A530,Observed!$C$2:$C$2369,$C530)),AVERAGEIFS(Observed!AO$2:AO$2369,Observed!$A$2:$A$2369,$A530,Observed!$C$2:$C$2369,$C530),"")</f>
        <v/>
      </c>
      <c r="AP530" s="41" t="str">
        <f>IF(ISNUMBER(AVERAGEIFS(Observed!AP$2:AP$2369,Observed!$A$2:$A$2369,$A530,Observed!$C$2:$C$2369,$C530)),AVERAGEIFS(Observed!AP$2:AP$2369,Observed!$A$2:$A$2369,$A530,Observed!$C$2:$C$2369,$C530),"")</f>
        <v/>
      </c>
      <c r="AQ530" s="40" t="str">
        <f>IF(ISNUMBER(AVERAGEIFS(Observed!AQ$2:AQ$2369,Observed!$A$2:$A$2369,$A530,Observed!$C$2:$C$2369,$C530)),AVERAGEIFS(Observed!AQ$2:AQ$2369,Observed!$A$2:$A$2369,$A530,Observed!$C$2:$C$2369,$C530),"")</f>
        <v/>
      </c>
      <c r="AR530" s="40" t="str">
        <f>IF(ISNUMBER(AVERAGEIFS(Observed!AR$2:AR$2369,Observed!$A$2:$A$2369,$A530,Observed!$C$2:$C$2369,$C530)),AVERAGEIFS(Observed!AR$2:AR$2369,Observed!$A$2:$A$2369,$A530,Observed!$C$2:$C$2369,$C530),"")</f>
        <v/>
      </c>
      <c r="AS530" s="3">
        <f>COUNTIFS(Observed!$A$2:$A$2369,$A530,Observed!$C$2:$C$2369,$C530)</f>
        <v>3</v>
      </c>
      <c r="AT530" s="3">
        <f t="shared" si="8"/>
        <v>4</v>
      </c>
    </row>
    <row r="531" spans="1:46" x14ac:dyDescent="0.25">
      <c r="A531" t="s">
        <v>67</v>
      </c>
      <c r="B531" t="s">
        <v>68</v>
      </c>
      <c r="C531" s="7">
        <v>42081</v>
      </c>
      <c r="D531" t="s">
        <v>101</v>
      </c>
      <c r="F531">
        <v>200</v>
      </c>
      <c r="J531" t="s">
        <v>96</v>
      </c>
      <c r="K531" t="s">
        <v>59</v>
      </c>
      <c r="L531">
        <v>3</v>
      </c>
      <c r="M531" t="s">
        <v>76</v>
      </c>
      <c r="N531" s="39">
        <f>IF(ISNUMBER(AVERAGEIFS(Observed!N$2:N$2369,Observed!$A$2:$A$2369,$A531,Observed!$C$2:$C$2369,$C531)),AVERAGEIFS(Observed!N$2:N$2369,Observed!$A$2:$A$2369,$A531,Observed!$C$2:$C$2369,$C531),"")</f>
        <v>1014.7333333333332</v>
      </c>
      <c r="O531" s="40">
        <f>IF(ISNUMBER(AVERAGEIFS(Observed!O$2:O$2369,Observed!$A$2:$A$2369,$A531,Observed!$C$2:$C$2369,$C531)),AVERAGEIFS(Observed!O$2:O$2369,Observed!$A$2:$A$2369,$A531,Observed!$C$2:$C$2369,$C531),"")</f>
        <v>101.47333333333331</v>
      </c>
      <c r="P531" s="40" t="str">
        <f>IF(ISNUMBER(AVERAGEIFS(Observed!P$2:P$2369,Observed!$A$2:$A$2369,$A531,Observed!$C$2:$C$2369,$C531)),AVERAGEIFS(Observed!P$2:P$2369,Observed!$A$2:$A$2369,$A531,Observed!$C$2:$C$2369,$C531),"")</f>
        <v/>
      </c>
      <c r="Q531" s="40" t="str">
        <f>IF(ISNUMBER(AVERAGEIFS(Observed!Q$2:Q$2369,Observed!$A$2:$A$2369,$A531,Observed!$C$2:$C$2369,$C531)),AVERAGEIFS(Observed!Q$2:Q$2369,Observed!$A$2:$A$2369,$A531,Observed!$C$2:$C$2369,$C531),"")</f>
        <v/>
      </c>
      <c r="R531" s="40" t="str">
        <f>IF(ISNUMBER(AVERAGEIFS(Observed!R$2:R$2369,Observed!$A$2:$A$2369,$A531,Observed!$C$2:$C$2369,$C531)),AVERAGEIFS(Observed!R$2:R$2369,Observed!$A$2:$A$2369,$A531,Observed!$C$2:$C$2369,$C531),"")</f>
        <v/>
      </c>
      <c r="S531" s="41" t="str">
        <f>IF(ISNUMBER(AVERAGEIFS(Observed!S$2:S$2369,Observed!$A$2:$A$2369,$A531,Observed!$C$2:$C$2369,$C531)),AVERAGEIFS(Observed!S$2:S$2369,Observed!$A$2:$A$2369,$A531,Observed!$C$2:$C$2369,$C531),"")</f>
        <v/>
      </c>
      <c r="T531" s="41" t="str">
        <f>IF(ISNUMBER(AVERAGEIFS(Observed!T$2:T$2369,Observed!$A$2:$A$2369,$A531,Observed!$C$2:$C$2369,$C531)),AVERAGEIFS(Observed!T$2:T$2369,Observed!$A$2:$A$2369,$A531,Observed!$C$2:$C$2369,$C531),"")</f>
        <v/>
      </c>
      <c r="U531" s="41" t="str">
        <f>IF(ISNUMBER(AVERAGEIFS(Observed!U$2:U$2369,Observed!$A$2:$A$2369,$A531,Observed!$C$2:$C$2369,$C531)),AVERAGEIFS(Observed!U$2:U$2369,Observed!$A$2:$A$2369,$A531,Observed!$C$2:$C$2369,$C531),"")</f>
        <v/>
      </c>
      <c r="V531" s="40" t="str">
        <f>IF(ISNUMBER(AVERAGEIFS(Observed!V$2:V$2369,Observed!$A$2:$A$2369,$A531,Observed!$C$2:$C$2369,$C531)),AVERAGEIFS(Observed!V$2:V$2369,Observed!$A$2:$A$2369,$A531,Observed!$C$2:$C$2369,$C531),"")</f>
        <v/>
      </c>
      <c r="W531" s="8" t="str">
        <f>IF(ISNUMBER(AVERAGEIFS(Observed!W$2:W$2369,Observed!$A$2:$A$2369,$A531,Observed!$C$2:$C$2369,$C531)),AVERAGEIFS(Observed!W$2:W$2369,Observed!$A$2:$A$2369,$A531,Observed!$C$2:$C$2369,$C531),"")</f>
        <v/>
      </c>
      <c r="X531" s="8" t="str">
        <f>IF(ISNUMBER(AVERAGEIFS(Observed!X$2:X$2369,Observed!$A$2:$A$2369,$A531,Observed!$C$2:$C$2369,$C531)),AVERAGEIFS(Observed!X$2:X$2369,Observed!$A$2:$A$2369,$A531,Observed!$C$2:$C$2369,$C531),"")</f>
        <v/>
      </c>
      <c r="Y531" s="40" t="str">
        <f>IF(ISNUMBER(AVERAGEIFS(Observed!Y$2:Y$2369,Observed!$A$2:$A$2369,$A531,Observed!$C$2:$C$2369,$C531)),AVERAGEIFS(Observed!Y$2:Y$2369,Observed!$A$2:$A$2369,$A531,Observed!$C$2:$C$2369,$C531),"")</f>
        <v/>
      </c>
      <c r="Z531" s="40" t="str">
        <f>IF(ISNUMBER(AVERAGEIFS(Observed!Z$2:Z$2369,Observed!$A$2:$A$2369,$A531,Observed!$C$2:$C$2369,$C531)),AVERAGEIFS(Observed!Z$2:Z$2369,Observed!$A$2:$A$2369,$A531,Observed!$C$2:$C$2369,$C531),"")</f>
        <v/>
      </c>
      <c r="AA531" s="40" t="str">
        <f>IF(ISNUMBER(AVERAGEIFS(Observed!AA$2:AA$2369,Observed!$A$2:$A$2369,$A531,Observed!$C$2:$C$2369,$C531)),AVERAGEIFS(Observed!AA$2:AA$2369,Observed!$A$2:$A$2369,$A531,Observed!$C$2:$C$2369,$C531),"")</f>
        <v/>
      </c>
      <c r="AB531" s="40" t="str">
        <f>IF(ISNUMBER(AVERAGEIFS(Observed!AB$2:AB$2369,Observed!$A$2:$A$2369,$A531,Observed!$C$2:$C$2369,$C531)),AVERAGEIFS(Observed!AB$2:AB$2369,Observed!$A$2:$A$2369,$A531,Observed!$C$2:$C$2369,$C531),"")</f>
        <v/>
      </c>
      <c r="AC531" s="40" t="str">
        <f>IF(ISNUMBER(AVERAGEIFS(Observed!AC$2:AC$2369,Observed!$A$2:$A$2369,$A531,Observed!$C$2:$C$2369,$C531)),AVERAGEIFS(Observed!AC$2:AC$2369,Observed!$A$2:$A$2369,$A531,Observed!$C$2:$C$2369,$C531),"")</f>
        <v/>
      </c>
      <c r="AD531" s="40" t="str">
        <f>IF(ISNUMBER(AVERAGEIFS(Observed!AD$2:AD$2369,Observed!$A$2:$A$2369,$A531,Observed!$C$2:$C$2369,$C531)),AVERAGEIFS(Observed!AD$2:AD$2369,Observed!$A$2:$A$2369,$A531,Observed!$C$2:$C$2369,$C531),"")</f>
        <v/>
      </c>
      <c r="AE531" s="40" t="str">
        <f>IF(ISNUMBER(AVERAGEIFS(Observed!AE$2:AE$2369,Observed!$A$2:$A$2369,$A531,Observed!$C$2:$C$2369,$C531)),AVERAGEIFS(Observed!AE$2:AE$2369,Observed!$A$2:$A$2369,$A531,Observed!$C$2:$C$2369,$C531),"")</f>
        <v/>
      </c>
      <c r="AF531" s="40" t="str">
        <f>IF(ISNUMBER(AVERAGEIFS(Observed!AF$2:AF$2369,Observed!$A$2:$A$2369,$A531,Observed!$C$2:$C$2369,$C531)),AVERAGEIFS(Observed!AF$2:AF$2369,Observed!$A$2:$A$2369,$A531,Observed!$C$2:$C$2369,$C531),"")</f>
        <v/>
      </c>
      <c r="AG531" s="40">
        <f>IF(ISNUMBER(AVERAGEIFS(Observed!AG$2:AG$2369,Observed!$A$2:$A$2369,$A531,Observed!$C$2:$C$2369,$C531)),AVERAGEIFS(Observed!AG$2:AG$2369,Observed!$A$2:$A$2369,$A531,Observed!$C$2:$C$2369,$C531),"")</f>
        <v>2.9666666666666668</v>
      </c>
      <c r="AH531" s="41">
        <f>IF(ISNUMBER(AVERAGEIFS(Observed!AH$2:AH$2369,Observed!$A$2:$A$2369,$A531,Observed!$C$2:$C$2369,$C531)),AVERAGEIFS(Observed!AH$2:AH$2369,Observed!$A$2:$A$2369,$A531,Observed!$C$2:$C$2369,$C531),"")</f>
        <v>4.7333333333333338E-2</v>
      </c>
      <c r="AI531" s="41">
        <f>IF(ISNUMBER(AVERAGEIFS(Observed!AI$2:AI$2369,Observed!$A$2:$A$2369,$A531,Observed!$C$2:$C$2369,$C531)),AVERAGEIFS(Observed!AI$2:AI$2369,Observed!$A$2:$A$2369,$A531,Observed!$C$2:$C$2369,$C531),"")</f>
        <v>4.7333333333333338E-2</v>
      </c>
      <c r="AJ531" s="41" t="str">
        <f>IF(ISNUMBER(AVERAGEIFS(Observed!AJ$2:AJ$2369,Observed!$A$2:$A$2369,$A531,Observed!$C$2:$C$2369,$C531)),AVERAGEIFS(Observed!AJ$2:AJ$2369,Observed!$A$2:$A$2369,$A531,Observed!$C$2:$C$2369,$C531),"")</f>
        <v/>
      </c>
      <c r="AK531" s="40" t="str">
        <f>IF(ISNUMBER(AVERAGEIFS(Observed!AK$2:AK$2369,Observed!$A$2:$A$2369,$A531,Observed!$C$2:$C$2369,$C531)),AVERAGEIFS(Observed!AK$2:AK$2369,Observed!$A$2:$A$2369,$A531,Observed!$C$2:$C$2369,$C531),"")</f>
        <v/>
      </c>
      <c r="AL531" s="41" t="str">
        <f>IF(ISNUMBER(AVERAGEIFS(Observed!AL$2:AL$2369,Observed!$A$2:$A$2369,$A531,Observed!$C$2:$C$2369,$C531)),AVERAGEIFS(Observed!AL$2:AL$2369,Observed!$A$2:$A$2369,$A531,Observed!$C$2:$C$2369,$C531),"")</f>
        <v/>
      </c>
      <c r="AM531" s="40" t="str">
        <f>IF(ISNUMBER(AVERAGEIFS(Observed!AM$2:AM$2369,Observed!$A$2:$A$2369,$A531,Observed!$C$2:$C$2369,$C531)),AVERAGEIFS(Observed!AM$2:AM$2369,Observed!$A$2:$A$2369,$A531,Observed!$C$2:$C$2369,$C531),"")</f>
        <v/>
      </c>
      <c r="AN531" s="40" t="str">
        <f>IF(ISNUMBER(AVERAGEIFS(Observed!AN$2:AN$2369,Observed!$A$2:$A$2369,$A531,Observed!$C$2:$C$2369,$C531)),AVERAGEIFS(Observed!AN$2:AN$2369,Observed!$A$2:$A$2369,$A531,Observed!$C$2:$C$2369,$C531),"")</f>
        <v/>
      </c>
      <c r="AO531" s="40" t="str">
        <f>IF(ISNUMBER(AVERAGEIFS(Observed!AO$2:AO$2369,Observed!$A$2:$A$2369,$A531,Observed!$C$2:$C$2369,$C531)),AVERAGEIFS(Observed!AO$2:AO$2369,Observed!$A$2:$A$2369,$A531,Observed!$C$2:$C$2369,$C531),"")</f>
        <v/>
      </c>
      <c r="AP531" s="41" t="str">
        <f>IF(ISNUMBER(AVERAGEIFS(Observed!AP$2:AP$2369,Observed!$A$2:$A$2369,$A531,Observed!$C$2:$C$2369,$C531)),AVERAGEIFS(Observed!AP$2:AP$2369,Observed!$A$2:$A$2369,$A531,Observed!$C$2:$C$2369,$C531),"")</f>
        <v/>
      </c>
      <c r="AQ531" s="40" t="str">
        <f>IF(ISNUMBER(AVERAGEIFS(Observed!AQ$2:AQ$2369,Observed!$A$2:$A$2369,$A531,Observed!$C$2:$C$2369,$C531)),AVERAGEIFS(Observed!AQ$2:AQ$2369,Observed!$A$2:$A$2369,$A531,Observed!$C$2:$C$2369,$C531),"")</f>
        <v/>
      </c>
      <c r="AR531" s="40" t="str">
        <f>IF(ISNUMBER(AVERAGEIFS(Observed!AR$2:AR$2369,Observed!$A$2:$A$2369,$A531,Observed!$C$2:$C$2369,$C531)),AVERAGEIFS(Observed!AR$2:AR$2369,Observed!$A$2:$A$2369,$A531,Observed!$C$2:$C$2369,$C531),"")</f>
        <v/>
      </c>
      <c r="AS531" s="3">
        <f>COUNTIFS(Observed!$A$2:$A$2369,$A531,Observed!$C$2:$C$2369,$C531)</f>
        <v>3</v>
      </c>
      <c r="AT531" s="3">
        <f t="shared" si="8"/>
        <v>4</v>
      </c>
    </row>
    <row r="532" spans="1:46" x14ac:dyDescent="0.25">
      <c r="A532" t="s">
        <v>73</v>
      </c>
      <c r="B532" t="s">
        <v>68</v>
      </c>
      <c r="C532" s="7">
        <v>42081</v>
      </c>
      <c r="D532" t="s">
        <v>101</v>
      </c>
      <c r="F532">
        <v>350</v>
      </c>
      <c r="J532" t="s">
        <v>96</v>
      </c>
      <c r="K532" t="s">
        <v>59</v>
      </c>
      <c r="L532">
        <v>3</v>
      </c>
      <c r="M532" t="s">
        <v>76</v>
      </c>
      <c r="N532" s="39">
        <f>IF(ISNUMBER(AVERAGEIFS(Observed!N$2:N$2369,Observed!$A$2:$A$2369,$A532,Observed!$C$2:$C$2369,$C532)),AVERAGEIFS(Observed!N$2:N$2369,Observed!$A$2:$A$2369,$A532,Observed!$C$2:$C$2369,$C532),"")</f>
        <v>1037.6666666666667</v>
      </c>
      <c r="O532" s="40">
        <f>IF(ISNUMBER(AVERAGEIFS(Observed!O$2:O$2369,Observed!$A$2:$A$2369,$A532,Observed!$C$2:$C$2369,$C532)),AVERAGEIFS(Observed!O$2:O$2369,Observed!$A$2:$A$2369,$A532,Observed!$C$2:$C$2369,$C532),"")</f>
        <v>103.76666666666667</v>
      </c>
      <c r="P532" s="40" t="str">
        <f>IF(ISNUMBER(AVERAGEIFS(Observed!P$2:P$2369,Observed!$A$2:$A$2369,$A532,Observed!$C$2:$C$2369,$C532)),AVERAGEIFS(Observed!P$2:P$2369,Observed!$A$2:$A$2369,$A532,Observed!$C$2:$C$2369,$C532),"")</f>
        <v/>
      </c>
      <c r="Q532" s="40" t="str">
        <f>IF(ISNUMBER(AVERAGEIFS(Observed!Q$2:Q$2369,Observed!$A$2:$A$2369,$A532,Observed!$C$2:$C$2369,$C532)),AVERAGEIFS(Observed!Q$2:Q$2369,Observed!$A$2:$A$2369,$A532,Observed!$C$2:$C$2369,$C532),"")</f>
        <v/>
      </c>
      <c r="R532" s="40" t="str">
        <f>IF(ISNUMBER(AVERAGEIFS(Observed!R$2:R$2369,Observed!$A$2:$A$2369,$A532,Observed!$C$2:$C$2369,$C532)),AVERAGEIFS(Observed!R$2:R$2369,Observed!$A$2:$A$2369,$A532,Observed!$C$2:$C$2369,$C532),"")</f>
        <v/>
      </c>
      <c r="S532" s="41" t="str">
        <f>IF(ISNUMBER(AVERAGEIFS(Observed!S$2:S$2369,Observed!$A$2:$A$2369,$A532,Observed!$C$2:$C$2369,$C532)),AVERAGEIFS(Observed!S$2:S$2369,Observed!$A$2:$A$2369,$A532,Observed!$C$2:$C$2369,$C532),"")</f>
        <v/>
      </c>
      <c r="T532" s="41" t="str">
        <f>IF(ISNUMBER(AVERAGEIFS(Observed!T$2:T$2369,Observed!$A$2:$A$2369,$A532,Observed!$C$2:$C$2369,$C532)),AVERAGEIFS(Observed!T$2:T$2369,Observed!$A$2:$A$2369,$A532,Observed!$C$2:$C$2369,$C532),"")</f>
        <v/>
      </c>
      <c r="U532" s="41" t="str">
        <f>IF(ISNUMBER(AVERAGEIFS(Observed!U$2:U$2369,Observed!$A$2:$A$2369,$A532,Observed!$C$2:$C$2369,$C532)),AVERAGEIFS(Observed!U$2:U$2369,Observed!$A$2:$A$2369,$A532,Observed!$C$2:$C$2369,$C532),"")</f>
        <v/>
      </c>
      <c r="V532" s="40" t="str">
        <f>IF(ISNUMBER(AVERAGEIFS(Observed!V$2:V$2369,Observed!$A$2:$A$2369,$A532,Observed!$C$2:$C$2369,$C532)),AVERAGEIFS(Observed!V$2:V$2369,Observed!$A$2:$A$2369,$A532,Observed!$C$2:$C$2369,$C532),"")</f>
        <v/>
      </c>
      <c r="W532" s="8" t="str">
        <f>IF(ISNUMBER(AVERAGEIFS(Observed!W$2:W$2369,Observed!$A$2:$A$2369,$A532,Observed!$C$2:$C$2369,$C532)),AVERAGEIFS(Observed!W$2:W$2369,Observed!$A$2:$A$2369,$A532,Observed!$C$2:$C$2369,$C532),"")</f>
        <v/>
      </c>
      <c r="X532" s="8" t="str">
        <f>IF(ISNUMBER(AVERAGEIFS(Observed!X$2:X$2369,Observed!$A$2:$A$2369,$A532,Observed!$C$2:$C$2369,$C532)),AVERAGEIFS(Observed!X$2:X$2369,Observed!$A$2:$A$2369,$A532,Observed!$C$2:$C$2369,$C532),"")</f>
        <v/>
      </c>
      <c r="Y532" s="40" t="str">
        <f>IF(ISNUMBER(AVERAGEIFS(Observed!Y$2:Y$2369,Observed!$A$2:$A$2369,$A532,Observed!$C$2:$C$2369,$C532)),AVERAGEIFS(Observed!Y$2:Y$2369,Observed!$A$2:$A$2369,$A532,Observed!$C$2:$C$2369,$C532),"")</f>
        <v/>
      </c>
      <c r="Z532" s="40" t="str">
        <f>IF(ISNUMBER(AVERAGEIFS(Observed!Z$2:Z$2369,Observed!$A$2:$A$2369,$A532,Observed!$C$2:$C$2369,$C532)),AVERAGEIFS(Observed!Z$2:Z$2369,Observed!$A$2:$A$2369,$A532,Observed!$C$2:$C$2369,$C532),"")</f>
        <v/>
      </c>
      <c r="AA532" s="40" t="str">
        <f>IF(ISNUMBER(AVERAGEIFS(Observed!AA$2:AA$2369,Observed!$A$2:$A$2369,$A532,Observed!$C$2:$C$2369,$C532)),AVERAGEIFS(Observed!AA$2:AA$2369,Observed!$A$2:$A$2369,$A532,Observed!$C$2:$C$2369,$C532),"")</f>
        <v/>
      </c>
      <c r="AB532" s="40" t="str">
        <f>IF(ISNUMBER(AVERAGEIFS(Observed!AB$2:AB$2369,Observed!$A$2:$A$2369,$A532,Observed!$C$2:$C$2369,$C532)),AVERAGEIFS(Observed!AB$2:AB$2369,Observed!$A$2:$A$2369,$A532,Observed!$C$2:$C$2369,$C532),"")</f>
        <v/>
      </c>
      <c r="AC532" s="40" t="str">
        <f>IF(ISNUMBER(AVERAGEIFS(Observed!AC$2:AC$2369,Observed!$A$2:$A$2369,$A532,Observed!$C$2:$C$2369,$C532)),AVERAGEIFS(Observed!AC$2:AC$2369,Observed!$A$2:$A$2369,$A532,Observed!$C$2:$C$2369,$C532),"")</f>
        <v/>
      </c>
      <c r="AD532" s="40" t="str">
        <f>IF(ISNUMBER(AVERAGEIFS(Observed!AD$2:AD$2369,Observed!$A$2:$A$2369,$A532,Observed!$C$2:$C$2369,$C532)),AVERAGEIFS(Observed!AD$2:AD$2369,Observed!$A$2:$A$2369,$A532,Observed!$C$2:$C$2369,$C532),"")</f>
        <v/>
      </c>
      <c r="AE532" s="40" t="str">
        <f>IF(ISNUMBER(AVERAGEIFS(Observed!AE$2:AE$2369,Observed!$A$2:$A$2369,$A532,Observed!$C$2:$C$2369,$C532)),AVERAGEIFS(Observed!AE$2:AE$2369,Observed!$A$2:$A$2369,$A532,Observed!$C$2:$C$2369,$C532),"")</f>
        <v/>
      </c>
      <c r="AF532" s="40" t="str">
        <f>IF(ISNUMBER(AVERAGEIFS(Observed!AF$2:AF$2369,Observed!$A$2:$A$2369,$A532,Observed!$C$2:$C$2369,$C532)),AVERAGEIFS(Observed!AF$2:AF$2369,Observed!$A$2:$A$2369,$A532,Observed!$C$2:$C$2369,$C532),"")</f>
        <v/>
      </c>
      <c r="AG532" s="40">
        <f>IF(ISNUMBER(AVERAGEIFS(Observed!AG$2:AG$2369,Observed!$A$2:$A$2369,$A532,Observed!$C$2:$C$2369,$C532)),AVERAGEIFS(Observed!AG$2:AG$2369,Observed!$A$2:$A$2369,$A532,Observed!$C$2:$C$2369,$C532),"")</f>
        <v>3.1433333333333331</v>
      </c>
      <c r="AH532" s="41">
        <f>IF(ISNUMBER(AVERAGEIFS(Observed!AH$2:AH$2369,Observed!$A$2:$A$2369,$A532,Observed!$C$2:$C$2369,$C532)),AVERAGEIFS(Observed!AH$2:AH$2369,Observed!$A$2:$A$2369,$A532,Observed!$C$2:$C$2369,$C532),"")</f>
        <v>5.000000000000001E-2</v>
      </c>
      <c r="AI532" s="41">
        <f>IF(ISNUMBER(AVERAGEIFS(Observed!AI$2:AI$2369,Observed!$A$2:$A$2369,$A532,Observed!$C$2:$C$2369,$C532)),AVERAGEIFS(Observed!AI$2:AI$2369,Observed!$A$2:$A$2369,$A532,Observed!$C$2:$C$2369,$C532),"")</f>
        <v>5.000000000000001E-2</v>
      </c>
      <c r="AJ532" s="41" t="str">
        <f>IF(ISNUMBER(AVERAGEIFS(Observed!AJ$2:AJ$2369,Observed!$A$2:$A$2369,$A532,Observed!$C$2:$C$2369,$C532)),AVERAGEIFS(Observed!AJ$2:AJ$2369,Observed!$A$2:$A$2369,$A532,Observed!$C$2:$C$2369,$C532),"")</f>
        <v/>
      </c>
      <c r="AK532" s="40" t="str">
        <f>IF(ISNUMBER(AVERAGEIFS(Observed!AK$2:AK$2369,Observed!$A$2:$A$2369,$A532,Observed!$C$2:$C$2369,$C532)),AVERAGEIFS(Observed!AK$2:AK$2369,Observed!$A$2:$A$2369,$A532,Observed!$C$2:$C$2369,$C532),"")</f>
        <v/>
      </c>
      <c r="AL532" s="41" t="str">
        <f>IF(ISNUMBER(AVERAGEIFS(Observed!AL$2:AL$2369,Observed!$A$2:$A$2369,$A532,Observed!$C$2:$C$2369,$C532)),AVERAGEIFS(Observed!AL$2:AL$2369,Observed!$A$2:$A$2369,$A532,Observed!$C$2:$C$2369,$C532),"")</f>
        <v/>
      </c>
      <c r="AM532" s="40" t="str">
        <f>IF(ISNUMBER(AVERAGEIFS(Observed!AM$2:AM$2369,Observed!$A$2:$A$2369,$A532,Observed!$C$2:$C$2369,$C532)),AVERAGEIFS(Observed!AM$2:AM$2369,Observed!$A$2:$A$2369,$A532,Observed!$C$2:$C$2369,$C532),"")</f>
        <v/>
      </c>
      <c r="AN532" s="40" t="str">
        <f>IF(ISNUMBER(AVERAGEIFS(Observed!AN$2:AN$2369,Observed!$A$2:$A$2369,$A532,Observed!$C$2:$C$2369,$C532)),AVERAGEIFS(Observed!AN$2:AN$2369,Observed!$A$2:$A$2369,$A532,Observed!$C$2:$C$2369,$C532),"")</f>
        <v/>
      </c>
      <c r="AO532" s="40" t="str">
        <f>IF(ISNUMBER(AVERAGEIFS(Observed!AO$2:AO$2369,Observed!$A$2:$A$2369,$A532,Observed!$C$2:$C$2369,$C532)),AVERAGEIFS(Observed!AO$2:AO$2369,Observed!$A$2:$A$2369,$A532,Observed!$C$2:$C$2369,$C532),"")</f>
        <v/>
      </c>
      <c r="AP532" s="41" t="str">
        <f>IF(ISNUMBER(AVERAGEIFS(Observed!AP$2:AP$2369,Observed!$A$2:$A$2369,$A532,Observed!$C$2:$C$2369,$C532)),AVERAGEIFS(Observed!AP$2:AP$2369,Observed!$A$2:$A$2369,$A532,Observed!$C$2:$C$2369,$C532),"")</f>
        <v/>
      </c>
      <c r="AQ532" s="40" t="str">
        <f>IF(ISNUMBER(AVERAGEIFS(Observed!AQ$2:AQ$2369,Observed!$A$2:$A$2369,$A532,Observed!$C$2:$C$2369,$C532)),AVERAGEIFS(Observed!AQ$2:AQ$2369,Observed!$A$2:$A$2369,$A532,Observed!$C$2:$C$2369,$C532),"")</f>
        <v/>
      </c>
      <c r="AR532" s="40" t="str">
        <f>IF(ISNUMBER(AVERAGEIFS(Observed!AR$2:AR$2369,Observed!$A$2:$A$2369,$A532,Observed!$C$2:$C$2369,$C532)),AVERAGEIFS(Observed!AR$2:AR$2369,Observed!$A$2:$A$2369,$A532,Observed!$C$2:$C$2369,$C532),"")</f>
        <v/>
      </c>
      <c r="AS532" s="3">
        <f>COUNTIFS(Observed!$A$2:$A$2369,$A532,Observed!$C$2:$C$2369,$C532)</f>
        <v>3</v>
      </c>
      <c r="AT532" s="3">
        <f t="shared" si="8"/>
        <v>4</v>
      </c>
    </row>
    <row r="533" spans="1:46" x14ac:dyDescent="0.25">
      <c r="A533" t="s">
        <v>72</v>
      </c>
      <c r="B533" t="s">
        <v>68</v>
      </c>
      <c r="C533" s="7">
        <v>42081</v>
      </c>
      <c r="D533" t="s">
        <v>101</v>
      </c>
      <c r="F533">
        <v>500</v>
      </c>
      <c r="J533" t="s">
        <v>96</v>
      </c>
      <c r="K533" t="s">
        <v>59</v>
      </c>
      <c r="L533">
        <v>3</v>
      </c>
      <c r="M533" t="s">
        <v>76</v>
      </c>
      <c r="N533" s="39">
        <f>IF(ISNUMBER(AVERAGEIFS(Observed!N$2:N$2369,Observed!$A$2:$A$2369,$A533,Observed!$C$2:$C$2369,$C533)),AVERAGEIFS(Observed!N$2:N$2369,Observed!$A$2:$A$2369,$A533,Observed!$C$2:$C$2369,$C533),"")</f>
        <v>1255.5333333333335</v>
      </c>
      <c r="O533" s="40">
        <f>IF(ISNUMBER(AVERAGEIFS(Observed!O$2:O$2369,Observed!$A$2:$A$2369,$A533,Observed!$C$2:$C$2369,$C533)),AVERAGEIFS(Observed!O$2:O$2369,Observed!$A$2:$A$2369,$A533,Observed!$C$2:$C$2369,$C533),"")</f>
        <v>125.55333333333334</v>
      </c>
      <c r="P533" s="40" t="str">
        <f>IF(ISNUMBER(AVERAGEIFS(Observed!P$2:P$2369,Observed!$A$2:$A$2369,$A533,Observed!$C$2:$C$2369,$C533)),AVERAGEIFS(Observed!P$2:P$2369,Observed!$A$2:$A$2369,$A533,Observed!$C$2:$C$2369,$C533),"")</f>
        <v/>
      </c>
      <c r="Q533" s="40" t="str">
        <f>IF(ISNUMBER(AVERAGEIFS(Observed!Q$2:Q$2369,Observed!$A$2:$A$2369,$A533,Observed!$C$2:$C$2369,$C533)),AVERAGEIFS(Observed!Q$2:Q$2369,Observed!$A$2:$A$2369,$A533,Observed!$C$2:$C$2369,$C533),"")</f>
        <v/>
      </c>
      <c r="R533" s="40" t="str">
        <f>IF(ISNUMBER(AVERAGEIFS(Observed!R$2:R$2369,Observed!$A$2:$A$2369,$A533,Observed!$C$2:$C$2369,$C533)),AVERAGEIFS(Observed!R$2:R$2369,Observed!$A$2:$A$2369,$A533,Observed!$C$2:$C$2369,$C533),"")</f>
        <v/>
      </c>
      <c r="S533" s="41" t="str">
        <f>IF(ISNUMBER(AVERAGEIFS(Observed!S$2:S$2369,Observed!$A$2:$A$2369,$A533,Observed!$C$2:$C$2369,$C533)),AVERAGEIFS(Observed!S$2:S$2369,Observed!$A$2:$A$2369,$A533,Observed!$C$2:$C$2369,$C533),"")</f>
        <v/>
      </c>
      <c r="T533" s="41" t="str">
        <f>IF(ISNUMBER(AVERAGEIFS(Observed!T$2:T$2369,Observed!$A$2:$A$2369,$A533,Observed!$C$2:$C$2369,$C533)),AVERAGEIFS(Observed!T$2:T$2369,Observed!$A$2:$A$2369,$A533,Observed!$C$2:$C$2369,$C533),"")</f>
        <v/>
      </c>
      <c r="U533" s="41" t="str">
        <f>IF(ISNUMBER(AVERAGEIFS(Observed!U$2:U$2369,Observed!$A$2:$A$2369,$A533,Observed!$C$2:$C$2369,$C533)),AVERAGEIFS(Observed!U$2:U$2369,Observed!$A$2:$A$2369,$A533,Observed!$C$2:$C$2369,$C533),"")</f>
        <v/>
      </c>
      <c r="V533" s="40" t="str">
        <f>IF(ISNUMBER(AVERAGEIFS(Observed!V$2:V$2369,Observed!$A$2:$A$2369,$A533,Observed!$C$2:$C$2369,$C533)),AVERAGEIFS(Observed!V$2:V$2369,Observed!$A$2:$A$2369,$A533,Observed!$C$2:$C$2369,$C533),"")</f>
        <v/>
      </c>
      <c r="W533" s="8" t="str">
        <f>IF(ISNUMBER(AVERAGEIFS(Observed!W$2:W$2369,Observed!$A$2:$A$2369,$A533,Observed!$C$2:$C$2369,$C533)),AVERAGEIFS(Observed!W$2:W$2369,Observed!$A$2:$A$2369,$A533,Observed!$C$2:$C$2369,$C533),"")</f>
        <v/>
      </c>
      <c r="X533" s="8" t="str">
        <f>IF(ISNUMBER(AVERAGEIFS(Observed!X$2:X$2369,Observed!$A$2:$A$2369,$A533,Observed!$C$2:$C$2369,$C533)),AVERAGEIFS(Observed!X$2:X$2369,Observed!$A$2:$A$2369,$A533,Observed!$C$2:$C$2369,$C533),"")</f>
        <v/>
      </c>
      <c r="Y533" s="40" t="str">
        <f>IF(ISNUMBER(AVERAGEIFS(Observed!Y$2:Y$2369,Observed!$A$2:$A$2369,$A533,Observed!$C$2:$C$2369,$C533)),AVERAGEIFS(Observed!Y$2:Y$2369,Observed!$A$2:$A$2369,$A533,Observed!$C$2:$C$2369,$C533),"")</f>
        <v/>
      </c>
      <c r="Z533" s="40" t="str">
        <f>IF(ISNUMBER(AVERAGEIFS(Observed!Z$2:Z$2369,Observed!$A$2:$A$2369,$A533,Observed!$C$2:$C$2369,$C533)),AVERAGEIFS(Observed!Z$2:Z$2369,Observed!$A$2:$A$2369,$A533,Observed!$C$2:$C$2369,$C533),"")</f>
        <v/>
      </c>
      <c r="AA533" s="40" t="str">
        <f>IF(ISNUMBER(AVERAGEIFS(Observed!AA$2:AA$2369,Observed!$A$2:$A$2369,$A533,Observed!$C$2:$C$2369,$C533)),AVERAGEIFS(Observed!AA$2:AA$2369,Observed!$A$2:$A$2369,$A533,Observed!$C$2:$C$2369,$C533),"")</f>
        <v/>
      </c>
      <c r="AB533" s="40" t="str">
        <f>IF(ISNUMBER(AVERAGEIFS(Observed!AB$2:AB$2369,Observed!$A$2:$A$2369,$A533,Observed!$C$2:$C$2369,$C533)),AVERAGEIFS(Observed!AB$2:AB$2369,Observed!$A$2:$A$2369,$A533,Observed!$C$2:$C$2369,$C533),"")</f>
        <v/>
      </c>
      <c r="AC533" s="40" t="str">
        <f>IF(ISNUMBER(AVERAGEIFS(Observed!AC$2:AC$2369,Observed!$A$2:$A$2369,$A533,Observed!$C$2:$C$2369,$C533)),AVERAGEIFS(Observed!AC$2:AC$2369,Observed!$A$2:$A$2369,$A533,Observed!$C$2:$C$2369,$C533),"")</f>
        <v/>
      </c>
      <c r="AD533" s="40" t="str">
        <f>IF(ISNUMBER(AVERAGEIFS(Observed!AD$2:AD$2369,Observed!$A$2:$A$2369,$A533,Observed!$C$2:$C$2369,$C533)),AVERAGEIFS(Observed!AD$2:AD$2369,Observed!$A$2:$A$2369,$A533,Observed!$C$2:$C$2369,$C533),"")</f>
        <v/>
      </c>
      <c r="AE533" s="40" t="str">
        <f>IF(ISNUMBER(AVERAGEIFS(Observed!AE$2:AE$2369,Observed!$A$2:$A$2369,$A533,Observed!$C$2:$C$2369,$C533)),AVERAGEIFS(Observed!AE$2:AE$2369,Observed!$A$2:$A$2369,$A533,Observed!$C$2:$C$2369,$C533),"")</f>
        <v/>
      </c>
      <c r="AF533" s="40" t="str">
        <f>IF(ISNUMBER(AVERAGEIFS(Observed!AF$2:AF$2369,Observed!$A$2:$A$2369,$A533,Observed!$C$2:$C$2369,$C533)),AVERAGEIFS(Observed!AF$2:AF$2369,Observed!$A$2:$A$2369,$A533,Observed!$C$2:$C$2369,$C533),"")</f>
        <v/>
      </c>
      <c r="AG533" s="40">
        <f>IF(ISNUMBER(AVERAGEIFS(Observed!AG$2:AG$2369,Observed!$A$2:$A$2369,$A533,Observed!$C$2:$C$2369,$C533)),AVERAGEIFS(Observed!AG$2:AG$2369,Observed!$A$2:$A$2369,$A533,Observed!$C$2:$C$2369,$C533),"")</f>
        <v>3.2333333333333329</v>
      </c>
      <c r="AH533" s="41">
        <f>IF(ISNUMBER(AVERAGEIFS(Observed!AH$2:AH$2369,Observed!$A$2:$A$2369,$A533,Observed!$C$2:$C$2369,$C533)),AVERAGEIFS(Observed!AH$2:AH$2369,Observed!$A$2:$A$2369,$A533,Observed!$C$2:$C$2369,$C533),"")</f>
        <v>5.1666666666666666E-2</v>
      </c>
      <c r="AI533" s="41">
        <f>IF(ISNUMBER(AVERAGEIFS(Observed!AI$2:AI$2369,Observed!$A$2:$A$2369,$A533,Observed!$C$2:$C$2369,$C533)),AVERAGEIFS(Observed!AI$2:AI$2369,Observed!$A$2:$A$2369,$A533,Observed!$C$2:$C$2369,$C533),"")</f>
        <v>5.1666666666666666E-2</v>
      </c>
      <c r="AJ533" s="41" t="str">
        <f>IF(ISNUMBER(AVERAGEIFS(Observed!AJ$2:AJ$2369,Observed!$A$2:$A$2369,$A533,Observed!$C$2:$C$2369,$C533)),AVERAGEIFS(Observed!AJ$2:AJ$2369,Observed!$A$2:$A$2369,$A533,Observed!$C$2:$C$2369,$C533),"")</f>
        <v/>
      </c>
      <c r="AK533" s="40" t="str">
        <f>IF(ISNUMBER(AVERAGEIFS(Observed!AK$2:AK$2369,Observed!$A$2:$A$2369,$A533,Observed!$C$2:$C$2369,$C533)),AVERAGEIFS(Observed!AK$2:AK$2369,Observed!$A$2:$A$2369,$A533,Observed!$C$2:$C$2369,$C533),"")</f>
        <v/>
      </c>
      <c r="AL533" s="41" t="str">
        <f>IF(ISNUMBER(AVERAGEIFS(Observed!AL$2:AL$2369,Observed!$A$2:$A$2369,$A533,Observed!$C$2:$C$2369,$C533)),AVERAGEIFS(Observed!AL$2:AL$2369,Observed!$A$2:$A$2369,$A533,Observed!$C$2:$C$2369,$C533),"")</f>
        <v/>
      </c>
      <c r="AM533" s="40" t="str">
        <f>IF(ISNUMBER(AVERAGEIFS(Observed!AM$2:AM$2369,Observed!$A$2:$A$2369,$A533,Observed!$C$2:$C$2369,$C533)),AVERAGEIFS(Observed!AM$2:AM$2369,Observed!$A$2:$A$2369,$A533,Observed!$C$2:$C$2369,$C533),"")</f>
        <v/>
      </c>
      <c r="AN533" s="40" t="str">
        <f>IF(ISNUMBER(AVERAGEIFS(Observed!AN$2:AN$2369,Observed!$A$2:$A$2369,$A533,Observed!$C$2:$C$2369,$C533)),AVERAGEIFS(Observed!AN$2:AN$2369,Observed!$A$2:$A$2369,$A533,Observed!$C$2:$C$2369,$C533),"")</f>
        <v/>
      </c>
      <c r="AO533" s="40" t="str">
        <f>IF(ISNUMBER(AVERAGEIFS(Observed!AO$2:AO$2369,Observed!$A$2:$A$2369,$A533,Observed!$C$2:$C$2369,$C533)),AVERAGEIFS(Observed!AO$2:AO$2369,Observed!$A$2:$A$2369,$A533,Observed!$C$2:$C$2369,$C533),"")</f>
        <v/>
      </c>
      <c r="AP533" s="41" t="str">
        <f>IF(ISNUMBER(AVERAGEIFS(Observed!AP$2:AP$2369,Observed!$A$2:$A$2369,$A533,Observed!$C$2:$C$2369,$C533)),AVERAGEIFS(Observed!AP$2:AP$2369,Observed!$A$2:$A$2369,$A533,Observed!$C$2:$C$2369,$C533),"")</f>
        <v/>
      </c>
      <c r="AQ533" s="40" t="str">
        <f>IF(ISNUMBER(AVERAGEIFS(Observed!AQ$2:AQ$2369,Observed!$A$2:$A$2369,$A533,Observed!$C$2:$C$2369,$C533)),AVERAGEIFS(Observed!AQ$2:AQ$2369,Observed!$A$2:$A$2369,$A533,Observed!$C$2:$C$2369,$C533),"")</f>
        <v/>
      </c>
      <c r="AR533" s="40" t="str">
        <f>IF(ISNUMBER(AVERAGEIFS(Observed!AR$2:AR$2369,Observed!$A$2:$A$2369,$A533,Observed!$C$2:$C$2369,$C533)),AVERAGEIFS(Observed!AR$2:AR$2369,Observed!$A$2:$A$2369,$A533,Observed!$C$2:$C$2369,$C533),"")</f>
        <v/>
      </c>
      <c r="AS533" s="3">
        <f>COUNTIFS(Observed!$A$2:$A$2369,$A533,Observed!$C$2:$C$2369,$C533)</f>
        <v>3</v>
      </c>
      <c r="AT533" s="3">
        <f t="shared" si="8"/>
        <v>4</v>
      </c>
    </row>
    <row r="534" spans="1:46" x14ac:dyDescent="0.25">
      <c r="A534" t="s">
        <v>69</v>
      </c>
      <c r="B534" t="s">
        <v>68</v>
      </c>
      <c r="C534" s="7">
        <v>42092</v>
      </c>
      <c r="D534" t="s">
        <v>101</v>
      </c>
      <c r="F534">
        <v>0</v>
      </c>
      <c r="J534" t="s">
        <v>96</v>
      </c>
      <c r="K534" t="s">
        <v>59</v>
      </c>
      <c r="L534">
        <v>3</v>
      </c>
      <c r="M534" t="s">
        <v>77</v>
      </c>
      <c r="N534" s="39">
        <f>IF(ISNUMBER(AVERAGEIFS(Observed!N$2:N$2369,Observed!$A$2:$A$2369,$A534,Observed!$C$2:$C$2369,$C534)),AVERAGEIFS(Observed!N$2:N$2369,Observed!$A$2:$A$2369,$A534,Observed!$C$2:$C$2369,$C534),"")</f>
        <v>773.93333333333339</v>
      </c>
      <c r="O534" s="40">
        <f>IF(ISNUMBER(AVERAGEIFS(Observed!O$2:O$2369,Observed!$A$2:$A$2369,$A534,Observed!$C$2:$C$2369,$C534)),AVERAGEIFS(Observed!O$2:O$2369,Observed!$A$2:$A$2369,$A534,Observed!$C$2:$C$2369,$C534),"")</f>
        <v>77.393333333333331</v>
      </c>
      <c r="P534" s="40" t="str">
        <f>IF(ISNUMBER(AVERAGEIFS(Observed!P$2:P$2369,Observed!$A$2:$A$2369,$A534,Observed!$C$2:$C$2369,$C534)),AVERAGEIFS(Observed!P$2:P$2369,Observed!$A$2:$A$2369,$A534,Observed!$C$2:$C$2369,$C534),"")</f>
        <v/>
      </c>
      <c r="Q534" s="40" t="str">
        <f>IF(ISNUMBER(AVERAGEIFS(Observed!Q$2:Q$2369,Observed!$A$2:$A$2369,$A534,Observed!$C$2:$C$2369,$C534)),AVERAGEIFS(Observed!Q$2:Q$2369,Observed!$A$2:$A$2369,$A534,Observed!$C$2:$C$2369,$C534),"")</f>
        <v/>
      </c>
      <c r="R534" s="40" t="str">
        <f>IF(ISNUMBER(AVERAGEIFS(Observed!R$2:R$2369,Observed!$A$2:$A$2369,$A534,Observed!$C$2:$C$2369,$C534)),AVERAGEIFS(Observed!R$2:R$2369,Observed!$A$2:$A$2369,$A534,Observed!$C$2:$C$2369,$C534),"")</f>
        <v/>
      </c>
      <c r="S534" s="41" t="str">
        <f>IF(ISNUMBER(AVERAGEIFS(Observed!S$2:S$2369,Observed!$A$2:$A$2369,$A534,Observed!$C$2:$C$2369,$C534)),AVERAGEIFS(Observed!S$2:S$2369,Observed!$A$2:$A$2369,$A534,Observed!$C$2:$C$2369,$C534),"")</f>
        <v/>
      </c>
      <c r="T534" s="41" t="str">
        <f>IF(ISNUMBER(AVERAGEIFS(Observed!T$2:T$2369,Observed!$A$2:$A$2369,$A534,Observed!$C$2:$C$2369,$C534)),AVERAGEIFS(Observed!T$2:T$2369,Observed!$A$2:$A$2369,$A534,Observed!$C$2:$C$2369,$C534),"")</f>
        <v/>
      </c>
      <c r="U534" s="41" t="str">
        <f>IF(ISNUMBER(AVERAGEIFS(Observed!U$2:U$2369,Observed!$A$2:$A$2369,$A534,Observed!$C$2:$C$2369,$C534)),AVERAGEIFS(Observed!U$2:U$2369,Observed!$A$2:$A$2369,$A534,Observed!$C$2:$C$2369,$C534),"")</f>
        <v/>
      </c>
      <c r="V534" s="40" t="str">
        <f>IF(ISNUMBER(AVERAGEIFS(Observed!V$2:V$2369,Observed!$A$2:$A$2369,$A534,Observed!$C$2:$C$2369,$C534)),AVERAGEIFS(Observed!V$2:V$2369,Observed!$A$2:$A$2369,$A534,Observed!$C$2:$C$2369,$C534),"")</f>
        <v/>
      </c>
      <c r="W534" s="8" t="str">
        <f>IF(ISNUMBER(AVERAGEIFS(Observed!W$2:W$2369,Observed!$A$2:$A$2369,$A534,Observed!$C$2:$C$2369,$C534)),AVERAGEIFS(Observed!W$2:W$2369,Observed!$A$2:$A$2369,$A534,Observed!$C$2:$C$2369,$C534),"")</f>
        <v/>
      </c>
      <c r="X534" s="8" t="str">
        <f>IF(ISNUMBER(AVERAGEIFS(Observed!X$2:X$2369,Observed!$A$2:$A$2369,$A534,Observed!$C$2:$C$2369,$C534)),AVERAGEIFS(Observed!X$2:X$2369,Observed!$A$2:$A$2369,$A534,Observed!$C$2:$C$2369,$C534),"")</f>
        <v/>
      </c>
      <c r="Y534" s="40" t="str">
        <f>IF(ISNUMBER(AVERAGEIFS(Observed!Y$2:Y$2369,Observed!$A$2:$A$2369,$A534,Observed!$C$2:$C$2369,$C534)),AVERAGEIFS(Observed!Y$2:Y$2369,Observed!$A$2:$A$2369,$A534,Observed!$C$2:$C$2369,$C534),"")</f>
        <v/>
      </c>
      <c r="Z534" s="40" t="str">
        <f>IF(ISNUMBER(AVERAGEIFS(Observed!Z$2:Z$2369,Observed!$A$2:$A$2369,$A534,Observed!$C$2:$C$2369,$C534)),AVERAGEIFS(Observed!Z$2:Z$2369,Observed!$A$2:$A$2369,$A534,Observed!$C$2:$C$2369,$C534),"")</f>
        <v/>
      </c>
      <c r="AA534" s="40" t="str">
        <f>IF(ISNUMBER(AVERAGEIFS(Observed!AA$2:AA$2369,Observed!$A$2:$A$2369,$A534,Observed!$C$2:$C$2369,$C534)),AVERAGEIFS(Observed!AA$2:AA$2369,Observed!$A$2:$A$2369,$A534,Observed!$C$2:$C$2369,$C534),"")</f>
        <v/>
      </c>
      <c r="AB534" s="40" t="str">
        <f>IF(ISNUMBER(AVERAGEIFS(Observed!AB$2:AB$2369,Observed!$A$2:$A$2369,$A534,Observed!$C$2:$C$2369,$C534)),AVERAGEIFS(Observed!AB$2:AB$2369,Observed!$A$2:$A$2369,$A534,Observed!$C$2:$C$2369,$C534),"")</f>
        <v/>
      </c>
      <c r="AC534" s="40" t="str">
        <f>IF(ISNUMBER(AVERAGEIFS(Observed!AC$2:AC$2369,Observed!$A$2:$A$2369,$A534,Observed!$C$2:$C$2369,$C534)),AVERAGEIFS(Observed!AC$2:AC$2369,Observed!$A$2:$A$2369,$A534,Observed!$C$2:$C$2369,$C534),"")</f>
        <v/>
      </c>
      <c r="AD534" s="40" t="str">
        <f>IF(ISNUMBER(AVERAGEIFS(Observed!AD$2:AD$2369,Observed!$A$2:$A$2369,$A534,Observed!$C$2:$C$2369,$C534)),AVERAGEIFS(Observed!AD$2:AD$2369,Observed!$A$2:$A$2369,$A534,Observed!$C$2:$C$2369,$C534),"")</f>
        <v/>
      </c>
      <c r="AE534" s="40" t="str">
        <f>IF(ISNUMBER(AVERAGEIFS(Observed!AE$2:AE$2369,Observed!$A$2:$A$2369,$A534,Observed!$C$2:$C$2369,$C534)),AVERAGEIFS(Observed!AE$2:AE$2369,Observed!$A$2:$A$2369,$A534,Observed!$C$2:$C$2369,$C534),"")</f>
        <v/>
      </c>
      <c r="AF534" s="40" t="str">
        <f>IF(ISNUMBER(AVERAGEIFS(Observed!AF$2:AF$2369,Observed!$A$2:$A$2369,$A534,Observed!$C$2:$C$2369,$C534)),AVERAGEIFS(Observed!AF$2:AF$2369,Observed!$A$2:$A$2369,$A534,Observed!$C$2:$C$2369,$C534),"")</f>
        <v/>
      </c>
      <c r="AG534" s="40" t="str">
        <f>IF(ISNUMBER(AVERAGEIFS(Observed!AG$2:AG$2369,Observed!$A$2:$A$2369,$A534,Observed!$C$2:$C$2369,$C534)),AVERAGEIFS(Observed!AG$2:AG$2369,Observed!$A$2:$A$2369,$A534,Observed!$C$2:$C$2369,$C534),"")</f>
        <v/>
      </c>
      <c r="AH534" s="41" t="str">
        <f>IF(ISNUMBER(AVERAGEIFS(Observed!AH$2:AH$2369,Observed!$A$2:$A$2369,$A534,Observed!$C$2:$C$2369,$C534)),AVERAGEIFS(Observed!AH$2:AH$2369,Observed!$A$2:$A$2369,$A534,Observed!$C$2:$C$2369,$C534),"")</f>
        <v/>
      </c>
      <c r="AI534" s="41" t="str">
        <f>IF(ISNUMBER(AVERAGEIFS(Observed!AI$2:AI$2369,Observed!$A$2:$A$2369,$A534,Observed!$C$2:$C$2369,$C534)),AVERAGEIFS(Observed!AI$2:AI$2369,Observed!$A$2:$A$2369,$A534,Observed!$C$2:$C$2369,$C534),"")</f>
        <v/>
      </c>
      <c r="AJ534" s="41" t="str">
        <f>IF(ISNUMBER(AVERAGEIFS(Observed!AJ$2:AJ$2369,Observed!$A$2:$A$2369,$A534,Observed!$C$2:$C$2369,$C534)),AVERAGEIFS(Observed!AJ$2:AJ$2369,Observed!$A$2:$A$2369,$A534,Observed!$C$2:$C$2369,$C534),"")</f>
        <v/>
      </c>
      <c r="AK534" s="40" t="str">
        <f>IF(ISNUMBER(AVERAGEIFS(Observed!AK$2:AK$2369,Observed!$A$2:$A$2369,$A534,Observed!$C$2:$C$2369,$C534)),AVERAGEIFS(Observed!AK$2:AK$2369,Observed!$A$2:$A$2369,$A534,Observed!$C$2:$C$2369,$C534),"")</f>
        <v/>
      </c>
      <c r="AL534" s="41" t="str">
        <f>IF(ISNUMBER(AVERAGEIFS(Observed!AL$2:AL$2369,Observed!$A$2:$A$2369,$A534,Observed!$C$2:$C$2369,$C534)),AVERAGEIFS(Observed!AL$2:AL$2369,Observed!$A$2:$A$2369,$A534,Observed!$C$2:$C$2369,$C534),"")</f>
        <v/>
      </c>
      <c r="AM534" s="40" t="str">
        <f>IF(ISNUMBER(AVERAGEIFS(Observed!AM$2:AM$2369,Observed!$A$2:$A$2369,$A534,Observed!$C$2:$C$2369,$C534)),AVERAGEIFS(Observed!AM$2:AM$2369,Observed!$A$2:$A$2369,$A534,Observed!$C$2:$C$2369,$C534),"")</f>
        <v/>
      </c>
      <c r="AN534" s="40" t="str">
        <f>IF(ISNUMBER(AVERAGEIFS(Observed!AN$2:AN$2369,Observed!$A$2:$A$2369,$A534,Observed!$C$2:$C$2369,$C534)),AVERAGEIFS(Observed!AN$2:AN$2369,Observed!$A$2:$A$2369,$A534,Observed!$C$2:$C$2369,$C534),"")</f>
        <v/>
      </c>
      <c r="AO534" s="40" t="str">
        <f>IF(ISNUMBER(AVERAGEIFS(Observed!AO$2:AO$2369,Observed!$A$2:$A$2369,$A534,Observed!$C$2:$C$2369,$C534)),AVERAGEIFS(Observed!AO$2:AO$2369,Observed!$A$2:$A$2369,$A534,Observed!$C$2:$C$2369,$C534),"")</f>
        <v/>
      </c>
      <c r="AP534" s="41" t="str">
        <f>IF(ISNUMBER(AVERAGEIFS(Observed!AP$2:AP$2369,Observed!$A$2:$A$2369,$A534,Observed!$C$2:$C$2369,$C534)),AVERAGEIFS(Observed!AP$2:AP$2369,Observed!$A$2:$A$2369,$A534,Observed!$C$2:$C$2369,$C534),"")</f>
        <v/>
      </c>
      <c r="AQ534" s="40" t="str">
        <f>IF(ISNUMBER(AVERAGEIFS(Observed!AQ$2:AQ$2369,Observed!$A$2:$A$2369,$A534,Observed!$C$2:$C$2369,$C534)),AVERAGEIFS(Observed!AQ$2:AQ$2369,Observed!$A$2:$A$2369,$A534,Observed!$C$2:$C$2369,$C534),"")</f>
        <v/>
      </c>
      <c r="AR534" s="40" t="str">
        <f>IF(ISNUMBER(AVERAGEIFS(Observed!AR$2:AR$2369,Observed!$A$2:$A$2369,$A534,Observed!$C$2:$C$2369,$C534)),AVERAGEIFS(Observed!AR$2:AR$2369,Observed!$A$2:$A$2369,$A534,Observed!$C$2:$C$2369,$C534),"")</f>
        <v/>
      </c>
      <c r="AS534" s="3">
        <f>COUNTIFS(Observed!$A$2:$A$2369,$A534,Observed!$C$2:$C$2369,$C534)</f>
        <v>3</v>
      </c>
      <c r="AT534" s="3">
        <f t="shared" si="8"/>
        <v>1</v>
      </c>
    </row>
    <row r="535" spans="1:46" x14ac:dyDescent="0.25">
      <c r="A535" t="s">
        <v>71</v>
      </c>
      <c r="B535" t="s">
        <v>68</v>
      </c>
      <c r="C535" s="7">
        <v>42092</v>
      </c>
      <c r="D535" t="s">
        <v>101</v>
      </c>
      <c r="F535">
        <v>50</v>
      </c>
      <c r="J535" t="s">
        <v>96</v>
      </c>
      <c r="K535" t="s">
        <v>59</v>
      </c>
      <c r="L535">
        <v>3</v>
      </c>
      <c r="M535" t="s">
        <v>77</v>
      </c>
      <c r="N535" s="39">
        <f>IF(ISNUMBER(AVERAGEIFS(Observed!N$2:N$2369,Observed!$A$2:$A$2369,$A535,Observed!$C$2:$C$2369,$C535)),AVERAGEIFS(Observed!N$2:N$2369,Observed!$A$2:$A$2369,$A535,Observed!$C$2:$C$2369,$C535),"")</f>
        <v>859.93333333333339</v>
      </c>
      <c r="O535" s="40">
        <f>IF(ISNUMBER(AVERAGEIFS(Observed!O$2:O$2369,Observed!$A$2:$A$2369,$A535,Observed!$C$2:$C$2369,$C535)),AVERAGEIFS(Observed!O$2:O$2369,Observed!$A$2:$A$2369,$A535,Observed!$C$2:$C$2369,$C535),"")</f>
        <v>85.993333333333339</v>
      </c>
      <c r="P535" s="40" t="str">
        <f>IF(ISNUMBER(AVERAGEIFS(Observed!P$2:P$2369,Observed!$A$2:$A$2369,$A535,Observed!$C$2:$C$2369,$C535)),AVERAGEIFS(Observed!P$2:P$2369,Observed!$A$2:$A$2369,$A535,Observed!$C$2:$C$2369,$C535),"")</f>
        <v/>
      </c>
      <c r="Q535" s="40" t="str">
        <f>IF(ISNUMBER(AVERAGEIFS(Observed!Q$2:Q$2369,Observed!$A$2:$A$2369,$A535,Observed!$C$2:$C$2369,$C535)),AVERAGEIFS(Observed!Q$2:Q$2369,Observed!$A$2:$A$2369,$A535,Observed!$C$2:$C$2369,$C535),"")</f>
        <v/>
      </c>
      <c r="R535" s="40" t="str">
        <f>IF(ISNUMBER(AVERAGEIFS(Observed!R$2:R$2369,Observed!$A$2:$A$2369,$A535,Observed!$C$2:$C$2369,$C535)),AVERAGEIFS(Observed!R$2:R$2369,Observed!$A$2:$A$2369,$A535,Observed!$C$2:$C$2369,$C535),"")</f>
        <v/>
      </c>
      <c r="S535" s="41" t="str">
        <f>IF(ISNUMBER(AVERAGEIFS(Observed!S$2:S$2369,Observed!$A$2:$A$2369,$A535,Observed!$C$2:$C$2369,$C535)),AVERAGEIFS(Observed!S$2:S$2369,Observed!$A$2:$A$2369,$A535,Observed!$C$2:$C$2369,$C535),"")</f>
        <v/>
      </c>
      <c r="T535" s="41" t="str">
        <f>IF(ISNUMBER(AVERAGEIFS(Observed!T$2:T$2369,Observed!$A$2:$A$2369,$A535,Observed!$C$2:$C$2369,$C535)),AVERAGEIFS(Observed!T$2:T$2369,Observed!$A$2:$A$2369,$A535,Observed!$C$2:$C$2369,$C535),"")</f>
        <v/>
      </c>
      <c r="U535" s="41" t="str">
        <f>IF(ISNUMBER(AVERAGEIFS(Observed!U$2:U$2369,Observed!$A$2:$A$2369,$A535,Observed!$C$2:$C$2369,$C535)),AVERAGEIFS(Observed!U$2:U$2369,Observed!$A$2:$A$2369,$A535,Observed!$C$2:$C$2369,$C535),"")</f>
        <v/>
      </c>
      <c r="V535" s="40" t="str">
        <f>IF(ISNUMBER(AVERAGEIFS(Observed!V$2:V$2369,Observed!$A$2:$A$2369,$A535,Observed!$C$2:$C$2369,$C535)),AVERAGEIFS(Observed!V$2:V$2369,Observed!$A$2:$A$2369,$A535,Observed!$C$2:$C$2369,$C535),"")</f>
        <v/>
      </c>
      <c r="W535" s="8" t="str">
        <f>IF(ISNUMBER(AVERAGEIFS(Observed!W$2:W$2369,Observed!$A$2:$A$2369,$A535,Observed!$C$2:$C$2369,$C535)),AVERAGEIFS(Observed!W$2:W$2369,Observed!$A$2:$A$2369,$A535,Observed!$C$2:$C$2369,$C535),"")</f>
        <v/>
      </c>
      <c r="X535" s="8" t="str">
        <f>IF(ISNUMBER(AVERAGEIFS(Observed!X$2:X$2369,Observed!$A$2:$A$2369,$A535,Observed!$C$2:$C$2369,$C535)),AVERAGEIFS(Observed!X$2:X$2369,Observed!$A$2:$A$2369,$A535,Observed!$C$2:$C$2369,$C535),"")</f>
        <v/>
      </c>
      <c r="Y535" s="40" t="str">
        <f>IF(ISNUMBER(AVERAGEIFS(Observed!Y$2:Y$2369,Observed!$A$2:$A$2369,$A535,Observed!$C$2:$C$2369,$C535)),AVERAGEIFS(Observed!Y$2:Y$2369,Observed!$A$2:$A$2369,$A535,Observed!$C$2:$C$2369,$C535),"")</f>
        <v/>
      </c>
      <c r="Z535" s="40" t="str">
        <f>IF(ISNUMBER(AVERAGEIFS(Observed!Z$2:Z$2369,Observed!$A$2:$A$2369,$A535,Observed!$C$2:$C$2369,$C535)),AVERAGEIFS(Observed!Z$2:Z$2369,Observed!$A$2:$A$2369,$A535,Observed!$C$2:$C$2369,$C535),"")</f>
        <v/>
      </c>
      <c r="AA535" s="40" t="str">
        <f>IF(ISNUMBER(AVERAGEIFS(Observed!AA$2:AA$2369,Observed!$A$2:$A$2369,$A535,Observed!$C$2:$C$2369,$C535)),AVERAGEIFS(Observed!AA$2:AA$2369,Observed!$A$2:$A$2369,$A535,Observed!$C$2:$C$2369,$C535),"")</f>
        <v/>
      </c>
      <c r="AB535" s="40" t="str">
        <f>IF(ISNUMBER(AVERAGEIFS(Observed!AB$2:AB$2369,Observed!$A$2:$A$2369,$A535,Observed!$C$2:$C$2369,$C535)),AVERAGEIFS(Observed!AB$2:AB$2369,Observed!$A$2:$A$2369,$A535,Observed!$C$2:$C$2369,$C535),"")</f>
        <v/>
      </c>
      <c r="AC535" s="40" t="str">
        <f>IF(ISNUMBER(AVERAGEIFS(Observed!AC$2:AC$2369,Observed!$A$2:$A$2369,$A535,Observed!$C$2:$C$2369,$C535)),AVERAGEIFS(Observed!AC$2:AC$2369,Observed!$A$2:$A$2369,$A535,Observed!$C$2:$C$2369,$C535),"")</f>
        <v/>
      </c>
      <c r="AD535" s="40" t="str">
        <f>IF(ISNUMBER(AVERAGEIFS(Observed!AD$2:AD$2369,Observed!$A$2:$A$2369,$A535,Observed!$C$2:$C$2369,$C535)),AVERAGEIFS(Observed!AD$2:AD$2369,Observed!$A$2:$A$2369,$A535,Observed!$C$2:$C$2369,$C535),"")</f>
        <v/>
      </c>
      <c r="AE535" s="40" t="str">
        <f>IF(ISNUMBER(AVERAGEIFS(Observed!AE$2:AE$2369,Observed!$A$2:$A$2369,$A535,Observed!$C$2:$C$2369,$C535)),AVERAGEIFS(Observed!AE$2:AE$2369,Observed!$A$2:$A$2369,$A535,Observed!$C$2:$C$2369,$C535),"")</f>
        <v/>
      </c>
      <c r="AF535" s="40" t="str">
        <f>IF(ISNUMBER(AVERAGEIFS(Observed!AF$2:AF$2369,Observed!$A$2:$A$2369,$A535,Observed!$C$2:$C$2369,$C535)),AVERAGEIFS(Observed!AF$2:AF$2369,Observed!$A$2:$A$2369,$A535,Observed!$C$2:$C$2369,$C535),"")</f>
        <v/>
      </c>
      <c r="AG535" s="40" t="str">
        <f>IF(ISNUMBER(AVERAGEIFS(Observed!AG$2:AG$2369,Observed!$A$2:$A$2369,$A535,Observed!$C$2:$C$2369,$C535)),AVERAGEIFS(Observed!AG$2:AG$2369,Observed!$A$2:$A$2369,$A535,Observed!$C$2:$C$2369,$C535),"")</f>
        <v/>
      </c>
      <c r="AH535" s="41" t="str">
        <f>IF(ISNUMBER(AVERAGEIFS(Observed!AH$2:AH$2369,Observed!$A$2:$A$2369,$A535,Observed!$C$2:$C$2369,$C535)),AVERAGEIFS(Observed!AH$2:AH$2369,Observed!$A$2:$A$2369,$A535,Observed!$C$2:$C$2369,$C535),"")</f>
        <v/>
      </c>
      <c r="AI535" s="41" t="str">
        <f>IF(ISNUMBER(AVERAGEIFS(Observed!AI$2:AI$2369,Observed!$A$2:$A$2369,$A535,Observed!$C$2:$C$2369,$C535)),AVERAGEIFS(Observed!AI$2:AI$2369,Observed!$A$2:$A$2369,$A535,Observed!$C$2:$C$2369,$C535),"")</f>
        <v/>
      </c>
      <c r="AJ535" s="41" t="str">
        <f>IF(ISNUMBER(AVERAGEIFS(Observed!AJ$2:AJ$2369,Observed!$A$2:$A$2369,$A535,Observed!$C$2:$C$2369,$C535)),AVERAGEIFS(Observed!AJ$2:AJ$2369,Observed!$A$2:$A$2369,$A535,Observed!$C$2:$C$2369,$C535),"")</f>
        <v/>
      </c>
      <c r="AK535" s="40" t="str">
        <f>IF(ISNUMBER(AVERAGEIFS(Observed!AK$2:AK$2369,Observed!$A$2:$A$2369,$A535,Observed!$C$2:$C$2369,$C535)),AVERAGEIFS(Observed!AK$2:AK$2369,Observed!$A$2:$A$2369,$A535,Observed!$C$2:$C$2369,$C535),"")</f>
        <v/>
      </c>
      <c r="AL535" s="41" t="str">
        <f>IF(ISNUMBER(AVERAGEIFS(Observed!AL$2:AL$2369,Observed!$A$2:$A$2369,$A535,Observed!$C$2:$C$2369,$C535)),AVERAGEIFS(Observed!AL$2:AL$2369,Observed!$A$2:$A$2369,$A535,Observed!$C$2:$C$2369,$C535),"")</f>
        <v/>
      </c>
      <c r="AM535" s="40" t="str">
        <f>IF(ISNUMBER(AVERAGEIFS(Observed!AM$2:AM$2369,Observed!$A$2:$A$2369,$A535,Observed!$C$2:$C$2369,$C535)),AVERAGEIFS(Observed!AM$2:AM$2369,Observed!$A$2:$A$2369,$A535,Observed!$C$2:$C$2369,$C535),"")</f>
        <v/>
      </c>
      <c r="AN535" s="40" t="str">
        <f>IF(ISNUMBER(AVERAGEIFS(Observed!AN$2:AN$2369,Observed!$A$2:$A$2369,$A535,Observed!$C$2:$C$2369,$C535)),AVERAGEIFS(Observed!AN$2:AN$2369,Observed!$A$2:$A$2369,$A535,Observed!$C$2:$C$2369,$C535),"")</f>
        <v/>
      </c>
      <c r="AO535" s="40" t="str">
        <f>IF(ISNUMBER(AVERAGEIFS(Observed!AO$2:AO$2369,Observed!$A$2:$A$2369,$A535,Observed!$C$2:$C$2369,$C535)),AVERAGEIFS(Observed!AO$2:AO$2369,Observed!$A$2:$A$2369,$A535,Observed!$C$2:$C$2369,$C535),"")</f>
        <v/>
      </c>
      <c r="AP535" s="41" t="str">
        <f>IF(ISNUMBER(AVERAGEIFS(Observed!AP$2:AP$2369,Observed!$A$2:$A$2369,$A535,Observed!$C$2:$C$2369,$C535)),AVERAGEIFS(Observed!AP$2:AP$2369,Observed!$A$2:$A$2369,$A535,Observed!$C$2:$C$2369,$C535),"")</f>
        <v/>
      </c>
      <c r="AQ535" s="40" t="str">
        <f>IF(ISNUMBER(AVERAGEIFS(Observed!AQ$2:AQ$2369,Observed!$A$2:$A$2369,$A535,Observed!$C$2:$C$2369,$C535)),AVERAGEIFS(Observed!AQ$2:AQ$2369,Observed!$A$2:$A$2369,$A535,Observed!$C$2:$C$2369,$C535),"")</f>
        <v/>
      </c>
      <c r="AR535" s="40" t="str">
        <f>IF(ISNUMBER(AVERAGEIFS(Observed!AR$2:AR$2369,Observed!$A$2:$A$2369,$A535,Observed!$C$2:$C$2369,$C535)),AVERAGEIFS(Observed!AR$2:AR$2369,Observed!$A$2:$A$2369,$A535,Observed!$C$2:$C$2369,$C535),"")</f>
        <v/>
      </c>
      <c r="AS535" s="3">
        <f>COUNTIFS(Observed!$A$2:$A$2369,$A535,Observed!$C$2:$C$2369,$C535)</f>
        <v>3</v>
      </c>
      <c r="AT535" s="3">
        <f t="shared" si="8"/>
        <v>1</v>
      </c>
    </row>
    <row r="536" spans="1:46" x14ac:dyDescent="0.25">
      <c r="A536" t="s">
        <v>70</v>
      </c>
      <c r="B536" t="s">
        <v>68</v>
      </c>
      <c r="C536" s="7">
        <v>42092</v>
      </c>
      <c r="D536" t="s">
        <v>101</v>
      </c>
      <c r="F536">
        <v>100</v>
      </c>
      <c r="J536" t="s">
        <v>96</v>
      </c>
      <c r="K536" t="s">
        <v>59</v>
      </c>
      <c r="L536">
        <v>3</v>
      </c>
      <c r="M536" t="s">
        <v>77</v>
      </c>
      <c r="N536" s="39">
        <f>IF(ISNUMBER(AVERAGEIFS(Observed!N$2:N$2369,Observed!$A$2:$A$2369,$A536,Observed!$C$2:$C$2369,$C536)),AVERAGEIFS(Observed!N$2:N$2369,Observed!$A$2:$A$2369,$A536,Observed!$C$2:$C$2369,$C536),"")</f>
        <v>1381.6666666666667</v>
      </c>
      <c r="O536" s="40">
        <f>IF(ISNUMBER(AVERAGEIFS(Observed!O$2:O$2369,Observed!$A$2:$A$2369,$A536,Observed!$C$2:$C$2369,$C536)),AVERAGEIFS(Observed!O$2:O$2369,Observed!$A$2:$A$2369,$A536,Observed!$C$2:$C$2369,$C536),"")</f>
        <v>138.16666666666666</v>
      </c>
      <c r="P536" s="40" t="str">
        <f>IF(ISNUMBER(AVERAGEIFS(Observed!P$2:P$2369,Observed!$A$2:$A$2369,$A536,Observed!$C$2:$C$2369,$C536)),AVERAGEIFS(Observed!P$2:P$2369,Observed!$A$2:$A$2369,$A536,Observed!$C$2:$C$2369,$C536),"")</f>
        <v/>
      </c>
      <c r="Q536" s="40" t="str">
        <f>IF(ISNUMBER(AVERAGEIFS(Observed!Q$2:Q$2369,Observed!$A$2:$A$2369,$A536,Observed!$C$2:$C$2369,$C536)),AVERAGEIFS(Observed!Q$2:Q$2369,Observed!$A$2:$A$2369,$A536,Observed!$C$2:$C$2369,$C536),"")</f>
        <v/>
      </c>
      <c r="R536" s="40" t="str">
        <f>IF(ISNUMBER(AVERAGEIFS(Observed!R$2:R$2369,Observed!$A$2:$A$2369,$A536,Observed!$C$2:$C$2369,$C536)),AVERAGEIFS(Observed!R$2:R$2369,Observed!$A$2:$A$2369,$A536,Observed!$C$2:$C$2369,$C536),"")</f>
        <v/>
      </c>
      <c r="S536" s="41" t="str">
        <f>IF(ISNUMBER(AVERAGEIFS(Observed!S$2:S$2369,Observed!$A$2:$A$2369,$A536,Observed!$C$2:$C$2369,$C536)),AVERAGEIFS(Observed!S$2:S$2369,Observed!$A$2:$A$2369,$A536,Observed!$C$2:$C$2369,$C536),"")</f>
        <v/>
      </c>
      <c r="T536" s="41" t="str">
        <f>IF(ISNUMBER(AVERAGEIFS(Observed!T$2:T$2369,Observed!$A$2:$A$2369,$A536,Observed!$C$2:$C$2369,$C536)),AVERAGEIFS(Observed!T$2:T$2369,Observed!$A$2:$A$2369,$A536,Observed!$C$2:$C$2369,$C536),"")</f>
        <v/>
      </c>
      <c r="U536" s="41" t="str">
        <f>IF(ISNUMBER(AVERAGEIFS(Observed!U$2:U$2369,Observed!$A$2:$A$2369,$A536,Observed!$C$2:$C$2369,$C536)),AVERAGEIFS(Observed!U$2:U$2369,Observed!$A$2:$A$2369,$A536,Observed!$C$2:$C$2369,$C536),"")</f>
        <v/>
      </c>
      <c r="V536" s="40" t="str">
        <f>IF(ISNUMBER(AVERAGEIFS(Observed!V$2:V$2369,Observed!$A$2:$A$2369,$A536,Observed!$C$2:$C$2369,$C536)),AVERAGEIFS(Observed!V$2:V$2369,Observed!$A$2:$A$2369,$A536,Observed!$C$2:$C$2369,$C536),"")</f>
        <v/>
      </c>
      <c r="W536" s="8" t="str">
        <f>IF(ISNUMBER(AVERAGEIFS(Observed!W$2:W$2369,Observed!$A$2:$A$2369,$A536,Observed!$C$2:$C$2369,$C536)),AVERAGEIFS(Observed!W$2:W$2369,Observed!$A$2:$A$2369,$A536,Observed!$C$2:$C$2369,$C536),"")</f>
        <v/>
      </c>
      <c r="X536" s="8" t="str">
        <f>IF(ISNUMBER(AVERAGEIFS(Observed!X$2:X$2369,Observed!$A$2:$A$2369,$A536,Observed!$C$2:$C$2369,$C536)),AVERAGEIFS(Observed!X$2:X$2369,Observed!$A$2:$A$2369,$A536,Observed!$C$2:$C$2369,$C536),"")</f>
        <v/>
      </c>
      <c r="Y536" s="40" t="str">
        <f>IF(ISNUMBER(AVERAGEIFS(Observed!Y$2:Y$2369,Observed!$A$2:$A$2369,$A536,Observed!$C$2:$C$2369,$C536)),AVERAGEIFS(Observed!Y$2:Y$2369,Observed!$A$2:$A$2369,$A536,Observed!$C$2:$C$2369,$C536),"")</f>
        <v/>
      </c>
      <c r="Z536" s="40" t="str">
        <f>IF(ISNUMBER(AVERAGEIFS(Observed!Z$2:Z$2369,Observed!$A$2:$A$2369,$A536,Observed!$C$2:$C$2369,$C536)),AVERAGEIFS(Observed!Z$2:Z$2369,Observed!$A$2:$A$2369,$A536,Observed!$C$2:$C$2369,$C536),"")</f>
        <v/>
      </c>
      <c r="AA536" s="40" t="str">
        <f>IF(ISNUMBER(AVERAGEIFS(Observed!AA$2:AA$2369,Observed!$A$2:$A$2369,$A536,Observed!$C$2:$C$2369,$C536)),AVERAGEIFS(Observed!AA$2:AA$2369,Observed!$A$2:$A$2369,$A536,Observed!$C$2:$C$2369,$C536),"")</f>
        <v/>
      </c>
      <c r="AB536" s="40" t="str">
        <f>IF(ISNUMBER(AVERAGEIFS(Observed!AB$2:AB$2369,Observed!$A$2:$A$2369,$A536,Observed!$C$2:$C$2369,$C536)),AVERAGEIFS(Observed!AB$2:AB$2369,Observed!$A$2:$A$2369,$A536,Observed!$C$2:$C$2369,$C536),"")</f>
        <v/>
      </c>
      <c r="AC536" s="40" t="str">
        <f>IF(ISNUMBER(AVERAGEIFS(Observed!AC$2:AC$2369,Observed!$A$2:$A$2369,$A536,Observed!$C$2:$C$2369,$C536)),AVERAGEIFS(Observed!AC$2:AC$2369,Observed!$A$2:$A$2369,$A536,Observed!$C$2:$C$2369,$C536),"")</f>
        <v/>
      </c>
      <c r="AD536" s="40" t="str">
        <f>IF(ISNUMBER(AVERAGEIFS(Observed!AD$2:AD$2369,Observed!$A$2:$A$2369,$A536,Observed!$C$2:$C$2369,$C536)),AVERAGEIFS(Observed!AD$2:AD$2369,Observed!$A$2:$A$2369,$A536,Observed!$C$2:$C$2369,$C536),"")</f>
        <v/>
      </c>
      <c r="AE536" s="40" t="str">
        <f>IF(ISNUMBER(AVERAGEIFS(Observed!AE$2:AE$2369,Observed!$A$2:$A$2369,$A536,Observed!$C$2:$C$2369,$C536)),AVERAGEIFS(Observed!AE$2:AE$2369,Observed!$A$2:$A$2369,$A536,Observed!$C$2:$C$2369,$C536),"")</f>
        <v/>
      </c>
      <c r="AF536" s="40" t="str">
        <f>IF(ISNUMBER(AVERAGEIFS(Observed!AF$2:AF$2369,Observed!$A$2:$A$2369,$A536,Observed!$C$2:$C$2369,$C536)),AVERAGEIFS(Observed!AF$2:AF$2369,Observed!$A$2:$A$2369,$A536,Observed!$C$2:$C$2369,$C536),"")</f>
        <v/>
      </c>
      <c r="AG536" s="40" t="str">
        <f>IF(ISNUMBER(AVERAGEIFS(Observed!AG$2:AG$2369,Observed!$A$2:$A$2369,$A536,Observed!$C$2:$C$2369,$C536)),AVERAGEIFS(Observed!AG$2:AG$2369,Observed!$A$2:$A$2369,$A536,Observed!$C$2:$C$2369,$C536),"")</f>
        <v/>
      </c>
      <c r="AH536" s="41" t="str">
        <f>IF(ISNUMBER(AVERAGEIFS(Observed!AH$2:AH$2369,Observed!$A$2:$A$2369,$A536,Observed!$C$2:$C$2369,$C536)),AVERAGEIFS(Observed!AH$2:AH$2369,Observed!$A$2:$A$2369,$A536,Observed!$C$2:$C$2369,$C536),"")</f>
        <v/>
      </c>
      <c r="AI536" s="41" t="str">
        <f>IF(ISNUMBER(AVERAGEIFS(Observed!AI$2:AI$2369,Observed!$A$2:$A$2369,$A536,Observed!$C$2:$C$2369,$C536)),AVERAGEIFS(Observed!AI$2:AI$2369,Observed!$A$2:$A$2369,$A536,Observed!$C$2:$C$2369,$C536),"")</f>
        <v/>
      </c>
      <c r="AJ536" s="41" t="str">
        <f>IF(ISNUMBER(AVERAGEIFS(Observed!AJ$2:AJ$2369,Observed!$A$2:$A$2369,$A536,Observed!$C$2:$C$2369,$C536)),AVERAGEIFS(Observed!AJ$2:AJ$2369,Observed!$A$2:$A$2369,$A536,Observed!$C$2:$C$2369,$C536),"")</f>
        <v/>
      </c>
      <c r="AK536" s="40" t="str">
        <f>IF(ISNUMBER(AVERAGEIFS(Observed!AK$2:AK$2369,Observed!$A$2:$A$2369,$A536,Observed!$C$2:$C$2369,$C536)),AVERAGEIFS(Observed!AK$2:AK$2369,Observed!$A$2:$A$2369,$A536,Observed!$C$2:$C$2369,$C536),"")</f>
        <v/>
      </c>
      <c r="AL536" s="41" t="str">
        <f>IF(ISNUMBER(AVERAGEIFS(Observed!AL$2:AL$2369,Observed!$A$2:$A$2369,$A536,Observed!$C$2:$C$2369,$C536)),AVERAGEIFS(Observed!AL$2:AL$2369,Observed!$A$2:$A$2369,$A536,Observed!$C$2:$C$2369,$C536),"")</f>
        <v/>
      </c>
      <c r="AM536" s="40" t="str">
        <f>IF(ISNUMBER(AVERAGEIFS(Observed!AM$2:AM$2369,Observed!$A$2:$A$2369,$A536,Observed!$C$2:$C$2369,$C536)),AVERAGEIFS(Observed!AM$2:AM$2369,Observed!$A$2:$A$2369,$A536,Observed!$C$2:$C$2369,$C536),"")</f>
        <v/>
      </c>
      <c r="AN536" s="40" t="str">
        <f>IF(ISNUMBER(AVERAGEIFS(Observed!AN$2:AN$2369,Observed!$A$2:$A$2369,$A536,Observed!$C$2:$C$2369,$C536)),AVERAGEIFS(Observed!AN$2:AN$2369,Observed!$A$2:$A$2369,$A536,Observed!$C$2:$C$2369,$C536),"")</f>
        <v/>
      </c>
      <c r="AO536" s="40" t="str">
        <f>IF(ISNUMBER(AVERAGEIFS(Observed!AO$2:AO$2369,Observed!$A$2:$A$2369,$A536,Observed!$C$2:$C$2369,$C536)),AVERAGEIFS(Observed!AO$2:AO$2369,Observed!$A$2:$A$2369,$A536,Observed!$C$2:$C$2369,$C536),"")</f>
        <v/>
      </c>
      <c r="AP536" s="41" t="str">
        <f>IF(ISNUMBER(AVERAGEIFS(Observed!AP$2:AP$2369,Observed!$A$2:$A$2369,$A536,Observed!$C$2:$C$2369,$C536)),AVERAGEIFS(Observed!AP$2:AP$2369,Observed!$A$2:$A$2369,$A536,Observed!$C$2:$C$2369,$C536),"")</f>
        <v/>
      </c>
      <c r="AQ536" s="40" t="str">
        <f>IF(ISNUMBER(AVERAGEIFS(Observed!AQ$2:AQ$2369,Observed!$A$2:$A$2369,$A536,Observed!$C$2:$C$2369,$C536)),AVERAGEIFS(Observed!AQ$2:AQ$2369,Observed!$A$2:$A$2369,$A536,Observed!$C$2:$C$2369,$C536),"")</f>
        <v/>
      </c>
      <c r="AR536" s="40" t="str">
        <f>IF(ISNUMBER(AVERAGEIFS(Observed!AR$2:AR$2369,Observed!$A$2:$A$2369,$A536,Observed!$C$2:$C$2369,$C536)),AVERAGEIFS(Observed!AR$2:AR$2369,Observed!$A$2:$A$2369,$A536,Observed!$C$2:$C$2369,$C536),"")</f>
        <v/>
      </c>
      <c r="AS536" s="3">
        <f>COUNTIFS(Observed!$A$2:$A$2369,$A536,Observed!$C$2:$C$2369,$C536)</f>
        <v>3</v>
      </c>
      <c r="AT536" s="3">
        <f t="shared" si="8"/>
        <v>1</v>
      </c>
    </row>
    <row r="537" spans="1:46" x14ac:dyDescent="0.25">
      <c r="A537" t="s">
        <v>67</v>
      </c>
      <c r="B537" t="s">
        <v>68</v>
      </c>
      <c r="C537" s="7">
        <v>42092</v>
      </c>
      <c r="D537" t="s">
        <v>101</v>
      </c>
      <c r="F537">
        <v>200</v>
      </c>
      <c r="J537" t="s">
        <v>96</v>
      </c>
      <c r="K537" t="s">
        <v>59</v>
      </c>
      <c r="L537">
        <v>3</v>
      </c>
      <c r="M537" t="s">
        <v>77</v>
      </c>
      <c r="N537" s="39">
        <f>IF(ISNUMBER(AVERAGEIFS(Observed!N$2:N$2369,Observed!$A$2:$A$2369,$A537,Observed!$C$2:$C$2369,$C537)),AVERAGEIFS(Observed!N$2:N$2369,Observed!$A$2:$A$2369,$A537,Observed!$C$2:$C$2369,$C537),"")</f>
        <v>1955</v>
      </c>
      <c r="O537" s="40">
        <f>IF(ISNUMBER(AVERAGEIFS(Observed!O$2:O$2369,Observed!$A$2:$A$2369,$A537,Observed!$C$2:$C$2369,$C537)),AVERAGEIFS(Observed!O$2:O$2369,Observed!$A$2:$A$2369,$A537,Observed!$C$2:$C$2369,$C537),"")</f>
        <v>195.5</v>
      </c>
      <c r="P537" s="40" t="str">
        <f>IF(ISNUMBER(AVERAGEIFS(Observed!P$2:P$2369,Observed!$A$2:$A$2369,$A537,Observed!$C$2:$C$2369,$C537)),AVERAGEIFS(Observed!P$2:P$2369,Observed!$A$2:$A$2369,$A537,Observed!$C$2:$C$2369,$C537),"")</f>
        <v/>
      </c>
      <c r="Q537" s="40" t="str">
        <f>IF(ISNUMBER(AVERAGEIFS(Observed!Q$2:Q$2369,Observed!$A$2:$A$2369,$A537,Observed!$C$2:$C$2369,$C537)),AVERAGEIFS(Observed!Q$2:Q$2369,Observed!$A$2:$A$2369,$A537,Observed!$C$2:$C$2369,$C537),"")</f>
        <v/>
      </c>
      <c r="R537" s="40" t="str">
        <f>IF(ISNUMBER(AVERAGEIFS(Observed!R$2:R$2369,Observed!$A$2:$A$2369,$A537,Observed!$C$2:$C$2369,$C537)),AVERAGEIFS(Observed!R$2:R$2369,Observed!$A$2:$A$2369,$A537,Observed!$C$2:$C$2369,$C537),"")</f>
        <v/>
      </c>
      <c r="S537" s="41" t="str">
        <f>IF(ISNUMBER(AVERAGEIFS(Observed!S$2:S$2369,Observed!$A$2:$A$2369,$A537,Observed!$C$2:$C$2369,$C537)),AVERAGEIFS(Observed!S$2:S$2369,Observed!$A$2:$A$2369,$A537,Observed!$C$2:$C$2369,$C537),"")</f>
        <v/>
      </c>
      <c r="T537" s="41" t="str">
        <f>IF(ISNUMBER(AVERAGEIFS(Observed!T$2:T$2369,Observed!$A$2:$A$2369,$A537,Observed!$C$2:$C$2369,$C537)),AVERAGEIFS(Observed!T$2:T$2369,Observed!$A$2:$A$2369,$A537,Observed!$C$2:$C$2369,$C537),"")</f>
        <v/>
      </c>
      <c r="U537" s="41" t="str">
        <f>IF(ISNUMBER(AVERAGEIFS(Observed!U$2:U$2369,Observed!$A$2:$A$2369,$A537,Observed!$C$2:$C$2369,$C537)),AVERAGEIFS(Observed!U$2:U$2369,Observed!$A$2:$A$2369,$A537,Observed!$C$2:$C$2369,$C537),"")</f>
        <v/>
      </c>
      <c r="V537" s="40" t="str">
        <f>IF(ISNUMBER(AVERAGEIFS(Observed!V$2:V$2369,Observed!$A$2:$A$2369,$A537,Observed!$C$2:$C$2369,$C537)),AVERAGEIFS(Observed!V$2:V$2369,Observed!$A$2:$A$2369,$A537,Observed!$C$2:$C$2369,$C537),"")</f>
        <v/>
      </c>
      <c r="W537" s="8" t="str">
        <f>IF(ISNUMBER(AVERAGEIFS(Observed!W$2:W$2369,Observed!$A$2:$A$2369,$A537,Observed!$C$2:$C$2369,$C537)),AVERAGEIFS(Observed!W$2:W$2369,Observed!$A$2:$A$2369,$A537,Observed!$C$2:$C$2369,$C537),"")</f>
        <v/>
      </c>
      <c r="X537" s="8" t="str">
        <f>IF(ISNUMBER(AVERAGEIFS(Observed!X$2:X$2369,Observed!$A$2:$A$2369,$A537,Observed!$C$2:$C$2369,$C537)),AVERAGEIFS(Observed!X$2:X$2369,Observed!$A$2:$A$2369,$A537,Observed!$C$2:$C$2369,$C537),"")</f>
        <v/>
      </c>
      <c r="Y537" s="40" t="str">
        <f>IF(ISNUMBER(AVERAGEIFS(Observed!Y$2:Y$2369,Observed!$A$2:$A$2369,$A537,Observed!$C$2:$C$2369,$C537)),AVERAGEIFS(Observed!Y$2:Y$2369,Observed!$A$2:$A$2369,$A537,Observed!$C$2:$C$2369,$C537),"")</f>
        <v/>
      </c>
      <c r="Z537" s="40" t="str">
        <f>IF(ISNUMBER(AVERAGEIFS(Observed!Z$2:Z$2369,Observed!$A$2:$A$2369,$A537,Observed!$C$2:$C$2369,$C537)),AVERAGEIFS(Observed!Z$2:Z$2369,Observed!$A$2:$A$2369,$A537,Observed!$C$2:$C$2369,$C537),"")</f>
        <v/>
      </c>
      <c r="AA537" s="40" t="str">
        <f>IF(ISNUMBER(AVERAGEIFS(Observed!AA$2:AA$2369,Observed!$A$2:$A$2369,$A537,Observed!$C$2:$C$2369,$C537)),AVERAGEIFS(Observed!AA$2:AA$2369,Observed!$A$2:$A$2369,$A537,Observed!$C$2:$C$2369,$C537),"")</f>
        <v/>
      </c>
      <c r="AB537" s="40" t="str">
        <f>IF(ISNUMBER(AVERAGEIFS(Observed!AB$2:AB$2369,Observed!$A$2:$A$2369,$A537,Observed!$C$2:$C$2369,$C537)),AVERAGEIFS(Observed!AB$2:AB$2369,Observed!$A$2:$A$2369,$A537,Observed!$C$2:$C$2369,$C537),"")</f>
        <v/>
      </c>
      <c r="AC537" s="40" t="str">
        <f>IF(ISNUMBER(AVERAGEIFS(Observed!AC$2:AC$2369,Observed!$A$2:$A$2369,$A537,Observed!$C$2:$C$2369,$C537)),AVERAGEIFS(Observed!AC$2:AC$2369,Observed!$A$2:$A$2369,$A537,Observed!$C$2:$C$2369,$C537),"")</f>
        <v/>
      </c>
      <c r="AD537" s="40" t="str">
        <f>IF(ISNUMBER(AVERAGEIFS(Observed!AD$2:AD$2369,Observed!$A$2:$A$2369,$A537,Observed!$C$2:$C$2369,$C537)),AVERAGEIFS(Observed!AD$2:AD$2369,Observed!$A$2:$A$2369,$A537,Observed!$C$2:$C$2369,$C537),"")</f>
        <v/>
      </c>
      <c r="AE537" s="40" t="str">
        <f>IF(ISNUMBER(AVERAGEIFS(Observed!AE$2:AE$2369,Observed!$A$2:$A$2369,$A537,Observed!$C$2:$C$2369,$C537)),AVERAGEIFS(Observed!AE$2:AE$2369,Observed!$A$2:$A$2369,$A537,Observed!$C$2:$C$2369,$C537),"")</f>
        <v/>
      </c>
      <c r="AF537" s="40" t="str">
        <f>IF(ISNUMBER(AVERAGEIFS(Observed!AF$2:AF$2369,Observed!$A$2:$A$2369,$A537,Observed!$C$2:$C$2369,$C537)),AVERAGEIFS(Observed!AF$2:AF$2369,Observed!$A$2:$A$2369,$A537,Observed!$C$2:$C$2369,$C537),"")</f>
        <v/>
      </c>
      <c r="AG537" s="40" t="str">
        <f>IF(ISNUMBER(AVERAGEIFS(Observed!AG$2:AG$2369,Observed!$A$2:$A$2369,$A537,Observed!$C$2:$C$2369,$C537)),AVERAGEIFS(Observed!AG$2:AG$2369,Observed!$A$2:$A$2369,$A537,Observed!$C$2:$C$2369,$C537),"")</f>
        <v/>
      </c>
      <c r="AH537" s="41" t="str">
        <f>IF(ISNUMBER(AVERAGEIFS(Observed!AH$2:AH$2369,Observed!$A$2:$A$2369,$A537,Observed!$C$2:$C$2369,$C537)),AVERAGEIFS(Observed!AH$2:AH$2369,Observed!$A$2:$A$2369,$A537,Observed!$C$2:$C$2369,$C537),"")</f>
        <v/>
      </c>
      <c r="AI537" s="41" t="str">
        <f>IF(ISNUMBER(AVERAGEIFS(Observed!AI$2:AI$2369,Observed!$A$2:$A$2369,$A537,Observed!$C$2:$C$2369,$C537)),AVERAGEIFS(Observed!AI$2:AI$2369,Observed!$A$2:$A$2369,$A537,Observed!$C$2:$C$2369,$C537),"")</f>
        <v/>
      </c>
      <c r="AJ537" s="41" t="str">
        <f>IF(ISNUMBER(AVERAGEIFS(Observed!AJ$2:AJ$2369,Observed!$A$2:$A$2369,$A537,Observed!$C$2:$C$2369,$C537)),AVERAGEIFS(Observed!AJ$2:AJ$2369,Observed!$A$2:$A$2369,$A537,Observed!$C$2:$C$2369,$C537),"")</f>
        <v/>
      </c>
      <c r="AK537" s="40" t="str">
        <f>IF(ISNUMBER(AVERAGEIFS(Observed!AK$2:AK$2369,Observed!$A$2:$A$2369,$A537,Observed!$C$2:$C$2369,$C537)),AVERAGEIFS(Observed!AK$2:AK$2369,Observed!$A$2:$A$2369,$A537,Observed!$C$2:$C$2369,$C537),"")</f>
        <v/>
      </c>
      <c r="AL537" s="41" t="str">
        <f>IF(ISNUMBER(AVERAGEIFS(Observed!AL$2:AL$2369,Observed!$A$2:$A$2369,$A537,Observed!$C$2:$C$2369,$C537)),AVERAGEIFS(Observed!AL$2:AL$2369,Observed!$A$2:$A$2369,$A537,Observed!$C$2:$C$2369,$C537),"")</f>
        <v/>
      </c>
      <c r="AM537" s="40" t="str">
        <f>IF(ISNUMBER(AVERAGEIFS(Observed!AM$2:AM$2369,Observed!$A$2:$A$2369,$A537,Observed!$C$2:$C$2369,$C537)),AVERAGEIFS(Observed!AM$2:AM$2369,Observed!$A$2:$A$2369,$A537,Observed!$C$2:$C$2369,$C537),"")</f>
        <v/>
      </c>
      <c r="AN537" s="40" t="str">
        <f>IF(ISNUMBER(AVERAGEIFS(Observed!AN$2:AN$2369,Observed!$A$2:$A$2369,$A537,Observed!$C$2:$C$2369,$C537)),AVERAGEIFS(Observed!AN$2:AN$2369,Observed!$A$2:$A$2369,$A537,Observed!$C$2:$C$2369,$C537),"")</f>
        <v/>
      </c>
      <c r="AO537" s="40" t="str">
        <f>IF(ISNUMBER(AVERAGEIFS(Observed!AO$2:AO$2369,Observed!$A$2:$A$2369,$A537,Observed!$C$2:$C$2369,$C537)),AVERAGEIFS(Observed!AO$2:AO$2369,Observed!$A$2:$A$2369,$A537,Observed!$C$2:$C$2369,$C537),"")</f>
        <v/>
      </c>
      <c r="AP537" s="41" t="str">
        <f>IF(ISNUMBER(AVERAGEIFS(Observed!AP$2:AP$2369,Observed!$A$2:$A$2369,$A537,Observed!$C$2:$C$2369,$C537)),AVERAGEIFS(Observed!AP$2:AP$2369,Observed!$A$2:$A$2369,$A537,Observed!$C$2:$C$2369,$C537),"")</f>
        <v/>
      </c>
      <c r="AQ537" s="40" t="str">
        <f>IF(ISNUMBER(AVERAGEIFS(Observed!AQ$2:AQ$2369,Observed!$A$2:$A$2369,$A537,Observed!$C$2:$C$2369,$C537)),AVERAGEIFS(Observed!AQ$2:AQ$2369,Observed!$A$2:$A$2369,$A537,Observed!$C$2:$C$2369,$C537),"")</f>
        <v/>
      </c>
      <c r="AR537" s="40" t="str">
        <f>IF(ISNUMBER(AVERAGEIFS(Observed!AR$2:AR$2369,Observed!$A$2:$A$2369,$A537,Observed!$C$2:$C$2369,$C537)),AVERAGEIFS(Observed!AR$2:AR$2369,Observed!$A$2:$A$2369,$A537,Observed!$C$2:$C$2369,$C537),"")</f>
        <v/>
      </c>
      <c r="AS537" s="3">
        <f>COUNTIFS(Observed!$A$2:$A$2369,$A537,Observed!$C$2:$C$2369,$C537)</f>
        <v>3</v>
      </c>
      <c r="AT537" s="3">
        <f t="shared" si="8"/>
        <v>1</v>
      </c>
    </row>
    <row r="538" spans="1:46" x14ac:dyDescent="0.25">
      <c r="A538" t="s">
        <v>73</v>
      </c>
      <c r="B538" t="s">
        <v>68</v>
      </c>
      <c r="C538" s="7">
        <v>42092</v>
      </c>
      <c r="D538" t="s">
        <v>101</v>
      </c>
      <c r="F538">
        <v>350</v>
      </c>
      <c r="J538" t="s">
        <v>96</v>
      </c>
      <c r="K538" t="s">
        <v>59</v>
      </c>
      <c r="L538">
        <v>3</v>
      </c>
      <c r="M538" t="s">
        <v>77</v>
      </c>
      <c r="N538" s="39">
        <f>IF(ISNUMBER(AVERAGEIFS(Observed!N$2:N$2369,Observed!$A$2:$A$2369,$A538,Observed!$C$2:$C$2369,$C538)),AVERAGEIFS(Observed!N$2:N$2369,Observed!$A$2:$A$2369,$A538,Observed!$C$2:$C$2369,$C538),"")</f>
        <v>1995.1333333333332</v>
      </c>
      <c r="O538" s="40">
        <f>IF(ISNUMBER(AVERAGEIFS(Observed!O$2:O$2369,Observed!$A$2:$A$2369,$A538,Observed!$C$2:$C$2369,$C538)),AVERAGEIFS(Observed!O$2:O$2369,Observed!$A$2:$A$2369,$A538,Observed!$C$2:$C$2369,$C538),"")</f>
        <v>199.51333333333332</v>
      </c>
      <c r="P538" s="40" t="str">
        <f>IF(ISNUMBER(AVERAGEIFS(Observed!P$2:P$2369,Observed!$A$2:$A$2369,$A538,Observed!$C$2:$C$2369,$C538)),AVERAGEIFS(Observed!P$2:P$2369,Observed!$A$2:$A$2369,$A538,Observed!$C$2:$C$2369,$C538),"")</f>
        <v/>
      </c>
      <c r="Q538" s="40" t="str">
        <f>IF(ISNUMBER(AVERAGEIFS(Observed!Q$2:Q$2369,Observed!$A$2:$A$2369,$A538,Observed!$C$2:$C$2369,$C538)),AVERAGEIFS(Observed!Q$2:Q$2369,Observed!$A$2:$A$2369,$A538,Observed!$C$2:$C$2369,$C538),"")</f>
        <v/>
      </c>
      <c r="R538" s="40" t="str">
        <f>IF(ISNUMBER(AVERAGEIFS(Observed!R$2:R$2369,Observed!$A$2:$A$2369,$A538,Observed!$C$2:$C$2369,$C538)),AVERAGEIFS(Observed!R$2:R$2369,Observed!$A$2:$A$2369,$A538,Observed!$C$2:$C$2369,$C538),"")</f>
        <v/>
      </c>
      <c r="S538" s="41" t="str">
        <f>IF(ISNUMBER(AVERAGEIFS(Observed!S$2:S$2369,Observed!$A$2:$A$2369,$A538,Observed!$C$2:$C$2369,$C538)),AVERAGEIFS(Observed!S$2:S$2369,Observed!$A$2:$A$2369,$A538,Observed!$C$2:$C$2369,$C538),"")</f>
        <v/>
      </c>
      <c r="T538" s="41" t="str">
        <f>IF(ISNUMBER(AVERAGEIFS(Observed!T$2:T$2369,Observed!$A$2:$A$2369,$A538,Observed!$C$2:$C$2369,$C538)),AVERAGEIFS(Observed!T$2:T$2369,Observed!$A$2:$A$2369,$A538,Observed!$C$2:$C$2369,$C538),"")</f>
        <v/>
      </c>
      <c r="U538" s="41" t="str">
        <f>IF(ISNUMBER(AVERAGEIFS(Observed!U$2:U$2369,Observed!$A$2:$A$2369,$A538,Observed!$C$2:$C$2369,$C538)),AVERAGEIFS(Observed!U$2:U$2369,Observed!$A$2:$A$2369,$A538,Observed!$C$2:$C$2369,$C538),"")</f>
        <v/>
      </c>
      <c r="V538" s="40" t="str">
        <f>IF(ISNUMBER(AVERAGEIFS(Observed!V$2:V$2369,Observed!$A$2:$A$2369,$A538,Observed!$C$2:$C$2369,$C538)),AVERAGEIFS(Observed!V$2:V$2369,Observed!$A$2:$A$2369,$A538,Observed!$C$2:$C$2369,$C538),"")</f>
        <v/>
      </c>
      <c r="W538" s="8" t="str">
        <f>IF(ISNUMBER(AVERAGEIFS(Observed!W$2:W$2369,Observed!$A$2:$A$2369,$A538,Observed!$C$2:$C$2369,$C538)),AVERAGEIFS(Observed!W$2:W$2369,Observed!$A$2:$A$2369,$A538,Observed!$C$2:$C$2369,$C538),"")</f>
        <v/>
      </c>
      <c r="X538" s="8" t="str">
        <f>IF(ISNUMBER(AVERAGEIFS(Observed!X$2:X$2369,Observed!$A$2:$A$2369,$A538,Observed!$C$2:$C$2369,$C538)),AVERAGEIFS(Observed!X$2:X$2369,Observed!$A$2:$A$2369,$A538,Observed!$C$2:$C$2369,$C538),"")</f>
        <v/>
      </c>
      <c r="Y538" s="40" t="str">
        <f>IF(ISNUMBER(AVERAGEIFS(Observed!Y$2:Y$2369,Observed!$A$2:$A$2369,$A538,Observed!$C$2:$C$2369,$C538)),AVERAGEIFS(Observed!Y$2:Y$2369,Observed!$A$2:$A$2369,$A538,Observed!$C$2:$C$2369,$C538),"")</f>
        <v/>
      </c>
      <c r="Z538" s="40" t="str">
        <f>IF(ISNUMBER(AVERAGEIFS(Observed!Z$2:Z$2369,Observed!$A$2:$A$2369,$A538,Observed!$C$2:$C$2369,$C538)),AVERAGEIFS(Observed!Z$2:Z$2369,Observed!$A$2:$A$2369,$A538,Observed!$C$2:$C$2369,$C538),"")</f>
        <v/>
      </c>
      <c r="AA538" s="40" t="str">
        <f>IF(ISNUMBER(AVERAGEIFS(Observed!AA$2:AA$2369,Observed!$A$2:$A$2369,$A538,Observed!$C$2:$C$2369,$C538)),AVERAGEIFS(Observed!AA$2:AA$2369,Observed!$A$2:$A$2369,$A538,Observed!$C$2:$C$2369,$C538),"")</f>
        <v/>
      </c>
      <c r="AB538" s="40" t="str">
        <f>IF(ISNUMBER(AVERAGEIFS(Observed!AB$2:AB$2369,Observed!$A$2:$A$2369,$A538,Observed!$C$2:$C$2369,$C538)),AVERAGEIFS(Observed!AB$2:AB$2369,Observed!$A$2:$A$2369,$A538,Observed!$C$2:$C$2369,$C538),"")</f>
        <v/>
      </c>
      <c r="AC538" s="40" t="str">
        <f>IF(ISNUMBER(AVERAGEIFS(Observed!AC$2:AC$2369,Observed!$A$2:$A$2369,$A538,Observed!$C$2:$C$2369,$C538)),AVERAGEIFS(Observed!AC$2:AC$2369,Observed!$A$2:$A$2369,$A538,Observed!$C$2:$C$2369,$C538),"")</f>
        <v/>
      </c>
      <c r="AD538" s="40" t="str">
        <f>IF(ISNUMBER(AVERAGEIFS(Observed!AD$2:AD$2369,Observed!$A$2:$A$2369,$A538,Observed!$C$2:$C$2369,$C538)),AVERAGEIFS(Observed!AD$2:AD$2369,Observed!$A$2:$A$2369,$A538,Observed!$C$2:$C$2369,$C538),"")</f>
        <v/>
      </c>
      <c r="AE538" s="40" t="str">
        <f>IF(ISNUMBER(AVERAGEIFS(Observed!AE$2:AE$2369,Observed!$A$2:$A$2369,$A538,Observed!$C$2:$C$2369,$C538)),AVERAGEIFS(Observed!AE$2:AE$2369,Observed!$A$2:$A$2369,$A538,Observed!$C$2:$C$2369,$C538),"")</f>
        <v/>
      </c>
      <c r="AF538" s="40" t="str">
        <f>IF(ISNUMBER(AVERAGEIFS(Observed!AF$2:AF$2369,Observed!$A$2:$A$2369,$A538,Observed!$C$2:$C$2369,$C538)),AVERAGEIFS(Observed!AF$2:AF$2369,Observed!$A$2:$A$2369,$A538,Observed!$C$2:$C$2369,$C538),"")</f>
        <v/>
      </c>
      <c r="AG538" s="40" t="str">
        <f>IF(ISNUMBER(AVERAGEIFS(Observed!AG$2:AG$2369,Observed!$A$2:$A$2369,$A538,Observed!$C$2:$C$2369,$C538)),AVERAGEIFS(Observed!AG$2:AG$2369,Observed!$A$2:$A$2369,$A538,Observed!$C$2:$C$2369,$C538),"")</f>
        <v/>
      </c>
      <c r="AH538" s="41" t="str">
        <f>IF(ISNUMBER(AVERAGEIFS(Observed!AH$2:AH$2369,Observed!$A$2:$A$2369,$A538,Observed!$C$2:$C$2369,$C538)),AVERAGEIFS(Observed!AH$2:AH$2369,Observed!$A$2:$A$2369,$A538,Observed!$C$2:$C$2369,$C538),"")</f>
        <v/>
      </c>
      <c r="AI538" s="41" t="str">
        <f>IF(ISNUMBER(AVERAGEIFS(Observed!AI$2:AI$2369,Observed!$A$2:$A$2369,$A538,Observed!$C$2:$C$2369,$C538)),AVERAGEIFS(Observed!AI$2:AI$2369,Observed!$A$2:$A$2369,$A538,Observed!$C$2:$C$2369,$C538),"")</f>
        <v/>
      </c>
      <c r="AJ538" s="41" t="str">
        <f>IF(ISNUMBER(AVERAGEIFS(Observed!AJ$2:AJ$2369,Observed!$A$2:$A$2369,$A538,Observed!$C$2:$C$2369,$C538)),AVERAGEIFS(Observed!AJ$2:AJ$2369,Observed!$A$2:$A$2369,$A538,Observed!$C$2:$C$2369,$C538),"")</f>
        <v/>
      </c>
      <c r="AK538" s="40" t="str">
        <f>IF(ISNUMBER(AVERAGEIFS(Observed!AK$2:AK$2369,Observed!$A$2:$A$2369,$A538,Observed!$C$2:$C$2369,$C538)),AVERAGEIFS(Observed!AK$2:AK$2369,Observed!$A$2:$A$2369,$A538,Observed!$C$2:$C$2369,$C538),"")</f>
        <v/>
      </c>
      <c r="AL538" s="41" t="str">
        <f>IF(ISNUMBER(AVERAGEIFS(Observed!AL$2:AL$2369,Observed!$A$2:$A$2369,$A538,Observed!$C$2:$C$2369,$C538)),AVERAGEIFS(Observed!AL$2:AL$2369,Observed!$A$2:$A$2369,$A538,Observed!$C$2:$C$2369,$C538),"")</f>
        <v/>
      </c>
      <c r="AM538" s="40" t="str">
        <f>IF(ISNUMBER(AVERAGEIFS(Observed!AM$2:AM$2369,Observed!$A$2:$A$2369,$A538,Observed!$C$2:$C$2369,$C538)),AVERAGEIFS(Observed!AM$2:AM$2369,Observed!$A$2:$A$2369,$A538,Observed!$C$2:$C$2369,$C538),"")</f>
        <v/>
      </c>
      <c r="AN538" s="40" t="str">
        <f>IF(ISNUMBER(AVERAGEIFS(Observed!AN$2:AN$2369,Observed!$A$2:$A$2369,$A538,Observed!$C$2:$C$2369,$C538)),AVERAGEIFS(Observed!AN$2:AN$2369,Observed!$A$2:$A$2369,$A538,Observed!$C$2:$C$2369,$C538),"")</f>
        <v/>
      </c>
      <c r="AO538" s="40" t="str">
        <f>IF(ISNUMBER(AVERAGEIFS(Observed!AO$2:AO$2369,Observed!$A$2:$A$2369,$A538,Observed!$C$2:$C$2369,$C538)),AVERAGEIFS(Observed!AO$2:AO$2369,Observed!$A$2:$A$2369,$A538,Observed!$C$2:$C$2369,$C538),"")</f>
        <v/>
      </c>
      <c r="AP538" s="41" t="str">
        <f>IF(ISNUMBER(AVERAGEIFS(Observed!AP$2:AP$2369,Observed!$A$2:$A$2369,$A538,Observed!$C$2:$C$2369,$C538)),AVERAGEIFS(Observed!AP$2:AP$2369,Observed!$A$2:$A$2369,$A538,Observed!$C$2:$C$2369,$C538),"")</f>
        <v/>
      </c>
      <c r="AQ538" s="40" t="str">
        <f>IF(ISNUMBER(AVERAGEIFS(Observed!AQ$2:AQ$2369,Observed!$A$2:$A$2369,$A538,Observed!$C$2:$C$2369,$C538)),AVERAGEIFS(Observed!AQ$2:AQ$2369,Observed!$A$2:$A$2369,$A538,Observed!$C$2:$C$2369,$C538),"")</f>
        <v/>
      </c>
      <c r="AR538" s="40" t="str">
        <f>IF(ISNUMBER(AVERAGEIFS(Observed!AR$2:AR$2369,Observed!$A$2:$A$2369,$A538,Observed!$C$2:$C$2369,$C538)),AVERAGEIFS(Observed!AR$2:AR$2369,Observed!$A$2:$A$2369,$A538,Observed!$C$2:$C$2369,$C538),"")</f>
        <v/>
      </c>
      <c r="AS538" s="3">
        <f>COUNTIFS(Observed!$A$2:$A$2369,$A538,Observed!$C$2:$C$2369,$C538)</f>
        <v>3</v>
      </c>
      <c r="AT538" s="3">
        <f t="shared" si="8"/>
        <v>1</v>
      </c>
    </row>
    <row r="539" spans="1:46" x14ac:dyDescent="0.25">
      <c r="A539" t="s">
        <v>72</v>
      </c>
      <c r="B539" t="s">
        <v>68</v>
      </c>
      <c r="C539" s="7">
        <v>42092</v>
      </c>
      <c r="D539" t="s">
        <v>101</v>
      </c>
      <c r="F539">
        <v>500</v>
      </c>
      <c r="J539" t="s">
        <v>96</v>
      </c>
      <c r="K539" t="s">
        <v>59</v>
      </c>
      <c r="L539">
        <v>3</v>
      </c>
      <c r="M539" t="s">
        <v>77</v>
      </c>
      <c r="N539" s="39">
        <f>IF(ISNUMBER(AVERAGEIFS(Observed!N$2:N$2369,Observed!$A$2:$A$2369,$A539,Observed!$C$2:$C$2369,$C539)),AVERAGEIFS(Observed!N$2:N$2369,Observed!$A$2:$A$2369,$A539,Observed!$C$2:$C$2369,$C539),"")</f>
        <v>2872.3333333333335</v>
      </c>
      <c r="O539" s="40">
        <f>IF(ISNUMBER(AVERAGEIFS(Observed!O$2:O$2369,Observed!$A$2:$A$2369,$A539,Observed!$C$2:$C$2369,$C539)),AVERAGEIFS(Observed!O$2:O$2369,Observed!$A$2:$A$2369,$A539,Observed!$C$2:$C$2369,$C539),"")</f>
        <v>287.23333333333335</v>
      </c>
      <c r="P539" s="40" t="str">
        <f>IF(ISNUMBER(AVERAGEIFS(Observed!P$2:P$2369,Observed!$A$2:$A$2369,$A539,Observed!$C$2:$C$2369,$C539)),AVERAGEIFS(Observed!P$2:P$2369,Observed!$A$2:$A$2369,$A539,Observed!$C$2:$C$2369,$C539),"")</f>
        <v/>
      </c>
      <c r="Q539" s="40" t="str">
        <f>IF(ISNUMBER(AVERAGEIFS(Observed!Q$2:Q$2369,Observed!$A$2:$A$2369,$A539,Observed!$C$2:$C$2369,$C539)),AVERAGEIFS(Observed!Q$2:Q$2369,Observed!$A$2:$A$2369,$A539,Observed!$C$2:$C$2369,$C539),"")</f>
        <v/>
      </c>
      <c r="R539" s="40" t="str">
        <f>IF(ISNUMBER(AVERAGEIFS(Observed!R$2:R$2369,Observed!$A$2:$A$2369,$A539,Observed!$C$2:$C$2369,$C539)),AVERAGEIFS(Observed!R$2:R$2369,Observed!$A$2:$A$2369,$A539,Observed!$C$2:$C$2369,$C539),"")</f>
        <v/>
      </c>
      <c r="S539" s="41" t="str">
        <f>IF(ISNUMBER(AVERAGEIFS(Observed!S$2:S$2369,Observed!$A$2:$A$2369,$A539,Observed!$C$2:$C$2369,$C539)),AVERAGEIFS(Observed!S$2:S$2369,Observed!$A$2:$A$2369,$A539,Observed!$C$2:$C$2369,$C539),"")</f>
        <v/>
      </c>
      <c r="T539" s="41" t="str">
        <f>IF(ISNUMBER(AVERAGEIFS(Observed!T$2:T$2369,Observed!$A$2:$A$2369,$A539,Observed!$C$2:$C$2369,$C539)),AVERAGEIFS(Observed!T$2:T$2369,Observed!$A$2:$A$2369,$A539,Observed!$C$2:$C$2369,$C539),"")</f>
        <v/>
      </c>
      <c r="U539" s="41" t="str">
        <f>IF(ISNUMBER(AVERAGEIFS(Observed!U$2:U$2369,Observed!$A$2:$A$2369,$A539,Observed!$C$2:$C$2369,$C539)),AVERAGEIFS(Observed!U$2:U$2369,Observed!$A$2:$A$2369,$A539,Observed!$C$2:$C$2369,$C539),"")</f>
        <v/>
      </c>
      <c r="V539" s="40" t="str">
        <f>IF(ISNUMBER(AVERAGEIFS(Observed!V$2:V$2369,Observed!$A$2:$A$2369,$A539,Observed!$C$2:$C$2369,$C539)),AVERAGEIFS(Observed!V$2:V$2369,Observed!$A$2:$A$2369,$A539,Observed!$C$2:$C$2369,$C539),"")</f>
        <v/>
      </c>
      <c r="W539" s="8" t="str">
        <f>IF(ISNUMBER(AVERAGEIFS(Observed!W$2:W$2369,Observed!$A$2:$A$2369,$A539,Observed!$C$2:$C$2369,$C539)),AVERAGEIFS(Observed!W$2:W$2369,Observed!$A$2:$A$2369,$A539,Observed!$C$2:$C$2369,$C539),"")</f>
        <v/>
      </c>
      <c r="X539" s="8" t="str">
        <f>IF(ISNUMBER(AVERAGEIFS(Observed!X$2:X$2369,Observed!$A$2:$A$2369,$A539,Observed!$C$2:$C$2369,$C539)),AVERAGEIFS(Observed!X$2:X$2369,Observed!$A$2:$A$2369,$A539,Observed!$C$2:$C$2369,$C539),"")</f>
        <v/>
      </c>
      <c r="Y539" s="40" t="str">
        <f>IF(ISNUMBER(AVERAGEIFS(Observed!Y$2:Y$2369,Observed!$A$2:$A$2369,$A539,Observed!$C$2:$C$2369,$C539)),AVERAGEIFS(Observed!Y$2:Y$2369,Observed!$A$2:$A$2369,$A539,Observed!$C$2:$C$2369,$C539),"")</f>
        <v/>
      </c>
      <c r="Z539" s="40" t="str">
        <f>IF(ISNUMBER(AVERAGEIFS(Observed!Z$2:Z$2369,Observed!$A$2:$A$2369,$A539,Observed!$C$2:$C$2369,$C539)),AVERAGEIFS(Observed!Z$2:Z$2369,Observed!$A$2:$A$2369,$A539,Observed!$C$2:$C$2369,$C539),"")</f>
        <v/>
      </c>
      <c r="AA539" s="40" t="str">
        <f>IF(ISNUMBER(AVERAGEIFS(Observed!AA$2:AA$2369,Observed!$A$2:$A$2369,$A539,Observed!$C$2:$C$2369,$C539)),AVERAGEIFS(Observed!AA$2:AA$2369,Observed!$A$2:$A$2369,$A539,Observed!$C$2:$C$2369,$C539),"")</f>
        <v/>
      </c>
      <c r="AB539" s="40" t="str">
        <f>IF(ISNUMBER(AVERAGEIFS(Observed!AB$2:AB$2369,Observed!$A$2:$A$2369,$A539,Observed!$C$2:$C$2369,$C539)),AVERAGEIFS(Observed!AB$2:AB$2369,Observed!$A$2:$A$2369,$A539,Observed!$C$2:$C$2369,$C539),"")</f>
        <v/>
      </c>
      <c r="AC539" s="40" t="str">
        <f>IF(ISNUMBER(AVERAGEIFS(Observed!AC$2:AC$2369,Observed!$A$2:$A$2369,$A539,Observed!$C$2:$C$2369,$C539)),AVERAGEIFS(Observed!AC$2:AC$2369,Observed!$A$2:$A$2369,$A539,Observed!$C$2:$C$2369,$C539),"")</f>
        <v/>
      </c>
      <c r="AD539" s="40" t="str">
        <f>IF(ISNUMBER(AVERAGEIFS(Observed!AD$2:AD$2369,Observed!$A$2:$A$2369,$A539,Observed!$C$2:$C$2369,$C539)),AVERAGEIFS(Observed!AD$2:AD$2369,Observed!$A$2:$A$2369,$A539,Observed!$C$2:$C$2369,$C539),"")</f>
        <v/>
      </c>
      <c r="AE539" s="40" t="str">
        <f>IF(ISNUMBER(AVERAGEIFS(Observed!AE$2:AE$2369,Observed!$A$2:$A$2369,$A539,Observed!$C$2:$C$2369,$C539)),AVERAGEIFS(Observed!AE$2:AE$2369,Observed!$A$2:$A$2369,$A539,Observed!$C$2:$C$2369,$C539),"")</f>
        <v/>
      </c>
      <c r="AF539" s="40" t="str">
        <f>IF(ISNUMBER(AVERAGEIFS(Observed!AF$2:AF$2369,Observed!$A$2:$A$2369,$A539,Observed!$C$2:$C$2369,$C539)),AVERAGEIFS(Observed!AF$2:AF$2369,Observed!$A$2:$A$2369,$A539,Observed!$C$2:$C$2369,$C539),"")</f>
        <v/>
      </c>
      <c r="AG539" s="40" t="str">
        <f>IF(ISNUMBER(AVERAGEIFS(Observed!AG$2:AG$2369,Observed!$A$2:$A$2369,$A539,Observed!$C$2:$C$2369,$C539)),AVERAGEIFS(Observed!AG$2:AG$2369,Observed!$A$2:$A$2369,$A539,Observed!$C$2:$C$2369,$C539),"")</f>
        <v/>
      </c>
      <c r="AH539" s="41" t="str">
        <f>IF(ISNUMBER(AVERAGEIFS(Observed!AH$2:AH$2369,Observed!$A$2:$A$2369,$A539,Observed!$C$2:$C$2369,$C539)),AVERAGEIFS(Observed!AH$2:AH$2369,Observed!$A$2:$A$2369,$A539,Observed!$C$2:$C$2369,$C539),"")</f>
        <v/>
      </c>
      <c r="AI539" s="41" t="str">
        <f>IF(ISNUMBER(AVERAGEIFS(Observed!AI$2:AI$2369,Observed!$A$2:$A$2369,$A539,Observed!$C$2:$C$2369,$C539)),AVERAGEIFS(Observed!AI$2:AI$2369,Observed!$A$2:$A$2369,$A539,Observed!$C$2:$C$2369,$C539),"")</f>
        <v/>
      </c>
      <c r="AJ539" s="41" t="str">
        <f>IF(ISNUMBER(AVERAGEIFS(Observed!AJ$2:AJ$2369,Observed!$A$2:$A$2369,$A539,Observed!$C$2:$C$2369,$C539)),AVERAGEIFS(Observed!AJ$2:AJ$2369,Observed!$A$2:$A$2369,$A539,Observed!$C$2:$C$2369,$C539),"")</f>
        <v/>
      </c>
      <c r="AK539" s="40" t="str">
        <f>IF(ISNUMBER(AVERAGEIFS(Observed!AK$2:AK$2369,Observed!$A$2:$A$2369,$A539,Observed!$C$2:$C$2369,$C539)),AVERAGEIFS(Observed!AK$2:AK$2369,Observed!$A$2:$A$2369,$A539,Observed!$C$2:$C$2369,$C539),"")</f>
        <v/>
      </c>
      <c r="AL539" s="41" t="str">
        <f>IF(ISNUMBER(AVERAGEIFS(Observed!AL$2:AL$2369,Observed!$A$2:$A$2369,$A539,Observed!$C$2:$C$2369,$C539)),AVERAGEIFS(Observed!AL$2:AL$2369,Observed!$A$2:$A$2369,$A539,Observed!$C$2:$C$2369,$C539),"")</f>
        <v/>
      </c>
      <c r="AM539" s="40" t="str">
        <f>IF(ISNUMBER(AVERAGEIFS(Observed!AM$2:AM$2369,Observed!$A$2:$A$2369,$A539,Observed!$C$2:$C$2369,$C539)),AVERAGEIFS(Observed!AM$2:AM$2369,Observed!$A$2:$A$2369,$A539,Observed!$C$2:$C$2369,$C539),"")</f>
        <v/>
      </c>
      <c r="AN539" s="40" t="str">
        <f>IF(ISNUMBER(AVERAGEIFS(Observed!AN$2:AN$2369,Observed!$A$2:$A$2369,$A539,Observed!$C$2:$C$2369,$C539)),AVERAGEIFS(Observed!AN$2:AN$2369,Observed!$A$2:$A$2369,$A539,Observed!$C$2:$C$2369,$C539),"")</f>
        <v/>
      </c>
      <c r="AO539" s="40" t="str">
        <f>IF(ISNUMBER(AVERAGEIFS(Observed!AO$2:AO$2369,Observed!$A$2:$A$2369,$A539,Observed!$C$2:$C$2369,$C539)),AVERAGEIFS(Observed!AO$2:AO$2369,Observed!$A$2:$A$2369,$A539,Observed!$C$2:$C$2369,$C539),"")</f>
        <v/>
      </c>
      <c r="AP539" s="41" t="str">
        <f>IF(ISNUMBER(AVERAGEIFS(Observed!AP$2:AP$2369,Observed!$A$2:$A$2369,$A539,Observed!$C$2:$C$2369,$C539)),AVERAGEIFS(Observed!AP$2:AP$2369,Observed!$A$2:$A$2369,$A539,Observed!$C$2:$C$2369,$C539),"")</f>
        <v/>
      </c>
      <c r="AQ539" s="40" t="str">
        <f>IF(ISNUMBER(AVERAGEIFS(Observed!AQ$2:AQ$2369,Observed!$A$2:$A$2369,$A539,Observed!$C$2:$C$2369,$C539)),AVERAGEIFS(Observed!AQ$2:AQ$2369,Observed!$A$2:$A$2369,$A539,Observed!$C$2:$C$2369,$C539),"")</f>
        <v/>
      </c>
      <c r="AR539" s="40" t="str">
        <f>IF(ISNUMBER(AVERAGEIFS(Observed!AR$2:AR$2369,Observed!$A$2:$A$2369,$A539,Observed!$C$2:$C$2369,$C539)),AVERAGEIFS(Observed!AR$2:AR$2369,Observed!$A$2:$A$2369,$A539,Observed!$C$2:$C$2369,$C539),"")</f>
        <v/>
      </c>
      <c r="AS539" s="3">
        <f>COUNTIFS(Observed!$A$2:$A$2369,$A539,Observed!$C$2:$C$2369,$C539)</f>
        <v>3</v>
      </c>
      <c r="AT539" s="3">
        <f t="shared" si="8"/>
        <v>1</v>
      </c>
    </row>
    <row r="540" spans="1:46" x14ac:dyDescent="0.25">
      <c r="A540" t="s">
        <v>69</v>
      </c>
      <c r="B540" t="s">
        <v>68</v>
      </c>
      <c r="C540" s="7">
        <v>42093</v>
      </c>
      <c r="D540" t="s">
        <v>101</v>
      </c>
      <c r="F540">
        <v>0</v>
      </c>
      <c r="J540" t="s">
        <v>96</v>
      </c>
      <c r="K540" t="s">
        <v>59</v>
      </c>
      <c r="L540">
        <v>4</v>
      </c>
      <c r="M540" t="s">
        <v>56</v>
      </c>
      <c r="N540" s="39" t="str">
        <f>IF(ISNUMBER(AVERAGEIFS(Observed!N$2:N$2369,Observed!$A$2:$A$2369,$A540,Observed!$C$2:$C$2369,$C540)),AVERAGEIFS(Observed!N$2:N$2369,Observed!$A$2:$A$2369,$A540,Observed!$C$2:$C$2369,$C540),"")</f>
        <v/>
      </c>
      <c r="O540" s="40" t="str">
        <f>IF(ISNUMBER(AVERAGEIFS(Observed!O$2:O$2369,Observed!$A$2:$A$2369,$A540,Observed!$C$2:$C$2369,$C540)),AVERAGEIFS(Observed!O$2:O$2369,Observed!$A$2:$A$2369,$A540,Observed!$C$2:$C$2369,$C540),"")</f>
        <v/>
      </c>
      <c r="P540" s="40">
        <f>IF(ISNUMBER(AVERAGEIFS(Observed!P$2:P$2369,Observed!$A$2:$A$2369,$A540,Observed!$C$2:$C$2369,$C540)),AVERAGEIFS(Observed!P$2:P$2369,Observed!$A$2:$A$2369,$A540,Observed!$C$2:$C$2369,$C540),"")</f>
        <v>43.566666666666663</v>
      </c>
      <c r="Q540" s="40">
        <f>IF(ISNUMBER(AVERAGEIFS(Observed!Q$2:Q$2369,Observed!$A$2:$A$2369,$A540,Observed!$C$2:$C$2369,$C540)),AVERAGEIFS(Observed!Q$2:Q$2369,Observed!$A$2:$A$2369,$A540,Observed!$C$2:$C$2369,$C540),"")</f>
        <v>43.566666666666663</v>
      </c>
      <c r="R540" s="40">
        <f>IF(ISNUMBER(AVERAGEIFS(Observed!R$2:R$2369,Observed!$A$2:$A$2369,$A540,Observed!$C$2:$C$2369,$C540)),AVERAGEIFS(Observed!R$2:R$2369,Observed!$A$2:$A$2369,$A540,Observed!$C$2:$C$2369,$C540),"")</f>
        <v>485.19000000000005</v>
      </c>
      <c r="S540" s="41" t="str">
        <f>IF(ISNUMBER(AVERAGEIFS(Observed!S$2:S$2369,Observed!$A$2:$A$2369,$A540,Observed!$C$2:$C$2369,$C540)),AVERAGEIFS(Observed!S$2:S$2369,Observed!$A$2:$A$2369,$A540,Observed!$C$2:$C$2369,$C540),"")</f>
        <v/>
      </c>
      <c r="T540" s="41" t="str">
        <f>IF(ISNUMBER(AVERAGEIFS(Observed!T$2:T$2369,Observed!$A$2:$A$2369,$A540,Observed!$C$2:$C$2369,$C540)),AVERAGEIFS(Observed!T$2:T$2369,Observed!$A$2:$A$2369,$A540,Observed!$C$2:$C$2369,$C540),"")</f>
        <v/>
      </c>
      <c r="U540" s="41" t="str">
        <f>IF(ISNUMBER(AVERAGEIFS(Observed!U$2:U$2369,Observed!$A$2:$A$2369,$A540,Observed!$C$2:$C$2369,$C540)),AVERAGEIFS(Observed!U$2:U$2369,Observed!$A$2:$A$2369,$A540,Observed!$C$2:$C$2369,$C540),"")</f>
        <v/>
      </c>
      <c r="V540" s="40" t="str">
        <f>IF(ISNUMBER(AVERAGEIFS(Observed!V$2:V$2369,Observed!$A$2:$A$2369,$A540,Observed!$C$2:$C$2369,$C540)),AVERAGEIFS(Observed!V$2:V$2369,Observed!$A$2:$A$2369,$A540,Observed!$C$2:$C$2369,$C540),"")</f>
        <v/>
      </c>
      <c r="W540" s="8" t="str">
        <f>IF(ISNUMBER(AVERAGEIFS(Observed!W$2:W$2369,Observed!$A$2:$A$2369,$A540,Observed!$C$2:$C$2369,$C540)),AVERAGEIFS(Observed!W$2:W$2369,Observed!$A$2:$A$2369,$A540,Observed!$C$2:$C$2369,$C540),"")</f>
        <v/>
      </c>
      <c r="X540" s="8" t="str">
        <f>IF(ISNUMBER(AVERAGEIFS(Observed!X$2:X$2369,Observed!$A$2:$A$2369,$A540,Observed!$C$2:$C$2369,$C540)),AVERAGEIFS(Observed!X$2:X$2369,Observed!$A$2:$A$2369,$A540,Observed!$C$2:$C$2369,$C540),"")</f>
        <v/>
      </c>
      <c r="Y540" s="40" t="str">
        <f>IF(ISNUMBER(AVERAGEIFS(Observed!Y$2:Y$2369,Observed!$A$2:$A$2369,$A540,Observed!$C$2:$C$2369,$C540)),AVERAGEIFS(Observed!Y$2:Y$2369,Observed!$A$2:$A$2369,$A540,Observed!$C$2:$C$2369,$C540),"")</f>
        <v/>
      </c>
      <c r="Z540" s="40" t="str">
        <f>IF(ISNUMBER(AVERAGEIFS(Observed!Z$2:Z$2369,Observed!$A$2:$A$2369,$A540,Observed!$C$2:$C$2369,$C540)),AVERAGEIFS(Observed!Z$2:Z$2369,Observed!$A$2:$A$2369,$A540,Observed!$C$2:$C$2369,$C540),"")</f>
        <v/>
      </c>
      <c r="AA540" s="40">
        <f>IF(ISNUMBER(AVERAGEIFS(Observed!AA$2:AA$2369,Observed!$A$2:$A$2369,$A540,Observed!$C$2:$C$2369,$C540)),AVERAGEIFS(Observed!AA$2:AA$2369,Observed!$A$2:$A$2369,$A540,Observed!$C$2:$C$2369,$C540),"")</f>
        <v>1.5566666666666666</v>
      </c>
      <c r="AB540" s="40" t="str">
        <f>IF(ISNUMBER(AVERAGEIFS(Observed!AB$2:AB$2369,Observed!$A$2:$A$2369,$A540,Observed!$C$2:$C$2369,$C540)),AVERAGEIFS(Observed!AB$2:AB$2369,Observed!$A$2:$A$2369,$A540,Observed!$C$2:$C$2369,$C540),"")</f>
        <v/>
      </c>
      <c r="AC540" s="40" t="str">
        <f>IF(ISNUMBER(AVERAGEIFS(Observed!AC$2:AC$2369,Observed!$A$2:$A$2369,$A540,Observed!$C$2:$C$2369,$C540)),AVERAGEIFS(Observed!AC$2:AC$2369,Observed!$A$2:$A$2369,$A540,Observed!$C$2:$C$2369,$C540),"")</f>
        <v/>
      </c>
      <c r="AD540" s="40" t="str">
        <f>IF(ISNUMBER(AVERAGEIFS(Observed!AD$2:AD$2369,Observed!$A$2:$A$2369,$A540,Observed!$C$2:$C$2369,$C540)),AVERAGEIFS(Observed!AD$2:AD$2369,Observed!$A$2:$A$2369,$A540,Observed!$C$2:$C$2369,$C540),"")</f>
        <v/>
      </c>
      <c r="AE540" s="40" t="str">
        <f>IF(ISNUMBER(AVERAGEIFS(Observed!AE$2:AE$2369,Observed!$A$2:$A$2369,$A540,Observed!$C$2:$C$2369,$C540)),AVERAGEIFS(Observed!AE$2:AE$2369,Observed!$A$2:$A$2369,$A540,Observed!$C$2:$C$2369,$C540),"")</f>
        <v/>
      </c>
      <c r="AF540" s="40" t="str">
        <f>IF(ISNUMBER(AVERAGEIFS(Observed!AF$2:AF$2369,Observed!$A$2:$A$2369,$A540,Observed!$C$2:$C$2369,$C540)),AVERAGEIFS(Observed!AF$2:AF$2369,Observed!$A$2:$A$2369,$A540,Observed!$C$2:$C$2369,$C540),"")</f>
        <v/>
      </c>
      <c r="AG540" s="40">
        <f>IF(ISNUMBER(AVERAGEIFS(Observed!AG$2:AG$2369,Observed!$A$2:$A$2369,$A540,Observed!$C$2:$C$2369,$C540)),AVERAGEIFS(Observed!AG$2:AG$2369,Observed!$A$2:$A$2369,$A540,Observed!$C$2:$C$2369,$C540),"")</f>
        <v>2.1666666666666665</v>
      </c>
      <c r="AH540" s="41">
        <f>IF(ISNUMBER(AVERAGEIFS(Observed!AH$2:AH$2369,Observed!$A$2:$A$2369,$A540,Observed!$C$2:$C$2369,$C540)),AVERAGEIFS(Observed!AH$2:AH$2369,Observed!$A$2:$A$2369,$A540,Observed!$C$2:$C$2369,$C540),"")</f>
        <v>3.4999999999999996E-2</v>
      </c>
      <c r="AI540" s="41">
        <f>IF(ISNUMBER(AVERAGEIFS(Observed!AI$2:AI$2369,Observed!$A$2:$A$2369,$A540,Observed!$C$2:$C$2369,$C540)),AVERAGEIFS(Observed!AI$2:AI$2369,Observed!$A$2:$A$2369,$A540,Observed!$C$2:$C$2369,$C540),"")</f>
        <v>3.4999999999999996E-2</v>
      </c>
      <c r="AJ540" s="41" t="str">
        <f>IF(ISNUMBER(AVERAGEIFS(Observed!AJ$2:AJ$2369,Observed!$A$2:$A$2369,$A540,Observed!$C$2:$C$2369,$C540)),AVERAGEIFS(Observed!AJ$2:AJ$2369,Observed!$A$2:$A$2369,$A540,Observed!$C$2:$C$2369,$C540),"")</f>
        <v/>
      </c>
      <c r="AK540" s="40" t="str">
        <f>IF(ISNUMBER(AVERAGEIFS(Observed!AK$2:AK$2369,Observed!$A$2:$A$2369,$A540,Observed!$C$2:$C$2369,$C540)),AVERAGEIFS(Observed!AK$2:AK$2369,Observed!$A$2:$A$2369,$A540,Observed!$C$2:$C$2369,$C540),"")</f>
        <v/>
      </c>
      <c r="AL540" s="41" t="str">
        <f>IF(ISNUMBER(AVERAGEIFS(Observed!AL$2:AL$2369,Observed!$A$2:$A$2369,$A540,Observed!$C$2:$C$2369,$C540)),AVERAGEIFS(Observed!AL$2:AL$2369,Observed!$A$2:$A$2369,$A540,Observed!$C$2:$C$2369,$C540),"")</f>
        <v/>
      </c>
      <c r="AM540" s="40" t="str">
        <f>IF(ISNUMBER(AVERAGEIFS(Observed!AM$2:AM$2369,Observed!$A$2:$A$2369,$A540,Observed!$C$2:$C$2369,$C540)),AVERAGEIFS(Observed!AM$2:AM$2369,Observed!$A$2:$A$2369,$A540,Observed!$C$2:$C$2369,$C540),"")</f>
        <v/>
      </c>
      <c r="AN540" s="40" t="str">
        <f>IF(ISNUMBER(AVERAGEIFS(Observed!AN$2:AN$2369,Observed!$A$2:$A$2369,$A540,Observed!$C$2:$C$2369,$C540)),AVERAGEIFS(Observed!AN$2:AN$2369,Observed!$A$2:$A$2369,$A540,Observed!$C$2:$C$2369,$C540),"")</f>
        <v/>
      </c>
      <c r="AO540" s="40" t="str">
        <f>IF(ISNUMBER(AVERAGEIFS(Observed!AO$2:AO$2369,Observed!$A$2:$A$2369,$A540,Observed!$C$2:$C$2369,$C540)),AVERAGEIFS(Observed!AO$2:AO$2369,Observed!$A$2:$A$2369,$A540,Observed!$C$2:$C$2369,$C540),"")</f>
        <v/>
      </c>
      <c r="AP540" s="41" t="str">
        <f>IF(ISNUMBER(AVERAGEIFS(Observed!AP$2:AP$2369,Observed!$A$2:$A$2369,$A540,Observed!$C$2:$C$2369,$C540)),AVERAGEIFS(Observed!AP$2:AP$2369,Observed!$A$2:$A$2369,$A540,Observed!$C$2:$C$2369,$C540),"")</f>
        <v/>
      </c>
      <c r="AQ540" s="40">
        <f>IF(ISNUMBER(AVERAGEIFS(Observed!AQ$2:AQ$2369,Observed!$A$2:$A$2369,$A540,Observed!$C$2:$C$2369,$C540)),AVERAGEIFS(Observed!AQ$2:AQ$2369,Observed!$A$2:$A$2369,$A540,Observed!$C$2:$C$2369,$C540),"")</f>
        <v>1.5286666666666668</v>
      </c>
      <c r="AR540" s="40">
        <f>IF(ISNUMBER(AVERAGEIFS(Observed!AR$2:AR$2369,Observed!$A$2:$A$2369,$A540,Observed!$C$2:$C$2369,$C540)),AVERAGEIFS(Observed!AR$2:AR$2369,Observed!$A$2:$A$2369,$A540,Observed!$C$2:$C$2369,$C540),"")</f>
        <v>13.761000000000001</v>
      </c>
      <c r="AS540" s="3">
        <f>COUNTIFS(Observed!$A$2:$A$2369,$A540,Observed!$C$2:$C$2369,$C540)</f>
        <v>3</v>
      </c>
      <c r="AT540" s="3">
        <f t="shared" si="8"/>
        <v>9</v>
      </c>
    </row>
    <row r="541" spans="1:46" x14ac:dyDescent="0.25">
      <c r="A541" t="s">
        <v>71</v>
      </c>
      <c r="B541" t="s">
        <v>68</v>
      </c>
      <c r="C541" s="7">
        <v>42093</v>
      </c>
      <c r="D541" t="s">
        <v>101</v>
      </c>
      <c r="F541">
        <v>50</v>
      </c>
      <c r="J541" t="s">
        <v>96</v>
      </c>
      <c r="K541" t="s">
        <v>59</v>
      </c>
      <c r="L541">
        <v>4</v>
      </c>
      <c r="M541" t="s">
        <v>56</v>
      </c>
      <c r="N541" s="39" t="str">
        <f>IF(ISNUMBER(AVERAGEIFS(Observed!N$2:N$2369,Observed!$A$2:$A$2369,$A541,Observed!$C$2:$C$2369,$C541)),AVERAGEIFS(Observed!N$2:N$2369,Observed!$A$2:$A$2369,$A541,Observed!$C$2:$C$2369,$C541),"")</f>
        <v/>
      </c>
      <c r="O541" s="40" t="str">
        <f>IF(ISNUMBER(AVERAGEIFS(Observed!O$2:O$2369,Observed!$A$2:$A$2369,$A541,Observed!$C$2:$C$2369,$C541)),AVERAGEIFS(Observed!O$2:O$2369,Observed!$A$2:$A$2369,$A541,Observed!$C$2:$C$2369,$C541),"")</f>
        <v/>
      </c>
      <c r="P541" s="40">
        <f>IF(ISNUMBER(AVERAGEIFS(Observed!P$2:P$2369,Observed!$A$2:$A$2369,$A541,Observed!$C$2:$C$2369,$C541)),AVERAGEIFS(Observed!P$2:P$2369,Observed!$A$2:$A$2369,$A541,Observed!$C$2:$C$2369,$C541),"")</f>
        <v>75.733333333333334</v>
      </c>
      <c r="Q541" s="40">
        <f>IF(ISNUMBER(AVERAGEIFS(Observed!Q$2:Q$2369,Observed!$A$2:$A$2369,$A541,Observed!$C$2:$C$2369,$C541)),AVERAGEIFS(Observed!Q$2:Q$2369,Observed!$A$2:$A$2369,$A541,Observed!$C$2:$C$2369,$C541),"")</f>
        <v>75.733333333333334</v>
      </c>
      <c r="R541" s="40">
        <f>IF(ISNUMBER(AVERAGEIFS(Observed!R$2:R$2369,Observed!$A$2:$A$2369,$A541,Observed!$C$2:$C$2369,$C541)),AVERAGEIFS(Observed!R$2:R$2369,Observed!$A$2:$A$2369,$A541,Observed!$C$2:$C$2369,$C541),"")</f>
        <v>598.73666666666668</v>
      </c>
      <c r="S541" s="41" t="str">
        <f>IF(ISNUMBER(AVERAGEIFS(Observed!S$2:S$2369,Observed!$A$2:$A$2369,$A541,Observed!$C$2:$C$2369,$C541)),AVERAGEIFS(Observed!S$2:S$2369,Observed!$A$2:$A$2369,$A541,Observed!$C$2:$C$2369,$C541),"")</f>
        <v/>
      </c>
      <c r="T541" s="41" t="str">
        <f>IF(ISNUMBER(AVERAGEIFS(Observed!T$2:T$2369,Observed!$A$2:$A$2369,$A541,Observed!$C$2:$C$2369,$C541)),AVERAGEIFS(Observed!T$2:T$2369,Observed!$A$2:$A$2369,$A541,Observed!$C$2:$C$2369,$C541),"")</f>
        <v/>
      </c>
      <c r="U541" s="41" t="str">
        <f>IF(ISNUMBER(AVERAGEIFS(Observed!U$2:U$2369,Observed!$A$2:$A$2369,$A541,Observed!$C$2:$C$2369,$C541)),AVERAGEIFS(Observed!U$2:U$2369,Observed!$A$2:$A$2369,$A541,Observed!$C$2:$C$2369,$C541),"")</f>
        <v/>
      </c>
      <c r="V541" s="40" t="str">
        <f>IF(ISNUMBER(AVERAGEIFS(Observed!V$2:V$2369,Observed!$A$2:$A$2369,$A541,Observed!$C$2:$C$2369,$C541)),AVERAGEIFS(Observed!V$2:V$2369,Observed!$A$2:$A$2369,$A541,Observed!$C$2:$C$2369,$C541),"")</f>
        <v/>
      </c>
      <c r="W541" s="8" t="str">
        <f>IF(ISNUMBER(AVERAGEIFS(Observed!W$2:W$2369,Observed!$A$2:$A$2369,$A541,Observed!$C$2:$C$2369,$C541)),AVERAGEIFS(Observed!W$2:W$2369,Observed!$A$2:$A$2369,$A541,Observed!$C$2:$C$2369,$C541),"")</f>
        <v/>
      </c>
      <c r="X541" s="8" t="str">
        <f>IF(ISNUMBER(AVERAGEIFS(Observed!X$2:X$2369,Observed!$A$2:$A$2369,$A541,Observed!$C$2:$C$2369,$C541)),AVERAGEIFS(Observed!X$2:X$2369,Observed!$A$2:$A$2369,$A541,Observed!$C$2:$C$2369,$C541),"")</f>
        <v/>
      </c>
      <c r="Y541" s="40" t="str">
        <f>IF(ISNUMBER(AVERAGEIFS(Observed!Y$2:Y$2369,Observed!$A$2:$A$2369,$A541,Observed!$C$2:$C$2369,$C541)),AVERAGEIFS(Observed!Y$2:Y$2369,Observed!$A$2:$A$2369,$A541,Observed!$C$2:$C$2369,$C541),"")</f>
        <v/>
      </c>
      <c r="Z541" s="40" t="str">
        <f>IF(ISNUMBER(AVERAGEIFS(Observed!Z$2:Z$2369,Observed!$A$2:$A$2369,$A541,Observed!$C$2:$C$2369,$C541)),AVERAGEIFS(Observed!Z$2:Z$2369,Observed!$A$2:$A$2369,$A541,Observed!$C$2:$C$2369,$C541),"")</f>
        <v/>
      </c>
      <c r="AA541" s="40">
        <f>IF(ISNUMBER(AVERAGEIFS(Observed!AA$2:AA$2369,Observed!$A$2:$A$2369,$A541,Observed!$C$2:$C$2369,$C541)),AVERAGEIFS(Observed!AA$2:AA$2369,Observed!$A$2:$A$2369,$A541,Observed!$C$2:$C$2369,$C541),"")</f>
        <v>2.7033333333333331</v>
      </c>
      <c r="AB541" s="40" t="str">
        <f>IF(ISNUMBER(AVERAGEIFS(Observed!AB$2:AB$2369,Observed!$A$2:$A$2369,$A541,Observed!$C$2:$C$2369,$C541)),AVERAGEIFS(Observed!AB$2:AB$2369,Observed!$A$2:$A$2369,$A541,Observed!$C$2:$C$2369,$C541),"")</f>
        <v/>
      </c>
      <c r="AC541" s="40" t="str">
        <f>IF(ISNUMBER(AVERAGEIFS(Observed!AC$2:AC$2369,Observed!$A$2:$A$2369,$A541,Observed!$C$2:$C$2369,$C541)),AVERAGEIFS(Observed!AC$2:AC$2369,Observed!$A$2:$A$2369,$A541,Observed!$C$2:$C$2369,$C541),"")</f>
        <v/>
      </c>
      <c r="AD541" s="40" t="str">
        <f>IF(ISNUMBER(AVERAGEIFS(Observed!AD$2:AD$2369,Observed!$A$2:$A$2369,$A541,Observed!$C$2:$C$2369,$C541)),AVERAGEIFS(Observed!AD$2:AD$2369,Observed!$A$2:$A$2369,$A541,Observed!$C$2:$C$2369,$C541),"")</f>
        <v/>
      </c>
      <c r="AE541" s="40" t="str">
        <f>IF(ISNUMBER(AVERAGEIFS(Observed!AE$2:AE$2369,Observed!$A$2:$A$2369,$A541,Observed!$C$2:$C$2369,$C541)),AVERAGEIFS(Observed!AE$2:AE$2369,Observed!$A$2:$A$2369,$A541,Observed!$C$2:$C$2369,$C541),"")</f>
        <v/>
      </c>
      <c r="AF541" s="40" t="str">
        <f>IF(ISNUMBER(AVERAGEIFS(Observed!AF$2:AF$2369,Observed!$A$2:$A$2369,$A541,Observed!$C$2:$C$2369,$C541)),AVERAGEIFS(Observed!AF$2:AF$2369,Observed!$A$2:$A$2369,$A541,Observed!$C$2:$C$2369,$C541),"")</f>
        <v/>
      </c>
      <c r="AG541" s="40">
        <f>IF(ISNUMBER(AVERAGEIFS(Observed!AG$2:AG$2369,Observed!$A$2:$A$2369,$A541,Observed!$C$2:$C$2369,$C541)),AVERAGEIFS(Observed!AG$2:AG$2369,Observed!$A$2:$A$2369,$A541,Observed!$C$2:$C$2369,$C541),"")</f>
        <v>2.0266666666666668</v>
      </c>
      <c r="AH541" s="41">
        <f>IF(ISNUMBER(AVERAGEIFS(Observed!AH$2:AH$2369,Observed!$A$2:$A$2369,$A541,Observed!$C$2:$C$2369,$C541)),AVERAGEIFS(Observed!AH$2:AH$2369,Observed!$A$2:$A$2369,$A541,Observed!$C$2:$C$2369,$C541),"")</f>
        <v>3.2333333333333332E-2</v>
      </c>
      <c r="AI541" s="41">
        <f>IF(ISNUMBER(AVERAGEIFS(Observed!AI$2:AI$2369,Observed!$A$2:$A$2369,$A541,Observed!$C$2:$C$2369,$C541)),AVERAGEIFS(Observed!AI$2:AI$2369,Observed!$A$2:$A$2369,$A541,Observed!$C$2:$C$2369,$C541),"")</f>
        <v>3.2333333333333332E-2</v>
      </c>
      <c r="AJ541" s="41" t="str">
        <f>IF(ISNUMBER(AVERAGEIFS(Observed!AJ$2:AJ$2369,Observed!$A$2:$A$2369,$A541,Observed!$C$2:$C$2369,$C541)),AVERAGEIFS(Observed!AJ$2:AJ$2369,Observed!$A$2:$A$2369,$A541,Observed!$C$2:$C$2369,$C541),"")</f>
        <v/>
      </c>
      <c r="AK541" s="40" t="str">
        <f>IF(ISNUMBER(AVERAGEIFS(Observed!AK$2:AK$2369,Observed!$A$2:$A$2369,$A541,Observed!$C$2:$C$2369,$C541)),AVERAGEIFS(Observed!AK$2:AK$2369,Observed!$A$2:$A$2369,$A541,Observed!$C$2:$C$2369,$C541),"")</f>
        <v/>
      </c>
      <c r="AL541" s="41" t="str">
        <f>IF(ISNUMBER(AVERAGEIFS(Observed!AL$2:AL$2369,Observed!$A$2:$A$2369,$A541,Observed!$C$2:$C$2369,$C541)),AVERAGEIFS(Observed!AL$2:AL$2369,Observed!$A$2:$A$2369,$A541,Observed!$C$2:$C$2369,$C541),"")</f>
        <v/>
      </c>
      <c r="AM541" s="40" t="str">
        <f>IF(ISNUMBER(AVERAGEIFS(Observed!AM$2:AM$2369,Observed!$A$2:$A$2369,$A541,Observed!$C$2:$C$2369,$C541)),AVERAGEIFS(Observed!AM$2:AM$2369,Observed!$A$2:$A$2369,$A541,Observed!$C$2:$C$2369,$C541),"")</f>
        <v/>
      </c>
      <c r="AN541" s="40" t="str">
        <f>IF(ISNUMBER(AVERAGEIFS(Observed!AN$2:AN$2369,Observed!$A$2:$A$2369,$A541,Observed!$C$2:$C$2369,$C541)),AVERAGEIFS(Observed!AN$2:AN$2369,Observed!$A$2:$A$2369,$A541,Observed!$C$2:$C$2369,$C541),"")</f>
        <v/>
      </c>
      <c r="AO541" s="40" t="str">
        <f>IF(ISNUMBER(AVERAGEIFS(Observed!AO$2:AO$2369,Observed!$A$2:$A$2369,$A541,Observed!$C$2:$C$2369,$C541)),AVERAGEIFS(Observed!AO$2:AO$2369,Observed!$A$2:$A$2369,$A541,Observed!$C$2:$C$2369,$C541),"")</f>
        <v/>
      </c>
      <c r="AP541" s="41" t="str">
        <f>IF(ISNUMBER(AVERAGEIFS(Observed!AP$2:AP$2369,Observed!$A$2:$A$2369,$A541,Observed!$C$2:$C$2369,$C541)),AVERAGEIFS(Observed!AP$2:AP$2369,Observed!$A$2:$A$2369,$A541,Observed!$C$2:$C$2369,$C541),"")</f>
        <v/>
      </c>
      <c r="AQ541" s="40">
        <f>IF(ISNUMBER(AVERAGEIFS(Observed!AQ$2:AQ$2369,Observed!$A$2:$A$2369,$A541,Observed!$C$2:$C$2369,$C541)),AVERAGEIFS(Observed!AQ$2:AQ$2369,Observed!$A$2:$A$2369,$A541,Observed!$C$2:$C$2369,$C541),"")</f>
        <v>2.4506666666666668</v>
      </c>
      <c r="AR541" s="40">
        <f>IF(ISNUMBER(AVERAGEIFS(Observed!AR$2:AR$2369,Observed!$A$2:$A$2369,$A541,Observed!$C$2:$C$2369,$C541)),AVERAGEIFS(Observed!AR$2:AR$2369,Observed!$A$2:$A$2369,$A541,Observed!$C$2:$C$2369,$C541),"")</f>
        <v>16.597666666666665</v>
      </c>
      <c r="AS541" s="3">
        <f>COUNTIFS(Observed!$A$2:$A$2369,$A541,Observed!$C$2:$C$2369,$C541)</f>
        <v>3</v>
      </c>
      <c r="AT541" s="3">
        <f t="shared" si="8"/>
        <v>9</v>
      </c>
    </row>
    <row r="542" spans="1:46" x14ac:dyDescent="0.25">
      <c r="A542" t="s">
        <v>70</v>
      </c>
      <c r="B542" t="s">
        <v>68</v>
      </c>
      <c r="C542" s="7">
        <v>42093</v>
      </c>
      <c r="D542" t="s">
        <v>101</v>
      </c>
      <c r="F542">
        <v>100</v>
      </c>
      <c r="J542" t="s">
        <v>96</v>
      </c>
      <c r="K542" t="s">
        <v>59</v>
      </c>
      <c r="L542">
        <v>4</v>
      </c>
      <c r="M542" t="s">
        <v>56</v>
      </c>
      <c r="N542" s="39" t="str">
        <f>IF(ISNUMBER(AVERAGEIFS(Observed!N$2:N$2369,Observed!$A$2:$A$2369,$A542,Observed!$C$2:$C$2369,$C542)),AVERAGEIFS(Observed!N$2:N$2369,Observed!$A$2:$A$2369,$A542,Observed!$C$2:$C$2369,$C542),"")</f>
        <v/>
      </c>
      <c r="O542" s="40" t="str">
        <f>IF(ISNUMBER(AVERAGEIFS(Observed!O$2:O$2369,Observed!$A$2:$A$2369,$A542,Observed!$C$2:$C$2369,$C542)),AVERAGEIFS(Observed!O$2:O$2369,Observed!$A$2:$A$2369,$A542,Observed!$C$2:$C$2369,$C542),"")</f>
        <v/>
      </c>
      <c r="P542" s="40">
        <f>IF(ISNUMBER(AVERAGEIFS(Observed!P$2:P$2369,Observed!$A$2:$A$2369,$A542,Observed!$C$2:$C$2369,$C542)),AVERAGEIFS(Observed!P$2:P$2369,Observed!$A$2:$A$2369,$A542,Observed!$C$2:$C$2369,$C542),"")</f>
        <v>117.96666666666665</v>
      </c>
      <c r="Q542" s="40">
        <f>IF(ISNUMBER(AVERAGEIFS(Observed!Q$2:Q$2369,Observed!$A$2:$A$2369,$A542,Observed!$C$2:$C$2369,$C542)),AVERAGEIFS(Observed!Q$2:Q$2369,Observed!$A$2:$A$2369,$A542,Observed!$C$2:$C$2369,$C542),"")</f>
        <v>117.96666666666665</v>
      </c>
      <c r="R542" s="40">
        <f>IF(ISNUMBER(AVERAGEIFS(Observed!R$2:R$2369,Observed!$A$2:$A$2369,$A542,Observed!$C$2:$C$2369,$C542)),AVERAGEIFS(Observed!R$2:R$2369,Observed!$A$2:$A$2369,$A542,Observed!$C$2:$C$2369,$C542),"")</f>
        <v>645.80333333333328</v>
      </c>
      <c r="S542" s="41" t="str">
        <f>IF(ISNUMBER(AVERAGEIFS(Observed!S$2:S$2369,Observed!$A$2:$A$2369,$A542,Observed!$C$2:$C$2369,$C542)),AVERAGEIFS(Observed!S$2:S$2369,Observed!$A$2:$A$2369,$A542,Observed!$C$2:$C$2369,$C542),"")</f>
        <v/>
      </c>
      <c r="T542" s="41" t="str">
        <f>IF(ISNUMBER(AVERAGEIFS(Observed!T$2:T$2369,Observed!$A$2:$A$2369,$A542,Observed!$C$2:$C$2369,$C542)),AVERAGEIFS(Observed!T$2:T$2369,Observed!$A$2:$A$2369,$A542,Observed!$C$2:$C$2369,$C542),"")</f>
        <v/>
      </c>
      <c r="U542" s="41" t="str">
        <f>IF(ISNUMBER(AVERAGEIFS(Observed!U$2:U$2369,Observed!$A$2:$A$2369,$A542,Observed!$C$2:$C$2369,$C542)),AVERAGEIFS(Observed!U$2:U$2369,Observed!$A$2:$A$2369,$A542,Observed!$C$2:$C$2369,$C542),"")</f>
        <v/>
      </c>
      <c r="V542" s="40" t="str">
        <f>IF(ISNUMBER(AVERAGEIFS(Observed!V$2:V$2369,Observed!$A$2:$A$2369,$A542,Observed!$C$2:$C$2369,$C542)),AVERAGEIFS(Observed!V$2:V$2369,Observed!$A$2:$A$2369,$A542,Observed!$C$2:$C$2369,$C542),"")</f>
        <v/>
      </c>
      <c r="W542" s="8" t="str">
        <f>IF(ISNUMBER(AVERAGEIFS(Observed!W$2:W$2369,Observed!$A$2:$A$2369,$A542,Observed!$C$2:$C$2369,$C542)),AVERAGEIFS(Observed!W$2:W$2369,Observed!$A$2:$A$2369,$A542,Observed!$C$2:$C$2369,$C542),"")</f>
        <v/>
      </c>
      <c r="X542" s="8" t="str">
        <f>IF(ISNUMBER(AVERAGEIFS(Observed!X$2:X$2369,Observed!$A$2:$A$2369,$A542,Observed!$C$2:$C$2369,$C542)),AVERAGEIFS(Observed!X$2:X$2369,Observed!$A$2:$A$2369,$A542,Observed!$C$2:$C$2369,$C542),"")</f>
        <v/>
      </c>
      <c r="Y542" s="40" t="str">
        <f>IF(ISNUMBER(AVERAGEIFS(Observed!Y$2:Y$2369,Observed!$A$2:$A$2369,$A542,Observed!$C$2:$C$2369,$C542)),AVERAGEIFS(Observed!Y$2:Y$2369,Observed!$A$2:$A$2369,$A542,Observed!$C$2:$C$2369,$C542),"")</f>
        <v/>
      </c>
      <c r="Z542" s="40" t="str">
        <f>IF(ISNUMBER(AVERAGEIFS(Observed!Z$2:Z$2369,Observed!$A$2:$A$2369,$A542,Observed!$C$2:$C$2369,$C542)),AVERAGEIFS(Observed!Z$2:Z$2369,Observed!$A$2:$A$2369,$A542,Observed!$C$2:$C$2369,$C542),"")</f>
        <v/>
      </c>
      <c r="AA542" s="40">
        <f>IF(ISNUMBER(AVERAGEIFS(Observed!AA$2:AA$2369,Observed!$A$2:$A$2369,$A542,Observed!$C$2:$C$2369,$C542)),AVERAGEIFS(Observed!AA$2:AA$2369,Observed!$A$2:$A$2369,$A542,Observed!$C$2:$C$2369,$C542),"")</f>
        <v>4.2133333333333338</v>
      </c>
      <c r="AB542" s="40" t="str">
        <f>IF(ISNUMBER(AVERAGEIFS(Observed!AB$2:AB$2369,Observed!$A$2:$A$2369,$A542,Observed!$C$2:$C$2369,$C542)),AVERAGEIFS(Observed!AB$2:AB$2369,Observed!$A$2:$A$2369,$A542,Observed!$C$2:$C$2369,$C542),"")</f>
        <v/>
      </c>
      <c r="AC542" s="40" t="str">
        <f>IF(ISNUMBER(AVERAGEIFS(Observed!AC$2:AC$2369,Observed!$A$2:$A$2369,$A542,Observed!$C$2:$C$2369,$C542)),AVERAGEIFS(Observed!AC$2:AC$2369,Observed!$A$2:$A$2369,$A542,Observed!$C$2:$C$2369,$C542),"")</f>
        <v/>
      </c>
      <c r="AD542" s="40" t="str">
        <f>IF(ISNUMBER(AVERAGEIFS(Observed!AD$2:AD$2369,Observed!$A$2:$A$2369,$A542,Observed!$C$2:$C$2369,$C542)),AVERAGEIFS(Observed!AD$2:AD$2369,Observed!$A$2:$A$2369,$A542,Observed!$C$2:$C$2369,$C542),"")</f>
        <v/>
      </c>
      <c r="AE542" s="40" t="str">
        <f>IF(ISNUMBER(AVERAGEIFS(Observed!AE$2:AE$2369,Observed!$A$2:$A$2369,$A542,Observed!$C$2:$C$2369,$C542)),AVERAGEIFS(Observed!AE$2:AE$2369,Observed!$A$2:$A$2369,$A542,Observed!$C$2:$C$2369,$C542),"")</f>
        <v/>
      </c>
      <c r="AF542" s="40" t="str">
        <f>IF(ISNUMBER(AVERAGEIFS(Observed!AF$2:AF$2369,Observed!$A$2:$A$2369,$A542,Observed!$C$2:$C$2369,$C542)),AVERAGEIFS(Observed!AF$2:AF$2369,Observed!$A$2:$A$2369,$A542,Observed!$C$2:$C$2369,$C542),"")</f>
        <v/>
      </c>
      <c r="AG542" s="40">
        <f>IF(ISNUMBER(AVERAGEIFS(Observed!AG$2:AG$2369,Observed!$A$2:$A$2369,$A542,Observed!$C$2:$C$2369,$C542)),AVERAGEIFS(Observed!AG$2:AG$2369,Observed!$A$2:$A$2369,$A542,Observed!$C$2:$C$2369,$C542),"")</f>
        <v>2.1466666666666665</v>
      </c>
      <c r="AH542" s="41">
        <f>IF(ISNUMBER(AVERAGEIFS(Observed!AH$2:AH$2369,Observed!$A$2:$A$2369,$A542,Observed!$C$2:$C$2369,$C542)),AVERAGEIFS(Observed!AH$2:AH$2369,Observed!$A$2:$A$2369,$A542,Observed!$C$2:$C$2369,$C542),"")</f>
        <v>3.4333333333333334E-2</v>
      </c>
      <c r="AI542" s="41">
        <f>IF(ISNUMBER(AVERAGEIFS(Observed!AI$2:AI$2369,Observed!$A$2:$A$2369,$A542,Observed!$C$2:$C$2369,$C542)),AVERAGEIFS(Observed!AI$2:AI$2369,Observed!$A$2:$A$2369,$A542,Observed!$C$2:$C$2369,$C542),"")</f>
        <v>3.4333333333333334E-2</v>
      </c>
      <c r="AJ542" s="41" t="str">
        <f>IF(ISNUMBER(AVERAGEIFS(Observed!AJ$2:AJ$2369,Observed!$A$2:$A$2369,$A542,Observed!$C$2:$C$2369,$C542)),AVERAGEIFS(Observed!AJ$2:AJ$2369,Observed!$A$2:$A$2369,$A542,Observed!$C$2:$C$2369,$C542),"")</f>
        <v/>
      </c>
      <c r="AK542" s="40" t="str">
        <f>IF(ISNUMBER(AVERAGEIFS(Observed!AK$2:AK$2369,Observed!$A$2:$A$2369,$A542,Observed!$C$2:$C$2369,$C542)),AVERAGEIFS(Observed!AK$2:AK$2369,Observed!$A$2:$A$2369,$A542,Observed!$C$2:$C$2369,$C542),"")</f>
        <v/>
      </c>
      <c r="AL542" s="41" t="str">
        <f>IF(ISNUMBER(AVERAGEIFS(Observed!AL$2:AL$2369,Observed!$A$2:$A$2369,$A542,Observed!$C$2:$C$2369,$C542)),AVERAGEIFS(Observed!AL$2:AL$2369,Observed!$A$2:$A$2369,$A542,Observed!$C$2:$C$2369,$C542),"")</f>
        <v/>
      </c>
      <c r="AM542" s="40" t="str">
        <f>IF(ISNUMBER(AVERAGEIFS(Observed!AM$2:AM$2369,Observed!$A$2:$A$2369,$A542,Observed!$C$2:$C$2369,$C542)),AVERAGEIFS(Observed!AM$2:AM$2369,Observed!$A$2:$A$2369,$A542,Observed!$C$2:$C$2369,$C542),"")</f>
        <v/>
      </c>
      <c r="AN542" s="40" t="str">
        <f>IF(ISNUMBER(AVERAGEIFS(Observed!AN$2:AN$2369,Observed!$A$2:$A$2369,$A542,Observed!$C$2:$C$2369,$C542)),AVERAGEIFS(Observed!AN$2:AN$2369,Observed!$A$2:$A$2369,$A542,Observed!$C$2:$C$2369,$C542),"")</f>
        <v/>
      </c>
      <c r="AO542" s="40" t="str">
        <f>IF(ISNUMBER(AVERAGEIFS(Observed!AO$2:AO$2369,Observed!$A$2:$A$2369,$A542,Observed!$C$2:$C$2369,$C542)),AVERAGEIFS(Observed!AO$2:AO$2369,Observed!$A$2:$A$2369,$A542,Observed!$C$2:$C$2369,$C542),"")</f>
        <v/>
      </c>
      <c r="AP542" s="41" t="str">
        <f>IF(ISNUMBER(AVERAGEIFS(Observed!AP$2:AP$2369,Observed!$A$2:$A$2369,$A542,Observed!$C$2:$C$2369,$C542)),AVERAGEIFS(Observed!AP$2:AP$2369,Observed!$A$2:$A$2369,$A542,Observed!$C$2:$C$2369,$C542),"")</f>
        <v/>
      </c>
      <c r="AQ542" s="40">
        <f>IF(ISNUMBER(AVERAGEIFS(Observed!AQ$2:AQ$2369,Observed!$A$2:$A$2369,$A542,Observed!$C$2:$C$2369,$C542)),AVERAGEIFS(Observed!AQ$2:AQ$2369,Observed!$A$2:$A$2369,$A542,Observed!$C$2:$C$2369,$C542),"")</f>
        <v>4.0010000000000003</v>
      </c>
      <c r="AR542" s="40">
        <f>IF(ISNUMBER(AVERAGEIFS(Observed!AR$2:AR$2369,Observed!$A$2:$A$2369,$A542,Observed!$C$2:$C$2369,$C542)),AVERAGEIFS(Observed!AR$2:AR$2369,Observed!$A$2:$A$2369,$A542,Observed!$C$2:$C$2369,$C542),"")</f>
        <v>18.864333333333335</v>
      </c>
      <c r="AS542" s="3">
        <f>COUNTIFS(Observed!$A$2:$A$2369,$A542,Observed!$C$2:$C$2369,$C542)</f>
        <v>3</v>
      </c>
      <c r="AT542" s="3">
        <f t="shared" si="8"/>
        <v>9</v>
      </c>
    </row>
    <row r="543" spans="1:46" x14ac:dyDescent="0.25">
      <c r="A543" t="s">
        <v>67</v>
      </c>
      <c r="B543" t="s">
        <v>68</v>
      </c>
      <c r="C543" s="7">
        <v>42093</v>
      </c>
      <c r="D543" t="s">
        <v>101</v>
      </c>
      <c r="F543">
        <v>200</v>
      </c>
      <c r="J543" t="s">
        <v>96</v>
      </c>
      <c r="K543" t="s">
        <v>59</v>
      </c>
      <c r="L543">
        <v>4</v>
      </c>
      <c r="M543" t="s">
        <v>56</v>
      </c>
      <c r="N543" s="39" t="str">
        <f>IF(ISNUMBER(AVERAGEIFS(Observed!N$2:N$2369,Observed!$A$2:$A$2369,$A543,Observed!$C$2:$C$2369,$C543)),AVERAGEIFS(Observed!N$2:N$2369,Observed!$A$2:$A$2369,$A543,Observed!$C$2:$C$2369,$C543),"")</f>
        <v/>
      </c>
      <c r="O543" s="40" t="str">
        <f>IF(ISNUMBER(AVERAGEIFS(Observed!O$2:O$2369,Observed!$A$2:$A$2369,$A543,Observed!$C$2:$C$2369,$C543)),AVERAGEIFS(Observed!O$2:O$2369,Observed!$A$2:$A$2369,$A543,Observed!$C$2:$C$2369,$C543),"")</f>
        <v/>
      </c>
      <c r="P543" s="40">
        <f>IF(ISNUMBER(AVERAGEIFS(Observed!P$2:P$2369,Observed!$A$2:$A$2369,$A543,Observed!$C$2:$C$2369,$C543)),AVERAGEIFS(Observed!P$2:P$2369,Observed!$A$2:$A$2369,$A543,Observed!$C$2:$C$2369,$C543),"")</f>
        <v>142.84666666666666</v>
      </c>
      <c r="Q543" s="40">
        <f>IF(ISNUMBER(AVERAGEIFS(Observed!Q$2:Q$2369,Observed!$A$2:$A$2369,$A543,Observed!$C$2:$C$2369,$C543)),AVERAGEIFS(Observed!Q$2:Q$2369,Observed!$A$2:$A$2369,$A543,Observed!$C$2:$C$2369,$C543),"")</f>
        <v>142.84666666666666</v>
      </c>
      <c r="R543" s="40">
        <f>IF(ISNUMBER(AVERAGEIFS(Observed!R$2:R$2369,Observed!$A$2:$A$2369,$A543,Observed!$C$2:$C$2369,$C543)),AVERAGEIFS(Observed!R$2:R$2369,Observed!$A$2:$A$2369,$A543,Observed!$C$2:$C$2369,$C543),"")</f>
        <v>663.57999999999993</v>
      </c>
      <c r="S543" s="41" t="str">
        <f>IF(ISNUMBER(AVERAGEIFS(Observed!S$2:S$2369,Observed!$A$2:$A$2369,$A543,Observed!$C$2:$C$2369,$C543)),AVERAGEIFS(Observed!S$2:S$2369,Observed!$A$2:$A$2369,$A543,Observed!$C$2:$C$2369,$C543),"")</f>
        <v/>
      </c>
      <c r="T543" s="41" t="str">
        <f>IF(ISNUMBER(AVERAGEIFS(Observed!T$2:T$2369,Observed!$A$2:$A$2369,$A543,Observed!$C$2:$C$2369,$C543)),AVERAGEIFS(Observed!T$2:T$2369,Observed!$A$2:$A$2369,$A543,Observed!$C$2:$C$2369,$C543),"")</f>
        <v/>
      </c>
      <c r="U543" s="41" t="str">
        <f>IF(ISNUMBER(AVERAGEIFS(Observed!U$2:U$2369,Observed!$A$2:$A$2369,$A543,Observed!$C$2:$C$2369,$C543)),AVERAGEIFS(Observed!U$2:U$2369,Observed!$A$2:$A$2369,$A543,Observed!$C$2:$C$2369,$C543),"")</f>
        <v/>
      </c>
      <c r="V543" s="40" t="str">
        <f>IF(ISNUMBER(AVERAGEIFS(Observed!V$2:V$2369,Observed!$A$2:$A$2369,$A543,Observed!$C$2:$C$2369,$C543)),AVERAGEIFS(Observed!V$2:V$2369,Observed!$A$2:$A$2369,$A543,Observed!$C$2:$C$2369,$C543),"")</f>
        <v/>
      </c>
      <c r="W543" s="8" t="str">
        <f>IF(ISNUMBER(AVERAGEIFS(Observed!W$2:W$2369,Observed!$A$2:$A$2369,$A543,Observed!$C$2:$C$2369,$C543)),AVERAGEIFS(Observed!W$2:W$2369,Observed!$A$2:$A$2369,$A543,Observed!$C$2:$C$2369,$C543),"")</f>
        <v/>
      </c>
      <c r="X543" s="8" t="str">
        <f>IF(ISNUMBER(AVERAGEIFS(Observed!X$2:X$2369,Observed!$A$2:$A$2369,$A543,Observed!$C$2:$C$2369,$C543)),AVERAGEIFS(Observed!X$2:X$2369,Observed!$A$2:$A$2369,$A543,Observed!$C$2:$C$2369,$C543),"")</f>
        <v/>
      </c>
      <c r="Y543" s="40" t="str">
        <f>IF(ISNUMBER(AVERAGEIFS(Observed!Y$2:Y$2369,Observed!$A$2:$A$2369,$A543,Observed!$C$2:$C$2369,$C543)),AVERAGEIFS(Observed!Y$2:Y$2369,Observed!$A$2:$A$2369,$A543,Observed!$C$2:$C$2369,$C543),"")</f>
        <v/>
      </c>
      <c r="Z543" s="40" t="str">
        <f>IF(ISNUMBER(AVERAGEIFS(Observed!Z$2:Z$2369,Observed!$A$2:$A$2369,$A543,Observed!$C$2:$C$2369,$C543)),AVERAGEIFS(Observed!Z$2:Z$2369,Observed!$A$2:$A$2369,$A543,Observed!$C$2:$C$2369,$C543),"")</f>
        <v/>
      </c>
      <c r="AA543" s="40">
        <f>IF(ISNUMBER(AVERAGEIFS(Observed!AA$2:AA$2369,Observed!$A$2:$A$2369,$A543,Observed!$C$2:$C$2369,$C543)),AVERAGEIFS(Observed!AA$2:AA$2369,Observed!$A$2:$A$2369,$A543,Observed!$C$2:$C$2369,$C543),"")</f>
        <v>5.1000000000000005</v>
      </c>
      <c r="AB543" s="40" t="str">
        <f>IF(ISNUMBER(AVERAGEIFS(Observed!AB$2:AB$2369,Observed!$A$2:$A$2369,$A543,Observed!$C$2:$C$2369,$C543)),AVERAGEIFS(Observed!AB$2:AB$2369,Observed!$A$2:$A$2369,$A543,Observed!$C$2:$C$2369,$C543),"")</f>
        <v/>
      </c>
      <c r="AC543" s="40" t="str">
        <f>IF(ISNUMBER(AVERAGEIFS(Observed!AC$2:AC$2369,Observed!$A$2:$A$2369,$A543,Observed!$C$2:$C$2369,$C543)),AVERAGEIFS(Observed!AC$2:AC$2369,Observed!$A$2:$A$2369,$A543,Observed!$C$2:$C$2369,$C543),"")</f>
        <v/>
      </c>
      <c r="AD543" s="40" t="str">
        <f>IF(ISNUMBER(AVERAGEIFS(Observed!AD$2:AD$2369,Observed!$A$2:$A$2369,$A543,Observed!$C$2:$C$2369,$C543)),AVERAGEIFS(Observed!AD$2:AD$2369,Observed!$A$2:$A$2369,$A543,Observed!$C$2:$C$2369,$C543),"")</f>
        <v/>
      </c>
      <c r="AE543" s="40" t="str">
        <f>IF(ISNUMBER(AVERAGEIFS(Observed!AE$2:AE$2369,Observed!$A$2:$A$2369,$A543,Observed!$C$2:$C$2369,$C543)),AVERAGEIFS(Observed!AE$2:AE$2369,Observed!$A$2:$A$2369,$A543,Observed!$C$2:$C$2369,$C543),"")</f>
        <v/>
      </c>
      <c r="AF543" s="40" t="str">
        <f>IF(ISNUMBER(AVERAGEIFS(Observed!AF$2:AF$2369,Observed!$A$2:$A$2369,$A543,Observed!$C$2:$C$2369,$C543)),AVERAGEIFS(Observed!AF$2:AF$2369,Observed!$A$2:$A$2369,$A543,Observed!$C$2:$C$2369,$C543),"")</f>
        <v/>
      </c>
      <c r="AG543" s="40">
        <f>IF(ISNUMBER(AVERAGEIFS(Observed!AG$2:AG$2369,Observed!$A$2:$A$2369,$A543,Observed!$C$2:$C$2369,$C543)),AVERAGEIFS(Observed!AG$2:AG$2369,Observed!$A$2:$A$2369,$A543,Observed!$C$2:$C$2369,$C543),"")</f>
        <v>2.1733333333333333</v>
      </c>
      <c r="AH543" s="41">
        <f>IF(ISNUMBER(AVERAGEIFS(Observed!AH$2:AH$2369,Observed!$A$2:$A$2369,$A543,Observed!$C$2:$C$2369,$C543)),AVERAGEIFS(Observed!AH$2:AH$2369,Observed!$A$2:$A$2369,$A543,Observed!$C$2:$C$2369,$C543),"")</f>
        <v>3.4666666666666672E-2</v>
      </c>
      <c r="AI543" s="41">
        <f>IF(ISNUMBER(AVERAGEIFS(Observed!AI$2:AI$2369,Observed!$A$2:$A$2369,$A543,Observed!$C$2:$C$2369,$C543)),AVERAGEIFS(Observed!AI$2:AI$2369,Observed!$A$2:$A$2369,$A543,Observed!$C$2:$C$2369,$C543),"")</f>
        <v>3.4666666666666672E-2</v>
      </c>
      <c r="AJ543" s="41" t="str">
        <f>IF(ISNUMBER(AVERAGEIFS(Observed!AJ$2:AJ$2369,Observed!$A$2:$A$2369,$A543,Observed!$C$2:$C$2369,$C543)),AVERAGEIFS(Observed!AJ$2:AJ$2369,Observed!$A$2:$A$2369,$A543,Observed!$C$2:$C$2369,$C543),"")</f>
        <v/>
      </c>
      <c r="AK543" s="40" t="str">
        <f>IF(ISNUMBER(AVERAGEIFS(Observed!AK$2:AK$2369,Observed!$A$2:$A$2369,$A543,Observed!$C$2:$C$2369,$C543)),AVERAGEIFS(Observed!AK$2:AK$2369,Observed!$A$2:$A$2369,$A543,Observed!$C$2:$C$2369,$C543),"")</f>
        <v/>
      </c>
      <c r="AL543" s="41" t="str">
        <f>IF(ISNUMBER(AVERAGEIFS(Observed!AL$2:AL$2369,Observed!$A$2:$A$2369,$A543,Observed!$C$2:$C$2369,$C543)),AVERAGEIFS(Observed!AL$2:AL$2369,Observed!$A$2:$A$2369,$A543,Observed!$C$2:$C$2369,$C543),"")</f>
        <v/>
      </c>
      <c r="AM543" s="40" t="str">
        <f>IF(ISNUMBER(AVERAGEIFS(Observed!AM$2:AM$2369,Observed!$A$2:$A$2369,$A543,Observed!$C$2:$C$2369,$C543)),AVERAGEIFS(Observed!AM$2:AM$2369,Observed!$A$2:$A$2369,$A543,Observed!$C$2:$C$2369,$C543),"")</f>
        <v/>
      </c>
      <c r="AN543" s="40" t="str">
        <f>IF(ISNUMBER(AVERAGEIFS(Observed!AN$2:AN$2369,Observed!$A$2:$A$2369,$A543,Observed!$C$2:$C$2369,$C543)),AVERAGEIFS(Observed!AN$2:AN$2369,Observed!$A$2:$A$2369,$A543,Observed!$C$2:$C$2369,$C543),"")</f>
        <v/>
      </c>
      <c r="AO543" s="40" t="str">
        <f>IF(ISNUMBER(AVERAGEIFS(Observed!AO$2:AO$2369,Observed!$A$2:$A$2369,$A543,Observed!$C$2:$C$2369,$C543)),AVERAGEIFS(Observed!AO$2:AO$2369,Observed!$A$2:$A$2369,$A543,Observed!$C$2:$C$2369,$C543),"")</f>
        <v/>
      </c>
      <c r="AP543" s="41" t="str">
        <f>IF(ISNUMBER(AVERAGEIFS(Observed!AP$2:AP$2369,Observed!$A$2:$A$2369,$A543,Observed!$C$2:$C$2369,$C543)),AVERAGEIFS(Observed!AP$2:AP$2369,Observed!$A$2:$A$2369,$A543,Observed!$C$2:$C$2369,$C543),"")</f>
        <v/>
      </c>
      <c r="AQ543" s="40">
        <f>IF(ISNUMBER(AVERAGEIFS(Observed!AQ$2:AQ$2369,Observed!$A$2:$A$2369,$A543,Observed!$C$2:$C$2369,$C543)),AVERAGEIFS(Observed!AQ$2:AQ$2369,Observed!$A$2:$A$2369,$A543,Observed!$C$2:$C$2369,$C543),"")</f>
        <v>4.9080000000000004</v>
      </c>
      <c r="AR543" s="40">
        <f>IF(ISNUMBER(AVERAGEIFS(Observed!AR$2:AR$2369,Observed!$A$2:$A$2369,$A543,Observed!$C$2:$C$2369,$C543)),AVERAGEIFS(Observed!AR$2:AR$2369,Observed!$A$2:$A$2369,$A543,Observed!$C$2:$C$2369,$C543),"")</f>
        <v>19.848666666666666</v>
      </c>
      <c r="AS543" s="3">
        <f>COUNTIFS(Observed!$A$2:$A$2369,$A543,Observed!$C$2:$C$2369,$C543)</f>
        <v>3</v>
      </c>
      <c r="AT543" s="3">
        <f t="shared" si="8"/>
        <v>9</v>
      </c>
    </row>
    <row r="544" spans="1:46" x14ac:dyDescent="0.25">
      <c r="A544" t="s">
        <v>73</v>
      </c>
      <c r="B544" t="s">
        <v>68</v>
      </c>
      <c r="C544" s="7">
        <v>42093</v>
      </c>
      <c r="D544" t="s">
        <v>101</v>
      </c>
      <c r="F544">
        <v>350</v>
      </c>
      <c r="J544" t="s">
        <v>96</v>
      </c>
      <c r="K544" t="s">
        <v>59</v>
      </c>
      <c r="L544">
        <v>4</v>
      </c>
      <c r="M544" t="s">
        <v>56</v>
      </c>
      <c r="N544" s="39" t="str">
        <f>IF(ISNUMBER(AVERAGEIFS(Observed!N$2:N$2369,Observed!$A$2:$A$2369,$A544,Observed!$C$2:$C$2369,$C544)),AVERAGEIFS(Observed!N$2:N$2369,Observed!$A$2:$A$2369,$A544,Observed!$C$2:$C$2369,$C544),"")</f>
        <v/>
      </c>
      <c r="O544" s="40" t="str">
        <f>IF(ISNUMBER(AVERAGEIFS(Observed!O$2:O$2369,Observed!$A$2:$A$2369,$A544,Observed!$C$2:$C$2369,$C544)),AVERAGEIFS(Observed!O$2:O$2369,Observed!$A$2:$A$2369,$A544,Observed!$C$2:$C$2369,$C544),"")</f>
        <v/>
      </c>
      <c r="P544" s="40">
        <f>IF(ISNUMBER(AVERAGEIFS(Observed!P$2:P$2369,Observed!$A$2:$A$2369,$A544,Observed!$C$2:$C$2369,$C544)),AVERAGEIFS(Observed!P$2:P$2369,Observed!$A$2:$A$2369,$A544,Observed!$C$2:$C$2369,$C544),"")</f>
        <v>165.3133333333333</v>
      </c>
      <c r="Q544" s="40">
        <f>IF(ISNUMBER(AVERAGEIFS(Observed!Q$2:Q$2369,Observed!$A$2:$A$2369,$A544,Observed!$C$2:$C$2369,$C544)),AVERAGEIFS(Observed!Q$2:Q$2369,Observed!$A$2:$A$2369,$A544,Observed!$C$2:$C$2369,$C544),"")</f>
        <v>165.3133333333333</v>
      </c>
      <c r="R544" s="40">
        <f>IF(ISNUMBER(AVERAGEIFS(Observed!R$2:R$2369,Observed!$A$2:$A$2369,$A544,Observed!$C$2:$C$2369,$C544)),AVERAGEIFS(Observed!R$2:R$2369,Observed!$A$2:$A$2369,$A544,Observed!$C$2:$C$2369,$C544),"")</f>
        <v>676.36</v>
      </c>
      <c r="S544" s="41" t="str">
        <f>IF(ISNUMBER(AVERAGEIFS(Observed!S$2:S$2369,Observed!$A$2:$A$2369,$A544,Observed!$C$2:$C$2369,$C544)),AVERAGEIFS(Observed!S$2:S$2369,Observed!$A$2:$A$2369,$A544,Observed!$C$2:$C$2369,$C544),"")</f>
        <v/>
      </c>
      <c r="T544" s="41" t="str">
        <f>IF(ISNUMBER(AVERAGEIFS(Observed!T$2:T$2369,Observed!$A$2:$A$2369,$A544,Observed!$C$2:$C$2369,$C544)),AVERAGEIFS(Observed!T$2:T$2369,Observed!$A$2:$A$2369,$A544,Observed!$C$2:$C$2369,$C544),"")</f>
        <v/>
      </c>
      <c r="U544" s="41" t="str">
        <f>IF(ISNUMBER(AVERAGEIFS(Observed!U$2:U$2369,Observed!$A$2:$A$2369,$A544,Observed!$C$2:$C$2369,$C544)),AVERAGEIFS(Observed!U$2:U$2369,Observed!$A$2:$A$2369,$A544,Observed!$C$2:$C$2369,$C544),"")</f>
        <v/>
      </c>
      <c r="V544" s="40" t="str">
        <f>IF(ISNUMBER(AVERAGEIFS(Observed!V$2:V$2369,Observed!$A$2:$A$2369,$A544,Observed!$C$2:$C$2369,$C544)),AVERAGEIFS(Observed!V$2:V$2369,Observed!$A$2:$A$2369,$A544,Observed!$C$2:$C$2369,$C544),"")</f>
        <v/>
      </c>
      <c r="W544" s="8" t="str">
        <f>IF(ISNUMBER(AVERAGEIFS(Observed!W$2:W$2369,Observed!$A$2:$A$2369,$A544,Observed!$C$2:$C$2369,$C544)),AVERAGEIFS(Observed!W$2:W$2369,Observed!$A$2:$A$2369,$A544,Observed!$C$2:$C$2369,$C544),"")</f>
        <v/>
      </c>
      <c r="X544" s="8" t="str">
        <f>IF(ISNUMBER(AVERAGEIFS(Observed!X$2:X$2369,Observed!$A$2:$A$2369,$A544,Observed!$C$2:$C$2369,$C544)),AVERAGEIFS(Observed!X$2:X$2369,Observed!$A$2:$A$2369,$A544,Observed!$C$2:$C$2369,$C544),"")</f>
        <v/>
      </c>
      <c r="Y544" s="40" t="str">
        <f>IF(ISNUMBER(AVERAGEIFS(Observed!Y$2:Y$2369,Observed!$A$2:$A$2369,$A544,Observed!$C$2:$C$2369,$C544)),AVERAGEIFS(Observed!Y$2:Y$2369,Observed!$A$2:$A$2369,$A544,Observed!$C$2:$C$2369,$C544),"")</f>
        <v/>
      </c>
      <c r="Z544" s="40" t="str">
        <f>IF(ISNUMBER(AVERAGEIFS(Observed!Z$2:Z$2369,Observed!$A$2:$A$2369,$A544,Observed!$C$2:$C$2369,$C544)),AVERAGEIFS(Observed!Z$2:Z$2369,Observed!$A$2:$A$2369,$A544,Observed!$C$2:$C$2369,$C544),"")</f>
        <v/>
      </c>
      <c r="AA544" s="40">
        <f>IF(ISNUMBER(AVERAGEIFS(Observed!AA$2:AA$2369,Observed!$A$2:$A$2369,$A544,Observed!$C$2:$C$2369,$C544)),AVERAGEIFS(Observed!AA$2:AA$2369,Observed!$A$2:$A$2369,$A544,Observed!$C$2:$C$2369,$C544),"")</f>
        <v>5.9033333333333324</v>
      </c>
      <c r="AB544" s="40" t="str">
        <f>IF(ISNUMBER(AVERAGEIFS(Observed!AB$2:AB$2369,Observed!$A$2:$A$2369,$A544,Observed!$C$2:$C$2369,$C544)),AVERAGEIFS(Observed!AB$2:AB$2369,Observed!$A$2:$A$2369,$A544,Observed!$C$2:$C$2369,$C544),"")</f>
        <v/>
      </c>
      <c r="AC544" s="40" t="str">
        <f>IF(ISNUMBER(AVERAGEIFS(Observed!AC$2:AC$2369,Observed!$A$2:$A$2369,$A544,Observed!$C$2:$C$2369,$C544)),AVERAGEIFS(Observed!AC$2:AC$2369,Observed!$A$2:$A$2369,$A544,Observed!$C$2:$C$2369,$C544),"")</f>
        <v/>
      </c>
      <c r="AD544" s="40" t="str">
        <f>IF(ISNUMBER(AVERAGEIFS(Observed!AD$2:AD$2369,Observed!$A$2:$A$2369,$A544,Observed!$C$2:$C$2369,$C544)),AVERAGEIFS(Observed!AD$2:AD$2369,Observed!$A$2:$A$2369,$A544,Observed!$C$2:$C$2369,$C544),"")</f>
        <v/>
      </c>
      <c r="AE544" s="40" t="str">
        <f>IF(ISNUMBER(AVERAGEIFS(Observed!AE$2:AE$2369,Observed!$A$2:$A$2369,$A544,Observed!$C$2:$C$2369,$C544)),AVERAGEIFS(Observed!AE$2:AE$2369,Observed!$A$2:$A$2369,$A544,Observed!$C$2:$C$2369,$C544),"")</f>
        <v/>
      </c>
      <c r="AF544" s="40" t="str">
        <f>IF(ISNUMBER(AVERAGEIFS(Observed!AF$2:AF$2369,Observed!$A$2:$A$2369,$A544,Observed!$C$2:$C$2369,$C544)),AVERAGEIFS(Observed!AF$2:AF$2369,Observed!$A$2:$A$2369,$A544,Observed!$C$2:$C$2369,$C544),"")</f>
        <v/>
      </c>
      <c r="AG544" s="40">
        <f>IF(ISNUMBER(AVERAGEIFS(Observed!AG$2:AG$2369,Observed!$A$2:$A$2369,$A544,Observed!$C$2:$C$2369,$C544)),AVERAGEIFS(Observed!AG$2:AG$2369,Observed!$A$2:$A$2369,$A544,Observed!$C$2:$C$2369,$C544),"")</f>
        <v>2.42</v>
      </c>
      <c r="AH544" s="41">
        <f>IF(ISNUMBER(AVERAGEIFS(Observed!AH$2:AH$2369,Observed!$A$2:$A$2369,$A544,Observed!$C$2:$C$2369,$C544)),AVERAGEIFS(Observed!AH$2:AH$2369,Observed!$A$2:$A$2369,$A544,Observed!$C$2:$C$2369,$C544),"")</f>
        <v>3.8666666666666662E-2</v>
      </c>
      <c r="AI544" s="41">
        <f>IF(ISNUMBER(AVERAGEIFS(Observed!AI$2:AI$2369,Observed!$A$2:$A$2369,$A544,Observed!$C$2:$C$2369,$C544)),AVERAGEIFS(Observed!AI$2:AI$2369,Observed!$A$2:$A$2369,$A544,Observed!$C$2:$C$2369,$C544),"")</f>
        <v>3.8666666666666662E-2</v>
      </c>
      <c r="AJ544" s="41" t="str">
        <f>IF(ISNUMBER(AVERAGEIFS(Observed!AJ$2:AJ$2369,Observed!$A$2:$A$2369,$A544,Observed!$C$2:$C$2369,$C544)),AVERAGEIFS(Observed!AJ$2:AJ$2369,Observed!$A$2:$A$2369,$A544,Observed!$C$2:$C$2369,$C544),"")</f>
        <v/>
      </c>
      <c r="AK544" s="40" t="str">
        <f>IF(ISNUMBER(AVERAGEIFS(Observed!AK$2:AK$2369,Observed!$A$2:$A$2369,$A544,Observed!$C$2:$C$2369,$C544)),AVERAGEIFS(Observed!AK$2:AK$2369,Observed!$A$2:$A$2369,$A544,Observed!$C$2:$C$2369,$C544),"")</f>
        <v/>
      </c>
      <c r="AL544" s="41" t="str">
        <f>IF(ISNUMBER(AVERAGEIFS(Observed!AL$2:AL$2369,Observed!$A$2:$A$2369,$A544,Observed!$C$2:$C$2369,$C544)),AVERAGEIFS(Observed!AL$2:AL$2369,Observed!$A$2:$A$2369,$A544,Observed!$C$2:$C$2369,$C544),"")</f>
        <v/>
      </c>
      <c r="AM544" s="40" t="str">
        <f>IF(ISNUMBER(AVERAGEIFS(Observed!AM$2:AM$2369,Observed!$A$2:$A$2369,$A544,Observed!$C$2:$C$2369,$C544)),AVERAGEIFS(Observed!AM$2:AM$2369,Observed!$A$2:$A$2369,$A544,Observed!$C$2:$C$2369,$C544),"")</f>
        <v/>
      </c>
      <c r="AN544" s="40" t="str">
        <f>IF(ISNUMBER(AVERAGEIFS(Observed!AN$2:AN$2369,Observed!$A$2:$A$2369,$A544,Observed!$C$2:$C$2369,$C544)),AVERAGEIFS(Observed!AN$2:AN$2369,Observed!$A$2:$A$2369,$A544,Observed!$C$2:$C$2369,$C544),"")</f>
        <v/>
      </c>
      <c r="AO544" s="40" t="str">
        <f>IF(ISNUMBER(AVERAGEIFS(Observed!AO$2:AO$2369,Observed!$A$2:$A$2369,$A544,Observed!$C$2:$C$2369,$C544)),AVERAGEIFS(Observed!AO$2:AO$2369,Observed!$A$2:$A$2369,$A544,Observed!$C$2:$C$2369,$C544),"")</f>
        <v/>
      </c>
      <c r="AP544" s="41" t="str">
        <f>IF(ISNUMBER(AVERAGEIFS(Observed!AP$2:AP$2369,Observed!$A$2:$A$2369,$A544,Observed!$C$2:$C$2369,$C544)),AVERAGEIFS(Observed!AP$2:AP$2369,Observed!$A$2:$A$2369,$A544,Observed!$C$2:$C$2369,$C544),"")</f>
        <v/>
      </c>
      <c r="AQ544" s="40">
        <f>IF(ISNUMBER(AVERAGEIFS(Observed!AQ$2:AQ$2369,Observed!$A$2:$A$2369,$A544,Observed!$C$2:$C$2369,$C544)),AVERAGEIFS(Observed!AQ$2:AQ$2369,Observed!$A$2:$A$2369,$A544,Observed!$C$2:$C$2369,$C544),"")</f>
        <v>6.3969999999999994</v>
      </c>
      <c r="AR544" s="40">
        <f>IF(ISNUMBER(AVERAGEIFS(Observed!AR$2:AR$2369,Observed!$A$2:$A$2369,$A544,Observed!$C$2:$C$2369,$C544)),AVERAGEIFS(Observed!AR$2:AR$2369,Observed!$A$2:$A$2369,$A544,Observed!$C$2:$C$2369,$C544),"")</f>
        <v>21.205666666666669</v>
      </c>
      <c r="AS544" s="3">
        <f>COUNTIFS(Observed!$A$2:$A$2369,$A544,Observed!$C$2:$C$2369,$C544)</f>
        <v>3</v>
      </c>
      <c r="AT544" s="3">
        <f t="shared" si="8"/>
        <v>9</v>
      </c>
    </row>
    <row r="545" spans="1:46" x14ac:dyDescent="0.25">
      <c r="A545" t="s">
        <v>72</v>
      </c>
      <c r="B545" t="s">
        <v>68</v>
      </c>
      <c r="C545" s="7">
        <v>42093</v>
      </c>
      <c r="D545" t="s">
        <v>101</v>
      </c>
      <c r="F545">
        <v>500</v>
      </c>
      <c r="J545" t="s">
        <v>96</v>
      </c>
      <c r="K545" t="s">
        <v>59</v>
      </c>
      <c r="L545">
        <v>4</v>
      </c>
      <c r="M545" t="s">
        <v>56</v>
      </c>
      <c r="N545" s="39" t="str">
        <f>IF(ISNUMBER(AVERAGEIFS(Observed!N$2:N$2369,Observed!$A$2:$A$2369,$A545,Observed!$C$2:$C$2369,$C545)),AVERAGEIFS(Observed!N$2:N$2369,Observed!$A$2:$A$2369,$A545,Observed!$C$2:$C$2369,$C545),"")</f>
        <v/>
      </c>
      <c r="O545" s="40" t="str">
        <f>IF(ISNUMBER(AVERAGEIFS(Observed!O$2:O$2369,Observed!$A$2:$A$2369,$A545,Observed!$C$2:$C$2369,$C545)),AVERAGEIFS(Observed!O$2:O$2369,Observed!$A$2:$A$2369,$A545,Observed!$C$2:$C$2369,$C545),"")</f>
        <v/>
      </c>
      <c r="P545" s="40">
        <f>IF(ISNUMBER(AVERAGEIFS(Observed!P$2:P$2369,Observed!$A$2:$A$2369,$A545,Observed!$C$2:$C$2369,$C545)),AVERAGEIFS(Observed!P$2:P$2369,Observed!$A$2:$A$2369,$A545,Observed!$C$2:$C$2369,$C545),"")</f>
        <v>246.89</v>
      </c>
      <c r="Q545" s="40">
        <f>IF(ISNUMBER(AVERAGEIFS(Observed!Q$2:Q$2369,Observed!$A$2:$A$2369,$A545,Observed!$C$2:$C$2369,$C545)),AVERAGEIFS(Observed!Q$2:Q$2369,Observed!$A$2:$A$2369,$A545,Observed!$C$2:$C$2369,$C545),"")</f>
        <v>246.89</v>
      </c>
      <c r="R545" s="40">
        <f>IF(ISNUMBER(AVERAGEIFS(Observed!R$2:R$2369,Observed!$A$2:$A$2369,$A545,Observed!$C$2:$C$2369,$C545)),AVERAGEIFS(Observed!R$2:R$2369,Observed!$A$2:$A$2369,$A545,Observed!$C$2:$C$2369,$C545),"")</f>
        <v>851.85333333333335</v>
      </c>
      <c r="S545" s="41" t="str">
        <f>IF(ISNUMBER(AVERAGEIFS(Observed!S$2:S$2369,Observed!$A$2:$A$2369,$A545,Observed!$C$2:$C$2369,$C545)),AVERAGEIFS(Observed!S$2:S$2369,Observed!$A$2:$A$2369,$A545,Observed!$C$2:$C$2369,$C545),"")</f>
        <v/>
      </c>
      <c r="T545" s="41" t="str">
        <f>IF(ISNUMBER(AVERAGEIFS(Observed!T$2:T$2369,Observed!$A$2:$A$2369,$A545,Observed!$C$2:$C$2369,$C545)),AVERAGEIFS(Observed!T$2:T$2369,Observed!$A$2:$A$2369,$A545,Observed!$C$2:$C$2369,$C545),"")</f>
        <v/>
      </c>
      <c r="U545" s="41" t="str">
        <f>IF(ISNUMBER(AVERAGEIFS(Observed!U$2:U$2369,Observed!$A$2:$A$2369,$A545,Observed!$C$2:$C$2369,$C545)),AVERAGEIFS(Observed!U$2:U$2369,Observed!$A$2:$A$2369,$A545,Observed!$C$2:$C$2369,$C545),"")</f>
        <v/>
      </c>
      <c r="V545" s="40" t="str">
        <f>IF(ISNUMBER(AVERAGEIFS(Observed!V$2:V$2369,Observed!$A$2:$A$2369,$A545,Observed!$C$2:$C$2369,$C545)),AVERAGEIFS(Observed!V$2:V$2369,Observed!$A$2:$A$2369,$A545,Observed!$C$2:$C$2369,$C545),"")</f>
        <v/>
      </c>
      <c r="W545" s="8" t="str">
        <f>IF(ISNUMBER(AVERAGEIFS(Observed!W$2:W$2369,Observed!$A$2:$A$2369,$A545,Observed!$C$2:$C$2369,$C545)),AVERAGEIFS(Observed!W$2:W$2369,Observed!$A$2:$A$2369,$A545,Observed!$C$2:$C$2369,$C545),"")</f>
        <v/>
      </c>
      <c r="X545" s="8" t="str">
        <f>IF(ISNUMBER(AVERAGEIFS(Observed!X$2:X$2369,Observed!$A$2:$A$2369,$A545,Observed!$C$2:$C$2369,$C545)),AVERAGEIFS(Observed!X$2:X$2369,Observed!$A$2:$A$2369,$A545,Observed!$C$2:$C$2369,$C545),"")</f>
        <v/>
      </c>
      <c r="Y545" s="40" t="str">
        <f>IF(ISNUMBER(AVERAGEIFS(Observed!Y$2:Y$2369,Observed!$A$2:$A$2369,$A545,Observed!$C$2:$C$2369,$C545)),AVERAGEIFS(Observed!Y$2:Y$2369,Observed!$A$2:$A$2369,$A545,Observed!$C$2:$C$2369,$C545),"")</f>
        <v/>
      </c>
      <c r="Z545" s="40" t="str">
        <f>IF(ISNUMBER(AVERAGEIFS(Observed!Z$2:Z$2369,Observed!$A$2:$A$2369,$A545,Observed!$C$2:$C$2369,$C545)),AVERAGEIFS(Observed!Z$2:Z$2369,Observed!$A$2:$A$2369,$A545,Observed!$C$2:$C$2369,$C545),"")</f>
        <v/>
      </c>
      <c r="AA545" s="40">
        <f>IF(ISNUMBER(AVERAGEIFS(Observed!AA$2:AA$2369,Observed!$A$2:$A$2369,$A545,Observed!$C$2:$C$2369,$C545)),AVERAGEIFS(Observed!AA$2:AA$2369,Observed!$A$2:$A$2369,$A545,Observed!$C$2:$C$2369,$C545),"")</f>
        <v>8.82</v>
      </c>
      <c r="AB545" s="40" t="str">
        <f>IF(ISNUMBER(AVERAGEIFS(Observed!AB$2:AB$2369,Observed!$A$2:$A$2369,$A545,Observed!$C$2:$C$2369,$C545)),AVERAGEIFS(Observed!AB$2:AB$2369,Observed!$A$2:$A$2369,$A545,Observed!$C$2:$C$2369,$C545),"")</f>
        <v/>
      </c>
      <c r="AC545" s="40" t="str">
        <f>IF(ISNUMBER(AVERAGEIFS(Observed!AC$2:AC$2369,Observed!$A$2:$A$2369,$A545,Observed!$C$2:$C$2369,$C545)),AVERAGEIFS(Observed!AC$2:AC$2369,Observed!$A$2:$A$2369,$A545,Observed!$C$2:$C$2369,$C545),"")</f>
        <v/>
      </c>
      <c r="AD545" s="40" t="str">
        <f>IF(ISNUMBER(AVERAGEIFS(Observed!AD$2:AD$2369,Observed!$A$2:$A$2369,$A545,Observed!$C$2:$C$2369,$C545)),AVERAGEIFS(Observed!AD$2:AD$2369,Observed!$A$2:$A$2369,$A545,Observed!$C$2:$C$2369,$C545),"")</f>
        <v/>
      </c>
      <c r="AE545" s="40" t="str">
        <f>IF(ISNUMBER(AVERAGEIFS(Observed!AE$2:AE$2369,Observed!$A$2:$A$2369,$A545,Observed!$C$2:$C$2369,$C545)),AVERAGEIFS(Observed!AE$2:AE$2369,Observed!$A$2:$A$2369,$A545,Observed!$C$2:$C$2369,$C545),"")</f>
        <v/>
      </c>
      <c r="AF545" s="40" t="str">
        <f>IF(ISNUMBER(AVERAGEIFS(Observed!AF$2:AF$2369,Observed!$A$2:$A$2369,$A545,Observed!$C$2:$C$2369,$C545)),AVERAGEIFS(Observed!AF$2:AF$2369,Observed!$A$2:$A$2369,$A545,Observed!$C$2:$C$2369,$C545),"")</f>
        <v/>
      </c>
      <c r="AG545" s="40">
        <f>IF(ISNUMBER(AVERAGEIFS(Observed!AG$2:AG$2369,Observed!$A$2:$A$2369,$A545,Observed!$C$2:$C$2369,$C545)),AVERAGEIFS(Observed!AG$2:AG$2369,Observed!$A$2:$A$2369,$A545,Observed!$C$2:$C$2369,$C545),"")</f>
        <v>2.4233333333333333</v>
      </c>
      <c r="AH545" s="41">
        <f>IF(ISNUMBER(AVERAGEIFS(Observed!AH$2:AH$2369,Observed!$A$2:$A$2369,$A545,Observed!$C$2:$C$2369,$C545)),AVERAGEIFS(Observed!AH$2:AH$2369,Observed!$A$2:$A$2369,$A545,Observed!$C$2:$C$2369,$C545),"")</f>
        <v>3.8666666666666662E-2</v>
      </c>
      <c r="AI545" s="41">
        <f>IF(ISNUMBER(AVERAGEIFS(Observed!AI$2:AI$2369,Observed!$A$2:$A$2369,$A545,Observed!$C$2:$C$2369,$C545)),AVERAGEIFS(Observed!AI$2:AI$2369,Observed!$A$2:$A$2369,$A545,Observed!$C$2:$C$2369,$C545),"")</f>
        <v>3.8666666666666662E-2</v>
      </c>
      <c r="AJ545" s="41" t="str">
        <f>IF(ISNUMBER(AVERAGEIFS(Observed!AJ$2:AJ$2369,Observed!$A$2:$A$2369,$A545,Observed!$C$2:$C$2369,$C545)),AVERAGEIFS(Observed!AJ$2:AJ$2369,Observed!$A$2:$A$2369,$A545,Observed!$C$2:$C$2369,$C545),"")</f>
        <v/>
      </c>
      <c r="AK545" s="40" t="str">
        <f>IF(ISNUMBER(AVERAGEIFS(Observed!AK$2:AK$2369,Observed!$A$2:$A$2369,$A545,Observed!$C$2:$C$2369,$C545)),AVERAGEIFS(Observed!AK$2:AK$2369,Observed!$A$2:$A$2369,$A545,Observed!$C$2:$C$2369,$C545),"")</f>
        <v/>
      </c>
      <c r="AL545" s="41" t="str">
        <f>IF(ISNUMBER(AVERAGEIFS(Observed!AL$2:AL$2369,Observed!$A$2:$A$2369,$A545,Observed!$C$2:$C$2369,$C545)),AVERAGEIFS(Observed!AL$2:AL$2369,Observed!$A$2:$A$2369,$A545,Observed!$C$2:$C$2369,$C545),"")</f>
        <v/>
      </c>
      <c r="AM545" s="40" t="str">
        <f>IF(ISNUMBER(AVERAGEIFS(Observed!AM$2:AM$2369,Observed!$A$2:$A$2369,$A545,Observed!$C$2:$C$2369,$C545)),AVERAGEIFS(Observed!AM$2:AM$2369,Observed!$A$2:$A$2369,$A545,Observed!$C$2:$C$2369,$C545),"")</f>
        <v/>
      </c>
      <c r="AN545" s="40" t="str">
        <f>IF(ISNUMBER(AVERAGEIFS(Observed!AN$2:AN$2369,Observed!$A$2:$A$2369,$A545,Observed!$C$2:$C$2369,$C545)),AVERAGEIFS(Observed!AN$2:AN$2369,Observed!$A$2:$A$2369,$A545,Observed!$C$2:$C$2369,$C545),"")</f>
        <v/>
      </c>
      <c r="AO545" s="40" t="str">
        <f>IF(ISNUMBER(AVERAGEIFS(Observed!AO$2:AO$2369,Observed!$A$2:$A$2369,$A545,Observed!$C$2:$C$2369,$C545)),AVERAGEIFS(Observed!AO$2:AO$2369,Observed!$A$2:$A$2369,$A545,Observed!$C$2:$C$2369,$C545),"")</f>
        <v/>
      </c>
      <c r="AP545" s="41" t="str">
        <f>IF(ISNUMBER(AVERAGEIFS(Observed!AP$2:AP$2369,Observed!$A$2:$A$2369,$A545,Observed!$C$2:$C$2369,$C545)),AVERAGEIFS(Observed!AP$2:AP$2369,Observed!$A$2:$A$2369,$A545,Observed!$C$2:$C$2369,$C545),"")</f>
        <v/>
      </c>
      <c r="AQ545" s="40">
        <f>IF(ISNUMBER(AVERAGEIFS(Observed!AQ$2:AQ$2369,Observed!$A$2:$A$2369,$A545,Observed!$C$2:$C$2369,$C545)),AVERAGEIFS(Observed!AQ$2:AQ$2369,Observed!$A$2:$A$2369,$A545,Observed!$C$2:$C$2369,$C545),"")</f>
        <v>9.5810000000000013</v>
      </c>
      <c r="AR545" s="40">
        <f>IF(ISNUMBER(AVERAGEIFS(Observed!AR$2:AR$2369,Observed!$A$2:$A$2369,$A545,Observed!$C$2:$C$2369,$C545)),AVERAGEIFS(Observed!AR$2:AR$2369,Observed!$A$2:$A$2369,$A545,Observed!$C$2:$C$2369,$C545),"")</f>
        <v>28.057333333333332</v>
      </c>
      <c r="AS545" s="3">
        <f>COUNTIFS(Observed!$A$2:$A$2369,$A545,Observed!$C$2:$C$2369,$C545)</f>
        <v>3</v>
      </c>
      <c r="AT545" s="3">
        <f t="shared" si="8"/>
        <v>9</v>
      </c>
    </row>
    <row r="546" spans="1:46" x14ac:dyDescent="0.25">
      <c r="A546" t="s">
        <v>69</v>
      </c>
      <c r="B546" t="s">
        <v>68</v>
      </c>
      <c r="C546" s="7">
        <v>42101</v>
      </c>
      <c r="D546" t="s">
        <v>101</v>
      </c>
      <c r="F546">
        <v>0</v>
      </c>
      <c r="J546" t="s">
        <v>96</v>
      </c>
      <c r="K546" t="s">
        <v>59</v>
      </c>
      <c r="L546">
        <v>4</v>
      </c>
      <c r="M546" t="s">
        <v>74</v>
      </c>
      <c r="N546" s="39">
        <f>IF(ISNUMBER(AVERAGEIFS(Observed!N$2:N$2369,Observed!$A$2:$A$2369,$A546,Observed!$C$2:$C$2369,$C546)),AVERAGEIFS(Observed!N$2:N$2369,Observed!$A$2:$A$2369,$A546,Observed!$C$2:$C$2369,$C546),"")</f>
        <v>515.93333333333328</v>
      </c>
      <c r="O546" s="40">
        <f>IF(ISNUMBER(AVERAGEIFS(Observed!O$2:O$2369,Observed!$A$2:$A$2369,$A546,Observed!$C$2:$C$2369,$C546)),AVERAGEIFS(Observed!O$2:O$2369,Observed!$A$2:$A$2369,$A546,Observed!$C$2:$C$2369,$C546),"")</f>
        <v>51.593333333333334</v>
      </c>
      <c r="P546" s="40" t="str">
        <f>IF(ISNUMBER(AVERAGEIFS(Observed!P$2:P$2369,Observed!$A$2:$A$2369,$A546,Observed!$C$2:$C$2369,$C546)),AVERAGEIFS(Observed!P$2:P$2369,Observed!$A$2:$A$2369,$A546,Observed!$C$2:$C$2369,$C546),"")</f>
        <v/>
      </c>
      <c r="Q546" s="40" t="str">
        <f>IF(ISNUMBER(AVERAGEIFS(Observed!Q$2:Q$2369,Observed!$A$2:$A$2369,$A546,Observed!$C$2:$C$2369,$C546)),AVERAGEIFS(Observed!Q$2:Q$2369,Observed!$A$2:$A$2369,$A546,Observed!$C$2:$C$2369,$C546),"")</f>
        <v/>
      </c>
      <c r="R546" s="40" t="str">
        <f>IF(ISNUMBER(AVERAGEIFS(Observed!R$2:R$2369,Observed!$A$2:$A$2369,$A546,Observed!$C$2:$C$2369,$C546)),AVERAGEIFS(Observed!R$2:R$2369,Observed!$A$2:$A$2369,$A546,Observed!$C$2:$C$2369,$C546),"")</f>
        <v/>
      </c>
      <c r="S546" s="41" t="str">
        <f>IF(ISNUMBER(AVERAGEIFS(Observed!S$2:S$2369,Observed!$A$2:$A$2369,$A546,Observed!$C$2:$C$2369,$C546)),AVERAGEIFS(Observed!S$2:S$2369,Observed!$A$2:$A$2369,$A546,Observed!$C$2:$C$2369,$C546),"")</f>
        <v/>
      </c>
      <c r="T546" s="41" t="str">
        <f>IF(ISNUMBER(AVERAGEIFS(Observed!T$2:T$2369,Observed!$A$2:$A$2369,$A546,Observed!$C$2:$C$2369,$C546)),AVERAGEIFS(Observed!T$2:T$2369,Observed!$A$2:$A$2369,$A546,Observed!$C$2:$C$2369,$C546),"")</f>
        <v/>
      </c>
      <c r="U546" s="41" t="str">
        <f>IF(ISNUMBER(AVERAGEIFS(Observed!U$2:U$2369,Observed!$A$2:$A$2369,$A546,Observed!$C$2:$C$2369,$C546)),AVERAGEIFS(Observed!U$2:U$2369,Observed!$A$2:$A$2369,$A546,Observed!$C$2:$C$2369,$C546),"")</f>
        <v/>
      </c>
      <c r="V546" s="40" t="str">
        <f>IF(ISNUMBER(AVERAGEIFS(Observed!V$2:V$2369,Observed!$A$2:$A$2369,$A546,Observed!$C$2:$C$2369,$C546)),AVERAGEIFS(Observed!V$2:V$2369,Observed!$A$2:$A$2369,$A546,Observed!$C$2:$C$2369,$C546),"")</f>
        <v/>
      </c>
      <c r="W546" s="8" t="str">
        <f>IF(ISNUMBER(AVERAGEIFS(Observed!W$2:W$2369,Observed!$A$2:$A$2369,$A546,Observed!$C$2:$C$2369,$C546)),AVERAGEIFS(Observed!W$2:W$2369,Observed!$A$2:$A$2369,$A546,Observed!$C$2:$C$2369,$C546),"")</f>
        <v/>
      </c>
      <c r="X546" s="8" t="str">
        <f>IF(ISNUMBER(AVERAGEIFS(Observed!X$2:X$2369,Observed!$A$2:$A$2369,$A546,Observed!$C$2:$C$2369,$C546)),AVERAGEIFS(Observed!X$2:X$2369,Observed!$A$2:$A$2369,$A546,Observed!$C$2:$C$2369,$C546),"")</f>
        <v/>
      </c>
      <c r="Y546" s="40" t="str">
        <f>IF(ISNUMBER(AVERAGEIFS(Observed!Y$2:Y$2369,Observed!$A$2:$A$2369,$A546,Observed!$C$2:$C$2369,$C546)),AVERAGEIFS(Observed!Y$2:Y$2369,Observed!$A$2:$A$2369,$A546,Observed!$C$2:$C$2369,$C546),"")</f>
        <v/>
      </c>
      <c r="Z546" s="40" t="str">
        <f>IF(ISNUMBER(AVERAGEIFS(Observed!Z$2:Z$2369,Observed!$A$2:$A$2369,$A546,Observed!$C$2:$C$2369,$C546)),AVERAGEIFS(Observed!Z$2:Z$2369,Observed!$A$2:$A$2369,$A546,Observed!$C$2:$C$2369,$C546),"")</f>
        <v/>
      </c>
      <c r="AA546" s="40" t="str">
        <f>IF(ISNUMBER(AVERAGEIFS(Observed!AA$2:AA$2369,Observed!$A$2:$A$2369,$A546,Observed!$C$2:$C$2369,$C546)),AVERAGEIFS(Observed!AA$2:AA$2369,Observed!$A$2:$A$2369,$A546,Observed!$C$2:$C$2369,$C546),"")</f>
        <v/>
      </c>
      <c r="AB546" s="40" t="str">
        <f>IF(ISNUMBER(AVERAGEIFS(Observed!AB$2:AB$2369,Observed!$A$2:$A$2369,$A546,Observed!$C$2:$C$2369,$C546)),AVERAGEIFS(Observed!AB$2:AB$2369,Observed!$A$2:$A$2369,$A546,Observed!$C$2:$C$2369,$C546),"")</f>
        <v/>
      </c>
      <c r="AC546" s="40" t="str">
        <f>IF(ISNUMBER(AVERAGEIFS(Observed!AC$2:AC$2369,Observed!$A$2:$A$2369,$A546,Observed!$C$2:$C$2369,$C546)),AVERAGEIFS(Observed!AC$2:AC$2369,Observed!$A$2:$A$2369,$A546,Observed!$C$2:$C$2369,$C546),"")</f>
        <v/>
      </c>
      <c r="AD546" s="40" t="str">
        <f>IF(ISNUMBER(AVERAGEIFS(Observed!AD$2:AD$2369,Observed!$A$2:$A$2369,$A546,Observed!$C$2:$C$2369,$C546)),AVERAGEIFS(Observed!AD$2:AD$2369,Observed!$A$2:$A$2369,$A546,Observed!$C$2:$C$2369,$C546),"")</f>
        <v/>
      </c>
      <c r="AE546" s="40" t="str">
        <f>IF(ISNUMBER(AVERAGEIFS(Observed!AE$2:AE$2369,Observed!$A$2:$A$2369,$A546,Observed!$C$2:$C$2369,$C546)),AVERAGEIFS(Observed!AE$2:AE$2369,Observed!$A$2:$A$2369,$A546,Observed!$C$2:$C$2369,$C546),"")</f>
        <v/>
      </c>
      <c r="AF546" s="40" t="str">
        <f>IF(ISNUMBER(AVERAGEIFS(Observed!AF$2:AF$2369,Observed!$A$2:$A$2369,$A546,Observed!$C$2:$C$2369,$C546)),AVERAGEIFS(Observed!AF$2:AF$2369,Observed!$A$2:$A$2369,$A546,Observed!$C$2:$C$2369,$C546),"")</f>
        <v/>
      </c>
      <c r="AG546" s="40">
        <f>IF(ISNUMBER(AVERAGEIFS(Observed!AG$2:AG$2369,Observed!$A$2:$A$2369,$A546,Observed!$C$2:$C$2369,$C546)),AVERAGEIFS(Observed!AG$2:AG$2369,Observed!$A$2:$A$2369,$A546,Observed!$C$2:$C$2369,$C546),"")</f>
        <v>2.1633333333333336</v>
      </c>
      <c r="AH546" s="41">
        <f>IF(ISNUMBER(AVERAGEIFS(Observed!AH$2:AH$2369,Observed!$A$2:$A$2369,$A546,Observed!$C$2:$C$2369,$C546)),AVERAGEIFS(Observed!AH$2:AH$2369,Observed!$A$2:$A$2369,$A546,Observed!$C$2:$C$2369,$C546),"")</f>
        <v>3.4333333333333334E-2</v>
      </c>
      <c r="AI546" s="41">
        <f>IF(ISNUMBER(AVERAGEIFS(Observed!AI$2:AI$2369,Observed!$A$2:$A$2369,$A546,Observed!$C$2:$C$2369,$C546)),AVERAGEIFS(Observed!AI$2:AI$2369,Observed!$A$2:$A$2369,$A546,Observed!$C$2:$C$2369,$C546),"")</f>
        <v>3.4333333333333334E-2</v>
      </c>
      <c r="AJ546" s="41" t="str">
        <f>IF(ISNUMBER(AVERAGEIFS(Observed!AJ$2:AJ$2369,Observed!$A$2:$A$2369,$A546,Observed!$C$2:$C$2369,$C546)),AVERAGEIFS(Observed!AJ$2:AJ$2369,Observed!$A$2:$A$2369,$A546,Observed!$C$2:$C$2369,$C546),"")</f>
        <v/>
      </c>
      <c r="AK546" s="40" t="str">
        <f>IF(ISNUMBER(AVERAGEIFS(Observed!AK$2:AK$2369,Observed!$A$2:$A$2369,$A546,Observed!$C$2:$C$2369,$C546)),AVERAGEIFS(Observed!AK$2:AK$2369,Observed!$A$2:$A$2369,$A546,Observed!$C$2:$C$2369,$C546),"")</f>
        <v/>
      </c>
      <c r="AL546" s="41" t="str">
        <f>IF(ISNUMBER(AVERAGEIFS(Observed!AL$2:AL$2369,Observed!$A$2:$A$2369,$A546,Observed!$C$2:$C$2369,$C546)),AVERAGEIFS(Observed!AL$2:AL$2369,Observed!$A$2:$A$2369,$A546,Observed!$C$2:$C$2369,$C546),"")</f>
        <v/>
      </c>
      <c r="AM546" s="40" t="str">
        <f>IF(ISNUMBER(AVERAGEIFS(Observed!AM$2:AM$2369,Observed!$A$2:$A$2369,$A546,Observed!$C$2:$C$2369,$C546)),AVERAGEIFS(Observed!AM$2:AM$2369,Observed!$A$2:$A$2369,$A546,Observed!$C$2:$C$2369,$C546),"")</f>
        <v/>
      </c>
      <c r="AN546" s="40" t="str">
        <f>IF(ISNUMBER(AVERAGEIFS(Observed!AN$2:AN$2369,Observed!$A$2:$A$2369,$A546,Observed!$C$2:$C$2369,$C546)),AVERAGEIFS(Observed!AN$2:AN$2369,Observed!$A$2:$A$2369,$A546,Observed!$C$2:$C$2369,$C546),"")</f>
        <v/>
      </c>
      <c r="AO546" s="40" t="str">
        <f>IF(ISNUMBER(AVERAGEIFS(Observed!AO$2:AO$2369,Observed!$A$2:$A$2369,$A546,Observed!$C$2:$C$2369,$C546)),AVERAGEIFS(Observed!AO$2:AO$2369,Observed!$A$2:$A$2369,$A546,Observed!$C$2:$C$2369,$C546),"")</f>
        <v/>
      </c>
      <c r="AP546" s="41" t="str">
        <f>IF(ISNUMBER(AVERAGEIFS(Observed!AP$2:AP$2369,Observed!$A$2:$A$2369,$A546,Observed!$C$2:$C$2369,$C546)),AVERAGEIFS(Observed!AP$2:AP$2369,Observed!$A$2:$A$2369,$A546,Observed!$C$2:$C$2369,$C546),"")</f>
        <v/>
      </c>
      <c r="AQ546" s="40" t="str">
        <f>IF(ISNUMBER(AVERAGEIFS(Observed!AQ$2:AQ$2369,Observed!$A$2:$A$2369,$A546,Observed!$C$2:$C$2369,$C546)),AVERAGEIFS(Observed!AQ$2:AQ$2369,Observed!$A$2:$A$2369,$A546,Observed!$C$2:$C$2369,$C546),"")</f>
        <v/>
      </c>
      <c r="AR546" s="40" t="str">
        <f>IF(ISNUMBER(AVERAGEIFS(Observed!AR$2:AR$2369,Observed!$A$2:$A$2369,$A546,Observed!$C$2:$C$2369,$C546)),AVERAGEIFS(Observed!AR$2:AR$2369,Observed!$A$2:$A$2369,$A546,Observed!$C$2:$C$2369,$C546),"")</f>
        <v/>
      </c>
      <c r="AS546" s="3">
        <f>COUNTIFS(Observed!$A$2:$A$2369,$A546,Observed!$C$2:$C$2369,$C546)</f>
        <v>3</v>
      </c>
      <c r="AT546" s="3">
        <f t="shared" si="8"/>
        <v>4</v>
      </c>
    </row>
    <row r="547" spans="1:46" x14ac:dyDescent="0.25">
      <c r="A547" t="s">
        <v>71</v>
      </c>
      <c r="B547" t="s">
        <v>68</v>
      </c>
      <c r="C547" s="7">
        <v>42101</v>
      </c>
      <c r="D547" t="s">
        <v>101</v>
      </c>
      <c r="F547">
        <v>50</v>
      </c>
      <c r="J547" t="s">
        <v>96</v>
      </c>
      <c r="K547" t="s">
        <v>59</v>
      </c>
      <c r="L547">
        <v>4</v>
      </c>
      <c r="M547" t="s">
        <v>74</v>
      </c>
      <c r="N547" s="39">
        <f>IF(ISNUMBER(AVERAGEIFS(Observed!N$2:N$2369,Observed!$A$2:$A$2369,$A547,Observed!$C$2:$C$2369,$C547)),AVERAGEIFS(Observed!N$2:N$2369,Observed!$A$2:$A$2369,$A547,Observed!$C$2:$C$2369,$C547),"")</f>
        <v>527.4</v>
      </c>
      <c r="O547" s="40">
        <f>IF(ISNUMBER(AVERAGEIFS(Observed!O$2:O$2369,Observed!$A$2:$A$2369,$A547,Observed!$C$2:$C$2369,$C547)),AVERAGEIFS(Observed!O$2:O$2369,Observed!$A$2:$A$2369,$A547,Observed!$C$2:$C$2369,$C547),"")</f>
        <v>52.74</v>
      </c>
      <c r="P547" s="40" t="str">
        <f>IF(ISNUMBER(AVERAGEIFS(Observed!P$2:P$2369,Observed!$A$2:$A$2369,$A547,Observed!$C$2:$C$2369,$C547)),AVERAGEIFS(Observed!P$2:P$2369,Observed!$A$2:$A$2369,$A547,Observed!$C$2:$C$2369,$C547),"")</f>
        <v/>
      </c>
      <c r="Q547" s="40" t="str">
        <f>IF(ISNUMBER(AVERAGEIFS(Observed!Q$2:Q$2369,Observed!$A$2:$A$2369,$A547,Observed!$C$2:$C$2369,$C547)),AVERAGEIFS(Observed!Q$2:Q$2369,Observed!$A$2:$A$2369,$A547,Observed!$C$2:$C$2369,$C547),"")</f>
        <v/>
      </c>
      <c r="R547" s="40" t="str">
        <f>IF(ISNUMBER(AVERAGEIFS(Observed!R$2:R$2369,Observed!$A$2:$A$2369,$A547,Observed!$C$2:$C$2369,$C547)),AVERAGEIFS(Observed!R$2:R$2369,Observed!$A$2:$A$2369,$A547,Observed!$C$2:$C$2369,$C547),"")</f>
        <v/>
      </c>
      <c r="S547" s="41" t="str">
        <f>IF(ISNUMBER(AVERAGEIFS(Observed!S$2:S$2369,Observed!$A$2:$A$2369,$A547,Observed!$C$2:$C$2369,$C547)),AVERAGEIFS(Observed!S$2:S$2369,Observed!$A$2:$A$2369,$A547,Observed!$C$2:$C$2369,$C547),"")</f>
        <v/>
      </c>
      <c r="T547" s="41" t="str">
        <f>IF(ISNUMBER(AVERAGEIFS(Observed!T$2:T$2369,Observed!$A$2:$A$2369,$A547,Observed!$C$2:$C$2369,$C547)),AVERAGEIFS(Observed!T$2:T$2369,Observed!$A$2:$A$2369,$A547,Observed!$C$2:$C$2369,$C547),"")</f>
        <v/>
      </c>
      <c r="U547" s="41" t="str">
        <f>IF(ISNUMBER(AVERAGEIFS(Observed!U$2:U$2369,Observed!$A$2:$A$2369,$A547,Observed!$C$2:$C$2369,$C547)),AVERAGEIFS(Observed!U$2:U$2369,Observed!$A$2:$A$2369,$A547,Observed!$C$2:$C$2369,$C547),"")</f>
        <v/>
      </c>
      <c r="V547" s="40" t="str">
        <f>IF(ISNUMBER(AVERAGEIFS(Observed!V$2:V$2369,Observed!$A$2:$A$2369,$A547,Observed!$C$2:$C$2369,$C547)),AVERAGEIFS(Observed!V$2:V$2369,Observed!$A$2:$A$2369,$A547,Observed!$C$2:$C$2369,$C547),"")</f>
        <v/>
      </c>
      <c r="W547" s="8" t="str">
        <f>IF(ISNUMBER(AVERAGEIFS(Observed!W$2:W$2369,Observed!$A$2:$A$2369,$A547,Observed!$C$2:$C$2369,$C547)),AVERAGEIFS(Observed!W$2:W$2369,Observed!$A$2:$A$2369,$A547,Observed!$C$2:$C$2369,$C547),"")</f>
        <v/>
      </c>
      <c r="X547" s="8" t="str">
        <f>IF(ISNUMBER(AVERAGEIFS(Observed!X$2:X$2369,Observed!$A$2:$A$2369,$A547,Observed!$C$2:$C$2369,$C547)),AVERAGEIFS(Observed!X$2:X$2369,Observed!$A$2:$A$2369,$A547,Observed!$C$2:$C$2369,$C547),"")</f>
        <v/>
      </c>
      <c r="Y547" s="40" t="str">
        <f>IF(ISNUMBER(AVERAGEIFS(Observed!Y$2:Y$2369,Observed!$A$2:$A$2369,$A547,Observed!$C$2:$C$2369,$C547)),AVERAGEIFS(Observed!Y$2:Y$2369,Observed!$A$2:$A$2369,$A547,Observed!$C$2:$C$2369,$C547),"")</f>
        <v/>
      </c>
      <c r="Z547" s="40" t="str">
        <f>IF(ISNUMBER(AVERAGEIFS(Observed!Z$2:Z$2369,Observed!$A$2:$A$2369,$A547,Observed!$C$2:$C$2369,$C547)),AVERAGEIFS(Observed!Z$2:Z$2369,Observed!$A$2:$A$2369,$A547,Observed!$C$2:$C$2369,$C547),"")</f>
        <v/>
      </c>
      <c r="AA547" s="40" t="str">
        <f>IF(ISNUMBER(AVERAGEIFS(Observed!AA$2:AA$2369,Observed!$A$2:$A$2369,$A547,Observed!$C$2:$C$2369,$C547)),AVERAGEIFS(Observed!AA$2:AA$2369,Observed!$A$2:$A$2369,$A547,Observed!$C$2:$C$2369,$C547),"")</f>
        <v/>
      </c>
      <c r="AB547" s="40" t="str">
        <f>IF(ISNUMBER(AVERAGEIFS(Observed!AB$2:AB$2369,Observed!$A$2:$A$2369,$A547,Observed!$C$2:$C$2369,$C547)),AVERAGEIFS(Observed!AB$2:AB$2369,Observed!$A$2:$A$2369,$A547,Observed!$C$2:$C$2369,$C547),"")</f>
        <v/>
      </c>
      <c r="AC547" s="40" t="str">
        <f>IF(ISNUMBER(AVERAGEIFS(Observed!AC$2:AC$2369,Observed!$A$2:$A$2369,$A547,Observed!$C$2:$C$2369,$C547)),AVERAGEIFS(Observed!AC$2:AC$2369,Observed!$A$2:$A$2369,$A547,Observed!$C$2:$C$2369,$C547),"")</f>
        <v/>
      </c>
      <c r="AD547" s="40" t="str">
        <f>IF(ISNUMBER(AVERAGEIFS(Observed!AD$2:AD$2369,Observed!$A$2:$A$2369,$A547,Observed!$C$2:$C$2369,$C547)),AVERAGEIFS(Observed!AD$2:AD$2369,Observed!$A$2:$A$2369,$A547,Observed!$C$2:$C$2369,$C547),"")</f>
        <v/>
      </c>
      <c r="AE547" s="40" t="str">
        <f>IF(ISNUMBER(AVERAGEIFS(Observed!AE$2:AE$2369,Observed!$A$2:$A$2369,$A547,Observed!$C$2:$C$2369,$C547)),AVERAGEIFS(Observed!AE$2:AE$2369,Observed!$A$2:$A$2369,$A547,Observed!$C$2:$C$2369,$C547),"")</f>
        <v/>
      </c>
      <c r="AF547" s="40" t="str">
        <f>IF(ISNUMBER(AVERAGEIFS(Observed!AF$2:AF$2369,Observed!$A$2:$A$2369,$A547,Observed!$C$2:$C$2369,$C547)),AVERAGEIFS(Observed!AF$2:AF$2369,Observed!$A$2:$A$2369,$A547,Observed!$C$2:$C$2369,$C547),"")</f>
        <v/>
      </c>
      <c r="AG547" s="40">
        <f>IF(ISNUMBER(AVERAGEIFS(Observed!AG$2:AG$2369,Observed!$A$2:$A$2369,$A547,Observed!$C$2:$C$2369,$C547)),AVERAGEIFS(Observed!AG$2:AG$2369,Observed!$A$2:$A$2369,$A547,Observed!$C$2:$C$2369,$C547),"")</f>
        <v>2.4300000000000002</v>
      </c>
      <c r="AH547" s="41">
        <f>IF(ISNUMBER(AVERAGEIFS(Observed!AH$2:AH$2369,Observed!$A$2:$A$2369,$A547,Observed!$C$2:$C$2369,$C547)),AVERAGEIFS(Observed!AH$2:AH$2369,Observed!$A$2:$A$2369,$A547,Observed!$C$2:$C$2369,$C547),"")</f>
        <v>3.9E-2</v>
      </c>
      <c r="AI547" s="41">
        <f>IF(ISNUMBER(AVERAGEIFS(Observed!AI$2:AI$2369,Observed!$A$2:$A$2369,$A547,Observed!$C$2:$C$2369,$C547)),AVERAGEIFS(Observed!AI$2:AI$2369,Observed!$A$2:$A$2369,$A547,Observed!$C$2:$C$2369,$C547),"")</f>
        <v>3.9E-2</v>
      </c>
      <c r="AJ547" s="41" t="str">
        <f>IF(ISNUMBER(AVERAGEIFS(Observed!AJ$2:AJ$2369,Observed!$A$2:$A$2369,$A547,Observed!$C$2:$C$2369,$C547)),AVERAGEIFS(Observed!AJ$2:AJ$2369,Observed!$A$2:$A$2369,$A547,Observed!$C$2:$C$2369,$C547),"")</f>
        <v/>
      </c>
      <c r="AK547" s="40" t="str">
        <f>IF(ISNUMBER(AVERAGEIFS(Observed!AK$2:AK$2369,Observed!$A$2:$A$2369,$A547,Observed!$C$2:$C$2369,$C547)),AVERAGEIFS(Observed!AK$2:AK$2369,Observed!$A$2:$A$2369,$A547,Observed!$C$2:$C$2369,$C547),"")</f>
        <v/>
      </c>
      <c r="AL547" s="41" t="str">
        <f>IF(ISNUMBER(AVERAGEIFS(Observed!AL$2:AL$2369,Observed!$A$2:$A$2369,$A547,Observed!$C$2:$C$2369,$C547)),AVERAGEIFS(Observed!AL$2:AL$2369,Observed!$A$2:$A$2369,$A547,Observed!$C$2:$C$2369,$C547),"")</f>
        <v/>
      </c>
      <c r="AM547" s="40" t="str">
        <f>IF(ISNUMBER(AVERAGEIFS(Observed!AM$2:AM$2369,Observed!$A$2:$A$2369,$A547,Observed!$C$2:$C$2369,$C547)),AVERAGEIFS(Observed!AM$2:AM$2369,Observed!$A$2:$A$2369,$A547,Observed!$C$2:$C$2369,$C547),"")</f>
        <v/>
      </c>
      <c r="AN547" s="40" t="str">
        <f>IF(ISNUMBER(AVERAGEIFS(Observed!AN$2:AN$2369,Observed!$A$2:$A$2369,$A547,Observed!$C$2:$C$2369,$C547)),AVERAGEIFS(Observed!AN$2:AN$2369,Observed!$A$2:$A$2369,$A547,Observed!$C$2:$C$2369,$C547),"")</f>
        <v/>
      </c>
      <c r="AO547" s="40" t="str">
        <f>IF(ISNUMBER(AVERAGEIFS(Observed!AO$2:AO$2369,Observed!$A$2:$A$2369,$A547,Observed!$C$2:$C$2369,$C547)),AVERAGEIFS(Observed!AO$2:AO$2369,Observed!$A$2:$A$2369,$A547,Observed!$C$2:$C$2369,$C547),"")</f>
        <v/>
      </c>
      <c r="AP547" s="41" t="str">
        <f>IF(ISNUMBER(AVERAGEIFS(Observed!AP$2:AP$2369,Observed!$A$2:$A$2369,$A547,Observed!$C$2:$C$2369,$C547)),AVERAGEIFS(Observed!AP$2:AP$2369,Observed!$A$2:$A$2369,$A547,Observed!$C$2:$C$2369,$C547),"")</f>
        <v/>
      </c>
      <c r="AQ547" s="40" t="str">
        <f>IF(ISNUMBER(AVERAGEIFS(Observed!AQ$2:AQ$2369,Observed!$A$2:$A$2369,$A547,Observed!$C$2:$C$2369,$C547)),AVERAGEIFS(Observed!AQ$2:AQ$2369,Observed!$A$2:$A$2369,$A547,Observed!$C$2:$C$2369,$C547),"")</f>
        <v/>
      </c>
      <c r="AR547" s="40" t="str">
        <f>IF(ISNUMBER(AVERAGEIFS(Observed!AR$2:AR$2369,Observed!$A$2:$A$2369,$A547,Observed!$C$2:$C$2369,$C547)),AVERAGEIFS(Observed!AR$2:AR$2369,Observed!$A$2:$A$2369,$A547,Observed!$C$2:$C$2369,$C547),"")</f>
        <v/>
      </c>
      <c r="AS547" s="3">
        <f>COUNTIFS(Observed!$A$2:$A$2369,$A547,Observed!$C$2:$C$2369,$C547)</f>
        <v>3</v>
      </c>
      <c r="AT547" s="3">
        <f t="shared" si="8"/>
        <v>4</v>
      </c>
    </row>
    <row r="548" spans="1:46" x14ac:dyDescent="0.25">
      <c r="A548" t="s">
        <v>70</v>
      </c>
      <c r="B548" t="s">
        <v>68</v>
      </c>
      <c r="C548" s="7">
        <v>42101</v>
      </c>
      <c r="D548" t="s">
        <v>101</v>
      </c>
      <c r="F548">
        <v>100</v>
      </c>
      <c r="J548" t="s">
        <v>96</v>
      </c>
      <c r="K548" t="s">
        <v>59</v>
      </c>
      <c r="L548">
        <v>4</v>
      </c>
      <c r="M548" t="s">
        <v>74</v>
      </c>
      <c r="N548" s="39">
        <f>IF(ISNUMBER(AVERAGEIFS(Observed!N$2:N$2369,Observed!$A$2:$A$2369,$A548,Observed!$C$2:$C$2369,$C548)),AVERAGEIFS(Observed!N$2:N$2369,Observed!$A$2:$A$2369,$A548,Observed!$C$2:$C$2369,$C548),"")</f>
        <v>573.26666666666677</v>
      </c>
      <c r="O548" s="40">
        <f>IF(ISNUMBER(AVERAGEIFS(Observed!O$2:O$2369,Observed!$A$2:$A$2369,$A548,Observed!$C$2:$C$2369,$C548)),AVERAGEIFS(Observed!O$2:O$2369,Observed!$A$2:$A$2369,$A548,Observed!$C$2:$C$2369,$C548),"")</f>
        <v>57.326666666666675</v>
      </c>
      <c r="P548" s="40" t="str">
        <f>IF(ISNUMBER(AVERAGEIFS(Observed!P$2:P$2369,Observed!$A$2:$A$2369,$A548,Observed!$C$2:$C$2369,$C548)),AVERAGEIFS(Observed!P$2:P$2369,Observed!$A$2:$A$2369,$A548,Observed!$C$2:$C$2369,$C548),"")</f>
        <v/>
      </c>
      <c r="Q548" s="40" t="str">
        <f>IF(ISNUMBER(AVERAGEIFS(Observed!Q$2:Q$2369,Observed!$A$2:$A$2369,$A548,Observed!$C$2:$C$2369,$C548)),AVERAGEIFS(Observed!Q$2:Q$2369,Observed!$A$2:$A$2369,$A548,Observed!$C$2:$C$2369,$C548),"")</f>
        <v/>
      </c>
      <c r="R548" s="40" t="str">
        <f>IF(ISNUMBER(AVERAGEIFS(Observed!R$2:R$2369,Observed!$A$2:$A$2369,$A548,Observed!$C$2:$C$2369,$C548)),AVERAGEIFS(Observed!R$2:R$2369,Observed!$A$2:$A$2369,$A548,Observed!$C$2:$C$2369,$C548),"")</f>
        <v/>
      </c>
      <c r="S548" s="41" t="str">
        <f>IF(ISNUMBER(AVERAGEIFS(Observed!S$2:S$2369,Observed!$A$2:$A$2369,$A548,Observed!$C$2:$C$2369,$C548)),AVERAGEIFS(Observed!S$2:S$2369,Observed!$A$2:$A$2369,$A548,Observed!$C$2:$C$2369,$C548),"")</f>
        <v/>
      </c>
      <c r="T548" s="41" t="str">
        <f>IF(ISNUMBER(AVERAGEIFS(Observed!T$2:T$2369,Observed!$A$2:$A$2369,$A548,Observed!$C$2:$C$2369,$C548)),AVERAGEIFS(Observed!T$2:T$2369,Observed!$A$2:$A$2369,$A548,Observed!$C$2:$C$2369,$C548),"")</f>
        <v/>
      </c>
      <c r="U548" s="41" t="str">
        <f>IF(ISNUMBER(AVERAGEIFS(Observed!U$2:U$2369,Observed!$A$2:$A$2369,$A548,Observed!$C$2:$C$2369,$C548)),AVERAGEIFS(Observed!U$2:U$2369,Observed!$A$2:$A$2369,$A548,Observed!$C$2:$C$2369,$C548),"")</f>
        <v/>
      </c>
      <c r="V548" s="40" t="str">
        <f>IF(ISNUMBER(AVERAGEIFS(Observed!V$2:V$2369,Observed!$A$2:$A$2369,$A548,Observed!$C$2:$C$2369,$C548)),AVERAGEIFS(Observed!V$2:V$2369,Observed!$A$2:$A$2369,$A548,Observed!$C$2:$C$2369,$C548),"")</f>
        <v/>
      </c>
      <c r="W548" s="8" t="str">
        <f>IF(ISNUMBER(AVERAGEIFS(Observed!W$2:W$2369,Observed!$A$2:$A$2369,$A548,Observed!$C$2:$C$2369,$C548)),AVERAGEIFS(Observed!W$2:W$2369,Observed!$A$2:$A$2369,$A548,Observed!$C$2:$C$2369,$C548),"")</f>
        <v/>
      </c>
      <c r="X548" s="8" t="str">
        <f>IF(ISNUMBER(AVERAGEIFS(Observed!X$2:X$2369,Observed!$A$2:$A$2369,$A548,Observed!$C$2:$C$2369,$C548)),AVERAGEIFS(Observed!X$2:X$2369,Observed!$A$2:$A$2369,$A548,Observed!$C$2:$C$2369,$C548),"")</f>
        <v/>
      </c>
      <c r="Y548" s="40" t="str">
        <f>IF(ISNUMBER(AVERAGEIFS(Observed!Y$2:Y$2369,Observed!$A$2:$A$2369,$A548,Observed!$C$2:$C$2369,$C548)),AVERAGEIFS(Observed!Y$2:Y$2369,Observed!$A$2:$A$2369,$A548,Observed!$C$2:$C$2369,$C548),"")</f>
        <v/>
      </c>
      <c r="Z548" s="40" t="str">
        <f>IF(ISNUMBER(AVERAGEIFS(Observed!Z$2:Z$2369,Observed!$A$2:$A$2369,$A548,Observed!$C$2:$C$2369,$C548)),AVERAGEIFS(Observed!Z$2:Z$2369,Observed!$A$2:$A$2369,$A548,Observed!$C$2:$C$2369,$C548),"")</f>
        <v/>
      </c>
      <c r="AA548" s="40" t="str">
        <f>IF(ISNUMBER(AVERAGEIFS(Observed!AA$2:AA$2369,Observed!$A$2:$A$2369,$A548,Observed!$C$2:$C$2369,$C548)),AVERAGEIFS(Observed!AA$2:AA$2369,Observed!$A$2:$A$2369,$A548,Observed!$C$2:$C$2369,$C548),"")</f>
        <v/>
      </c>
      <c r="AB548" s="40" t="str">
        <f>IF(ISNUMBER(AVERAGEIFS(Observed!AB$2:AB$2369,Observed!$A$2:$A$2369,$A548,Observed!$C$2:$C$2369,$C548)),AVERAGEIFS(Observed!AB$2:AB$2369,Observed!$A$2:$A$2369,$A548,Observed!$C$2:$C$2369,$C548),"")</f>
        <v/>
      </c>
      <c r="AC548" s="40" t="str">
        <f>IF(ISNUMBER(AVERAGEIFS(Observed!AC$2:AC$2369,Observed!$A$2:$A$2369,$A548,Observed!$C$2:$C$2369,$C548)),AVERAGEIFS(Observed!AC$2:AC$2369,Observed!$A$2:$A$2369,$A548,Observed!$C$2:$C$2369,$C548),"")</f>
        <v/>
      </c>
      <c r="AD548" s="40" t="str">
        <f>IF(ISNUMBER(AVERAGEIFS(Observed!AD$2:AD$2369,Observed!$A$2:$A$2369,$A548,Observed!$C$2:$C$2369,$C548)),AVERAGEIFS(Observed!AD$2:AD$2369,Observed!$A$2:$A$2369,$A548,Observed!$C$2:$C$2369,$C548),"")</f>
        <v/>
      </c>
      <c r="AE548" s="40" t="str">
        <f>IF(ISNUMBER(AVERAGEIFS(Observed!AE$2:AE$2369,Observed!$A$2:$A$2369,$A548,Observed!$C$2:$C$2369,$C548)),AVERAGEIFS(Observed!AE$2:AE$2369,Observed!$A$2:$A$2369,$A548,Observed!$C$2:$C$2369,$C548),"")</f>
        <v/>
      </c>
      <c r="AF548" s="40" t="str">
        <f>IF(ISNUMBER(AVERAGEIFS(Observed!AF$2:AF$2369,Observed!$A$2:$A$2369,$A548,Observed!$C$2:$C$2369,$C548)),AVERAGEIFS(Observed!AF$2:AF$2369,Observed!$A$2:$A$2369,$A548,Observed!$C$2:$C$2369,$C548),"")</f>
        <v/>
      </c>
      <c r="AG548" s="40">
        <f>IF(ISNUMBER(AVERAGEIFS(Observed!AG$2:AG$2369,Observed!$A$2:$A$2369,$A548,Observed!$C$2:$C$2369,$C548)),AVERAGEIFS(Observed!AG$2:AG$2369,Observed!$A$2:$A$2369,$A548,Observed!$C$2:$C$2369,$C548),"")</f>
        <v>2.3533333333333335</v>
      </c>
      <c r="AH548" s="41">
        <f>IF(ISNUMBER(AVERAGEIFS(Observed!AH$2:AH$2369,Observed!$A$2:$A$2369,$A548,Observed!$C$2:$C$2369,$C548)),AVERAGEIFS(Observed!AH$2:AH$2369,Observed!$A$2:$A$2369,$A548,Observed!$C$2:$C$2369,$C548),"")</f>
        <v>3.7666666666666675E-2</v>
      </c>
      <c r="AI548" s="41">
        <f>IF(ISNUMBER(AVERAGEIFS(Observed!AI$2:AI$2369,Observed!$A$2:$A$2369,$A548,Observed!$C$2:$C$2369,$C548)),AVERAGEIFS(Observed!AI$2:AI$2369,Observed!$A$2:$A$2369,$A548,Observed!$C$2:$C$2369,$C548),"")</f>
        <v>3.7666666666666675E-2</v>
      </c>
      <c r="AJ548" s="41" t="str">
        <f>IF(ISNUMBER(AVERAGEIFS(Observed!AJ$2:AJ$2369,Observed!$A$2:$A$2369,$A548,Observed!$C$2:$C$2369,$C548)),AVERAGEIFS(Observed!AJ$2:AJ$2369,Observed!$A$2:$A$2369,$A548,Observed!$C$2:$C$2369,$C548),"")</f>
        <v/>
      </c>
      <c r="AK548" s="40" t="str">
        <f>IF(ISNUMBER(AVERAGEIFS(Observed!AK$2:AK$2369,Observed!$A$2:$A$2369,$A548,Observed!$C$2:$C$2369,$C548)),AVERAGEIFS(Observed!AK$2:AK$2369,Observed!$A$2:$A$2369,$A548,Observed!$C$2:$C$2369,$C548),"")</f>
        <v/>
      </c>
      <c r="AL548" s="41" t="str">
        <f>IF(ISNUMBER(AVERAGEIFS(Observed!AL$2:AL$2369,Observed!$A$2:$A$2369,$A548,Observed!$C$2:$C$2369,$C548)),AVERAGEIFS(Observed!AL$2:AL$2369,Observed!$A$2:$A$2369,$A548,Observed!$C$2:$C$2369,$C548),"")</f>
        <v/>
      </c>
      <c r="AM548" s="40" t="str">
        <f>IF(ISNUMBER(AVERAGEIFS(Observed!AM$2:AM$2369,Observed!$A$2:$A$2369,$A548,Observed!$C$2:$C$2369,$C548)),AVERAGEIFS(Observed!AM$2:AM$2369,Observed!$A$2:$A$2369,$A548,Observed!$C$2:$C$2369,$C548),"")</f>
        <v/>
      </c>
      <c r="AN548" s="40" t="str">
        <f>IF(ISNUMBER(AVERAGEIFS(Observed!AN$2:AN$2369,Observed!$A$2:$A$2369,$A548,Observed!$C$2:$C$2369,$C548)),AVERAGEIFS(Observed!AN$2:AN$2369,Observed!$A$2:$A$2369,$A548,Observed!$C$2:$C$2369,$C548),"")</f>
        <v/>
      </c>
      <c r="AO548" s="40" t="str">
        <f>IF(ISNUMBER(AVERAGEIFS(Observed!AO$2:AO$2369,Observed!$A$2:$A$2369,$A548,Observed!$C$2:$C$2369,$C548)),AVERAGEIFS(Observed!AO$2:AO$2369,Observed!$A$2:$A$2369,$A548,Observed!$C$2:$C$2369,$C548),"")</f>
        <v/>
      </c>
      <c r="AP548" s="41" t="str">
        <f>IF(ISNUMBER(AVERAGEIFS(Observed!AP$2:AP$2369,Observed!$A$2:$A$2369,$A548,Observed!$C$2:$C$2369,$C548)),AVERAGEIFS(Observed!AP$2:AP$2369,Observed!$A$2:$A$2369,$A548,Observed!$C$2:$C$2369,$C548),"")</f>
        <v/>
      </c>
      <c r="AQ548" s="40" t="str">
        <f>IF(ISNUMBER(AVERAGEIFS(Observed!AQ$2:AQ$2369,Observed!$A$2:$A$2369,$A548,Observed!$C$2:$C$2369,$C548)),AVERAGEIFS(Observed!AQ$2:AQ$2369,Observed!$A$2:$A$2369,$A548,Observed!$C$2:$C$2369,$C548),"")</f>
        <v/>
      </c>
      <c r="AR548" s="40" t="str">
        <f>IF(ISNUMBER(AVERAGEIFS(Observed!AR$2:AR$2369,Observed!$A$2:$A$2369,$A548,Observed!$C$2:$C$2369,$C548)),AVERAGEIFS(Observed!AR$2:AR$2369,Observed!$A$2:$A$2369,$A548,Observed!$C$2:$C$2369,$C548),"")</f>
        <v/>
      </c>
      <c r="AS548" s="3">
        <f>COUNTIFS(Observed!$A$2:$A$2369,$A548,Observed!$C$2:$C$2369,$C548)</f>
        <v>3</v>
      </c>
      <c r="AT548" s="3">
        <f t="shared" ref="AT548:AT611" si="9">COUNT(O548:AR548)</f>
        <v>4</v>
      </c>
    </row>
    <row r="549" spans="1:46" x14ac:dyDescent="0.25">
      <c r="A549" t="s">
        <v>67</v>
      </c>
      <c r="B549" t="s">
        <v>68</v>
      </c>
      <c r="C549" s="7">
        <v>42101</v>
      </c>
      <c r="D549" t="s">
        <v>101</v>
      </c>
      <c r="F549">
        <v>200</v>
      </c>
      <c r="J549" t="s">
        <v>96</v>
      </c>
      <c r="K549" t="s">
        <v>59</v>
      </c>
      <c r="L549">
        <v>4</v>
      </c>
      <c r="M549" t="s">
        <v>74</v>
      </c>
      <c r="N549" s="39">
        <f>IF(ISNUMBER(AVERAGEIFS(Observed!N$2:N$2369,Observed!$A$2:$A$2369,$A549,Observed!$C$2:$C$2369,$C549)),AVERAGEIFS(Observed!N$2:N$2369,Observed!$A$2:$A$2369,$A549,Observed!$C$2:$C$2369,$C549),"")</f>
        <v>624.86666666666667</v>
      </c>
      <c r="O549" s="40">
        <f>IF(ISNUMBER(AVERAGEIFS(Observed!O$2:O$2369,Observed!$A$2:$A$2369,$A549,Observed!$C$2:$C$2369,$C549)),AVERAGEIFS(Observed!O$2:O$2369,Observed!$A$2:$A$2369,$A549,Observed!$C$2:$C$2369,$C549),"")</f>
        <v>62.486666666666657</v>
      </c>
      <c r="P549" s="40" t="str">
        <f>IF(ISNUMBER(AVERAGEIFS(Observed!P$2:P$2369,Observed!$A$2:$A$2369,$A549,Observed!$C$2:$C$2369,$C549)),AVERAGEIFS(Observed!P$2:P$2369,Observed!$A$2:$A$2369,$A549,Observed!$C$2:$C$2369,$C549),"")</f>
        <v/>
      </c>
      <c r="Q549" s="40" t="str">
        <f>IF(ISNUMBER(AVERAGEIFS(Observed!Q$2:Q$2369,Observed!$A$2:$A$2369,$A549,Observed!$C$2:$C$2369,$C549)),AVERAGEIFS(Observed!Q$2:Q$2369,Observed!$A$2:$A$2369,$A549,Observed!$C$2:$C$2369,$C549),"")</f>
        <v/>
      </c>
      <c r="R549" s="40" t="str">
        <f>IF(ISNUMBER(AVERAGEIFS(Observed!R$2:R$2369,Observed!$A$2:$A$2369,$A549,Observed!$C$2:$C$2369,$C549)),AVERAGEIFS(Observed!R$2:R$2369,Observed!$A$2:$A$2369,$A549,Observed!$C$2:$C$2369,$C549),"")</f>
        <v/>
      </c>
      <c r="S549" s="41" t="str">
        <f>IF(ISNUMBER(AVERAGEIFS(Observed!S$2:S$2369,Observed!$A$2:$A$2369,$A549,Observed!$C$2:$C$2369,$C549)),AVERAGEIFS(Observed!S$2:S$2369,Observed!$A$2:$A$2369,$A549,Observed!$C$2:$C$2369,$C549),"")</f>
        <v/>
      </c>
      <c r="T549" s="41" t="str">
        <f>IF(ISNUMBER(AVERAGEIFS(Observed!T$2:T$2369,Observed!$A$2:$A$2369,$A549,Observed!$C$2:$C$2369,$C549)),AVERAGEIFS(Observed!T$2:T$2369,Observed!$A$2:$A$2369,$A549,Observed!$C$2:$C$2369,$C549),"")</f>
        <v/>
      </c>
      <c r="U549" s="41" t="str">
        <f>IF(ISNUMBER(AVERAGEIFS(Observed!U$2:U$2369,Observed!$A$2:$A$2369,$A549,Observed!$C$2:$C$2369,$C549)),AVERAGEIFS(Observed!U$2:U$2369,Observed!$A$2:$A$2369,$A549,Observed!$C$2:$C$2369,$C549),"")</f>
        <v/>
      </c>
      <c r="V549" s="40" t="str">
        <f>IF(ISNUMBER(AVERAGEIFS(Observed!V$2:V$2369,Observed!$A$2:$A$2369,$A549,Observed!$C$2:$C$2369,$C549)),AVERAGEIFS(Observed!V$2:V$2369,Observed!$A$2:$A$2369,$A549,Observed!$C$2:$C$2369,$C549),"")</f>
        <v/>
      </c>
      <c r="W549" s="8" t="str">
        <f>IF(ISNUMBER(AVERAGEIFS(Observed!W$2:W$2369,Observed!$A$2:$A$2369,$A549,Observed!$C$2:$C$2369,$C549)),AVERAGEIFS(Observed!W$2:W$2369,Observed!$A$2:$A$2369,$A549,Observed!$C$2:$C$2369,$C549),"")</f>
        <v/>
      </c>
      <c r="X549" s="8" t="str">
        <f>IF(ISNUMBER(AVERAGEIFS(Observed!X$2:X$2369,Observed!$A$2:$A$2369,$A549,Observed!$C$2:$C$2369,$C549)),AVERAGEIFS(Observed!X$2:X$2369,Observed!$A$2:$A$2369,$A549,Observed!$C$2:$C$2369,$C549),"")</f>
        <v/>
      </c>
      <c r="Y549" s="40" t="str">
        <f>IF(ISNUMBER(AVERAGEIFS(Observed!Y$2:Y$2369,Observed!$A$2:$A$2369,$A549,Observed!$C$2:$C$2369,$C549)),AVERAGEIFS(Observed!Y$2:Y$2369,Observed!$A$2:$A$2369,$A549,Observed!$C$2:$C$2369,$C549),"")</f>
        <v/>
      </c>
      <c r="Z549" s="40" t="str">
        <f>IF(ISNUMBER(AVERAGEIFS(Observed!Z$2:Z$2369,Observed!$A$2:$A$2369,$A549,Observed!$C$2:$C$2369,$C549)),AVERAGEIFS(Observed!Z$2:Z$2369,Observed!$A$2:$A$2369,$A549,Observed!$C$2:$C$2369,$C549),"")</f>
        <v/>
      </c>
      <c r="AA549" s="40" t="str">
        <f>IF(ISNUMBER(AVERAGEIFS(Observed!AA$2:AA$2369,Observed!$A$2:$A$2369,$A549,Observed!$C$2:$C$2369,$C549)),AVERAGEIFS(Observed!AA$2:AA$2369,Observed!$A$2:$A$2369,$A549,Observed!$C$2:$C$2369,$C549),"")</f>
        <v/>
      </c>
      <c r="AB549" s="40" t="str">
        <f>IF(ISNUMBER(AVERAGEIFS(Observed!AB$2:AB$2369,Observed!$A$2:$A$2369,$A549,Observed!$C$2:$C$2369,$C549)),AVERAGEIFS(Observed!AB$2:AB$2369,Observed!$A$2:$A$2369,$A549,Observed!$C$2:$C$2369,$C549),"")</f>
        <v/>
      </c>
      <c r="AC549" s="40" t="str">
        <f>IF(ISNUMBER(AVERAGEIFS(Observed!AC$2:AC$2369,Observed!$A$2:$A$2369,$A549,Observed!$C$2:$C$2369,$C549)),AVERAGEIFS(Observed!AC$2:AC$2369,Observed!$A$2:$A$2369,$A549,Observed!$C$2:$C$2369,$C549),"")</f>
        <v/>
      </c>
      <c r="AD549" s="40" t="str">
        <f>IF(ISNUMBER(AVERAGEIFS(Observed!AD$2:AD$2369,Observed!$A$2:$A$2369,$A549,Observed!$C$2:$C$2369,$C549)),AVERAGEIFS(Observed!AD$2:AD$2369,Observed!$A$2:$A$2369,$A549,Observed!$C$2:$C$2369,$C549),"")</f>
        <v/>
      </c>
      <c r="AE549" s="40" t="str">
        <f>IF(ISNUMBER(AVERAGEIFS(Observed!AE$2:AE$2369,Observed!$A$2:$A$2369,$A549,Observed!$C$2:$C$2369,$C549)),AVERAGEIFS(Observed!AE$2:AE$2369,Observed!$A$2:$A$2369,$A549,Observed!$C$2:$C$2369,$C549),"")</f>
        <v/>
      </c>
      <c r="AF549" s="40" t="str">
        <f>IF(ISNUMBER(AVERAGEIFS(Observed!AF$2:AF$2369,Observed!$A$2:$A$2369,$A549,Observed!$C$2:$C$2369,$C549)),AVERAGEIFS(Observed!AF$2:AF$2369,Observed!$A$2:$A$2369,$A549,Observed!$C$2:$C$2369,$C549),"")</f>
        <v/>
      </c>
      <c r="AG549" s="40">
        <f>IF(ISNUMBER(AVERAGEIFS(Observed!AG$2:AG$2369,Observed!$A$2:$A$2369,$A549,Observed!$C$2:$C$2369,$C549)),AVERAGEIFS(Observed!AG$2:AG$2369,Observed!$A$2:$A$2369,$A549,Observed!$C$2:$C$2369,$C549),"")</f>
        <v>2.4733333333333332</v>
      </c>
      <c r="AH549" s="41">
        <f>IF(ISNUMBER(AVERAGEIFS(Observed!AH$2:AH$2369,Observed!$A$2:$A$2369,$A549,Observed!$C$2:$C$2369,$C549)),AVERAGEIFS(Observed!AH$2:AH$2369,Observed!$A$2:$A$2369,$A549,Observed!$C$2:$C$2369,$C549),"")</f>
        <v>3.9666666666666663E-2</v>
      </c>
      <c r="AI549" s="41">
        <f>IF(ISNUMBER(AVERAGEIFS(Observed!AI$2:AI$2369,Observed!$A$2:$A$2369,$A549,Observed!$C$2:$C$2369,$C549)),AVERAGEIFS(Observed!AI$2:AI$2369,Observed!$A$2:$A$2369,$A549,Observed!$C$2:$C$2369,$C549),"")</f>
        <v>3.9666666666666663E-2</v>
      </c>
      <c r="AJ549" s="41" t="str">
        <f>IF(ISNUMBER(AVERAGEIFS(Observed!AJ$2:AJ$2369,Observed!$A$2:$A$2369,$A549,Observed!$C$2:$C$2369,$C549)),AVERAGEIFS(Observed!AJ$2:AJ$2369,Observed!$A$2:$A$2369,$A549,Observed!$C$2:$C$2369,$C549),"")</f>
        <v/>
      </c>
      <c r="AK549" s="40" t="str">
        <f>IF(ISNUMBER(AVERAGEIFS(Observed!AK$2:AK$2369,Observed!$A$2:$A$2369,$A549,Observed!$C$2:$C$2369,$C549)),AVERAGEIFS(Observed!AK$2:AK$2369,Observed!$A$2:$A$2369,$A549,Observed!$C$2:$C$2369,$C549),"")</f>
        <v/>
      </c>
      <c r="AL549" s="41" t="str">
        <f>IF(ISNUMBER(AVERAGEIFS(Observed!AL$2:AL$2369,Observed!$A$2:$A$2369,$A549,Observed!$C$2:$C$2369,$C549)),AVERAGEIFS(Observed!AL$2:AL$2369,Observed!$A$2:$A$2369,$A549,Observed!$C$2:$C$2369,$C549),"")</f>
        <v/>
      </c>
      <c r="AM549" s="40" t="str">
        <f>IF(ISNUMBER(AVERAGEIFS(Observed!AM$2:AM$2369,Observed!$A$2:$A$2369,$A549,Observed!$C$2:$C$2369,$C549)),AVERAGEIFS(Observed!AM$2:AM$2369,Observed!$A$2:$A$2369,$A549,Observed!$C$2:$C$2369,$C549),"")</f>
        <v/>
      </c>
      <c r="AN549" s="40" t="str">
        <f>IF(ISNUMBER(AVERAGEIFS(Observed!AN$2:AN$2369,Observed!$A$2:$A$2369,$A549,Observed!$C$2:$C$2369,$C549)),AVERAGEIFS(Observed!AN$2:AN$2369,Observed!$A$2:$A$2369,$A549,Observed!$C$2:$C$2369,$C549),"")</f>
        <v/>
      </c>
      <c r="AO549" s="40" t="str">
        <f>IF(ISNUMBER(AVERAGEIFS(Observed!AO$2:AO$2369,Observed!$A$2:$A$2369,$A549,Observed!$C$2:$C$2369,$C549)),AVERAGEIFS(Observed!AO$2:AO$2369,Observed!$A$2:$A$2369,$A549,Observed!$C$2:$C$2369,$C549),"")</f>
        <v/>
      </c>
      <c r="AP549" s="41" t="str">
        <f>IF(ISNUMBER(AVERAGEIFS(Observed!AP$2:AP$2369,Observed!$A$2:$A$2369,$A549,Observed!$C$2:$C$2369,$C549)),AVERAGEIFS(Observed!AP$2:AP$2369,Observed!$A$2:$A$2369,$A549,Observed!$C$2:$C$2369,$C549),"")</f>
        <v/>
      </c>
      <c r="AQ549" s="40" t="str">
        <f>IF(ISNUMBER(AVERAGEIFS(Observed!AQ$2:AQ$2369,Observed!$A$2:$A$2369,$A549,Observed!$C$2:$C$2369,$C549)),AVERAGEIFS(Observed!AQ$2:AQ$2369,Observed!$A$2:$A$2369,$A549,Observed!$C$2:$C$2369,$C549),"")</f>
        <v/>
      </c>
      <c r="AR549" s="40" t="str">
        <f>IF(ISNUMBER(AVERAGEIFS(Observed!AR$2:AR$2369,Observed!$A$2:$A$2369,$A549,Observed!$C$2:$C$2369,$C549)),AVERAGEIFS(Observed!AR$2:AR$2369,Observed!$A$2:$A$2369,$A549,Observed!$C$2:$C$2369,$C549),"")</f>
        <v/>
      </c>
      <c r="AS549" s="3">
        <f>COUNTIFS(Observed!$A$2:$A$2369,$A549,Observed!$C$2:$C$2369,$C549)</f>
        <v>3</v>
      </c>
      <c r="AT549" s="3">
        <f t="shared" si="9"/>
        <v>4</v>
      </c>
    </row>
    <row r="550" spans="1:46" x14ac:dyDescent="0.25">
      <c r="A550" t="s">
        <v>73</v>
      </c>
      <c r="B550" t="s">
        <v>68</v>
      </c>
      <c r="C550" s="7">
        <v>42101</v>
      </c>
      <c r="D550" t="s">
        <v>101</v>
      </c>
      <c r="F550">
        <v>350</v>
      </c>
      <c r="J550" t="s">
        <v>96</v>
      </c>
      <c r="K550" t="s">
        <v>59</v>
      </c>
      <c r="L550">
        <v>4</v>
      </c>
      <c r="M550" t="s">
        <v>74</v>
      </c>
      <c r="N550" s="39">
        <f>IF(ISNUMBER(AVERAGEIFS(Observed!N$2:N$2369,Observed!$A$2:$A$2369,$A550,Observed!$C$2:$C$2369,$C550)),AVERAGEIFS(Observed!N$2:N$2369,Observed!$A$2:$A$2369,$A550,Observed!$C$2:$C$2369,$C550),"")</f>
        <v>636.33333333333337</v>
      </c>
      <c r="O550" s="40">
        <f>IF(ISNUMBER(AVERAGEIFS(Observed!O$2:O$2369,Observed!$A$2:$A$2369,$A550,Observed!$C$2:$C$2369,$C550)),AVERAGEIFS(Observed!O$2:O$2369,Observed!$A$2:$A$2369,$A550,Observed!$C$2:$C$2369,$C550),"")</f>
        <v>63.633333333333333</v>
      </c>
      <c r="P550" s="40" t="str">
        <f>IF(ISNUMBER(AVERAGEIFS(Observed!P$2:P$2369,Observed!$A$2:$A$2369,$A550,Observed!$C$2:$C$2369,$C550)),AVERAGEIFS(Observed!P$2:P$2369,Observed!$A$2:$A$2369,$A550,Observed!$C$2:$C$2369,$C550),"")</f>
        <v/>
      </c>
      <c r="Q550" s="40" t="str">
        <f>IF(ISNUMBER(AVERAGEIFS(Observed!Q$2:Q$2369,Observed!$A$2:$A$2369,$A550,Observed!$C$2:$C$2369,$C550)),AVERAGEIFS(Observed!Q$2:Q$2369,Observed!$A$2:$A$2369,$A550,Observed!$C$2:$C$2369,$C550),"")</f>
        <v/>
      </c>
      <c r="R550" s="40" t="str">
        <f>IF(ISNUMBER(AVERAGEIFS(Observed!R$2:R$2369,Observed!$A$2:$A$2369,$A550,Observed!$C$2:$C$2369,$C550)),AVERAGEIFS(Observed!R$2:R$2369,Observed!$A$2:$A$2369,$A550,Observed!$C$2:$C$2369,$C550),"")</f>
        <v/>
      </c>
      <c r="S550" s="41" t="str">
        <f>IF(ISNUMBER(AVERAGEIFS(Observed!S$2:S$2369,Observed!$A$2:$A$2369,$A550,Observed!$C$2:$C$2369,$C550)),AVERAGEIFS(Observed!S$2:S$2369,Observed!$A$2:$A$2369,$A550,Observed!$C$2:$C$2369,$C550),"")</f>
        <v/>
      </c>
      <c r="T550" s="41" t="str">
        <f>IF(ISNUMBER(AVERAGEIFS(Observed!T$2:T$2369,Observed!$A$2:$A$2369,$A550,Observed!$C$2:$C$2369,$C550)),AVERAGEIFS(Observed!T$2:T$2369,Observed!$A$2:$A$2369,$A550,Observed!$C$2:$C$2369,$C550),"")</f>
        <v/>
      </c>
      <c r="U550" s="41" t="str">
        <f>IF(ISNUMBER(AVERAGEIFS(Observed!U$2:U$2369,Observed!$A$2:$A$2369,$A550,Observed!$C$2:$C$2369,$C550)),AVERAGEIFS(Observed!U$2:U$2369,Observed!$A$2:$A$2369,$A550,Observed!$C$2:$C$2369,$C550),"")</f>
        <v/>
      </c>
      <c r="V550" s="40" t="str">
        <f>IF(ISNUMBER(AVERAGEIFS(Observed!V$2:V$2369,Observed!$A$2:$A$2369,$A550,Observed!$C$2:$C$2369,$C550)),AVERAGEIFS(Observed!V$2:V$2369,Observed!$A$2:$A$2369,$A550,Observed!$C$2:$C$2369,$C550),"")</f>
        <v/>
      </c>
      <c r="W550" s="8" t="str">
        <f>IF(ISNUMBER(AVERAGEIFS(Observed!W$2:W$2369,Observed!$A$2:$A$2369,$A550,Observed!$C$2:$C$2369,$C550)),AVERAGEIFS(Observed!W$2:W$2369,Observed!$A$2:$A$2369,$A550,Observed!$C$2:$C$2369,$C550),"")</f>
        <v/>
      </c>
      <c r="X550" s="8" t="str">
        <f>IF(ISNUMBER(AVERAGEIFS(Observed!X$2:X$2369,Observed!$A$2:$A$2369,$A550,Observed!$C$2:$C$2369,$C550)),AVERAGEIFS(Observed!X$2:X$2369,Observed!$A$2:$A$2369,$A550,Observed!$C$2:$C$2369,$C550),"")</f>
        <v/>
      </c>
      <c r="Y550" s="40" t="str">
        <f>IF(ISNUMBER(AVERAGEIFS(Observed!Y$2:Y$2369,Observed!$A$2:$A$2369,$A550,Observed!$C$2:$C$2369,$C550)),AVERAGEIFS(Observed!Y$2:Y$2369,Observed!$A$2:$A$2369,$A550,Observed!$C$2:$C$2369,$C550),"")</f>
        <v/>
      </c>
      <c r="Z550" s="40" t="str">
        <f>IF(ISNUMBER(AVERAGEIFS(Observed!Z$2:Z$2369,Observed!$A$2:$A$2369,$A550,Observed!$C$2:$C$2369,$C550)),AVERAGEIFS(Observed!Z$2:Z$2369,Observed!$A$2:$A$2369,$A550,Observed!$C$2:$C$2369,$C550),"")</f>
        <v/>
      </c>
      <c r="AA550" s="40" t="str">
        <f>IF(ISNUMBER(AVERAGEIFS(Observed!AA$2:AA$2369,Observed!$A$2:$A$2369,$A550,Observed!$C$2:$C$2369,$C550)),AVERAGEIFS(Observed!AA$2:AA$2369,Observed!$A$2:$A$2369,$A550,Observed!$C$2:$C$2369,$C550),"")</f>
        <v/>
      </c>
      <c r="AB550" s="40" t="str">
        <f>IF(ISNUMBER(AVERAGEIFS(Observed!AB$2:AB$2369,Observed!$A$2:$A$2369,$A550,Observed!$C$2:$C$2369,$C550)),AVERAGEIFS(Observed!AB$2:AB$2369,Observed!$A$2:$A$2369,$A550,Observed!$C$2:$C$2369,$C550),"")</f>
        <v/>
      </c>
      <c r="AC550" s="40" t="str">
        <f>IF(ISNUMBER(AVERAGEIFS(Observed!AC$2:AC$2369,Observed!$A$2:$A$2369,$A550,Observed!$C$2:$C$2369,$C550)),AVERAGEIFS(Observed!AC$2:AC$2369,Observed!$A$2:$A$2369,$A550,Observed!$C$2:$C$2369,$C550),"")</f>
        <v/>
      </c>
      <c r="AD550" s="40" t="str">
        <f>IF(ISNUMBER(AVERAGEIFS(Observed!AD$2:AD$2369,Observed!$A$2:$A$2369,$A550,Observed!$C$2:$C$2369,$C550)),AVERAGEIFS(Observed!AD$2:AD$2369,Observed!$A$2:$A$2369,$A550,Observed!$C$2:$C$2369,$C550),"")</f>
        <v/>
      </c>
      <c r="AE550" s="40" t="str">
        <f>IF(ISNUMBER(AVERAGEIFS(Observed!AE$2:AE$2369,Observed!$A$2:$A$2369,$A550,Observed!$C$2:$C$2369,$C550)),AVERAGEIFS(Observed!AE$2:AE$2369,Observed!$A$2:$A$2369,$A550,Observed!$C$2:$C$2369,$C550),"")</f>
        <v/>
      </c>
      <c r="AF550" s="40" t="str">
        <f>IF(ISNUMBER(AVERAGEIFS(Observed!AF$2:AF$2369,Observed!$A$2:$A$2369,$A550,Observed!$C$2:$C$2369,$C550)),AVERAGEIFS(Observed!AF$2:AF$2369,Observed!$A$2:$A$2369,$A550,Observed!$C$2:$C$2369,$C550),"")</f>
        <v/>
      </c>
      <c r="AG550" s="40">
        <f>IF(ISNUMBER(AVERAGEIFS(Observed!AG$2:AG$2369,Observed!$A$2:$A$2369,$A550,Observed!$C$2:$C$2369,$C550)),AVERAGEIFS(Observed!AG$2:AG$2369,Observed!$A$2:$A$2369,$A550,Observed!$C$2:$C$2369,$C550),"")</f>
        <v>2.7600000000000002</v>
      </c>
      <c r="AH550" s="41">
        <f>IF(ISNUMBER(AVERAGEIFS(Observed!AH$2:AH$2369,Observed!$A$2:$A$2369,$A550,Observed!$C$2:$C$2369,$C550)),AVERAGEIFS(Observed!AH$2:AH$2369,Observed!$A$2:$A$2369,$A550,Observed!$C$2:$C$2369,$C550),"")</f>
        <v>4.4333333333333336E-2</v>
      </c>
      <c r="AI550" s="41">
        <f>IF(ISNUMBER(AVERAGEIFS(Observed!AI$2:AI$2369,Observed!$A$2:$A$2369,$A550,Observed!$C$2:$C$2369,$C550)),AVERAGEIFS(Observed!AI$2:AI$2369,Observed!$A$2:$A$2369,$A550,Observed!$C$2:$C$2369,$C550),"")</f>
        <v>4.4333333333333336E-2</v>
      </c>
      <c r="AJ550" s="41" t="str">
        <f>IF(ISNUMBER(AVERAGEIFS(Observed!AJ$2:AJ$2369,Observed!$A$2:$A$2369,$A550,Observed!$C$2:$C$2369,$C550)),AVERAGEIFS(Observed!AJ$2:AJ$2369,Observed!$A$2:$A$2369,$A550,Observed!$C$2:$C$2369,$C550),"")</f>
        <v/>
      </c>
      <c r="AK550" s="40" t="str">
        <f>IF(ISNUMBER(AVERAGEIFS(Observed!AK$2:AK$2369,Observed!$A$2:$A$2369,$A550,Observed!$C$2:$C$2369,$C550)),AVERAGEIFS(Observed!AK$2:AK$2369,Observed!$A$2:$A$2369,$A550,Observed!$C$2:$C$2369,$C550),"")</f>
        <v/>
      </c>
      <c r="AL550" s="41" t="str">
        <f>IF(ISNUMBER(AVERAGEIFS(Observed!AL$2:AL$2369,Observed!$A$2:$A$2369,$A550,Observed!$C$2:$C$2369,$C550)),AVERAGEIFS(Observed!AL$2:AL$2369,Observed!$A$2:$A$2369,$A550,Observed!$C$2:$C$2369,$C550),"")</f>
        <v/>
      </c>
      <c r="AM550" s="40" t="str">
        <f>IF(ISNUMBER(AVERAGEIFS(Observed!AM$2:AM$2369,Observed!$A$2:$A$2369,$A550,Observed!$C$2:$C$2369,$C550)),AVERAGEIFS(Observed!AM$2:AM$2369,Observed!$A$2:$A$2369,$A550,Observed!$C$2:$C$2369,$C550),"")</f>
        <v/>
      </c>
      <c r="AN550" s="40" t="str">
        <f>IF(ISNUMBER(AVERAGEIFS(Observed!AN$2:AN$2369,Observed!$A$2:$A$2369,$A550,Observed!$C$2:$C$2369,$C550)),AVERAGEIFS(Observed!AN$2:AN$2369,Observed!$A$2:$A$2369,$A550,Observed!$C$2:$C$2369,$C550),"")</f>
        <v/>
      </c>
      <c r="AO550" s="40" t="str">
        <f>IF(ISNUMBER(AVERAGEIFS(Observed!AO$2:AO$2369,Observed!$A$2:$A$2369,$A550,Observed!$C$2:$C$2369,$C550)),AVERAGEIFS(Observed!AO$2:AO$2369,Observed!$A$2:$A$2369,$A550,Observed!$C$2:$C$2369,$C550),"")</f>
        <v/>
      </c>
      <c r="AP550" s="41" t="str">
        <f>IF(ISNUMBER(AVERAGEIFS(Observed!AP$2:AP$2369,Observed!$A$2:$A$2369,$A550,Observed!$C$2:$C$2369,$C550)),AVERAGEIFS(Observed!AP$2:AP$2369,Observed!$A$2:$A$2369,$A550,Observed!$C$2:$C$2369,$C550),"")</f>
        <v/>
      </c>
      <c r="AQ550" s="40" t="str">
        <f>IF(ISNUMBER(AVERAGEIFS(Observed!AQ$2:AQ$2369,Observed!$A$2:$A$2369,$A550,Observed!$C$2:$C$2369,$C550)),AVERAGEIFS(Observed!AQ$2:AQ$2369,Observed!$A$2:$A$2369,$A550,Observed!$C$2:$C$2369,$C550),"")</f>
        <v/>
      </c>
      <c r="AR550" s="40" t="str">
        <f>IF(ISNUMBER(AVERAGEIFS(Observed!AR$2:AR$2369,Observed!$A$2:$A$2369,$A550,Observed!$C$2:$C$2369,$C550)),AVERAGEIFS(Observed!AR$2:AR$2369,Observed!$A$2:$A$2369,$A550,Observed!$C$2:$C$2369,$C550),"")</f>
        <v/>
      </c>
      <c r="AS550" s="3">
        <f>COUNTIFS(Observed!$A$2:$A$2369,$A550,Observed!$C$2:$C$2369,$C550)</f>
        <v>3</v>
      </c>
      <c r="AT550" s="3">
        <f t="shared" si="9"/>
        <v>4</v>
      </c>
    </row>
    <row r="551" spans="1:46" x14ac:dyDescent="0.25">
      <c r="A551" t="s">
        <v>72</v>
      </c>
      <c r="B551" t="s">
        <v>68</v>
      </c>
      <c r="C551" s="7">
        <v>42101</v>
      </c>
      <c r="D551" t="s">
        <v>101</v>
      </c>
      <c r="F551">
        <v>500</v>
      </c>
      <c r="J551" t="s">
        <v>96</v>
      </c>
      <c r="K551" t="s">
        <v>59</v>
      </c>
      <c r="L551">
        <v>4</v>
      </c>
      <c r="M551" t="s">
        <v>74</v>
      </c>
      <c r="N551" s="39">
        <f>IF(ISNUMBER(AVERAGEIFS(Observed!N$2:N$2369,Observed!$A$2:$A$2369,$A551,Observed!$C$2:$C$2369,$C551)),AVERAGEIFS(Observed!N$2:N$2369,Observed!$A$2:$A$2369,$A551,Observed!$C$2:$C$2369,$C551),"")</f>
        <v>676.4666666666667</v>
      </c>
      <c r="O551" s="40">
        <f>IF(ISNUMBER(AVERAGEIFS(Observed!O$2:O$2369,Observed!$A$2:$A$2369,$A551,Observed!$C$2:$C$2369,$C551)),AVERAGEIFS(Observed!O$2:O$2369,Observed!$A$2:$A$2369,$A551,Observed!$C$2:$C$2369,$C551),"")</f>
        <v>67.646666666666661</v>
      </c>
      <c r="P551" s="40" t="str">
        <f>IF(ISNUMBER(AVERAGEIFS(Observed!P$2:P$2369,Observed!$A$2:$A$2369,$A551,Observed!$C$2:$C$2369,$C551)),AVERAGEIFS(Observed!P$2:P$2369,Observed!$A$2:$A$2369,$A551,Observed!$C$2:$C$2369,$C551),"")</f>
        <v/>
      </c>
      <c r="Q551" s="40" t="str">
        <f>IF(ISNUMBER(AVERAGEIFS(Observed!Q$2:Q$2369,Observed!$A$2:$A$2369,$A551,Observed!$C$2:$C$2369,$C551)),AVERAGEIFS(Observed!Q$2:Q$2369,Observed!$A$2:$A$2369,$A551,Observed!$C$2:$C$2369,$C551),"")</f>
        <v/>
      </c>
      <c r="R551" s="40" t="str">
        <f>IF(ISNUMBER(AVERAGEIFS(Observed!R$2:R$2369,Observed!$A$2:$A$2369,$A551,Observed!$C$2:$C$2369,$C551)),AVERAGEIFS(Observed!R$2:R$2369,Observed!$A$2:$A$2369,$A551,Observed!$C$2:$C$2369,$C551),"")</f>
        <v/>
      </c>
      <c r="S551" s="41" t="str">
        <f>IF(ISNUMBER(AVERAGEIFS(Observed!S$2:S$2369,Observed!$A$2:$A$2369,$A551,Observed!$C$2:$C$2369,$C551)),AVERAGEIFS(Observed!S$2:S$2369,Observed!$A$2:$A$2369,$A551,Observed!$C$2:$C$2369,$C551),"")</f>
        <v/>
      </c>
      <c r="T551" s="41" t="str">
        <f>IF(ISNUMBER(AVERAGEIFS(Observed!T$2:T$2369,Observed!$A$2:$A$2369,$A551,Observed!$C$2:$C$2369,$C551)),AVERAGEIFS(Observed!T$2:T$2369,Observed!$A$2:$A$2369,$A551,Observed!$C$2:$C$2369,$C551),"")</f>
        <v/>
      </c>
      <c r="U551" s="41" t="str">
        <f>IF(ISNUMBER(AVERAGEIFS(Observed!U$2:U$2369,Observed!$A$2:$A$2369,$A551,Observed!$C$2:$C$2369,$C551)),AVERAGEIFS(Observed!U$2:U$2369,Observed!$A$2:$A$2369,$A551,Observed!$C$2:$C$2369,$C551),"")</f>
        <v/>
      </c>
      <c r="V551" s="40" t="str">
        <f>IF(ISNUMBER(AVERAGEIFS(Observed!V$2:V$2369,Observed!$A$2:$A$2369,$A551,Observed!$C$2:$C$2369,$C551)),AVERAGEIFS(Observed!V$2:V$2369,Observed!$A$2:$A$2369,$A551,Observed!$C$2:$C$2369,$C551),"")</f>
        <v/>
      </c>
      <c r="W551" s="8" t="str">
        <f>IF(ISNUMBER(AVERAGEIFS(Observed!W$2:W$2369,Observed!$A$2:$A$2369,$A551,Observed!$C$2:$C$2369,$C551)),AVERAGEIFS(Observed!W$2:W$2369,Observed!$A$2:$A$2369,$A551,Observed!$C$2:$C$2369,$C551),"")</f>
        <v/>
      </c>
      <c r="X551" s="8" t="str">
        <f>IF(ISNUMBER(AVERAGEIFS(Observed!X$2:X$2369,Observed!$A$2:$A$2369,$A551,Observed!$C$2:$C$2369,$C551)),AVERAGEIFS(Observed!X$2:X$2369,Observed!$A$2:$A$2369,$A551,Observed!$C$2:$C$2369,$C551),"")</f>
        <v/>
      </c>
      <c r="Y551" s="40" t="str">
        <f>IF(ISNUMBER(AVERAGEIFS(Observed!Y$2:Y$2369,Observed!$A$2:$A$2369,$A551,Observed!$C$2:$C$2369,$C551)),AVERAGEIFS(Observed!Y$2:Y$2369,Observed!$A$2:$A$2369,$A551,Observed!$C$2:$C$2369,$C551),"")</f>
        <v/>
      </c>
      <c r="Z551" s="40" t="str">
        <f>IF(ISNUMBER(AVERAGEIFS(Observed!Z$2:Z$2369,Observed!$A$2:$A$2369,$A551,Observed!$C$2:$C$2369,$C551)),AVERAGEIFS(Observed!Z$2:Z$2369,Observed!$A$2:$A$2369,$A551,Observed!$C$2:$C$2369,$C551),"")</f>
        <v/>
      </c>
      <c r="AA551" s="40" t="str">
        <f>IF(ISNUMBER(AVERAGEIFS(Observed!AA$2:AA$2369,Observed!$A$2:$A$2369,$A551,Observed!$C$2:$C$2369,$C551)),AVERAGEIFS(Observed!AA$2:AA$2369,Observed!$A$2:$A$2369,$A551,Observed!$C$2:$C$2369,$C551),"")</f>
        <v/>
      </c>
      <c r="AB551" s="40" t="str">
        <f>IF(ISNUMBER(AVERAGEIFS(Observed!AB$2:AB$2369,Observed!$A$2:$A$2369,$A551,Observed!$C$2:$C$2369,$C551)),AVERAGEIFS(Observed!AB$2:AB$2369,Observed!$A$2:$A$2369,$A551,Observed!$C$2:$C$2369,$C551),"")</f>
        <v/>
      </c>
      <c r="AC551" s="40" t="str">
        <f>IF(ISNUMBER(AVERAGEIFS(Observed!AC$2:AC$2369,Observed!$A$2:$A$2369,$A551,Observed!$C$2:$C$2369,$C551)),AVERAGEIFS(Observed!AC$2:AC$2369,Observed!$A$2:$A$2369,$A551,Observed!$C$2:$C$2369,$C551),"")</f>
        <v/>
      </c>
      <c r="AD551" s="40" t="str">
        <f>IF(ISNUMBER(AVERAGEIFS(Observed!AD$2:AD$2369,Observed!$A$2:$A$2369,$A551,Observed!$C$2:$C$2369,$C551)),AVERAGEIFS(Observed!AD$2:AD$2369,Observed!$A$2:$A$2369,$A551,Observed!$C$2:$C$2369,$C551),"")</f>
        <v/>
      </c>
      <c r="AE551" s="40" t="str">
        <f>IF(ISNUMBER(AVERAGEIFS(Observed!AE$2:AE$2369,Observed!$A$2:$A$2369,$A551,Observed!$C$2:$C$2369,$C551)),AVERAGEIFS(Observed!AE$2:AE$2369,Observed!$A$2:$A$2369,$A551,Observed!$C$2:$C$2369,$C551),"")</f>
        <v/>
      </c>
      <c r="AF551" s="40" t="str">
        <f>IF(ISNUMBER(AVERAGEIFS(Observed!AF$2:AF$2369,Observed!$A$2:$A$2369,$A551,Observed!$C$2:$C$2369,$C551)),AVERAGEIFS(Observed!AF$2:AF$2369,Observed!$A$2:$A$2369,$A551,Observed!$C$2:$C$2369,$C551),"")</f>
        <v/>
      </c>
      <c r="AG551" s="40">
        <f>IF(ISNUMBER(AVERAGEIFS(Observed!AG$2:AG$2369,Observed!$A$2:$A$2369,$A551,Observed!$C$2:$C$2369,$C551)),AVERAGEIFS(Observed!AG$2:AG$2369,Observed!$A$2:$A$2369,$A551,Observed!$C$2:$C$2369,$C551),"")</f>
        <v>3.0400000000000005</v>
      </c>
      <c r="AH551" s="41">
        <f>IF(ISNUMBER(AVERAGEIFS(Observed!AH$2:AH$2369,Observed!$A$2:$A$2369,$A551,Observed!$C$2:$C$2369,$C551)),AVERAGEIFS(Observed!AH$2:AH$2369,Observed!$A$2:$A$2369,$A551,Observed!$C$2:$C$2369,$C551),"")</f>
        <v>4.8999999999999995E-2</v>
      </c>
      <c r="AI551" s="41">
        <f>IF(ISNUMBER(AVERAGEIFS(Observed!AI$2:AI$2369,Observed!$A$2:$A$2369,$A551,Observed!$C$2:$C$2369,$C551)),AVERAGEIFS(Observed!AI$2:AI$2369,Observed!$A$2:$A$2369,$A551,Observed!$C$2:$C$2369,$C551),"")</f>
        <v>4.8999999999999995E-2</v>
      </c>
      <c r="AJ551" s="41" t="str">
        <f>IF(ISNUMBER(AVERAGEIFS(Observed!AJ$2:AJ$2369,Observed!$A$2:$A$2369,$A551,Observed!$C$2:$C$2369,$C551)),AVERAGEIFS(Observed!AJ$2:AJ$2369,Observed!$A$2:$A$2369,$A551,Observed!$C$2:$C$2369,$C551),"")</f>
        <v/>
      </c>
      <c r="AK551" s="40" t="str">
        <f>IF(ISNUMBER(AVERAGEIFS(Observed!AK$2:AK$2369,Observed!$A$2:$A$2369,$A551,Observed!$C$2:$C$2369,$C551)),AVERAGEIFS(Observed!AK$2:AK$2369,Observed!$A$2:$A$2369,$A551,Observed!$C$2:$C$2369,$C551),"")</f>
        <v/>
      </c>
      <c r="AL551" s="41" t="str">
        <f>IF(ISNUMBER(AVERAGEIFS(Observed!AL$2:AL$2369,Observed!$A$2:$A$2369,$A551,Observed!$C$2:$C$2369,$C551)),AVERAGEIFS(Observed!AL$2:AL$2369,Observed!$A$2:$A$2369,$A551,Observed!$C$2:$C$2369,$C551),"")</f>
        <v/>
      </c>
      <c r="AM551" s="40" t="str">
        <f>IF(ISNUMBER(AVERAGEIFS(Observed!AM$2:AM$2369,Observed!$A$2:$A$2369,$A551,Observed!$C$2:$C$2369,$C551)),AVERAGEIFS(Observed!AM$2:AM$2369,Observed!$A$2:$A$2369,$A551,Observed!$C$2:$C$2369,$C551),"")</f>
        <v/>
      </c>
      <c r="AN551" s="40" t="str">
        <f>IF(ISNUMBER(AVERAGEIFS(Observed!AN$2:AN$2369,Observed!$A$2:$A$2369,$A551,Observed!$C$2:$C$2369,$C551)),AVERAGEIFS(Observed!AN$2:AN$2369,Observed!$A$2:$A$2369,$A551,Observed!$C$2:$C$2369,$C551),"")</f>
        <v/>
      </c>
      <c r="AO551" s="40" t="str">
        <f>IF(ISNUMBER(AVERAGEIFS(Observed!AO$2:AO$2369,Observed!$A$2:$A$2369,$A551,Observed!$C$2:$C$2369,$C551)),AVERAGEIFS(Observed!AO$2:AO$2369,Observed!$A$2:$A$2369,$A551,Observed!$C$2:$C$2369,$C551),"")</f>
        <v/>
      </c>
      <c r="AP551" s="41" t="str">
        <f>IF(ISNUMBER(AVERAGEIFS(Observed!AP$2:AP$2369,Observed!$A$2:$A$2369,$A551,Observed!$C$2:$C$2369,$C551)),AVERAGEIFS(Observed!AP$2:AP$2369,Observed!$A$2:$A$2369,$A551,Observed!$C$2:$C$2369,$C551),"")</f>
        <v/>
      </c>
      <c r="AQ551" s="40" t="str">
        <f>IF(ISNUMBER(AVERAGEIFS(Observed!AQ$2:AQ$2369,Observed!$A$2:$A$2369,$A551,Observed!$C$2:$C$2369,$C551)),AVERAGEIFS(Observed!AQ$2:AQ$2369,Observed!$A$2:$A$2369,$A551,Observed!$C$2:$C$2369,$C551),"")</f>
        <v/>
      </c>
      <c r="AR551" s="40" t="str">
        <f>IF(ISNUMBER(AVERAGEIFS(Observed!AR$2:AR$2369,Observed!$A$2:$A$2369,$A551,Observed!$C$2:$C$2369,$C551)),AVERAGEIFS(Observed!AR$2:AR$2369,Observed!$A$2:$A$2369,$A551,Observed!$C$2:$C$2369,$C551),"")</f>
        <v/>
      </c>
      <c r="AS551" s="3">
        <f>COUNTIFS(Observed!$A$2:$A$2369,$A551,Observed!$C$2:$C$2369,$C551)</f>
        <v>3</v>
      </c>
      <c r="AT551" s="3">
        <f t="shared" si="9"/>
        <v>4</v>
      </c>
    </row>
    <row r="552" spans="1:46" x14ac:dyDescent="0.25">
      <c r="A552" t="s">
        <v>69</v>
      </c>
      <c r="B552" t="s">
        <v>68</v>
      </c>
      <c r="C552" s="7">
        <v>42111</v>
      </c>
      <c r="D552" t="s">
        <v>101</v>
      </c>
      <c r="F552">
        <v>0</v>
      </c>
      <c r="J552" t="s">
        <v>96</v>
      </c>
      <c r="K552" t="s">
        <v>59</v>
      </c>
      <c r="L552">
        <v>4</v>
      </c>
      <c r="M552" t="s">
        <v>75</v>
      </c>
      <c r="N552" s="39">
        <f>IF(ISNUMBER(AVERAGEIFS(Observed!N$2:N$2369,Observed!$A$2:$A$2369,$A552,Observed!$C$2:$C$2369,$C552)),AVERAGEIFS(Observed!N$2:N$2369,Observed!$A$2:$A$2369,$A552,Observed!$C$2:$C$2369,$C552),"")</f>
        <v>642.06666666666672</v>
      </c>
      <c r="O552" s="40">
        <f>IF(ISNUMBER(AVERAGEIFS(Observed!O$2:O$2369,Observed!$A$2:$A$2369,$A552,Observed!$C$2:$C$2369,$C552)),AVERAGEIFS(Observed!O$2:O$2369,Observed!$A$2:$A$2369,$A552,Observed!$C$2:$C$2369,$C552),"")</f>
        <v>64.206666666666663</v>
      </c>
      <c r="P552" s="40" t="str">
        <f>IF(ISNUMBER(AVERAGEIFS(Observed!P$2:P$2369,Observed!$A$2:$A$2369,$A552,Observed!$C$2:$C$2369,$C552)),AVERAGEIFS(Observed!P$2:P$2369,Observed!$A$2:$A$2369,$A552,Observed!$C$2:$C$2369,$C552),"")</f>
        <v/>
      </c>
      <c r="Q552" s="40" t="str">
        <f>IF(ISNUMBER(AVERAGEIFS(Observed!Q$2:Q$2369,Observed!$A$2:$A$2369,$A552,Observed!$C$2:$C$2369,$C552)),AVERAGEIFS(Observed!Q$2:Q$2369,Observed!$A$2:$A$2369,$A552,Observed!$C$2:$C$2369,$C552),"")</f>
        <v/>
      </c>
      <c r="R552" s="40" t="str">
        <f>IF(ISNUMBER(AVERAGEIFS(Observed!R$2:R$2369,Observed!$A$2:$A$2369,$A552,Observed!$C$2:$C$2369,$C552)),AVERAGEIFS(Observed!R$2:R$2369,Observed!$A$2:$A$2369,$A552,Observed!$C$2:$C$2369,$C552),"")</f>
        <v/>
      </c>
      <c r="S552" s="41" t="str">
        <f>IF(ISNUMBER(AVERAGEIFS(Observed!S$2:S$2369,Observed!$A$2:$A$2369,$A552,Observed!$C$2:$C$2369,$C552)),AVERAGEIFS(Observed!S$2:S$2369,Observed!$A$2:$A$2369,$A552,Observed!$C$2:$C$2369,$C552),"")</f>
        <v/>
      </c>
      <c r="T552" s="41" t="str">
        <f>IF(ISNUMBER(AVERAGEIFS(Observed!T$2:T$2369,Observed!$A$2:$A$2369,$A552,Observed!$C$2:$C$2369,$C552)),AVERAGEIFS(Observed!T$2:T$2369,Observed!$A$2:$A$2369,$A552,Observed!$C$2:$C$2369,$C552),"")</f>
        <v/>
      </c>
      <c r="U552" s="41" t="str">
        <f>IF(ISNUMBER(AVERAGEIFS(Observed!U$2:U$2369,Observed!$A$2:$A$2369,$A552,Observed!$C$2:$C$2369,$C552)),AVERAGEIFS(Observed!U$2:U$2369,Observed!$A$2:$A$2369,$A552,Observed!$C$2:$C$2369,$C552),"")</f>
        <v/>
      </c>
      <c r="V552" s="40" t="str">
        <f>IF(ISNUMBER(AVERAGEIFS(Observed!V$2:V$2369,Observed!$A$2:$A$2369,$A552,Observed!$C$2:$C$2369,$C552)),AVERAGEIFS(Observed!V$2:V$2369,Observed!$A$2:$A$2369,$A552,Observed!$C$2:$C$2369,$C552),"")</f>
        <v/>
      </c>
      <c r="W552" s="8" t="str">
        <f>IF(ISNUMBER(AVERAGEIFS(Observed!W$2:W$2369,Observed!$A$2:$A$2369,$A552,Observed!$C$2:$C$2369,$C552)),AVERAGEIFS(Observed!W$2:W$2369,Observed!$A$2:$A$2369,$A552,Observed!$C$2:$C$2369,$C552),"")</f>
        <v/>
      </c>
      <c r="X552" s="8" t="str">
        <f>IF(ISNUMBER(AVERAGEIFS(Observed!X$2:X$2369,Observed!$A$2:$A$2369,$A552,Observed!$C$2:$C$2369,$C552)),AVERAGEIFS(Observed!X$2:X$2369,Observed!$A$2:$A$2369,$A552,Observed!$C$2:$C$2369,$C552),"")</f>
        <v/>
      </c>
      <c r="Y552" s="40" t="str">
        <f>IF(ISNUMBER(AVERAGEIFS(Observed!Y$2:Y$2369,Observed!$A$2:$A$2369,$A552,Observed!$C$2:$C$2369,$C552)),AVERAGEIFS(Observed!Y$2:Y$2369,Observed!$A$2:$A$2369,$A552,Observed!$C$2:$C$2369,$C552),"")</f>
        <v/>
      </c>
      <c r="Z552" s="40" t="str">
        <f>IF(ISNUMBER(AVERAGEIFS(Observed!Z$2:Z$2369,Observed!$A$2:$A$2369,$A552,Observed!$C$2:$C$2369,$C552)),AVERAGEIFS(Observed!Z$2:Z$2369,Observed!$A$2:$A$2369,$A552,Observed!$C$2:$C$2369,$C552),"")</f>
        <v/>
      </c>
      <c r="AA552" s="40" t="str">
        <f>IF(ISNUMBER(AVERAGEIFS(Observed!AA$2:AA$2369,Observed!$A$2:$A$2369,$A552,Observed!$C$2:$C$2369,$C552)),AVERAGEIFS(Observed!AA$2:AA$2369,Observed!$A$2:$A$2369,$A552,Observed!$C$2:$C$2369,$C552),"")</f>
        <v/>
      </c>
      <c r="AB552" s="40" t="str">
        <f>IF(ISNUMBER(AVERAGEIFS(Observed!AB$2:AB$2369,Observed!$A$2:$A$2369,$A552,Observed!$C$2:$C$2369,$C552)),AVERAGEIFS(Observed!AB$2:AB$2369,Observed!$A$2:$A$2369,$A552,Observed!$C$2:$C$2369,$C552),"")</f>
        <v/>
      </c>
      <c r="AC552" s="40" t="str">
        <f>IF(ISNUMBER(AVERAGEIFS(Observed!AC$2:AC$2369,Observed!$A$2:$A$2369,$A552,Observed!$C$2:$C$2369,$C552)),AVERAGEIFS(Observed!AC$2:AC$2369,Observed!$A$2:$A$2369,$A552,Observed!$C$2:$C$2369,$C552),"")</f>
        <v/>
      </c>
      <c r="AD552" s="40" t="str">
        <f>IF(ISNUMBER(AVERAGEIFS(Observed!AD$2:AD$2369,Observed!$A$2:$A$2369,$A552,Observed!$C$2:$C$2369,$C552)),AVERAGEIFS(Observed!AD$2:AD$2369,Observed!$A$2:$A$2369,$A552,Observed!$C$2:$C$2369,$C552),"")</f>
        <v/>
      </c>
      <c r="AE552" s="40" t="str">
        <f>IF(ISNUMBER(AVERAGEIFS(Observed!AE$2:AE$2369,Observed!$A$2:$A$2369,$A552,Observed!$C$2:$C$2369,$C552)),AVERAGEIFS(Observed!AE$2:AE$2369,Observed!$A$2:$A$2369,$A552,Observed!$C$2:$C$2369,$C552),"")</f>
        <v/>
      </c>
      <c r="AF552" s="40" t="str">
        <f>IF(ISNUMBER(AVERAGEIFS(Observed!AF$2:AF$2369,Observed!$A$2:$A$2369,$A552,Observed!$C$2:$C$2369,$C552)),AVERAGEIFS(Observed!AF$2:AF$2369,Observed!$A$2:$A$2369,$A552,Observed!$C$2:$C$2369,$C552),"")</f>
        <v/>
      </c>
      <c r="AG552" s="40">
        <f>IF(ISNUMBER(AVERAGEIFS(Observed!AG$2:AG$2369,Observed!$A$2:$A$2369,$A552,Observed!$C$2:$C$2369,$C552)),AVERAGEIFS(Observed!AG$2:AG$2369,Observed!$A$2:$A$2369,$A552,Observed!$C$2:$C$2369,$C552),"")</f>
        <v>2.5066666666666664</v>
      </c>
      <c r="AH552" s="41">
        <f>IF(ISNUMBER(AVERAGEIFS(Observed!AH$2:AH$2369,Observed!$A$2:$A$2369,$A552,Observed!$C$2:$C$2369,$C552)),AVERAGEIFS(Observed!AH$2:AH$2369,Observed!$A$2:$A$2369,$A552,Observed!$C$2:$C$2369,$C552),"")</f>
        <v>0.04</v>
      </c>
      <c r="AI552" s="41">
        <f>IF(ISNUMBER(AVERAGEIFS(Observed!AI$2:AI$2369,Observed!$A$2:$A$2369,$A552,Observed!$C$2:$C$2369,$C552)),AVERAGEIFS(Observed!AI$2:AI$2369,Observed!$A$2:$A$2369,$A552,Observed!$C$2:$C$2369,$C552),"")</f>
        <v>0.04</v>
      </c>
      <c r="AJ552" s="41" t="str">
        <f>IF(ISNUMBER(AVERAGEIFS(Observed!AJ$2:AJ$2369,Observed!$A$2:$A$2369,$A552,Observed!$C$2:$C$2369,$C552)),AVERAGEIFS(Observed!AJ$2:AJ$2369,Observed!$A$2:$A$2369,$A552,Observed!$C$2:$C$2369,$C552),"")</f>
        <v/>
      </c>
      <c r="AK552" s="40" t="str">
        <f>IF(ISNUMBER(AVERAGEIFS(Observed!AK$2:AK$2369,Observed!$A$2:$A$2369,$A552,Observed!$C$2:$C$2369,$C552)),AVERAGEIFS(Observed!AK$2:AK$2369,Observed!$A$2:$A$2369,$A552,Observed!$C$2:$C$2369,$C552),"")</f>
        <v/>
      </c>
      <c r="AL552" s="41" t="str">
        <f>IF(ISNUMBER(AVERAGEIFS(Observed!AL$2:AL$2369,Observed!$A$2:$A$2369,$A552,Observed!$C$2:$C$2369,$C552)),AVERAGEIFS(Observed!AL$2:AL$2369,Observed!$A$2:$A$2369,$A552,Observed!$C$2:$C$2369,$C552),"")</f>
        <v/>
      </c>
      <c r="AM552" s="40" t="str">
        <f>IF(ISNUMBER(AVERAGEIFS(Observed!AM$2:AM$2369,Observed!$A$2:$A$2369,$A552,Observed!$C$2:$C$2369,$C552)),AVERAGEIFS(Observed!AM$2:AM$2369,Observed!$A$2:$A$2369,$A552,Observed!$C$2:$C$2369,$C552),"")</f>
        <v/>
      </c>
      <c r="AN552" s="40" t="str">
        <f>IF(ISNUMBER(AVERAGEIFS(Observed!AN$2:AN$2369,Observed!$A$2:$A$2369,$A552,Observed!$C$2:$C$2369,$C552)),AVERAGEIFS(Observed!AN$2:AN$2369,Observed!$A$2:$A$2369,$A552,Observed!$C$2:$C$2369,$C552),"")</f>
        <v/>
      </c>
      <c r="AO552" s="40" t="str">
        <f>IF(ISNUMBER(AVERAGEIFS(Observed!AO$2:AO$2369,Observed!$A$2:$A$2369,$A552,Observed!$C$2:$C$2369,$C552)),AVERAGEIFS(Observed!AO$2:AO$2369,Observed!$A$2:$A$2369,$A552,Observed!$C$2:$C$2369,$C552),"")</f>
        <v/>
      </c>
      <c r="AP552" s="41" t="str">
        <f>IF(ISNUMBER(AVERAGEIFS(Observed!AP$2:AP$2369,Observed!$A$2:$A$2369,$A552,Observed!$C$2:$C$2369,$C552)),AVERAGEIFS(Observed!AP$2:AP$2369,Observed!$A$2:$A$2369,$A552,Observed!$C$2:$C$2369,$C552),"")</f>
        <v/>
      </c>
      <c r="AQ552" s="40" t="str">
        <f>IF(ISNUMBER(AVERAGEIFS(Observed!AQ$2:AQ$2369,Observed!$A$2:$A$2369,$A552,Observed!$C$2:$C$2369,$C552)),AVERAGEIFS(Observed!AQ$2:AQ$2369,Observed!$A$2:$A$2369,$A552,Observed!$C$2:$C$2369,$C552),"")</f>
        <v/>
      </c>
      <c r="AR552" s="40" t="str">
        <f>IF(ISNUMBER(AVERAGEIFS(Observed!AR$2:AR$2369,Observed!$A$2:$A$2369,$A552,Observed!$C$2:$C$2369,$C552)),AVERAGEIFS(Observed!AR$2:AR$2369,Observed!$A$2:$A$2369,$A552,Observed!$C$2:$C$2369,$C552),"")</f>
        <v/>
      </c>
      <c r="AS552" s="3">
        <f>COUNTIFS(Observed!$A$2:$A$2369,$A552,Observed!$C$2:$C$2369,$C552)</f>
        <v>3</v>
      </c>
      <c r="AT552" s="3">
        <f t="shared" si="9"/>
        <v>4</v>
      </c>
    </row>
    <row r="553" spans="1:46" x14ac:dyDescent="0.25">
      <c r="A553" t="s">
        <v>71</v>
      </c>
      <c r="B553" t="s">
        <v>68</v>
      </c>
      <c r="C553" s="7">
        <v>42111</v>
      </c>
      <c r="D553" t="s">
        <v>101</v>
      </c>
      <c r="F553">
        <v>50</v>
      </c>
      <c r="J553" t="s">
        <v>96</v>
      </c>
      <c r="K553" t="s">
        <v>59</v>
      </c>
      <c r="L553">
        <v>4</v>
      </c>
      <c r="M553" t="s">
        <v>75</v>
      </c>
      <c r="N553" s="39">
        <f>IF(ISNUMBER(AVERAGEIFS(Observed!N$2:N$2369,Observed!$A$2:$A$2369,$A553,Observed!$C$2:$C$2369,$C553)),AVERAGEIFS(Observed!N$2:N$2369,Observed!$A$2:$A$2369,$A553,Observed!$C$2:$C$2369,$C553),"")</f>
        <v>670.73333333333335</v>
      </c>
      <c r="O553" s="40">
        <f>IF(ISNUMBER(AVERAGEIFS(Observed!O$2:O$2369,Observed!$A$2:$A$2369,$A553,Observed!$C$2:$C$2369,$C553)),AVERAGEIFS(Observed!O$2:O$2369,Observed!$A$2:$A$2369,$A553,Observed!$C$2:$C$2369,$C553),"")</f>
        <v>67.073333333333338</v>
      </c>
      <c r="P553" s="40" t="str">
        <f>IF(ISNUMBER(AVERAGEIFS(Observed!P$2:P$2369,Observed!$A$2:$A$2369,$A553,Observed!$C$2:$C$2369,$C553)),AVERAGEIFS(Observed!P$2:P$2369,Observed!$A$2:$A$2369,$A553,Observed!$C$2:$C$2369,$C553),"")</f>
        <v/>
      </c>
      <c r="Q553" s="40" t="str">
        <f>IF(ISNUMBER(AVERAGEIFS(Observed!Q$2:Q$2369,Observed!$A$2:$A$2369,$A553,Observed!$C$2:$C$2369,$C553)),AVERAGEIFS(Observed!Q$2:Q$2369,Observed!$A$2:$A$2369,$A553,Observed!$C$2:$C$2369,$C553),"")</f>
        <v/>
      </c>
      <c r="R553" s="40" t="str">
        <f>IF(ISNUMBER(AVERAGEIFS(Observed!R$2:R$2369,Observed!$A$2:$A$2369,$A553,Observed!$C$2:$C$2369,$C553)),AVERAGEIFS(Observed!R$2:R$2369,Observed!$A$2:$A$2369,$A553,Observed!$C$2:$C$2369,$C553),"")</f>
        <v/>
      </c>
      <c r="S553" s="41" t="str">
        <f>IF(ISNUMBER(AVERAGEIFS(Observed!S$2:S$2369,Observed!$A$2:$A$2369,$A553,Observed!$C$2:$C$2369,$C553)),AVERAGEIFS(Observed!S$2:S$2369,Observed!$A$2:$A$2369,$A553,Observed!$C$2:$C$2369,$C553),"")</f>
        <v/>
      </c>
      <c r="T553" s="41" t="str">
        <f>IF(ISNUMBER(AVERAGEIFS(Observed!T$2:T$2369,Observed!$A$2:$A$2369,$A553,Observed!$C$2:$C$2369,$C553)),AVERAGEIFS(Observed!T$2:T$2369,Observed!$A$2:$A$2369,$A553,Observed!$C$2:$C$2369,$C553),"")</f>
        <v/>
      </c>
      <c r="U553" s="41" t="str">
        <f>IF(ISNUMBER(AVERAGEIFS(Observed!U$2:U$2369,Observed!$A$2:$A$2369,$A553,Observed!$C$2:$C$2369,$C553)),AVERAGEIFS(Observed!U$2:U$2369,Observed!$A$2:$A$2369,$A553,Observed!$C$2:$C$2369,$C553),"")</f>
        <v/>
      </c>
      <c r="V553" s="40" t="str">
        <f>IF(ISNUMBER(AVERAGEIFS(Observed!V$2:V$2369,Observed!$A$2:$A$2369,$A553,Observed!$C$2:$C$2369,$C553)),AVERAGEIFS(Observed!V$2:V$2369,Observed!$A$2:$A$2369,$A553,Observed!$C$2:$C$2369,$C553),"")</f>
        <v/>
      </c>
      <c r="W553" s="8" t="str">
        <f>IF(ISNUMBER(AVERAGEIFS(Observed!W$2:W$2369,Observed!$A$2:$A$2369,$A553,Observed!$C$2:$C$2369,$C553)),AVERAGEIFS(Observed!W$2:W$2369,Observed!$A$2:$A$2369,$A553,Observed!$C$2:$C$2369,$C553),"")</f>
        <v/>
      </c>
      <c r="X553" s="8" t="str">
        <f>IF(ISNUMBER(AVERAGEIFS(Observed!X$2:X$2369,Observed!$A$2:$A$2369,$A553,Observed!$C$2:$C$2369,$C553)),AVERAGEIFS(Observed!X$2:X$2369,Observed!$A$2:$A$2369,$A553,Observed!$C$2:$C$2369,$C553),"")</f>
        <v/>
      </c>
      <c r="Y553" s="40" t="str">
        <f>IF(ISNUMBER(AVERAGEIFS(Observed!Y$2:Y$2369,Observed!$A$2:$A$2369,$A553,Observed!$C$2:$C$2369,$C553)),AVERAGEIFS(Observed!Y$2:Y$2369,Observed!$A$2:$A$2369,$A553,Observed!$C$2:$C$2369,$C553),"")</f>
        <v/>
      </c>
      <c r="Z553" s="40" t="str">
        <f>IF(ISNUMBER(AVERAGEIFS(Observed!Z$2:Z$2369,Observed!$A$2:$A$2369,$A553,Observed!$C$2:$C$2369,$C553)),AVERAGEIFS(Observed!Z$2:Z$2369,Observed!$A$2:$A$2369,$A553,Observed!$C$2:$C$2369,$C553),"")</f>
        <v/>
      </c>
      <c r="AA553" s="40" t="str">
        <f>IF(ISNUMBER(AVERAGEIFS(Observed!AA$2:AA$2369,Observed!$A$2:$A$2369,$A553,Observed!$C$2:$C$2369,$C553)),AVERAGEIFS(Observed!AA$2:AA$2369,Observed!$A$2:$A$2369,$A553,Observed!$C$2:$C$2369,$C553),"")</f>
        <v/>
      </c>
      <c r="AB553" s="40" t="str">
        <f>IF(ISNUMBER(AVERAGEIFS(Observed!AB$2:AB$2369,Observed!$A$2:$A$2369,$A553,Observed!$C$2:$C$2369,$C553)),AVERAGEIFS(Observed!AB$2:AB$2369,Observed!$A$2:$A$2369,$A553,Observed!$C$2:$C$2369,$C553),"")</f>
        <v/>
      </c>
      <c r="AC553" s="40" t="str">
        <f>IF(ISNUMBER(AVERAGEIFS(Observed!AC$2:AC$2369,Observed!$A$2:$A$2369,$A553,Observed!$C$2:$C$2369,$C553)),AVERAGEIFS(Observed!AC$2:AC$2369,Observed!$A$2:$A$2369,$A553,Observed!$C$2:$C$2369,$C553),"")</f>
        <v/>
      </c>
      <c r="AD553" s="40" t="str">
        <f>IF(ISNUMBER(AVERAGEIFS(Observed!AD$2:AD$2369,Observed!$A$2:$A$2369,$A553,Observed!$C$2:$C$2369,$C553)),AVERAGEIFS(Observed!AD$2:AD$2369,Observed!$A$2:$A$2369,$A553,Observed!$C$2:$C$2369,$C553),"")</f>
        <v/>
      </c>
      <c r="AE553" s="40" t="str">
        <f>IF(ISNUMBER(AVERAGEIFS(Observed!AE$2:AE$2369,Observed!$A$2:$A$2369,$A553,Observed!$C$2:$C$2369,$C553)),AVERAGEIFS(Observed!AE$2:AE$2369,Observed!$A$2:$A$2369,$A553,Observed!$C$2:$C$2369,$C553),"")</f>
        <v/>
      </c>
      <c r="AF553" s="40" t="str">
        <f>IF(ISNUMBER(AVERAGEIFS(Observed!AF$2:AF$2369,Observed!$A$2:$A$2369,$A553,Observed!$C$2:$C$2369,$C553)),AVERAGEIFS(Observed!AF$2:AF$2369,Observed!$A$2:$A$2369,$A553,Observed!$C$2:$C$2369,$C553),"")</f>
        <v/>
      </c>
      <c r="AG553" s="40">
        <f>IF(ISNUMBER(AVERAGEIFS(Observed!AG$2:AG$2369,Observed!$A$2:$A$2369,$A553,Observed!$C$2:$C$2369,$C553)),AVERAGEIFS(Observed!AG$2:AG$2369,Observed!$A$2:$A$2369,$A553,Observed!$C$2:$C$2369,$C553),"")</f>
        <v>2.4033333333333329</v>
      </c>
      <c r="AH553" s="41">
        <f>IF(ISNUMBER(AVERAGEIFS(Observed!AH$2:AH$2369,Observed!$A$2:$A$2369,$A553,Observed!$C$2:$C$2369,$C553)),AVERAGEIFS(Observed!AH$2:AH$2369,Observed!$A$2:$A$2369,$A553,Observed!$C$2:$C$2369,$C553),"")</f>
        <v>3.833333333333333E-2</v>
      </c>
      <c r="AI553" s="41">
        <f>IF(ISNUMBER(AVERAGEIFS(Observed!AI$2:AI$2369,Observed!$A$2:$A$2369,$A553,Observed!$C$2:$C$2369,$C553)),AVERAGEIFS(Observed!AI$2:AI$2369,Observed!$A$2:$A$2369,$A553,Observed!$C$2:$C$2369,$C553),"")</f>
        <v>3.833333333333333E-2</v>
      </c>
      <c r="AJ553" s="41" t="str">
        <f>IF(ISNUMBER(AVERAGEIFS(Observed!AJ$2:AJ$2369,Observed!$A$2:$A$2369,$A553,Observed!$C$2:$C$2369,$C553)),AVERAGEIFS(Observed!AJ$2:AJ$2369,Observed!$A$2:$A$2369,$A553,Observed!$C$2:$C$2369,$C553),"")</f>
        <v/>
      </c>
      <c r="AK553" s="40" t="str">
        <f>IF(ISNUMBER(AVERAGEIFS(Observed!AK$2:AK$2369,Observed!$A$2:$A$2369,$A553,Observed!$C$2:$C$2369,$C553)),AVERAGEIFS(Observed!AK$2:AK$2369,Observed!$A$2:$A$2369,$A553,Observed!$C$2:$C$2369,$C553),"")</f>
        <v/>
      </c>
      <c r="AL553" s="41" t="str">
        <f>IF(ISNUMBER(AVERAGEIFS(Observed!AL$2:AL$2369,Observed!$A$2:$A$2369,$A553,Observed!$C$2:$C$2369,$C553)),AVERAGEIFS(Observed!AL$2:AL$2369,Observed!$A$2:$A$2369,$A553,Observed!$C$2:$C$2369,$C553),"")</f>
        <v/>
      </c>
      <c r="AM553" s="40" t="str">
        <f>IF(ISNUMBER(AVERAGEIFS(Observed!AM$2:AM$2369,Observed!$A$2:$A$2369,$A553,Observed!$C$2:$C$2369,$C553)),AVERAGEIFS(Observed!AM$2:AM$2369,Observed!$A$2:$A$2369,$A553,Observed!$C$2:$C$2369,$C553),"")</f>
        <v/>
      </c>
      <c r="AN553" s="40" t="str">
        <f>IF(ISNUMBER(AVERAGEIFS(Observed!AN$2:AN$2369,Observed!$A$2:$A$2369,$A553,Observed!$C$2:$C$2369,$C553)),AVERAGEIFS(Observed!AN$2:AN$2369,Observed!$A$2:$A$2369,$A553,Observed!$C$2:$C$2369,$C553),"")</f>
        <v/>
      </c>
      <c r="AO553" s="40" t="str">
        <f>IF(ISNUMBER(AVERAGEIFS(Observed!AO$2:AO$2369,Observed!$A$2:$A$2369,$A553,Observed!$C$2:$C$2369,$C553)),AVERAGEIFS(Observed!AO$2:AO$2369,Observed!$A$2:$A$2369,$A553,Observed!$C$2:$C$2369,$C553),"")</f>
        <v/>
      </c>
      <c r="AP553" s="41" t="str">
        <f>IF(ISNUMBER(AVERAGEIFS(Observed!AP$2:AP$2369,Observed!$A$2:$A$2369,$A553,Observed!$C$2:$C$2369,$C553)),AVERAGEIFS(Observed!AP$2:AP$2369,Observed!$A$2:$A$2369,$A553,Observed!$C$2:$C$2369,$C553),"")</f>
        <v/>
      </c>
      <c r="AQ553" s="40" t="str">
        <f>IF(ISNUMBER(AVERAGEIFS(Observed!AQ$2:AQ$2369,Observed!$A$2:$A$2369,$A553,Observed!$C$2:$C$2369,$C553)),AVERAGEIFS(Observed!AQ$2:AQ$2369,Observed!$A$2:$A$2369,$A553,Observed!$C$2:$C$2369,$C553),"")</f>
        <v/>
      </c>
      <c r="AR553" s="40" t="str">
        <f>IF(ISNUMBER(AVERAGEIFS(Observed!AR$2:AR$2369,Observed!$A$2:$A$2369,$A553,Observed!$C$2:$C$2369,$C553)),AVERAGEIFS(Observed!AR$2:AR$2369,Observed!$A$2:$A$2369,$A553,Observed!$C$2:$C$2369,$C553),"")</f>
        <v/>
      </c>
      <c r="AS553" s="3">
        <f>COUNTIFS(Observed!$A$2:$A$2369,$A553,Observed!$C$2:$C$2369,$C553)</f>
        <v>3</v>
      </c>
      <c r="AT553" s="3">
        <f t="shared" si="9"/>
        <v>4</v>
      </c>
    </row>
    <row r="554" spans="1:46" x14ac:dyDescent="0.25">
      <c r="A554" t="s">
        <v>70</v>
      </c>
      <c r="B554" t="s">
        <v>68</v>
      </c>
      <c r="C554" s="7">
        <v>42111</v>
      </c>
      <c r="D554" t="s">
        <v>101</v>
      </c>
      <c r="F554">
        <v>100</v>
      </c>
      <c r="J554" t="s">
        <v>96</v>
      </c>
      <c r="K554" t="s">
        <v>59</v>
      </c>
      <c r="L554">
        <v>4</v>
      </c>
      <c r="M554" t="s">
        <v>75</v>
      </c>
      <c r="N554" s="39">
        <f>IF(ISNUMBER(AVERAGEIFS(Observed!N$2:N$2369,Observed!$A$2:$A$2369,$A554,Observed!$C$2:$C$2369,$C554)),AVERAGEIFS(Observed!N$2:N$2369,Observed!$A$2:$A$2369,$A554,Observed!$C$2:$C$2369,$C554),"")</f>
        <v>745.26666666666677</v>
      </c>
      <c r="O554" s="40">
        <f>IF(ISNUMBER(AVERAGEIFS(Observed!O$2:O$2369,Observed!$A$2:$A$2369,$A554,Observed!$C$2:$C$2369,$C554)),AVERAGEIFS(Observed!O$2:O$2369,Observed!$A$2:$A$2369,$A554,Observed!$C$2:$C$2369,$C554),"")</f>
        <v>74.526666666666657</v>
      </c>
      <c r="P554" s="40" t="str">
        <f>IF(ISNUMBER(AVERAGEIFS(Observed!P$2:P$2369,Observed!$A$2:$A$2369,$A554,Observed!$C$2:$C$2369,$C554)),AVERAGEIFS(Observed!P$2:P$2369,Observed!$A$2:$A$2369,$A554,Observed!$C$2:$C$2369,$C554),"")</f>
        <v/>
      </c>
      <c r="Q554" s="40" t="str">
        <f>IF(ISNUMBER(AVERAGEIFS(Observed!Q$2:Q$2369,Observed!$A$2:$A$2369,$A554,Observed!$C$2:$C$2369,$C554)),AVERAGEIFS(Observed!Q$2:Q$2369,Observed!$A$2:$A$2369,$A554,Observed!$C$2:$C$2369,$C554),"")</f>
        <v/>
      </c>
      <c r="R554" s="40" t="str">
        <f>IF(ISNUMBER(AVERAGEIFS(Observed!R$2:R$2369,Observed!$A$2:$A$2369,$A554,Observed!$C$2:$C$2369,$C554)),AVERAGEIFS(Observed!R$2:R$2369,Observed!$A$2:$A$2369,$A554,Observed!$C$2:$C$2369,$C554),"")</f>
        <v/>
      </c>
      <c r="S554" s="41" t="str">
        <f>IF(ISNUMBER(AVERAGEIFS(Observed!S$2:S$2369,Observed!$A$2:$A$2369,$A554,Observed!$C$2:$C$2369,$C554)),AVERAGEIFS(Observed!S$2:S$2369,Observed!$A$2:$A$2369,$A554,Observed!$C$2:$C$2369,$C554),"")</f>
        <v/>
      </c>
      <c r="T554" s="41" t="str">
        <f>IF(ISNUMBER(AVERAGEIFS(Observed!T$2:T$2369,Observed!$A$2:$A$2369,$A554,Observed!$C$2:$C$2369,$C554)),AVERAGEIFS(Observed!T$2:T$2369,Observed!$A$2:$A$2369,$A554,Observed!$C$2:$C$2369,$C554),"")</f>
        <v/>
      </c>
      <c r="U554" s="41" t="str">
        <f>IF(ISNUMBER(AVERAGEIFS(Observed!U$2:U$2369,Observed!$A$2:$A$2369,$A554,Observed!$C$2:$C$2369,$C554)),AVERAGEIFS(Observed!U$2:U$2369,Observed!$A$2:$A$2369,$A554,Observed!$C$2:$C$2369,$C554),"")</f>
        <v/>
      </c>
      <c r="V554" s="40" t="str">
        <f>IF(ISNUMBER(AVERAGEIFS(Observed!V$2:V$2369,Observed!$A$2:$A$2369,$A554,Observed!$C$2:$C$2369,$C554)),AVERAGEIFS(Observed!V$2:V$2369,Observed!$A$2:$A$2369,$A554,Observed!$C$2:$C$2369,$C554),"")</f>
        <v/>
      </c>
      <c r="W554" s="8" t="str">
        <f>IF(ISNUMBER(AVERAGEIFS(Observed!W$2:W$2369,Observed!$A$2:$A$2369,$A554,Observed!$C$2:$C$2369,$C554)),AVERAGEIFS(Observed!W$2:W$2369,Observed!$A$2:$A$2369,$A554,Observed!$C$2:$C$2369,$C554),"")</f>
        <v/>
      </c>
      <c r="X554" s="8" t="str">
        <f>IF(ISNUMBER(AVERAGEIFS(Observed!X$2:X$2369,Observed!$A$2:$A$2369,$A554,Observed!$C$2:$C$2369,$C554)),AVERAGEIFS(Observed!X$2:X$2369,Observed!$A$2:$A$2369,$A554,Observed!$C$2:$C$2369,$C554),"")</f>
        <v/>
      </c>
      <c r="Y554" s="40" t="str">
        <f>IF(ISNUMBER(AVERAGEIFS(Observed!Y$2:Y$2369,Observed!$A$2:$A$2369,$A554,Observed!$C$2:$C$2369,$C554)),AVERAGEIFS(Observed!Y$2:Y$2369,Observed!$A$2:$A$2369,$A554,Observed!$C$2:$C$2369,$C554),"")</f>
        <v/>
      </c>
      <c r="Z554" s="40" t="str">
        <f>IF(ISNUMBER(AVERAGEIFS(Observed!Z$2:Z$2369,Observed!$A$2:$A$2369,$A554,Observed!$C$2:$C$2369,$C554)),AVERAGEIFS(Observed!Z$2:Z$2369,Observed!$A$2:$A$2369,$A554,Observed!$C$2:$C$2369,$C554),"")</f>
        <v/>
      </c>
      <c r="AA554" s="40" t="str">
        <f>IF(ISNUMBER(AVERAGEIFS(Observed!AA$2:AA$2369,Observed!$A$2:$A$2369,$A554,Observed!$C$2:$C$2369,$C554)),AVERAGEIFS(Observed!AA$2:AA$2369,Observed!$A$2:$A$2369,$A554,Observed!$C$2:$C$2369,$C554),"")</f>
        <v/>
      </c>
      <c r="AB554" s="40" t="str">
        <f>IF(ISNUMBER(AVERAGEIFS(Observed!AB$2:AB$2369,Observed!$A$2:$A$2369,$A554,Observed!$C$2:$C$2369,$C554)),AVERAGEIFS(Observed!AB$2:AB$2369,Observed!$A$2:$A$2369,$A554,Observed!$C$2:$C$2369,$C554),"")</f>
        <v/>
      </c>
      <c r="AC554" s="40" t="str">
        <f>IF(ISNUMBER(AVERAGEIFS(Observed!AC$2:AC$2369,Observed!$A$2:$A$2369,$A554,Observed!$C$2:$C$2369,$C554)),AVERAGEIFS(Observed!AC$2:AC$2369,Observed!$A$2:$A$2369,$A554,Observed!$C$2:$C$2369,$C554),"")</f>
        <v/>
      </c>
      <c r="AD554" s="40" t="str">
        <f>IF(ISNUMBER(AVERAGEIFS(Observed!AD$2:AD$2369,Observed!$A$2:$A$2369,$A554,Observed!$C$2:$C$2369,$C554)),AVERAGEIFS(Observed!AD$2:AD$2369,Observed!$A$2:$A$2369,$A554,Observed!$C$2:$C$2369,$C554),"")</f>
        <v/>
      </c>
      <c r="AE554" s="40" t="str">
        <f>IF(ISNUMBER(AVERAGEIFS(Observed!AE$2:AE$2369,Observed!$A$2:$A$2369,$A554,Observed!$C$2:$C$2369,$C554)),AVERAGEIFS(Observed!AE$2:AE$2369,Observed!$A$2:$A$2369,$A554,Observed!$C$2:$C$2369,$C554),"")</f>
        <v/>
      </c>
      <c r="AF554" s="40" t="str">
        <f>IF(ISNUMBER(AVERAGEIFS(Observed!AF$2:AF$2369,Observed!$A$2:$A$2369,$A554,Observed!$C$2:$C$2369,$C554)),AVERAGEIFS(Observed!AF$2:AF$2369,Observed!$A$2:$A$2369,$A554,Observed!$C$2:$C$2369,$C554),"")</f>
        <v/>
      </c>
      <c r="AG554" s="40">
        <f>IF(ISNUMBER(AVERAGEIFS(Observed!AG$2:AG$2369,Observed!$A$2:$A$2369,$A554,Observed!$C$2:$C$2369,$C554)),AVERAGEIFS(Observed!AG$2:AG$2369,Observed!$A$2:$A$2369,$A554,Observed!$C$2:$C$2369,$C554),"")</f>
        <v>2.3866666666666667</v>
      </c>
      <c r="AH554" s="41">
        <f>IF(ISNUMBER(AVERAGEIFS(Observed!AH$2:AH$2369,Observed!$A$2:$A$2369,$A554,Observed!$C$2:$C$2369,$C554)),AVERAGEIFS(Observed!AH$2:AH$2369,Observed!$A$2:$A$2369,$A554,Observed!$C$2:$C$2369,$C554),"")</f>
        <v>3.8333333333333337E-2</v>
      </c>
      <c r="AI554" s="41">
        <f>IF(ISNUMBER(AVERAGEIFS(Observed!AI$2:AI$2369,Observed!$A$2:$A$2369,$A554,Observed!$C$2:$C$2369,$C554)),AVERAGEIFS(Observed!AI$2:AI$2369,Observed!$A$2:$A$2369,$A554,Observed!$C$2:$C$2369,$C554),"")</f>
        <v>3.8333333333333337E-2</v>
      </c>
      <c r="AJ554" s="41" t="str">
        <f>IF(ISNUMBER(AVERAGEIFS(Observed!AJ$2:AJ$2369,Observed!$A$2:$A$2369,$A554,Observed!$C$2:$C$2369,$C554)),AVERAGEIFS(Observed!AJ$2:AJ$2369,Observed!$A$2:$A$2369,$A554,Observed!$C$2:$C$2369,$C554),"")</f>
        <v/>
      </c>
      <c r="AK554" s="40" t="str">
        <f>IF(ISNUMBER(AVERAGEIFS(Observed!AK$2:AK$2369,Observed!$A$2:$A$2369,$A554,Observed!$C$2:$C$2369,$C554)),AVERAGEIFS(Observed!AK$2:AK$2369,Observed!$A$2:$A$2369,$A554,Observed!$C$2:$C$2369,$C554),"")</f>
        <v/>
      </c>
      <c r="AL554" s="41" t="str">
        <f>IF(ISNUMBER(AVERAGEIFS(Observed!AL$2:AL$2369,Observed!$A$2:$A$2369,$A554,Observed!$C$2:$C$2369,$C554)),AVERAGEIFS(Observed!AL$2:AL$2369,Observed!$A$2:$A$2369,$A554,Observed!$C$2:$C$2369,$C554),"")</f>
        <v/>
      </c>
      <c r="AM554" s="40" t="str">
        <f>IF(ISNUMBER(AVERAGEIFS(Observed!AM$2:AM$2369,Observed!$A$2:$A$2369,$A554,Observed!$C$2:$C$2369,$C554)),AVERAGEIFS(Observed!AM$2:AM$2369,Observed!$A$2:$A$2369,$A554,Observed!$C$2:$C$2369,$C554),"")</f>
        <v/>
      </c>
      <c r="AN554" s="40" t="str">
        <f>IF(ISNUMBER(AVERAGEIFS(Observed!AN$2:AN$2369,Observed!$A$2:$A$2369,$A554,Observed!$C$2:$C$2369,$C554)),AVERAGEIFS(Observed!AN$2:AN$2369,Observed!$A$2:$A$2369,$A554,Observed!$C$2:$C$2369,$C554),"")</f>
        <v/>
      </c>
      <c r="AO554" s="40" t="str">
        <f>IF(ISNUMBER(AVERAGEIFS(Observed!AO$2:AO$2369,Observed!$A$2:$A$2369,$A554,Observed!$C$2:$C$2369,$C554)),AVERAGEIFS(Observed!AO$2:AO$2369,Observed!$A$2:$A$2369,$A554,Observed!$C$2:$C$2369,$C554),"")</f>
        <v/>
      </c>
      <c r="AP554" s="41" t="str">
        <f>IF(ISNUMBER(AVERAGEIFS(Observed!AP$2:AP$2369,Observed!$A$2:$A$2369,$A554,Observed!$C$2:$C$2369,$C554)),AVERAGEIFS(Observed!AP$2:AP$2369,Observed!$A$2:$A$2369,$A554,Observed!$C$2:$C$2369,$C554),"")</f>
        <v/>
      </c>
      <c r="AQ554" s="40" t="str">
        <f>IF(ISNUMBER(AVERAGEIFS(Observed!AQ$2:AQ$2369,Observed!$A$2:$A$2369,$A554,Observed!$C$2:$C$2369,$C554)),AVERAGEIFS(Observed!AQ$2:AQ$2369,Observed!$A$2:$A$2369,$A554,Observed!$C$2:$C$2369,$C554),"")</f>
        <v/>
      </c>
      <c r="AR554" s="40" t="str">
        <f>IF(ISNUMBER(AVERAGEIFS(Observed!AR$2:AR$2369,Observed!$A$2:$A$2369,$A554,Observed!$C$2:$C$2369,$C554)),AVERAGEIFS(Observed!AR$2:AR$2369,Observed!$A$2:$A$2369,$A554,Observed!$C$2:$C$2369,$C554),"")</f>
        <v/>
      </c>
      <c r="AS554" s="3">
        <f>COUNTIFS(Observed!$A$2:$A$2369,$A554,Observed!$C$2:$C$2369,$C554)</f>
        <v>3</v>
      </c>
      <c r="AT554" s="3">
        <f t="shared" si="9"/>
        <v>4</v>
      </c>
    </row>
    <row r="555" spans="1:46" x14ac:dyDescent="0.25">
      <c r="A555" t="s">
        <v>67</v>
      </c>
      <c r="B555" t="s">
        <v>68</v>
      </c>
      <c r="C555" s="7">
        <v>42111</v>
      </c>
      <c r="D555" t="s">
        <v>101</v>
      </c>
      <c r="F555">
        <v>200</v>
      </c>
      <c r="J555" t="s">
        <v>96</v>
      </c>
      <c r="K555" t="s">
        <v>59</v>
      </c>
      <c r="L555">
        <v>4</v>
      </c>
      <c r="M555" t="s">
        <v>75</v>
      </c>
      <c r="N555" s="39">
        <f>IF(ISNUMBER(AVERAGEIFS(Observed!N$2:N$2369,Observed!$A$2:$A$2369,$A555,Observed!$C$2:$C$2369,$C555)),AVERAGEIFS(Observed!N$2:N$2369,Observed!$A$2:$A$2369,$A555,Observed!$C$2:$C$2369,$C555),"")</f>
        <v>928.73333333333323</v>
      </c>
      <c r="O555" s="40">
        <f>IF(ISNUMBER(AVERAGEIFS(Observed!O$2:O$2369,Observed!$A$2:$A$2369,$A555,Observed!$C$2:$C$2369,$C555)),AVERAGEIFS(Observed!O$2:O$2369,Observed!$A$2:$A$2369,$A555,Observed!$C$2:$C$2369,$C555),"")</f>
        <v>92.873333333333335</v>
      </c>
      <c r="P555" s="40" t="str">
        <f>IF(ISNUMBER(AVERAGEIFS(Observed!P$2:P$2369,Observed!$A$2:$A$2369,$A555,Observed!$C$2:$C$2369,$C555)),AVERAGEIFS(Observed!P$2:P$2369,Observed!$A$2:$A$2369,$A555,Observed!$C$2:$C$2369,$C555),"")</f>
        <v/>
      </c>
      <c r="Q555" s="40" t="str">
        <f>IF(ISNUMBER(AVERAGEIFS(Observed!Q$2:Q$2369,Observed!$A$2:$A$2369,$A555,Observed!$C$2:$C$2369,$C555)),AVERAGEIFS(Observed!Q$2:Q$2369,Observed!$A$2:$A$2369,$A555,Observed!$C$2:$C$2369,$C555),"")</f>
        <v/>
      </c>
      <c r="R555" s="40" t="str">
        <f>IF(ISNUMBER(AVERAGEIFS(Observed!R$2:R$2369,Observed!$A$2:$A$2369,$A555,Observed!$C$2:$C$2369,$C555)),AVERAGEIFS(Observed!R$2:R$2369,Observed!$A$2:$A$2369,$A555,Observed!$C$2:$C$2369,$C555),"")</f>
        <v/>
      </c>
      <c r="S555" s="41" t="str">
        <f>IF(ISNUMBER(AVERAGEIFS(Observed!S$2:S$2369,Observed!$A$2:$A$2369,$A555,Observed!$C$2:$C$2369,$C555)),AVERAGEIFS(Observed!S$2:S$2369,Observed!$A$2:$A$2369,$A555,Observed!$C$2:$C$2369,$C555),"")</f>
        <v/>
      </c>
      <c r="T555" s="41" t="str">
        <f>IF(ISNUMBER(AVERAGEIFS(Observed!T$2:T$2369,Observed!$A$2:$A$2369,$A555,Observed!$C$2:$C$2369,$C555)),AVERAGEIFS(Observed!T$2:T$2369,Observed!$A$2:$A$2369,$A555,Observed!$C$2:$C$2369,$C555),"")</f>
        <v/>
      </c>
      <c r="U555" s="41" t="str">
        <f>IF(ISNUMBER(AVERAGEIFS(Observed!U$2:U$2369,Observed!$A$2:$A$2369,$A555,Observed!$C$2:$C$2369,$C555)),AVERAGEIFS(Observed!U$2:U$2369,Observed!$A$2:$A$2369,$A555,Observed!$C$2:$C$2369,$C555),"")</f>
        <v/>
      </c>
      <c r="V555" s="40" t="str">
        <f>IF(ISNUMBER(AVERAGEIFS(Observed!V$2:V$2369,Observed!$A$2:$A$2369,$A555,Observed!$C$2:$C$2369,$C555)),AVERAGEIFS(Observed!V$2:V$2369,Observed!$A$2:$A$2369,$A555,Observed!$C$2:$C$2369,$C555),"")</f>
        <v/>
      </c>
      <c r="W555" s="8" t="str">
        <f>IF(ISNUMBER(AVERAGEIFS(Observed!W$2:W$2369,Observed!$A$2:$A$2369,$A555,Observed!$C$2:$C$2369,$C555)),AVERAGEIFS(Observed!W$2:W$2369,Observed!$A$2:$A$2369,$A555,Observed!$C$2:$C$2369,$C555),"")</f>
        <v/>
      </c>
      <c r="X555" s="8" t="str">
        <f>IF(ISNUMBER(AVERAGEIFS(Observed!X$2:X$2369,Observed!$A$2:$A$2369,$A555,Observed!$C$2:$C$2369,$C555)),AVERAGEIFS(Observed!X$2:X$2369,Observed!$A$2:$A$2369,$A555,Observed!$C$2:$C$2369,$C555),"")</f>
        <v/>
      </c>
      <c r="Y555" s="40" t="str">
        <f>IF(ISNUMBER(AVERAGEIFS(Observed!Y$2:Y$2369,Observed!$A$2:$A$2369,$A555,Observed!$C$2:$C$2369,$C555)),AVERAGEIFS(Observed!Y$2:Y$2369,Observed!$A$2:$A$2369,$A555,Observed!$C$2:$C$2369,$C555),"")</f>
        <v/>
      </c>
      <c r="Z555" s="40" t="str">
        <f>IF(ISNUMBER(AVERAGEIFS(Observed!Z$2:Z$2369,Observed!$A$2:$A$2369,$A555,Observed!$C$2:$C$2369,$C555)),AVERAGEIFS(Observed!Z$2:Z$2369,Observed!$A$2:$A$2369,$A555,Observed!$C$2:$C$2369,$C555),"")</f>
        <v/>
      </c>
      <c r="AA555" s="40" t="str">
        <f>IF(ISNUMBER(AVERAGEIFS(Observed!AA$2:AA$2369,Observed!$A$2:$A$2369,$A555,Observed!$C$2:$C$2369,$C555)),AVERAGEIFS(Observed!AA$2:AA$2369,Observed!$A$2:$A$2369,$A555,Observed!$C$2:$C$2369,$C555),"")</f>
        <v/>
      </c>
      <c r="AB555" s="40" t="str">
        <f>IF(ISNUMBER(AVERAGEIFS(Observed!AB$2:AB$2369,Observed!$A$2:$A$2369,$A555,Observed!$C$2:$C$2369,$C555)),AVERAGEIFS(Observed!AB$2:AB$2369,Observed!$A$2:$A$2369,$A555,Observed!$C$2:$C$2369,$C555),"")</f>
        <v/>
      </c>
      <c r="AC555" s="40" t="str">
        <f>IF(ISNUMBER(AVERAGEIFS(Observed!AC$2:AC$2369,Observed!$A$2:$A$2369,$A555,Observed!$C$2:$C$2369,$C555)),AVERAGEIFS(Observed!AC$2:AC$2369,Observed!$A$2:$A$2369,$A555,Observed!$C$2:$C$2369,$C555),"")</f>
        <v/>
      </c>
      <c r="AD555" s="40" t="str">
        <f>IF(ISNUMBER(AVERAGEIFS(Observed!AD$2:AD$2369,Observed!$A$2:$A$2369,$A555,Observed!$C$2:$C$2369,$C555)),AVERAGEIFS(Observed!AD$2:AD$2369,Observed!$A$2:$A$2369,$A555,Observed!$C$2:$C$2369,$C555),"")</f>
        <v/>
      </c>
      <c r="AE555" s="40" t="str">
        <f>IF(ISNUMBER(AVERAGEIFS(Observed!AE$2:AE$2369,Observed!$A$2:$A$2369,$A555,Observed!$C$2:$C$2369,$C555)),AVERAGEIFS(Observed!AE$2:AE$2369,Observed!$A$2:$A$2369,$A555,Observed!$C$2:$C$2369,$C555),"")</f>
        <v/>
      </c>
      <c r="AF555" s="40" t="str">
        <f>IF(ISNUMBER(AVERAGEIFS(Observed!AF$2:AF$2369,Observed!$A$2:$A$2369,$A555,Observed!$C$2:$C$2369,$C555)),AVERAGEIFS(Observed!AF$2:AF$2369,Observed!$A$2:$A$2369,$A555,Observed!$C$2:$C$2369,$C555),"")</f>
        <v/>
      </c>
      <c r="AG555" s="40">
        <f>IF(ISNUMBER(AVERAGEIFS(Observed!AG$2:AG$2369,Observed!$A$2:$A$2369,$A555,Observed!$C$2:$C$2369,$C555)),AVERAGEIFS(Observed!AG$2:AG$2369,Observed!$A$2:$A$2369,$A555,Observed!$C$2:$C$2369,$C555),"")</f>
        <v>2.4866666666666668</v>
      </c>
      <c r="AH555" s="41">
        <f>IF(ISNUMBER(AVERAGEIFS(Observed!AH$2:AH$2369,Observed!$A$2:$A$2369,$A555,Observed!$C$2:$C$2369,$C555)),AVERAGEIFS(Observed!AH$2:AH$2369,Observed!$A$2:$A$2369,$A555,Observed!$C$2:$C$2369,$C555),"")</f>
        <v>3.9666666666666663E-2</v>
      </c>
      <c r="AI555" s="41">
        <f>IF(ISNUMBER(AVERAGEIFS(Observed!AI$2:AI$2369,Observed!$A$2:$A$2369,$A555,Observed!$C$2:$C$2369,$C555)),AVERAGEIFS(Observed!AI$2:AI$2369,Observed!$A$2:$A$2369,$A555,Observed!$C$2:$C$2369,$C555),"")</f>
        <v>3.9666666666666663E-2</v>
      </c>
      <c r="AJ555" s="41" t="str">
        <f>IF(ISNUMBER(AVERAGEIFS(Observed!AJ$2:AJ$2369,Observed!$A$2:$A$2369,$A555,Observed!$C$2:$C$2369,$C555)),AVERAGEIFS(Observed!AJ$2:AJ$2369,Observed!$A$2:$A$2369,$A555,Observed!$C$2:$C$2369,$C555),"")</f>
        <v/>
      </c>
      <c r="AK555" s="40" t="str">
        <f>IF(ISNUMBER(AVERAGEIFS(Observed!AK$2:AK$2369,Observed!$A$2:$A$2369,$A555,Observed!$C$2:$C$2369,$C555)),AVERAGEIFS(Observed!AK$2:AK$2369,Observed!$A$2:$A$2369,$A555,Observed!$C$2:$C$2369,$C555),"")</f>
        <v/>
      </c>
      <c r="AL555" s="41" t="str">
        <f>IF(ISNUMBER(AVERAGEIFS(Observed!AL$2:AL$2369,Observed!$A$2:$A$2369,$A555,Observed!$C$2:$C$2369,$C555)),AVERAGEIFS(Observed!AL$2:AL$2369,Observed!$A$2:$A$2369,$A555,Observed!$C$2:$C$2369,$C555),"")</f>
        <v/>
      </c>
      <c r="AM555" s="40" t="str">
        <f>IF(ISNUMBER(AVERAGEIFS(Observed!AM$2:AM$2369,Observed!$A$2:$A$2369,$A555,Observed!$C$2:$C$2369,$C555)),AVERAGEIFS(Observed!AM$2:AM$2369,Observed!$A$2:$A$2369,$A555,Observed!$C$2:$C$2369,$C555),"")</f>
        <v/>
      </c>
      <c r="AN555" s="40" t="str">
        <f>IF(ISNUMBER(AVERAGEIFS(Observed!AN$2:AN$2369,Observed!$A$2:$A$2369,$A555,Observed!$C$2:$C$2369,$C555)),AVERAGEIFS(Observed!AN$2:AN$2369,Observed!$A$2:$A$2369,$A555,Observed!$C$2:$C$2369,$C555),"")</f>
        <v/>
      </c>
      <c r="AO555" s="40" t="str">
        <f>IF(ISNUMBER(AVERAGEIFS(Observed!AO$2:AO$2369,Observed!$A$2:$A$2369,$A555,Observed!$C$2:$C$2369,$C555)),AVERAGEIFS(Observed!AO$2:AO$2369,Observed!$A$2:$A$2369,$A555,Observed!$C$2:$C$2369,$C555),"")</f>
        <v/>
      </c>
      <c r="AP555" s="41" t="str">
        <f>IF(ISNUMBER(AVERAGEIFS(Observed!AP$2:AP$2369,Observed!$A$2:$A$2369,$A555,Observed!$C$2:$C$2369,$C555)),AVERAGEIFS(Observed!AP$2:AP$2369,Observed!$A$2:$A$2369,$A555,Observed!$C$2:$C$2369,$C555),"")</f>
        <v/>
      </c>
      <c r="AQ555" s="40" t="str">
        <f>IF(ISNUMBER(AVERAGEIFS(Observed!AQ$2:AQ$2369,Observed!$A$2:$A$2369,$A555,Observed!$C$2:$C$2369,$C555)),AVERAGEIFS(Observed!AQ$2:AQ$2369,Observed!$A$2:$A$2369,$A555,Observed!$C$2:$C$2369,$C555),"")</f>
        <v/>
      </c>
      <c r="AR555" s="40" t="str">
        <f>IF(ISNUMBER(AVERAGEIFS(Observed!AR$2:AR$2369,Observed!$A$2:$A$2369,$A555,Observed!$C$2:$C$2369,$C555)),AVERAGEIFS(Observed!AR$2:AR$2369,Observed!$A$2:$A$2369,$A555,Observed!$C$2:$C$2369,$C555),"")</f>
        <v/>
      </c>
      <c r="AS555" s="3">
        <f>COUNTIFS(Observed!$A$2:$A$2369,$A555,Observed!$C$2:$C$2369,$C555)</f>
        <v>3</v>
      </c>
      <c r="AT555" s="3">
        <f t="shared" si="9"/>
        <v>4</v>
      </c>
    </row>
    <row r="556" spans="1:46" x14ac:dyDescent="0.25">
      <c r="A556" t="s">
        <v>73</v>
      </c>
      <c r="B556" t="s">
        <v>68</v>
      </c>
      <c r="C556" s="7">
        <v>42111</v>
      </c>
      <c r="D556" t="s">
        <v>101</v>
      </c>
      <c r="F556">
        <v>350</v>
      </c>
      <c r="J556" t="s">
        <v>96</v>
      </c>
      <c r="K556" t="s">
        <v>59</v>
      </c>
      <c r="L556">
        <v>4</v>
      </c>
      <c r="M556" t="s">
        <v>75</v>
      </c>
      <c r="N556" s="39">
        <f>IF(ISNUMBER(AVERAGEIFS(Observed!N$2:N$2369,Observed!$A$2:$A$2369,$A556,Observed!$C$2:$C$2369,$C556)),AVERAGEIFS(Observed!N$2:N$2369,Observed!$A$2:$A$2369,$A556,Observed!$C$2:$C$2369,$C556),"")</f>
        <v>905.80000000000007</v>
      </c>
      <c r="O556" s="40">
        <f>IF(ISNUMBER(AVERAGEIFS(Observed!O$2:O$2369,Observed!$A$2:$A$2369,$A556,Observed!$C$2:$C$2369,$C556)),AVERAGEIFS(Observed!O$2:O$2369,Observed!$A$2:$A$2369,$A556,Observed!$C$2:$C$2369,$C556),"")</f>
        <v>90.58</v>
      </c>
      <c r="P556" s="40" t="str">
        <f>IF(ISNUMBER(AVERAGEIFS(Observed!P$2:P$2369,Observed!$A$2:$A$2369,$A556,Observed!$C$2:$C$2369,$C556)),AVERAGEIFS(Observed!P$2:P$2369,Observed!$A$2:$A$2369,$A556,Observed!$C$2:$C$2369,$C556),"")</f>
        <v/>
      </c>
      <c r="Q556" s="40" t="str">
        <f>IF(ISNUMBER(AVERAGEIFS(Observed!Q$2:Q$2369,Observed!$A$2:$A$2369,$A556,Observed!$C$2:$C$2369,$C556)),AVERAGEIFS(Observed!Q$2:Q$2369,Observed!$A$2:$A$2369,$A556,Observed!$C$2:$C$2369,$C556),"")</f>
        <v/>
      </c>
      <c r="R556" s="40" t="str">
        <f>IF(ISNUMBER(AVERAGEIFS(Observed!R$2:R$2369,Observed!$A$2:$A$2369,$A556,Observed!$C$2:$C$2369,$C556)),AVERAGEIFS(Observed!R$2:R$2369,Observed!$A$2:$A$2369,$A556,Observed!$C$2:$C$2369,$C556),"")</f>
        <v/>
      </c>
      <c r="S556" s="41" t="str">
        <f>IF(ISNUMBER(AVERAGEIFS(Observed!S$2:S$2369,Observed!$A$2:$A$2369,$A556,Observed!$C$2:$C$2369,$C556)),AVERAGEIFS(Observed!S$2:S$2369,Observed!$A$2:$A$2369,$A556,Observed!$C$2:$C$2369,$C556),"")</f>
        <v/>
      </c>
      <c r="T556" s="41" t="str">
        <f>IF(ISNUMBER(AVERAGEIFS(Observed!T$2:T$2369,Observed!$A$2:$A$2369,$A556,Observed!$C$2:$C$2369,$C556)),AVERAGEIFS(Observed!T$2:T$2369,Observed!$A$2:$A$2369,$A556,Observed!$C$2:$C$2369,$C556),"")</f>
        <v/>
      </c>
      <c r="U556" s="41" t="str">
        <f>IF(ISNUMBER(AVERAGEIFS(Observed!U$2:U$2369,Observed!$A$2:$A$2369,$A556,Observed!$C$2:$C$2369,$C556)),AVERAGEIFS(Observed!U$2:U$2369,Observed!$A$2:$A$2369,$A556,Observed!$C$2:$C$2369,$C556),"")</f>
        <v/>
      </c>
      <c r="V556" s="40" t="str">
        <f>IF(ISNUMBER(AVERAGEIFS(Observed!V$2:V$2369,Observed!$A$2:$A$2369,$A556,Observed!$C$2:$C$2369,$C556)),AVERAGEIFS(Observed!V$2:V$2369,Observed!$A$2:$A$2369,$A556,Observed!$C$2:$C$2369,$C556),"")</f>
        <v/>
      </c>
      <c r="W556" s="8" t="str">
        <f>IF(ISNUMBER(AVERAGEIFS(Observed!W$2:W$2369,Observed!$A$2:$A$2369,$A556,Observed!$C$2:$C$2369,$C556)),AVERAGEIFS(Observed!W$2:W$2369,Observed!$A$2:$A$2369,$A556,Observed!$C$2:$C$2369,$C556),"")</f>
        <v/>
      </c>
      <c r="X556" s="8" t="str">
        <f>IF(ISNUMBER(AVERAGEIFS(Observed!X$2:X$2369,Observed!$A$2:$A$2369,$A556,Observed!$C$2:$C$2369,$C556)),AVERAGEIFS(Observed!X$2:X$2369,Observed!$A$2:$A$2369,$A556,Observed!$C$2:$C$2369,$C556),"")</f>
        <v/>
      </c>
      <c r="Y556" s="40" t="str">
        <f>IF(ISNUMBER(AVERAGEIFS(Observed!Y$2:Y$2369,Observed!$A$2:$A$2369,$A556,Observed!$C$2:$C$2369,$C556)),AVERAGEIFS(Observed!Y$2:Y$2369,Observed!$A$2:$A$2369,$A556,Observed!$C$2:$C$2369,$C556),"")</f>
        <v/>
      </c>
      <c r="Z556" s="40" t="str">
        <f>IF(ISNUMBER(AVERAGEIFS(Observed!Z$2:Z$2369,Observed!$A$2:$A$2369,$A556,Observed!$C$2:$C$2369,$C556)),AVERAGEIFS(Observed!Z$2:Z$2369,Observed!$A$2:$A$2369,$A556,Observed!$C$2:$C$2369,$C556),"")</f>
        <v/>
      </c>
      <c r="AA556" s="40" t="str">
        <f>IF(ISNUMBER(AVERAGEIFS(Observed!AA$2:AA$2369,Observed!$A$2:$A$2369,$A556,Observed!$C$2:$C$2369,$C556)),AVERAGEIFS(Observed!AA$2:AA$2369,Observed!$A$2:$A$2369,$A556,Observed!$C$2:$C$2369,$C556),"")</f>
        <v/>
      </c>
      <c r="AB556" s="40" t="str">
        <f>IF(ISNUMBER(AVERAGEIFS(Observed!AB$2:AB$2369,Observed!$A$2:$A$2369,$A556,Observed!$C$2:$C$2369,$C556)),AVERAGEIFS(Observed!AB$2:AB$2369,Observed!$A$2:$A$2369,$A556,Observed!$C$2:$C$2369,$C556),"")</f>
        <v/>
      </c>
      <c r="AC556" s="40" t="str">
        <f>IF(ISNUMBER(AVERAGEIFS(Observed!AC$2:AC$2369,Observed!$A$2:$A$2369,$A556,Observed!$C$2:$C$2369,$C556)),AVERAGEIFS(Observed!AC$2:AC$2369,Observed!$A$2:$A$2369,$A556,Observed!$C$2:$C$2369,$C556),"")</f>
        <v/>
      </c>
      <c r="AD556" s="40" t="str">
        <f>IF(ISNUMBER(AVERAGEIFS(Observed!AD$2:AD$2369,Observed!$A$2:$A$2369,$A556,Observed!$C$2:$C$2369,$C556)),AVERAGEIFS(Observed!AD$2:AD$2369,Observed!$A$2:$A$2369,$A556,Observed!$C$2:$C$2369,$C556),"")</f>
        <v/>
      </c>
      <c r="AE556" s="40" t="str">
        <f>IF(ISNUMBER(AVERAGEIFS(Observed!AE$2:AE$2369,Observed!$A$2:$A$2369,$A556,Observed!$C$2:$C$2369,$C556)),AVERAGEIFS(Observed!AE$2:AE$2369,Observed!$A$2:$A$2369,$A556,Observed!$C$2:$C$2369,$C556),"")</f>
        <v/>
      </c>
      <c r="AF556" s="40" t="str">
        <f>IF(ISNUMBER(AVERAGEIFS(Observed!AF$2:AF$2369,Observed!$A$2:$A$2369,$A556,Observed!$C$2:$C$2369,$C556)),AVERAGEIFS(Observed!AF$2:AF$2369,Observed!$A$2:$A$2369,$A556,Observed!$C$2:$C$2369,$C556),"")</f>
        <v/>
      </c>
      <c r="AG556" s="40">
        <f>IF(ISNUMBER(AVERAGEIFS(Observed!AG$2:AG$2369,Observed!$A$2:$A$2369,$A556,Observed!$C$2:$C$2369,$C556)),AVERAGEIFS(Observed!AG$2:AG$2369,Observed!$A$2:$A$2369,$A556,Observed!$C$2:$C$2369,$C556),"")</f>
        <v>2.9366666666666661</v>
      </c>
      <c r="AH556" s="41">
        <f>IF(ISNUMBER(AVERAGEIFS(Observed!AH$2:AH$2369,Observed!$A$2:$A$2369,$A556,Observed!$C$2:$C$2369,$C556)),AVERAGEIFS(Observed!AH$2:AH$2369,Observed!$A$2:$A$2369,$A556,Observed!$C$2:$C$2369,$C556),"")</f>
        <v>4.7000000000000007E-2</v>
      </c>
      <c r="AI556" s="41">
        <f>IF(ISNUMBER(AVERAGEIFS(Observed!AI$2:AI$2369,Observed!$A$2:$A$2369,$A556,Observed!$C$2:$C$2369,$C556)),AVERAGEIFS(Observed!AI$2:AI$2369,Observed!$A$2:$A$2369,$A556,Observed!$C$2:$C$2369,$C556),"")</f>
        <v>4.7000000000000007E-2</v>
      </c>
      <c r="AJ556" s="41" t="str">
        <f>IF(ISNUMBER(AVERAGEIFS(Observed!AJ$2:AJ$2369,Observed!$A$2:$A$2369,$A556,Observed!$C$2:$C$2369,$C556)),AVERAGEIFS(Observed!AJ$2:AJ$2369,Observed!$A$2:$A$2369,$A556,Observed!$C$2:$C$2369,$C556),"")</f>
        <v/>
      </c>
      <c r="AK556" s="40" t="str">
        <f>IF(ISNUMBER(AVERAGEIFS(Observed!AK$2:AK$2369,Observed!$A$2:$A$2369,$A556,Observed!$C$2:$C$2369,$C556)),AVERAGEIFS(Observed!AK$2:AK$2369,Observed!$A$2:$A$2369,$A556,Observed!$C$2:$C$2369,$C556),"")</f>
        <v/>
      </c>
      <c r="AL556" s="41" t="str">
        <f>IF(ISNUMBER(AVERAGEIFS(Observed!AL$2:AL$2369,Observed!$A$2:$A$2369,$A556,Observed!$C$2:$C$2369,$C556)),AVERAGEIFS(Observed!AL$2:AL$2369,Observed!$A$2:$A$2369,$A556,Observed!$C$2:$C$2369,$C556),"")</f>
        <v/>
      </c>
      <c r="AM556" s="40" t="str">
        <f>IF(ISNUMBER(AVERAGEIFS(Observed!AM$2:AM$2369,Observed!$A$2:$A$2369,$A556,Observed!$C$2:$C$2369,$C556)),AVERAGEIFS(Observed!AM$2:AM$2369,Observed!$A$2:$A$2369,$A556,Observed!$C$2:$C$2369,$C556),"")</f>
        <v/>
      </c>
      <c r="AN556" s="40" t="str">
        <f>IF(ISNUMBER(AVERAGEIFS(Observed!AN$2:AN$2369,Observed!$A$2:$A$2369,$A556,Observed!$C$2:$C$2369,$C556)),AVERAGEIFS(Observed!AN$2:AN$2369,Observed!$A$2:$A$2369,$A556,Observed!$C$2:$C$2369,$C556),"")</f>
        <v/>
      </c>
      <c r="AO556" s="40" t="str">
        <f>IF(ISNUMBER(AVERAGEIFS(Observed!AO$2:AO$2369,Observed!$A$2:$A$2369,$A556,Observed!$C$2:$C$2369,$C556)),AVERAGEIFS(Observed!AO$2:AO$2369,Observed!$A$2:$A$2369,$A556,Observed!$C$2:$C$2369,$C556),"")</f>
        <v/>
      </c>
      <c r="AP556" s="41" t="str">
        <f>IF(ISNUMBER(AVERAGEIFS(Observed!AP$2:AP$2369,Observed!$A$2:$A$2369,$A556,Observed!$C$2:$C$2369,$C556)),AVERAGEIFS(Observed!AP$2:AP$2369,Observed!$A$2:$A$2369,$A556,Observed!$C$2:$C$2369,$C556),"")</f>
        <v/>
      </c>
      <c r="AQ556" s="40" t="str">
        <f>IF(ISNUMBER(AVERAGEIFS(Observed!AQ$2:AQ$2369,Observed!$A$2:$A$2369,$A556,Observed!$C$2:$C$2369,$C556)),AVERAGEIFS(Observed!AQ$2:AQ$2369,Observed!$A$2:$A$2369,$A556,Observed!$C$2:$C$2369,$C556),"")</f>
        <v/>
      </c>
      <c r="AR556" s="40" t="str">
        <f>IF(ISNUMBER(AVERAGEIFS(Observed!AR$2:AR$2369,Observed!$A$2:$A$2369,$A556,Observed!$C$2:$C$2369,$C556)),AVERAGEIFS(Observed!AR$2:AR$2369,Observed!$A$2:$A$2369,$A556,Observed!$C$2:$C$2369,$C556),"")</f>
        <v/>
      </c>
      <c r="AS556" s="3">
        <f>COUNTIFS(Observed!$A$2:$A$2369,$A556,Observed!$C$2:$C$2369,$C556)</f>
        <v>3</v>
      </c>
      <c r="AT556" s="3">
        <f t="shared" si="9"/>
        <v>4</v>
      </c>
    </row>
    <row r="557" spans="1:46" x14ac:dyDescent="0.25">
      <c r="A557" t="s">
        <v>72</v>
      </c>
      <c r="B557" t="s">
        <v>68</v>
      </c>
      <c r="C557" s="7">
        <v>42111</v>
      </c>
      <c r="D557" t="s">
        <v>101</v>
      </c>
      <c r="F557">
        <v>500</v>
      </c>
      <c r="J557" t="s">
        <v>96</v>
      </c>
      <c r="K557" t="s">
        <v>59</v>
      </c>
      <c r="L557">
        <v>4</v>
      </c>
      <c r="M557" t="s">
        <v>75</v>
      </c>
      <c r="N557" s="39">
        <f>IF(ISNUMBER(AVERAGEIFS(Observed!N$2:N$2369,Observed!$A$2:$A$2369,$A557,Observed!$C$2:$C$2369,$C557)),AVERAGEIFS(Observed!N$2:N$2369,Observed!$A$2:$A$2369,$A557,Observed!$C$2:$C$2369,$C557),"")</f>
        <v>1020.4666666666666</v>
      </c>
      <c r="O557" s="40">
        <f>IF(ISNUMBER(AVERAGEIFS(Observed!O$2:O$2369,Observed!$A$2:$A$2369,$A557,Observed!$C$2:$C$2369,$C557)),AVERAGEIFS(Observed!O$2:O$2369,Observed!$A$2:$A$2369,$A557,Observed!$C$2:$C$2369,$C557),"")</f>
        <v>102.04666666666667</v>
      </c>
      <c r="P557" s="40" t="str">
        <f>IF(ISNUMBER(AVERAGEIFS(Observed!P$2:P$2369,Observed!$A$2:$A$2369,$A557,Observed!$C$2:$C$2369,$C557)),AVERAGEIFS(Observed!P$2:P$2369,Observed!$A$2:$A$2369,$A557,Observed!$C$2:$C$2369,$C557),"")</f>
        <v/>
      </c>
      <c r="Q557" s="40" t="str">
        <f>IF(ISNUMBER(AVERAGEIFS(Observed!Q$2:Q$2369,Observed!$A$2:$A$2369,$A557,Observed!$C$2:$C$2369,$C557)),AVERAGEIFS(Observed!Q$2:Q$2369,Observed!$A$2:$A$2369,$A557,Observed!$C$2:$C$2369,$C557),"")</f>
        <v/>
      </c>
      <c r="R557" s="40" t="str">
        <f>IF(ISNUMBER(AVERAGEIFS(Observed!R$2:R$2369,Observed!$A$2:$A$2369,$A557,Observed!$C$2:$C$2369,$C557)),AVERAGEIFS(Observed!R$2:R$2369,Observed!$A$2:$A$2369,$A557,Observed!$C$2:$C$2369,$C557),"")</f>
        <v/>
      </c>
      <c r="S557" s="41" t="str">
        <f>IF(ISNUMBER(AVERAGEIFS(Observed!S$2:S$2369,Observed!$A$2:$A$2369,$A557,Observed!$C$2:$C$2369,$C557)),AVERAGEIFS(Observed!S$2:S$2369,Observed!$A$2:$A$2369,$A557,Observed!$C$2:$C$2369,$C557),"")</f>
        <v/>
      </c>
      <c r="T557" s="41" t="str">
        <f>IF(ISNUMBER(AVERAGEIFS(Observed!T$2:T$2369,Observed!$A$2:$A$2369,$A557,Observed!$C$2:$C$2369,$C557)),AVERAGEIFS(Observed!T$2:T$2369,Observed!$A$2:$A$2369,$A557,Observed!$C$2:$C$2369,$C557),"")</f>
        <v/>
      </c>
      <c r="U557" s="41" t="str">
        <f>IF(ISNUMBER(AVERAGEIFS(Observed!U$2:U$2369,Observed!$A$2:$A$2369,$A557,Observed!$C$2:$C$2369,$C557)),AVERAGEIFS(Observed!U$2:U$2369,Observed!$A$2:$A$2369,$A557,Observed!$C$2:$C$2369,$C557),"")</f>
        <v/>
      </c>
      <c r="V557" s="40" t="str">
        <f>IF(ISNUMBER(AVERAGEIFS(Observed!V$2:V$2369,Observed!$A$2:$A$2369,$A557,Observed!$C$2:$C$2369,$C557)),AVERAGEIFS(Observed!V$2:V$2369,Observed!$A$2:$A$2369,$A557,Observed!$C$2:$C$2369,$C557),"")</f>
        <v/>
      </c>
      <c r="W557" s="8" t="str">
        <f>IF(ISNUMBER(AVERAGEIFS(Observed!W$2:W$2369,Observed!$A$2:$A$2369,$A557,Observed!$C$2:$C$2369,$C557)),AVERAGEIFS(Observed!W$2:W$2369,Observed!$A$2:$A$2369,$A557,Observed!$C$2:$C$2369,$C557),"")</f>
        <v/>
      </c>
      <c r="X557" s="8" t="str">
        <f>IF(ISNUMBER(AVERAGEIFS(Observed!X$2:X$2369,Observed!$A$2:$A$2369,$A557,Observed!$C$2:$C$2369,$C557)),AVERAGEIFS(Observed!X$2:X$2369,Observed!$A$2:$A$2369,$A557,Observed!$C$2:$C$2369,$C557),"")</f>
        <v/>
      </c>
      <c r="Y557" s="40" t="str">
        <f>IF(ISNUMBER(AVERAGEIFS(Observed!Y$2:Y$2369,Observed!$A$2:$A$2369,$A557,Observed!$C$2:$C$2369,$C557)),AVERAGEIFS(Observed!Y$2:Y$2369,Observed!$A$2:$A$2369,$A557,Observed!$C$2:$C$2369,$C557),"")</f>
        <v/>
      </c>
      <c r="Z557" s="40" t="str">
        <f>IF(ISNUMBER(AVERAGEIFS(Observed!Z$2:Z$2369,Observed!$A$2:$A$2369,$A557,Observed!$C$2:$C$2369,$C557)),AVERAGEIFS(Observed!Z$2:Z$2369,Observed!$A$2:$A$2369,$A557,Observed!$C$2:$C$2369,$C557),"")</f>
        <v/>
      </c>
      <c r="AA557" s="40" t="str">
        <f>IF(ISNUMBER(AVERAGEIFS(Observed!AA$2:AA$2369,Observed!$A$2:$A$2369,$A557,Observed!$C$2:$C$2369,$C557)),AVERAGEIFS(Observed!AA$2:AA$2369,Observed!$A$2:$A$2369,$A557,Observed!$C$2:$C$2369,$C557),"")</f>
        <v/>
      </c>
      <c r="AB557" s="40" t="str">
        <f>IF(ISNUMBER(AVERAGEIFS(Observed!AB$2:AB$2369,Observed!$A$2:$A$2369,$A557,Observed!$C$2:$C$2369,$C557)),AVERAGEIFS(Observed!AB$2:AB$2369,Observed!$A$2:$A$2369,$A557,Observed!$C$2:$C$2369,$C557),"")</f>
        <v/>
      </c>
      <c r="AC557" s="40" t="str">
        <f>IF(ISNUMBER(AVERAGEIFS(Observed!AC$2:AC$2369,Observed!$A$2:$A$2369,$A557,Observed!$C$2:$C$2369,$C557)),AVERAGEIFS(Observed!AC$2:AC$2369,Observed!$A$2:$A$2369,$A557,Observed!$C$2:$C$2369,$C557),"")</f>
        <v/>
      </c>
      <c r="AD557" s="40" t="str">
        <f>IF(ISNUMBER(AVERAGEIFS(Observed!AD$2:AD$2369,Observed!$A$2:$A$2369,$A557,Observed!$C$2:$C$2369,$C557)),AVERAGEIFS(Observed!AD$2:AD$2369,Observed!$A$2:$A$2369,$A557,Observed!$C$2:$C$2369,$C557),"")</f>
        <v/>
      </c>
      <c r="AE557" s="40" t="str">
        <f>IF(ISNUMBER(AVERAGEIFS(Observed!AE$2:AE$2369,Observed!$A$2:$A$2369,$A557,Observed!$C$2:$C$2369,$C557)),AVERAGEIFS(Observed!AE$2:AE$2369,Observed!$A$2:$A$2369,$A557,Observed!$C$2:$C$2369,$C557),"")</f>
        <v/>
      </c>
      <c r="AF557" s="40" t="str">
        <f>IF(ISNUMBER(AVERAGEIFS(Observed!AF$2:AF$2369,Observed!$A$2:$A$2369,$A557,Observed!$C$2:$C$2369,$C557)),AVERAGEIFS(Observed!AF$2:AF$2369,Observed!$A$2:$A$2369,$A557,Observed!$C$2:$C$2369,$C557),"")</f>
        <v/>
      </c>
      <c r="AG557" s="40">
        <f>IF(ISNUMBER(AVERAGEIFS(Observed!AG$2:AG$2369,Observed!$A$2:$A$2369,$A557,Observed!$C$2:$C$2369,$C557)),AVERAGEIFS(Observed!AG$2:AG$2369,Observed!$A$2:$A$2369,$A557,Observed!$C$2:$C$2369,$C557),"")</f>
        <v>2.85</v>
      </c>
      <c r="AH557" s="41">
        <f>IF(ISNUMBER(AVERAGEIFS(Observed!AH$2:AH$2369,Observed!$A$2:$A$2369,$A557,Observed!$C$2:$C$2369,$C557)),AVERAGEIFS(Observed!AH$2:AH$2369,Observed!$A$2:$A$2369,$A557,Observed!$C$2:$C$2369,$C557),"")</f>
        <v>4.5333333333333337E-2</v>
      </c>
      <c r="AI557" s="41">
        <f>IF(ISNUMBER(AVERAGEIFS(Observed!AI$2:AI$2369,Observed!$A$2:$A$2369,$A557,Observed!$C$2:$C$2369,$C557)),AVERAGEIFS(Observed!AI$2:AI$2369,Observed!$A$2:$A$2369,$A557,Observed!$C$2:$C$2369,$C557),"")</f>
        <v>4.5333333333333337E-2</v>
      </c>
      <c r="AJ557" s="41" t="str">
        <f>IF(ISNUMBER(AVERAGEIFS(Observed!AJ$2:AJ$2369,Observed!$A$2:$A$2369,$A557,Observed!$C$2:$C$2369,$C557)),AVERAGEIFS(Observed!AJ$2:AJ$2369,Observed!$A$2:$A$2369,$A557,Observed!$C$2:$C$2369,$C557),"")</f>
        <v/>
      </c>
      <c r="AK557" s="40" t="str">
        <f>IF(ISNUMBER(AVERAGEIFS(Observed!AK$2:AK$2369,Observed!$A$2:$A$2369,$A557,Observed!$C$2:$C$2369,$C557)),AVERAGEIFS(Observed!AK$2:AK$2369,Observed!$A$2:$A$2369,$A557,Observed!$C$2:$C$2369,$C557),"")</f>
        <v/>
      </c>
      <c r="AL557" s="41" t="str">
        <f>IF(ISNUMBER(AVERAGEIFS(Observed!AL$2:AL$2369,Observed!$A$2:$A$2369,$A557,Observed!$C$2:$C$2369,$C557)),AVERAGEIFS(Observed!AL$2:AL$2369,Observed!$A$2:$A$2369,$A557,Observed!$C$2:$C$2369,$C557),"")</f>
        <v/>
      </c>
      <c r="AM557" s="40" t="str">
        <f>IF(ISNUMBER(AVERAGEIFS(Observed!AM$2:AM$2369,Observed!$A$2:$A$2369,$A557,Observed!$C$2:$C$2369,$C557)),AVERAGEIFS(Observed!AM$2:AM$2369,Observed!$A$2:$A$2369,$A557,Observed!$C$2:$C$2369,$C557),"")</f>
        <v/>
      </c>
      <c r="AN557" s="40" t="str">
        <f>IF(ISNUMBER(AVERAGEIFS(Observed!AN$2:AN$2369,Observed!$A$2:$A$2369,$A557,Observed!$C$2:$C$2369,$C557)),AVERAGEIFS(Observed!AN$2:AN$2369,Observed!$A$2:$A$2369,$A557,Observed!$C$2:$C$2369,$C557),"")</f>
        <v/>
      </c>
      <c r="AO557" s="40" t="str">
        <f>IF(ISNUMBER(AVERAGEIFS(Observed!AO$2:AO$2369,Observed!$A$2:$A$2369,$A557,Observed!$C$2:$C$2369,$C557)),AVERAGEIFS(Observed!AO$2:AO$2369,Observed!$A$2:$A$2369,$A557,Observed!$C$2:$C$2369,$C557),"")</f>
        <v/>
      </c>
      <c r="AP557" s="41" t="str">
        <f>IF(ISNUMBER(AVERAGEIFS(Observed!AP$2:AP$2369,Observed!$A$2:$A$2369,$A557,Observed!$C$2:$C$2369,$C557)),AVERAGEIFS(Observed!AP$2:AP$2369,Observed!$A$2:$A$2369,$A557,Observed!$C$2:$C$2369,$C557),"")</f>
        <v/>
      </c>
      <c r="AQ557" s="40" t="str">
        <f>IF(ISNUMBER(AVERAGEIFS(Observed!AQ$2:AQ$2369,Observed!$A$2:$A$2369,$A557,Observed!$C$2:$C$2369,$C557)),AVERAGEIFS(Observed!AQ$2:AQ$2369,Observed!$A$2:$A$2369,$A557,Observed!$C$2:$C$2369,$C557),"")</f>
        <v/>
      </c>
      <c r="AR557" s="40" t="str">
        <f>IF(ISNUMBER(AVERAGEIFS(Observed!AR$2:AR$2369,Observed!$A$2:$A$2369,$A557,Observed!$C$2:$C$2369,$C557)),AVERAGEIFS(Observed!AR$2:AR$2369,Observed!$A$2:$A$2369,$A557,Observed!$C$2:$C$2369,$C557),"")</f>
        <v/>
      </c>
      <c r="AS557" s="3">
        <f>COUNTIFS(Observed!$A$2:$A$2369,$A557,Observed!$C$2:$C$2369,$C557)</f>
        <v>3</v>
      </c>
      <c r="AT557" s="3">
        <f t="shared" si="9"/>
        <v>4</v>
      </c>
    </row>
    <row r="558" spans="1:46" x14ac:dyDescent="0.25">
      <c r="A558" t="s">
        <v>69</v>
      </c>
      <c r="B558" t="s">
        <v>68</v>
      </c>
      <c r="C558" s="7">
        <v>42124</v>
      </c>
      <c r="D558" t="s">
        <v>101</v>
      </c>
      <c r="F558">
        <v>0</v>
      </c>
      <c r="J558" t="s">
        <v>96</v>
      </c>
      <c r="K558" t="s">
        <v>59</v>
      </c>
      <c r="L558">
        <v>4</v>
      </c>
      <c r="M558" t="s">
        <v>76</v>
      </c>
      <c r="N558" s="39">
        <f>IF(ISNUMBER(AVERAGEIFS(Observed!N$2:N$2369,Observed!$A$2:$A$2369,$A558,Observed!$C$2:$C$2369,$C558)),AVERAGEIFS(Observed!N$2:N$2369,Observed!$A$2:$A$2369,$A558,Observed!$C$2:$C$2369,$C558),"")</f>
        <v>882.86666666666667</v>
      </c>
      <c r="O558" s="40">
        <f>IF(ISNUMBER(AVERAGEIFS(Observed!O$2:O$2369,Observed!$A$2:$A$2369,$A558,Observed!$C$2:$C$2369,$C558)),AVERAGEIFS(Observed!O$2:O$2369,Observed!$A$2:$A$2369,$A558,Observed!$C$2:$C$2369,$C558),"")</f>
        <v>88.286666666666676</v>
      </c>
      <c r="P558" s="40" t="str">
        <f>IF(ISNUMBER(AVERAGEIFS(Observed!P$2:P$2369,Observed!$A$2:$A$2369,$A558,Observed!$C$2:$C$2369,$C558)),AVERAGEIFS(Observed!P$2:P$2369,Observed!$A$2:$A$2369,$A558,Observed!$C$2:$C$2369,$C558),"")</f>
        <v/>
      </c>
      <c r="Q558" s="40" t="str">
        <f>IF(ISNUMBER(AVERAGEIFS(Observed!Q$2:Q$2369,Observed!$A$2:$A$2369,$A558,Observed!$C$2:$C$2369,$C558)),AVERAGEIFS(Observed!Q$2:Q$2369,Observed!$A$2:$A$2369,$A558,Observed!$C$2:$C$2369,$C558),"")</f>
        <v/>
      </c>
      <c r="R558" s="40" t="str">
        <f>IF(ISNUMBER(AVERAGEIFS(Observed!R$2:R$2369,Observed!$A$2:$A$2369,$A558,Observed!$C$2:$C$2369,$C558)),AVERAGEIFS(Observed!R$2:R$2369,Observed!$A$2:$A$2369,$A558,Observed!$C$2:$C$2369,$C558),"")</f>
        <v/>
      </c>
      <c r="S558" s="41" t="str">
        <f>IF(ISNUMBER(AVERAGEIFS(Observed!S$2:S$2369,Observed!$A$2:$A$2369,$A558,Observed!$C$2:$C$2369,$C558)),AVERAGEIFS(Observed!S$2:S$2369,Observed!$A$2:$A$2369,$A558,Observed!$C$2:$C$2369,$C558),"")</f>
        <v/>
      </c>
      <c r="T558" s="41" t="str">
        <f>IF(ISNUMBER(AVERAGEIFS(Observed!T$2:T$2369,Observed!$A$2:$A$2369,$A558,Observed!$C$2:$C$2369,$C558)),AVERAGEIFS(Observed!T$2:T$2369,Observed!$A$2:$A$2369,$A558,Observed!$C$2:$C$2369,$C558),"")</f>
        <v/>
      </c>
      <c r="U558" s="41" t="str">
        <f>IF(ISNUMBER(AVERAGEIFS(Observed!U$2:U$2369,Observed!$A$2:$A$2369,$A558,Observed!$C$2:$C$2369,$C558)),AVERAGEIFS(Observed!U$2:U$2369,Observed!$A$2:$A$2369,$A558,Observed!$C$2:$C$2369,$C558),"")</f>
        <v/>
      </c>
      <c r="V558" s="40" t="str">
        <f>IF(ISNUMBER(AVERAGEIFS(Observed!V$2:V$2369,Observed!$A$2:$A$2369,$A558,Observed!$C$2:$C$2369,$C558)),AVERAGEIFS(Observed!V$2:V$2369,Observed!$A$2:$A$2369,$A558,Observed!$C$2:$C$2369,$C558),"")</f>
        <v/>
      </c>
      <c r="W558" s="8" t="str">
        <f>IF(ISNUMBER(AVERAGEIFS(Observed!W$2:W$2369,Observed!$A$2:$A$2369,$A558,Observed!$C$2:$C$2369,$C558)),AVERAGEIFS(Observed!W$2:W$2369,Observed!$A$2:$A$2369,$A558,Observed!$C$2:$C$2369,$C558),"")</f>
        <v/>
      </c>
      <c r="X558" s="8" t="str">
        <f>IF(ISNUMBER(AVERAGEIFS(Observed!X$2:X$2369,Observed!$A$2:$A$2369,$A558,Observed!$C$2:$C$2369,$C558)),AVERAGEIFS(Observed!X$2:X$2369,Observed!$A$2:$A$2369,$A558,Observed!$C$2:$C$2369,$C558),"")</f>
        <v/>
      </c>
      <c r="Y558" s="40" t="str">
        <f>IF(ISNUMBER(AVERAGEIFS(Observed!Y$2:Y$2369,Observed!$A$2:$A$2369,$A558,Observed!$C$2:$C$2369,$C558)),AVERAGEIFS(Observed!Y$2:Y$2369,Observed!$A$2:$A$2369,$A558,Observed!$C$2:$C$2369,$C558),"")</f>
        <v/>
      </c>
      <c r="Z558" s="40" t="str">
        <f>IF(ISNUMBER(AVERAGEIFS(Observed!Z$2:Z$2369,Observed!$A$2:$A$2369,$A558,Observed!$C$2:$C$2369,$C558)),AVERAGEIFS(Observed!Z$2:Z$2369,Observed!$A$2:$A$2369,$A558,Observed!$C$2:$C$2369,$C558),"")</f>
        <v/>
      </c>
      <c r="AA558" s="40" t="str">
        <f>IF(ISNUMBER(AVERAGEIFS(Observed!AA$2:AA$2369,Observed!$A$2:$A$2369,$A558,Observed!$C$2:$C$2369,$C558)),AVERAGEIFS(Observed!AA$2:AA$2369,Observed!$A$2:$A$2369,$A558,Observed!$C$2:$C$2369,$C558),"")</f>
        <v/>
      </c>
      <c r="AB558" s="40" t="str">
        <f>IF(ISNUMBER(AVERAGEIFS(Observed!AB$2:AB$2369,Observed!$A$2:$A$2369,$A558,Observed!$C$2:$C$2369,$C558)),AVERAGEIFS(Observed!AB$2:AB$2369,Observed!$A$2:$A$2369,$A558,Observed!$C$2:$C$2369,$C558),"")</f>
        <v/>
      </c>
      <c r="AC558" s="40" t="str">
        <f>IF(ISNUMBER(AVERAGEIFS(Observed!AC$2:AC$2369,Observed!$A$2:$A$2369,$A558,Observed!$C$2:$C$2369,$C558)),AVERAGEIFS(Observed!AC$2:AC$2369,Observed!$A$2:$A$2369,$A558,Observed!$C$2:$C$2369,$C558),"")</f>
        <v/>
      </c>
      <c r="AD558" s="40" t="str">
        <f>IF(ISNUMBER(AVERAGEIFS(Observed!AD$2:AD$2369,Observed!$A$2:$A$2369,$A558,Observed!$C$2:$C$2369,$C558)),AVERAGEIFS(Observed!AD$2:AD$2369,Observed!$A$2:$A$2369,$A558,Observed!$C$2:$C$2369,$C558),"")</f>
        <v/>
      </c>
      <c r="AE558" s="40" t="str">
        <f>IF(ISNUMBER(AVERAGEIFS(Observed!AE$2:AE$2369,Observed!$A$2:$A$2369,$A558,Observed!$C$2:$C$2369,$C558)),AVERAGEIFS(Observed!AE$2:AE$2369,Observed!$A$2:$A$2369,$A558,Observed!$C$2:$C$2369,$C558),"")</f>
        <v/>
      </c>
      <c r="AF558" s="40" t="str">
        <f>IF(ISNUMBER(AVERAGEIFS(Observed!AF$2:AF$2369,Observed!$A$2:$A$2369,$A558,Observed!$C$2:$C$2369,$C558)),AVERAGEIFS(Observed!AF$2:AF$2369,Observed!$A$2:$A$2369,$A558,Observed!$C$2:$C$2369,$C558),"")</f>
        <v/>
      </c>
      <c r="AG558" s="40">
        <f>IF(ISNUMBER(AVERAGEIFS(Observed!AG$2:AG$2369,Observed!$A$2:$A$2369,$A558,Observed!$C$2:$C$2369,$C558)),AVERAGEIFS(Observed!AG$2:AG$2369,Observed!$A$2:$A$2369,$A558,Observed!$C$2:$C$2369,$C558),"")</f>
        <v>2.1233333333333331</v>
      </c>
      <c r="AH558" s="41">
        <f>IF(ISNUMBER(AVERAGEIFS(Observed!AH$2:AH$2369,Observed!$A$2:$A$2369,$A558,Observed!$C$2:$C$2369,$C558)),AVERAGEIFS(Observed!AH$2:AH$2369,Observed!$A$2:$A$2369,$A558,Observed!$C$2:$C$2369,$C558),"")</f>
        <v>3.4000000000000002E-2</v>
      </c>
      <c r="AI558" s="41">
        <f>IF(ISNUMBER(AVERAGEIFS(Observed!AI$2:AI$2369,Observed!$A$2:$A$2369,$A558,Observed!$C$2:$C$2369,$C558)),AVERAGEIFS(Observed!AI$2:AI$2369,Observed!$A$2:$A$2369,$A558,Observed!$C$2:$C$2369,$C558),"")</f>
        <v>3.4000000000000002E-2</v>
      </c>
      <c r="AJ558" s="41" t="str">
        <f>IF(ISNUMBER(AVERAGEIFS(Observed!AJ$2:AJ$2369,Observed!$A$2:$A$2369,$A558,Observed!$C$2:$C$2369,$C558)),AVERAGEIFS(Observed!AJ$2:AJ$2369,Observed!$A$2:$A$2369,$A558,Observed!$C$2:$C$2369,$C558),"")</f>
        <v/>
      </c>
      <c r="AK558" s="40" t="str">
        <f>IF(ISNUMBER(AVERAGEIFS(Observed!AK$2:AK$2369,Observed!$A$2:$A$2369,$A558,Observed!$C$2:$C$2369,$C558)),AVERAGEIFS(Observed!AK$2:AK$2369,Observed!$A$2:$A$2369,$A558,Observed!$C$2:$C$2369,$C558),"")</f>
        <v/>
      </c>
      <c r="AL558" s="41" t="str">
        <f>IF(ISNUMBER(AVERAGEIFS(Observed!AL$2:AL$2369,Observed!$A$2:$A$2369,$A558,Observed!$C$2:$C$2369,$C558)),AVERAGEIFS(Observed!AL$2:AL$2369,Observed!$A$2:$A$2369,$A558,Observed!$C$2:$C$2369,$C558),"")</f>
        <v/>
      </c>
      <c r="AM558" s="40" t="str">
        <f>IF(ISNUMBER(AVERAGEIFS(Observed!AM$2:AM$2369,Observed!$A$2:$A$2369,$A558,Observed!$C$2:$C$2369,$C558)),AVERAGEIFS(Observed!AM$2:AM$2369,Observed!$A$2:$A$2369,$A558,Observed!$C$2:$C$2369,$C558),"")</f>
        <v/>
      </c>
      <c r="AN558" s="40" t="str">
        <f>IF(ISNUMBER(AVERAGEIFS(Observed!AN$2:AN$2369,Observed!$A$2:$A$2369,$A558,Observed!$C$2:$C$2369,$C558)),AVERAGEIFS(Observed!AN$2:AN$2369,Observed!$A$2:$A$2369,$A558,Observed!$C$2:$C$2369,$C558),"")</f>
        <v/>
      </c>
      <c r="AO558" s="40" t="str">
        <f>IF(ISNUMBER(AVERAGEIFS(Observed!AO$2:AO$2369,Observed!$A$2:$A$2369,$A558,Observed!$C$2:$C$2369,$C558)),AVERAGEIFS(Observed!AO$2:AO$2369,Observed!$A$2:$A$2369,$A558,Observed!$C$2:$C$2369,$C558),"")</f>
        <v/>
      </c>
      <c r="AP558" s="41" t="str">
        <f>IF(ISNUMBER(AVERAGEIFS(Observed!AP$2:AP$2369,Observed!$A$2:$A$2369,$A558,Observed!$C$2:$C$2369,$C558)),AVERAGEIFS(Observed!AP$2:AP$2369,Observed!$A$2:$A$2369,$A558,Observed!$C$2:$C$2369,$C558),"")</f>
        <v/>
      </c>
      <c r="AQ558" s="40" t="str">
        <f>IF(ISNUMBER(AVERAGEIFS(Observed!AQ$2:AQ$2369,Observed!$A$2:$A$2369,$A558,Observed!$C$2:$C$2369,$C558)),AVERAGEIFS(Observed!AQ$2:AQ$2369,Observed!$A$2:$A$2369,$A558,Observed!$C$2:$C$2369,$C558),"")</f>
        <v/>
      </c>
      <c r="AR558" s="40" t="str">
        <f>IF(ISNUMBER(AVERAGEIFS(Observed!AR$2:AR$2369,Observed!$A$2:$A$2369,$A558,Observed!$C$2:$C$2369,$C558)),AVERAGEIFS(Observed!AR$2:AR$2369,Observed!$A$2:$A$2369,$A558,Observed!$C$2:$C$2369,$C558),"")</f>
        <v/>
      </c>
      <c r="AS558" s="3">
        <f>COUNTIFS(Observed!$A$2:$A$2369,$A558,Observed!$C$2:$C$2369,$C558)</f>
        <v>3</v>
      </c>
      <c r="AT558" s="3">
        <f t="shared" si="9"/>
        <v>4</v>
      </c>
    </row>
    <row r="559" spans="1:46" x14ac:dyDescent="0.25">
      <c r="A559" t="s">
        <v>71</v>
      </c>
      <c r="B559" t="s">
        <v>68</v>
      </c>
      <c r="C559" s="7">
        <v>42124</v>
      </c>
      <c r="D559" t="s">
        <v>101</v>
      </c>
      <c r="F559">
        <v>50</v>
      </c>
      <c r="J559" t="s">
        <v>96</v>
      </c>
      <c r="K559" t="s">
        <v>59</v>
      </c>
      <c r="L559">
        <v>4</v>
      </c>
      <c r="M559" t="s">
        <v>76</v>
      </c>
      <c r="N559" s="39">
        <f>IF(ISNUMBER(AVERAGEIFS(Observed!N$2:N$2369,Observed!$A$2:$A$2369,$A559,Observed!$C$2:$C$2369,$C559)),AVERAGEIFS(Observed!N$2:N$2369,Observed!$A$2:$A$2369,$A559,Observed!$C$2:$C$2369,$C559),"")</f>
        <v>1060.6000000000001</v>
      </c>
      <c r="O559" s="40">
        <f>IF(ISNUMBER(AVERAGEIFS(Observed!O$2:O$2369,Observed!$A$2:$A$2369,$A559,Observed!$C$2:$C$2369,$C559)),AVERAGEIFS(Observed!O$2:O$2369,Observed!$A$2:$A$2369,$A559,Observed!$C$2:$C$2369,$C559),"")</f>
        <v>106.06</v>
      </c>
      <c r="P559" s="40" t="str">
        <f>IF(ISNUMBER(AVERAGEIFS(Observed!P$2:P$2369,Observed!$A$2:$A$2369,$A559,Observed!$C$2:$C$2369,$C559)),AVERAGEIFS(Observed!P$2:P$2369,Observed!$A$2:$A$2369,$A559,Observed!$C$2:$C$2369,$C559),"")</f>
        <v/>
      </c>
      <c r="Q559" s="40" t="str">
        <f>IF(ISNUMBER(AVERAGEIFS(Observed!Q$2:Q$2369,Observed!$A$2:$A$2369,$A559,Observed!$C$2:$C$2369,$C559)),AVERAGEIFS(Observed!Q$2:Q$2369,Observed!$A$2:$A$2369,$A559,Observed!$C$2:$C$2369,$C559),"")</f>
        <v/>
      </c>
      <c r="R559" s="40" t="str">
        <f>IF(ISNUMBER(AVERAGEIFS(Observed!R$2:R$2369,Observed!$A$2:$A$2369,$A559,Observed!$C$2:$C$2369,$C559)),AVERAGEIFS(Observed!R$2:R$2369,Observed!$A$2:$A$2369,$A559,Observed!$C$2:$C$2369,$C559),"")</f>
        <v/>
      </c>
      <c r="S559" s="41" t="str">
        <f>IF(ISNUMBER(AVERAGEIFS(Observed!S$2:S$2369,Observed!$A$2:$A$2369,$A559,Observed!$C$2:$C$2369,$C559)),AVERAGEIFS(Observed!S$2:S$2369,Observed!$A$2:$A$2369,$A559,Observed!$C$2:$C$2369,$C559),"")</f>
        <v/>
      </c>
      <c r="T559" s="41" t="str">
        <f>IF(ISNUMBER(AVERAGEIFS(Observed!T$2:T$2369,Observed!$A$2:$A$2369,$A559,Observed!$C$2:$C$2369,$C559)),AVERAGEIFS(Observed!T$2:T$2369,Observed!$A$2:$A$2369,$A559,Observed!$C$2:$C$2369,$C559),"")</f>
        <v/>
      </c>
      <c r="U559" s="41" t="str">
        <f>IF(ISNUMBER(AVERAGEIFS(Observed!U$2:U$2369,Observed!$A$2:$A$2369,$A559,Observed!$C$2:$C$2369,$C559)),AVERAGEIFS(Observed!U$2:U$2369,Observed!$A$2:$A$2369,$A559,Observed!$C$2:$C$2369,$C559),"")</f>
        <v/>
      </c>
      <c r="V559" s="40" t="str">
        <f>IF(ISNUMBER(AVERAGEIFS(Observed!V$2:V$2369,Observed!$A$2:$A$2369,$A559,Observed!$C$2:$C$2369,$C559)),AVERAGEIFS(Observed!V$2:V$2369,Observed!$A$2:$A$2369,$A559,Observed!$C$2:$C$2369,$C559),"")</f>
        <v/>
      </c>
      <c r="W559" s="8" t="str">
        <f>IF(ISNUMBER(AVERAGEIFS(Observed!W$2:W$2369,Observed!$A$2:$A$2369,$A559,Observed!$C$2:$C$2369,$C559)),AVERAGEIFS(Observed!W$2:W$2369,Observed!$A$2:$A$2369,$A559,Observed!$C$2:$C$2369,$C559),"")</f>
        <v/>
      </c>
      <c r="X559" s="8" t="str">
        <f>IF(ISNUMBER(AVERAGEIFS(Observed!X$2:X$2369,Observed!$A$2:$A$2369,$A559,Observed!$C$2:$C$2369,$C559)),AVERAGEIFS(Observed!X$2:X$2369,Observed!$A$2:$A$2369,$A559,Observed!$C$2:$C$2369,$C559),"")</f>
        <v/>
      </c>
      <c r="Y559" s="40" t="str">
        <f>IF(ISNUMBER(AVERAGEIFS(Observed!Y$2:Y$2369,Observed!$A$2:$A$2369,$A559,Observed!$C$2:$C$2369,$C559)),AVERAGEIFS(Observed!Y$2:Y$2369,Observed!$A$2:$A$2369,$A559,Observed!$C$2:$C$2369,$C559),"")</f>
        <v/>
      </c>
      <c r="Z559" s="40" t="str">
        <f>IF(ISNUMBER(AVERAGEIFS(Observed!Z$2:Z$2369,Observed!$A$2:$A$2369,$A559,Observed!$C$2:$C$2369,$C559)),AVERAGEIFS(Observed!Z$2:Z$2369,Observed!$A$2:$A$2369,$A559,Observed!$C$2:$C$2369,$C559),"")</f>
        <v/>
      </c>
      <c r="AA559" s="40" t="str">
        <f>IF(ISNUMBER(AVERAGEIFS(Observed!AA$2:AA$2369,Observed!$A$2:$A$2369,$A559,Observed!$C$2:$C$2369,$C559)),AVERAGEIFS(Observed!AA$2:AA$2369,Observed!$A$2:$A$2369,$A559,Observed!$C$2:$C$2369,$C559),"")</f>
        <v/>
      </c>
      <c r="AB559" s="40" t="str">
        <f>IF(ISNUMBER(AVERAGEIFS(Observed!AB$2:AB$2369,Observed!$A$2:$A$2369,$A559,Observed!$C$2:$C$2369,$C559)),AVERAGEIFS(Observed!AB$2:AB$2369,Observed!$A$2:$A$2369,$A559,Observed!$C$2:$C$2369,$C559),"")</f>
        <v/>
      </c>
      <c r="AC559" s="40" t="str">
        <f>IF(ISNUMBER(AVERAGEIFS(Observed!AC$2:AC$2369,Observed!$A$2:$A$2369,$A559,Observed!$C$2:$C$2369,$C559)),AVERAGEIFS(Observed!AC$2:AC$2369,Observed!$A$2:$A$2369,$A559,Observed!$C$2:$C$2369,$C559),"")</f>
        <v/>
      </c>
      <c r="AD559" s="40" t="str">
        <f>IF(ISNUMBER(AVERAGEIFS(Observed!AD$2:AD$2369,Observed!$A$2:$A$2369,$A559,Observed!$C$2:$C$2369,$C559)),AVERAGEIFS(Observed!AD$2:AD$2369,Observed!$A$2:$A$2369,$A559,Observed!$C$2:$C$2369,$C559),"")</f>
        <v/>
      </c>
      <c r="AE559" s="40" t="str">
        <f>IF(ISNUMBER(AVERAGEIFS(Observed!AE$2:AE$2369,Observed!$A$2:$A$2369,$A559,Observed!$C$2:$C$2369,$C559)),AVERAGEIFS(Observed!AE$2:AE$2369,Observed!$A$2:$A$2369,$A559,Observed!$C$2:$C$2369,$C559),"")</f>
        <v/>
      </c>
      <c r="AF559" s="40" t="str">
        <f>IF(ISNUMBER(AVERAGEIFS(Observed!AF$2:AF$2369,Observed!$A$2:$A$2369,$A559,Observed!$C$2:$C$2369,$C559)),AVERAGEIFS(Observed!AF$2:AF$2369,Observed!$A$2:$A$2369,$A559,Observed!$C$2:$C$2369,$C559),"")</f>
        <v/>
      </c>
      <c r="AG559" s="40">
        <f>IF(ISNUMBER(AVERAGEIFS(Observed!AG$2:AG$2369,Observed!$A$2:$A$2369,$A559,Observed!$C$2:$C$2369,$C559)),AVERAGEIFS(Observed!AG$2:AG$2369,Observed!$A$2:$A$2369,$A559,Observed!$C$2:$C$2369,$C559),"")</f>
        <v>2.15</v>
      </c>
      <c r="AH559" s="41">
        <f>IF(ISNUMBER(AVERAGEIFS(Observed!AH$2:AH$2369,Observed!$A$2:$A$2369,$A559,Observed!$C$2:$C$2369,$C559)),AVERAGEIFS(Observed!AH$2:AH$2369,Observed!$A$2:$A$2369,$A559,Observed!$C$2:$C$2369,$C559),"")</f>
        <v>3.4333333333333334E-2</v>
      </c>
      <c r="AI559" s="41">
        <f>IF(ISNUMBER(AVERAGEIFS(Observed!AI$2:AI$2369,Observed!$A$2:$A$2369,$A559,Observed!$C$2:$C$2369,$C559)),AVERAGEIFS(Observed!AI$2:AI$2369,Observed!$A$2:$A$2369,$A559,Observed!$C$2:$C$2369,$C559),"")</f>
        <v>3.4333333333333334E-2</v>
      </c>
      <c r="AJ559" s="41" t="str">
        <f>IF(ISNUMBER(AVERAGEIFS(Observed!AJ$2:AJ$2369,Observed!$A$2:$A$2369,$A559,Observed!$C$2:$C$2369,$C559)),AVERAGEIFS(Observed!AJ$2:AJ$2369,Observed!$A$2:$A$2369,$A559,Observed!$C$2:$C$2369,$C559),"")</f>
        <v/>
      </c>
      <c r="AK559" s="40" t="str">
        <f>IF(ISNUMBER(AVERAGEIFS(Observed!AK$2:AK$2369,Observed!$A$2:$A$2369,$A559,Observed!$C$2:$C$2369,$C559)),AVERAGEIFS(Observed!AK$2:AK$2369,Observed!$A$2:$A$2369,$A559,Observed!$C$2:$C$2369,$C559),"")</f>
        <v/>
      </c>
      <c r="AL559" s="41" t="str">
        <f>IF(ISNUMBER(AVERAGEIFS(Observed!AL$2:AL$2369,Observed!$A$2:$A$2369,$A559,Observed!$C$2:$C$2369,$C559)),AVERAGEIFS(Observed!AL$2:AL$2369,Observed!$A$2:$A$2369,$A559,Observed!$C$2:$C$2369,$C559),"")</f>
        <v/>
      </c>
      <c r="AM559" s="40" t="str">
        <f>IF(ISNUMBER(AVERAGEIFS(Observed!AM$2:AM$2369,Observed!$A$2:$A$2369,$A559,Observed!$C$2:$C$2369,$C559)),AVERAGEIFS(Observed!AM$2:AM$2369,Observed!$A$2:$A$2369,$A559,Observed!$C$2:$C$2369,$C559),"")</f>
        <v/>
      </c>
      <c r="AN559" s="40" t="str">
        <f>IF(ISNUMBER(AVERAGEIFS(Observed!AN$2:AN$2369,Observed!$A$2:$A$2369,$A559,Observed!$C$2:$C$2369,$C559)),AVERAGEIFS(Observed!AN$2:AN$2369,Observed!$A$2:$A$2369,$A559,Observed!$C$2:$C$2369,$C559),"")</f>
        <v/>
      </c>
      <c r="AO559" s="40" t="str">
        <f>IF(ISNUMBER(AVERAGEIFS(Observed!AO$2:AO$2369,Observed!$A$2:$A$2369,$A559,Observed!$C$2:$C$2369,$C559)),AVERAGEIFS(Observed!AO$2:AO$2369,Observed!$A$2:$A$2369,$A559,Observed!$C$2:$C$2369,$C559),"")</f>
        <v/>
      </c>
      <c r="AP559" s="41" t="str">
        <f>IF(ISNUMBER(AVERAGEIFS(Observed!AP$2:AP$2369,Observed!$A$2:$A$2369,$A559,Observed!$C$2:$C$2369,$C559)),AVERAGEIFS(Observed!AP$2:AP$2369,Observed!$A$2:$A$2369,$A559,Observed!$C$2:$C$2369,$C559),"")</f>
        <v/>
      </c>
      <c r="AQ559" s="40" t="str">
        <f>IF(ISNUMBER(AVERAGEIFS(Observed!AQ$2:AQ$2369,Observed!$A$2:$A$2369,$A559,Observed!$C$2:$C$2369,$C559)),AVERAGEIFS(Observed!AQ$2:AQ$2369,Observed!$A$2:$A$2369,$A559,Observed!$C$2:$C$2369,$C559),"")</f>
        <v/>
      </c>
      <c r="AR559" s="40" t="str">
        <f>IF(ISNUMBER(AVERAGEIFS(Observed!AR$2:AR$2369,Observed!$A$2:$A$2369,$A559,Observed!$C$2:$C$2369,$C559)),AVERAGEIFS(Observed!AR$2:AR$2369,Observed!$A$2:$A$2369,$A559,Observed!$C$2:$C$2369,$C559),"")</f>
        <v/>
      </c>
      <c r="AS559" s="3">
        <f>COUNTIFS(Observed!$A$2:$A$2369,$A559,Observed!$C$2:$C$2369,$C559)</f>
        <v>3</v>
      </c>
      <c r="AT559" s="3">
        <f t="shared" si="9"/>
        <v>4</v>
      </c>
    </row>
    <row r="560" spans="1:46" x14ac:dyDescent="0.25">
      <c r="A560" t="s">
        <v>70</v>
      </c>
      <c r="B560" t="s">
        <v>68</v>
      </c>
      <c r="C560" s="7">
        <v>42124</v>
      </c>
      <c r="D560" t="s">
        <v>101</v>
      </c>
      <c r="F560">
        <v>100</v>
      </c>
      <c r="J560" t="s">
        <v>96</v>
      </c>
      <c r="K560" t="s">
        <v>59</v>
      </c>
      <c r="L560">
        <v>4</v>
      </c>
      <c r="M560" t="s">
        <v>76</v>
      </c>
      <c r="N560" s="39">
        <f>IF(ISNUMBER(AVERAGEIFS(Observed!N$2:N$2369,Observed!$A$2:$A$2369,$A560,Observed!$C$2:$C$2369,$C560)),AVERAGEIFS(Observed!N$2:N$2369,Observed!$A$2:$A$2369,$A560,Observed!$C$2:$C$2369,$C560),"")</f>
        <v>1244.0666666666668</v>
      </c>
      <c r="O560" s="40">
        <f>IF(ISNUMBER(AVERAGEIFS(Observed!O$2:O$2369,Observed!$A$2:$A$2369,$A560,Observed!$C$2:$C$2369,$C560)),AVERAGEIFS(Observed!O$2:O$2369,Observed!$A$2:$A$2369,$A560,Observed!$C$2:$C$2369,$C560),"")</f>
        <v>124.40666666666668</v>
      </c>
      <c r="P560" s="40" t="str">
        <f>IF(ISNUMBER(AVERAGEIFS(Observed!P$2:P$2369,Observed!$A$2:$A$2369,$A560,Observed!$C$2:$C$2369,$C560)),AVERAGEIFS(Observed!P$2:P$2369,Observed!$A$2:$A$2369,$A560,Observed!$C$2:$C$2369,$C560),"")</f>
        <v/>
      </c>
      <c r="Q560" s="40" t="str">
        <f>IF(ISNUMBER(AVERAGEIFS(Observed!Q$2:Q$2369,Observed!$A$2:$A$2369,$A560,Observed!$C$2:$C$2369,$C560)),AVERAGEIFS(Observed!Q$2:Q$2369,Observed!$A$2:$A$2369,$A560,Observed!$C$2:$C$2369,$C560),"")</f>
        <v/>
      </c>
      <c r="R560" s="40" t="str">
        <f>IF(ISNUMBER(AVERAGEIFS(Observed!R$2:R$2369,Observed!$A$2:$A$2369,$A560,Observed!$C$2:$C$2369,$C560)),AVERAGEIFS(Observed!R$2:R$2369,Observed!$A$2:$A$2369,$A560,Observed!$C$2:$C$2369,$C560),"")</f>
        <v/>
      </c>
      <c r="S560" s="41" t="str">
        <f>IF(ISNUMBER(AVERAGEIFS(Observed!S$2:S$2369,Observed!$A$2:$A$2369,$A560,Observed!$C$2:$C$2369,$C560)),AVERAGEIFS(Observed!S$2:S$2369,Observed!$A$2:$A$2369,$A560,Observed!$C$2:$C$2369,$C560),"")</f>
        <v/>
      </c>
      <c r="T560" s="41" t="str">
        <f>IF(ISNUMBER(AVERAGEIFS(Observed!T$2:T$2369,Observed!$A$2:$A$2369,$A560,Observed!$C$2:$C$2369,$C560)),AVERAGEIFS(Observed!T$2:T$2369,Observed!$A$2:$A$2369,$A560,Observed!$C$2:$C$2369,$C560),"")</f>
        <v/>
      </c>
      <c r="U560" s="41" t="str">
        <f>IF(ISNUMBER(AVERAGEIFS(Observed!U$2:U$2369,Observed!$A$2:$A$2369,$A560,Observed!$C$2:$C$2369,$C560)),AVERAGEIFS(Observed!U$2:U$2369,Observed!$A$2:$A$2369,$A560,Observed!$C$2:$C$2369,$C560),"")</f>
        <v/>
      </c>
      <c r="V560" s="40" t="str">
        <f>IF(ISNUMBER(AVERAGEIFS(Observed!V$2:V$2369,Observed!$A$2:$A$2369,$A560,Observed!$C$2:$C$2369,$C560)),AVERAGEIFS(Observed!V$2:V$2369,Observed!$A$2:$A$2369,$A560,Observed!$C$2:$C$2369,$C560),"")</f>
        <v/>
      </c>
      <c r="W560" s="8" t="str">
        <f>IF(ISNUMBER(AVERAGEIFS(Observed!W$2:W$2369,Observed!$A$2:$A$2369,$A560,Observed!$C$2:$C$2369,$C560)),AVERAGEIFS(Observed!W$2:W$2369,Observed!$A$2:$A$2369,$A560,Observed!$C$2:$C$2369,$C560),"")</f>
        <v/>
      </c>
      <c r="X560" s="8" t="str">
        <f>IF(ISNUMBER(AVERAGEIFS(Observed!X$2:X$2369,Observed!$A$2:$A$2369,$A560,Observed!$C$2:$C$2369,$C560)),AVERAGEIFS(Observed!X$2:X$2369,Observed!$A$2:$A$2369,$A560,Observed!$C$2:$C$2369,$C560),"")</f>
        <v/>
      </c>
      <c r="Y560" s="40" t="str">
        <f>IF(ISNUMBER(AVERAGEIFS(Observed!Y$2:Y$2369,Observed!$A$2:$A$2369,$A560,Observed!$C$2:$C$2369,$C560)),AVERAGEIFS(Observed!Y$2:Y$2369,Observed!$A$2:$A$2369,$A560,Observed!$C$2:$C$2369,$C560),"")</f>
        <v/>
      </c>
      <c r="Z560" s="40" t="str">
        <f>IF(ISNUMBER(AVERAGEIFS(Observed!Z$2:Z$2369,Observed!$A$2:$A$2369,$A560,Observed!$C$2:$C$2369,$C560)),AVERAGEIFS(Observed!Z$2:Z$2369,Observed!$A$2:$A$2369,$A560,Observed!$C$2:$C$2369,$C560),"")</f>
        <v/>
      </c>
      <c r="AA560" s="40" t="str">
        <f>IF(ISNUMBER(AVERAGEIFS(Observed!AA$2:AA$2369,Observed!$A$2:$A$2369,$A560,Observed!$C$2:$C$2369,$C560)),AVERAGEIFS(Observed!AA$2:AA$2369,Observed!$A$2:$A$2369,$A560,Observed!$C$2:$C$2369,$C560),"")</f>
        <v/>
      </c>
      <c r="AB560" s="40" t="str">
        <f>IF(ISNUMBER(AVERAGEIFS(Observed!AB$2:AB$2369,Observed!$A$2:$A$2369,$A560,Observed!$C$2:$C$2369,$C560)),AVERAGEIFS(Observed!AB$2:AB$2369,Observed!$A$2:$A$2369,$A560,Observed!$C$2:$C$2369,$C560),"")</f>
        <v/>
      </c>
      <c r="AC560" s="40" t="str">
        <f>IF(ISNUMBER(AVERAGEIFS(Observed!AC$2:AC$2369,Observed!$A$2:$A$2369,$A560,Observed!$C$2:$C$2369,$C560)),AVERAGEIFS(Observed!AC$2:AC$2369,Observed!$A$2:$A$2369,$A560,Observed!$C$2:$C$2369,$C560),"")</f>
        <v/>
      </c>
      <c r="AD560" s="40" t="str">
        <f>IF(ISNUMBER(AVERAGEIFS(Observed!AD$2:AD$2369,Observed!$A$2:$A$2369,$A560,Observed!$C$2:$C$2369,$C560)),AVERAGEIFS(Observed!AD$2:AD$2369,Observed!$A$2:$A$2369,$A560,Observed!$C$2:$C$2369,$C560),"")</f>
        <v/>
      </c>
      <c r="AE560" s="40" t="str">
        <f>IF(ISNUMBER(AVERAGEIFS(Observed!AE$2:AE$2369,Observed!$A$2:$A$2369,$A560,Observed!$C$2:$C$2369,$C560)),AVERAGEIFS(Observed!AE$2:AE$2369,Observed!$A$2:$A$2369,$A560,Observed!$C$2:$C$2369,$C560),"")</f>
        <v/>
      </c>
      <c r="AF560" s="40" t="str">
        <f>IF(ISNUMBER(AVERAGEIFS(Observed!AF$2:AF$2369,Observed!$A$2:$A$2369,$A560,Observed!$C$2:$C$2369,$C560)),AVERAGEIFS(Observed!AF$2:AF$2369,Observed!$A$2:$A$2369,$A560,Observed!$C$2:$C$2369,$C560),"")</f>
        <v/>
      </c>
      <c r="AG560" s="40">
        <f>IF(ISNUMBER(AVERAGEIFS(Observed!AG$2:AG$2369,Observed!$A$2:$A$2369,$A560,Observed!$C$2:$C$2369,$C560)),AVERAGEIFS(Observed!AG$2:AG$2369,Observed!$A$2:$A$2369,$A560,Observed!$C$2:$C$2369,$C560),"")</f>
        <v>2.06</v>
      </c>
      <c r="AH560" s="41">
        <f>IF(ISNUMBER(AVERAGEIFS(Observed!AH$2:AH$2369,Observed!$A$2:$A$2369,$A560,Observed!$C$2:$C$2369,$C560)),AVERAGEIFS(Observed!AH$2:AH$2369,Observed!$A$2:$A$2369,$A560,Observed!$C$2:$C$2369,$C560),"")</f>
        <v>3.3000000000000002E-2</v>
      </c>
      <c r="AI560" s="41">
        <f>IF(ISNUMBER(AVERAGEIFS(Observed!AI$2:AI$2369,Observed!$A$2:$A$2369,$A560,Observed!$C$2:$C$2369,$C560)),AVERAGEIFS(Observed!AI$2:AI$2369,Observed!$A$2:$A$2369,$A560,Observed!$C$2:$C$2369,$C560),"")</f>
        <v>3.3000000000000002E-2</v>
      </c>
      <c r="AJ560" s="41" t="str">
        <f>IF(ISNUMBER(AVERAGEIFS(Observed!AJ$2:AJ$2369,Observed!$A$2:$A$2369,$A560,Observed!$C$2:$C$2369,$C560)),AVERAGEIFS(Observed!AJ$2:AJ$2369,Observed!$A$2:$A$2369,$A560,Observed!$C$2:$C$2369,$C560),"")</f>
        <v/>
      </c>
      <c r="AK560" s="40" t="str">
        <f>IF(ISNUMBER(AVERAGEIFS(Observed!AK$2:AK$2369,Observed!$A$2:$A$2369,$A560,Observed!$C$2:$C$2369,$C560)),AVERAGEIFS(Observed!AK$2:AK$2369,Observed!$A$2:$A$2369,$A560,Observed!$C$2:$C$2369,$C560),"")</f>
        <v/>
      </c>
      <c r="AL560" s="41" t="str">
        <f>IF(ISNUMBER(AVERAGEIFS(Observed!AL$2:AL$2369,Observed!$A$2:$A$2369,$A560,Observed!$C$2:$C$2369,$C560)),AVERAGEIFS(Observed!AL$2:AL$2369,Observed!$A$2:$A$2369,$A560,Observed!$C$2:$C$2369,$C560),"")</f>
        <v/>
      </c>
      <c r="AM560" s="40" t="str">
        <f>IF(ISNUMBER(AVERAGEIFS(Observed!AM$2:AM$2369,Observed!$A$2:$A$2369,$A560,Observed!$C$2:$C$2369,$C560)),AVERAGEIFS(Observed!AM$2:AM$2369,Observed!$A$2:$A$2369,$A560,Observed!$C$2:$C$2369,$C560),"")</f>
        <v/>
      </c>
      <c r="AN560" s="40" t="str">
        <f>IF(ISNUMBER(AVERAGEIFS(Observed!AN$2:AN$2369,Observed!$A$2:$A$2369,$A560,Observed!$C$2:$C$2369,$C560)),AVERAGEIFS(Observed!AN$2:AN$2369,Observed!$A$2:$A$2369,$A560,Observed!$C$2:$C$2369,$C560),"")</f>
        <v/>
      </c>
      <c r="AO560" s="40" t="str">
        <f>IF(ISNUMBER(AVERAGEIFS(Observed!AO$2:AO$2369,Observed!$A$2:$A$2369,$A560,Observed!$C$2:$C$2369,$C560)),AVERAGEIFS(Observed!AO$2:AO$2369,Observed!$A$2:$A$2369,$A560,Observed!$C$2:$C$2369,$C560),"")</f>
        <v/>
      </c>
      <c r="AP560" s="41" t="str">
        <f>IF(ISNUMBER(AVERAGEIFS(Observed!AP$2:AP$2369,Observed!$A$2:$A$2369,$A560,Observed!$C$2:$C$2369,$C560)),AVERAGEIFS(Observed!AP$2:AP$2369,Observed!$A$2:$A$2369,$A560,Observed!$C$2:$C$2369,$C560),"")</f>
        <v/>
      </c>
      <c r="AQ560" s="40" t="str">
        <f>IF(ISNUMBER(AVERAGEIFS(Observed!AQ$2:AQ$2369,Observed!$A$2:$A$2369,$A560,Observed!$C$2:$C$2369,$C560)),AVERAGEIFS(Observed!AQ$2:AQ$2369,Observed!$A$2:$A$2369,$A560,Observed!$C$2:$C$2369,$C560),"")</f>
        <v/>
      </c>
      <c r="AR560" s="40" t="str">
        <f>IF(ISNUMBER(AVERAGEIFS(Observed!AR$2:AR$2369,Observed!$A$2:$A$2369,$A560,Observed!$C$2:$C$2369,$C560)),AVERAGEIFS(Observed!AR$2:AR$2369,Observed!$A$2:$A$2369,$A560,Observed!$C$2:$C$2369,$C560),"")</f>
        <v/>
      </c>
      <c r="AS560" s="3">
        <f>COUNTIFS(Observed!$A$2:$A$2369,$A560,Observed!$C$2:$C$2369,$C560)</f>
        <v>3</v>
      </c>
      <c r="AT560" s="3">
        <f t="shared" si="9"/>
        <v>4</v>
      </c>
    </row>
    <row r="561" spans="1:46" x14ac:dyDescent="0.25">
      <c r="A561" t="s">
        <v>67</v>
      </c>
      <c r="B561" t="s">
        <v>68</v>
      </c>
      <c r="C561" s="7">
        <v>42124</v>
      </c>
      <c r="D561" t="s">
        <v>101</v>
      </c>
      <c r="F561">
        <v>200</v>
      </c>
      <c r="J561" t="s">
        <v>96</v>
      </c>
      <c r="K561" t="s">
        <v>59</v>
      </c>
      <c r="L561">
        <v>4</v>
      </c>
      <c r="M561" t="s">
        <v>76</v>
      </c>
      <c r="N561" s="39">
        <f>IF(ISNUMBER(AVERAGEIFS(Observed!N$2:N$2369,Observed!$A$2:$A$2369,$A561,Observed!$C$2:$C$2369,$C561)),AVERAGEIFS(Observed!N$2:N$2369,Observed!$A$2:$A$2369,$A561,Observed!$C$2:$C$2369,$C561),"")</f>
        <v>1794.4666666666665</v>
      </c>
      <c r="O561" s="40">
        <f>IF(ISNUMBER(AVERAGEIFS(Observed!O$2:O$2369,Observed!$A$2:$A$2369,$A561,Observed!$C$2:$C$2369,$C561)),AVERAGEIFS(Observed!O$2:O$2369,Observed!$A$2:$A$2369,$A561,Observed!$C$2:$C$2369,$C561),"")</f>
        <v>179.44666666666663</v>
      </c>
      <c r="P561" s="40" t="str">
        <f>IF(ISNUMBER(AVERAGEIFS(Observed!P$2:P$2369,Observed!$A$2:$A$2369,$A561,Observed!$C$2:$C$2369,$C561)),AVERAGEIFS(Observed!P$2:P$2369,Observed!$A$2:$A$2369,$A561,Observed!$C$2:$C$2369,$C561),"")</f>
        <v/>
      </c>
      <c r="Q561" s="40" t="str">
        <f>IF(ISNUMBER(AVERAGEIFS(Observed!Q$2:Q$2369,Observed!$A$2:$A$2369,$A561,Observed!$C$2:$C$2369,$C561)),AVERAGEIFS(Observed!Q$2:Q$2369,Observed!$A$2:$A$2369,$A561,Observed!$C$2:$C$2369,$C561),"")</f>
        <v/>
      </c>
      <c r="R561" s="40" t="str">
        <f>IF(ISNUMBER(AVERAGEIFS(Observed!R$2:R$2369,Observed!$A$2:$A$2369,$A561,Observed!$C$2:$C$2369,$C561)),AVERAGEIFS(Observed!R$2:R$2369,Observed!$A$2:$A$2369,$A561,Observed!$C$2:$C$2369,$C561),"")</f>
        <v/>
      </c>
      <c r="S561" s="41" t="str">
        <f>IF(ISNUMBER(AVERAGEIFS(Observed!S$2:S$2369,Observed!$A$2:$A$2369,$A561,Observed!$C$2:$C$2369,$C561)),AVERAGEIFS(Observed!S$2:S$2369,Observed!$A$2:$A$2369,$A561,Observed!$C$2:$C$2369,$C561),"")</f>
        <v/>
      </c>
      <c r="T561" s="41" t="str">
        <f>IF(ISNUMBER(AVERAGEIFS(Observed!T$2:T$2369,Observed!$A$2:$A$2369,$A561,Observed!$C$2:$C$2369,$C561)),AVERAGEIFS(Observed!T$2:T$2369,Observed!$A$2:$A$2369,$A561,Observed!$C$2:$C$2369,$C561),"")</f>
        <v/>
      </c>
      <c r="U561" s="41" t="str">
        <f>IF(ISNUMBER(AVERAGEIFS(Observed!U$2:U$2369,Observed!$A$2:$A$2369,$A561,Observed!$C$2:$C$2369,$C561)),AVERAGEIFS(Observed!U$2:U$2369,Observed!$A$2:$A$2369,$A561,Observed!$C$2:$C$2369,$C561),"")</f>
        <v/>
      </c>
      <c r="V561" s="40" t="str">
        <f>IF(ISNUMBER(AVERAGEIFS(Observed!V$2:V$2369,Observed!$A$2:$A$2369,$A561,Observed!$C$2:$C$2369,$C561)),AVERAGEIFS(Observed!V$2:V$2369,Observed!$A$2:$A$2369,$A561,Observed!$C$2:$C$2369,$C561),"")</f>
        <v/>
      </c>
      <c r="W561" s="8" t="str">
        <f>IF(ISNUMBER(AVERAGEIFS(Observed!W$2:W$2369,Observed!$A$2:$A$2369,$A561,Observed!$C$2:$C$2369,$C561)),AVERAGEIFS(Observed!W$2:W$2369,Observed!$A$2:$A$2369,$A561,Observed!$C$2:$C$2369,$C561),"")</f>
        <v/>
      </c>
      <c r="X561" s="8" t="str">
        <f>IF(ISNUMBER(AVERAGEIFS(Observed!X$2:X$2369,Observed!$A$2:$A$2369,$A561,Observed!$C$2:$C$2369,$C561)),AVERAGEIFS(Observed!X$2:X$2369,Observed!$A$2:$A$2369,$A561,Observed!$C$2:$C$2369,$C561),"")</f>
        <v/>
      </c>
      <c r="Y561" s="40" t="str">
        <f>IF(ISNUMBER(AVERAGEIFS(Observed!Y$2:Y$2369,Observed!$A$2:$A$2369,$A561,Observed!$C$2:$C$2369,$C561)),AVERAGEIFS(Observed!Y$2:Y$2369,Observed!$A$2:$A$2369,$A561,Observed!$C$2:$C$2369,$C561),"")</f>
        <v/>
      </c>
      <c r="Z561" s="40" t="str">
        <f>IF(ISNUMBER(AVERAGEIFS(Observed!Z$2:Z$2369,Observed!$A$2:$A$2369,$A561,Observed!$C$2:$C$2369,$C561)),AVERAGEIFS(Observed!Z$2:Z$2369,Observed!$A$2:$A$2369,$A561,Observed!$C$2:$C$2369,$C561),"")</f>
        <v/>
      </c>
      <c r="AA561" s="40" t="str">
        <f>IF(ISNUMBER(AVERAGEIFS(Observed!AA$2:AA$2369,Observed!$A$2:$A$2369,$A561,Observed!$C$2:$C$2369,$C561)),AVERAGEIFS(Observed!AA$2:AA$2369,Observed!$A$2:$A$2369,$A561,Observed!$C$2:$C$2369,$C561),"")</f>
        <v/>
      </c>
      <c r="AB561" s="40" t="str">
        <f>IF(ISNUMBER(AVERAGEIFS(Observed!AB$2:AB$2369,Observed!$A$2:$A$2369,$A561,Observed!$C$2:$C$2369,$C561)),AVERAGEIFS(Observed!AB$2:AB$2369,Observed!$A$2:$A$2369,$A561,Observed!$C$2:$C$2369,$C561),"")</f>
        <v/>
      </c>
      <c r="AC561" s="40" t="str">
        <f>IF(ISNUMBER(AVERAGEIFS(Observed!AC$2:AC$2369,Observed!$A$2:$A$2369,$A561,Observed!$C$2:$C$2369,$C561)),AVERAGEIFS(Observed!AC$2:AC$2369,Observed!$A$2:$A$2369,$A561,Observed!$C$2:$C$2369,$C561),"")</f>
        <v/>
      </c>
      <c r="AD561" s="40" t="str">
        <f>IF(ISNUMBER(AVERAGEIFS(Observed!AD$2:AD$2369,Observed!$A$2:$A$2369,$A561,Observed!$C$2:$C$2369,$C561)),AVERAGEIFS(Observed!AD$2:AD$2369,Observed!$A$2:$A$2369,$A561,Observed!$C$2:$C$2369,$C561),"")</f>
        <v/>
      </c>
      <c r="AE561" s="40" t="str">
        <f>IF(ISNUMBER(AVERAGEIFS(Observed!AE$2:AE$2369,Observed!$A$2:$A$2369,$A561,Observed!$C$2:$C$2369,$C561)),AVERAGEIFS(Observed!AE$2:AE$2369,Observed!$A$2:$A$2369,$A561,Observed!$C$2:$C$2369,$C561),"")</f>
        <v/>
      </c>
      <c r="AF561" s="40" t="str">
        <f>IF(ISNUMBER(AVERAGEIFS(Observed!AF$2:AF$2369,Observed!$A$2:$A$2369,$A561,Observed!$C$2:$C$2369,$C561)),AVERAGEIFS(Observed!AF$2:AF$2369,Observed!$A$2:$A$2369,$A561,Observed!$C$2:$C$2369,$C561),"")</f>
        <v/>
      </c>
      <c r="AG561" s="40">
        <f>IF(ISNUMBER(AVERAGEIFS(Observed!AG$2:AG$2369,Observed!$A$2:$A$2369,$A561,Observed!$C$2:$C$2369,$C561)),AVERAGEIFS(Observed!AG$2:AG$2369,Observed!$A$2:$A$2369,$A561,Observed!$C$2:$C$2369,$C561),"")</f>
        <v>2.2733333333333334</v>
      </c>
      <c r="AH561" s="41">
        <f>IF(ISNUMBER(AVERAGEIFS(Observed!AH$2:AH$2369,Observed!$A$2:$A$2369,$A561,Observed!$C$2:$C$2369,$C561)),AVERAGEIFS(Observed!AH$2:AH$2369,Observed!$A$2:$A$2369,$A561,Observed!$C$2:$C$2369,$C561),"")</f>
        <v>3.6333333333333336E-2</v>
      </c>
      <c r="AI561" s="41">
        <f>IF(ISNUMBER(AVERAGEIFS(Observed!AI$2:AI$2369,Observed!$A$2:$A$2369,$A561,Observed!$C$2:$C$2369,$C561)),AVERAGEIFS(Observed!AI$2:AI$2369,Observed!$A$2:$A$2369,$A561,Observed!$C$2:$C$2369,$C561),"")</f>
        <v>3.6333333333333336E-2</v>
      </c>
      <c r="AJ561" s="41" t="str">
        <f>IF(ISNUMBER(AVERAGEIFS(Observed!AJ$2:AJ$2369,Observed!$A$2:$A$2369,$A561,Observed!$C$2:$C$2369,$C561)),AVERAGEIFS(Observed!AJ$2:AJ$2369,Observed!$A$2:$A$2369,$A561,Observed!$C$2:$C$2369,$C561),"")</f>
        <v/>
      </c>
      <c r="AK561" s="40" t="str">
        <f>IF(ISNUMBER(AVERAGEIFS(Observed!AK$2:AK$2369,Observed!$A$2:$A$2369,$A561,Observed!$C$2:$C$2369,$C561)),AVERAGEIFS(Observed!AK$2:AK$2369,Observed!$A$2:$A$2369,$A561,Observed!$C$2:$C$2369,$C561),"")</f>
        <v/>
      </c>
      <c r="AL561" s="41" t="str">
        <f>IF(ISNUMBER(AVERAGEIFS(Observed!AL$2:AL$2369,Observed!$A$2:$A$2369,$A561,Observed!$C$2:$C$2369,$C561)),AVERAGEIFS(Observed!AL$2:AL$2369,Observed!$A$2:$A$2369,$A561,Observed!$C$2:$C$2369,$C561),"")</f>
        <v/>
      </c>
      <c r="AM561" s="40" t="str">
        <f>IF(ISNUMBER(AVERAGEIFS(Observed!AM$2:AM$2369,Observed!$A$2:$A$2369,$A561,Observed!$C$2:$C$2369,$C561)),AVERAGEIFS(Observed!AM$2:AM$2369,Observed!$A$2:$A$2369,$A561,Observed!$C$2:$C$2369,$C561),"")</f>
        <v/>
      </c>
      <c r="AN561" s="40" t="str">
        <f>IF(ISNUMBER(AVERAGEIFS(Observed!AN$2:AN$2369,Observed!$A$2:$A$2369,$A561,Observed!$C$2:$C$2369,$C561)),AVERAGEIFS(Observed!AN$2:AN$2369,Observed!$A$2:$A$2369,$A561,Observed!$C$2:$C$2369,$C561),"")</f>
        <v/>
      </c>
      <c r="AO561" s="40" t="str">
        <f>IF(ISNUMBER(AVERAGEIFS(Observed!AO$2:AO$2369,Observed!$A$2:$A$2369,$A561,Observed!$C$2:$C$2369,$C561)),AVERAGEIFS(Observed!AO$2:AO$2369,Observed!$A$2:$A$2369,$A561,Observed!$C$2:$C$2369,$C561),"")</f>
        <v/>
      </c>
      <c r="AP561" s="41" t="str">
        <f>IF(ISNUMBER(AVERAGEIFS(Observed!AP$2:AP$2369,Observed!$A$2:$A$2369,$A561,Observed!$C$2:$C$2369,$C561)),AVERAGEIFS(Observed!AP$2:AP$2369,Observed!$A$2:$A$2369,$A561,Observed!$C$2:$C$2369,$C561),"")</f>
        <v/>
      </c>
      <c r="AQ561" s="40" t="str">
        <f>IF(ISNUMBER(AVERAGEIFS(Observed!AQ$2:AQ$2369,Observed!$A$2:$A$2369,$A561,Observed!$C$2:$C$2369,$C561)),AVERAGEIFS(Observed!AQ$2:AQ$2369,Observed!$A$2:$A$2369,$A561,Observed!$C$2:$C$2369,$C561),"")</f>
        <v/>
      </c>
      <c r="AR561" s="40" t="str">
        <f>IF(ISNUMBER(AVERAGEIFS(Observed!AR$2:AR$2369,Observed!$A$2:$A$2369,$A561,Observed!$C$2:$C$2369,$C561)),AVERAGEIFS(Observed!AR$2:AR$2369,Observed!$A$2:$A$2369,$A561,Observed!$C$2:$C$2369,$C561),"")</f>
        <v/>
      </c>
      <c r="AS561" s="3">
        <f>COUNTIFS(Observed!$A$2:$A$2369,$A561,Observed!$C$2:$C$2369,$C561)</f>
        <v>3</v>
      </c>
      <c r="AT561" s="3">
        <f t="shared" si="9"/>
        <v>4</v>
      </c>
    </row>
    <row r="562" spans="1:46" x14ac:dyDescent="0.25">
      <c r="A562" t="s">
        <v>73</v>
      </c>
      <c r="B562" t="s">
        <v>68</v>
      </c>
      <c r="C562" s="7">
        <v>42124</v>
      </c>
      <c r="D562" t="s">
        <v>101</v>
      </c>
      <c r="F562">
        <v>350</v>
      </c>
      <c r="J562" t="s">
        <v>96</v>
      </c>
      <c r="K562" t="s">
        <v>59</v>
      </c>
      <c r="L562">
        <v>4</v>
      </c>
      <c r="M562" t="s">
        <v>76</v>
      </c>
      <c r="N562" s="39">
        <f>IF(ISNUMBER(AVERAGEIFS(Observed!N$2:N$2369,Observed!$A$2:$A$2369,$A562,Observed!$C$2:$C$2369,$C562)),AVERAGEIFS(Observed!N$2:N$2369,Observed!$A$2:$A$2369,$A562,Observed!$C$2:$C$2369,$C562),"")</f>
        <v>2230.2000000000003</v>
      </c>
      <c r="O562" s="40">
        <f>IF(ISNUMBER(AVERAGEIFS(Observed!O$2:O$2369,Observed!$A$2:$A$2369,$A562,Observed!$C$2:$C$2369,$C562)),AVERAGEIFS(Observed!O$2:O$2369,Observed!$A$2:$A$2369,$A562,Observed!$C$2:$C$2369,$C562),"")</f>
        <v>223.01999999999998</v>
      </c>
      <c r="P562" s="40" t="str">
        <f>IF(ISNUMBER(AVERAGEIFS(Observed!P$2:P$2369,Observed!$A$2:$A$2369,$A562,Observed!$C$2:$C$2369,$C562)),AVERAGEIFS(Observed!P$2:P$2369,Observed!$A$2:$A$2369,$A562,Observed!$C$2:$C$2369,$C562),"")</f>
        <v/>
      </c>
      <c r="Q562" s="40" t="str">
        <f>IF(ISNUMBER(AVERAGEIFS(Observed!Q$2:Q$2369,Observed!$A$2:$A$2369,$A562,Observed!$C$2:$C$2369,$C562)),AVERAGEIFS(Observed!Q$2:Q$2369,Observed!$A$2:$A$2369,$A562,Observed!$C$2:$C$2369,$C562),"")</f>
        <v/>
      </c>
      <c r="R562" s="40" t="str">
        <f>IF(ISNUMBER(AVERAGEIFS(Observed!R$2:R$2369,Observed!$A$2:$A$2369,$A562,Observed!$C$2:$C$2369,$C562)),AVERAGEIFS(Observed!R$2:R$2369,Observed!$A$2:$A$2369,$A562,Observed!$C$2:$C$2369,$C562),"")</f>
        <v/>
      </c>
      <c r="S562" s="41" t="str">
        <f>IF(ISNUMBER(AVERAGEIFS(Observed!S$2:S$2369,Observed!$A$2:$A$2369,$A562,Observed!$C$2:$C$2369,$C562)),AVERAGEIFS(Observed!S$2:S$2369,Observed!$A$2:$A$2369,$A562,Observed!$C$2:$C$2369,$C562),"")</f>
        <v/>
      </c>
      <c r="T562" s="41" t="str">
        <f>IF(ISNUMBER(AVERAGEIFS(Observed!T$2:T$2369,Observed!$A$2:$A$2369,$A562,Observed!$C$2:$C$2369,$C562)),AVERAGEIFS(Observed!T$2:T$2369,Observed!$A$2:$A$2369,$A562,Observed!$C$2:$C$2369,$C562),"")</f>
        <v/>
      </c>
      <c r="U562" s="41" t="str">
        <f>IF(ISNUMBER(AVERAGEIFS(Observed!U$2:U$2369,Observed!$A$2:$A$2369,$A562,Observed!$C$2:$C$2369,$C562)),AVERAGEIFS(Observed!U$2:U$2369,Observed!$A$2:$A$2369,$A562,Observed!$C$2:$C$2369,$C562),"")</f>
        <v/>
      </c>
      <c r="V562" s="40" t="str">
        <f>IF(ISNUMBER(AVERAGEIFS(Observed!V$2:V$2369,Observed!$A$2:$A$2369,$A562,Observed!$C$2:$C$2369,$C562)),AVERAGEIFS(Observed!V$2:V$2369,Observed!$A$2:$A$2369,$A562,Observed!$C$2:$C$2369,$C562),"")</f>
        <v/>
      </c>
      <c r="W562" s="8" t="str">
        <f>IF(ISNUMBER(AVERAGEIFS(Observed!W$2:W$2369,Observed!$A$2:$A$2369,$A562,Observed!$C$2:$C$2369,$C562)),AVERAGEIFS(Observed!W$2:W$2369,Observed!$A$2:$A$2369,$A562,Observed!$C$2:$C$2369,$C562),"")</f>
        <v/>
      </c>
      <c r="X562" s="8" t="str">
        <f>IF(ISNUMBER(AVERAGEIFS(Observed!X$2:X$2369,Observed!$A$2:$A$2369,$A562,Observed!$C$2:$C$2369,$C562)),AVERAGEIFS(Observed!X$2:X$2369,Observed!$A$2:$A$2369,$A562,Observed!$C$2:$C$2369,$C562),"")</f>
        <v/>
      </c>
      <c r="Y562" s="40" t="str">
        <f>IF(ISNUMBER(AVERAGEIFS(Observed!Y$2:Y$2369,Observed!$A$2:$A$2369,$A562,Observed!$C$2:$C$2369,$C562)),AVERAGEIFS(Observed!Y$2:Y$2369,Observed!$A$2:$A$2369,$A562,Observed!$C$2:$C$2369,$C562),"")</f>
        <v/>
      </c>
      <c r="Z562" s="40" t="str">
        <f>IF(ISNUMBER(AVERAGEIFS(Observed!Z$2:Z$2369,Observed!$A$2:$A$2369,$A562,Observed!$C$2:$C$2369,$C562)),AVERAGEIFS(Observed!Z$2:Z$2369,Observed!$A$2:$A$2369,$A562,Observed!$C$2:$C$2369,$C562),"")</f>
        <v/>
      </c>
      <c r="AA562" s="40" t="str">
        <f>IF(ISNUMBER(AVERAGEIFS(Observed!AA$2:AA$2369,Observed!$A$2:$A$2369,$A562,Observed!$C$2:$C$2369,$C562)),AVERAGEIFS(Observed!AA$2:AA$2369,Observed!$A$2:$A$2369,$A562,Observed!$C$2:$C$2369,$C562),"")</f>
        <v/>
      </c>
      <c r="AB562" s="40" t="str">
        <f>IF(ISNUMBER(AVERAGEIFS(Observed!AB$2:AB$2369,Observed!$A$2:$A$2369,$A562,Observed!$C$2:$C$2369,$C562)),AVERAGEIFS(Observed!AB$2:AB$2369,Observed!$A$2:$A$2369,$A562,Observed!$C$2:$C$2369,$C562),"")</f>
        <v/>
      </c>
      <c r="AC562" s="40" t="str">
        <f>IF(ISNUMBER(AVERAGEIFS(Observed!AC$2:AC$2369,Observed!$A$2:$A$2369,$A562,Observed!$C$2:$C$2369,$C562)),AVERAGEIFS(Observed!AC$2:AC$2369,Observed!$A$2:$A$2369,$A562,Observed!$C$2:$C$2369,$C562),"")</f>
        <v/>
      </c>
      <c r="AD562" s="40" t="str">
        <f>IF(ISNUMBER(AVERAGEIFS(Observed!AD$2:AD$2369,Observed!$A$2:$A$2369,$A562,Observed!$C$2:$C$2369,$C562)),AVERAGEIFS(Observed!AD$2:AD$2369,Observed!$A$2:$A$2369,$A562,Observed!$C$2:$C$2369,$C562),"")</f>
        <v/>
      </c>
      <c r="AE562" s="40" t="str">
        <f>IF(ISNUMBER(AVERAGEIFS(Observed!AE$2:AE$2369,Observed!$A$2:$A$2369,$A562,Observed!$C$2:$C$2369,$C562)),AVERAGEIFS(Observed!AE$2:AE$2369,Observed!$A$2:$A$2369,$A562,Observed!$C$2:$C$2369,$C562),"")</f>
        <v/>
      </c>
      <c r="AF562" s="40" t="str">
        <f>IF(ISNUMBER(AVERAGEIFS(Observed!AF$2:AF$2369,Observed!$A$2:$A$2369,$A562,Observed!$C$2:$C$2369,$C562)),AVERAGEIFS(Observed!AF$2:AF$2369,Observed!$A$2:$A$2369,$A562,Observed!$C$2:$C$2369,$C562),"")</f>
        <v/>
      </c>
      <c r="AG562" s="40">
        <f>IF(ISNUMBER(AVERAGEIFS(Observed!AG$2:AG$2369,Observed!$A$2:$A$2369,$A562,Observed!$C$2:$C$2369,$C562)),AVERAGEIFS(Observed!AG$2:AG$2369,Observed!$A$2:$A$2369,$A562,Observed!$C$2:$C$2369,$C562),"")</f>
        <v>2.3833333333333333</v>
      </c>
      <c r="AH562" s="41">
        <f>IF(ISNUMBER(AVERAGEIFS(Observed!AH$2:AH$2369,Observed!$A$2:$A$2369,$A562,Observed!$C$2:$C$2369,$C562)),AVERAGEIFS(Observed!AH$2:AH$2369,Observed!$A$2:$A$2369,$A562,Observed!$C$2:$C$2369,$C562),"")</f>
        <v>3.833333333333333E-2</v>
      </c>
      <c r="AI562" s="41">
        <f>IF(ISNUMBER(AVERAGEIFS(Observed!AI$2:AI$2369,Observed!$A$2:$A$2369,$A562,Observed!$C$2:$C$2369,$C562)),AVERAGEIFS(Observed!AI$2:AI$2369,Observed!$A$2:$A$2369,$A562,Observed!$C$2:$C$2369,$C562),"")</f>
        <v>3.833333333333333E-2</v>
      </c>
      <c r="AJ562" s="41" t="str">
        <f>IF(ISNUMBER(AVERAGEIFS(Observed!AJ$2:AJ$2369,Observed!$A$2:$A$2369,$A562,Observed!$C$2:$C$2369,$C562)),AVERAGEIFS(Observed!AJ$2:AJ$2369,Observed!$A$2:$A$2369,$A562,Observed!$C$2:$C$2369,$C562),"")</f>
        <v/>
      </c>
      <c r="AK562" s="40" t="str">
        <f>IF(ISNUMBER(AVERAGEIFS(Observed!AK$2:AK$2369,Observed!$A$2:$A$2369,$A562,Observed!$C$2:$C$2369,$C562)),AVERAGEIFS(Observed!AK$2:AK$2369,Observed!$A$2:$A$2369,$A562,Observed!$C$2:$C$2369,$C562),"")</f>
        <v/>
      </c>
      <c r="AL562" s="41" t="str">
        <f>IF(ISNUMBER(AVERAGEIFS(Observed!AL$2:AL$2369,Observed!$A$2:$A$2369,$A562,Observed!$C$2:$C$2369,$C562)),AVERAGEIFS(Observed!AL$2:AL$2369,Observed!$A$2:$A$2369,$A562,Observed!$C$2:$C$2369,$C562),"")</f>
        <v/>
      </c>
      <c r="AM562" s="40" t="str">
        <f>IF(ISNUMBER(AVERAGEIFS(Observed!AM$2:AM$2369,Observed!$A$2:$A$2369,$A562,Observed!$C$2:$C$2369,$C562)),AVERAGEIFS(Observed!AM$2:AM$2369,Observed!$A$2:$A$2369,$A562,Observed!$C$2:$C$2369,$C562),"")</f>
        <v/>
      </c>
      <c r="AN562" s="40" t="str">
        <f>IF(ISNUMBER(AVERAGEIFS(Observed!AN$2:AN$2369,Observed!$A$2:$A$2369,$A562,Observed!$C$2:$C$2369,$C562)),AVERAGEIFS(Observed!AN$2:AN$2369,Observed!$A$2:$A$2369,$A562,Observed!$C$2:$C$2369,$C562),"")</f>
        <v/>
      </c>
      <c r="AO562" s="40" t="str">
        <f>IF(ISNUMBER(AVERAGEIFS(Observed!AO$2:AO$2369,Observed!$A$2:$A$2369,$A562,Observed!$C$2:$C$2369,$C562)),AVERAGEIFS(Observed!AO$2:AO$2369,Observed!$A$2:$A$2369,$A562,Observed!$C$2:$C$2369,$C562),"")</f>
        <v/>
      </c>
      <c r="AP562" s="41" t="str">
        <f>IF(ISNUMBER(AVERAGEIFS(Observed!AP$2:AP$2369,Observed!$A$2:$A$2369,$A562,Observed!$C$2:$C$2369,$C562)),AVERAGEIFS(Observed!AP$2:AP$2369,Observed!$A$2:$A$2369,$A562,Observed!$C$2:$C$2369,$C562),"")</f>
        <v/>
      </c>
      <c r="AQ562" s="40" t="str">
        <f>IF(ISNUMBER(AVERAGEIFS(Observed!AQ$2:AQ$2369,Observed!$A$2:$A$2369,$A562,Observed!$C$2:$C$2369,$C562)),AVERAGEIFS(Observed!AQ$2:AQ$2369,Observed!$A$2:$A$2369,$A562,Observed!$C$2:$C$2369,$C562),"")</f>
        <v/>
      </c>
      <c r="AR562" s="40" t="str">
        <f>IF(ISNUMBER(AVERAGEIFS(Observed!AR$2:AR$2369,Observed!$A$2:$A$2369,$A562,Observed!$C$2:$C$2369,$C562)),AVERAGEIFS(Observed!AR$2:AR$2369,Observed!$A$2:$A$2369,$A562,Observed!$C$2:$C$2369,$C562),"")</f>
        <v/>
      </c>
      <c r="AS562" s="3">
        <f>COUNTIFS(Observed!$A$2:$A$2369,$A562,Observed!$C$2:$C$2369,$C562)</f>
        <v>3</v>
      </c>
      <c r="AT562" s="3">
        <f t="shared" si="9"/>
        <v>4</v>
      </c>
    </row>
    <row r="563" spans="1:46" x14ac:dyDescent="0.25">
      <c r="A563" t="s">
        <v>72</v>
      </c>
      <c r="B563" t="s">
        <v>68</v>
      </c>
      <c r="C563" s="7">
        <v>42124</v>
      </c>
      <c r="D563" t="s">
        <v>101</v>
      </c>
      <c r="F563">
        <v>500</v>
      </c>
      <c r="J563" t="s">
        <v>96</v>
      </c>
      <c r="K563" t="s">
        <v>59</v>
      </c>
      <c r="L563">
        <v>4</v>
      </c>
      <c r="M563" t="s">
        <v>76</v>
      </c>
      <c r="N563" s="39">
        <f>IF(ISNUMBER(AVERAGEIFS(Observed!N$2:N$2369,Observed!$A$2:$A$2369,$A563,Observed!$C$2:$C$2369,$C563)),AVERAGEIFS(Observed!N$2:N$2369,Observed!$A$2:$A$2369,$A563,Observed!$C$2:$C$2369,$C563),"")</f>
        <v>1880.4666666666665</v>
      </c>
      <c r="O563" s="40">
        <f>IF(ISNUMBER(AVERAGEIFS(Observed!O$2:O$2369,Observed!$A$2:$A$2369,$A563,Observed!$C$2:$C$2369,$C563)),AVERAGEIFS(Observed!O$2:O$2369,Observed!$A$2:$A$2369,$A563,Observed!$C$2:$C$2369,$C563),"")</f>
        <v>188.04666666666665</v>
      </c>
      <c r="P563" s="40" t="str">
        <f>IF(ISNUMBER(AVERAGEIFS(Observed!P$2:P$2369,Observed!$A$2:$A$2369,$A563,Observed!$C$2:$C$2369,$C563)),AVERAGEIFS(Observed!P$2:P$2369,Observed!$A$2:$A$2369,$A563,Observed!$C$2:$C$2369,$C563),"")</f>
        <v/>
      </c>
      <c r="Q563" s="40" t="str">
        <f>IF(ISNUMBER(AVERAGEIFS(Observed!Q$2:Q$2369,Observed!$A$2:$A$2369,$A563,Observed!$C$2:$C$2369,$C563)),AVERAGEIFS(Observed!Q$2:Q$2369,Observed!$A$2:$A$2369,$A563,Observed!$C$2:$C$2369,$C563),"")</f>
        <v/>
      </c>
      <c r="R563" s="40" t="str">
        <f>IF(ISNUMBER(AVERAGEIFS(Observed!R$2:R$2369,Observed!$A$2:$A$2369,$A563,Observed!$C$2:$C$2369,$C563)),AVERAGEIFS(Observed!R$2:R$2369,Observed!$A$2:$A$2369,$A563,Observed!$C$2:$C$2369,$C563),"")</f>
        <v/>
      </c>
      <c r="S563" s="41" t="str">
        <f>IF(ISNUMBER(AVERAGEIFS(Observed!S$2:S$2369,Observed!$A$2:$A$2369,$A563,Observed!$C$2:$C$2369,$C563)),AVERAGEIFS(Observed!S$2:S$2369,Observed!$A$2:$A$2369,$A563,Observed!$C$2:$C$2369,$C563),"")</f>
        <v/>
      </c>
      <c r="T563" s="41" t="str">
        <f>IF(ISNUMBER(AVERAGEIFS(Observed!T$2:T$2369,Observed!$A$2:$A$2369,$A563,Observed!$C$2:$C$2369,$C563)),AVERAGEIFS(Observed!T$2:T$2369,Observed!$A$2:$A$2369,$A563,Observed!$C$2:$C$2369,$C563),"")</f>
        <v/>
      </c>
      <c r="U563" s="41" t="str">
        <f>IF(ISNUMBER(AVERAGEIFS(Observed!U$2:U$2369,Observed!$A$2:$A$2369,$A563,Observed!$C$2:$C$2369,$C563)),AVERAGEIFS(Observed!U$2:U$2369,Observed!$A$2:$A$2369,$A563,Observed!$C$2:$C$2369,$C563),"")</f>
        <v/>
      </c>
      <c r="V563" s="40" t="str">
        <f>IF(ISNUMBER(AVERAGEIFS(Observed!V$2:V$2369,Observed!$A$2:$A$2369,$A563,Observed!$C$2:$C$2369,$C563)),AVERAGEIFS(Observed!V$2:V$2369,Observed!$A$2:$A$2369,$A563,Observed!$C$2:$C$2369,$C563),"")</f>
        <v/>
      </c>
      <c r="W563" s="8" t="str">
        <f>IF(ISNUMBER(AVERAGEIFS(Observed!W$2:W$2369,Observed!$A$2:$A$2369,$A563,Observed!$C$2:$C$2369,$C563)),AVERAGEIFS(Observed!W$2:W$2369,Observed!$A$2:$A$2369,$A563,Observed!$C$2:$C$2369,$C563),"")</f>
        <v/>
      </c>
      <c r="X563" s="8" t="str">
        <f>IF(ISNUMBER(AVERAGEIFS(Observed!X$2:X$2369,Observed!$A$2:$A$2369,$A563,Observed!$C$2:$C$2369,$C563)),AVERAGEIFS(Observed!X$2:X$2369,Observed!$A$2:$A$2369,$A563,Observed!$C$2:$C$2369,$C563),"")</f>
        <v/>
      </c>
      <c r="Y563" s="40" t="str">
        <f>IF(ISNUMBER(AVERAGEIFS(Observed!Y$2:Y$2369,Observed!$A$2:$A$2369,$A563,Observed!$C$2:$C$2369,$C563)),AVERAGEIFS(Observed!Y$2:Y$2369,Observed!$A$2:$A$2369,$A563,Observed!$C$2:$C$2369,$C563),"")</f>
        <v/>
      </c>
      <c r="Z563" s="40" t="str">
        <f>IF(ISNUMBER(AVERAGEIFS(Observed!Z$2:Z$2369,Observed!$A$2:$A$2369,$A563,Observed!$C$2:$C$2369,$C563)),AVERAGEIFS(Observed!Z$2:Z$2369,Observed!$A$2:$A$2369,$A563,Observed!$C$2:$C$2369,$C563),"")</f>
        <v/>
      </c>
      <c r="AA563" s="40" t="str">
        <f>IF(ISNUMBER(AVERAGEIFS(Observed!AA$2:AA$2369,Observed!$A$2:$A$2369,$A563,Observed!$C$2:$C$2369,$C563)),AVERAGEIFS(Observed!AA$2:AA$2369,Observed!$A$2:$A$2369,$A563,Observed!$C$2:$C$2369,$C563),"")</f>
        <v/>
      </c>
      <c r="AB563" s="40" t="str">
        <f>IF(ISNUMBER(AVERAGEIFS(Observed!AB$2:AB$2369,Observed!$A$2:$A$2369,$A563,Observed!$C$2:$C$2369,$C563)),AVERAGEIFS(Observed!AB$2:AB$2369,Observed!$A$2:$A$2369,$A563,Observed!$C$2:$C$2369,$C563),"")</f>
        <v/>
      </c>
      <c r="AC563" s="40" t="str">
        <f>IF(ISNUMBER(AVERAGEIFS(Observed!AC$2:AC$2369,Observed!$A$2:$A$2369,$A563,Observed!$C$2:$C$2369,$C563)),AVERAGEIFS(Observed!AC$2:AC$2369,Observed!$A$2:$A$2369,$A563,Observed!$C$2:$C$2369,$C563),"")</f>
        <v/>
      </c>
      <c r="AD563" s="40" t="str">
        <f>IF(ISNUMBER(AVERAGEIFS(Observed!AD$2:AD$2369,Observed!$A$2:$A$2369,$A563,Observed!$C$2:$C$2369,$C563)),AVERAGEIFS(Observed!AD$2:AD$2369,Observed!$A$2:$A$2369,$A563,Observed!$C$2:$C$2369,$C563),"")</f>
        <v/>
      </c>
      <c r="AE563" s="40" t="str">
        <f>IF(ISNUMBER(AVERAGEIFS(Observed!AE$2:AE$2369,Observed!$A$2:$A$2369,$A563,Observed!$C$2:$C$2369,$C563)),AVERAGEIFS(Observed!AE$2:AE$2369,Observed!$A$2:$A$2369,$A563,Observed!$C$2:$C$2369,$C563),"")</f>
        <v/>
      </c>
      <c r="AF563" s="40" t="str">
        <f>IF(ISNUMBER(AVERAGEIFS(Observed!AF$2:AF$2369,Observed!$A$2:$A$2369,$A563,Observed!$C$2:$C$2369,$C563)),AVERAGEIFS(Observed!AF$2:AF$2369,Observed!$A$2:$A$2369,$A563,Observed!$C$2:$C$2369,$C563),"")</f>
        <v/>
      </c>
      <c r="AG563" s="40">
        <f>IF(ISNUMBER(AVERAGEIFS(Observed!AG$2:AG$2369,Observed!$A$2:$A$2369,$A563,Observed!$C$2:$C$2369,$C563)),AVERAGEIFS(Observed!AG$2:AG$2369,Observed!$A$2:$A$2369,$A563,Observed!$C$2:$C$2369,$C563),"")</f>
        <v>2.3566666666666665</v>
      </c>
      <c r="AH563" s="41">
        <f>IF(ISNUMBER(AVERAGEIFS(Observed!AH$2:AH$2369,Observed!$A$2:$A$2369,$A563,Observed!$C$2:$C$2369,$C563)),AVERAGEIFS(Observed!AH$2:AH$2369,Observed!$A$2:$A$2369,$A563,Observed!$C$2:$C$2369,$C563),"")</f>
        <v>3.7666666666666668E-2</v>
      </c>
      <c r="AI563" s="41">
        <f>IF(ISNUMBER(AVERAGEIFS(Observed!AI$2:AI$2369,Observed!$A$2:$A$2369,$A563,Observed!$C$2:$C$2369,$C563)),AVERAGEIFS(Observed!AI$2:AI$2369,Observed!$A$2:$A$2369,$A563,Observed!$C$2:$C$2369,$C563),"")</f>
        <v>3.7666666666666668E-2</v>
      </c>
      <c r="AJ563" s="41" t="str">
        <f>IF(ISNUMBER(AVERAGEIFS(Observed!AJ$2:AJ$2369,Observed!$A$2:$A$2369,$A563,Observed!$C$2:$C$2369,$C563)),AVERAGEIFS(Observed!AJ$2:AJ$2369,Observed!$A$2:$A$2369,$A563,Observed!$C$2:$C$2369,$C563),"")</f>
        <v/>
      </c>
      <c r="AK563" s="40" t="str">
        <f>IF(ISNUMBER(AVERAGEIFS(Observed!AK$2:AK$2369,Observed!$A$2:$A$2369,$A563,Observed!$C$2:$C$2369,$C563)),AVERAGEIFS(Observed!AK$2:AK$2369,Observed!$A$2:$A$2369,$A563,Observed!$C$2:$C$2369,$C563),"")</f>
        <v/>
      </c>
      <c r="AL563" s="41" t="str">
        <f>IF(ISNUMBER(AVERAGEIFS(Observed!AL$2:AL$2369,Observed!$A$2:$A$2369,$A563,Observed!$C$2:$C$2369,$C563)),AVERAGEIFS(Observed!AL$2:AL$2369,Observed!$A$2:$A$2369,$A563,Observed!$C$2:$C$2369,$C563),"")</f>
        <v/>
      </c>
      <c r="AM563" s="40" t="str">
        <f>IF(ISNUMBER(AVERAGEIFS(Observed!AM$2:AM$2369,Observed!$A$2:$A$2369,$A563,Observed!$C$2:$C$2369,$C563)),AVERAGEIFS(Observed!AM$2:AM$2369,Observed!$A$2:$A$2369,$A563,Observed!$C$2:$C$2369,$C563),"")</f>
        <v/>
      </c>
      <c r="AN563" s="40" t="str">
        <f>IF(ISNUMBER(AVERAGEIFS(Observed!AN$2:AN$2369,Observed!$A$2:$A$2369,$A563,Observed!$C$2:$C$2369,$C563)),AVERAGEIFS(Observed!AN$2:AN$2369,Observed!$A$2:$A$2369,$A563,Observed!$C$2:$C$2369,$C563),"")</f>
        <v/>
      </c>
      <c r="AO563" s="40" t="str">
        <f>IF(ISNUMBER(AVERAGEIFS(Observed!AO$2:AO$2369,Observed!$A$2:$A$2369,$A563,Observed!$C$2:$C$2369,$C563)),AVERAGEIFS(Observed!AO$2:AO$2369,Observed!$A$2:$A$2369,$A563,Observed!$C$2:$C$2369,$C563),"")</f>
        <v/>
      </c>
      <c r="AP563" s="41" t="str">
        <f>IF(ISNUMBER(AVERAGEIFS(Observed!AP$2:AP$2369,Observed!$A$2:$A$2369,$A563,Observed!$C$2:$C$2369,$C563)),AVERAGEIFS(Observed!AP$2:AP$2369,Observed!$A$2:$A$2369,$A563,Observed!$C$2:$C$2369,$C563),"")</f>
        <v/>
      </c>
      <c r="AQ563" s="40" t="str">
        <f>IF(ISNUMBER(AVERAGEIFS(Observed!AQ$2:AQ$2369,Observed!$A$2:$A$2369,$A563,Observed!$C$2:$C$2369,$C563)),AVERAGEIFS(Observed!AQ$2:AQ$2369,Observed!$A$2:$A$2369,$A563,Observed!$C$2:$C$2369,$C563),"")</f>
        <v/>
      </c>
      <c r="AR563" s="40" t="str">
        <f>IF(ISNUMBER(AVERAGEIFS(Observed!AR$2:AR$2369,Observed!$A$2:$A$2369,$A563,Observed!$C$2:$C$2369,$C563)),AVERAGEIFS(Observed!AR$2:AR$2369,Observed!$A$2:$A$2369,$A563,Observed!$C$2:$C$2369,$C563),"")</f>
        <v/>
      </c>
      <c r="AS563" s="3">
        <f>COUNTIFS(Observed!$A$2:$A$2369,$A563,Observed!$C$2:$C$2369,$C563)</f>
        <v>3</v>
      </c>
      <c r="AT563" s="3">
        <f t="shared" si="9"/>
        <v>4</v>
      </c>
    </row>
    <row r="564" spans="1:46" x14ac:dyDescent="0.25">
      <c r="A564" t="s">
        <v>69</v>
      </c>
      <c r="B564" t="s">
        <v>68</v>
      </c>
      <c r="C564" s="7">
        <v>42136</v>
      </c>
      <c r="D564" t="s">
        <v>101</v>
      </c>
      <c r="F564">
        <v>0</v>
      </c>
      <c r="J564" t="s">
        <v>96</v>
      </c>
      <c r="K564" t="s">
        <v>59</v>
      </c>
      <c r="L564">
        <v>4</v>
      </c>
      <c r="M564" t="s">
        <v>77</v>
      </c>
      <c r="N564" s="39">
        <f>IF(ISNUMBER(AVERAGEIFS(Observed!N$2:N$2369,Observed!$A$2:$A$2369,$A564,Observed!$C$2:$C$2369,$C564)),AVERAGEIFS(Observed!N$2:N$2369,Observed!$A$2:$A$2369,$A564,Observed!$C$2:$C$2369,$C564),"")</f>
        <v>1353</v>
      </c>
      <c r="O564" s="40">
        <f>IF(ISNUMBER(AVERAGEIFS(Observed!O$2:O$2369,Observed!$A$2:$A$2369,$A564,Observed!$C$2:$C$2369,$C564)),AVERAGEIFS(Observed!O$2:O$2369,Observed!$A$2:$A$2369,$A564,Observed!$C$2:$C$2369,$C564),"")</f>
        <v>135.30000000000001</v>
      </c>
      <c r="P564" s="40" t="str">
        <f>IF(ISNUMBER(AVERAGEIFS(Observed!P$2:P$2369,Observed!$A$2:$A$2369,$A564,Observed!$C$2:$C$2369,$C564)),AVERAGEIFS(Observed!P$2:P$2369,Observed!$A$2:$A$2369,$A564,Observed!$C$2:$C$2369,$C564),"")</f>
        <v/>
      </c>
      <c r="Q564" s="40" t="str">
        <f>IF(ISNUMBER(AVERAGEIFS(Observed!Q$2:Q$2369,Observed!$A$2:$A$2369,$A564,Observed!$C$2:$C$2369,$C564)),AVERAGEIFS(Observed!Q$2:Q$2369,Observed!$A$2:$A$2369,$A564,Observed!$C$2:$C$2369,$C564),"")</f>
        <v/>
      </c>
      <c r="R564" s="40" t="str">
        <f>IF(ISNUMBER(AVERAGEIFS(Observed!R$2:R$2369,Observed!$A$2:$A$2369,$A564,Observed!$C$2:$C$2369,$C564)),AVERAGEIFS(Observed!R$2:R$2369,Observed!$A$2:$A$2369,$A564,Observed!$C$2:$C$2369,$C564),"")</f>
        <v/>
      </c>
      <c r="S564" s="41" t="str">
        <f>IF(ISNUMBER(AVERAGEIFS(Observed!S$2:S$2369,Observed!$A$2:$A$2369,$A564,Observed!$C$2:$C$2369,$C564)),AVERAGEIFS(Observed!S$2:S$2369,Observed!$A$2:$A$2369,$A564,Observed!$C$2:$C$2369,$C564),"")</f>
        <v/>
      </c>
      <c r="T564" s="41" t="str">
        <f>IF(ISNUMBER(AVERAGEIFS(Observed!T$2:T$2369,Observed!$A$2:$A$2369,$A564,Observed!$C$2:$C$2369,$C564)),AVERAGEIFS(Observed!T$2:T$2369,Observed!$A$2:$A$2369,$A564,Observed!$C$2:$C$2369,$C564),"")</f>
        <v/>
      </c>
      <c r="U564" s="41" t="str">
        <f>IF(ISNUMBER(AVERAGEIFS(Observed!U$2:U$2369,Observed!$A$2:$A$2369,$A564,Observed!$C$2:$C$2369,$C564)),AVERAGEIFS(Observed!U$2:U$2369,Observed!$A$2:$A$2369,$A564,Observed!$C$2:$C$2369,$C564),"")</f>
        <v/>
      </c>
      <c r="V564" s="40" t="str">
        <f>IF(ISNUMBER(AVERAGEIFS(Observed!V$2:V$2369,Observed!$A$2:$A$2369,$A564,Observed!$C$2:$C$2369,$C564)),AVERAGEIFS(Observed!V$2:V$2369,Observed!$A$2:$A$2369,$A564,Observed!$C$2:$C$2369,$C564),"")</f>
        <v/>
      </c>
      <c r="W564" s="8" t="str">
        <f>IF(ISNUMBER(AVERAGEIFS(Observed!W$2:W$2369,Observed!$A$2:$A$2369,$A564,Observed!$C$2:$C$2369,$C564)),AVERAGEIFS(Observed!W$2:W$2369,Observed!$A$2:$A$2369,$A564,Observed!$C$2:$C$2369,$C564),"")</f>
        <v/>
      </c>
      <c r="X564" s="8" t="str">
        <f>IF(ISNUMBER(AVERAGEIFS(Observed!X$2:X$2369,Observed!$A$2:$A$2369,$A564,Observed!$C$2:$C$2369,$C564)),AVERAGEIFS(Observed!X$2:X$2369,Observed!$A$2:$A$2369,$A564,Observed!$C$2:$C$2369,$C564),"")</f>
        <v/>
      </c>
      <c r="Y564" s="40" t="str">
        <f>IF(ISNUMBER(AVERAGEIFS(Observed!Y$2:Y$2369,Observed!$A$2:$A$2369,$A564,Observed!$C$2:$C$2369,$C564)),AVERAGEIFS(Observed!Y$2:Y$2369,Observed!$A$2:$A$2369,$A564,Observed!$C$2:$C$2369,$C564),"")</f>
        <v/>
      </c>
      <c r="Z564" s="40" t="str">
        <f>IF(ISNUMBER(AVERAGEIFS(Observed!Z$2:Z$2369,Observed!$A$2:$A$2369,$A564,Observed!$C$2:$C$2369,$C564)),AVERAGEIFS(Observed!Z$2:Z$2369,Observed!$A$2:$A$2369,$A564,Observed!$C$2:$C$2369,$C564),"")</f>
        <v/>
      </c>
      <c r="AA564" s="40" t="str">
        <f>IF(ISNUMBER(AVERAGEIFS(Observed!AA$2:AA$2369,Observed!$A$2:$A$2369,$A564,Observed!$C$2:$C$2369,$C564)),AVERAGEIFS(Observed!AA$2:AA$2369,Observed!$A$2:$A$2369,$A564,Observed!$C$2:$C$2369,$C564),"")</f>
        <v/>
      </c>
      <c r="AB564" s="40" t="str">
        <f>IF(ISNUMBER(AVERAGEIFS(Observed!AB$2:AB$2369,Observed!$A$2:$A$2369,$A564,Observed!$C$2:$C$2369,$C564)),AVERAGEIFS(Observed!AB$2:AB$2369,Observed!$A$2:$A$2369,$A564,Observed!$C$2:$C$2369,$C564),"")</f>
        <v/>
      </c>
      <c r="AC564" s="40" t="str">
        <f>IF(ISNUMBER(AVERAGEIFS(Observed!AC$2:AC$2369,Observed!$A$2:$A$2369,$A564,Observed!$C$2:$C$2369,$C564)),AVERAGEIFS(Observed!AC$2:AC$2369,Observed!$A$2:$A$2369,$A564,Observed!$C$2:$C$2369,$C564),"")</f>
        <v/>
      </c>
      <c r="AD564" s="40" t="str">
        <f>IF(ISNUMBER(AVERAGEIFS(Observed!AD$2:AD$2369,Observed!$A$2:$A$2369,$A564,Observed!$C$2:$C$2369,$C564)),AVERAGEIFS(Observed!AD$2:AD$2369,Observed!$A$2:$A$2369,$A564,Observed!$C$2:$C$2369,$C564),"")</f>
        <v/>
      </c>
      <c r="AE564" s="40" t="str">
        <f>IF(ISNUMBER(AVERAGEIFS(Observed!AE$2:AE$2369,Observed!$A$2:$A$2369,$A564,Observed!$C$2:$C$2369,$C564)),AVERAGEIFS(Observed!AE$2:AE$2369,Observed!$A$2:$A$2369,$A564,Observed!$C$2:$C$2369,$C564),"")</f>
        <v/>
      </c>
      <c r="AF564" s="40" t="str">
        <f>IF(ISNUMBER(AVERAGEIFS(Observed!AF$2:AF$2369,Observed!$A$2:$A$2369,$A564,Observed!$C$2:$C$2369,$C564)),AVERAGEIFS(Observed!AF$2:AF$2369,Observed!$A$2:$A$2369,$A564,Observed!$C$2:$C$2369,$C564),"")</f>
        <v/>
      </c>
      <c r="AG564" s="40" t="str">
        <f>IF(ISNUMBER(AVERAGEIFS(Observed!AG$2:AG$2369,Observed!$A$2:$A$2369,$A564,Observed!$C$2:$C$2369,$C564)),AVERAGEIFS(Observed!AG$2:AG$2369,Observed!$A$2:$A$2369,$A564,Observed!$C$2:$C$2369,$C564),"")</f>
        <v/>
      </c>
      <c r="AH564" s="41" t="str">
        <f>IF(ISNUMBER(AVERAGEIFS(Observed!AH$2:AH$2369,Observed!$A$2:$A$2369,$A564,Observed!$C$2:$C$2369,$C564)),AVERAGEIFS(Observed!AH$2:AH$2369,Observed!$A$2:$A$2369,$A564,Observed!$C$2:$C$2369,$C564),"")</f>
        <v/>
      </c>
      <c r="AI564" s="41" t="str">
        <f>IF(ISNUMBER(AVERAGEIFS(Observed!AI$2:AI$2369,Observed!$A$2:$A$2369,$A564,Observed!$C$2:$C$2369,$C564)),AVERAGEIFS(Observed!AI$2:AI$2369,Observed!$A$2:$A$2369,$A564,Observed!$C$2:$C$2369,$C564),"")</f>
        <v/>
      </c>
      <c r="AJ564" s="41" t="str">
        <f>IF(ISNUMBER(AVERAGEIFS(Observed!AJ$2:AJ$2369,Observed!$A$2:$A$2369,$A564,Observed!$C$2:$C$2369,$C564)),AVERAGEIFS(Observed!AJ$2:AJ$2369,Observed!$A$2:$A$2369,$A564,Observed!$C$2:$C$2369,$C564),"")</f>
        <v/>
      </c>
      <c r="AK564" s="40" t="str">
        <f>IF(ISNUMBER(AVERAGEIFS(Observed!AK$2:AK$2369,Observed!$A$2:$A$2369,$A564,Observed!$C$2:$C$2369,$C564)),AVERAGEIFS(Observed!AK$2:AK$2369,Observed!$A$2:$A$2369,$A564,Observed!$C$2:$C$2369,$C564),"")</f>
        <v/>
      </c>
      <c r="AL564" s="41" t="str">
        <f>IF(ISNUMBER(AVERAGEIFS(Observed!AL$2:AL$2369,Observed!$A$2:$A$2369,$A564,Observed!$C$2:$C$2369,$C564)),AVERAGEIFS(Observed!AL$2:AL$2369,Observed!$A$2:$A$2369,$A564,Observed!$C$2:$C$2369,$C564),"")</f>
        <v/>
      </c>
      <c r="AM564" s="40" t="str">
        <f>IF(ISNUMBER(AVERAGEIFS(Observed!AM$2:AM$2369,Observed!$A$2:$A$2369,$A564,Observed!$C$2:$C$2369,$C564)),AVERAGEIFS(Observed!AM$2:AM$2369,Observed!$A$2:$A$2369,$A564,Observed!$C$2:$C$2369,$C564),"")</f>
        <v/>
      </c>
      <c r="AN564" s="40" t="str">
        <f>IF(ISNUMBER(AVERAGEIFS(Observed!AN$2:AN$2369,Observed!$A$2:$A$2369,$A564,Observed!$C$2:$C$2369,$C564)),AVERAGEIFS(Observed!AN$2:AN$2369,Observed!$A$2:$A$2369,$A564,Observed!$C$2:$C$2369,$C564),"")</f>
        <v/>
      </c>
      <c r="AO564" s="40" t="str">
        <f>IF(ISNUMBER(AVERAGEIFS(Observed!AO$2:AO$2369,Observed!$A$2:$A$2369,$A564,Observed!$C$2:$C$2369,$C564)),AVERAGEIFS(Observed!AO$2:AO$2369,Observed!$A$2:$A$2369,$A564,Observed!$C$2:$C$2369,$C564),"")</f>
        <v/>
      </c>
      <c r="AP564" s="41" t="str">
        <f>IF(ISNUMBER(AVERAGEIFS(Observed!AP$2:AP$2369,Observed!$A$2:$A$2369,$A564,Observed!$C$2:$C$2369,$C564)),AVERAGEIFS(Observed!AP$2:AP$2369,Observed!$A$2:$A$2369,$A564,Observed!$C$2:$C$2369,$C564),"")</f>
        <v/>
      </c>
      <c r="AQ564" s="40" t="str">
        <f>IF(ISNUMBER(AVERAGEIFS(Observed!AQ$2:AQ$2369,Observed!$A$2:$A$2369,$A564,Observed!$C$2:$C$2369,$C564)),AVERAGEIFS(Observed!AQ$2:AQ$2369,Observed!$A$2:$A$2369,$A564,Observed!$C$2:$C$2369,$C564),"")</f>
        <v/>
      </c>
      <c r="AR564" s="40" t="str">
        <f>IF(ISNUMBER(AVERAGEIFS(Observed!AR$2:AR$2369,Observed!$A$2:$A$2369,$A564,Observed!$C$2:$C$2369,$C564)),AVERAGEIFS(Observed!AR$2:AR$2369,Observed!$A$2:$A$2369,$A564,Observed!$C$2:$C$2369,$C564),"")</f>
        <v/>
      </c>
      <c r="AS564" s="3">
        <f>COUNTIFS(Observed!$A$2:$A$2369,$A564,Observed!$C$2:$C$2369,$C564)</f>
        <v>2</v>
      </c>
      <c r="AT564" s="3">
        <f t="shared" si="9"/>
        <v>1</v>
      </c>
    </row>
    <row r="565" spans="1:46" x14ac:dyDescent="0.25">
      <c r="A565" t="s">
        <v>71</v>
      </c>
      <c r="B565" t="s">
        <v>68</v>
      </c>
      <c r="C565" s="7">
        <v>42136</v>
      </c>
      <c r="D565" t="s">
        <v>101</v>
      </c>
      <c r="F565">
        <v>50</v>
      </c>
      <c r="J565" t="s">
        <v>96</v>
      </c>
      <c r="K565" t="s">
        <v>59</v>
      </c>
      <c r="L565">
        <v>4</v>
      </c>
      <c r="M565" t="s">
        <v>77</v>
      </c>
      <c r="N565" s="39">
        <f>IF(ISNUMBER(AVERAGEIFS(Observed!N$2:N$2369,Observed!$A$2:$A$2369,$A565,Observed!$C$2:$C$2369,$C565)),AVERAGEIFS(Observed!N$2:N$2369,Observed!$A$2:$A$2369,$A565,Observed!$C$2:$C$2369,$C565),"")</f>
        <v>1679.8</v>
      </c>
      <c r="O565" s="40">
        <f>IF(ISNUMBER(AVERAGEIFS(Observed!O$2:O$2369,Observed!$A$2:$A$2369,$A565,Observed!$C$2:$C$2369,$C565)),AVERAGEIFS(Observed!O$2:O$2369,Observed!$A$2:$A$2369,$A565,Observed!$C$2:$C$2369,$C565),"")</f>
        <v>167.98</v>
      </c>
      <c r="P565" s="40" t="str">
        <f>IF(ISNUMBER(AVERAGEIFS(Observed!P$2:P$2369,Observed!$A$2:$A$2369,$A565,Observed!$C$2:$C$2369,$C565)),AVERAGEIFS(Observed!P$2:P$2369,Observed!$A$2:$A$2369,$A565,Observed!$C$2:$C$2369,$C565),"")</f>
        <v/>
      </c>
      <c r="Q565" s="40" t="str">
        <f>IF(ISNUMBER(AVERAGEIFS(Observed!Q$2:Q$2369,Observed!$A$2:$A$2369,$A565,Observed!$C$2:$C$2369,$C565)),AVERAGEIFS(Observed!Q$2:Q$2369,Observed!$A$2:$A$2369,$A565,Observed!$C$2:$C$2369,$C565),"")</f>
        <v/>
      </c>
      <c r="R565" s="40" t="str">
        <f>IF(ISNUMBER(AVERAGEIFS(Observed!R$2:R$2369,Observed!$A$2:$A$2369,$A565,Observed!$C$2:$C$2369,$C565)),AVERAGEIFS(Observed!R$2:R$2369,Observed!$A$2:$A$2369,$A565,Observed!$C$2:$C$2369,$C565),"")</f>
        <v/>
      </c>
      <c r="S565" s="41" t="str">
        <f>IF(ISNUMBER(AVERAGEIFS(Observed!S$2:S$2369,Observed!$A$2:$A$2369,$A565,Observed!$C$2:$C$2369,$C565)),AVERAGEIFS(Observed!S$2:S$2369,Observed!$A$2:$A$2369,$A565,Observed!$C$2:$C$2369,$C565),"")</f>
        <v/>
      </c>
      <c r="T565" s="41" t="str">
        <f>IF(ISNUMBER(AVERAGEIFS(Observed!T$2:T$2369,Observed!$A$2:$A$2369,$A565,Observed!$C$2:$C$2369,$C565)),AVERAGEIFS(Observed!T$2:T$2369,Observed!$A$2:$A$2369,$A565,Observed!$C$2:$C$2369,$C565),"")</f>
        <v/>
      </c>
      <c r="U565" s="41" t="str">
        <f>IF(ISNUMBER(AVERAGEIFS(Observed!U$2:U$2369,Observed!$A$2:$A$2369,$A565,Observed!$C$2:$C$2369,$C565)),AVERAGEIFS(Observed!U$2:U$2369,Observed!$A$2:$A$2369,$A565,Observed!$C$2:$C$2369,$C565),"")</f>
        <v/>
      </c>
      <c r="V565" s="40" t="str">
        <f>IF(ISNUMBER(AVERAGEIFS(Observed!V$2:V$2369,Observed!$A$2:$A$2369,$A565,Observed!$C$2:$C$2369,$C565)),AVERAGEIFS(Observed!V$2:V$2369,Observed!$A$2:$A$2369,$A565,Observed!$C$2:$C$2369,$C565),"")</f>
        <v/>
      </c>
      <c r="W565" s="8" t="str">
        <f>IF(ISNUMBER(AVERAGEIFS(Observed!W$2:W$2369,Observed!$A$2:$A$2369,$A565,Observed!$C$2:$C$2369,$C565)),AVERAGEIFS(Observed!W$2:W$2369,Observed!$A$2:$A$2369,$A565,Observed!$C$2:$C$2369,$C565),"")</f>
        <v/>
      </c>
      <c r="X565" s="8" t="str">
        <f>IF(ISNUMBER(AVERAGEIFS(Observed!X$2:X$2369,Observed!$A$2:$A$2369,$A565,Observed!$C$2:$C$2369,$C565)),AVERAGEIFS(Observed!X$2:X$2369,Observed!$A$2:$A$2369,$A565,Observed!$C$2:$C$2369,$C565),"")</f>
        <v/>
      </c>
      <c r="Y565" s="40" t="str">
        <f>IF(ISNUMBER(AVERAGEIFS(Observed!Y$2:Y$2369,Observed!$A$2:$A$2369,$A565,Observed!$C$2:$C$2369,$C565)),AVERAGEIFS(Observed!Y$2:Y$2369,Observed!$A$2:$A$2369,$A565,Observed!$C$2:$C$2369,$C565),"")</f>
        <v/>
      </c>
      <c r="Z565" s="40" t="str">
        <f>IF(ISNUMBER(AVERAGEIFS(Observed!Z$2:Z$2369,Observed!$A$2:$A$2369,$A565,Observed!$C$2:$C$2369,$C565)),AVERAGEIFS(Observed!Z$2:Z$2369,Observed!$A$2:$A$2369,$A565,Observed!$C$2:$C$2369,$C565),"")</f>
        <v/>
      </c>
      <c r="AA565" s="40" t="str">
        <f>IF(ISNUMBER(AVERAGEIFS(Observed!AA$2:AA$2369,Observed!$A$2:$A$2369,$A565,Observed!$C$2:$C$2369,$C565)),AVERAGEIFS(Observed!AA$2:AA$2369,Observed!$A$2:$A$2369,$A565,Observed!$C$2:$C$2369,$C565),"")</f>
        <v/>
      </c>
      <c r="AB565" s="40" t="str">
        <f>IF(ISNUMBER(AVERAGEIFS(Observed!AB$2:AB$2369,Observed!$A$2:$A$2369,$A565,Observed!$C$2:$C$2369,$C565)),AVERAGEIFS(Observed!AB$2:AB$2369,Observed!$A$2:$A$2369,$A565,Observed!$C$2:$C$2369,$C565),"")</f>
        <v/>
      </c>
      <c r="AC565" s="40" t="str">
        <f>IF(ISNUMBER(AVERAGEIFS(Observed!AC$2:AC$2369,Observed!$A$2:$A$2369,$A565,Observed!$C$2:$C$2369,$C565)),AVERAGEIFS(Observed!AC$2:AC$2369,Observed!$A$2:$A$2369,$A565,Observed!$C$2:$C$2369,$C565),"")</f>
        <v/>
      </c>
      <c r="AD565" s="40" t="str">
        <f>IF(ISNUMBER(AVERAGEIFS(Observed!AD$2:AD$2369,Observed!$A$2:$A$2369,$A565,Observed!$C$2:$C$2369,$C565)),AVERAGEIFS(Observed!AD$2:AD$2369,Observed!$A$2:$A$2369,$A565,Observed!$C$2:$C$2369,$C565),"")</f>
        <v/>
      </c>
      <c r="AE565" s="40" t="str">
        <f>IF(ISNUMBER(AVERAGEIFS(Observed!AE$2:AE$2369,Observed!$A$2:$A$2369,$A565,Observed!$C$2:$C$2369,$C565)),AVERAGEIFS(Observed!AE$2:AE$2369,Observed!$A$2:$A$2369,$A565,Observed!$C$2:$C$2369,$C565),"")</f>
        <v/>
      </c>
      <c r="AF565" s="40" t="str">
        <f>IF(ISNUMBER(AVERAGEIFS(Observed!AF$2:AF$2369,Observed!$A$2:$A$2369,$A565,Observed!$C$2:$C$2369,$C565)),AVERAGEIFS(Observed!AF$2:AF$2369,Observed!$A$2:$A$2369,$A565,Observed!$C$2:$C$2369,$C565),"")</f>
        <v/>
      </c>
      <c r="AG565" s="40" t="str">
        <f>IF(ISNUMBER(AVERAGEIFS(Observed!AG$2:AG$2369,Observed!$A$2:$A$2369,$A565,Observed!$C$2:$C$2369,$C565)),AVERAGEIFS(Observed!AG$2:AG$2369,Observed!$A$2:$A$2369,$A565,Observed!$C$2:$C$2369,$C565),"")</f>
        <v/>
      </c>
      <c r="AH565" s="41" t="str">
        <f>IF(ISNUMBER(AVERAGEIFS(Observed!AH$2:AH$2369,Observed!$A$2:$A$2369,$A565,Observed!$C$2:$C$2369,$C565)),AVERAGEIFS(Observed!AH$2:AH$2369,Observed!$A$2:$A$2369,$A565,Observed!$C$2:$C$2369,$C565),"")</f>
        <v/>
      </c>
      <c r="AI565" s="41" t="str">
        <f>IF(ISNUMBER(AVERAGEIFS(Observed!AI$2:AI$2369,Observed!$A$2:$A$2369,$A565,Observed!$C$2:$C$2369,$C565)),AVERAGEIFS(Observed!AI$2:AI$2369,Observed!$A$2:$A$2369,$A565,Observed!$C$2:$C$2369,$C565),"")</f>
        <v/>
      </c>
      <c r="AJ565" s="41" t="str">
        <f>IF(ISNUMBER(AVERAGEIFS(Observed!AJ$2:AJ$2369,Observed!$A$2:$A$2369,$A565,Observed!$C$2:$C$2369,$C565)),AVERAGEIFS(Observed!AJ$2:AJ$2369,Observed!$A$2:$A$2369,$A565,Observed!$C$2:$C$2369,$C565),"")</f>
        <v/>
      </c>
      <c r="AK565" s="40" t="str">
        <f>IF(ISNUMBER(AVERAGEIFS(Observed!AK$2:AK$2369,Observed!$A$2:$A$2369,$A565,Observed!$C$2:$C$2369,$C565)),AVERAGEIFS(Observed!AK$2:AK$2369,Observed!$A$2:$A$2369,$A565,Observed!$C$2:$C$2369,$C565),"")</f>
        <v/>
      </c>
      <c r="AL565" s="41" t="str">
        <f>IF(ISNUMBER(AVERAGEIFS(Observed!AL$2:AL$2369,Observed!$A$2:$A$2369,$A565,Observed!$C$2:$C$2369,$C565)),AVERAGEIFS(Observed!AL$2:AL$2369,Observed!$A$2:$A$2369,$A565,Observed!$C$2:$C$2369,$C565),"")</f>
        <v/>
      </c>
      <c r="AM565" s="40" t="str">
        <f>IF(ISNUMBER(AVERAGEIFS(Observed!AM$2:AM$2369,Observed!$A$2:$A$2369,$A565,Observed!$C$2:$C$2369,$C565)),AVERAGEIFS(Observed!AM$2:AM$2369,Observed!$A$2:$A$2369,$A565,Observed!$C$2:$C$2369,$C565),"")</f>
        <v/>
      </c>
      <c r="AN565" s="40" t="str">
        <f>IF(ISNUMBER(AVERAGEIFS(Observed!AN$2:AN$2369,Observed!$A$2:$A$2369,$A565,Observed!$C$2:$C$2369,$C565)),AVERAGEIFS(Observed!AN$2:AN$2369,Observed!$A$2:$A$2369,$A565,Observed!$C$2:$C$2369,$C565),"")</f>
        <v/>
      </c>
      <c r="AO565" s="40" t="str">
        <f>IF(ISNUMBER(AVERAGEIFS(Observed!AO$2:AO$2369,Observed!$A$2:$A$2369,$A565,Observed!$C$2:$C$2369,$C565)),AVERAGEIFS(Observed!AO$2:AO$2369,Observed!$A$2:$A$2369,$A565,Observed!$C$2:$C$2369,$C565),"")</f>
        <v/>
      </c>
      <c r="AP565" s="41" t="str">
        <f>IF(ISNUMBER(AVERAGEIFS(Observed!AP$2:AP$2369,Observed!$A$2:$A$2369,$A565,Observed!$C$2:$C$2369,$C565)),AVERAGEIFS(Observed!AP$2:AP$2369,Observed!$A$2:$A$2369,$A565,Observed!$C$2:$C$2369,$C565),"")</f>
        <v/>
      </c>
      <c r="AQ565" s="40" t="str">
        <f>IF(ISNUMBER(AVERAGEIFS(Observed!AQ$2:AQ$2369,Observed!$A$2:$A$2369,$A565,Observed!$C$2:$C$2369,$C565)),AVERAGEIFS(Observed!AQ$2:AQ$2369,Observed!$A$2:$A$2369,$A565,Observed!$C$2:$C$2369,$C565),"")</f>
        <v/>
      </c>
      <c r="AR565" s="40" t="str">
        <f>IF(ISNUMBER(AVERAGEIFS(Observed!AR$2:AR$2369,Observed!$A$2:$A$2369,$A565,Observed!$C$2:$C$2369,$C565)),AVERAGEIFS(Observed!AR$2:AR$2369,Observed!$A$2:$A$2369,$A565,Observed!$C$2:$C$2369,$C565),"")</f>
        <v/>
      </c>
      <c r="AS565" s="3">
        <f>COUNTIFS(Observed!$A$2:$A$2369,$A565,Observed!$C$2:$C$2369,$C565)</f>
        <v>2</v>
      </c>
      <c r="AT565" s="3">
        <f t="shared" si="9"/>
        <v>1</v>
      </c>
    </row>
    <row r="566" spans="1:46" x14ac:dyDescent="0.25">
      <c r="A566" t="s">
        <v>70</v>
      </c>
      <c r="B566" t="s">
        <v>68</v>
      </c>
      <c r="C566" s="7">
        <v>42136</v>
      </c>
      <c r="D566" t="s">
        <v>101</v>
      </c>
      <c r="F566">
        <v>100</v>
      </c>
      <c r="J566" t="s">
        <v>96</v>
      </c>
      <c r="K566" t="s">
        <v>59</v>
      </c>
      <c r="L566">
        <v>4</v>
      </c>
      <c r="M566" t="s">
        <v>77</v>
      </c>
      <c r="N566" s="39">
        <f>IF(ISNUMBER(AVERAGEIFS(Observed!N$2:N$2369,Observed!$A$2:$A$2369,$A566,Observed!$C$2:$C$2369,$C566)),AVERAGEIFS(Observed!N$2:N$2369,Observed!$A$2:$A$2369,$A566,Observed!$C$2:$C$2369,$C566),"")</f>
        <v>1791.6</v>
      </c>
      <c r="O566" s="40">
        <f>IF(ISNUMBER(AVERAGEIFS(Observed!O$2:O$2369,Observed!$A$2:$A$2369,$A566,Observed!$C$2:$C$2369,$C566)),AVERAGEIFS(Observed!O$2:O$2369,Observed!$A$2:$A$2369,$A566,Observed!$C$2:$C$2369,$C566),"")</f>
        <v>179.16</v>
      </c>
      <c r="P566" s="40" t="str">
        <f>IF(ISNUMBER(AVERAGEIFS(Observed!P$2:P$2369,Observed!$A$2:$A$2369,$A566,Observed!$C$2:$C$2369,$C566)),AVERAGEIFS(Observed!P$2:P$2369,Observed!$A$2:$A$2369,$A566,Observed!$C$2:$C$2369,$C566),"")</f>
        <v/>
      </c>
      <c r="Q566" s="40" t="str">
        <f>IF(ISNUMBER(AVERAGEIFS(Observed!Q$2:Q$2369,Observed!$A$2:$A$2369,$A566,Observed!$C$2:$C$2369,$C566)),AVERAGEIFS(Observed!Q$2:Q$2369,Observed!$A$2:$A$2369,$A566,Observed!$C$2:$C$2369,$C566),"")</f>
        <v/>
      </c>
      <c r="R566" s="40" t="str">
        <f>IF(ISNUMBER(AVERAGEIFS(Observed!R$2:R$2369,Observed!$A$2:$A$2369,$A566,Observed!$C$2:$C$2369,$C566)),AVERAGEIFS(Observed!R$2:R$2369,Observed!$A$2:$A$2369,$A566,Observed!$C$2:$C$2369,$C566),"")</f>
        <v/>
      </c>
      <c r="S566" s="41" t="str">
        <f>IF(ISNUMBER(AVERAGEIFS(Observed!S$2:S$2369,Observed!$A$2:$A$2369,$A566,Observed!$C$2:$C$2369,$C566)),AVERAGEIFS(Observed!S$2:S$2369,Observed!$A$2:$A$2369,$A566,Observed!$C$2:$C$2369,$C566),"")</f>
        <v/>
      </c>
      <c r="T566" s="41" t="str">
        <f>IF(ISNUMBER(AVERAGEIFS(Observed!T$2:T$2369,Observed!$A$2:$A$2369,$A566,Observed!$C$2:$C$2369,$C566)),AVERAGEIFS(Observed!T$2:T$2369,Observed!$A$2:$A$2369,$A566,Observed!$C$2:$C$2369,$C566),"")</f>
        <v/>
      </c>
      <c r="U566" s="41" t="str">
        <f>IF(ISNUMBER(AVERAGEIFS(Observed!U$2:U$2369,Observed!$A$2:$A$2369,$A566,Observed!$C$2:$C$2369,$C566)),AVERAGEIFS(Observed!U$2:U$2369,Observed!$A$2:$A$2369,$A566,Observed!$C$2:$C$2369,$C566),"")</f>
        <v/>
      </c>
      <c r="V566" s="40" t="str">
        <f>IF(ISNUMBER(AVERAGEIFS(Observed!V$2:V$2369,Observed!$A$2:$A$2369,$A566,Observed!$C$2:$C$2369,$C566)),AVERAGEIFS(Observed!V$2:V$2369,Observed!$A$2:$A$2369,$A566,Observed!$C$2:$C$2369,$C566),"")</f>
        <v/>
      </c>
      <c r="W566" s="8" t="str">
        <f>IF(ISNUMBER(AVERAGEIFS(Observed!W$2:W$2369,Observed!$A$2:$A$2369,$A566,Observed!$C$2:$C$2369,$C566)),AVERAGEIFS(Observed!W$2:W$2369,Observed!$A$2:$A$2369,$A566,Observed!$C$2:$C$2369,$C566),"")</f>
        <v/>
      </c>
      <c r="X566" s="8" t="str">
        <f>IF(ISNUMBER(AVERAGEIFS(Observed!X$2:X$2369,Observed!$A$2:$A$2369,$A566,Observed!$C$2:$C$2369,$C566)),AVERAGEIFS(Observed!X$2:X$2369,Observed!$A$2:$A$2369,$A566,Observed!$C$2:$C$2369,$C566),"")</f>
        <v/>
      </c>
      <c r="Y566" s="40" t="str">
        <f>IF(ISNUMBER(AVERAGEIFS(Observed!Y$2:Y$2369,Observed!$A$2:$A$2369,$A566,Observed!$C$2:$C$2369,$C566)),AVERAGEIFS(Observed!Y$2:Y$2369,Observed!$A$2:$A$2369,$A566,Observed!$C$2:$C$2369,$C566),"")</f>
        <v/>
      </c>
      <c r="Z566" s="40" t="str">
        <f>IF(ISNUMBER(AVERAGEIFS(Observed!Z$2:Z$2369,Observed!$A$2:$A$2369,$A566,Observed!$C$2:$C$2369,$C566)),AVERAGEIFS(Observed!Z$2:Z$2369,Observed!$A$2:$A$2369,$A566,Observed!$C$2:$C$2369,$C566),"")</f>
        <v/>
      </c>
      <c r="AA566" s="40" t="str">
        <f>IF(ISNUMBER(AVERAGEIFS(Observed!AA$2:AA$2369,Observed!$A$2:$A$2369,$A566,Observed!$C$2:$C$2369,$C566)),AVERAGEIFS(Observed!AA$2:AA$2369,Observed!$A$2:$A$2369,$A566,Observed!$C$2:$C$2369,$C566),"")</f>
        <v/>
      </c>
      <c r="AB566" s="40" t="str">
        <f>IF(ISNUMBER(AVERAGEIFS(Observed!AB$2:AB$2369,Observed!$A$2:$A$2369,$A566,Observed!$C$2:$C$2369,$C566)),AVERAGEIFS(Observed!AB$2:AB$2369,Observed!$A$2:$A$2369,$A566,Observed!$C$2:$C$2369,$C566),"")</f>
        <v/>
      </c>
      <c r="AC566" s="40" t="str">
        <f>IF(ISNUMBER(AVERAGEIFS(Observed!AC$2:AC$2369,Observed!$A$2:$A$2369,$A566,Observed!$C$2:$C$2369,$C566)),AVERAGEIFS(Observed!AC$2:AC$2369,Observed!$A$2:$A$2369,$A566,Observed!$C$2:$C$2369,$C566),"")</f>
        <v/>
      </c>
      <c r="AD566" s="40" t="str">
        <f>IF(ISNUMBER(AVERAGEIFS(Observed!AD$2:AD$2369,Observed!$A$2:$A$2369,$A566,Observed!$C$2:$C$2369,$C566)),AVERAGEIFS(Observed!AD$2:AD$2369,Observed!$A$2:$A$2369,$A566,Observed!$C$2:$C$2369,$C566),"")</f>
        <v/>
      </c>
      <c r="AE566" s="40" t="str">
        <f>IF(ISNUMBER(AVERAGEIFS(Observed!AE$2:AE$2369,Observed!$A$2:$A$2369,$A566,Observed!$C$2:$C$2369,$C566)),AVERAGEIFS(Observed!AE$2:AE$2369,Observed!$A$2:$A$2369,$A566,Observed!$C$2:$C$2369,$C566),"")</f>
        <v/>
      </c>
      <c r="AF566" s="40" t="str">
        <f>IF(ISNUMBER(AVERAGEIFS(Observed!AF$2:AF$2369,Observed!$A$2:$A$2369,$A566,Observed!$C$2:$C$2369,$C566)),AVERAGEIFS(Observed!AF$2:AF$2369,Observed!$A$2:$A$2369,$A566,Observed!$C$2:$C$2369,$C566),"")</f>
        <v/>
      </c>
      <c r="AG566" s="40" t="str">
        <f>IF(ISNUMBER(AVERAGEIFS(Observed!AG$2:AG$2369,Observed!$A$2:$A$2369,$A566,Observed!$C$2:$C$2369,$C566)),AVERAGEIFS(Observed!AG$2:AG$2369,Observed!$A$2:$A$2369,$A566,Observed!$C$2:$C$2369,$C566),"")</f>
        <v/>
      </c>
      <c r="AH566" s="41" t="str">
        <f>IF(ISNUMBER(AVERAGEIFS(Observed!AH$2:AH$2369,Observed!$A$2:$A$2369,$A566,Observed!$C$2:$C$2369,$C566)),AVERAGEIFS(Observed!AH$2:AH$2369,Observed!$A$2:$A$2369,$A566,Observed!$C$2:$C$2369,$C566),"")</f>
        <v/>
      </c>
      <c r="AI566" s="41" t="str">
        <f>IF(ISNUMBER(AVERAGEIFS(Observed!AI$2:AI$2369,Observed!$A$2:$A$2369,$A566,Observed!$C$2:$C$2369,$C566)),AVERAGEIFS(Observed!AI$2:AI$2369,Observed!$A$2:$A$2369,$A566,Observed!$C$2:$C$2369,$C566),"")</f>
        <v/>
      </c>
      <c r="AJ566" s="41" t="str">
        <f>IF(ISNUMBER(AVERAGEIFS(Observed!AJ$2:AJ$2369,Observed!$A$2:$A$2369,$A566,Observed!$C$2:$C$2369,$C566)),AVERAGEIFS(Observed!AJ$2:AJ$2369,Observed!$A$2:$A$2369,$A566,Observed!$C$2:$C$2369,$C566),"")</f>
        <v/>
      </c>
      <c r="AK566" s="40" t="str">
        <f>IF(ISNUMBER(AVERAGEIFS(Observed!AK$2:AK$2369,Observed!$A$2:$A$2369,$A566,Observed!$C$2:$C$2369,$C566)),AVERAGEIFS(Observed!AK$2:AK$2369,Observed!$A$2:$A$2369,$A566,Observed!$C$2:$C$2369,$C566),"")</f>
        <v/>
      </c>
      <c r="AL566" s="41" t="str">
        <f>IF(ISNUMBER(AVERAGEIFS(Observed!AL$2:AL$2369,Observed!$A$2:$A$2369,$A566,Observed!$C$2:$C$2369,$C566)),AVERAGEIFS(Observed!AL$2:AL$2369,Observed!$A$2:$A$2369,$A566,Observed!$C$2:$C$2369,$C566),"")</f>
        <v/>
      </c>
      <c r="AM566" s="40" t="str">
        <f>IF(ISNUMBER(AVERAGEIFS(Observed!AM$2:AM$2369,Observed!$A$2:$A$2369,$A566,Observed!$C$2:$C$2369,$C566)),AVERAGEIFS(Observed!AM$2:AM$2369,Observed!$A$2:$A$2369,$A566,Observed!$C$2:$C$2369,$C566),"")</f>
        <v/>
      </c>
      <c r="AN566" s="40" t="str">
        <f>IF(ISNUMBER(AVERAGEIFS(Observed!AN$2:AN$2369,Observed!$A$2:$A$2369,$A566,Observed!$C$2:$C$2369,$C566)),AVERAGEIFS(Observed!AN$2:AN$2369,Observed!$A$2:$A$2369,$A566,Observed!$C$2:$C$2369,$C566),"")</f>
        <v/>
      </c>
      <c r="AO566" s="40" t="str">
        <f>IF(ISNUMBER(AVERAGEIFS(Observed!AO$2:AO$2369,Observed!$A$2:$A$2369,$A566,Observed!$C$2:$C$2369,$C566)),AVERAGEIFS(Observed!AO$2:AO$2369,Observed!$A$2:$A$2369,$A566,Observed!$C$2:$C$2369,$C566),"")</f>
        <v/>
      </c>
      <c r="AP566" s="41" t="str">
        <f>IF(ISNUMBER(AVERAGEIFS(Observed!AP$2:AP$2369,Observed!$A$2:$A$2369,$A566,Observed!$C$2:$C$2369,$C566)),AVERAGEIFS(Observed!AP$2:AP$2369,Observed!$A$2:$A$2369,$A566,Observed!$C$2:$C$2369,$C566),"")</f>
        <v/>
      </c>
      <c r="AQ566" s="40" t="str">
        <f>IF(ISNUMBER(AVERAGEIFS(Observed!AQ$2:AQ$2369,Observed!$A$2:$A$2369,$A566,Observed!$C$2:$C$2369,$C566)),AVERAGEIFS(Observed!AQ$2:AQ$2369,Observed!$A$2:$A$2369,$A566,Observed!$C$2:$C$2369,$C566),"")</f>
        <v/>
      </c>
      <c r="AR566" s="40" t="str">
        <f>IF(ISNUMBER(AVERAGEIFS(Observed!AR$2:AR$2369,Observed!$A$2:$A$2369,$A566,Observed!$C$2:$C$2369,$C566)),AVERAGEIFS(Observed!AR$2:AR$2369,Observed!$A$2:$A$2369,$A566,Observed!$C$2:$C$2369,$C566),"")</f>
        <v/>
      </c>
      <c r="AS566" s="3">
        <f>COUNTIFS(Observed!$A$2:$A$2369,$A566,Observed!$C$2:$C$2369,$C566)</f>
        <v>2</v>
      </c>
      <c r="AT566" s="3">
        <f t="shared" si="9"/>
        <v>1</v>
      </c>
    </row>
    <row r="567" spans="1:46" x14ac:dyDescent="0.25">
      <c r="A567" t="s">
        <v>67</v>
      </c>
      <c r="B567" t="s">
        <v>68</v>
      </c>
      <c r="C567" s="7">
        <v>42136</v>
      </c>
      <c r="D567" t="s">
        <v>101</v>
      </c>
      <c r="F567">
        <v>200</v>
      </c>
      <c r="J567" t="s">
        <v>96</v>
      </c>
      <c r="K567" t="s">
        <v>59</v>
      </c>
      <c r="L567">
        <v>4</v>
      </c>
      <c r="M567" t="s">
        <v>77</v>
      </c>
      <c r="N567" s="39">
        <f>IF(ISNUMBER(AVERAGEIFS(Observed!N$2:N$2369,Observed!$A$2:$A$2369,$A567,Observed!$C$2:$C$2369,$C567)),AVERAGEIFS(Observed!N$2:N$2369,Observed!$A$2:$A$2369,$A567,Observed!$C$2:$C$2369,$C567),"")</f>
        <v>1989.3999999999999</v>
      </c>
      <c r="O567" s="40">
        <f>IF(ISNUMBER(AVERAGEIFS(Observed!O$2:O$2369,Observed!$A$2:$A$2369,$A567,Observed!$C$2:$C$2369,$C567)),AVERAGEIFS(Observed!O$2:O$2369,Observed!$A$2:$A$2369,$A567,Observed!$C$2:$C$2369,$C567),"")</f>
        <v>198.94</v>
      </c>
      <c r="P567" s="40" t="str">
        <f>IF(ISNUMBER(AVERAGEIFS(Observed!P$2:P$2369,Observed!$A$2:$A$2369,$A567,Observed!$C$2:$C$2369,$C567)),AVERAGEIFS(Observed!P$2:P$2369,Observed!$A$2:$A$2369,$A567,Observed!$C$2:$C$2369,$C567),"")</f>
        <v/>
      </c>
      <c r="Q567" s="40" t="str">
        <f>IF(ISNUMBER(AVERAGEIFS(Observed!Q$2:Q$2369,Observed!$A$2:$A$2369,$A567,Observed!$C$2:$C$2369,$C567)),AVERAGEIFS(Observed!Q$2:Q$2369,Observed!$A$2:$A$2369,$A567,Observed!$C$2:$C$2369,$C567),"")</f>
        <v/>
      </c>
      <c r="R567" s="40" t="str">
        <f>IF(ISNUMBER(AVERAGEIFS(Observed!R$2:R$2369,Observed!$A$2:$A$2369,$A567,Observed!$C$2:$C$2369,$C567)),AVERAGEIFS(Observed!R$2:R$2369,Observed!$A$2:$A$2369,$A567,Observed!$C$2:$C$2369,$C567),"")</f>
        <v/>
      </c>
      <c r="S567" s="41" t="str">
        <f>IF(ISNUMBER(AVERAGEIFS(Observed!S$2:S$2369,Observed!$A$2:$A$2369,$A567,Observed!$C$2:$C$2369,$C567)),AVERAGEIFS(Observed!S$2:S$2369,Observed!$A$2:$A$2369,$A567,Observed!$C$2:$C$2369,$C567),"")</f>
        <v/>
      </c>
      <c r="T567" s="41" t="str">
        <f>IF(ISNUMBER(AVERAGEIFS(Observed!T$2:T$2369,Observed!$A$2:$A$2369,$A567,Observed!$C$2:$C$2369,$C567)),AVERAGEIFS(Observed!T$2:T$2369,Observed!$A$2:$A$2369,$A567,Observed!$C$2:$C$2369,$C567),"")</f>
        <v/>
      </c>
      <c r="U567" s="41" t="str">
        <f>IF(ISNUMBER(AVERAGEIFS(Observed!U$2:U$2369,Observed!$A$2:$A$2369,$A567,Observed!$C$2:$C$2369,$C567)),AVERAGEIFS(Observed!U$2:U$2369,Observed!$A$2:$A$2369,$A567,Observed!$C$2:$C$2369,$C567),"")</f>
        <v/>
      </c>
      <c r="V567" s="40" t="str">
        <f>IF(ISNUMBER(AVERAGEIFS(Observed!V$2:V$2369,Observed!$A$2:$A$2369,$A567,Observed!$C$2:$C$2369,$C567)),AVERAGEIFS(Observed!V$2:V$2369,Observed!$A$2:$A$2369,$A567,Observed!$C$2:$C$2369,$C567),"")</f>
        <v/>
      </c>
      <c r="W567" s="8" t="str">
        <f>IF(ISNUMBER(AVERAGEIFS(Observed!W$2:W$2369,Observed!$A$2:$A$2369,$A567,Observed!$C$2:$C$2369,$C567)),AVERAGEIFS(Observed!W$2:W$2369,Observed!$A$2:$A$2369,$A567,Observed!$C$2:$C$2369,$C567),"")</f>
        <v/>
      </c>
      <c r="X567" s="8" t="str">
        <f>IF(ISNUMBER(AVERAGEIFS(Observed!X$2:X$2369,Observed!$A$2:$A$2369,$A567,Observed!$C$2:$C$2369,$C567)),AVERAGEIFS(Observed!X$2:X$2369,Observed!$A$2:$A$2369,$A567,Observed!$C$2:$C$2369,$C567),"")</f>
        <v/>
      </c>
      <c r="Y567" s="40" t="str">
        <f>IF(ISNUMBER(AVERAGEIFS(Observed!Y$2:Y$2369,Observed!$A$2:$A$2369,$A567,Observed!$C$2:$C$2369,$C567)),AVERAGEIFS(Observed!Y$2:Y$2369,Observed!$A$2:$A$2369,$A567,Observed!$C$2:$C$2369,$C567),"")</f>
        <v/>
      </c>
      <c r="Z567" s="40" t="str">
        <f>IF(ISNUMBER(AVERAGEIFS(Observed!Z$2:Z$2369,Observed!$A$2:$A$2369,$A567,Observed!$C$2:$C$2369,$C567)),AVERAGEIFS(Observed!Z$2:Z$2369,Observed!$A$2:$A$2369,$A567,Observed!$C$2:$C$2369,$C567),"")</f>
        <v/>
      </c>
      <c r="AA567" s="40" t="str">
        <f>IF(ISNUMBER(AVERAGEIFS(Observed!AA$2:AA$2369,Observed!$A$2:$A$2369,$A567,Observed!$C$2:$C$2369,$C567)),AVERAGEIFS(Observed!AA$2:AA$2369,Observed!$A$2:$A$2369,$A567,Observed!$C$2:$C$2369,$C567),"")</f>
        <v/>
      </c>
      <c r="AB567" s="40" t="str">
        <f>IF(ISNUMBER(AVERAGEIFS(Observed!AB$2:AB$2369,Observed!$A$2:$A$2369,$A567,Observed!$C$2:$C$2369,$C567)),AVERAGEIFS(Observed!AB$2:AB$2369,Observed!$A$2:$A$2369,$A567,Observed!$C$2:$C$2369,$C567),"")</f>
        <v/>
      </c>
      <c r="AC567" s="40" t="str">
        <f>IF(ISNUMBER(AVERAGEIFS(Observed!AC$2:AC$2369,Observed!$A$2:$A$2369,$A567,Observed!$C$2:$C$2369,$C567)),AVERAGEIFS(Observed!AC$2:AC$2369,Observed!$A$2:$A$2369,$A567,Observed!$C$2:$C$2369,$C567),"")</f>
        <v/>
      </c>
      <c r="AD567" s="40" t="str">
        <f>IF(ISNUMBER(AVERAGEIFS(Observed!AD$2:AD$2369,Observed!$A$2:$A$2369,$A567,Observed!$C$2:$C$2369,$C567)),AVERAGEIFS(Observed!AD$2:AD$2369,Observed!$A$2:$A$2369,$A567,Observed!$C$2:$C$2369,$C567),"")</f>
        <v/>
      </c>
      <c r="AE567" s="40" t="str">
        <f>IF(ISNUMBER(AVERAGEIFS(Observed!AE$2:AE$2369,Observed!$A$2:$A$2369,$A567,Observed!$C$2:$C$2369,$C567)),AVERAGEIFS(Observed!AE$2:AE$2369,Observed!$A$2:$A$2369,$A567,Observed!$C$2:$C$2369,$C567),"")</f>
        <v/>
      </c>
      <c r="AF567" s="40" t="str">
        <f>IF(ISNUMBER(AVERAGEIFS(Observed!AF$2:AF$2369,Observed!$A$2:$A$2369,$A567,Observed!$C$2:$C$2369,$C567)),AVERAGEIFS(Observed!AF$2:AF$2369,Observed!$A$2:$A$2369,$A567,Observed!$C$2:$C$2369,$C567),"")</f>
        <v/>
      </c>
      <c r="AG567" s="40" t="str">
        <f>IF(ISNUMBER(AVERAGEIFS(Observed!AG$2:AG$2369,Observed!$A$2:$A$2369,$A567,Observed!$C$2:$C$2369,$C567)),AVERAGEIFS(Observed!AG$2:AG$2369,Observed!$A$2:$A$2369,$A567,Observed!$C$2:$C$2369,$C567),"")</f>
        <v/>
      </c>
      <c r="AH567" s="41" t="str">
        <f>IF(ISNUMBER(AVERAGEIFS(Observed!AH$2:AH$2369,Observed!$A$2:$A$2369,$A567,Observed!$C$2:$C$2369,$C567)),AVERAGEIFS(Observed!AH$2:AH$2369,Observed!$A$2:$A$2369,$A567,Observed!$C$2:$C$2369,$C567),"")</f>
        <v/>
      </c>
      <c r="AI567" s="41" t="str">
        <f>IF(ISNUMBER(AVERAGEIFS(Observed!AI$2:AI$2369,Observed!$A$2:$A$2369,$A567,Observed!$C$2:$C$2369,$C567)),AVERAGEIFS(Observed!AI$2:AI$2369,Observed!$A$2:$A$2369,$A567,Observed!$C$2:$C$2369,$C567),"")</f>
        <v/>
      </c>
      <c r="AJ567" s="41" t="str">
        <f>IF(ISNUMBER(AVERAGEIFS(Observed!AJ$2:AJ$2369,Observed!$A$2:$A$2369,$A567,Observed!$C$2:$C$2369,$C567)),AVERAGEIFS(Observed!AJ$2:AJ$2369,Observed!$A$2:$A$2369,$A567,Observed!$C$2:$C$2369,$C567),"")</f>
        <v/>
      </c>
      <c r="AK567" s="40" t="str">
        <f>IF(ISNUMBER(AVERAGEIFS(Observed!AK$2:AK$2369,Observed!$A$2:$A$2369,$A567,Observed!$C$2:$C$2369,$C567)),AVERAGEIFS(Observed!AK$2:AK$2369,Observed!$A$2:$A$2369,$A567,Observed!$C$2:$C$2369,$C567),"")</f>
        <v/>
      </c>
      <c r="AL567" s="41" t="str">
        <f>IF(ISNUMBER(AVERAGEIFS(Observed!AL$2:AL$2369,Observed!$A$2:$A$2369,$A567,Observed!$C$2:$C$2369,$C567)),AVERAGEIFS(Observed!AL$2:AL$2369,Observed!$A$2:$A$2369,$A567,Observed!$C$2:$C$2369,$C567),"")</f>
        <v/>
      </c>
      <c r="AM567" s="40" t="str">
        <f>IF(ISNUMBER(AVERAGEIFS(Observed!AM$2:AM$2369,Observed!$A$2:$A$2369,$A567,Observed!$C$2:$C$2369,$C567)),AVERAGEIFS(Observed!AM$2:AM$2369,Observed!$A$2:$A$2369,$A567,Observed!$C$2:$C$2369,$C567),"")</f>
        <v/>
      </c>
      <c r="AN567" s="40" t="str">
        <f>IF(ISNUMBER(AVERAGEIFS(Observed!AN$2:AN$2369,Observed!$A$2:$A$2369,$A567,Observed!$C$2:$C$2369,$C567)),AVERAGEIFS(Observed!AN$2:AN$2369,Observed!$A$2:$A$2369,$A567,Observed!$C$2:$C$2369,$C567),"")</f>
        <v/>
      </c>
      <c r="AO567" s="40" t="str">
        <f>IF(ISNUMBER(AVERAGEIFS(Observed!AO$2:AO$2369,Observed!$A$2:$A$2369,$A567,Observed!$C$2:$C$2369,$C567)),AVERAGEIFS(Observed!AO$2:AO$2369,Observed!$A$2:$A$2369,$A567,Observed!$C$2:$C$2369,$C567),"")</f>
        <v/>
      </c>
      <c r="AP567" s="41" t="str">
        <f>IF(ISNUMBER(AVERAGEIFS(Observed!AP$2:AP$2369,Observed!$A$2:$A$2369,$A567,Observed!$C$2:$C$2369,$C567)),AVERAGEIFS(Observed!AP$2:AP$2369,Observed!$A$2:$A$2369,$A567,Observed!$C$2:$C$2369,$C567),"")</f>
        <v/>
      </c>
      <c r="AQ567" s="40" t="str">
        <f>IF(ISNUMBER(AVERAGEIFS(Observed!AQ$2:AQ$2369,Observed!$A$2:$A$2369,$A567,Observed!$C$2:$C$2369,$C567)),AVERAGEIFS(Observed!AQ$2:AQ$2369,Observed!$A$2:$A$2369,$A567,Observed!$C$2:$C$2369,$C567),"")</f>
        <v/>
      </c>
      <c r="AR567" s="40" t="str">
        <f>IF(ISNUMBER(AVERAGEIFS(Observed!AR$2:AR$2369,Observed!$A$2:$A$2369,$A567,Observed!$C$2:$C$2369,$C567)),AVERAGEIFS(Observed!AR$2:AR$2369,Observed!$A$2:$A$2369,$A567,Observed!$C$2:$C$2369,$C567),"")</f>
        <v/>
      </c>
      <c r="AS567" s="3">
        <f>COUNTIFS(Observed!$A$2:$A$2369,$A567,Observed!$C$2:$C$2369,$C567)</f>
        <v>2</v>
      </c>
      <c r="AT567" s="3">
        <f t="shared" si="9"/>
        <v>1</v>
      </c>
    </row>
    <row r="568" spans="1:46" x14ac:dyDescent="0.25">
      <c r="A568" t="s">
        <v>73</v>
      </c>
      <c r="B568" t="s">
        <v>68</v>
      </c>
      <c r="C568" s="7">
        <v>42136</v>
      </c>
      <c r="D568" t="s">
        <v>101</v>
      </c>
      <c r="F568">
        <v>350</v>
      </c>
      <c r="J568" t="s">
        <v>96</v>
      </c>
      <c r="K568" t="s">
        <v>59</v>
      </c>
      <c r="L568">
        <v>4</v>
      </c>
      <c r="M568" t="s">
        <v>77</v>
      </c>
      <c r="N568" s="39">
        <f>IF(ISNUMBER(AVERAGEIFS(Observed!N$2:N$2369,Observed!$A$2:$A$2369,$A568,Observed!$C$2:$C$2369,$C568)),AVERAGEIFS(Observed!N$2:N$2369,Observed!$A$2:$A$2369,$A568,Observed!$C$2:$C$2369,$C568),"")</f>
        <v>2643</v>
      </c>
      <c r="O568" s="40">
        <f>IF(ISNUMBER(AVERAGEIFS(Observed!O$2:O$2369,Observed!$A$2:$A$2369,$A568,Observed!$C$2:$C$2369,$C568)),AVERAGEIFS(Observed!O$2:O$2369,Observed!$A$2:$A$2369,$A568,Observed!$C$2:$C$2369,$C568),"")</f>
        <v>264.29999999999995</v>
      </c>
      <c r="P568" s="40" t="str">
        <f>IF(ISNUMBER(AVERAGEIFS(Observed!P$2:P$2369,Observed!$A$2:$A$2369,$A568,Observed!$C$2:$C$2369,$C568)),AVERAGEIFS(Observed!P$2:P$2369,Observed!$A$2:$A$2369,$A568,Observed!$C$2:$C$2369,$C568),"")</f>
        <v/>
      </c>
      <c r="Q568" s="40" t="str">
        <f>IF(ISNUMBER(AVERAGEIFS(Observed!Q$2:Q$2369,Observed!$A$2:$A$2369,$A568,Observed!$C$2:$C$2369,$C568)),AVERAGEIFS(Observed!Q$2:Q$2369,Observed!$A$2:$A$2369,$A568,Observed!$C$2:$C$2369,$C568),"")</f>
        <v/>
      </c>
      <c r="R568" s="40" t="str">
        <f>IF(ISNUMBER(AVERAGEIFS(Observed!R$2:R$2369,Observed!$A$2:$A$2369,$A568,Observed!$C$2:$C$2369,$C568)),AVERAGEIFS(Observed!R$2:R$2369,Observed!$A$2:$A$2369,$A568,Observed!$C$2:$C$2369,$C568),"")</f>
        <v/>
      </c>
      <c r="S568" s="41" t="str">
        <f>IF(ISNUMBER(AVERAGEIFS(Observed!S$2:S$2369,Observed!$A$2:$A$2369,$A568,Observed!$C$2:$C$2369,$C568)),AVERAGEIFS(Observed!S$2:S$2369,Observed!$A$2:$A$2369,$A568,Observed!$C$2:$C$2369,$C568),"")</f>
        <v/>
      </c>
      <c r="T568" s="41" t="str">
        <f>IF(ISNUMBER(AVERAGEIFS(Observed!T$2:T$2369,Observed!$A$2:$A$2369,$A568,Observed!$C$2:$C$2369,$C568)),AVERAGEIFS(Observed!T$2:T$2369,Observed!$A$2:$A$2369,$A568,Observed!$C$2:$C$2369,$C568),"")</f>
        <v/>
      </c>
      <c r="U568" s="41" t="str">
        <f>IF(ISNUMBER(AVERAGEIFS(Observed!U$2:U$2369,Observed!$A$2:$A$2369,$A568,Observed!$C$2:$C$2369,$C568)),AVERAGEIFS(Observed!U$2:U$2369,Observed!$A$2:$A$2369,$A568,Observed!$C$2:$C$2369,$C568),"")</f>
        <v/>
      </c>
      <c r="V568" s="40" t="str">
        <f>IF(ISNUMBER(AVERAGEIFS(Observed!V$2:V$2369,Observed!$A$2:$A$2369,$A568,Observed!$C$2:$C$2369,$C568)),AVERAGEIFS(Observed!V$2:V$2369,Observed!$A$2:$A$2369,$A568,Observed!$C$2:$C$2369,$C568),"")</f>
        <v/>
      </c>
      <c r="W568" s="8" t="str">
        <f>IF(ISNUMBER(AVERAGEIFS(Observed!W$2:W$2369,Observed!$A$2:$A$2369,$A568,Observed!$C$2:$C$2369,$C568)),AVERAGEIFS(Observed!W$2:W$2369,Observed!$A$2:$A$2369,$A568,Observed!$C$2:$C$2369,$C568),"")</f>
        <v/>
      </c>
      <c r="X568" s="8" t="str">
        <f>IF(ISNUMBER(AVERAGEIFS(Observed!X$2:X$2369,Observed!$A$2:$A$2369,$A568,Observed!$C$2:$C$2369,$C568)),AVERAGEIFS(Observed!X$2:X$2369,Observed!$A$2:$A$2369,$A568,Observed!$C$2:$C$2369,$C568),"")</f>
        <v/>
      </c>
      <c r="Y568" s="40" t="str">
        <f>IF(ISNUMBER(AVERAGEIFS(Observed!Y$2:Y$2369,Observed!$A$2:$A$2369,$A568,Observed!$C$2:$C$2369,$C568)),AVERAGEIFS(Observed!Y$2:Y$2369,Observed!$A$2:$A$2369,$A568,Observed!$C$2:$C$2369,$C568),"")</f>
        <v/>
      </c>
      <c r="Z568" s="40" t="str">
        <f>IF(ISNUMBER(AVERAGEIFS(Observed!Z$2:Z$2369,Observed!$A$2:$A$2369,$A568,Observed!$C$2:$C$2369,$C568)),AVERAGEIFS(Observed!Z$2:Z$2369,Observed!$A$2:$A$2369,$A568,Observed!$C$2:$C$2369,$C568),"")</f>
        <v/>
      </c>
      <c r="AA568" s="40" t="str">
        <f>IF(ISNUMBER(AVERAGEIFS(Observed!AA$2:AA$2369,Observed!$A$2:$A$2369,$A568,Observed!$C$2:$C$2369,$C568)),AVERAGEIFS(Observed!AA$2:AA$2369,Observed!$A$2:$A$2369,$A568,Observed!$C$2:$C$2369,$C568),"")</f>
        <v/>
      </c>
      <c r="AB568" s="40" t="str">
        <f>IF(ISNUMBER(AVERAGEIFS(Observed!AB$2:AB$2369,Observed!$A$2:$A$2369,$A568,Observed!$C$2:$C$2369,$C568)),AVERAGEIFS(Observed!AB$2:AB$2369,Observed!$A$2:$A$2369,$A568,Observed!$C$2:$C$2369,$C568),"")</f>
        <v/>
      </c>
      <c r="AC568" s="40" t="str">
        <f>IF(ISNUMBER(AVERAGEIFS(Observed!AC$2:AC$2369,Observed!$A$2:$A$2369,$A568,Observed!$C$2:$C$2369,$C568)),AVERAGEIFS(Observed!AC$2:AC$2369,Observed!$A$2:$A$2369,$A568,Observed!$C$2:$C$2369,$C568),"")</f>
        <v/>
      </c>
      <c r="AD568" s="40" t="str">
        <f>IF(ISNUMBER(AVERAGEIFS(Observed!AD$2:AD$2369,Observed!$A$2:$A$2369,$A568,Observed!$C$2:$C$2369,$C568)),AVERAGEIFS(Observed!AD$2:AD$2369,Observed!$A$2:$A$2369,$A568,Observed!$C$2:$C$2369,$C568),"")</f>
        <v/>
      </c>
      <c r="AE568" s="40" t="str">
        <f>IF(ISNUMBER(AVERAGEIFS(Observed!AE$2:AE$2369,Observed!$A$2:$A$2369,$A568,Observed!$C$2:$C$2369,$C568)),AVERAGEIFS(Observed!AE$2:AE$2369,Observed!$A$2:$A$2369,$A568,Observed!$C$2:$C$2369,$C568),"")</f>
        <v/>
      </c>
      <c r="AF568" s="40" t="str">
        <f>IF(ISNUMBER(AVERAGEIFS(Observed!AF$2:AF$2369,Observed!$A$2:$A$2369,$A568,Observed!$C$2:$C$2369,$C568)),AVERAGEIFS(Observed!AF$2:AF$2369,Observed!$A$2:$A$2369,$A568,Observed!$C$2:$C$2369,$C568),"")</f>
        <v/>
      </c>
      <c r="AG568" s="40" t="str">
        <f>IF(ISNUMBER(AVERAGEIFS(Observed!AG$2:AG$2369,Observed!$A$2:$A$2369,$A568,Observed!$C$2:$C$2369,$C568)),AVERAGEIFS(Observed!AG$2:AG$2369,Observed!$A$2:$A$2369,$A568,Observed!$C$2:$C$2369,$C568),"")</f>
        <v/>
      </c>
      <c r="AH568" s="41" t="str">
        <f>IF(ISNUMBER(AVERAGEIFS(Observed!AH$2:AH$2369,Observed!$A$2:$A$2369,$A568,Observed!$C$2:$C$2369,$C568)),AVERAGEIFS(Observed!AH$2:AH$2369,Observed!$A$2:$A$2369,$A568,Observed!$C$2:$C$2369,$C568),"")</f>
        <v/>
      </c>
      <c r="AI568" s="41" t="str">
        <f>IF(ISNUMBER(AVERAGEIFS(Observed!AI$2:AI$2369,Observed!$A$2:$A$2369,$A568,Observed!$C$2:$C$2369,$C568)),AVERAGEIFS(Observed!AI$2:AI$2369,Observed!$A$2:$A$2369,$A568,Observed!$C$2:$C$2369,$C568),"")</f>
        <v/>
      </c>
      <c r="AJ568" s="41" t="str">
        <f>IF(ISNUMBER(AVERAGEIFS(Observed!AJ$2:AJ$2369,Observed!$A$2:$A$2369,$A568,Observed!$C$2:$C$2369,$C568)),AVERAGEIFS(Observed!AJ$2:AJ$2369,Observed!$A$2:$A$2369,$A568,Observed!$C$2:$C$2369,$C568),"")</f>
        <v/>
      </c>
      <c r="AK568" s="40" t="str">
        <f>IF(ISNUMBER(AVERAGEIFS(Observed!AK$2:AK$2369,Observed!$A$2:$A$2369,$A568,Observed!$C$2:$C$2369,$C568)),AVERAGEIFS(Observed!AK$2:AK$2369,Observed!$A$2:$A$2369,$A568,Observed!$C$2:$C$2369,$C568),"")</f>
        <v/>
      </c>
      <c r="AL568" s="41" t="str">
        <f>IF(ISNUMBER(AVERAGEIFS(Observed!AL$2:AL$2369,Observed!$A$2:$A$2369,$A568,Observed!$C$2:$C$2369,$C568)),AVERAGEIFS(Observed!AL$2:AL$2369,Observed!$A$2:$A$2369,$A568,Observed!$C$2:$C$2369,$C568),"")</f>
        <v/>
      </c>
      <c r="AM568" s="40" t="str">
        <f>IF(ISNUMBER(AVERAGEIFS(Observed!AM$2:AM$2369,Observed!$A$2:$A$2369,$A568,Observed!$C$2:$C$2369,$C568)),AVERAGEIFS(Observed!AM$2:AM$2369,Observed!$A$2:$A$2369,$A568,Observed!$C$2:$C$2369,$C568),"")</f>
        <v/>
      </c>
      <c r="AN568" s="40" t="str">
        <f>IF(ISNUMBER(AVERAGEIFS(Observed!AN$2:AN$2369,Observed!$A$2:$A$2369,$A568,Observed!$C$2:$C$2369,$C568)),AVERAGEIFS(Observed!AN$2:AN$2369,Observed!$A$2:$A$2369,$A568,Observed!$C$2:$C$2369,$C568),"")</f>
        <v/>
      </c>
      <c r="AO568" s="40" t="str">
        <f>IF(ISNUMBER(AVERAGEIFS(Observed!AO$2:AO$2369,Observed!$A$2:$A$2369,$A568,Observed!$C$2:$C$2369,$C568)),AVERAGEIFS(Observed!AO$2:AO$2369,Observed!$A$2:$A$2369,$A568,Observed!$C$2:$C$2369,$C568),"")</f>
        <v/>
      </c>
      <c r="AP568" s="41" t="str">
        <f>IF(ISNUMBER(AVERAGEIFS(Observed!AP$2:AP$2369,Observed!$A$2:$A$2369,$A568,Observed!$C$2:$C$2369,$C568)),AVERAGEIFS(Observed!AP$2:AP$2369,Observed!$A$2:$A$2369,$A568,Observed!$C$2:$C$2369,$C568),"")</f>
        <v/>
      </c>
      <c r="AQ568" s="40" t="str">
        <f>IF(ISNUMBER(AVERAGEIFS(Observed!AQ$2:AQ$2369,Observed!$A$2:$A$2369,$A568,Observed!$C$2:$C$2369,$C568)),AVERAGEIFS(Observed!AQ$2:AQ$2369,Observed!$A$2:$A$2369,$A568,Observed!$C$2:$C$2369,$C568),"")</f>
        <v/>
      </c>
      <c r="AR568" s="40" t="str">
        <f>IF(ISNUMBER(AVERAGEIFS(Observed!AR$2:AR$2369,Observed!$A$2:$A$2369,$A568,Observed!$C$2:$C$2369,$C568)),AVERAGEIFS(Observed!AR$2:AR$2369,Observed!$A$2:$A$2369,$A568,Observed!$C$2:$C$2369,$C568),"")</f>
        <v/>
      </c>
      <c r="AS568" s="3">
        <f>COUNTIFS(Observed!$A$2:$A$2369,$A568,Observed!$C$2:$C$2369,$C568)</f>
        <v>2</v>
      </c>
      <c r="AT568" s="3">
        <f t="shared" si="9"/>
        <v>1</v>
      </c>
    </row>
    <row r="569" spans="1:46" x14ac:dyDescent="0.25">
      <c r="A569" t="s">
        <v>72</v>
      </c>
      <c r="B569" t="s">
        <v>68</v>
      </c>
      <c r="C569" s="7">
        <v>42136</v>
      </c>
      <c r="D569" t="s">
        <v>101</v>
      </c>
      <c r="F569">
        <v>500</v>
      </c>
      <c r="J569" t="s">
        <v>96</v>
      </c>
      <c r="K569" t="s">
        <v>59</v>
      </c>
      <c r="L569">
        <v>4</v>
      </c>
      <c r="M569" t="s">
        <v>77</v>
      </c>
      <c r="N569" s="39">
        <f>IF(ISNUMBER(AVERAGEIFS(Observed!N$2:N$2369,Observed!$A$2:$A$2369,$A569,Observed!$C$2:$C$2369,$C569)),AVERAGEIFS(Observed!N$2:N$2369,Observed!$A$2:$A$2369,$A569,Observed!$C$2:$C$2369,$C569),"")</f>
        <v>2428</v>
      </c>
      <c r="O569" s="40">
        <f>IF(ISNUMBER(AVERAGEIFS(Observed!O$2:O$2369,Observed!$A$2:$A$2369,$A569,Observed!$C$2:$C$2369,$C569)),AVERAGEIFS(Observed!O$2:O$2369,Observed!$A$2:$A$2369,$A569,Observed!$C$2:$C$2369,$C569),"")</f>
        <v>242.8</v>
      </c>
      <c r="P569" s="40" t="str">
        <f>IF(ISNUMBER(AVERAGEIFS(Observed!P$2:P$2369,Observed!$A$2:$A$2369,$A569,Observed!$C$2:$C$2369,$C569)),AVERAGEIFS(Observed!P$2:P$2369,Observed!$A$2:$A$2369,$A569,Observed!$C$2:$C$2369,$C569),"")</f>
        <v/>
      </c>
      <c r="Q569" s="40" t="str">
        <f>IF(ISNUMBER(AVERAGEIFS(Observed!Q$2:Q$2369,Observed!$A$2:$A$2369,$A569,Observed!$C$2:$C$2369,$C569)),AVERAGEIFS(Observed!Q$2:Q$2369,Observed!$A$2:$A$2369,$A569,Observed!$C$2:$C$2369,$C569),"")</f>
        <v/>
      </c>
      <c r="R569" s="40" t="str">
        <f>IF(ISNUMBER(AVERAGEIFS(Observed!R$2:R$2369,Observed!$A$2:$A$2369,$A569,Observed!$C$2:$C$2369,$C569)),AVERAGEIFS(Observed!R$2:R$2369,Observed!$A$2:$A$2369,$A569,Observed!$C$2:$C$2369,$C569),"")</f>
        <v/>
      </c>
      <c r="S569" s="41" t="str">
        <f>IF(ISNUMBER(AVERAGEIFS(Observed!S$2:S$2369,Observed!$A$2:$A$2369,$A569,Observed!$C$2:$C$2369,$C569)),AVERAGEIFS(Observed!S$2:S$2369,Observed!$A$2:$A$2369,$A569,Observed!$C$2:$C$2369,$C569),"")</f>
        <v/>
      </c>
      <c r="T569" s="41" t="str">
        <f>IF(ISNUMBER(AVERAGEIFS(Observed!T$2:T$2369,Observed!$A$2:$A$2369,$A569,Observed!$C$2:$C$2369,$C569)),AVERAGEIFS(Observed!T$2:T$2369,Observed!$A$2:$A$2369,$A569,Observed!$C$2:$C$2369,$C569),"")</f>
        <v/>
      </c>
      <c r="U569" s="41" t="str">
        <f>IF(ISNUMBER(AVERAGEIFS(Observed!U$2:U$2369,Observed!$A$2:$A$2369,$A569,Observed!$C$2:$C$2369,$C569)),AVERAGEIFS(Observed!U$2:U$2369,Observed!$A$2:$A$2369,$A569,Observed!$C$2:$C$2369,$C569),"")</f>
        <v/>
      </c>
      <c r="V569" s="40" t="str">
        <f>IF(ISNUMBER(AVERAGEIFS(Observed!V$2:V$2369,Observed!$A$2:$A$2369,$A569,Observed!$C$2:$C$2369,$C569)),AVERAGEIFS(Observed!V$2:V$2369,Observed!$A$2:$A$2369,$A569,Observed!$C$2:$C$2369,$C569),"")</f>
        <v/>
      </c>
      <c r="W569" s="8" t="str">
        <f>IF(ISNUMBER(AVERAGEIFS(Observed!W$2:W$2369,Observed!$A$2:$A$2369,$A569,Observed!$C$2:$C$2369,$C569)),AVERAGEIFS(Observed!W$2:W$2369,Observed!$A$2:$A$2369,$A569,Observed!$C$2:$C$2369,$C569),"")</f>
        <v/>
      </c>
      <c r="X569" s="8" t="str">
        <f>IF(ISNUMBER(AVERAGEIFS(Observed!X$2:X$2369,Observed!$A$2:$A$2369,$A569,Observed!$C$2:$C$2369,$C569)),AVERAGEIFS(Observed!X$2:X$2369,Observed!$A$2:$A$2369,$A569,Observed!$C$2:$C$2369,$C569),"")</f>
        <v/>
      </c>
      <c r="Y569" s="40" t="str">
        <f>IF(ISNUMBER(AVERAGEIFS(Observed!Y$2:Y$2369,Observed!$A$2:$A$2369,$A569,Observed!$C$2:$C$2369,$C569)),AVERAGEIFS(Observed!Y$2:Y$2369,Observed!$A$2:$A$2369,$A569,Observed!$C$2:$C$2369,$C569),"")</f>
        <v/>
      </c>
      <c r="Z569" s="40" t="str">
        <f>IF(ISNUMBER(AVERAGEIFS(Observed!Z$2:Z$2369,Observed!$A$2:$A$2369,$A569,Observed!$C$2:$C$2369,$C569)),AVERAGEIFS(Observed!Z$2:Z$2369,Observed!$A$2:$A$2369,$A569,Observed!$C$2:$C$2369,$C569),"")</f>
        <v/>
      </c>
      <c r="AA569" s="40" t="str">
        <f>IF(ISNUMBER(AVERAGEIFS(Observed!AA$2:AA$2369,Observed!$A$2:$A$2369,$A569,Observed!$C$2:$C$2369,$C569)),AVERAGEIFS(Observed!AA$2:AA$2369,Observed!$A$2:$A$2369,$A569,Observed!$C$2:$C$2369,$C569),"")</f>
        <v/>
      </c>
      <c r="AB569" s="40" t="str">
        <f>IF(ISNUMBER(AVERAGEIFS(Observed!AB$2:AB$2369,Observed!$A$2:$A$2369,$A569,Observed!$C$2:$C$2369,$C569)),AVERAGEIFS(Observed!AB$2:AB$2369,Observed!$A$2:$A$2369,$A569,Observed!$C$2:$C$2369,$C569),"")</f>
        <v/>
      </c>
      <c r="AC569" s="40" t="str">
        <f>IF(ISNUMBER(AVERAGEIFS(Observed!AC$2:AC$2369,Observed!$A$2:$A$2369,$A569,Observed!$C$2:$C$2369,$C569)),AVERAGEIFS(Observed!AC$2:AC$2369,Observed!$A$2:$A$2369,$A569,Observed!$C$2:$C$2369,$C569),"")</f>
        <v/>
      </c>
      <c r="AD569" s="40" t="str">
        <f>IF(ISNUMBER(AVERAGEIFS(Observed!AD$2:AD$2369,Observed!$A$2:$A$2369,$A569,Observed!$C$2:$C$2369,$C569)),AVERAGEIFS(Observed!AD$2:AD$2369,Observed!$A$2:$A$2369,$A569,Observed!$C$2:$C$2369,$C569),"")</f>
        <v/>
      </c>
      <c r="AE569" s="40" t="str">
        <f>IF(ISNUMBER(AVERAGEIFS(Observed!AE$2:AE$2369,Observed!$A$2:$A$2369,$A569,Observed!$C$2:$C$2369,$C569)),AVERAGEIFS(Observed!AE$2:AE$2369,Observed!$A$2:$A$2369,$A569,Observed!$C$2:$C$2369,$C569),"")</f>
        <v/>
      </c>
      <c r="AF569" s="40" t="str">
        <f>IF(ISNUMBER(AVERAGEIFS(Observed!AF$2:AF$2369,Observed!$A$2:$A$2369,$A569,Observed!$C$2:$C$2369,$C569)),AVERAGEIFS(Observed!AF$2:AF$2369,Observed!$A$2:$A$2369,$A569,Observed!$C$2:$C$2369,$C569),"")</f>
        <v/>
      </c>
      <c r="AG569" s="40" t="str">
        <f>IF(ISNUMBER(AVERAGEIFS(Observed!AG$2:AG$2369,Observed!$A$2:$A$2369,$A569,Observed!$C$2:$C$2369,$C569)),AVERAGEIFS(Observed!AG$2:AG$2369,Observed!$A$2:$A$2369,$A569,Observed!$C$2:$C$2369,$C569),"")</f>
        <v/>
      </c>
      <c r="AH569" s="41" t="str">
        <f>IF(ISNUMBER(AVERAGEIFS(Observed!AH$2:AH$2369,Observed!$A$2:$A$2369,$A569,Observed!$C$2:$C$2369,$C569)),AVERAGEIFS(Observed!AH$2:AH$2369,Observed!$A$2:$A$2369,$A569,Observed!$C$2:$C$2369,$C569),"")</f>
        <v/>
      </c>
      <c r="AI569" s="41" t="str">
        <f>IF(ISNUMBER(AVERAGEIFS(Observed!AI$2:AI$2369,Observed!$A$2:$A$2369,$A569,Observed!$C$2:$C$2369,$C569)),AVERAGEIFS(Observed!AI$2:AI$2369,Observed!$A$2:$A$2369,$A569,Observed!$C$2:$C$2369,$C569),"")</f>
        <v/>
      </c>
      <c r="AJ569" s="41" t="str">
        <f>IF(ISNUMBER(AVERAGEIFS(Observed!AJ$2:AJ$2369,Observed!$A$2:$A$2369,$A569,Observed!$C$2:$C$2369,$C569)),AVERAGEIFS(Observed!AJ$2:AJ$2369,Observed!$A$2:$A$2369,$A569,Observed!$C$2:$C$2369,$C569),"")</f>
        <v/>
      </c>
      <c r="AK569" s="40" t="str">
        <f>IF(ISNUMBER(AVERAGEIFS(Observed!AK$2:AK$2369,Observed!$A$2:$A$2369,$A569,Observed!$C$2:$C$2369,$C569)),AVERAGEIFS(Observed!AK$2:AK$2369,Observed!$A$2:$A$2369,$A569,Observed!$C$2:$C$2369,$C569),"")</f>
        <v/>
      </c>
      <c r="AL569" s="41" t="str">
        <f>IF(ISNUMBER(AVERAGEIFS(Observed!AL$2:AL$2369,Observed!$A$2:$A$2369,$A569,Observed!$C$2:$C$2369,$C569)),AVERAGEIFS(Observed!AL$2:AL$2369,Observed!$A$2:$A$2369,$A569,Observed!$C$2:$C$2369,$C569),"")</f>
        <v/>
      </c>
      <c r="AM569" s="40" t="str">
        <f>IF(ISNUMBER(AVERAGEIFS(Observed!AM$2:AM$2369,Observed!$A$2:$A$2369,$A569,Observed!$C$2:$C$2369,$C569)),AVERAGEIFS(Observed!AM$2:AM$2369,Observed!$A$2:$A$2369,$A569,Observed!$C$2:$C$2369,$C569),"")</f>
        <v/>
      </c>
      <c r="AN569" s="40" t="str">
        <f>IF(ISNUMBER(AVERAGEIFS(Observed!AN$2:AN$2369,Observed!$A$2:$A$2369,$A569,Observed!$C$2:$C$2369,$C569)),AVERAGEIFS(Observed!AN$2:AN$2369,Observed!$A$2:$A$2369,$A569,Observed!$C$2:$C$2369,$C569),"")</f>
        <v/>
      </c>
      <c r="AO569" s="40" t="str">
        <f>IF(ISNUMBER(AVERAGEIFS(Observed!AO$2:AO$2369,Observed!$A$2:$A$2369,$A569,Observed!$C$2:$C$2369,$C569)),AVERAGEIFS(Observed!AO$2:AO$2369,Observed!$A$2:$A$2369,$A569,Observed!$C$2:$C$2369,$C569),"")</f>
        <v/>
      </c>
      <c r="AP569" s="41" t="str">
        <f>IF(ISNUMBER(AVERAGEIFS(Observed!AP$2:AP$2369,Observed!$A$2:$A$2369,$A569,Observed!$C$2:$C$2369,$C569)),AVERAGEIFS(Observed!AP$2:AP$2369,Observed!$A$2:$A$2369,$A569,Observed!$C$2:$C$2369,$C569),"")</f>
        <v/>
      </c>
      <c r="AQ569" s="40" t="str">
        <f>IF(ISNUMBER(AVERAGEIFS(Observed!AQ$2:AQ$2369,Observed!$A$2:$A$2369,$A569,Observed!$C$2:$C$2369,$C569)),AVERAGEIFS(Observed!AQ$2:AQ$2369,Observed!$A$2:$A$2369,$A569,Observed!$C$2:$C$2369,$C569),"")</f>
        <v/>
      </c>
      <c r="AR569" s="40" t="str">
        <f>IF(ISNUMBER(AVERAGEIFS(Observed!AR$2:AR$2369,Observed!$A$2:$A$2369,$A569,Observed!$C$2:$C$2369,$C569)),AVERAGEIFS(Observed!AR$2:AR$2369,Observed!$A$2:$A$2369,$A569,Observed!$C$2:$C$2369,$C569),"")</f>
        <v/>
      </c>
      <c r="AS569" s="3">
        <f>COUNTIFS(Observed!$A$2:$A$2369,$A569,Observed!$C$2:$C$2369,$C569)</f>
        <v>2</v>
      </c>
      <c r="AT569" s="3">
        <f t="shared" si="9"/>
        <v>1</v>
      </c>
    </row>
    <row r="570" spans="1:46" x14ac:dyDescent="0.25">
      <c r="A570" t="s">
        <v>69</v>
      </c>
      <c r="B570" t="s">
        <v>68</v>
      </c>
      <c r="C570" s="7">
        <v>42137</v>
      </c>
      <c r="D570" t="s">
        <v>101</v>
      </c>
      <c r="F570">
        <v>0</v>
      </c>
      <c r="J570" t="s">
        <v>96</v>
      </c>
      <c r="K570" t="s">
        <v>59</v>
      </c>
      <c r="L570">
        <v>5</v>
      </c>
      <c r="M570" t="s">
        <v>56</v>
      </c>
      <c r="N570" s="39" t="str">
        <f>IF(ISNUMBER(AVERAGEIFS(Observed!N$2:N$2369,Observed!$A$2:$A$2369,$A570,Observed!$C$2:$C$2369,$C570)),AVERAGEIFS(Observed!N$2:N$2369,Observed!$A$2:$A$2369,$A570,Observed!$C$2:$C$2369,$C570),"")</f>
        <v/>
      </c>
      <c r="O570" s="40" t="str">
        <f>IF(ISNUMBER(AVERAGEIFS(Observed!O$2:O$2369,Observed!$A$2:$A$2369,$A570,Observed!$C$2:$C$2369,$C570)),AVERAGEIFS(Observed!O$2:O$2369,Observed!$A$2:$A$2369,$A570,Observed!$C$2:$C$2369,$C570),"")</f>
        <v/>
      </c>
      <c r="P570" s="40">
        <f>IF(ISNUMBER(AVERAGEIFS(Observed!P$2:P$2369,Observed!$A$2:$A$2369,$A570,Observed!$C$2:$C$2369,$C570)),AVERAGEIFS(Observed!P$2:P$2369,Observed!$A$2:$A$2369,$A570,Observed!$C$2:$C$2369,$C570),"")</f>
        <v>47.685000000000002</v>
      </c>
      <c r="Q570" s="40">
        <f>IF(ISNUMBER(AVERAGEIFS(Observed!Q$2:Q$2369,Observed!$A$2:$A$2369,$A570,Observed!$C$2:$C$2369,$C570)),AVERAGEIFS(Observed!Q$2:Q$2369,Observed!$A$2:$A$2369,$A570,Observed!$C$2:$C$2369,$C570),"")</f>
        <v>47.69</v>
      </c>
      <c r="R570" s="40">
        <f>IF(ISNUMBER(AVERAGEIFS(Observed!R$2:R$2369,Observed!$A$2:$A$2369,$A570,Observed!$C$2:$C$2369,$C570)),AVERAGEIFS(Observed!R$2:R$2369,Observed!$A$2:$A$2369,$A570,Observed!$C$2:$C$2369,$C570),"")</f>
        <v>532.88</v>
      </c>
      <c r="S570" s="41" t="str">
        <f>IF(ISNUMBER(AVERAGEIFS(Observed!S$2:S$2369,Observed!$A$2:$A$2369,$A570,Observed!$C$2:$C$2369,$C570)),AVERAGEIFS(Observed!S$2:S$2369,Observed!$A$2:$A$2369,$A570,Observed!$C$2:$C$2369,$C570),"")</f>
        <v/>
      </c>
      <c r="T570" s="41" t="str">
        <f>IF(ISNUMBER(AVERAGEIFS(Observed!T$2:T$2369,Observed!$A$2:$A$2369,$A570,Observed!$C$2:$C$2369,$C570)),AVERAGEIFS(Observed!T$2:T$2369,Observed!$A$2:$A$2369,$A570,Observed!$C$2:$C$2369,$C570),"")</f>
        <v/>
      </c>
      <c r="U570" s="41" t="str">
        <f>IF(ISNUMBER(AVERAGEIFS(Observed!U$2:U$2369,Observed!$A$2:$A$2369,$A570,Observed!$C$2:$C$2369,$C570)),AVERAGEIFS(Observed!U$2:U$2369,Observed!$A$2:$A$2369,$A570,Observed!$C$2:$C$2369,$C570),"")</f>
        <v/>
      </c>
      <c r="V570" s="40" t="str">
        <f>IF(ISNUMBER(AVERAGEIFS(Observed!V$2:V$2369,Observed!$A$2:$A$2369,$A570,Observed!$C$2:$C$2369,$C570)),AVERAGEIFS(Observed!V$2:V$2369,Observed!$A$2:$A$2369,$A570,Observed!$C$2:$C$2369,$C570),"")</f>
        <v/>
      </c>
      <c r="W570" s="8" t="str">
        <f>IF(ISNUMBER(AVERAGEIFS(Observed!W$2:W$2369,Observed!$A$2:$A$2369,$A570,Observed!$C$2:$C$2369,$C570)),AVERAGEIFS(Observed!W$2:W$2369,Observed!$A$2:$A$2369,$A570,Observed!$C$2:$C$2369,$C570),"")</f>
        <v/>
      </c>
      <c r="X570" s="8" t="str">
        <f>IF(ISNUMBER(AVERAGEIFS(Observed!X$2:X$2369,Observed!$A$2:$A$2369,$A570,Observed!$C$2:$C$2369,$C570)),AVERAGEIFS(Observed!X$2:X$2369,Observed!$A$2:$A$2369,$A570,Observed!$C$2:$C$2369,$C570),"")</f>
        <v/>
      </c>
      <c r="Y570" s="40" t="str">
        <f>IF(ISNUMBER(AVERAGEIFS(Observed!Y$2:Y$2369,Observed!$A$2:$A$2369,$A570,Observed!$C$2:$C$2369,$C570)),AVERAGEIFS(Observed!Y$2:Y$2369,Observed!$A$2:$A$2369,$A570,Observed!$C$2:$C$2369,$C570),"")</f>
        <v/>
      </c>
      <c r="Z570" s="40" t="str">
        <f>IF(ISNUMBER(AVERAGEIFS(Observed!Z$2:Z$2369,Observed!$A$2:$A$2369,$A570,Observed!$C$2:$C$2369,$C570)),AVERAGEIFS(Observed!Z$2:Z$2369,Observed!$A$2:$A$2369,$A570,Observed!$C$2:$C$2369,$C570),"")</f>
        <v/>
      </c>
      <c r="AA570" s="40">
        <f>IF(ISNUMBER(AVERAGEIFS(Observed!AA$2:AA$2369,Observed!$A$2:$A$2369,$A570,Observed!$C$2:$C$2369,$C570)),AVERAGEIFS(Observed!AA$2:AA$2369,Observed!$A$2:$A$2369,$A570,Observed!$C$2:$C$2369,$C570),"")</f>
        <v>1.08</v>
      </c>
      <c r="AB570" s="40" t="str">
        <f>IF(ISNUMBER(AVERAGEIFS(Observed!AB$2:AB$2369,Observed!$A$2:$A$2369,$A570,Observed!$C$2:$C$2369,$C570)),AVERAGEIFS(Observed!AB$2:AB$2369,Observed!$A$2:$A$2369,$A570,Observed!$C$2:$C$2369,$C570),"")</f>
        <v/>
      </c>
      <c r="AC570" s="40" t="str">
        <f>IF(ISNUMBER(AVERAGEIFS(Observed!AC$2:AC$2369,Observed!$A$2:$A$2369,$A570,Observed!$C$2:$C$2369,$C570)),AVERAGEIFS(Observed!AC$2:AC$2369,Observed!$A$2:$A$2369,$A570,Observed!$C$2:$C$2369,$C570),"")</f>
        <v/>
      </c>
      <c r="AD570" s="40" t="str">
        <f>IF(ISNUMBER(AVERAGEIFS(Observed!AD$2:AD$2369,Observed!$A$2:$A$2369,$A570,Observed!$C$2:$C$2369,$C570)),AVERAGEIFS(Observed!AD$2:AD$2369,Observed!$A$2:$A$2369,$A570,Observed!$C$2:$C$2369,$C570),"")</f>
        <v/>
      </c>
      <c r="AE570" s="40" t="str">
        <f>IF(ISNUMBER(AVERAGEIFS(Observed!AE$2:AE$2369,Observed!$A$2:$A$2369,$A570,Observed!$C$2:$C$2369,$C570)),AVERAGEIFS(Observed!AE$2:AE$2369,Observed!$A$2:$A$2369,$A570,Observed!$C$2:$C$2369,$C570),"")</f>
        <v/>
      </c>
      <c r="AF570" s="40" t="str">
        <f>IF(ISNUMBER(AVERAGEIFS(Observed!AF$2:AF$2369,Observed!$A$2:$A$2369,$A570,Observed!$C$2:$C$2369,$C570)),AVERAGEIFS(Observed!AF$2:AF$2369,Observed!$A$2:$A$2369,$A570,Observed!$C$2:$C$2369,$C570),"")</f>
        <v/>
      </c>
      <c r="AG570" s="40">
        <f>IF(ISNUMBER(AVERAGEIFS(Observed!AG$2:AG$2369,Observed!$A$2:$A$2369,$A570,Observed!$C$2:$C$2369,$C570)),AVERAGEIFS(Observed!AG$2:AG$2369,Observed!$A$2:$A$2369,$A570,Observed!$C$2:$C$2369,$C570),"")</f>
        <v>2.15</v>
      </c>
      <c r="AH570" s="41">
        <f>IF(ISNUMBER(AVERAGEIFS(Observed!AH$2:AH$2369,Observed!$A$2:$A$2369,$A570,Observed!$C$2:$C$2369,$C570)),AVERAGEIFS(Observed!AH$2:AH$2369,Observed!$A$2:$A$2369,$A570,Observed!$C$2:$C$2369,$C570),"")</f>
        <v>3.4666666666666672E-2</v>
      </c>
      <c r="AI570" s="41">
        <f>IF(ISNUMBER(AVERAGEIFS(Observed!AI$2:AI$2369,Observed!$A$2:$A$2369,$A570,Observed!$C$2:$C$2369,$C570)),AVERAGEIFS(Observed!AI$2:AI$2369,Observed!$A$2:$A$2369,$A570,Observed!$C$2:$C$2369,$C570),"")</f>
        <v>3.4666666666666672E-2</v>
      </c>
      <c r="AJ570" s="41" t="str">
        <f>IF(ISNUMBER(AVERAGEIFS(Observed!AJ$2:AJ$2369,Observed!$A$2:$A$2369,$A570,Observed!$C$2:$C$2369,$C570)),AVERAGEIFS(Observed!AJ$2:AJ$2369,Observed!$A$2:$A$2369,$A570,Observed!$C$2:$C$2369,$C570),"")</f>
        <v/>
      </c>
      <c r="AK570" s="40" t="str">
        <f>IF(ISNUMBER(AVERAGEIFS(Observed!AK$2:AK$2369,Observed!$A$2:$A$2369,$A570,Observed!$C$2:$C$2369,$C570)),AVERAGEIFS(Observed!AK$2:AK$2369,Observed!$A$2:$A$2369,$A570,Observed!$C$2:$C$2369,$C570),"")</f>
        <v/>
      </c>
      <c r="AL570" s="41" t="str">
        <f>IF(ISNUMBER(AVERAGEIFS(Observed!AL$2:AL$2369,Observed!$A$2:$A$2369,$A570,Observed!$C$2:$C$2369,$C570)),AVERAGEIFS(Observed!AL$2:AL$2369,Observed!$A$2:$A$2369,$A570,Observed!$C$2:$C$2369,$C570),"")</f>
        <v/>
      </c>
      <c r="AM570" s="40" t="str">
        <f>IF(ISNUMBER(AVERAGEIFS(Observed!AM$2:AM$2369,Observed!$A$2:$A$2369,$A570,Observed!$C$2:$C$2369,$C570)),AVERAGEIFS(Observed!AM$2:AM$2369,Observed!$A$2:$A$2369,$A570,Observed!$C$2:$C$2369,$C570),"")</f>
        <v/>
      </c>
      <c r="AN570" s="40" t="str">
        <f>IF(ISNUMBER(AVERAGEIFS(Observed!AN$2:AN$2369,Observed!$A$2:$A$2369,$A570,Observed!$C$2:$C$2369,$C570)),AVERAGEIFS(Observed!AN$2:AN$2369,Observed!$A$2:$A$2369,$A570,Observed!$C$2:$C$2369,$C570),"")</f>
        <v/>
      </c>
      <c r="AO570" s="40" t="str">
        <f>IF(ISNUMBER(AVERAGEIFS(Observed!AO$2:AO$2369,Observed!$A$2:$A$2369,$A570,Observed!$C$2:$C$2369,$C570)),AVERAGEIFS(Observed!AO$2:AO$2369,Observed!$A$2:$A$2369,$A570,Observed!$C$2:$C$2369,$C570),"")</f>
        <v/>
      </c>
      <c r="AP570" s="41" t="str">
        <f>IF(ISNUMBER(AVERAGEIFS(Observed!AP$2:AP$2369,Observed!$A$2:$A$2369,$A570,Observed!$C$2:$C$2369,$C570)),AVERAGEIFS(Observed!AP$2:AP$2369,Observed!$A$2:$A$2369,$A570,Observed!$C$2:$C$2369,$C570),"")</f>
        <v/>
      </c>
      <c r="AQ570" s="40">
        <f>IF(ISNUMBER(AVERAGEIFS(Observed!AQ$2:AQ$2369,Observed!$A$2:$A$2369,$A570,Observed!$C$2:$C$2369,$C570)),AVERAGEIFS(Observed!AQ$2:AQ$2369,Observed!$A$2:$A$2369,$A570,Observed!$C$2:$C$2369,$C570),"")</f>
        <v>1.6366666666666667</v>
      </c>
      <c r="AR570" s="40">
        <f>IF(ISNUMBER(AVERAGEIFS(Observed!AR$2:AR$2369,Observed!$A$2:$A$2369,$A570,Observed!$C$2:$C$2369,$C570)),AVERAGEIFS(Observed!AR$2:AR$2369,Observed!$A$2:$A$2369,$A570,Observed!$C$2:$C$2369,$C570),"")</f>
        <v>15.397666666666666</v>
      </c>
      <c r="AS570" s="3">
        <f>COUNTIFS(Observed!$A$2:$A$2369,$A570,Observed!$C$2:$C$2369,$C570)</f>
        <v>3</v>
      </c>
      <c r="AT570" s="3">
        <f t="shared" si="9"/>
        <v>9</v>
      </c>
    </row>
    <row r="571" spans="1:46" x14ac:dyDescent="0.25">
      <c r="A571" t="s">
        <v>71</v>
      </c>
      <c r="B571" t="s">
        <v>68</v>
      </c>
      <c r="C571" s="7">
        <v>42137</v>
      </c>
      <c r="D571" t="s">
        <v>101</v>
      </c>
      <c r="F571">
        <v>50</v>
      </c>
      <c r="J571" t="s">
        <v>96</v>
      </c>
      <c r="K571" t="s">
        <v>59</v>
      </c>
      <c r="L571">
        <v>5</v>
      </c>
      <c r="M571" t="s">
        <v>56</v>
      </c>
      <c r="N571" s="39" t="str">
        <f>IF(ISNUMBER(AVERAGEIFS(Observed!N$2:N$2369,Observed!$A$2:$A$2369,$A571,Observed!$C$2:$C$2369,$C571)),AVERAGEIFS(Observed!N$2:N$2369,Observed!$A$2:$A$2369,$A571,Observed!$C$2:$C$2369,$C571),"")</f>
        <v/>
      </c>
      <c r="O571" s="40" t="str">
        <f>IF(ISNUMBER(AVERAGEIFS(Observed!O$2:O$2369,Observed!$A$2:$A$2369,$A571,Observed!$C$2:$C$2369,$C571)),AVERAGEIFS(Observed!O$2:O$2369,Observed!$A$2:$A$2369,$A571,Observed!$C$2:$C$2369,$C571),"")</f>
        <v/>
      </c>
      <c r="P571" s="40">
        <f>IF(ISNUMBER(AVERAGEIFS(Observed!P$2:P$2369,Observed!$A$2:$A$2369,$A571,Observed!$C$2:$C$2369,$C571)),AVERAGEIFS(Observed!P$2:P$2369,Observed!$A$2:$A$2369,$A571,Observed!$C$2:$C$2369,$C571),"")</f>
        <v>76.734999999999999</v>
      </c>
      <c r="Q571" s="40">
        <f>IF(ISNUMBER(AVERAGEIFS(Observed!Q$2:Q$2369,Observed!$A$2:$A$2369,$A571,Observed!$C$2:$C$2369,$C571)),AVERAGEIFS(Observed!Q$2:Q$2369,Observed!$A$2:$A$2369,$A571,Observed!$C$2:$C$2369,$C571),"")</f>
        <v>76.723333333333343</v>
      </c>
      <c r="R571" s="40">
        <f>IF(ISNUMBER(AVERAGEIFS(Observed!R$2:R$2369,Observed!$A$2:$A$2369,$A571,Observed!$C$2:$C$2369,$C571)),AVERAGEIFS(Observed!R$2:R$2369,Observed!$A$2:$A$2369,$A571,Observed!$C$2:$C$2369,$C571),"")</f>
        <v>675.46</v>
      </c>
      <c r="S571" s="41" t="str">
        <f>IF(ISNUMBER(AVERAGEIFS(Observed!S$2:S$2369,Observed!$A$2:$A$2369,$A571,Observed!$C$2:$C$2369,$C571)),AVERAGEIFS(Observed!S$2:S$2369,Observed!$A$2:$A$2369,$A571,Observed!$C$2:$C$2369,$C571),"")</f>
        <v/>
      </c>
      <c r="T571" s="41" t="str">
        <f>IF(ISNUMBER(AVERAGEIFS(Observed!T$2:T$2369,Observed!$A$2:$A$2369,$A571,Observed!$C$2:$C$2369,$C571)),AVERAGEIFS(Observed!T$2:T$2369,Observed!$A$2:$A$2369,$A571,Observed!$C$2:$C$2369,$C571),"")</f>
        <v/>
      </c>
      <c r="U571" s="41" t="str">
        <f>IF(ISNUMBER(AVERAGEIFS(Observed!U$2:U$2369,Observed!$A$2:$A$2369,$A571,Observed!$C$2:$C$2369,$C571)),AVERAGEIFS(Observed!U$2:U$2369,Observed!$A$2:$A$2369,$A571,Observed!$C$2:$C$2369,$C571),"")</f>
        <v/>
      </c>
      <c r="V571" s="40" t="str">
        <f>IF(ISNUMBER(AVERAGEIFS(Observed!V$2:V$2369,Observed!$A$2:$A$2369,$A571,Observed!$C$2:$C$2369,$C571)),AVERAGEIFS(Observed!V$2:V$2369,Observed!$A$2:$A$2369,$A571,Observed!$C$2:$C$2369,$C571),"")</f>
        <v/>
      </c>
      <c r="W571" s="8" t="str">
        <f>IF(ISNUMBER(AVERAGEIFS(Observed!W$2:W$2369,Observed!$A$2:$A$2369,$A571,Observed!$C$2:$C$2369,$C571)),AVERAGEIFS(Observed!W$2:W$2369,Observed!$A$2:$A$2369,$A571,Observed!$C$2:$C$2369,$C571),"")</f>
        <v/>
      </c>
      <c r="X571" s="8" t="str">
        <f>IF(ISNUMBER(AVERAGEIFS(Observed!X$2:X$2369,Observed!$A$2:$A$2369,$A571,Observed!$C$2:$C$2369,$C571)),AVERAGEIFS(Observed!X$2:X$2369,Observed!$A$2:$A$2369,$A571,Observed!$C$2:$C$2369,$C571),"")</f>
        <v/>
      </c>
      <c r="Y571" s="40" t="str">
        <f>IF(ISNUMBER(AVERAGEIFS(Observed!Y$2:Y$2369,Observed!$A$2:$A$2369,$A571,Observed!$C$2:$C$2369,$C571)),AVERAGEIFS(Observed!Y$2:Y$2369,Observed!$A$2:$A$2369,$A571,Observed!$C$2:$C$2369,$C571),"")</f>
        <v/>
      </c>
      <c r="Z571" s="40" t="str">
        <f>IF(ISNUMBER(AVERAGEIFS(Observed!Z$2:Z$2369,Observed!$A$2:$A$2369,$A571,Observed!$C$2:$C$2369,$C571)),AVERAGEIFS(Observed!Z$2:Z$2369,Observed!$A$2:$A$2369,$A571,Observed!$C$2:$C$2369,$C571),"")</f>
        <v/>
      </c>
      <c r="AA571" s="40">
        <f>IF(ISNUMBER(AVERAGEIFS(Observed!AA$2:AA$2369,Observed!$A$2:$A$2369,$A571,Observed!$C$2:$C$2369,$C571)),AVERAGEIFS(Observed!AA$2:AA$2369,Observed!$A$2:$A$2369,$A571,Observed!$C$2:$C$2369,$C571),"")</f>
        <v>1.7450000000000001</v>
      </c>
      <c r="AB571" s="40" t="str">
        <f>IF(ISNUMBER(AVERAGEIFS(Observed!AB$2:AB$2369,Observed!$A$2:$A$2369,$A571,Observed!$C$2:$C$2369,$C571)),AVERAGEIFS(Observed!AB$2:AB$2369,Observed!$A$2:$A$2369,$A571,Observed!$C$2:$C$2369,$C571),"")</f>
        <v/>
      </c>
      <c r="AC571" s="40" t="str">
        <f>IF(ISNUMBER(AVERAGEIFS(Observed!AC$2:AC$2369,Observed!$A$2:$A$2369,$A571,Observed!$C$2:$C$2369,$C571)),AVERAGEIFS(Observed!AC$2:AC$2369,Observed!$A$2:$A$2369,$A571,Observed!$C$2:$C$2369,$C571),"")</f>
        <v/>
      </c>
      <c r="AD571" s="40" t="str">
        <f>IF(ISNUMBER(AVERAGEIFS(Observed!AD$2:AD$2369,Observed!$A$2:$A$2369,$A571,Observed!$C$2:$C$2369,$C571)),AVERAGEIFS(Observed!AD$2:AD$2369,Observed!$A$2:$A$2369,$A571,Observed!$C$2:$C$2369,$C571),"")</f>
        <v/>
      </c>
      <c r="AE571" s="40" t="str">
        <f>IF(ISNUMBER(AVERAGEIFS(Observed!AE$2:AE$2369,Observed!$A$2:$A$2369,$A571,Observed!$C$2:$C$2369,$C571)),AVERAGEIFS(Observed!AE$2:AE$2369,Observed!$A$2:$A$2369,$A571,Observed!$C$2:$C$2369,$C571),"")</f>
        <v/>
      </c>
      <c r="AF571" s="40" t="str">
        <f>IF(ISNUMBER(AVERAGEIFS(Observed!AF$2:AF$2369,Observed!$A$2:$A$2369,$A571,Observed!$C$2:$C$2369,$C571)),AVERAGEIFS(Observed!AF$2:AF$2369,Observed!$A$2:$A$2369,$A571,Observed!$C$2:$C$2369,$C571),"")</f>
        <v/>
      </c>
      <c r="AG571" s="40">
        <f>IF(ISNUMBER(AVERAGEIFS(Observed!AG$2:AG$2369,Observed!$A$2:$A$2369,$A571,Observed!$C$2:$C$2369,$C571)),AVERAGEIFS(Observed!AG$2:AG$2369,Observed!$A$2:$A$2369,$A571,Observed!$C$2:$C$2369,$C571),"")</f>
        <v>2.0949999999999998</v>
      </c>
      <c r="AH571" s="41">
        <f>IF(ISNUMBER(AVERAGEIFS(Observed!AH$2:AH$2369,Observed!$A$2:$A$2369,$A571,Observed!$C$2:$C$2369,$C571)),AVERAGEIFS(Observed!AH$2:AH$2369,Observed!$A$2:$A$2369,$A571,Observed!$C$2:$C$2369,$C571),"")</f>
        <v>3.3666666666666671E-2</v>
      </c>
      <c r="AI571" s="41">
        <f>IF(ISNUMBER(AVERAGEIFS(Observed!AI$2:AI$2369,Observed!$A$2:$A$2369,$A571,Observed!$C$2:$C$2369,$C571)),AVERAGEIFS(Observed!AI$2:AI$2369,Observed!$A$2:$A$2369,$A571,Observed!$C$2:$C$2369,$C571),"")</f>
        <v>3.3666666666666671E-2</v>
      </c>
      <c r="AJ571" s="41" t="str">
        <f>IF(ISNUMBER(AVERAGEIFS(Observed!AJ$2:AJ$2369,Observed!$A$2:$A$2369,$A571,Observed!$C$2:$C$2369,$C571)),AVERAGEIFS(Observed!AJ$2:AJ$2369,Observed!$A$2:$A$2369,$A571,Observed!$C$2:$C$2369,$C571),"")</f>
        <v/>
      </c>
      <c r="AK571" s="40" t="str">
        <f>IF(ISNUMBER(AVERAGEIFS(Observed!AK$2:AK$2369,Observed!$A$2:$A$2369,$A571,Observed!$C$2:$C$2369,$C571)),AVERAGEIFS(Observed!AK$2:AK$2369,Observed!$A$2:$A$2369,$A571,Observed!$C$2:$C$2369,$C571),"")</f>
        <v/>
      </c>
      <c r="AL571" s="41" t="str">
        <f>IF(ISNUMBER(AVERAGEIFS(Observed!AL$2:AL$2369,Observed!$A$2:$A$2369,$A571,Observed!$C$2:$C$2369,$C571)),AVERAGEIFS(Observed!AL$2:AL$2369,Observed!$A$2:$A$2369,$A571,Observed!$C$2:$C$2369,$C571),"")</f>
        <v/>
      </c>
      <c r="AM571" s="40" t="str">
        <f>IF(ISNUMBER(AVERAGEIFS(Observed!AM$2:AM$2369,Observed!$A$2:$A$2369,$A571,Observed!$C$2:$C$2369,$C571)),AVERAGEIFS(Observed!AM$2:AM$2369,Observed!$A$2:$A$2369,$A571,Observed!$C$2:$C$2369,$C571),"")</f>
        <v/>
      </c>
      <c r="AN571" s="40" t="str">
        <f>IF(ISNUMBER(AVERAGEIFS(Observed!AN$2:AN$2369,Observed!$A$2:$A$2369,$A571,Observed!$C$2:$C$2369,$C571)),AVERAGEIFS(Observed!AN$2:AN$2369,Observed!$A$2:$A$2369,$A571,Observed!$C$2:$C$2369,$C571),"")</f>
        <v/>
      </c>
      <c r="AO571" s="40" t="str">
        <f>IF(ISNUMBER(AVERAGEIFS(Observed!AO$2:AO$2369,Observed!$A$2:$A$2369,$A571,Observed!$C$2:$C$2369,$C571)),AVERAGEIFS(Observed!AO$2:AO$2369,Observed!$A$2:$A$2369,$A571,Observed!$C$2:$C$2369,$C571),"")</f>
        <v/>
      </c>
      <c r="AP571" s="41" t="str">
        <f>IF(ISNUMBER(AVERAGEIFS(Observed!AP$2:AP$2369,Observed!$A$2:$A$2369,$A571,Observed!$C$2:$C$2369,$C571)),AVERAGEIFS(Observed!AP$2:AP$2369,Observed!$A$2:$A$2369,$A571,Observed!$C$2:$C$2369,$C571),"")</f>
        <v/>
      </c>
      <c r="AQ571" s="40">
        <f>IF(ISNUMBER(AVERAGEIFS(Observed!AQ$2:AQ$2369,Observed!$A$2:$A$2369,$A571,Observed!$C$2:$C$2369,$C571)),AVERAGEIFS(Observed!AQ$2:AQ$2369,Observed!$A$2:$A$2369,$A571,Observed!$C$2:$C$2369,$C571),"")</f>
        <v>2.5923333333333329</v>
      </c>
      <c r="AR571" s="40">
        <f>IF(ISNUMBER(AVERAGEIFS(Observed!AR$2:AR$2369,Observed!$A$2:$A$2369,$A571,Observed!$C$2:$C$2369,$C571)),AVERAGEIFS(Observed!AR$2:AR$2369,Observed!$A$2:$A$2369,$A571,Observed!$C$2:$C$2369,$C571),"")</f>
        <v>19.190000000000001</v>
      </c>
      <c r="AS571" s="3">
        <f>COUNTIFS(Observed!$A$2:$A$2369,$A571,Observed!$C$2:$C$2369,$C571)</f>
        <v>3</v>
      </c>
      <c r="AT571" s="3">
        <f t="shared" si="9"/>
        <v>9</v>
      </c>
    </row>
    <row r="572" spans="1:46" x14ac:dyDescent="0.25">
      <c r="A572" t="s">
        <v>70</v>
      </c>
      <c r="B572" t="s">
        <v>68</v>
      </c>
      <c r="C572" s="7">
        <v>42137</v>
      </c>
      <c r="D572" t="s">
        <v>101</v>
      </c>
      <c r="F572">
        <v>100</v>
      </c>
      <c r="J572" t="s">
        <v>96</v>
      </c>
      <c r="K572" t="s">
        <v>59</v>
      </c>
      <c r="L572">
        <v>5</v>
      </c>
      <c r="M572" t="s">
        <v>56</v>
      </c>
      <c r="N572" s="39" t="str">
        <f>IF(ISNUMBER(AVERAGEIFS(Observed!N$2:N$2369,Observed!$A$2:$A$2369,$A572,Observed!$C$2:$C$2369,$C572)),AVERAGEIFS(Observed!N$2:N$2369,Observed!$A$2:$A$2369,$A572,Observed!$C$2:$C$2369,$C572),"")</f>
        <v/>
      </c>
      <c r="O572" s="40" t="str">
        <f>IF(ISNUMBER(AVERAGEIFS(Observed!O$2:O$2369,Observed!$A$2:$A$2369,$A572,Observed!$C$2:$C$2369,$C572)),AVERAGEIFS(Observed!O$2:O$2369,Observed!$A$2:$A$2369,$A572,Observed!$C$2:$C$2369,$C572),"")</f>
        <v/>
      </c>
      <c r="P572" s="40">
        <f>IF(ISNUMBER(AVERAGEIFS(Observed!P$2:P$2369,Observed!$A$2:$A$2369,$A572,Observed!$C$2:$C$2369,$C572)),AVERAGEIFS(Observed!P$2:P$2369,Observed!$A$2:$A$2369,$A572,Observed!$C$2:$C$2369,$C572),"")</f>
        <v>122.185</v>
      </c>
      <c r="Q572" s="40">
        <f>IF(ISNUMBER(AVERAGEIFS(Observed!Q$2:Q$2369,Observed!$A$2:$A$2369,$A572,Observed!$C$2:$C$2369,$C572)),AVERAGEIFS(Observed!Q$2:Q$2369,Observed!$A$2:$A$2369,$A572,Observed!$C$2:$C$2369,$C572),"")</f>
        <v>122.19</v>
      </c>
      <c r="R572" s="40">
        <f>IF(ISNUMBER(AVERAGEIFS(Observed!R$2:R$2369,Observed!$A$2:$A$2369,$A572,Observed!$C$2:$C$2369,$C572)),AVERAGEIFS(Observed!R$2:R$2369,Observed!$A$2:$A$2369,$A572,Observed!$C$2:$C$2369,$C572),"")</f>
        <v>767.99333333333334</v>
      </c>
      <c r="S572" s="41" t="str">
        <f>IF(ISNUMBER(AVERAGEIFS(Observed!S$2:S$2369,Observed!$A$2:$A$2369,$A572,Observed!$C$2:$C$2369,$C572)),AVERAGEIFS(Observed!S$2:S$2369,Observed!$A$2:$A$2369,$A572,Observed!$C$2:$C$2369,$C572),"")</f>
        <v/>
      </c>
      <c r="T572" s="41" t="str">
        <f>IF(ISNUMBER(AVERAGEIFS(Observed!T$2:T$2369,Observed!$A$2:$A$2369,$A572,Observed!$C$2:$C$2369,$C572)),AVERAGEIFS(Observed!T$2:T$2369,Observed!$A$2:$A$2369,$A572,Observed!$C$2:$C$2369,$C572),"")</f>
        <v/>
      </c>
      <c r="U572" s="41" t="str">
        <f>IF(ISNUMBER(AVERAGEIFS(Observed!U$2:U$2369,Observed!$A$2:$A$2369,$A572,Observed!$C$2:$C$2369,$C572)),AVERAGEIFS(Observed!U$2:U$2369,Observed!$A$2:$A$2369,$A572,Observed!$C$2:$C$2369,$C572),"")</f>
        <v/>
      </c>
      <c r="V572" s="40" t="str">
        <f>IF(ISNUMBER(AVERAGEIFS(Observed!V$2:V$2369,Observed!$A$2:$A$2369,$A572,Observed!$C$2:$C$2369,$C572)),AVERAGEIFS(Observed!V$2:V$2369,Observed!$A$2:$A$2369,$A572,Observed!$C$2:$C$2369,$C572),"")</f>
        <v/>
      </c>
      <c r="W572" s="8" t="str">
        <f>IF(ISNUMBER(AVERAGEIFS(Observed!W$2:W$2369,Observed!$A$2:$A$2369,$A572,Observed!$C$2:$C$2369,$C572)),AVERAGEIFS(Observed!W$2:W$2369,Observed!$A$2:$A$2369,$A572,Observed!$C$2:$C$2369,$C572),"")</f>
        <v/>
      </c>
      <c r="X572" s="8" t="str">
        <f>IF(ISNUMBER(AVERAGEIFS(Observed!X$2:X$2369,Observed!$A$2:$A$2369,$A572,Observed!$C$2:$C$2369,$C572)),AVERAGEIFS(Observed!X$2:X$2369,Observed!$A$2:$A$2369,$A572,Observed!$C$2:$C$2369,$C572),"")</f>
        <v/>
      </c>
      <c r="Y572" s="40" t="str">
        <f>IF(ISNUMBER(AVERAGEIFS(Observed!Y$2:Y$2369,Observed!$A$2:$A$2369,$A572,Observed!$C$2:$C$2369,$C572)),AVERAGEIFS(Observed!Y$2:Y$2369,Observed!$A$2:$A$2369,$A572,Observed!$C$2:$C$2369,$C572),"")</f>
        <v/>
      </c>
      <c r="Z572" s="40" t="str">
        <f>IF(ISNUMBER(AVERAGEIFS(Observed!Z$2:Z$2369,Observed!$A$2:$A$2369,$A572,Observed!$C$2:$C$2369,$C572)),AVERAGEIFS(Observed!Z$2:Z$2369,Observed!$A$2:$A$2369,$A572,Observed!$C$2:$C$2369,$C572),"")</f>
        <v/>
      </c>
      <c r="AA572" s="40">
        <f>IF(ISNUMBER(AVERAGEIFS(Observed!AA$2:AA$2369,Observed!$A$2:$A$2369,$A572,Observed!$C$2:$C$2369,$C572)),AVERAGEIFS(Observed!AA$2:AA$2369,Observed!$A$2:$A$2369,$A572,Observed!$C$2:$C$2369,$C572),"")</f>
        <v>2.7800000000000002</v>
      </c>
      <c r="AB572" s="40" t="str">
        <f>IF(ISNUMBER(AVERAGEIFS(Observed!AB$2:AB$2369,Observed!$A$2:$A$2369,$A572,Observed!$C$2:$C$2369,$C572)),AVERAGEIFS(Observed!AB$2:AB$2369,Observed!$A$2:$A$2369,$A572,Observed!$C$2:$C$2369,$C572),"")</f>
        <v/>
      </c>
      <c r="AC572" s="40" t="str">
        <f>IF(ISNUMBER(AVERAGEIFS(Observed!AC$2:AC$2369,Observed!$A$2:$A$2369,$A572,Observed!$C$2:$C$2369,$C572)),AVERAGEIFS(Observed!AC$2:AC$2369,Observed!$A$2:$A$2369,$A572,Observed!$C$2:$C$2369,$C572),"")</f>
        <v/>
      </c>
      <c r="AD572" s="40" t="str">
        <f>IF(ISNUMBER(AVERAGEIFS(Observed!AD$2:AD$2369,Observed!$A$2:$A$2369,$A572,Observed!$C$2:$C$2369,$C572)),AVERAGEIFS(Observed!AD$2:AD$2369,Observed!$A$2:$A$2369,$A572,Observed!$C$2:$C$2369,$C572),"")</f>
        <v/>
      </c>
      <c r="AE572" s="40" t="str">
        <f>IF(ISNUMBER(AVERAGEIFS(Observed!AE$2:AE$2369,Observed!$A$2:$A$2369,$A572,Observed!$C$2:$C$2369,$C572)),AVERAGEIFS(Observed!AE$2:AE$2369,Observed!$A$2:$A$2369,$A572,Observed!$C$2:$C$2369,$C572),"")</f>
        <v/>
      </c>
      <c r="AF572" s="40" t="str">
        <f>IF(ISNUMBER(AVERAGEIFS(Observed!AF$2:AF$2369,Observed!$A$2:$A$2369,$A572,Observed!$C$2:$C$2369,$C572)),AVERAGEIFS(Observed!AF$2:AF$2369,Observed!$A$2:$A$2369,$A572,Observed!$C$2:$C$2369,$C572),"")</f>
        <v/>
      </c>
      <c r="AG572" s="40">
        <f>IF(ISNUMBER(AVERAGEIFS(Observed!AG$2:AG$2369,Observed!$A$2:$A$2369,$A572,Observed!$C$2:$C$2369,$C572)),AVERAGEIFS(Observed!AG$2:AG$2369,Observed!$A$2:$A$2369,$A572,Observed!$C$2:$C$2369,$C572),"")</f>
        <v>1.9249999999999998</v>
      </c>
      <c r="AH572" s="41">
        <f>IF(ISNUMBER(AVERAGEIFS(Observed!AH$2:AH$2369,Observed!$A$2:$A$2369,$A572,Observed!$C$2:$C$2369,$C572)),AVERAGEIFS(Observed!AH$2:AH$2369,Observed!$A$2:$A$2369,$A572,Observed!$C$2:$C$2369,$C572),"")</f>
        <v>3.0666666666666665E-2</v>
      </c>
      <c r="AI572" s="41">
        <f>IF(ISNUMBER(AVERAGEIFS(Observed!AI$2:AI$2369,Observed!$A$2:$A$2369,$A572,Observed!$C$2:$C$2369,$C572)),AVERAGEIFS(Observed!AI$2:AI$2369,Observed!$A$2:$A$2369,$A572,Observed!$C$2:$C$2369,$C572),"")</f>
        <v>3.0666666666666665E-2</v>
      </c>
      <c r="AJ572" s="41" t="str">
        <f>IF(ISNUMBER(AVERAGEIFS(Observed!AJ$2:AJ$2369,Observed!$A$2:$A$2369,$A572,Observed!$C$2:$C$2369,$C572)),AVERAGEIFS(Observed!AJ$2:AJ$2369,Observed!$A$2:$A$2369,$A572,Observed!$C$2:$C$2369,$C572),"")</f>
        <v/>
      </c>
      <c r="AK572" s="40" t="str">
        <f>IF(ISNUMBER(AVERAGEIFS(Observed!AK$2:AK$2369,Observed!$A$2:$A$2369,$A572,Observed!$C$2:$C$2369,$C572)),AVERAGEIFS(Observed!AK$2:AK$2369,Observed!$A$2:$A$2369,$A572,Observed!$C$2:$C$2369,$C572),"")</f>
        <v/>
      </c>
      <c r="AL572" s="41" t="str">
        <f>IF(ISNUMBER(AVERAGEIFS(Observed!AL$2:AL$2369,Observed!$A$2:$A$2369,$A572,Observed!$C$2:$C$2369,$C572)),AVERAGEIFS(Observed!AL$2:AL$2369,Observed!$A$2:$A$2369,$A572,Observed!$C$2:$C$2369,$C572),"")</f>
        <v/>
      </c>
      <c r="AM572" s="40" t="str">
        <f>IF(ISNUMBER(AVERAGEIFS(Observed!AM$2:AM$2369,Observed!$A$2:$A$2369,$A572,Observed!$C$2:$C$2369,$C572)),AVERAGEIFS(Observed!AM$2:AM$2369,Observed!$A$2:$A$2369,$A572,Observed!$C$2:$C$2369,$C572),"")</f>
        <v/>
      </c>
      <c r="AN572" s="40" t="str">
        <f>IF(ISNUMBER(AVERAGEIFS(Observed!AN$2:AN$2369,Observed!$A$2:$A$2369,$A572,Observed!$C$2:$C$2369,$C572)),AVERAGEIFS(Observed!AN$2:AN$2369,Observed!$A$2:$A$2369,$A572,Observed!$C$2:$C$2369,$C572),"")</f>
        <v/>
      </c>
      <c r="AO572" s="40" t="str">
        <f>IF(ISNUMBER(AVERAGEIFS(Observed!AO$2:AO$2369,Observed!$A$2:$A$2369,$A572,Observed!$C$2:$C$2369,$C572)),AVERAGEIFS(Observed!AO$2:AO$2369,Observed!$A$2:$A$2369,$A572,Observed!$C$2:$C$2369,$C572),"")</f>
        <v/>
      </c>
      <c r="AP572" s="41" t="str">
        <f>IF(ISNUMBER(AVERAGEIFS(Observed!AP$2:AP$2369,Observed!$A$2:$A$2369,$A572,Observed!$C$2:$C$2369,$C572)),AVERAGEIFS(Observed!AP$2:AP$2369,Observed!$A$2:$A$2369,$A572,Observed!$C$2:$C$2369,$C572),"")</f>
        <v/>
      </c>
      <c r="AQ572" s="40">
        <f>IF(ISNUMBER(AVERAGEIFS(Observed!AQ$2:AQ$2369,Observed!$A$2:$A$2369,$A572,Observed!$C$2:$C$2369,$C572)),AVERAGEIFS(Observed!AQ$2:AQ$2369,Observed!$A$2:$A$2369,$A572,Observed!$C$2:$C$2369,$C572),"")</f>
        <v>3.7596666666666665</v>
      </c>
      <c r="AR572" s="40">
        <f>IF(ISNUMBER(AVERAGEIFS(Observed!AR$2:AR$2369,Observed!$A$2:$A$2369,$A572,Observed!$C$2:$C$2369,$C572)),AVERAGEIFS(Observed!AR$2:AR$2369,Observed!$A$2:$A$2369,$A572,Observed!$C$2:$C$2369,$C572),"")</f>
        <v>22.623999999999999</v>
      </c>
      <c r="AS572" s="3">
        <f>COUNTIFS(Observed!$A$2:$A$2369,$A572,Observed!$C$2:$C$2369,$C572)</f>
        <v>3</v>
      </c>
      <c r="AT572" s="3">
        <f t="shared" si="9"/>
        <v>9</v>
      </c>
    </row>
    <row r="573" spans="1:46" x14ac:dyDescent="0.25">
      <c r="A573" t="s">
        <v>67</v>
      </c>
      <c r="B573" t="s">
        <v>68</v>
      </c>
      <c r="C573" s="7">
        <v>42137</v>
      </c>
      <c r="D573" t="s">
        <v>101</v>
      </c>
      <c r="F573">
        <v>200</v>
      </c>
      <c r="J573" t="s">
        <v>96</v>
      </c>
      <c r="K573" t="s">
        <v>59</v>
      </c>
      <c r="L573">
        <v>5</v>
      </c>
      <c r="M573" t="s">
        <v>56</v>
      </c>
      <c r="N573" s="39" t="str">
        <f>IF(ISNUMBER(AVERAGEIFS(Observed!N$2:N$2369,Observed!$A$2:$A$2369,$A573,Observed!$C$2:$C$2369,$C573)),AVERAGEIFS(Observed!N$2:N$2369,Observed!$A$2:$A$2369,$A573,Observed!$C$2:$C$2369,$C573),"")</f>
        <v/>
      </c>
      <c r="O573" s="40" t="str">
        <f>IF(ISNUMBER(AVERAGEIFS(Observed!O$2:O$2369,Observed!$A$2:$A$2369,$A573,Observed!$C$2:$C$2369,$C573)),AVERAGEIFS(Observed!O$2:O$2369,Observed!$A$2:$A$2369,$A573,Observed!$C$2:$C$2369,$C573),"")</f>
        <v/>
      </c>
      <c r="P573" s="40">
        <f>IF(ISNUMBER(AVERAGEIFS(Observed!P$2:P$2369,Observed!$A$2:$A$2369,$A573,Observed!$C$2:$C$2369,$C573)),AVERAGEIFS(Observed!P$2:P$2369,Observed!$A$2:$A$2369,$A573,Observed!$C$2:$C$2369,$C573),"")</f>
        <v>143.17000000000002</v>
      </c>
      <c r="Q573" s="40">
        <f>IF(ISNUMBER(AVERAGEIFS(Observed!Q$2:Q$2369,Observed!$A$2:$A$2369,$A573,Observed!$C$2:$C$2369,$C573)),AVERAGEIFS(Observed!Q$2:Q$2369,Observed!$A$2:$A$2369,$A573,Observed!$C$2:$C$2369,$C573),"")</f>
        <v>143.18</v>
      </c>
      <c r="R573" s="40">
        <f>IF(ISNUMBER(AVERAGEIFS(Observed!R$2:R$2369,Observed!$A$2:$A$2369,$A573,Observed!$C$2:$C$2369,$C573)),AVERAGEIFS(Observed!R$2:R$2369,Observed!$A$2:$A$2369,$A573,Observed!$C$2:$C$2369,$C573),"")</f>
        <v>806.75999999999988</v>
      </c>
      <c r="S573" s="41" t="str">
        <f>IF(ISNUMBER(AVERAGEIFS(Observed!S$2:S$2369,Observed!$A$2:$A$2369,$A573,Observed!$C$2:$C$2369,$C573)),AVERAGEIFS(Observed!S$2:S$2369,Observed!$A$2:$A$2369,$A573,Observed!$C$2:$C$2369,$C573),"")</f>
        <v/>
      </c>
      <c r="T573" s="41" t="str">
        <f>IF(ISNUMBER(AVERAGEIFS(Observed!T$2:T$2369,Observed!$A$2:$A$2369,$A573,Observed!$C$2:$C$2369,$C573)),AVERAGEIFS(Observed!T$2:T$2369,Observed!$A$2:$A$2369,$A573,Observed!$C$2:$C$2369,$C573),"")</f>
        <v/>
      </c>
      <c r="U573" s="41" t="str">
        <f>IF(ISNUMBER(AVERAGEIFS(Observed!U$2:U$2369,Observed!$A$2:$A$2369,$A573,Observed!$C$2:$C$2369,$C573)),AVERAGEIFS(Observed!U$2:U$2369,Observed!$A$2:$A$2369,$A573,Observed!$C$2:$C$2369,$C573),"")</f>
        <v/>
      </c>
      <c r="V573" s="40" t="str">
        <f>IF(ISNUMBER(AVERAGEIFS(Observed!V$2:V$2369,Observed!$A$2:$A$2369,$A573,Observed!$C$2:$C$2369,$C573)),AVERAGEIFS(Observed!V$2:V$2369,Observed!$A$2:$A$2369,$A573,Observed!$C$2:$C$2369,$C573),"")</f>
        <v/>
      </c>
      <c r="W573" s="8" t="str">
        <f>IF(ISNUMBER(AVERAGEIFS(Observed!W$2:W$2369,Observed!$A$2:$A$2369,$A573,Observed!$C$2:$C$2369,$C573)),AVERAGEIFS(Observed!W$2:W$2369,Observed!$A$2:$A$2369,$A573,Observed!$C$2:$C$2369,$C573),"")</f>
        <v/>
      </c>
      <c r="X573" s="8" t="str">
        <f>IF(ISNUMBER(AVERAGEIFS(Observed!X$2:X$2369,Observed!$A$2:$A$2369,$A573,Observed!$C$2:$C$2369,$C573)),AVERAGEIFS(Observed!X$2:X$2369,Observed!$A$2:$A$2369,$A573,Observed!$C$2:$C$2369,$C573),"")</f>
        <v/>
      </c>
      <c r="Y573" s="40" t="str">
        <f>IF(ISNUMBER(AVERAGEIFS(Observed!Y$2:Y$2369,Observed!$A$2:$A$2369,$A573,Observed!$C$2:$C$2369,$C573)),AVERAGEIFS(Observed!Y$2:Y$2369,Observed!$A$2:$A$2369,$A573,Observed!$C$2:$C$2369,$C573),"")</f>
        <v/>
      </c>
      <c r="Z573" s="40" t="str">
        <f>IF(ISNUMBER(AVERAGEIFS(Observed!Z$2:Z$2369,Observed!$A$2:$A$2369,$A573,Observed!$C$2:$C$2369,$C573)),AVERAGEIFS(Observed!Z$2:Z$2369,Observed!$A$2:$A$2369,$A573,Observed!$C$2:$C$2369,$C573),"")</f>
        <v/>
      </c>
      <c r="AA573" s="40">
        <f>IF(ISNUMBER(AVERAGEIFS(Observed!AA$2:AA$2369,Observed!$A$2:$A$2369,$A573,Observed!$C$2:$C$2369,$C573)),AVERAGEIFS(Observed!AA$2:AA$2369,Observed!$A$2:$A$2369,$A573,Observed!$C$2:$C$2369,$C573),"")</f>
        <v>3.2549999999999999</v>
      </c>
      <c r="AB573" s="40" t="str">
        <f>IF(ISNUMBER(AVERAGEIFS(Observed!AB$2:AB$2369,Observed!$A$2:$A$2369,$A573,Observed!$C$2:$C$2369,$C573)),AVERAGEIFS(Observed!AB$2:AB$2369,Observed!$A$2:$A$2369,$A573,Observed!$C$2:$C$2369,$C573),"")</f>
        <v/>
      </c>
      <c r="AC573" s="40" t="str">
        <f>IF(ISNUMBER(AVERAGEIFS(Observed!AC$2:AC$2369,Observed!$A$2:$A$2369,$A573,Observed!$C$2:$C$2369,$C573)),AVERAGEIFS(Observed!AC$2:AC$2369,Observed!$A$2:$A$2369,$A573,Observed!$C$2:$C$2369,$C573),"")</f>
        <v/>
      </c>
      <c r="AD573" s="40" t="str">
        <f>IF(ISNUMBER(AVERAGEIFS(Observed!AD$2:AD$2369,Observed!$A$2:$A$2369,$A573,Observed!$C$2:$C$2369,$C573)),AVERAGEIFS(Observed!AD$2:AD$2369,Observed!$A$2:$A$2369,$A573,Observed!$C$2:$C$2369,$C573),"")</f>
        <v/>
      </c>
      <c r="AE573" s="40" t="str">
        <f>IF(ISNUMBER(AVERAGEIFS(Observed!AE$2:AE$2369,Observed!$A$2:$A$2369,$A573,Observed!$C$2:$C$2369,$C573)),AVERAGEIFS(Observed!AE$2:AE$2369,Observed!$A$2:$A$2369,$A573,Observed!$C$2:$C$2369,$C573),"")</f>
        <v/>
      </c>
      <c r="AF573" s="40" t="str">
        <f>IF(ISNUMBER(AVERAGEIFS(Observed!AF$2:AF$2369,Observed!$A$2:$A$2369,$A573,Observed!$C$2:$C$2369,$C573)),AVERAGEIFS(Observed!AF$2:AF$2369,Observed!$A$2:$A$2369,$A573,Observed!$C$2:$C$2369,$C573),"")</f>
        <v/>
      </c>
      <c r="AG573" s="40">
        <f>IF(ISNUMBER(AVERAGEIFS(Observed!AG$2:AG$2369,Observed!$A$2:$A$2369,$A573,Observed!$C$2:$C$2369,$C573)),AVERAGEIFS(Observed!AG$2:AG$2369,Observed!$A$2:$A$2369,$A573,Observed!$C$2:$C$2369,$C573),"")</f>
        <v>1.875</v>
      </c>
      <c r="AH573" s="41">
        <f>IF(ISNUMBER(AVERAGEIFS(Observed!AH$2:AH$2369,Observed!$A$2:$A$2369,$A573,Observed!$C$2:$C$2369,$C573)),AVERAGEIFS(Observed!AH$2:AH$2369,Observed!$A$2:$A$2369,$A573,Observed!$C$2:$C$2369,$C573),"")</f>
        <v>0.03</v>
      </c>
      <c r="AI573" s="41">
        <f>IF(ISNUMBER(AVERAGEIFS(Observed!AI$2:AI$2369,Observed!$A$2:$A$2369,$A573,Observed!$C$2:$C$2369,$C573)),AVERAGEIFS(Observed!AI$2:AI$2369,Observed!$A$2:$A$2369,$A573,Observed!$C$2:$C$2369,$C573),"")</f>
        <v>0.03</v>
      </c>
      <c r="AJ573" s="41" t="str">
        <f>IF(ISNUMBER(AVERAGEIFS(Observed!AJ$2:AJ$2369,Observed!$A$2:$A$2369,$A573,Observed!$C$2:$C$2369,$C573)),AVERAGEIFS(Observed!AJ$2:AJ$2369,Observed!$A$2:$A$2369,$A573,Observed!$C$2:$C$2369,$C573),"")</f>
        <v/>
      </c>
      <c r="AK573" s="40" t="str">
        <f>IF(ISNUMBER(AVERAGEIFS(Observed!AK$2:AK$2369,Observed!$A$2:$A$2369,$A573,Observed!$C$2:$C$2369,$C573)),AVERAGEIFS(Observed!AK$2:AK$2369,Observed!$A$2:$A$2369,$A573,Observed!$C$2:$C$2369,$C573),"")</f>
        <v/>
      </c>
      <c r="AL573" s="41" t="str">
        <f>IF(ISNUMBER(AVERAGEIFS(Observed!AL$2:AL$2369,Observed!$A$2:$A$2369,$A573,Observed!$C$2:$C$2369,$C573)),AVERAGEIFS(Observed!AL$2:AL$2369,Observed!$A$2:$A$2369,$A573,Observed!$C$2:$C$2369,$C573),"")</f>
        <v/>
      </c>
      <c r="AM573" s="40" t="str">
        <f>IF(ISNUMBER(AVERAGEIFS(Observed!AM$2:AM$2369,Observed!$A$2:$A$2369,$A573,Observed!$C$2:$C$2369,$C573)),AVERAGEIFS(Observed!AM$2:AM$2369,Observed!$A$2:$A$2369,$A573,Observed!$C$2:$C$2369,$C573),"")</f>
        <v/>
      </c>
      <c r="AN573" s="40" t="str">
        <f>IF(ISNUMBER(AVERAGEIFS(Observed!AN$2:AN$2369,Observed!$A$2:$A$2369,$A573,Observed!$C$2:$C$2369,$C573)),AVERAGEIFS(Observed!AN$2:AN$2369,Observed!$A$2:$A$2369,$A573,Observed!$C$2:$C$2369,$C573),"")</f>
        <v/>
      </c>
      <c r="AO573" s="40" t="str">
        <f>IF(ISNUMBER(AVERAGEIFS(Observed!AO$2:AO$2369,Observed!$A$2:$A$2369,$A573,Observed!$C$2:$C$2369,$C573)),AVERAGEIFS(Observed!AO$2:AO$2369,Observed!$A$2:$A$2369,$A573,Observed!$C$2:$C$2369,$C573),"")</f>
        <v/>
      </c>
      <c r="AP573" s="41" t="str">
        <f>IF(ISNUMBER(AVERAGEIFS(Observed!AP$2:AP$2369,Observed!$A$2:$A$2369,$A573,Observed!$C$2:$C$2369,$C573)),AVERAGEIFS(Observed!AP$2:AP$2369,Observed!$A$2:$A$2369,$A573,Observed!$C$2:$C$2369,$C573),"")</f>
        <v/>
      </c>
      <c r="AQ573" s="40">
        <f>IF(ISNUMBER(AVERAGEIFS(Observed!AQ$2:AQ$2369,Observed!$A$2:$A$2369,$A573,Observed!$C$2:$C$2369,$C573)),AVERAGEIFS(Observed!AQ$2:AQ$2369,Observed!$A$2:$A$2369,$A573,Observed!$C$2:$C$2369,$C573),"")</f>
        <v>4.3043333333333331</v>
      </c>
      <c r="AR573" s="40">
        <f>IF(ISNUMBER(AVERAGEIFS(Observed!AR$2:AR$2369,Observed!$A$2:$A$2369,$A573,Observed!$C$2:$C$2369,$C573)),AVERAGEIFS(Observed!AR$2:AR$2369,Observed!$A$2:$A$2369,$A573,Observed!$C$2:$C$2369,$C573),"")</f>
        <v>24.153000000000002</v>
      </c>
      <c r="AS573" s="3">
        <f>COUNTIFS(Observed!$A$2:$A$2369,$A573,Observed!$C$2:$C$2369,$C573)</f>
        <v>3</v>
      </c>
      <c r="AT573" s="3">
        <f t="shared" si="9"/>
        <v>9</v>
      </c>
    </row>
    <row r="574" spans="1:46" x14ac:dyDescent="0.25">
      <c r="A574" t="s">
        <v>73</v>
      </c>
      <c r="B574" t="s">
        <v>68</v>
      </c>
      <c r="C574" s="7">
        <v>42137</v>
      </c>
      <c r="D574" t="s">
        <v>101</v>
      </c>
      <c r="F574">
        <v>350</v>
      </c>
      <c r="J574" t="s">
        <v>96</v>
      </c>
      <c r="K574" t="s">
        <v>59</v>
      </c>
      <c r="L574">
        <v>5</v>
      </c>
      <c r="M574" t="s">
        <v>56</v>
      </c>
      <c r="N574" s="39" t="str">
        <f>IF(ISNUMBER(AVERAGEIFS(Observed!N$2:N$2369,Observed!$A$2:$A$2369,$A574,Observed!$C$2:$C$2369,$C574)),AVERAGEIFS(Observed!N$2:N$2369,Observed!$A$2:$A$2369,$A574,Observed!$C$2:$C$2369,$C574),"")</f>
        <v/>
      </c>
      <c r="O574" s="40" t="str">
        <f>IF(ISNUMBER(AVERAGEIFS(Observed!O$2:O$2369,Observed!$A$2:$A$2369,$A574,Observed!$C$2:$C$2369,$C574)),AVERAGEIFS(Observed!O$2:O$2369,Observed!$A$2:$A$2369,$A574,Observed!$C$2:$C$2369,$C574),"")</f>
        <v/>
      </c>
      <c r="P574" s="40">
        <f>IF(ISNUMBER(AVERAGEIFS(Observed!P$2:P$2369,Observed!$A$2:$A$2369,$A574,Observed!$C$2:$C$2369,$C574)),AVERAGEIFS(Observed!P$2:P$2369,Observed!$A$2:$A$2369,$A574,Observed!$C$2:$C$2369,$C574),"")</f>
        <v>158.80000000000001</v>
      </c>
      <c r="Q574" s="40">
        <f>IF(ISNUMBER(AVERAGEIFS(Observed!Q$2:Q$2369,Observed!$A$2:$A$2369,$A574,Observed!$C$2:$C$2369,$C574)),AVERAGEIFS(Observed!Q$2:Q$2369,Observed!$A$2:$A$2369,$A574,Observed!$C$2:$C$2369,$C574),"")</f>
        <v>158.80000000000001</v>
      </c>
      <c r="R574" s="40">
        <f>IF(ISNUMBER(AVERAGEIFS(Observed!R$2:R$2369,Observed!$A$2:$A$2369,$A574,Observed!$C$2:$C$2369,$C574)),AVERAGEIFS(Observed!R$2:R$2369,Observed!$A$2:$A$2369,$A574,Observed!$C$2:$C$2369,$C574),"")</f>
        <v>835.16</v>
      </c>
      <c r="S574" s="41" t="str">
        <f>IF(ISNUMBER(AVERAGEIFS(Observed!S$2:S$2369,Observed!$A$2:$A$2369,$A574,Observed!$C$2:$C$2369,$C574)),AVERAGEIFS(Observed!S$2:S$2369,Observed!$A$2:$A$2369,$A574,Observed!$C$2:$C$2369,$C574),"")</f>
        <v/>
      </c>
      <c r="T574" s="41" t="str">
        <f>IF(ISNUMBER(AVERAGEIFS(Observed!T$2:T$2369,Observed!$A$2:$A$2369,$A574,Observed!$C$2:$C$2369,$C574)),AVERAGEIFS(Observed!T$2:T$2369,Observed!$A$2:$A$2369,$A574,Observed!$C$2:$C$2369,$C574),"")</f>
        <v/>
      </c>
      <c r="U574" s="41" t="str">
        <f>IF(ISNUMBER(AVERAGEIFS(Observed!U$2:U$2369,Observed!$A$2:$A$2369,$A574,Observed!$C$2:$C$2369,$C574)),AVERAGEIFS(Observed!U$2:U$2369,Observed!$A$2:$A$2369,$A574,Observed!$C$2:$C$2369,$C574),"")</f>
        <v/>
      </c>
      <c r="V574" s="40" t="str">
        <f>IF(ISNUMBER(AVERAGEIFS(Observed!V$2:V$2369,Observed!$A$2:$A$2369,$A574,Observed!$C$2:$C$2369,$C574)),AVERAGEIFS(Observed!V$2:V$2369,Observed!$A$2:$A$2369,$A574,Observed!$C$2:$C$2369,$C574),"")</f>
        <v/>
      </c>
      <c r="W574" s="8" t="str">
        <f>IF(ISNUMBER(AVERAGEIFS(Observed!W$2:W$2369,Observed!$A$2:$A$2369,$A574,Observed!$C$2:$C$2369,$C574)),AVERAGEIFS(Observed!W$2:W$2369,Observed!$A$2:$A$2369,$A574,Observed!$C$2:$C$2369,$C574),"")</f>
        <v/>
      </c>
      <c r="X574" s="8" t="str">
        <f>IF(ISNUMBER(AVERAGEIFS(Observed!X$2:X$2369,Observed!$A$2:$A$2369,$A574,Observed!$C$2:$C$2369,$C574)),AVERAGEIFS(Observed!X$2:X$2369,Observed!$A$2:$A$2369,$A574,Observed!$C$2:$C$2369,$C574),"")</f>
        <v/>
      </c>
      <c r="Y574" s="40" t="str">
        <f>IF(ISNUMBER(AVERAGEIFS(Observed!Y$2:Y$2369,Observed!$A$2:$A$2369,$A574,Observed!$C$2:$C$2369,$C574)),AVERAGEIFS(Observed!Y$2:Y$2369,Observed!$A$2:$A$2369,$A574,Observed!$C$2:$C$2369,$C574),"")</f>
        <v/>
      </c>
      <c r="Z574" s="40" t="str">
        <f>IF(ISNUMBER(AVERAGEIFS(Observed!Z$2:Z$2369,Observed!$A$2:$A$2369,$A574,Observed!$C$2:$C$2369,$C574)),AVERAGEIFS(Observed!Z$2:Z$2369,Observed!$A$2:$A$2369,$A574,Observed!$C$2:$C$2369,$C574),"")</f>
        <v/>
      </c>
      <c r="AA574" s="40">
        <f>IF(ISNUMBER(AVERAGEIFS(Observed!AA$2:AA$2369,Observed!$A$2:$A$2369,$A574,Observed!$C$2:$C$2369,$C574)),AVERAGEIFS(Observed!AA$2:AA$2369,Observed!$A$2:$A$2369,$A574,Observed!$C$2:$C$2369,$C574),"")</f>
        <v>3.605</v>
      </c>
      <c r="AB574" s="40" t="str">
        <f>IF(ISNUMBER(AVERAGEIFS(Observed!AB$2:AB$2369,Observed!$A$2:$A$2369,$A574,Observed!$C$2:$C$2369,$C574)),AVERAGEIFS(Observed!AB$2:AB$2369,Observed!$A$2:$A$2369,$A574,Observed!$C$2:$C$2369,$C574),"")</f>
        <v/>
      </c>
      <c r="AC574" s="40" t="str">
        <f>IF(ISNUMBER(AVERAGEIFS(Observed!AC$2:AC$2369,Observed!$A$2:$A$2369,$A574,Observed!$C$2:$C$2369,$C574)),AVERAGEIFS(Observed!AC$2:AC$2369,Observed!$A$2:$A$2369,$A574,Observed!$C$2:$C$2369,$C574),"")</f>
        <v/>
      </c>
      <c r="AD574" s="40" t="str">
        <f>IF(ISNUMBER(AVERAGEIFS(Observed!AD$2:AD$2369,Observed!$A$2:$A$2369,$A574,Observed!$C$2:$C$2369,$C574)),AVERAGEIFS(Observed!AD$2:AD$2369,Observed!$A$2:$A$2369,$A574,Observed!$C$2:$C$2369,$C574),"")</f>
        <v/>
      </c>
      <c r="AE574" s="40" t="str">
        <f>IF(ISNUMBER(AVERAGEIFS(Observed!AE$2:AE$2369,Observed!$A$2:$A$2369,$A574,Observed!$C$2:$C$2369,$C574)),AVERAGEIFS(Observed!AE$2:AE$2369,Observed!$A$2:$A$2369,$A574,Observed!$C$2:$C$2369,$C574),"")</f>
        <v/>
      </c>
      <c r="AF574" s="40" t="str">
        <f>IF(ISNUMBER(AVERAGEIFS(Observed!AF$2:AF$2369,Observed!$A$2:$A$2369,$A574,Observed!$C$2:$C$2369,$C574)),AVERAGEIFS(Observed!AF$2:AF$2369,Observed!$A$2:$A$2369,$A574,Observed!$C$2:$C$2369,$C574),"")</f>
        <v/>
      </c>
      <c r="AG574" s="40">
        <f>IF(ISNUMBER(AVERAGEIFS(Observed!AG$2:AG$2369,Observed!$A$2:$A$2369,$A574,Observed!$C$2:$C$2369,$C574)),AVERAGEIFS(Observed!AG$2:AG$2369,Observed!$A$2:$A$2369,$A574,Observed!$C$2:$C$2369,$C574),"")</f>
        <v>2.3250000000000002</v>
      </c>
      <c r="AH574" s="41">
        <f>IF(ISNUMBER(AVERAGEIFS(Observed!AH$2:AH$2369,Observed!$A$2:$A$2369,$A574,Observed!$C$2:$C$2369,$C574)),AVERAGEIFS(Observed!AH$2:AH$2369,Observed!$A$2:$A$2369,$A574,Observed!$C$2:$C$2369,$C574),"")</f>
        <v>3.7000000000000005E-2</v>
      </c>
      <c r="AI574" s="41">
        <f>IF(ISNUMBER(AVERAGEIFS(Observed!AI$2:AI$2369,Observed!$A$2:$A$2369,$A574,Observed!$C$2:$C$2369,$C574)),AVERAGEIFS(Observed!AI$2:AI$2369,Observed!$A$2:$A$2369,$A574,Observed!$C$2:$C$2369,$C574),"")</f>
        <v>3.7000000000000005E-2</v>
      </c>
      <c r="AJ574" s="41" t="str">
        <f>IF(ISNUMBER(AVERAGEIFS(Observed!AJ$2:AJ$2369,Observed!$A$2:$A$2369,$A574,Observed!$C$2:$C$2369,$C574)),AVERAGEIFS(Observed!AJ$2:AJ$2369,Observed!$A$2:$A$2369,$A574,Observed!$C$2:$C$2369,$C574),"")</f>
        <v/>
      </c>
      <c r="AK574" s="40" t="str">
        <f>IF(ISNUMBER(AVERAGEIFS(Observed!AK$2:AK$2369,Observed!$A$2:$A$2369,$A574,Observed!$C$2:$C$2369,$C574)),AVERAGEIFS(Observed!AK$2:AK$2369,Observed!$A$2:$A$2369,$A574,Observed!$C$2:$C$2369,$C574),"")</f>
        <v/>
      </c>
      <c r="AL574" s="41" t="str">
        <f>IF(ISNUMBER(AVERAGEIFS(Observed!AL$2:AL$2369,Observed!$A$2:$A$2369,$A574,Observed!$C$2:$C$2369,$C574)),AVERAGEIFS(Observed!AL$2:AL$2369,Observed!$A$2:$A$2369,$A574,Observed!$C$2:$C$2369,$C574),"")</f>
        <v/>
      </c>
      <c r="AM574" s="40" t="str">
        <f>IF(ISNUMBER(AVERAGEIFS(Observed!AM$2:AM$2369,Observed!$A$2:$A$2369,$A574,Observed!$C$2:$C$2369,$C574)),AVERAGEIFS(Observed!AM$2:AM$2369,Observed!$A$2:$A$2369,$A574,Observed!$C$2:$C$2369,$C574),"")</f>
        <v/>
      </c>
      <c r="AN574" s="40" t="str">
        <f>IF(ISNUMBER(AVERAGEIFS(Observed!AN$2:AN$2369,Observed!$A$2:$A$2369,$A574,Observed!$C$2:$C$2369,$C574)),AVERAGEIFS(Observed!AN$2:AN$2369,Observed!$A$2:$A$2369,$A574,Observed!$C$2:$C$2369,$C574),"")</f>
        <v/>
      </c>
      <c r="AO574" s="40" t="str">
        <f>IF(ISNUMBER(AVERAGEIFS(Observed!AO$2:AO$2369,Observed!$A$2:$A$2369,$A574,Observed!$C$2:$C$2369,$C574)),AVERAGEIFS(Observed!AO$2:AO$2369,Observed!$A$2:$A$2369,$A574,Observed!$C$2:$C$2369,$C574),"")</f>
        <v/>
      </c>
      <c r="AP574" s="41" t="str">
        <f>IF(ISNUMBER(AVERAGEIFS(Observed!AP$2:AP$2369,Observed!$A$2:$A$2369,$A574,Observed!$C$2:$C$2369,$C574)),AVERAGEIFS(Observed!AP$2:AP$2369,Observed!$A$2:$A$2369,$A574,Observed!$C$2:$C$2369,$C574),"")</f>
        <v/>
      </c>
      <c r="AQ574" s="40">
        <f>IF(ISNUMBER(AVERAGEIFS(Observed!AQ$2:AQ$2369,Observed!$A$2:$A$2369,$A574,Observed!$C$2:$C$2369,$C574)),AVERAGEIFS(Observed!AQ$2:AQ$2369,Observed!$A$2:$A$2369,$A574,Observed!$C$2:$C$2369,$C574),"")</f>
        <v>5.8713333333333333</v>
      </c>
      <c r="AR574" s="40">
        <f>IF(ISNUMBER(AVERAGEIFS(Observed!AR$2:AR$2369,Observed!$A$2:$A$2369,$A574,Observed!$C$2:$C$2369,$C574)),AVERAGEIFS(Observed!AR$2:AR$2369,Observed!$A$2:$A$2369,$A574,Observed!$C$2:$C$2369,$C574),"")</f>
        <v>27.077000000000002</v>
      </c>
      <c r="AS574" s="3">
        <f>COUNTIFS(Observed!$A$2:$A$2369,$A574,Observed!$C$2:$C$2369,$C574)</f>
        <v>3</v>
      </c>
      <c r="AT574" s="3">
        <f t="shared" si="9"/>
        <v>9</v>
      </c>
    </row>
    <row r="575" spans="1:46" x14ac:dyDescent="0.25">
      <c r="A575" t="s">
        <v>72</v>
      </c>
      <c r="B575" t="s">
        <v>68</v>
      </c>
      <c r="C575" s="7">
        <v>42137</v>
      </c>
      <c r="D575" t="s">
        <v>101</v>
      </c>
      <c r="F575">
        <v>500</v>
      </c>
      <c r="J575" t="s">
        <v>96</v>
      </c>
      <c r="K575" t="s">
        <v>59</v>
      </c>
      <c r="L575">
        <v>5</v>
      </c>
      <c r="M575" t="s">
        <v>56</v>
      </c>
      <c r="N575" s="39" t="str">
        <f>IF(ISNUMBER(AVERAGEIFS(Observed!N$2:N$2369,Observed!$A$2:$A$2369,$A575,Observed!$C$2:$C$2369,$C575)),AVERAGEIFS(Observed!N$2:N$2369,Observed!$A$2:$A$2369,$A575,Observed!$C$2:$C$2369,$C575),"")</f>
        <v/>
      </c>
      <c r="O575" s="40" t="str">
        <f>IF(ISNUMBER(AVERAGEIFS(Observed!O$2:O$2369,Observed!$A$2:$A$2369,$A575,Observed!$C$2:$C$2369,$C575)),AVERAGEIFS(Observed!O$2:O$2369,Observed!$A$2:$A$2369,$A575,Observed!$C$2:$C$2369,$C575),"")</f>
        <v/>
      </c>
      <c r="P575" s="40">
        <f>IF(ISNUMBER(AVERAGEIFS(Observed!P$2:P$2369,Observed!$A$2:$A$2369,$A575,Observed!$C$2:$C$2369,$C575)),AVERAGEIFS(Observed!P$2:P$2369,Observed!$A$2:$A$2369,$A575,Observed!$C$2:$C$2369,$C575),"")</f>
        <v>186.24</v>
      </c>
      <c r="Q575" s="40">
        <f>IF(ISNUMBER(AVERAGEIFS(Observed!Q$2:Q$2369,Observed!$A$2:$A$2369,$A575,Observed!$C$2:$C$2369,$C575)),AVERAGEIFS(Observed!Q$2:Q$2369,Observed!$A$2:$A$2369,$A575,Observed!$C$2:$C$2369,$C575),"")</f>
        <v>186.22666666666669</v>
      </c>
      <c r="R575" s="40">
        <f>IF(ISNUMBER(AVERAGEIFS(Observed!R$2:R$2369,Observed!$A$2:$A$2369,$A575,Observed!$C$2:$C$2369,$C575)),AVERAGEIFS(Observed!R$2:R$2369,Observed!$A$2:$A$2369,$A575,Observed!$C$2:$C$2369,$C575),"")</f>
        <v>1038.08</v>
      </c>
      <c r="S575" s="41" t="str">
        <f>IF(ISNUMBER(AVERAGEIFS(Observed!S$2:S$2369,Observed!$A$2:$A$2369,$A575,Observed!$C$2:$C$2369,$C575)),AVERAGEIFS(Observed!S$2:S$2369,Observed!$A$2:$A$2369,$A575,Observed!$C$2:$C$2369,$C575),"")</f>
        <v/>
      </c>
      <c r="T575" s="41" t="str">
        <f>IF(ISNUMBER(AVERAGEIFS(Observed!T$2:T$2369,Observed!$A$2:$A$2369,$A575,Observed!$C$2:$C$2369,$C575)),AVERAGEIFS(Observed!T$2:T$2369,Observed!$A$2:$A$2369,$A575,Observed!$C$2:$C$2369,$C575),"")</f>
        <v/>
      </c>
      <c r="U575" s="41" t="str">
        <f>IF(ISNUMBER(AVERAGEIFS(Observed!U$2:U$2369,Observed!$A$2:$A$2369,$A575,Observed!$C$2:$C$2369,$C575)),AVERAGEIFS(Observed!U$2:U$2369,Observed!$A$2:$A$2369,$A575,Observed!$C$2:$C$2369,$C575),"")</f>
        <v/>
      </c>
      <c r="V575" s="40" t="str">
        <f>IF(ISNUMBER(AVERAGEIFS(Observed!V$2:V$2369,Observed!$A$2:$A$2369,$A575,Observed!$C$2:$C$2369,$C575)),AVERAGEIFS(Observed!V$2:V$2369,Observed!$A$2:$A$2369,$A575,Observed!$C$2:$C$2369,$C575),"")</f>
        <v/>
      </c>
      <c r="W575" s="8" t="str">
        <f>IF(ISNUMBER(AVERAGEIFS(Observed!W$2:W$2369,Observed!$A$2:$A$2369,$A575,Observed!$C$2:$C$2369,$C575)),AVERAGEIFS(Observed!W$2:W$2369,Observed!$A$2:$A$2369,$A575,Observed!$C$2:$C$2369,$C575),"")</f>
        <v/>
      </c>
      <c r="X575" s="8" t="str">
        <f>IF(ISNUMBER(AVERAGEIFS(Observed!X$2:X$2369,Observed!$A$2:$A$2369,$A575,Observed!$C$2:$C$2369,$C575)),AVERAGEIFS(Observed!X$2:X$2369,Observed!$A$2:$A$2369,$A575,Observed!$C$2:$C$2369,$C575),"")</f>
        <v/>
      </c>
      <c r="Y575" s="40" t="str">
        <f>IF(ISNUMBER(AVERAGEIFS(Observed!Y$2:Y$2369,Observed!$A$2:$A$2369,$A575,Observed!$C$2:$C$2369,$C575)),AVERAGEIFS(Observed!Y$2:Y$2369,Observed!$A$2:$A$2369,$A575,Observed!$C$2:$C$2369,$C575),"")</f>
        <v/>
      </c>
      <c r="Z575" s="40" t="str">
        <f>IF(ISNUMBER(AVERAGEIFS(Observed!Z$2:Z$2369,Observed!$A$2:$A$2369,$A575,Observed!$C$2:$C$2369,$C575)),AVERAGEIFS(Observed!Z$2:Z$2369,Observed!$A$2:$A$2369,$A575,Observed!$C$2:$C$2369,$C575),"")</f>
        <v/>
      </c>
      <c r="AA575" s="40">
        <f>IF(ISNUMBER(AVERAGEIFS(Observed!AA$2:AA$2369,Observed!$A$2:$A$2369,$A575,Observed!$C$2:$C$2369,$C575)),AVERAGEIFS(Observed!AA$2:AA$2369,Observed!$A$2:$A$2369,$A575,Observed!$C$2:$C$2369,$C575),"")</f>
        <v>4.2350000000000003</v>
      </c>
      <c r="AB575" s="40" t="str">
        <f>IF(ISNUMBER(AVERAGEIFS(Observed!AB$2:AB$2369,Observed!$A$2:$A$2369,$A575,Observed!$C$2:$C$2369,$C575)),AVERAGEIFS(Observed!AB$2:AB$2369,Observed!$A$2:$A$2369,$A575,Observed!$C$2:$C$2369,$C575),"")</f>
        <v/>
      </c>
      <c r="AC575" s="40" t="str">
        <f>IF(ISNUMBER(AVERAGEIFS(Observed!AC$2:AC$2369,Observed!$A$2:$A$2369,$A575,Observed!$C$2:$C$2369,$C575)),AVERAGEIFS(Observed!AC$2:AC$2369,Observed!$A$2:$A$2369,$A575,Observed!$C$2:$C$2369,$C575),"")</f>
        <v/>
      </c>
      <c r="AD575" s="40" t="str">
        <f>IF(ISNUMBER(AVERAGEIFS(Observed!AD$2:AD$2369,Observed!$A$2:$A$2369,$A575,Observed!$C$2:$C$2369,$C575)),AVERAGEIFS(Observed!AD$2:AD$2369,Observed!$A$2:$A$2369,$A575,Observed!$C$2:$C$2369,$C575),"")</f>
        <v/>
      </c>
      <c r="AE575" s="40" t="str">
        <f>IF(ISNUMBER(AVERAGEIFS(Observed!AE$2:AE$2369,Observed!$A$2:$A$2369,$A575,Observed!$C$2:$C$2369,$C575)),AVERAGEIFS(Observed!AE$2:AE$2369,Observed!$A$2:$A$2369,$A575,Observed!$C$2:$C$2369,$C575),"")</f>
        <v/>
      </c>
      <c r="AF575" s="40" t="str">
        <f>IF(ISNUMBER(AVERAGEIFS(Observed!AF$2:AF$2369,Observed!$A$2:$A$2369,$A575,Observed!$C$2:$C$2369,$C575)),AVERAGEIFS(Observed!AF$2:AF$2369,Observed!$A$2:$A$2369,$A575,Observed!$C$2:$C$2369,$C575),"")</f>
        <v/>
      </c>
      <c r="AG575" s="40">
        <f>IF(ISNUMBER(AVERAGEIFS(Observed!AG$2:AG$2369,Observed!$A$2:$A$2369,$A575,Observed!$C$2:$C$2369,$C575)),AVERAGEIFS(Observed!AG$2:AG$2369,Observed!$A$2:$A$2369,$A575,Observed!$C$2:$C$2369,$C575),"")</f>
        <v>2.04</v>
      </c>
      <c r="AH575" s="41">
        <f>IF(ISNUMBER(AVERAGEIFS(Observed!AH$2:AH$2369,Observed!$A$2:$A$2369,$A575,Observed!$C$2:$C$2369,$C575)),AVERAGEIFS(Observed!AH$2:AH$2369,Observed!$A$2:$A$2369,$A575,Observed!$C$2:$C$2369,$C575),"")</f>
        <v>3.3000000000000002E-2</v>
      </c>
      <c r="AI575" s="41">
        <f>IF(ISNUMBER(AVERAGEIFS(Observed!AI$2:AI$2369,Observed!$A$2:$A$2369,$A575,Observed!$C$2:$C$2369,$C575)),AVERAGEIFS(Observed!AI$2:AI$2369,Observed!$A$2:$A$2369,$A575,Observed!$C$2:$C$2369,$C575),"")</f>
        <v>3.3000000000000002E-2</v>
      </c>
      <c r="AJ575" s="41" t="str">
        <f>IF(ISNUMBER(AVERAGEIFS(Observed!AJ$2:AJ$2369,Observed!$A$2:$A$2369,$A575,Observed!$C$2:$C$2369,$C575)),AVERAGEIFS(Observed!AJ$2:AJ$2369,Observed!$A$2:$A$2369,$A575,Observed!$C$2:$C$2369,$C575),"")</f>
        <v/>
      </c>
      <c r="AK575" s="40" t="str">
        <f>IF(ISNUMBER(AVERAGEIFS(Observed!AK$2:AK$2369,Observed!$A$2:$A$2369,$A575,Observed!$C$2:$C$2369,$C575)),AVERAGEIFS(Observed!AK$2:AK$2369,Observed!$A$2:$A$2369,$A575,Observed!$C$2:$C$2369,$C575),"")</f>
        <v/>
      </c>
      <c r="AL575" s="41" t="str">
        <f>IF(ISNUMBER(AVERAGEIFS(Observed!AL$2:AL$2369,Observed!$A$2:$A$2369,$A575,Observed!$C$2:$C$2369,$C575)),AVERAGEIFS(Observed!AL$2:AL$2369,Observed!$A$2:$A$2369,$A575,Observed!$C$2:$C$2369,$C575),"")</f>
        <v/>
      </c>
      <c r="AM575" s="40" t="str">
        <f>IF(ISNUMBER(AVERAGEIFS(Observed!AM$2:AM$2369,Observed!$A$2:$A$2369,$A575,Observed!$C$2:$C$2369,$C575)),AVERAGEIFS(Observed!AM$2:AM$2369,Observed!$A$2:$A$2369,$A575,Observed!$C$2:$C$2369,$C575),"")</f>
        <v/>
      </c>
      <c r="AN575" s="40" t="str">
        <f>IF(ISNUMBER(AVERAGEIFS(Observed!AN$2:AN$2369,Observed!$A$2:$A$2369,$A575,Observed!$C$2:$C$2369,$C575)),AVERAGEIFS(Observed!AN$2:AN$2369,Observed!$A$2:$A$2369,$A575,Observed!$C$2:$C$2369,$C575),"")</f>
        <v/>
      </c>
      <c r="AO575" s="40" t="str">
        <f>IF(ISNUMBER(AVERAGEIFS(Observed!AO$2:AO$2369,Observed!$A$2:$A$2369,$A575,Observed!$C$2:$C$2369,$C575)),AVERAGEIFS(Observed!AO$2:AO$2369,Observed!$A$2:$A$2369,$A575,Observed!$C$2:$C$2369,$C575),"")</f>
        <v/>
      </c>
      <c r="AP575" s="41" t="str">
        <f>IF(ISNUMBER(AVERAGEIFS(Observed!AP$2:AP$2369,Observed!$A$2:$A$2369,$A575,Observed!$C$2:$C$2369,$C575)),AVERAGEIFS(Observed!AP$2:AP$2369,Observed!$A$2:$A$2369,$A575,Observed!$C$2:$C$2369,$C575),"")</f>
        <v/>
      </c>
      <c r="AQ575" s="40">
        <f>IF(ISNUMBER(AVERAGEIFS(Observed!AQ$2:AQ$2369,Observed!$A$2:$A$2369,$A575,Observed!$C$2:$C$2369,$C575)),AVERAGEIFS(Observed!AQ$2:AQ$2369,Observed!$A$2:$A$2369,$A575,Observed!$C$2:$C$2369,$C575),"")</f>
        <v>6.1456666666666662</v>
      </c>
      <c r="AR575" s="40">
        <f>IF(ISNUMBER(AVERAGEIFS(Observed!AR$2:AR$2369,Observed!$A$2:$A$2369,$A575,Observed!$C$2:$C$2369,$C575)),AVERAGEIFS(Observed!AR$2:AR$2369,Observed!$A$2:$A$2369,$A575,Observed!$C$2:$C$2369,$C575),"")</f>
        <v>34.202999999999996</v>
      </c>
      <c r="AS575" s="3">
        <f>COUNTIFS(Observed!$A$2:$A$2369,$A575,Observed!$C$2:$C$2369,$C575)</f>
        <v>3</v>
      </c>
      <c r="AT575" s="3">
        <f t="shared" si="9"/>
        <v>9</v>
      </c>
    </row>
    <row r="576" spans="1:46" x14ac:dyDescent="0.25">
      <c r="A576" t="s">
        <v>69</v>
      </c>
      <c r="B576" t="s">
        <v>68</v>
      </c>
      <c r="C576" s="7">
        <v>42165</v>
      </c>
      <c r="D576" t="s">
        <v>101</v>
      </c>
      <c r="F576">
        <v>0</v>
      </c>
      <c r="J576" t="s">
        <v>96</v>
      </c>
      <c r="K576" t="s">
        <v>78</v>
      </c>
      <c r="L576">
        <v>5</v>
      </c>
      <c r="M576" t="s">
        <v>74</v>
      </c>
      <c r="N576" s="39">
        <f>IF(ISNUMBER(AVERAGEIFS(Observed!N$2:N$2369,Observed!$A$2:$A$2369,$A576,Observed!$C$2:$C$2369,$C576)),AVERAGEIFS(Observed!N$2:N$2369,Observed!$A$2:$A$2369,$A576,Observed!$C$2:$C$2369,$C576),"")</f>
        <v>656.4</v>
      </c>
      <c r="O576" s="40">
        <f>IF(ISNUMBER(AVERAGEIFS(Observed!O$2:O$2369,Observed!$A$2:$A$2369,$A576,Observed!$C$2:$C$2369,$C576)),AVERAGEIFS(Observed!O$2:O$2369,Observed!$A$2:$A$2369,$A576,Observed!$C$2:$C$2369,$C576),"")</f>
        <v>65.64</v>
      </c>
      <c r="P576" s="40" t="str">
        <f>IF(ISNUMBER(AVERAGEIFS(Observed!P$2:P$2369,Observed!$A$2:$A$2369,$A576,Observed!$C$2:$C$2369,$C576)),AVERAGEIFS(Observed!P$2:P$2369,Observed!$A$2:$A$2369,$A576,Observed!$C$2:$C$2369,$C576),"")</f>
        <v/>
      </c>
      <c r="Q576" s="40" t="str">
        <f>IF(ISNUMBER(AVERAGEIFS(Observed!Q$2:Q$2369,Observed!$A$2:$A$2369,$A576,Observed!$C$2:$C$2369,$C576)),AVERAGEIFS(Observed!Q$2:Q$2369,Observed!$A$2:$A$2369,$A576,Observed!$C$2:$C$2369,$C576),"")</f>
        <v/>
      </c>
      <c r="R576" s="40" t="str">
        <f>IF(ISNUMBER(AVERAGEIFS(Observed!R$2:R$2369,Observed!$A$2:$A$2369,$A576,Observed!$C$2:$C$2369,$C576)),AVERAGEIFS(Observed!R$2:R$2369,Observed!$A$2:$A$2369,$A576,Observed!$C$2:$C$2369,$C576),"")</f>
        <v/>
      </c>
      <c r="S576" s="41" t="str">
        <f>IF(ISNUMBER(AVERAGEIFS(Observed!S$2:S$2369,Observed!$A$2:$A$2369,$A576,Observed!$C$2:$C$2369,$C576)),AVERAGEIFS(Observed!S$2:S$2369,Observed!$A$2:$A$2369,$A576,Observed!$C$2:$C$2369,$C576),"")</f>
        <v/>
      </c>
      <c r="T576" s="41" t="str">
        <f>IF(ISNUMBER(AVERAGEIFS(Observed!T$2:T$2369,Observed!$A$2:$A$2369,$A576,Observed!$C$2:$C$2369,$C576)),AVERAGEIFS(Observed!T$2:T$2369,Observed!$A$2:$A$2369,$A576,Observed!$C$2:$C$2369,$C576),"")</f>
        <v/>
      </c>
      <c r="U576" s="41" t="str">
        <f>IF(ISNUMBER(AVERAGEIFS(Observed!U$2:U$2369,Observed!$A$2:$A$2369,$A576,Observed!$C$2:$C$2369,$C576)),AVERAGEIFS(Observed!U$2:U$2369,Observed!$A$2:$A$2369,$A576,Observed!$C$2:$C$2369,$C576),"")</f>
        <v/>
      </c>
      <c r="V576" s="40" t="str">
        <f>IF(ISNUMBER(AVERAGEIFS(Observed!V$2:V$2369,Observed!$A$2:$A$2369,$A576,Observed!$C$2:$C$2369,$C576)),AVERAGEIFS(Observed!V$2:V$2369,Observed!$A$2:$A$2369,$A576,Observed!$C$2:$C$2369,$C576),"")</f>
        <v/>
      </c>
      <c r="W576" s="8" t="str">
        <f>IF(ISNUMBER(AVERAGEIFS(Observed!W$2:W$2369,Observed!$A$2:$A$2369,$A576,Observed!$C$2:$C$2369,$C576)),AVERAGEIFS(Observed!W$2:W$2369,Observed!$A$2:$A$2369,$A576,Observed!$C$2:$C$2369,$C576),"")</f>
        <v/>
      </c>
      <c r="X576" s="8" t="str">
        <f>IF(ISNUMBER(AVERAGEIFS(Observed!X$2:X$2369,Observed!$A$2:$A$2369,$A576,Observed!$C$2:$C$2369,$C576)),AVERAGEIFS(Observed!X$2:X$2369,Observed!$A$2:$A$2369,$A576,Observed!$C$2:$C$2369,$C576),"")</f>
        <v/>
      </c>
      <c r="Y576" s="40" t="str">
        <f>IF(ISNUMBER(AVERAGEIFS(Observed!Y$2:Y$2369,Observed!$A$2:$A$2369,$A576,Observed!$C$2:$C$2369,$C576)),AVERAGEIFS(Observed!Y$2:Y$2369,Observed!$A$2:$A$2369,$A576,Observed!$C$2:$C$2369,$C576),"")</f>
        <v/>
      </c>
      <c r="Z576" s="40" t="str">
        <f>IF(ISNUMBER(AVERAGEIFS(Observed!Z$2:Z$2369,Observed!$A$2:$A$2369,$A576,Observed!$C$2:$C$2369,$C576)),AVERAGEIFS(Observed!Z$2:Z$2369,Observed!$A$2:$A$2369,$A576,Observed!$C$2:$C$2369,$C576),"")</f>
        <v/>
      </c>
      <c r="AA576" s="40" t="str">
        <f>IF(ISNUMBER(AVERAGEIFS(Observed!AA$2:AA$2369,Observed!$A$2:$A$2369,$A576,Observed!$C$2:$C$2369,$C576)),AVERAGEIFS(Observed!AA$2:AA$2369,Observed!$A$2:$A$2369,$A576,Observed!$C$2:$C$2369,$C576),"")</f>
        <v/>
      </c>
      <c r="AB576" s="40" t="str">
        <f>IF(ISNUMBER(AVERAGEIFS(Observed!AB$2:AB$2369,Observed!$A$2:$A$2369,$A576,Observed!$C$2:$C$2369,$C576)),AVERAGEIFS(Observed!AB$2:AB$2369,Observed!$A$2:$A$2369,$A576,Observed!$C$2:$C$2369,$C576),"")</f>
        <v/>
      </c>
      <c r="AC576" s="40" t="str">
        <f>IF(ISNUMBER(AVERAGEIFS(Observed!AC$2:AC$2369,Observed!$A$2:$A$2369,$A576,Observed!$C$2:$C$2369,$C576)),AVERAGEIFS(Observed!AC$2:AC$2369,Observed!$A$2:$A$2369,$A576,Observed!$C$2:$C$2369,$C576),"")</f>
        <v/>
      </c>
      <c r="AD576" s="40" t="str">
        <f>IF(ISNUMBER(AVERAGEIFS(Observed!AD$2:AD$2369,Observed!$A$2:$A$2369,$A576,Observed!$C$2:$C$2369,$C576)),AVERAGEIFS(Observed!AD$2:AD$2369,Observed!$A$2:$A$2369,$A576,Observed!$C$2:$C$2369,$C576),"")</f>
        <v/>
      </c>
      <c r="AE576" s="40" t="str">
        <f>IF(ISNUMBER(AVERAGEIFS(Observed!AE$2:AE$2369,Observed!$A$2:$A$2369,$A576,Observed!$C$2:$C$2369,$C576)),AVERAGEIFS(Observed!AE$2:AE$2369,Observed!$A$2:$A$2369,$A576,Observed!$C$2:$C$2369,$C576),"")</f>
        <v/>
      </c>
      <c r="AF576" s="40" t="str">
        <f>IF(ISNUMBER(AVERAGEIFS(Observed!AF$2:AF$2369,Observed!$A$2:$A$2369,$A576,Observed!$C$2:$C$2369,$C576)),AVERAGEIFS(Observed!AF$2:AF$2369,Observed!$A$2:$A$2369,$A576,Observed!$C$2:$C$2369,$C576),"")</f>
        <v/>
      </c>
      <c r="AG576" s="40">
        <f>IF(ISNUMBER(AVERAGEIFS(Observed!AG$2:AG$2369,Observed!$A$2:$A$2369,$A576,Observed!$C$2:$C$2369,$C576)),AVERAGEIFS(Observed!AG$2:AG$2369,Observed!$A$2:$A$2369,$A576,Observed!$C$2:$C$2369,$C576),"")</f>
        <v>2.64</v>
      </c>
      <c r="AH576" s="41">
        <f>IF(ISNUMBER(AVERAGEIFS(Observed!AH$2:AH$2369,Observed!$A$2:$A$2369,$A576,Observed!$C$2:$C$2369,$C576)),AVERAGEIFS(Observed!AH$2:AH$2369,Observed!$A$2:$A$2369,$A576,Observed!$C$2:$C$2369,$C576),"")</f>
        <v>4.2499999999999996E-2</v>
      </c>
      <c r="AI576" s="41">
        <f>IF(ISNUMBER(AVERAGEIFS(Observed!AI$2:AI$2369,Observed!$A$2:$A$2369,$A576,Observed!$C$2:$C$2369,$C576)),AVERAGEIFS(Observed!AI$2:AI$2369,Observed!$A$2:$A$2369,$A576,Observed!$C$2:$C$2369,$C576),"")</f>
        <v>4.2499999999999996E-2</v>
      </c>
      <c r="AJ576" s="41" t="str">
        <f>IF(ISNUMBER(AVERAGEIFS(Observed!AJ$2:AJ$2369,Observed!$A$2:$A$2369,$A576,Observed!$C$2:$C$2369,$C576)),AVERAGEIFS(Observed!AJ$2:AJ$2369,Observed!$A$2:$A$2369,$A576,Observed!$C$2:$C$2369,$C576),"")</f>
        <v/>
      </c>
      <c r="AK576" s="40" t="str">
        <f>IF(ISNUMBER(AVERAGEIFS(Observed!AK$2:AK$2369,Observed!$A$2:$A$2369,$A576,Observed!$C$2:$C$2369,$C576)),AVERAGEIFS(Observed!AK$2:AK$2369,Observed!$A$2:$A$2369,$A576,Observed!$C$2:$C$2369,$C576),"")</f>
        <v/>
      </c>
      <c r="AL576" s="41" t="str">
        <f>IF(ISNUMBER(AVERAGEIFS(Observed!AL$2:AL$2369,Observed!$A$2:$A$2369,$A576,Observed!$C$2:$C$2369,$C576)),AVERAGEIFS(Observed!AL$2:AL$2369,Observed!$A$2:$A$2369,$A576,Observed!$C$2:$C$2369,$C576),"")</f>
        <v/>
      </c>
      <c r="AM576" s="40" t="str">
        <f>IF(ISNUMBER(AVERAGEIFS(Observed!AM$2:AM$2369,Observed!$A$2:$A$2369,$A576,Observed!$C$2:$C$2369,$C576)),AVERAGEIFS(Observed!AM$2:AM$2369,Observed!$A$2:$A$2369,$A576,Observed!$C$2:$C$2369,$C576),"")</f>
        <v/>
      </c>
      <c r="AN576" s="40" t="str">
        <f>IF(ISNUMBER(AVERAGEIFS(Observed!AN$2:AN$2369,Observed!$A$2:$A$2369,$A576,Observed!$C$2:$C$2369,$C576)),AVERAGEIFS(Observed!AN$2:AN$2369,Observed!$A$2:$A$2369,$A576,Observed!$C$2:$C$2369,$C576),"")</f>
        <v/>
      </c>
      <c r="AO576" s="40" t="str">
        <f>IF(ISNUMBER(AVERAGEIFS(Observed!AO$2:AO$2369,Observed!$A$2:$A$2369,$A576,Observed!$C$2:$C$2369,$C576)),AVERAGEIFS(Observed!AO$2:AO$2369,Observed!$A$2:$A$2369,$A576,Observed!$C$2:$C$2369,$C576),"")</f>
        <v/>
      </c>
      <c r="AP576" s="41" t="str">
        <f>IF(ISNUMBER(AVERAGEIFS(Observed!AP$2:AP$2369,Observed!$A$2:$A$2369,$A576,Observed!$C$2:$C$2369,$C576)),AVERAGEIFS(Observed!AP$2:AP$2369,Observed!$A$2:$A$2369,$A576,Observed!$C$2:$C$2369,$C576),"")</f>
        <v/>
      </c>
      <c r="AQ576" s="40" t="str">
        <f>IF(ISNUMBER(AVERAGEIFS(Observed!AQ$2:AQ$2369,Observed!$A$2:$A$2369,$A576,Observed!$C$2:$C$2369,$C576)),AVERAGEIFS(Observed!AQ$2:AQ$2369,Observed!$A$2:$A$2369,$A576,Observed!$C$2:$C$2369,$C576),"")</f>
        <v/>
      </c>
      <c r="AR576" s="40" t="str">
        <f>IF(ISNUMBER(AVERAGEIFS(Observed!AR$2:AR$2369,Observed!$A$2:$A$2369,$A576,Observed!$C$2:$C$2369,$C576)),AVERAGEIFS(Observed!AR$2:AR$2369,Observed!$A$2:$A$2369,$A576,Observed!$C$2:$C$2369,$C576),"")</f>
        <v/>
      </c>
      <c r="AS576" s="3">
        <f>COUNTIFS(Observed!$A$2:$A$2369,$A576,Observed!$C$2:$C$2369,$C576)</f>
        <v>2</v>
      </c>
      <c r="AT576" s="3">
        <f t="shared" si="9"/>
        <v>4</v>
      </c>
    </row>
    <row r="577" spans="1:46" x14ac:dyDescent="0.25">
      <c r="A577" t="s">
        <v>71</v>
      </c>
      <c r="B577" t="s">
        <v>68</v>
      </c>
      <c r="C577" s="7">
        <v>42165</v>
      </c>
      <c r="D577" t="s">
        <v>101</v>
      </c>
      <c r="F577">
        <v>50</v>
      </c>
      <c r="J577" t="s">
        <v>96</v>
      </c>
      <c r="K577" t="s">
        <v>78</v>
      </c>
      <c r="L577">
        <v>5</v>
      </c>
      <c r="M577" t="s">
        <v>74</v>
      </c>
      <c r="N577" s="39">
        <f>IF(ISNUMBER(AVERAGEIFS(Observed!N$2:N$2369,Observed!$A$2:$A$2369,$A577,Observed!$C$2:$C$2369,$C577)),AVERAGEIFS(Observed!N$2:N$2369,Observed!$A$2:$A$2369,$A577,Observed!$C$2:$C$2369,$C577),"")</f>
        <v>682.19999999999993</v>
      </c>
      <c r="O577" s="40">
        <f>IF(ISNUMBER(AVERAGEIFS(Observed!O$2:O$2369,Observed!$A$2:$A$2369,$A577,Observed!$C$2:$C$2369,$C577)),AVERAGEIFS(Observed!O$2:O$2369,Observed!$A$2:$A$2369,$A577,Observed!$C$2:$C$2369,$C577),"")</f>
        <v>68.22</v>
      </c>
      <c r="P577" s="40" t="str">
        <f>IF(ISNUMBER(AVERAGEIFS(Observed!P$2:P$2369,Observed!$A$2:$A$2369,$A577,Observed!$C$2:$C$2369,$C577)),AVERAGEIFS(Observed!P$2:P$2369,Observed!$A$2:$A$2369,$A577,Observed!$C$2:$C$2369,$C577),"")</f>
        <v/>
      </c>
      <c r="Q577" s="40" t="str">
        <f>IF(ISNUMBER(AVERAGEIFS(Observed!Q$2:Q$2369,Observed!$A$2:$A$2369,$A577,Observed!$C$2:$C$2369,$C577)),AVERAGEIFS(Observed!Q$2:Q$2369,Observed!$A$2:$A$2369,$A577,Observed!$C$2:$C$2369,$C577),"")</f>
        <v/>
      </c>
      <c r="R577" s="40" t="str">
        <f>IF(ISNUMBER(AVERAGEIFS(Observed!R$2:R$2369,Observed!$A$2:$A$2369,$A577,Observed!$C$2:$C$2369,$C577)),AVERAGEIFS(Observed!R$2:R$2369,Observed!$A$2:$A$2369,$A577,Observed!$C$2:$C$2369,$C577),"")</f>
        <v/>
      </c>
      <c r="S577" s="41" t="str">
        <f>IF(ISNUMBER(AVERAGEIFS(Observed!S$2:S$2369,Observed!$A$2:$A$2369,$A577,Observed!$C$2:$C$2369,$C577)),AVERAGEIFS(Observed!S$2:S$2369,Observed!$A$2:$A$2369,$A577,Observed!$C$2:$C$2369,$C577),"")</f>
        <v/>
      </c>
      <c r="T577" s="41" t="str">
        <f>IF(ISNUMBER(AVERAGEIFS(Observed!T$2:T$2369,Observed!$A$2:$A$2369,$A577,Observed!$C$2:$C$2369,$C577)),AVERAGEIFS(Observed!T$2:T$2369,Observed!$A$2:$A$2369,$A577,Observed!$C$2:$C$2369,$C577),"")</f>
        <v/>
      </c>
      <c r="U577" s="41" t="str">
        <f>IF(ISNUMBER(AVERAGEIFS(Observed!U$2:U$2369,Observed!$A$2:$A$2369,$A577,Observed!$C$2:$C$2369,$C577)),AVERAGEIFS(Observed!U$2:U$2369,Observed!$A$2:$A$2369,$A577,Observed!$C$2:$C$2369,$C577),"")</f>
        <v/>
      </c>
      <c r="V577" s="40" t="str">
        <f>IF(ISNUMBER(AVERAGEIFS(Observed!V$2:V$2369,Observed!$A$2:$A$2369,$A577,Observed!$C$2:$C$2369,$C577)),AVERAGEIFS(Observed!V$2:V$2369,Observed!$A$2:$A$2369,$A577,Observed!$C$2:$C$2369,$C577),"")</f>
        <v/>
      </c>
      <c r="W577" s="8" t="str">
        <f>IF(ISNUMBER(AVERAGEIFS(Observed!W$2:W$2369,Observed!$A$2:$A$2369,$A577,Observed!$C$2:$C$2369,$C577)),AVERAGEIFS(Observed!W$2:W$2369,Observed!$A$2:$A$2369,$A577,Observed!$C$2:$C$2369,$C577),"")</f>
        <v/>
      </c>
      <c r="X577" s="8" t="str">
        <f>IF(ISNUMBER(AVERAGEIFS(Observed!X$2:X$2369,Observed!$A$2:$A$2369,$A577,Observed!$C$2:$C$2369,$C577)),AVERAGEIFS(Observed!X$2:X$2369,Observed!$A$2:$A$2369,$A577,Observed!$C$2:$C$2369,$C577),"")</f>
        <v/>
      </c>
      <c r="Y577" s="40" t="str">
        <f>IF(ISNUMBER(AVERAGEIFS(Observed!Y$2:Y$2369,Observed!$A$2:$A$2369,$A577,Observed!$C$2:$C$2369,$C577)),AVERAGEIFS(Observed!Y$2:Y$2369,Observed!$A$2:$A$2369,$A577,Observed!$C$2:$C$2369,$C577),"")</f>
        <v/>
      </c>
      <c r="Z577" s="40" t="str">
        <f>IF(ISNUMBER(AVERAGEIFS(Observed!Z$2:Z$2369,Observed!$A$2:$A$2369,$A577,Observed!$C$2:$C$2369,$C577)),AVERAGEIFS(Observed!Z$2:Z$2369,Observed!$A$2:$A$2369,$A577,Observed!$C$2:$C$2369,$C577),"")</f>
        <v/>
      </c>
      <c r="AA577" s="40" t="str">
        <f>IF(ISNUMBER(AVERAGEIFS(Observed!AA$2:AA$2369,Observed!$A$2:$A$2369,$A577,Observed!$C$2:$C$2369,$C577)),AVERAGEIFS(Observed!AA$2:AA$2369,Observed!$A$2:$A$2369,$A577,Observed!$C$2:$C$2369,$C577),"")</f>
        <v/>
      </c>
      <c r="AB577" s="40" t="str">
        <f>IF(ISNUMBER(AVERAGEIFS(Observed!AB$2:AB$2369,Observed!$A$2:$A$2369,$A577,Observed!$C$2:$C$2369,$C577)),AVERAGEIFS(Observed!AB$2:AB$2369,Observed!$A$2:$A$2369,$A577,Observed!$C$2:$C$2369,$C577),"")</f>
        <v/>
      </c>
      <c r="AC577" s="40" t="str">
        <f>IF(ISNUMBER(AVERAGEIFS(Observed!AC$2:AC$2369,Observed!$A$2:$A$2369,$A577,Observed!$C$2:$C$2369,$C577)),AVERAGEIFS(Observed!AC$2:AC$2369,Observed!$A$2:$A$2369,$A577,Observed!$C$2:$C$2369,$C577),"")</f>
        <v/>
      </c>
      <c r="AD577" s="40" t="str">
        <f>IF(ISNUMBER(AVERAGEIFS(Observed!AD$2:AD$2369,Observed!$A$2:$A$2369,$A577,Observed!$C$2:$C$2369,$C577)),AVERAGEIFS(Observed!AD$2:AD$2369,Observed!$A$2:$A$2369,$A577,Observed!$C$2:$C$2369,$C577),"")</f>
        <v/>
      </c>
      <c r="AE577" s="40" t="str">
        <f>IF(ISNUMBER(AVERAGEIFS(Observed!AE$2:AE$2369,Observed!$A$2:$A$2369,$A577,Observed!$C$2:$C$2369,$C577)),AVERAGEIFS(Observed!AE$2:AE$2369,Observed!$A$2:$A$2369,$A577,Observed!$C$2:$C$2369,$C577),"")</f>
        <v/>
      </c>
      <c r="AF577" s="40" t="str">
        <f>IF(ISNUMBER(AVERAGEIFS(Observed!AF$2:AF$2369,Observed!$A$2:$A$2369,$A577,Observed!$C$2:$C$2369,$C577)),AVERAGEIFS(Observed!AF$2:AF$2369,Observed!$A$2:$A$2369,$A577,Observed!$C$2:$C$2369,$C577),"")</f>
        <v/>
      </c>
      <c r="AG577" s="40">
        <f>IF(ISNUMBER(AVERAGEIFS(Observed!AG$2:AG$2369,Observed!$A$2:$A$2369,$A577,Observed!$C$2:$C$2369,$C577)),AVERAGEIFS(Observed!AG$2:AG$2369,Observed!$A$2:$A$2369,$A577,Observed!$C$2:$C$2369,$C577),"")</f>
        <v>2.8250000000000002</v>
      </c>
      <c r="AH577" s="41">
        <f>IF(ISNUMBER(AVERAGEIFS(Observed!AH$2:AH$2369,Observed!$A$2:$A$2369,$A577,Observed!$C$2:$C$2369,$C577)),AVERAGEIFS(Observed!AH$2:AH$2369,Observed!$A$2:$A$2369,$A577,Observed!$C$2:$C$2369,$C577),"")</f>
        <v>4.4999999999999998E-2</v>
      </c>
      <c r="AI577" s="41">
        <f>IF(ISNUMBER(AVERAGEIFS(Observed!AI$2:AI$2369,Observed!$A$2:$A$2369,$A577,Observed!$C$2:$C$2369,$C577)),AVERAGEIFS(Observed!AI$2:AI$2369,Observed!$A$2:$A$2369,$A577,Observed!$C$2:$C$2369,$C577),"")</f>
        <v>4.4999999999999998E-2</v>
      </c>
      <c r="AJ577" s="41" t="str">
        <f>IF(ISNUMBER(AVERAGEIFS(Observed!AJ$2:AJ$2369,Observed!$A$2:$A$2369,$A577,Observed!$C$2:$C$2369,$C577)),AVERAGEIFS(Observed!AJ$2:AJ$2369,Observed!$A$2:$A$2369,$A577,Observed!$C$2:$C$2369,$C577),"")</f>
        <v/>
      </c>
      <c r="AK577" s="40" t="str">
        <f>IF(ISNUMBER(AVERAGEIFS(Observed!AK$2:AK$2369,Observed!$A$2:$A$2369,$A577,Observed!$C$2:$C$2369,$C577)),AVERAGEIFS(Observed!AK$2:AK$2369,Observed!$A$2:$A$2369,$A577,Observed!$C$2:$C$2369,$C577),"")</f>
        <v/>
      </c>
      <c r="AL577" s="41" t="str">
        <f>IF(ISNUMBER(AVERAGEIFS(Observed!AL$2:AL$2369,Observed!$A$2:$A$2369,$A577,Observed!$C$2:$C$2369,$C577)),AVERAGEIFS(Observed!AL$2:AL$2369,Observed!$A$2:$A$2369,$A577,Observed!$C$2:$C$2369,$C577),"")</f>
        <v/>
      </c>
      <c r="AM577" s="40" t="str">
        <f>IF(ISNUMBER(AVERAGEIFS(Observed!AM$2:AM$2369,Observed!$A$2:$A$2369,$A577,Observed!$C$2:$C$2369,$C577)),AVERAGEIFS(Observed!AM$2:AM$2369,Observed!$A$2:$A$2369,$A577,Observed!$C$2:$C$2369,$C577),"")</f>
        <v/>
      </c>
      <c r="AN577" s="40" t="str">
        <f>IF(ISNUMBER(AVERAGEIFS(Observed!AN$2:AN$2369,Observed!$A$2:$A$2369,$A577,Observed!$C$2:$C$2369,$C577)),AVERAGEIFS(Observed!AN$2:AN$2369,Observed!$A$2:$A$2369,$A577,Observed!$C$2:$C$2369,$C577),"")</f>
        <v/>
      </c>
      <c r="AO577" s="40" t="str">
        <f>IF(ISNUMBER(AVERAGEIFS(Observed!AO$2:AO$2369,Observed!$A$2:$A$2369,$A577,Observed!$C$2:$C$2369,$C577)),AVERAGEIFS(Observed!AO$2:AO$2369,Observed!$A$2:$A$2369,$A577,Observed!$C$2:$C$2369,$C577),"")</f>
        <v/>
      </c>
      <c r="AP577" s="41" t="str">
        <f>IF(ISNUMBER(AVERAGEIFS(Observed!AP$2:AP$2369,Observed!$A$2:$A$2369,$A577,Observed!$C$2:$C$2369,$C577)),AVERAGEIFS(Observed!AP$2:AP$2369,Observed!$A$2:$A$2369,$A577,Observed!$C$2:$C$2369,$C577),"")</f>
        <v/>
      </c>
      <c r="AQ577" s="40" t="str">
        <f>IF(ISNUMBER(AVERAGEIFS(Observed!AQ$2:AQ$2369,Observed!$A$2:$A$2369,$A577,Observed!$C$2:$C$2369,$C577)),AVERAGEIFS(Observed!AQ$2:AQ$2369,Observed!$A$2:$A$2369,$A577,Observed!$C$2:$C$2369,$C577),"")</f>
        <v/>
      </c>
      <c r="AR577" s="40" t="str">
        <f>IF(ISNUMBER(AVERAGEIFS(Observed!AR$2:AR$2369,Observed!$A$2:$A$2369,$A577,Observed!$C$2:$C$2369,$C577)),AVERAGEIFS(Observed!AR$2:AR$2369,Observed!$A$2:$A$2369,$A577,Observed!$C$2:$C$2369,$C577),"")</f>
        <v/>
      </c>
      <c r="AS577" s="3">
        <f>COUNTIFS(Observed!$A$2:$A$2369,$A577,Observed!$C$2:$C$2369,$C577)</f>
        <v>2</v>
      </c>
      <c r="AT577" s="3">
        <f t="shared" si="9"/>
        <v>4</v>
      </c>
    </row>
    <row r="578" spans="1:46" x14ac:dyDescent="0.25">
      <c r="A578" t="s">
        <v>70</v>
      </c>
      <c r="B578" t="s">
        <v>68</v>
      </c>
      <c r="C578" s="7">
        <v>42165</v>
      </c>
      <c r="D578" t="s">
        <v>101</v>
      </c>
      <c r="F578">
        <v>100</v>
      </c>
      <c r="J578" t="s">
        <v>96</v>
      </c>
      <c r="K578" t="s">
        <v>78</v>
      </c>
      <c r="L578">
        <v>5</v>
      </c>
      <c r="M578" t="s">
        <v>74</v>
      </c>
      <c r="N578" s="39">
        <f>IF(ISNUMBER(AVERAGEIFS(Observed!N$2:N$2369,Observed!$A$2:$A$2369,$A578,Observed!$C$2:$C$2369,$C578)),AVERAGEIFS(Observed!N$2:N$2369,Observed!$A$2:$A$2369,$A578,Observed!$C$2:$C$2369,$C578),"")</f>
        <v>682.2</v>
      </c>
      <c r="O578" s="40">
        <f>IF(ISNUMBER(AVERAGEIFS(Observed!O$2:O$2369,Observed!$A$2:$A$2369,$A578,Observed!$C$2:$C$2369,$C578)),AVERAGEIFS(Observed!O$2:O$2369,Observed!$A$2:$A$2369,$A578,Observed!$C$2:$C$2369,$C578),"")</f>
        <v>68.22</v>
      </c>
      <c r="P578" s="40" t="str">
        <f>IF(ISNUMBER(AVERAGEIFS(Observed!P$2:P$2369,Observed!$A$2:$A$2369,$A578,Observed!$C$2:$C$2369,$C578)),AVERAGEIFS(Observed!P$2:P$2369,Observed!$A$2:$A$2369,$A578,Observed!$C$2:$C$2369,$C578),"")</f>
        <v/>
      </c>
      <c r="Q578" s="40" t="str">
        <f>IF(ISNUMBER(AVERAGEIFS(Observed!Q$2:Q$2369,Observed!$A$2:$A$2369,$A578,Observed!$C$2:$C$2369,$C578)),AVERAGEIFS(Observed!Q$2:Q$2369,Observed!$A$2:$A$2369,$A578,Observed!$C$2:$C$2369,$C578),"")</f>
        <v/>
      </c>
      <c r="R578" s="40" t="str">
        <f>IF(ISNUMBER(AVERAGEIFS(Observed!R$2:R$2369,Observed!$A$2:$A$2369,$A578,Observed!$C$2:$C$2369,$C578)),AVERAGEIFS(Observed!R$2:R$2369,Observed!$A$2:$A$2369,$A578,Observed!$C$2:$C$2369,$C578),"")</f>
        <v/>
      </c>
      <c r="S578" s="41" t="str">
        <f>IF(ISNUMBER(AVERAGEIFS(Observed!S$2:S$2369,Observed!$A$2:$A$2369,$A578,Observed!$C$2:$C$2369,$C578)),AVERAGEIFS(Observed!S$2:S$2369,Observed!$A$2:$A$2369,$A578,Observed!$C$2:$C$2369,$C578),"")</f>
        <v/>
      </c>
      <c r="T578" s="41" t="str">
        <f>IF(ISNUMBER(AVERAGEIFS(Observed!T$2:T$2369,Observed!$A$2:$A$2369,$A578,Observed!$C$2:$C$2369,$C578)),AVERAGEIFS(Observed!T$2:T$2369,Observed!$A$2:$A$2369,$A578,Observed!$C$2:$C$2369,$C578),"")</f>
        <v/>
      </c>
      <c r="U578" s="41" t="str">
        <f>IF(ISNUMBER(AVERAGEIFS(Observed!U$2:U$2369,Observed!$A$2:$A$2369,$A578,Observed!$C$2:$C$2369,$C578)),AVERAGEIFS(Observed!U$2:U$2369,Observed!$A$2:$A$2369,$A578,Observed!$C$2:$C$2369,$C578),"")</f>
        <v/>
      </c>
      <c r="V578" s="40" t="str">
        <f>IF(ISNUMBER(AVERAGEIFS(Observed!V$2:V$2369,Observed!$A$2:$A$2369,$A578,Observed!$C$2:$C$2369,$C578)),AVERAGEIFS(Observed!V$2:V$2369,Observed!$A$2:$A$2369,$A578,Observed!$C$2:$C$2369,$C578),"")</f>
        <v/>
      </c>
      <c r="W578" s="8" t="str">
        <f>IF(ISNUMBER(AVERAGEIFS(Observed!W$2:W$2369,Observed!$A$2:$A$2369,$A578,Observed!$C$2:$C$2369,$C578)),AVERAGEIFS(Observed!W$2:W$2369,Observed!$A$2:$A$2369,$A578,Observed!$C$2:$C$2369,$C578),"")</f>
        <v/>
      </c>
      <c r="X578" s="8" t="str">
        <f>IF(ISNUMBER(AVERAGEIFS(Observed!X$2:X$2369,Observed!$A$2:$A$2369,$A578,Observed!$C$2:$C$2369,$C578)),AVERAGEIFS(Observed!X$2:X$2369,Observed!$A$2:$A$2369,$A578,Observed!$C$2:$C$2369,$C578),"")</f>
        <v/>
      </c>
      <c r="Y578" s="40" t="str">
        <f>IF(ISNUMBER(AVERAGEIFS(Observed!Y$2:Y$2369,Observed!$A$2:$A$2369,$A578,Observed!$C$2:$C$2369,$C578)),AVERAGEIFS(Observed!Y$2:Y$2369,Observed!$A$2:$A$2369,$A578,Observed!$C$2:$C$2369,$C578),"")</f>
        <v/>
      </c>
      <c r="Z578" s="40" t="str">
        <f>IF(ISNUMBER(AVERAGEIFS(Observed!Z$2:Z$2369,Observed!$A$2:$A$2369,$A578,Observed!$C$2:$C$2369,$C578)),AVERAGEIFS(Observed!Z$2:Z$2369,Observed!$A$2:$A$2369,$A578,Observed!$C$2:$C$2369,$C578),"")</f>
        <v/>
      </c>
      <c r="AA578" s="40" t="str">
        <f>IF(ISNUMBER(AVERAGEIFS(Observed!AA$2:AA$2369,Observed!$A$2:$A$2369,$A578,Observed!$C$2:$C$2369,$C578)),AVERAGEIFS(Observed!AA$2:AA$2369,Observed!$A$2:$A$2369,$A578,Observed!$C$2:$C$2369,$C578),"")</f>
        <v/>
      </c>
      <c r="AB578" s="40" t="str">
        <f>IF(ISNUMBER(AVERAGEIFS(Observed!AB$2:AB$2369,Observed!$A$2:$A$2369,$A578,Observed!$C$2:$C$2369,$C578)),AVERAGEIFS(Observed!AB$2:AB$2369,Observed!$A$2:$A$2369,$A578,Observed!$C$2:$C$2369,$C578),"")</f>
        <v/>
      </c>
      <c r="AC578" s="40" t="str">
        <f>IF(ISNUMBER(AVERAGEIFS(Observed!AC$2:AC$2369,Observed!$A$2:$A$2369,$A578,Observed!$C$2:$C$2369,$C578)),AVERAGEIFS(Observed!AC$2:AC$2369,Observed!$A$2:$A$2369,$A578,Observed!$C$2:$C$2369,$C578),"")</f>
        <v/>
      </c>
      <c r="AD578" s="40" t="str">
        <f>IF(ISNUMBER(AVERAGEIFS(Observed!AD$2:AD$2369,Observed!$A$2:$A$2369,$A578,Observed!$C$2:$C$2369,$C578)),AVERAGEIFS(Observed!AD$2:AD$2369,Observed!$A$2:$A$2369,$A578,Observed!$C$2:$C$2369,$C578),"")</f>
        <v/>
      </c>
      <c r="AE578" s="40" t="str">
        <f>IF(ISNUMBER(AVERAGEIFS(Observed!AE$2:AE$2369,Observed!$A$2:$A$2369,$A578,Observed!$C$2:$C$2369,$C578)),AVERAGEIFS(Observed!AE$2:AE$2369,Observed!$A$2:$A$2369,$A578,Observed!$C$2:$C$2369,$C578),"")</f>
        <v/>
      </c>
      <c r="AF578" s="40" t="str">
        <f>IF(ISNUMBER(AVERAGEIFS(Observed!AF$2:AF$2369,Observed!$A$2:$A$2369,$A578,Observed!$C$2:$C$2369,$C578)),AVERAGEIFS(Observed!AF$2:AF$2369,Observed!$A$2:$A$2369,$A578,Observed!$C$2:$C$2369,$C578),"")</f>
        <v/>
      </c>
      <c r="AG578" s="40">
        <f>IF(ISNUMBER(AVERAGEIFS(Observed!AG$2:AG$2369,Observed!$A$2:$A$2369,$A578,Observed!$C$2:$C$2369,$C578)),AVERAGEIFS(Observed!AG$2:AG$2369,Observed!$A$2:$A$2369,$A578,Observed!$C$2:$C$2369,$C578),"")</f>
        <v>3.06</v>
      </c>
      <c r="AH578" s="41">
        <f>IF(ISNUMBER(AVERAGEIFS(Observed!AH$2:AH$2369,Observed!$A$2:$A$2369,$A578,Observed!$C$2:$C$2369,$C578)),AVERAGEIFS(Observed!AH$2:AH$2369,Observed!$A$2:$A$2369,$A578,Observed!$C$2:$C$2369,$C578),"")</f>
        <v>4.9000000000000002E-2</v>
      </c>
      <c r="AI578" s="41">
        <f>IF(ISNUMBER(AVERAGEIFS(Observed!AI$2:AI$2369,Observed!$A$2:$A$2369,$A578,Observed!$C$2:$C$2369,$C578)),AVERAGEIFS(Observed!AI$2:AI$2369,Observed!$A$2:$A$2369,$A578,Observed!$C$2:$C$2369,$C578),"")</f>
        <v>4.9000000000000002E-2</v>
      </c>
      <c r="AJ578" s="41" t="str">
        <f>IF(ISNUMBER(AVERAGEIFS(Observed!AJ$2:AJ$2369,Observed!$A$2:$A$2369,$A578,Observed!$C$2:$C$2369,$C578)),AVERAGEIFS(Observed!AJ$2:AJ$2369,Observed!$A$2:$A$2369,$A578,Observed!$C$2:$C$2369,$C578),"")</f>
        <v/>
      </c>
      <c r="AK578" s="40" t="str">
        <f>IF(ISNUMBER(AVERAGEIFS(Observed!AK$2:AK$2369,Observed!$A$2:$A$2369,$A578,Observed!$C$2:$C$2369,$C578)),AVERAGEIFS(Observed!AK$2:AK$2369,Observed!$A$2:$A$2369,$A578,Observed!$C$2:$C$2369,$C578),"")</f>
        <v/>
      </c>
      <c r="AL578" s="41" t="str">
        <f>IF(ISNUMBER(AVERAGEIFS(Observed!AL$2:AL$2369,Observed!$A$2:$A$2369,$A578,Observed!$C$2:$C$2369,$C578)),AVERAGEIFS(Observed!AL$2:AL$2369,Observed!$A$2:$A$2369,$A578,Observed!$C$2:$C$2369,$C578),"")</f>
        <v/>
      </c>
      <c r="AM578" s="40" t="str">
        <f>IF(ISNUMBER(AVERAGEIFS(Observed!AM$2:AM$2369,Observed!$A$2:$A$2369,$A578,Observed!$C$2:$C$2369,$C578)),AVERAGEIFS(Observed!AM$2:AM$2369,Observed!$A$2:$A$2369,$A578,Observed!$C$2:$C$2369,$C578),"")</f>
        <v/>
      </c>
      <c r="AN578" s="40" t="str">
        <f>IF(ISNUMBER(AVERAGEIFS(Observed!AN$2:AN$2369,Observed!$A$2:$A$2369,$A578,Observed!$C$2:$C$2369,$C578)),AVERAGEIFS(Observed!AN$2:AN$2369,Observed!$A$2:$A$2369,$A578,Observed!$C$2:$C$2369,$C578),"")</f>
        <v/>
      </c>
      <c r="AO578" s="40" t="str">
        <f>IF(ISNUMBER(AVERAGEIFS(Observed!AO$2:AO$2369,Observed!$A$2:$A$2369,$A578,Observed!$C$2:$C$2369,$C578)),AVERAGEIFS(Observed!AO$2:AO$2369,Observed!$A$2:$A$2369,$A578,Observed!$C$2:$C$2369,$C578),"")</f>
        <v/>
      </c>
      <c r="AP578" s="41" t="str">
        <f>IF(ISNUMBER(AVERAGEIFS(Observed!AP$2:AP$2369,Observed!$A$2:$A$2369,$A578,Observed!$C$2:$C$2369,$C578)),AVERAGEIFS(Observed!AP$2:AP$2369,Observed!$A$2:$A$2369,$A578,Observed!$C$2:$C$2369,$C578),"")</f>
        <v/>
      </c>
      <c r="AQ578" s="40" t="str">
        <f>IF(ISNUMBER(AVERAGEIFS(Observed!AQ$2:AQ$2369,Observed!$A$2:$A$2369,$A578,Observed!$C$2:$C$2369,$C578)),AVERAGEIFS(Observed!AQ$2:AQ$2369,Observed!$A$2:$A$2369,$A578,Observed!$C$2:$C$2369,$C578),"")</f>
        <v/>
      </c>
      <c r="AR578" s="40" t="str">
        <f>IF(ISNUMBER(AVERAGEIFS(Observed!AR$2:AR$2369,Observed!$A$2:$A$2369,$A578,Observed!$C$2:$C$2369,$C578)),AVERAGEIFS(Observed!AR$2:AR$2369,Observed!$A$2:$A$2369,$A578,Observed!$C$2:$C$2369,$C578),"")</f>
        <v/>
      </c>
      <c r="AS578" s="3">
        <f>COUNTIFS(Observed!$A$2:$A$2369,$A578,Observed!$C$2:$C$2369,$C578)</f>
        <v>2</v>
      </c>
      <c r="AT578" s="3">
        <f t="shared" si="9"/>
        <v>4</v>
      </c>
    </row>
    <row r="579" spans="1:46" x14ac:dyDescent="0.25">
      <c r="A579" t="s">
        <v>67</v>
      </c>
      <c r="B579" t="s">
        <v>68</v>
      </c>
      <c r="C579" s="7">
        <v>42165</v>
      </c>
      <c r="D579" t="s">
        <v>101</v>
      </c>
      <c r="F579">
        <v>200</v>
      </c>
      <c r="J579" t="s">
        <v>96</v>
      </c>
      <c r="K579" t="s">
        <v>78</v>
      </c>
      <c r="L579">
        <v>5</v>
      </c>
      <c r="M579" t="s">
        <v>74</v>
      </c>
      <c r="N579" s="39">
        <f>IF(ISNUMBER(AVERAGEIFS(Observed!N$2:N$2369,Observed!$A$2:$A$2369,$A579,Observed!$C$2:$C$2369,$C579)),AVERAGEIFS(Observed!N$2:N$2369,Observed!$A$2:$A$2369,$A579,Observed!$C$2:$C$2369,$C579),"")</f>
        <v>673.6</v>
      </c>
      <c r="O579" s="40">
        <f>IF(ISNUMBER(AVERAGEIFS(Observed!O$2:O$2369,Observed!$A$2:$A$2369,$A579,Observed!$C$2:$C$2369,$C579)),AVERAGEIFS(Observed!O$2:O$2369,Observed!$A$2:$A$2369,$A579,Observed!$C$2:$C$2369,$C579),"")</f>
        <v>67.36</v>
      </c>
      <c r="P579" s="40" t="str">
        <f>IF(ISNUMBER(AVERAGEIFS(Observed!P$2:P$2369,Observed!$A$2:$A$2369,$A579,Observed!$C$2:$C$2369,$C579)),AVERAGEIFS(Observed!P$2:P$2369,Observed!$A$2:$A$2369,$A579,Observed!$C$2:$C$2369,$C579),"")</f>
        <v/>
      </c>
      <c r="Q579" s="40" t="str">
        <f>IF(ISNUMBER(AVERAGEIFS(Observed!Q$2:Q$2369,Observed!$A$2:$A$2369,$A579,Observed!$C$2:$C$2369,$C579)),AVERAGEIFS(Observed!Q$2:Q$2369,Observed!$A$2:$A$2369,$A579,Observed!$C$2:$C$2369,$C579),"")</f>
        <v/>
      </c>
      <c r="R579" s="40" t="str">
        <f>IF(ISNUMBER(AVERAGEIFS(Observed!R$2:R$2369,Observed!$A$2:$A$2369,$A579,Observed!$C$2:$C$2369,$C579)),AVERAGEIFS(Observed!R$2:R$2369,Observed!$A$2:$A$2369,$A579,Observed!$C$2:$C$2369,$C579),"")</f>
        <v/>
      </c>
      <c r="S579" s="41" t="str">
        <f>IF(ISNUMBER(AVERAGEIFS(Observed!S$2:S$2369,Observed!$A$2:$A$2369,$A579,Observed!$C$2:$C$2369,$C579)),AVERAGEIFS(Observed!S$2:S$2369,Observed!$A$2:$A$2369,$A579,Observed!$C$2:$C$2369,$C579),"")</f>
        <v/>
      </c>
      <c r="T579" s="41" t="str">
        <f>IF(ISNUMBER(AVERAGEIFS(Observed!T$2:T$2369,Observed!$A$2:$A$2369,$A579,Observed!$C$2:$C$2369,$C579)),AVERAGEIFS(Observed!T$2:T$2369,Observed!$A$2:$A$2369,$A579,Observed!$C$2:$C$2369,$C579),"")</f>
        <v/>
      </c>
      <c r="U579" s="41" t="str">
        <f>IF(ISNUMBER(AVERAGEIFS(Observed!U$2:U$2369,Observed!$A$2:$A$2369,$A579,Observed!$C$2:$C$2369,$C579)),AVERAGEIFS(Observed!U$2:U$2369,Observed!$A$2:$A$2369,$A579,Observed!$C$2:$C$2369,$C579),"")</f>
        <v/>
      </c>
      <c r="V579" s="40" t="str">
        <f>IF(ISNUMBER(AVERAGEIFS(Observed!V$2:V$2369,Observed!$A$2:$A$2369,$A579,Observed!$C$2:$C$2369,$C579)),AVERAGEIFS(Observed!V$2:V$2369,Observed!$A$2:$A$2369,$A579,Observed!$C$2:$C$2369,$C579),"")</f>
        <v/>
      </c>
      <c r="W579" s="8" t="str">
        <f>IF(ISNUMBER(AVERAGEIFS(Observed!W$2:W$2369,Observed!$A$2:$A$2369,$A579,Observed!$C$2:$C$2369,$C579)),AVERAGEIFS(Observed!W$2:W$2369,Observed!$A$2:$A$2369,$A579,Observed!$C$2:$C$2369,$C579),"")</f>
        <v/>
      </c>
      <c r="X579" s="8" t="str">
        <f>IF(ISNUMBER(AVERAGEIFS(Observed!X$2:X$2369,Observed!$A$2:$A$2369,$A579,Observed!$C$2:$C$2369,$C579)),AVERAGEIFS(Observed!X$2:X$2369,Observed!$A$2:$A$2369,$A579,Observed!$C$2:$C$2369,$C579),"")</f>
        <v/>
      </c>
      <c r="Y579" s="40" t="str">
        <f>IF(ISNUMBER(AVERAGEIFS(Observed!Y$2:Y$2369,Observed!$A$2:$A$2369,$A579,Observed!$C$2:$C$2369,$C579)),AVERAGEIFS(Observed!Y$2:Y$2369,Observed!$A$2:$A$2369,$A579,Observed!$C$2:$C$2369,$C579),"")</f>
        <v/>
      </c>
      <c r="Z579" s="40" t="str">
        <f>IF(ISNUMBER(AVERAGEIFS(Observed!Z$2:Z$2369,Observed!$A$2:$A$2369,$A579,Observed!$C$2:$C$2369,$C579)),AVERAGEIFS(Observed!Z$2:Z$2369,Observed!$A$2:$A$2369,$A579,Observed!$C$2:$C$2369,$C579),"")</f>
        <v/>
      </c>
      <c r="AA579" s="40" t="str">
        <f>IF(ISNUMBER(AVERAGEIFS(Observed!AA$2:AA$2369,Observed!$A$2:$A$2369,$A579,Observed!$C$2:$C$2369,$C579)),AVERAGEIFS(Observed!AA$2:AA$2369,Observed!$A$2:$A$2369,$A579,Observed!$C$2:$C$2369,$C579),"")</f>
        <v/>
      </c>
      <c r="AB579" s="40" t="str">
        <f>IF(ISNUMBER(AVERAGEIFS(Observed!AB$2:AB$2369,Observed!$A$2:$A$2369,$A579,Observed!$C$2:$C$2369,$C579)),AVERAGEIFS(Observed!AB$2:AB$2369,Observed!$A$2:$A$2369,$A579,Observed!$C$2:$C$2369,$C579),"")</f>
        <v/>
      </c>
      <c r="AC579" s="40" t="str">
        <f>IF(ISNUMBER(AVERAGEIFS(Observed!AC$2:AC$2369,Observed!$A$2:$A$2369,$A579,Observed!$C$2:$C$2369,$C579)),AVERAGEIFS(Observed!AC$2:AC$2369,Observed!$A$2:$A$2369,$A579,Observed!$C$2:$C$2369,$C579),"")</f>
        <v/>
      </c>
      <c r="AD579" s="40" t="str">
        <f>IF(ISNUMBER(AVERAGEIFS(Observed!AD$2:AD$2369,Observed!$A$2:$A$2369,$A579,Observed!$C$2:$C$2369,$C579)),AVERAGEIFS(Observed!AD$2:AD$2369,Observed!$A$2:$A$2369,$A579,Observed!$C$2:$C$2369,$C579),"")</f>
        <v/>
      </c>
      <c r="AE579" s="40" t="str">
        <f>IF(ISNUMBER(AVERAGEIFS(Observed!AE$2:AE$2369,Observed!$A$2:$A$2369,$A579,Observed!$C$2:$C$2369,$C579)),AVERAGEIFS(Observed!AE$2:AE$2369,Observed!$A$2:$A$2369,$A579,Observed!$C$2:$C$2369,$C579),"")</f>
        <v/>
      </c>
      <c r="AF579" s="40" t="str">
        <f>IF(ISNUMBER(AVERAGEIFS(Observed!AF$2:AF$2369,Observed!$A$2:$A$2369,$A579,Observed!$C$2:$C$2369,$C579)),AVERAGEIFS(Observed!AF$2:AF$2369,Observed!$A$2:$A$2369,$A579,Observed!$C$2:$C$2369,$C579),"")</f>
        <v/>
      </c>
      <c r="AG579" s="40">
        <f>IF(ISNUMBER(AVERAGEIFS(Observed!AG$2:AG$2369,Observed!$A$2:$A$2369,$A579,Observed!$C$2:$C$2369,$C579)),AVERAGEIFS(Observed!AG$2:AG$2369,Observed!$A$2:$A$2369,$A579,Observed!$C$2:$C$2369,$C579),"")</f>
        <v>3.08</v>
      </c>
      <c r="AH579" s="41">
        <f>IF(ISNUMBER(AVERAGEIFS(Observed!AH$2:AH$2369,Observed!$A$2:$A$2369,$A579,Observed!$C$2:$C$2369,$C579)),AVERAGEIFS(Observed!AH$2:AH$2369,Observed!$A$2:$A$2369,$A579,Observed!$C$2:$C$2369,$C579),"")</f>
        <v>4.9500000000000002E-2</v>
      </c>
      <c r="AI579" s="41">
        <f>IF(ISNUMBER(AVERAGEIFS(Observed!AI$2:AI$2369,Observed!$A$2:$A$2369,$A579,Observed!$C$2:$C$2369,$C579)),AVERAGEIFS(Observed!AI$2:AI$2369,Observed!$A$2:$A$2369,$A579,Observed!$C$2:$C$2369,$C579),"")</f>
        <v>4.9500000000000002E-2</v>
      </c>
      <c r="AJ579" s="41" t="str">
        <f>IF(ISNUMBER(AVERAGEIFS(Observed!AJ$2:AJ$2369,Observed!$A$2:$A$2369,$A579,Observed!$C$2:$C$2369,$C579)),AVERAGEIFS(Observed!AJ$2:AJ$2369,Observed!$A$2:$A$2369,$A579,Observed!$C$2:$C$2369,$C579),"")</f>
        <v/>
      </c>
      <c r="AK579" s="40" t="str">
        <f>IF(ISNUMBER(AVERAGEIFS(Observed!AK$2:AK$2369,Observed!$A$2:$A$2369,$A579,Observed!$C$2:$C$2369,$C579)),AVERAGEIFS(Observed!AK$2:AK$2369,Observed!$A$2:$A$2369,$A579,Observed!$C$2:$C$2369,$C579),"")</f>
        <v/>
      </c>
      <c r="AL579" s="41" t="str">
        <f>IF(ISNUMBER(AVERAGEIFS(Observed!AL$2:AL$2369,Observed!$A$2:$A$2369,$A579,Observed!$C$2:$C$2369,$C579)),AVERAGEIFS(Observed!AL$2:AL$2369,Observed!$A$2:$A$2369,$A579,Observed!$C$2:$C$2369,$C579),"")</f>
        <v/>
      </c>
      <c r="AM579" s="40" t="str">
        <f>IF(ISNUMBER(AVERAGEIFS(Observed!AM$2:AM$2369,Observed!$A$2:$A$2369,$A579,Observed!$C$2:$C$2369,$C579)),AVERAGEIFS(Observed!AM$2:AM$2369,Observed!$A$2:$A$2369,$A579,Observed!$C$2:$C$2369,$C579),"")</f>
        <v/>
      </c>
      <c r="AN579" s="40" t="str">
        <f>IF(ISNUMBER(AVERAGEIFS(Observed!AN$2:AN$2369,Observed!$A$2:$A$2369,$A579,Observed!$C$2:$C$2369,$C579)),AVERAGEIFS(Observed!AN$2:AN$2369,Observed!$A$2:$A$2369,$A579,Observed!$C$2:$C$2369,$C579),"")</f>
        <v/>
      </c>
      <c r="AO579" s="40" t="str">
        <f>IF(ISNUMBER(AVERAGEIFS(Observed!AO$2:AO$2369,Observed!$A$2:$A$2369,$A579,Observed!$C$2:$C$2369,$C579)),AVERAGEIFS(Observed!AO$2:AO$2369,Observed!$A$2:$A$2369,$A579,Observed!$C$2:$C$2369,$C579),"")</f>
        <v/>
      </c>
      <c r="AP579" s="41" t="str">
        <f>IF(ISNUMBER(AVERAGEIFS(Observed!AP$2:AP$2369,Observed!$A$2:$A$2369,$A579,Observed!$C$2:$C$2369,$C579)),AVERAGEIFS(Observed!AP$2:AP$2369,Observed!$A$2:$A$2369,$A579,Observed!$C$2:$C$2369,$C579),"")</f>
        <v/>
      </c>
      <c r="AQ579" s="40" t="str">
        <f>IF(ISNUMBER(AVERAGEIFS(Observed!AQ$2:AQ$2369,Observed!$A$2:$A$2369,$A579,Observed!$C$2:$C$2369,$C579)),AVERAGEIFS(Observed!AQ$2:AQ$2369,Observed!$A$2:$A$2369,$A579,Observed!$C$2:$C$2369,$C579),"")</f>
        <v/>
      </c>
      <c r="AR579" s="40" t="str">
        <f>IF(ISNUMBER(AVERAGEIFS(Observed!AR$2:AR$2369,Observed!$A$2:$A$2369,$A579,Observed!$C$2:$C$2369,$C579)),AVERAGEIFS(Observed!AR$2:AR$2369,Observed!$A$2:$A$2369,$A579,Observed!$C$2:$C$2369,$C579),"")</f>
        <v/>
      </c>
      <c r="AS579" s="3">
        <f>COUNTIFS(Observed!$A$2:$A$2369,$A579,Observed!$C$2:$C$2369,$C579)</f>
        <v>2</v>
      </c>
      <c r="AT579" s="3">
        <f t="shared" si="9"/>
        <v>4</v>
      </c>
    </row>
    <row r="580" spans="1:46" x14ac:dyDescent="0.25">
      <c r="A580" t="s">
        <v>73</v>
      </c>
      <c r="B580" t="s">
        <v>68</v>
      </c>
      <c r="C580" s="7">
        <v>42165</v>
      </c>
      <c r="D580" t="s">
        <v>101</v>
      </c>
      <c r="F580">
        <v>350</v>
      </c>
      <c r="J580" t="s">
        <v>96</v>
      </c>
      <c r="K580" t="s">
        <v>78</v>
      </c>
      <c r="L580">
        <v>5</v>
      </c>
      <c r="M580" t="s">
        <v>74</v>
      </c>
      <c r="N580" s="39">
        <f>IF(ISNUMBER(AVERAGEIFS(Observed!N$2:N$2369,Observed!$A$2:$A$2369,$A580,Observed!$C$2:$C$2369,$C580)),AVERAGEIFS(Observed!N$2:N$2369,Observed!$A$2:$A$2369,$A580,Observed!$C$2:$C$2369,$C580),"")</f>
        <v>725.2</v>
      </c>
      <c r="O580" s="40">
        <f>IF(ISNUMBER(AVERAGEIFS(Observed!O$2:O$2369,Observed!$A$2:$A$2369,$A580,Observed!$C$2:$C$2369,$C580)),AVERAGEIFS(Observed!O$2:O$2369,Observed!$A$2:$A$2369,$A580,Observed!$C$2:$C$2369,$C580),"")</f>
        <v>72.52000000000001</v>
      </c>
      <c r="P580" s="40" t="str">
        <f>IF(ISNUMBER(AVERAGEIFS(Observed!P$2:P$2369,Observed!$A$2:$A$2369,$A580,Observed!$C$2:$C$2369,$C580)),AVERAGEIFS(Observed!P$2:P$2369,Observed!$A$2:$A$2369,$A580,Observed!$C$2:$C$2369,$C580),"")</f>
        <v/>
      </c>
      <c r="Q580" s="40" t="str">
        <f>IF(ISNUMBER(AVERAGEIFS(Observed!Q$2:Q$2369,Observed!$A$2:$A$2369,$A580,Observed!$C$2:$C$2369,$C580)),AVERAGEIFS(Observed!Q$2:Q$2369,Observed!$A$2:$A$2369,$A580,Observed!$C$2:$C$2369,$C580),"")</f>
        <v/>
      </c>
      <c r="R580" s="40" t="str">
        <f>IF(ISNUMBER(AVERAGEIFS(Observed!R$2:R$2369,Observed!$A$2:$A$2369,$A580,Observed!$C$2:$C$2369,$C580)),AVERAGEIFS(Observed!R$2:R$2369,Observed!$A$2:$A$2369,$A580,Observed!$C$2:$C$2369,$C580),"")</f>
        <v/>
      </c>
      <c r="S580" s="41" t="str">
        <f>IF(ISNUMBER(AVERAGEIFS(Observed!S$2:S$2369,Observed!$A$2:$A$2369,$A580,Observed!$C$2:$C$2369,$C580)),AVERAGEIFS(Observed!S$2:S$2369,Observed!$A$2:$A$2369,$A580,Observed!$C$2:$C$2369,$C580),"")</f>
        <v/>
      </c>
      <c r="T580" s="41" t="str">
        <f>IF(ISNUMBER(AVERAGEIFS(Observed!T$2:T$2369,Observed!$A$2:$A$2369,$A580,Observed!$C$2:$C$2369,$C580)),AVERAGEIFS(Observed!T$2:T$2369,Observed!$A$2:$A$2369,$A580,Observed!$C$2:$C$2369,$C580),"")</f>
        <v/>
      </c>
      <c r="U580" s="41" t="str">
        <f>IF(ISNUMBER(AVERAGEIFS(Observed!U$2:U$2369,Observed!$A$2:$A$2369,$A580,Observed!$C$2:$C$2369,$C580)),AVERAGEIFS(Observed!U$2:U$2369,Observed!$A$2:$A$2369,$A580,Observed!$C$2:$C$2369,$C580),"")</f>
        <v/>
      </c>
      <c r="V580" s="40" t="str">
        <f>IF(ISNUMBER(AVERAGEIFS(Observed!V$2:V$2369,Observed!$A$2:$A$2369,$A580,Observed!$C$2:$C$2369,$C580)),AVERAGEIFS(Observed!V$2:V$2369,Observed!$A$2:$A$2369,$A580,Observed!$C$2:$C$2369,$C580),"")</f>
        <v/>
      </c>
      <c r="W580" s="8" t="str">
        <f>IF(ISNUMBER(AVERAGEIFS(Observed!W$2:W$2369,Observed!$A$2:$A$2369,$A580,Observed!$C$2:$C$2369,$C580)),AVERAGEIFS(Observed!W$2:W$2369,Observed!$A$2:$A$2369,$A580,Observed!$C$2:$C$2369,$C580),"")</f>
        <v/>
      </c>
      <c r="X580" s="8" t="str">
        <f>IF(ISNUMBER(AVERAGEIFS(Observed!X$2:X$2369,Observed!$A$2:$A$2369,$A580,Observed!$C$2:$C$2369,$C580)),AVERAGEIFS(Observed!X$2:X$2369,Observed!$A$2:$A$2369,$A580,Observed!$C$2:$C$2369,$C580),"")</f>
        <v/>
      </c>
      <c r="Y580" s="40" t="str">
        <f>IF(ISNUMBER(AVERAGEIFS(Observed!Y$2:Y$2369,Observed!$A$2:$A$2369,$A580,Observed!$C$2:$C$2369,$C580)),AVERAGEIFS(Observed!Y$2:Y$2369,Observed!$A$2:$A$2369,$A580,Observed!$C$2:$C$2369,$C580),"")</f>
        <v/>
      </c>
      <c r="Z580" s="40" t="str">
        <f>IF(ISNUMBER(AVERAGEIFS(Observed!Z$2:Z$2369,Observed!$A$2:$A$2369,$A580,Observed!$C$2:$C$2369,$C580)),AVERAGEIFS(Observed!Z$2:Z$2369,Observed!$A$2:$A$2369,$A580,Observed!$C$2:$C$2369,$C580),"")</f>
        <v/>
      </c>
      <c r="AA580" s="40" t="str">
        <f>IF(ISNUMBER(AVERAGEIFS(Observed!AA$2:AA$2369,Observed!$A$2:$A$2369,$A580,Observed!$C$2:$C$2369,$C580)),AVERAGEIFS(Observed!AA$2:AA$2369,Observed!$A$2:$A$2369,$A580,Observed!$C$2:$C$2369,$C580),"")</f>
        <v/>
      </c>
      <c r="AB580" s="40" t="str">
        <f>IF(ISNUMBER(AVERAGEIFS(Observed!AB$2:AB$2369,Observed!$A$2:$A$2369,$A580,Observed!$C$2:$C$2369,$C580)),AVERAGEIFS(Observed!AB$2:AB$2369,Observed!$A$2:$A$2369,$A580,Observed!$C$2:$C$2369,$C580),"")</f>
        <v/>
      </c>
      <c r="AC580" s="40" t="str">
        <f>IF(ISNUMBER(AVERAGEIFS(Observed!AC$2:AC$2369,Observed!$A$2:$A$2369,$A580,Observed!$C$2:$C$2369,$C580)),AVERAGEIFS(Observed!AC$2:AC$2369,Observed!$A$2:$A$2369,$A580,Observed!$C$2:$C$2369,$C580),"")</f>
        <v/>
      </c>
      <c r="AD580" s="40" t="str">
        <f>IF(ISNUMBER(AVERAGEIFS(Observed!AD$2:AD$2369,Observed!$A$2:$A$2369,$A580,Observed!$C$2:$C$2369,$C580)),AVERAGEIFS(Observed!AD$2:AD$2369,Observed!$A$2:$A$2369,$A580,Observed!$C$2:$C$2369,$C580),"")</f>
        <v/>
      </c>
      <c r="AE580" s="40" t="str">
        <f>IF(ISNUMBER(AVERAGEIFS(Observed!AE$2:AE$2369,Observed!$A$2:$A$2369,$A580,Observed!$C$2:$C$2369,$C580)),AVERAGEIFS(Observed!AE$2:AE$2369,Observed!$A$2:$A$2369,$A580,Observed!$C$2:$C$2369,$C580),"")</f>
        <v/>
      </c>
      <c r="AF580" s="40" t="str">
        <f>IF(ISNUMBER(AVERAGEIFS(Observed!AF$2:AF$2369,Observed!$A$2:$A$2369,$A580,Observed!$C$2:$C$2369,$C580)),AVERAGEIFS(Observed!AF$2:AF$2369,Observed!$A$2:$A$2369,$A580,Observed!$C$2:$C$2369,$C580),"")</f>
        <v/>
      </c>
      <c r="AG580" s="40">
        <f>IF(ISNUMBER(AVERAGEIFS(Observed!AG$2:AG$2369,Observed!$A$2:$A$2369,$A580,Observed!$C$2:$C$2369,$C580)),AVERAGEIFS(Observed!AG$2:AG$2369,Observed!$A$2:$A$2369,$A580,Observed!$C$2:$C$2369,$C580),"")</f>
        <v>3.3200000000000003</v>
      </c>
      <c r="AH580" s="41">
        <f>IF(ISNUMBER(AVERAGEIFS(Observed!AH$2:AH$2369,Observed!$A$2:$A$2369,$A580,Observed!$C$2:$C$2369,$C580)),AVERAGEIFS(Observed!AH$2:AH$2369,Observed!$A$2:$A$2369,$A580,Observed!$C$2:$C$2369,$C580),"")</f>
        <v>5.3499999999999999E-2</v>
      </c>
      <c r="AI580" s="41">
        <f>IF(ISNUMBER(AVERAGEIFS(Observed!AI$2:AI$2369,Observed!$A$2:$A$2369,$A580,Observed!$C$2:$C$2369,$C580)),AVERAGEIFS(Observed!AI$2:AI$2369,Observed!$A$2:$A$2369,$A580,Observed!$C$2:$C$2369,$C580),"")</f>
        <v>5.3499999999999999E-2</v>
      </c>
      <c r="AJ580" s="41" t="str">
        <f>IF(ISNUMBER(AVERAGEIFS(Observed!AJ$2:AJ$2369,Observed!$A$2:$A$2369,$A580,Observed!$C$2:$C$2369,$C580)),AVERAGEIFS(Observed!AJ$2:AJ$2369,Observed!$A$2:$A$2369,$A580,Observed!$C$2:$C$2369,$C580),"")</f>
        <v/>
      </c>
      <c r="AK580" s="40" t="str">
        <f>IF(ISNUMBER(AVERAGEIFS(Observed!AK$2:AK$2369,Observed!$A$2:$A$2369,$A580,Observed!$C$2:$C$2369,$C580)),AVERAGEIFS(Observed!AK$2:AK$2369,Observed!$A$2:$A$2369,$A580,Observed!$C$2:$C$2369,$C580),"")</f>
        <v/>
      </c>
      <c r="AL580" s="41" t="str">
        <f>IF(ISNUMBER(AVERAGEIFS(Observed!AL$2:AL$2369,Observed!$A$2:$A$2369,$A580,Observed!$C$2:$C$2369,$C580)),AVERAGEIFS(Observed!AL$2:AL$2369,Observed!$A$2:$A$2369,$A580,Observed!$C$2:$C$2369,$C580),"")</f>
        <v/>
      </c>
      <c r="AM580" s="40" t="str">
        <f>IF(ISNUMBER(AVERAGEIFS(Observed!AM$2:AM$2369,Observed!$A$2:$A$2369,$A580,Observed!$C$2:$C$2369,$C580)),AVERAGEIFS(Observed!AM$2:AM$2369,Observed!$A$2:$A$2369,$A580,Observed!$C$2:$C$2369,$C580),"")</f>
        <v/>
      </c>
      <c r="AN580" s="40" t="str">
        <f>IF(ISNUMBER(AVERAGEIFS(Observed!AN$2:AN$2369,Observed!$A$2:$A$2369,$A580,Observed!$C$2:$C$2369,$C580)),AVERAGEIFS(Observed!AN$2:AN$2369,Observed!$A$2:$A$2369,$A580,Observed!$C$2:$C$2369,$C580),"")</f>
        <v/>
      </c>
      <c r="AO580" s="40" t="str">
        <f>IF(ISNUMBER(AVERAGEIFS(Observed!AO$2:AO$2369,Observed!$A$2:$A$2369,$A580,Observed!$C$2:$C$2369,$C580)),AVERAGEIFS(Observed!AO$2:AO$2369,Observed!$A$2:$A$2369,$A580,Observed!$C$2:$C$2369,$C580),"")</f>
        <v/>
      </c>
      <c r="AP580" s="41" t="str">
        <f>IF(ISNUMBER(AVERAGEIFS(Observed!AP$2:AP$2369,Observed!$A$2:$A$2369,$A580,Observed!$C$2:$C$2369,$C580)),AVERAGEIFS(Observed!AP$2:AP$2369,Observed!$A$2:$A$2369,$A580,Observed!$C$2:$C$2369,$C580),"")</f>
        <v/>
      </c>
      <c r="AQ580" s="40" t="str">
        <f>IF(ISNUMBER(AVERAGEIFS(Observed!AQ$2:AQ$2369,Observed!$A$2:$A$2369,$A580,Observed!$C$2:$C$2369,$C580)),AVERAGEIFS(Observed!AQ$2:AQ$2369,Observed!$A$2:$A$2369,$A580,Observed!$C$2:$C$2369,$C580),"")</f>
        <v/>
      </c>
      <c r="AR580" s="40" t="str">
        <f>IF(ISNUMBER(AVERAGEIFS(Observed!AR$2:AR$2369,Observed!$A$2:$A$2369,$A580,Observed!$C$2:$C$2369,$C580)),AVERAGEIFS(Observed!AR$2:AR$2369,Observed!$A$2:$A$2369,$A580,Observed!$C$2:$C$2369,$C580),"")</f>
        <v/>
      </c>
      <c r="AS580" s="3">
        <f>COUNTIFS(Observed!$A$2:$A$2369,$A580,Observed!$C$2:$C$2369,$C580)</f>
        <v>2</v>
      </c>
      <c r="AT580" s="3">
        <f t="shared" si="9"/>
        <v>4</v>
      </c>
    </row>
    <row r="581" spans="1:46" x14ac:dyDescent="0.25">
      <c r="A581" t="s">
        <v>72</v>
      </c>
      <c r="B581" t="s">
        <v>68</v>
      </c>
      <c r="C581" s="7">
        <v>42165</v>
      </c>
      <c r="D581" t="s">
        <v>101</v>
      </c>
      <c r="F581">
        <v>500</v>
      </c>
      <c r="J581" t="s">
        <v>96</v>
      </c>
      <c r="K581" t="s">
        <v>78</v>
      </c>
      <c r="L581">
        <v>5</v>
      </c>
      <c r="M581" t="s">
        <v>74</v>
      </c>
      <c r="N581" s="39">
        <f>IF(ISNUMBER(AVERAGEIFS(Observed!N$2:N$2369,Observed!$A$2:$A$2369,$A581,Observed!$C$2:$C$2369,$C581)),AVERAGEIFS(Observed!N$2:N$2369,Observed!$A$2:$A$2369,$A581,Observed!$C$2:$C$2369,$C581),"")</f>
        <v>682.19999999999993</v>
      </c>
      <c r="O581" s="40">
        <f>IF(ISNUMBER(AVERAGEIFS(Observed!O$2:O$2369,Observed!$A$2:$A$2369,$A581,Observed!$C$2:$C$2369,$C581)),AVERAGEIFS(Observed!O$2:O$2369,Observed!$A$2:$A$2369,$A581,Observed!$C$2:$C$2369,$C581),"")</f>
        <v>68.22</v>
      </c>
      <c r="P581" s="40" t="str">
        <f>IF(ISNUMBER(AVERAGEIFS(Observed!P$2:P$2369,Observed!$A$2:$A$2369,$A581,Observed!$C$2:$C$2369,$C581)),AVERAGEIFS(Observed!P$2:P$2369,Observed!$A$2:$A$2369,$A581,Observed!$C$2:$C$2369,$C581),"")</f>
        <v/>
      </c>
      <c r="Q581" s="40" t="str">
        <f>IF(ISNUMBER(AVERAGEIFS(Observed!Q$2:Q$2369,Observed!$A$2:$A$2369,$A581,Observed!$C$2:$C$2369,$C581)),AVERAGEIFS(Observed!Q$2:Q$2369,Observed!$A$2:$A$2369,$A581,Observed!$C$2:$C$2369,$C581),"")</f>
        <v/>
      </c>
      <c r="R581" s="40" t="str">
        <f>IF(ISNUMBER(AVERAGEIFS(Observed!R$2:R$2369,Observed!$A$2:$A$2369,$A581,Observed!$C$2:$C$2369,$C581)),AVERAGEIFS(Observed!R$2:R$2369,Observed!$A$2:$A$2369,$A581,Observed!$C$2:$C$2369,$C581),"")</f>
        <v/>
      </c>
      <c r="S581" s="41" t="str">
        <f>IF(ISNUMBER(AVERAGEIFS(Observed!S$2:S$2369,Observed!$A$2:$A$2369,$A581,Observed!$C$2:$C$2369,$C581)),AVERAGEIFS(Observed!S$2:S$2369,Observed!$A$2:$A$2369,$A581,Observed!$C$2:$C$2369,$C581),"")</f>
        <v/>
      </c>
      <c r="T581" s="41" t="str">
        <f>IF(ISNUMBER(AVERAGEIFS(Observed!T$2:T$2369,Observed!$A$2:$A$2369,$A581,Observed!$C$2:$C$2369,$C581)),AVERAGEIFS(Observed!T$2:T$2369,Observed!$A$2:$A$2369,$A581,Observed!$C$2:$C$2369,$C581),"")</f>
        <v/>
      </c>
      <c r="U581" s="41" t="str">
        <f>IF(ISNUMBER(AVERAGEIFS(Observed!U$2:U$2369,Observed!$A$2:$A$2369,$A581,Observed!$C$2:$C$2369,$C581)),AVERAGEIFS(Observed!U$2:U$2369,Observed!$A$2:$A$2369,$A581,Observed!$C$2:$C$2369,$C581),"")</f>
        <v/>
      </c>
      <c r="V581" s="40" t="str">
        <f>IF(ISNUMBER(AVERAGEIFS(Observed!V$2:V$2369,Observed!$A$2:$A$2369,$A581,Observed!$C$2:$C$2369,$C581)),AVERAGEIFS(Observed!V$2:V$2369,Observed!$A$2:$A$2369,$A581,Observed!$C$2:$C$2369,$C581),"")</f>
        <v/>
      </c>
      <c r="W581" s="8" t="str">
        <f>IF(ISNUMBER(AVERAGEIFS(Observed!W$2:W$2369,Observed!$A$2:$A$2369,$A581,Observed!$C$2:$C$2369,$C581)),AVERAGEIFS(Observed!W$2:W$2369,Observed!$A$2:$A$2369,$A581,Observed!$C$2:$C$2369,$C581),"")</f>
        <v/>
      </c>
      <c r="X581" s="8" t="str">
        <f>IF(ISNUMBER(AVERAGEIFS(Observed!X$2:X$2369,Observed!$A$2:$A$2369,$A581,Observed!$C$2:$C$2369,$C581)),AVERAGEIFS(Observed!X$2:X$2369,Observed!$A$2:$A$2369,$A581,Observed!$C$2:$C$2369,$C581),"")</f>
        <v/>
      </c>
      <c r="Y581" s="40" t="str">
        <f>IF(ISNUMBER(AVERAGEIFS(Observed!Y$2:Y$2369,Observed!$A$2:$A$2369,$A581,Observed!$C$2:$C$2369,$C581)),AVERAGEIFS(Observed!Y$2:Y$2369,Observed!$A$2:$A$2369,$A581,Observed!$C$2:$C$2369,$C581),"")</f>
        <v/>
      </c>
      <c r="Z581" s="40" t="str">
        <f>IF(ISNUMBER(AVERAGEIFS(Observed!Z$2:Z$2369,Observed!$A$2:$A$2369,$A581,Observed!$C$2:$C$2369,$C581)),AVERAGEIFS(Observed!Z$2:Z$2369,Observed!$A$2:$A$2369,$A581,Observed!$C$2:$C$2369,$C581),"")</f>
        <v/>
      </c>
      <c r="AA581" s="40" t="str">
        <f>IF(ISNUMBER(AVERAGEIFS(Observed!AA$2:AA$2369,Observed!$A$2:$A$2369,$A581,Observed!$C$2:$C$2369,$C581)),AVERAGEIFS(Observed!AA$2:AA$2369,Observed!$A$2:$A$2369,$A581,Observed!$C$2:$C$2369,$C581),"")</f>
        <v/>
      </c>
      <c r="AB581" s="40" t="str">
        <f>IF(ISNUMBER(AVERAGEIFS(Observed!AB$2:AB$2369,Observed!$A$2:$A$2369,$A581,Observed!$C$2:$C$2369,$C581)),AVERAGEIFS(Observed!AB$2:AB$2369,Observed!$A$2:$A$2369,$A581,Observed!$C$2:$C$2369,$C581),"")</f>
        <v/>
      </c>
      <c r="AC581" s="40" t="str">
        <f>IF(ISNUMBER(AVERAGEIFS(Observed!AC$2:AC$2369,Observed!$A$2:$A$2369,$A581,Observed!$C$2:$C$2369,$C581)),AVERAGEIFS(Observed!AC$2:AC$2369,Observed!$A$2:$A$2369,$A581,Observed!$C$2:$C$2369,$C581),"")</f>
        <v/>
      </c>
      <c r="AD581" s="40" t="str">
        <f>IF(ISNUMBER(AVERAGEIFS(Observed!AD$2:AD$2369,Observed!$A$2:$A$2369,$A581,Observed!$C$2:$C$2369,$C581)),AVERAGEIFS(Observed!AD$2:AD$2369,Observed!$A$2:$A$2369,$A581,Observed!$C$2:$C$2369,$C581),"")</f>
        <v/>
      </c>
      <c r="AE581" s="40" t="str">
        <f>IF(ISNUMBER(AVERAGEIFS(Observed!AE$2:AE$2369,Observed!$A$2:$A$2369,$A581,Observed!$C$2:$C$2369,$C581)),AVERAGEIFS(Observed!AE$2:AE$2369,Observed!$A$2:$A$2369,$A581,Observed!$C$2:$C$2369,$C581),"")</f>
        <v/>
      </c>
      <c r="AF581" s="40" t="str">
        <f>IF(ISNUMBER(AVERAGEIFS(Observed!AF$2:AF$2369,Observed!$A$2:$A$2369,$A581,Observed!$C$2:$C$2369,$C581)),AVERAGEIFS(Observed!AF$2:AF$2369,Observed!$A$2:$A$2369,$A581,Observed!$C$2:$C$2369,$C581),"")</f>
        <v/>
      </c>
      <c r="AG581" s="40">
        <f>IF(ISNUMBER(AVERAGEIFS(Observed!AG$2:AG$2369,Observed!$A$2:$A$2369,$A581,Observed!$C$2:$C$2369,$C581)),AVERAGEIFS(Observed!AG$2:AG$2369,Observed!$A$2:$A$2369,$A581,Observed!$C$2:$C$2369,$C581),"")</f>
        <v>3.23</v>
      </c>
      <c r="AH581" s="41">
        <f>IF(ISNUMBER(AVERAGEIFS(Observed!AH$2:AH$2369,Observed!$A$2:$A$2369,$A581,Observed!$C$2:$C$2369,$C581)),AVERAGEIFS(Observed!AH$2:AH$2369,Observed!$A$2:$A$2369,$A581,Observed!$C$2:$C$2369,$C581),"")</f>
        <v>5.1500000000000004E-2</v>
      </c>
      <c r="AI581" s="41">
        <f>IF(ISNUMBER(AVERAGEIFS(Observed!AI$2:AI$2369,Observed!$A$2:$A$2369,$A581,Observed!$C$2:$C$2369,$C581)),AVERAGEIFS(Observed!AI$2:AI$2369,Observed!$A$2:$A$2369,$A581,Observed!$C$2:$C$2369,$C581),"")</f>
        <v>5.1500000000000004E-2</v>
      </c>
      <c r="AJ581" s="41" t="str">
        <f>IF(ISNUMBER(AVERAGEIFS(Observed!AJ$2:AJ$2369,Observed!$A$2:$A$2369,$A581,Observed!$C$2:$C$2369,$C581)),AVERAGEIFS(Observed!AJ$2:AJ$2369,Observed!$A$2:$A$2369,$A581,Observed!$C$2:$C$2369,$C581),"")</f>
        <v/>
      </c>
      <c r="AK581" s="40" t="str">
        <f>IF(ISNUMBER(AVERAGEIFS(Observed!AK$2:AK$2369,Observed!$A$2:$A$2369,$A581,Observed!$C$2:$C$2369,$C581)),AVERAGEIFS(Observed!AK$2:AK$2369,Observed!$A$2:$A$2369,$A581,Observed!$C$2:$C$2369,$C581),"")</f>
        <v/>
      </c>
      <c r="AL581" s="41" t="str">
        <f>IF(ISNUMBER(AVERAGEIFS(Observed!AL$2:AL$2369,Observed!$A$2:$A$2369,$A581,Observed!$C$2:$C$2369,$C581)),AVERAGEIFS(Observed!AL$2:AL$2369,Observed!$A$2:$A$2369,$A581,Observed!$C$2:$C$2369,$C581),"")</f>
        <v/>
      </c>
      <c r="AM581" s="40" t="str">
        <f>IF(ISNUMBER(AVERAGEIFS(Observed!AM$2:AM$2369,Observed!$A$2:$A$2369,$A581,Observed!$C$2:$C$2369,$C581)),AVERAGEIFS(Observed!AM$2:AM$2369,Observed!$A$2:$A$2369,$A581,Observed!$C$2:$C$2369,$C581),"")</f>
        <v/>
      </c>
      <c r="AN581" s="40" t="str">
        <f>IF(ISNUMBER(AVERAGEIFS(Observed!AN$2:AN$2369,Observed!$A$2:$A$2369,$A581,Observed!$C$2:$C$2369,$C581)),AVERAGEIFS(Observed!AN$2:AN$2369,Observed!$A$2:$A$2369,$A581,Observed!$C$2:$C$2369,$C581),"")</f>
        <v/>
      </c>
      <c r="AO581" s="40" t="str">
        <f>IF(ISNUMBER(AVERAGEIFS(Observed!AO$2:AO$2369,Observed!$A$2:$A$2369,$A581,Observed!$C$2:$C$2369,$C581)),AVERAGEIFS(Observed!AO$2:AO$2369,Observed!$A$2:$A$2369,$A581,Observed!$C$2:$C$2369,$C581),"")</f>
        <v/>
      </c>
      <c r="AP581" s="41" t="str">
        <f>IF(ISNUMBER(AVERAGEIFS(Observed!AP$2:AP$2369,Observed!$A$2:$A$2369,$A581,Observed!$C$2:$C$2369,$C581)),AVERAGEIFS(Observed!AP$2:AP$2369,Observed!$A$2:$A$2369,$A581,Observed!$C$2:$C$2369,$C581),"")</f>
        <v/>
      </c>
      <c r="AQ581" s="40" t="str">
        <f>IF(ISNUMBER(AVERAGEIFS(Observed!AQ$2:AQ$2369,Observed!$A$2:$A$2369,$A581,Observed!$C$2:$C$2369,$C581)),AVERAGEIFS(Observed!AQ$2:AQ$2369,Observed!$A$2:$A$2369,$A581,Observed!$C$2:$C$2369,$C581),"")</f>
        <v/>
      </c>
      <c r="AR581" s="40" t="str">
        <f>IF(ISNUMBER(AVERAGEIFS(Observed!AR$2:AR$2369,Observed!$A$2:$A$2369,$A581,Observed!$C$2:$C$2369,$C581)),AVERAGEIFS(Observed!AR$2:AR$2369,Observed!$A$2:$A$2369,$A581,Observed!$C$2:$C$2369,$C581),"")</f>
        <v/>
      </c>
      <c r="AS581" s="3">
        <f>COUNTIFS(Observed!$A$2:$A$2369,$A581,Observed!$C$2:$C$2369,$C581)</f>
        <v>2</v>
      </c>
      <c r="AT581" s="3">
        <f t="shared" si="9"/>
        <v>4</v>
      </c>
    </row>
    <row r="582" spans="1:46" x14ac:dyDescent="0.25">
      <c r="A582" t="s">
        <v>69</v>
      </c>
      <c r="B582" t="s">
        <v>68</v>
      </c>
      <c r="C582" s="7">
        <v>42193</v>
      </c>
      <c r="D582" t="s">
        <v>101</v>
      </c>
      <c r="F582">
        <v>0</v>
      </c>
      <c r="J582" t="s">
        <v>97</v>
      </c>
      <c r="K582" t="s">
        <v>78</v>
      </c>
      <c r="L582">
        <v>5</v>
      </c>
      <c r="M582" t="s">
        <v>75</v>
      </c>
      <c r="N582" s="39">
        <f>IF(ISNUMBER(AVERAGEIFS(Observed!N$2:N$2369,Observed!$A$2:$A$2369,$A582,Observed!$C$2:$C$2369,$C582)),AVERAGEIFS(Observed!N$2:N$2369,Observed!$A$2:$A$2369,$A582,Observed!$C$2:$C$2369,$C582),"")</f>
        <v>768.2</v>
      </c>
      <c r="O582" s="40">
        <f>IF(ISNUMBER(AVERAGEIFS(Observed!O$2:O$2369,Observed!$A$2:$A$2369,$A582,Observed!$C$2:$C$2369,$C582)),AVERAGEIFS(Observed!O$2:O$2369,Observed!$A$2:$A$2369,$A582,Observed!$C$2:$C$2369,$C582),"")</f>
        <v>76.819999999999993</v>
      </c>
      <c r="P582" s="40" t="str">
        <f>IF(ISNUMBER(AVERAGEIFS(Observed!P$2:P$2369,Observed!$A$2:$A$2369,$A582,Observed!$C$2:$C$2369,$C582)),AVERAGEIFS(Observed!P$2:P$2369,Observed!$A$2:$A$2369,$A582,Observed!$C$2:$C$2369,$C582),"")</f>
        <v/>
      </c>
      <c r="Q582" s="40" t="str">
        <f>IF(ISNUMBER(AVERAGEIFS(Observed!Q$2:Q$2369,Observed!$A$2:$A$2369,$A582,Observed!$C$2:$C$2369,$C582)),AVERAGEIFS(Observed!Q$2:Q$2369,Observed!$A$2:$A$2369,$A582,Observed!$C$2:$C$2369,$C582),"")</f>
        <v/>
      </c>
      <c r="R582" s="40" t="str">
        <f>IF(ISNUMBER(AVERAGEIFS(Observed!R$2:R$2369,Observed!$A$2:$A$2369,$A582,Observed!$C$2:$C$2369,$C582)),AVERAGEIFS(Observed!R$2:R$2369,Observed!$A$2:$A$2369,$A582,Observed!$C$2:$C$2369,$C582),"")</f>
        <v/>
      </c>
      <c r="S582" s="41" t="str">
        <f>IF(ISNUMBER(AVERAGEIFS(Observed!S$2:S$2369,Observed!$A$2:$A$2369,$A582,Observed!$C$2:$C$2369,$C582)),AVERAGEIFS(Observed!S$2:S$2369,Observed!$A$2:$A$2369,$A582,Observed!$C$2:$C$2369,$C582),"")</f>
        <v/>
      </c>
      <c r="T582" s="41" t="str">
        <f>IF(ISNUMBER(AVERAGEIFS(Observed!T$2:T$2369,Observed!$A$2:$A$2369,$A582,Observed!$C$2:$C$2369,$C582)),AVERAGEIFS(Observed!T$2:T$2369,Observed!$A$2:$A$2369,$A582,Observed!$C$2:$C$2369,$C582),"")</f>
        <v/>
      </c>
      <c r="U582" s="41" t="str">
        <f>IF(ISNUMBER(AVERAGEIFS(Observed!U$2:U$2369,Observed!$A$2:$A$2369,$A582,Observed!$C$2:$C$2369,$C582)),AVERAGEIFS(Observed!U$2:U$2369,Observed!$A$2:$A$2369,$A582,Observed!$C$2:$C$2369,$C582),"")</f>
        <v/>
      </c>
      <c r="V582" s="40" t="str">
        <f>IF(ISNUMBER(AVERAGEIFS(Observed!V$2:V$2369,Observed!$A$2:$A$2369,$A582,Observed!$C$2:$C$2369,$C582)),AVERAGEIFS(Observed!V$2:V$2369,Observed!$A$2:$A$2369,$A582,Observed!$C$2:$C$2369,$C582),"")</f>
        <v/>
      </c>
      <c r="W582" s="8" t="str">
        <f>IF(ISNUMBER(AVERAGEIFS(Observed!W$2:W$2369,Observed!$A$2:$A$2369,$A582,Observed!$C$2:$C$2369,$C582)),AVERAGEIFS(Observed!W$2:W$2369,Observed!$A$2:$A$2369,$A582,Observed!$C$2:$C$2369,$C582),"")</f>
        <v/>
      </c>
      <c r="X582" s="8" t="str">
        <f>IF(ISNUMBER(AVERAGEIFS(Observed!X$2:X$2369,Observed!$A$2:$A$2369,$A582,Observed!$C$2:$C$2369,$C582)),AVERAGEIFS(Observed!X$2:X$2369,Observed!$A$2:$A$2369,$A582,Observed!$C$2:$C$2369,$C582),"")</f>
        <v/>
      </c>
      <c r="Y582" s="40" t="str">
        <f>IF(ISNUMBER(AVERAGEIFS(Observed!Y$2:Y$2369,Observed!$A$2:$A$2369,$A582,Observed!$C$2:$C$2369,$C582)),AVERAGEIFS(Observed!Y$2:Y$2369,Observed!$A$2:$A$2369,$A582,Observed!$C$2:$C$2369,$C582),"")</f>
        <v/>
      </c>
      <c r="Z582" s="40" t="str">
        <f>IF(ISNUMBER(AVERAGEIFS(Observed!Z$2:Z$2369,Observed!$A$2:$A$2369,$A582,Observed!$C$2:$C$2369,$C582)),AVERAGEIFS(Observed!Z$2:Z$2369,Observed!$A$2:$A$2369,$A582,Observed!$C$2:$C$2369,$C582),"")</f>
        <v/>
      </c>
      <c r="AA582" s="40" t="str">
        <f>IF(ISNUMBER(AVERAGEIFS(Observed!AA$2:AA$2369,Observed!$A$2:$A$2369,$A582,Observed!$C$2:$C$2369,$C582)),AVERAGEIFS(Observed!AA$2:AA$2369,Observed!$A$2:$A$2369,$A582,Observed!$C$2:$C$2369,$C582),"")</f>
        <v/>
      </c>
      <c r="AB582" s="40" t="str">
        <f>IF(ISNUMBER(AVERAGEIFS(Observed!AB$2:AB$2369,Observed!$A$2:$A$2369,$A582,Observed!$C$2:$C$2369,$C582)),AVERAGEIFS(Observed!AB$2:AB$2369,Observed!$A$2:$A$2369,$A582,Observed!$C$2:$C$2369,$C582),"")</f>
        <v/>
      </c>
      <c r="AC582" s="40" t="str">
        <f>IF(ISNUMBER(AVERAGEIFS(Observed!AC$2:AC$2369,Observed!$A$2:$A$2369,$A582,Observed!$C$2:$C$2369,$C582)),AVERAGEIFS(Observed!AC$2:AC$2369,Observed!$A$2:$A$2369,$A582,Observed!$C$2:$C$2369,$C582),"")</f>
        <v/>
      </c>
      <c r="AD582" s="40" t="str">
        <f>IF(ISNUMBER(AVERAGEIFS(Observed!AD$2:AD$2369,Observed!$A$2:$A$2369,$A582,Observed!$C$2:$C$2369,$C582)),AVERAGEIFS(Observed!AD$2:AD$2369,Observed!$A$2:$A$2369,$A582,Observed!$C$2:$C$2369,$C582),"")</f>
        <v/>
      </c>
      <c r="AE582" s="40" t="str">
        <f>IF(ISNUMBER(AVERAGEIFS(Observed!AE$2:AE$2369,Observed!$A$2:$A$2369,$A582,Observed!$C$2:$C$2369,$C582)),AVERAGEIFS(Observed!AE$2:AE$2369,Observed!$A$2:$A$2369,$A582,Observed!$C$2:$C$2369,$C582),"")</f>
        <v/>
      </c>
      <c r="AF582" s="40" t="str">
        <f>IF(ISNUMBER(AVERAGEIFS(Observed!AF$2:AF$2369,Observed!$A$2:$A$2369,$A582,Observed!$C$2:$C$2369,$C582)),AVERAGEIFS(Observed!AF$2:AF$2369,Observed!$A$2:$A$2369,$A582,Observed!$C$2:$C$2369,$C582),"")</f>
        <v/>
      </c>
      <c r="AG582" s="40">
        <f>IF(ISNUMBER(AVERAGEIFS(Observed!AG$2:AG$2369,Observed!$A$2:$A$2369,$A582,Observed!$C$2:$C$2369,$C582)),AVERAGEIFS(Observed!AG$2:AG$2369,Observed!$A$2:$A$2369,$A582,Observed!$C$2:$C$2369,$C582),"")</f>
        <v>2.4649999999999999</v>
      </c>
      <c r="AH582" s="41">
        <f>IF(ISNUMBER(AVERAGEIFS(Observed!AH$2:AH$2369,Observed!$A$2:$A$2369,$A582,Observed!$C$2:$C$2369,$C582)),AVERAGEIFS(Observed!AH$2:AH$2369,Observed!$A$2:$A$2369,$A582,Observed!$C$2:$C$2369,$C582),"")</f>
        <v>3.95E-2</v>
      </c>
      <c r="AI582" s="41">
        <f>IF(ISNUMBER(AVERAGEIFS(Observed!AI$2:AI$2369,Observed!$A$2:$A$2369,$A582,Observed!$C$2:$C$2369,$C582)),AVERAGEIFS(Observed!AI$2:AI$2369,Observed!$A$2:$A$2369,$A582,Observed!$C$2:$C$2369,$C582),"")</f>
        <v>3.95E-2</v>
      </c>
      <c r="AJ582" s="41" t="str">
        <f>IF(ISNUMBER(AVERAGEIFS(Observed!AJ$2:AJ$2369,Observed!$A$2:$A$2369,$A582,Observed!$C$2:$C$2369,$C582)),AVERAGEIFS(Observed!AJ$2:AJ$2369,Observed!$A$2:$A$2369,$A582,Observed!$C$2:$C$2369,$C582),"")</f>
        <v/>
      </c>
      <c r="AK582" s="40" t="str">
        <f>IF(ISNUMBER(AVERAGEIFS(Observed!AK$2:AK$2369,Observed!$A$2:$A$2369,$A582,Observed!$C$2:$C$2369,$C582)),AVERAGEIFS(Observed!AK$2:AK$2369,Observed!$A$2:$A$2369,$A582,Observed!$C$2:$C$2369,$C582),"")</f>
        <v/>
      </c>
      <c r="AL582" s="41" t="str">
        <f>IF(ISNUMBER(AVERAGEIFS(Observed!AL$2:AL$2369,Observed!$A$2:$A$2369,$A582,Observed!$C$2:$C$2369,$C582)),AVERAGEIFS(Observed!AL$2:AL$2369,Observed!$A$2:$A$2369,$A582,Observed!$C$2:$C$2369,$C582),"")</f>
        <v/>
      </c>
      <c r="AM582" s="40" t="str">
        <f>IF(ISNUMBER(AVERAGEIFS(Observed!AM$2:AM$2369,Observed!$A$2:$A$2369,$A582,Observed!$C$2:$C$2369,$C582)),AVERAGEIFS(Observed!AM$2:AM$2369,Observed!$A$2:$A$2369,$A582,Observed!$C$2:$C$2369,$C582),"")</f>
        <v/>
      </c>
      <c r="AN582" s="40" t="str">
        <f>IF(ISNUMBER(AVERAGEIFS(Observed!AN$2:AN$2369,Observed!$A$2:$A$2369,$A582,Observed!$C$2:$C$2369,$C582)),AVERAGEIFS(Observed!AN$2:AN$2369,Observed!$A$2:$A$2369,$A582,Observed!$C$2:$C$2369,$C582),"")</f>
        <v/>
      </c>
      <c r="AO582" s="40" t="str">
        <f>IF(ISNUMBER(AVERAGEIFS(Observed!AO$2:AO$2369,Observed!$A$2:$A$2369,$A582,Observed!$C$2:$C$2369,$C582)),AVERAGEIFS(Observed!AO$2:AO$2369,Observed!$A$2:$A$2369,$A582,Observed!$C$2:$C$2369,$C582),"")</f>
        <v/>
      </c>
      <c r="AP582" s="41" t="str">
        <f>IF(ISNUMBER(AVERAGEIFS(Observed!AP$2:AP$2369,Observed!$A$2:$A$2369,$A582,Observed!$C$2:$C$2369,$C582)),AVERAGEIFS(Observed!AP$2:AP$2369,Observed!$A$2:$A$2369,$A582,Observed!$C$2:$C$2369,$C582),"")</f>
        <v/>
      </c>
      <c r="AQ582" s="40" t="str">
        <f>IF(ISNUMBER(AVERAGEIFS(Observed!AQ$2:AQ$2369,Observed!$A$2:$A$2369,$A582,Observed!$C$2:$C$2369,$C582)),AVERAGEIFS(Observed!AQ$2:AQ$2369,Observed!$A$2:$A$2369,$A582,Observed!$C$2:$C$2369,$C582),"")</f>
        <v/>
      </c>
      <c r="AR582" s="40" t="str">
        <f>IF(ISNUMBER(AVERAGEIFS(Observed!AR$2:AR$2369,Observed!$A$2:$A$2369,$A582,Observed!$C$2:$C$2369,$C582)),AVERAGEIFS(Observed!AR$2:AR$2369,Observed!$A$2:$A$2369,$A582,Observed!$C$2:$C$2369,$C582),"")</f>
        <v/>
      </c>
      <c r="AS582" s="3">
        <f>COUNTIFS(Observed!$A$2:$A$2369,$A582,Observed!$C$2:$C$2369,$C582)</f>
        <v>2</v>
      </c>
      <c r="AT582" s="3">
        <f t="shared" si="9"/>
        <v>4</v>
      </c>
    </row>
    <row r="583" spans="1:46" x14ac:dyDescent="0.25">
      <c r="A583" t="s">
        <v>71</v>
      </c>
      <c r="B583" t="s">
        <v>68</v>
      </c>
      <c r="C583" s="7">
        <v>42193</v>
      </c>
      <c r="D583" t="s">
        <v>101</v>
      </c>
      <c r="F583">
        <v>50</v>
      </c>
      <c r="J583" t="s">
        <v>97</v>
      </c>
      <c r="K583" t="s">
        <v>78</v>
      </c>
      <c r="L583">
        <v>5</v>
      </c>
      <c r="M583" t="s">
        <v>75</v>
      </c>
      <c r="N583" s="39">
        <f>IF(ISNUMBER(AVERAGEIFS(Observed!N$2:N$2369,Observed!$A$2:$A$2369,$A583,Observed!$C$2:$C$2369,$C583)),AVERAGEIFS(Observed!N$2:N$2369,Observed!$A$2:$A$2369,$A583,Observed!$C$2:$C$2369,$C583),"")</f>
        <v>819.8</v>
      </c>
      <c r="O583" s="40">
        <f>IF(ISNUMBER(AVERAGEIFS(Observed!O$2:O$2369,Observed!$A$2:$A$2369,$A583,Observed!$C$2:$C$2369,$C583)),AVERAGEIFS(Observed!O$2:O$2369,Observed!$A$2:$A$2369,$A583,Observed!$C$2:$C$2369,$C583),"")</f>
        <v>81.98</v>
      </c>
      <c r="P583" s="40" t="str">
        <f>IF(ISNUMBER(AVERAGEIFS(Observed!P$2:P$2369,Observed!$A$2:$A$2369,$A583,Observed!$C$2:$C$2369,$C583)),AVERAGEIFS(Observed!P$2:P$2369,Observed!$A$2:$A$2369,$A583,Observed!$C$2:$C$2369,$C583),"")</f>
        <v/>
      </c>
      <c r="Q583" s="40" t="str">
        <f>IF(ISNUMBER(AVERAGEIFS(Observed!Q$2:Q$2369,Observed!$A$2:$A$2369,$A583,Observed!$C$2:$C$2369,$C583)),AVERAGEIFS(Observed!Q$2:Q$2369,Observed!$A$2:$A$2369,$A583,Observed!$C$2:$C$2369,$C583),"")</f>
        <v/>
      </c>
      <c r="R583" s="40" t="str">
        <f>IF(ISNUMBER(AVERAGEIFS(Observed!R$2:R$2369,Observed!$A$2:$A$2369,$A583,Observed!$C$2:$C$2369,$C583)),AVERAGEIFS(Observed!R$2:R$2369,Observed!$A$2:$A$2369,$A583,Observed!$C$2:$C$2369,$C583),"")</f>
        <v/>
      </c>
      <c r="S583" s="41" t="str">
        <f>IF(ISNUMBER(AVERAGEIFS(Observed!S$2:S$2369,Observed!$A$2:$A$2369,$A583,Observed!$C$2:$C$2369,$C583)),AVERAGEIFS(Observed!S$2:S$2369,Observed!$A$2:$A$2369,$A583,Observed!$C$2:$C$2369,$C583),"")</f>
        <v/>
      </c>
      <c r="T583" s="41" t="str">
        <f>IF(ISNUMBER(AVERAGEIFS(Observed!T$2:T$2369,Observed!$A$2:$A$2369,$A583,Observed!$C$2:$C$2369,$C583)),AVERAGEIFS(Observed!T$2:T$2369,Observed!$A$2:$A$2369,$A583,Observed!$C$2:$C$2369,$C583),"")</f>
        <v/>
      </c>
      <c r="U583" s="41" t="str">
        <f>IF(ISNUMBER(AVERAGEIFS(Observed!U$2:U$2369,Observed!$A$2:$A$2369,$A583,Observed!$C$2:$C$2369,$C583)),AVERAGEIFS(Observed!U$2:U$2369,Observed!$A$2:$A$2369,$A583,Observed!$C$2:$C$2369,$C583),"")</f>
        <v/>
      </c>
      <c r="V583" s="40" t="str">
        <f>IF(ISNUMBER(AVERAGEIFS(Observed!V$2:V$2369,Observed!$A$2:$A$2369,$A583,Observed!$C$2:$C$2369,$C583)),AVERAGEIFS(Observed!V$2:V$2369,Observed!$A$2:$A$2369,$A583,Observed!$C$2:$C$2369,$C583),"")</f>
        <v/>
      </c>
      <c r="W583" s="8" t="str">
        <f>IF(ISNUMBER(AVERAGEIFS(Observed!W$2:W$2369,Observed!$A$2:$A$2369,$A583,Observed!$C$2:$C$2369,$C583)),AVERAGEIFS(Observed!W$2:W$2369,Observed!$A$2:$A$2369,$A583,Observed!$C$2:$C$2369,$C583),"")</f>
        <v/>
      </c>
      <c r="X583" s="8" t="str">
        <f>IF(ISNUMBER(AVERAGEIFS(Observed!X$2:X$2369,Observed!$A$2:$A$2369,$A583,Observed!$C$2:$C$2369,$C583)),AVERAGEIFS(Observed!X$2:X$2369,Observed!$A$2:$A$2369,$A583,Observed!$C$2:$C$2369,$C583),"")</f>
        <v/>
      </c>
      <c r="Y583" s="40" t="str">
        <f>IF(ISNUMBER(AVERAGEIFS(Observed!Y$2:Y$2369,Observed!$A$2:$A$2369,$A583,Observed!$C$2:$C$2369,$C583)),AVERAGEIFS(Observed!Y$2:Y$2369,Observed!$A$2:$A$2369,$A583,Observed!$C$2:$C$2369,$C583),"")</f>
        <v/>
      </c>
      <c r="Z583" s="40" t="str">
        <f>IF(ISNUMBER(AVERAGEIFS(Observed!Z$2:Z$2369,Observed!$A$2:$A$2369,$A583,Observed!$C$2:$C$2369,$C583)),AVERAGEIFS(Observed!Z$2:Z$2369,Observed!$A$2:$A$2369,$A583,Observed!$C$2:$C$2369,$C583),"")</f>
        <v/>
      </c>
      <c r="AA583" s="40" t="str">
        <f>IF(ISNUMBER(AVERAGEIFS(Observed!AA$2:AA$2369,Observed!$A$2:$A$2369,$A583,Observed!$C$2:$C$2369,$C583)),AVERAGEIFS(Observed!AA$2:AA$2369,Observed!$A$2:$A$2369,$A583,Observed!$C$2:$C$2369,$C583),"")</f>
        <v/>
      </c>
      <c r="AB583" s="40" t="str">
        <f>IF(ISNUMBER(AVERAGEIFS(Observed!AB$2:AB$2369,Observed!$A$2:$A$2369,$A583,Observed!$C$2:$C$2369,$C583)),AVERAGEIFS(Observed!AB$2:AB$2369,Observed!$A$2:$A$2369,$A583,Observed!$C$2:$C$2369,$C583),"")</f>
        <v/>
      </c>
      <c r="AC583" s="40" t="str">
        <f>IF(ISNUMBER(AVERAGEIFS(Observed!AC$2:AC$2369,Observed!$A$2:$A$2369,$A583,Observed!$C$2:$C$2369,$C583)),AVERAGEIFS(Observed!AC$2:AC$2369,Observed!$A$2:$A$2369,$A583,Observed!$C$2:$C$2369,$C583),"")</f>
        <v/>
      </c>
      <c r="AD583" s="40" t="str">
        <f>IF(ISNUMBER(AVERAGEIFS(Observed!AD$2:AD$2369,Observed!$A$2:$A$2369,$A583,Observed!$C$2:$C$2369,$C583)),AVERAGEIFS(Observed!AD$2:AD$2369,Observed!$A$2:$A$2369,$A583,Observed!$C$2:$C$2369,$C583),"")</f>
        <v/>
      </c>
      <c r="AE583" s="40" t="str">
        <f>IF(ISNUMBER(AVERAGEIFS(Observed!AE$2:AE$2369,Observed!$A$2:$A$2369,$A583,Observed!$C$2:$C$2369,$C583)),AVERAGEIFS(Observed!AE$2:AE$2369,Observed!$A$2:$A$2369,$A583,Observed!$C$2:$C$2369,$C583),"")</f>
        <v/>
      </c>
      <c r="AF583" s="40" t="str">
        <f>IF(ISNUMBER(AVERAGEIFS(Observed!AF$2:AF$2369,Observed!$A$2:$A$2369,$A583,Observed!$C$2:$C$2369,$C583)),AVERAGEIFS(Observed!AF$2:AF$2369,Observed!$A$2:$A$2369,$A583,Observed!$C$2:$C$2369,$C583),"")</f>
        <v/>
      </c>
      <c r="AG583" s="40">
        <f>IF(ISNUMBER(AVERAGEIFS(Observed!AG$2:AG$2369,Observed!$A$2:$A$2369,$A583,Observed!$C$2:$C$2369,$C583)),AVERAGEIFS(Observed!AG$2:AG$2369,Observed!$A$2:$A$2369,$A583,Observed!$C$2:$C$2369,$C583),"")</f>
        <v>2.3049999999999997</v>
      </c>
      <c r="AH583" s="41">
        <f>IF(ISNUMBER(AVERAGEIFS(Observed!AH$2:AH$2369,Observed!$A$2:$A$2369,$A583,Observed!$C$2:$C$2369,$C583)),AVERAGEIFS(Observed!AH$2:AH$2369,Observed!$A$2:$A$2369,$A583,Observed!$C$2:$C$2369,$C583),"")</f>
        <v>3.7000000000000005E-2</v>
      </c>
      <c r="AI583" s="41">
        <f>IF(ISNUMBER(AVERAGEIFS(Observed!AI$2:AI$2369,Observed!$A$2:$A$2369,$A583,Observed!$C$2:$C$2369,$C583)),AVERAGEIFS(Observed!AI$2:AI$2369,Observed!$A$2:$A$2369,$A583,Observed!$C$2:$C$2369,$C583),"")</f>
        <v>3.7000000000000005E-2</v>
      </c>
      <c r="AJ583" s="41" t="str">
        <f>IF(ISNUMBER(AVERAGEIFS(Observed!AJ$2:AJ$2369,Observed!$A$2:$A$2369,$A583,Observed!$C$2:$C$2369,$C583)),AVERAGEIFS(Observed!AJ$2:AJ$2369,Observed!$A$2:$A$2369,$A583,Observed!$C$2:$C$2369,$C583),"")</f>
        <v/>
      </c>
      <c r="AK583" s="40" t="str">
        <f>IF(ISNUMBER(AVERAGEIFS(Observed!AK$2:AK$2369,Observed!$A$2:$A$2369,$A583,Observed!$C$2:$C$2369,$C583)),AVERAGEIFS(Observed!AK$2:AK$2369,Observed!$A$2:$A$2369,$A583,Observed!$C$2:$C$2369,$C583),"")</f>
        <v/>
      </c>
      <c r="AL583" s="41" t="str">
        <f>IF(ISNUMBER(AVERAGEIFS(Observed!AL$2:AL$2369,Observed!$A$2:$A$2369,$A583,Observed!$C$2:$C$2369,$C583)),AVERAGEIFS(Observed!AL$2:AL$2369,Observed!$A$2:$A$2369,$A583,Observed!$C$2:$C$2369,$C583),"")</f>
        <v/>
      </c>
      <c r="AM583" s="40" t="str">
        <f>IF(ISNUMBER(AVERAGEIFS(Observed!AM$2:AM$2369,Observed!$A$2:$A$2369,$A583,Observed!$C$2:$C$2369,$C583)),AVERAGEIFS(Observed!AM$2:AM$2369,Observed!$A$2:$A$2369,$A583,Observed!$C$2:$C$2369,$C583),"")</f>
        <v/>
      </c>
      <c r="AN583" s="40" t="str">
        <f>IF(ISNUMBER(AVERAGEIFS(Observed!AN$2:AN$2369,Observed!$A$2:$A$2369,$A583,Observed!$C$2:$C$2369,$C583)),AVERAGEIFS(Observed!AN$2:AN$2369,Observed!$A$2:$A$2369,$A583,Observed!$C$2:$C$2369,$C583),"")</f>
        <v/>
      </c>
      <c r="AO583" s="40" t="str">
        <f>IF(ISNUMBER(AVERAGEIFS(Observed!AO$2:AO$2369,Observed!$A$2:$A$2369,$A583,Observed!$C$2:$C$2369,$C583)),AVERAGEIFS(Observed!AO$2:AO$2369,Observed!$A$2:$A$2369,$A583,Observed!$C$2:$C$2369,$C583),"")</f>
        <v/>
      </c>
      <c r="AP583" s="41" t="str">
        <f>IF(ISNUMBER(AVERAGEIFS(Observed!AP$2:AP$2369,Observed!$A$2:$A$2369,$A583,Observed!$C$2:$C$2369,$C583)),AVERAGEIFS(Observed!AP$2:AP$2369,Observed!$A$2:$A$2369,$A583,Observed!$C$2:$C$2369,$C583),"")</f>
        <v/>
      </c>
      <c r="AQ583" s="40" t="str">
        <f>IF(ISNUMBER(AVERAGEIFS(Observed!AQ$2:AQ$2369,Observed!$A$2:$A$2369,$A583,Observed!$C$2:$C$2369,$C583)),AVERAGEIFS(Observed!AQ$2:AQ$2369,Observed!$A$2:$A$2369,$A583,Observed!$C$2:$C$2369,$C583),"")</f>
        <v/>
      </c>
      <c r="AR583" s="40" t="str">
        <f>IF(ISNUMBER(AVERAGEIFS(Observed!AR$2:AR$2369,Observed!$A$2:$A$2369,$A583,Observed!$C$2:$C$2369,$C583)),AVERAGEIFS(Observed!AR$2:AR$2369,Observed!$A$2:$A$2369,$A583,Observed!$C$2:$C$2369,$C583),"")</f>
        <v/>
      </c>
      <c r="AS583" s="3">
        <f>COUNTIFS(Observed!$A$2:$A$2369,$A583,Observed!$C$2:$C$2369,$C583)</f>
        <v>2</v>
      </c>
      <c r="AT583" s="3">
        <f t="shared" si="9"/>
        <v>4</v>
      </c>
    </row>
    <row r="584" spans="1:46" x14ac:dyDescent="0.25">
      <c r="A584" t="s">
        <v>70</v>
      </c>
      <c r="B584" t="s">
        <v>68</v>
      </c>
      <c r="C584" s="7">
        <v>42193</v>
      </c>
      <c r="D584" t="s">
        <v>101</v>
      </c>
      <c r="F584">
        <v>100</v>
      </c>
      <c r="J584" t="s">
        <v>97</v>
      </c>
      <c r="K584" t="s">
        <v>78</v>
      </c>
      <c r="L584">
        <v>5</v>
      </c>
      <c r="M584" t="s">
        <v>75</v>
      </c>
      <c r="N584" s="39">
        <f>IF(ISNUMBER(AVERAGEIFS(Observed!N$2:N$2369,Observed!$A$2:$A$2369,$A584,Observed!$C$2:$C$2369,$C584)),AVERAGEIFS(Observed!N$2:N$2369,Observed!$A$2:$A$2369,$A584,Observed!$C$2:$C$2369,$C584),"")</f>
        <v>871.40000000000009</v>
      </c>
      <c r="O584" s="40">
        <f>IF(ISNUMBER(AVERAGEIFS(Observed!O$2:O$2369,Observed!$A$2:$A$2369,$A584,Observed!$C$2:$C$2369,$C584)),AVERAGEIFS(Observed!O$2:O$2369,Observed!$A$2:$A$2369,$A584,Observed!$C$2:$C$2369,$C584),"")</f>
        <v>87.14</v>
      </c>
      <c r="P584" s="40" t="str">
        <f>IF(ISNUMBER(AVERAGEIFS(Observed!P$2:P$2369,Observed!$A$2:$A$2369,$A584,Observed!$C$2:$C$2369,$C584)),AVERAGEIFS(Observed!P$2:P$2369,Observed!$A$2:$A$2369,$A584,Observed!$C$2:$C$2369,$C584),"")</f>
        <v/>
      </c>
      <c r="Q584" s="40" t="str">
        <f>IF(ISNUMBER(AVERAGEIFS(Observed!Q$2:Q$2369,Observed!$A$2:$A$2369,$A584,Observed!$C$2:$C$2369,$C584)),AVERAGEIFS(Observed!Q$2:Q$2369,Observed!$A$2:$A$2369,$A584,Observed!$C$2:$C$2369,$C584),"")</f>
        <v/>
      </c>
      <c r="R584" s="40" t="str">
        <f>IF(ISNUMBER(AVERAGEIFS(Observed!R$2:R$2369,Observed!$A$2:$A$2369,$A584,Observed!$C$2:$C$2369,$C584)),AVERAGEIFS(Observed!R$2:R$2369,Observed!$A$2:$A$2369,$A584,Observed!$C$2:$C$2369,$C584),"")</f>
        <v/>
      </c>
      <c r="S584" s="41" t="str">
        <f>IF(ISNUMBER(AVERAGEIFS(Observed!S$2:S$2369,Observed!$A$2:$A$2369,$A584,Observed!$C$2:$C$2369,$C584)),AVERAGEIFS(Observed!S$2:S$2369,Observed!$A$2:$A$2369,$A584,Observed!$C$2:$C$2369,$C584),"")</f>
        <v/>
      </c>
      <c r="T584" s="41" t="str">
        <f>IF(ISNUMBER(AVERAGEIFS(Observed!T$2:T$2369,Observed!$A$2:$A$2369,$A584,Observed!$C$2:$C$2369,$C584)),AVERAGEIFS(Observed!T$2:T$2369,Observed!$A$2:$A$2369,$A584,Observed!$C$2:$C$2369,$C584),"")</f>
        <v/>
      </c>
      <c r="U584" s="41" t="str">
        <f>IF(ISNUMBER(AVERAGEIFS(Observed!U$2:U$2369,Observed!$A$2:$A$2369,$A584,Observed!$C$2:$C$2369,$C584)),AVERAGEIFS(Observed!U$2:U$2369,Observed!$A$2:$A$2369,$A584,Observed!$C$2:$C$2369,$C584),"")</f>
        <v/>
      </c>
      <c r="V584" s="40" t="str">
        <f>IF(ISNUMBER(AVERAGEIFS(Observed!V$2:V$2369,Observed!$A$2:$A$2369,$A584,Observed!$C$2:$C$2369,$C584)),AVERAGEIFS(Observed!V$2:V$2369,Observed!$A$2:$A$2369,$A584,Observed!$C$2:$C$2369,$C584),"")</f>
        <v/>
      </c>
      <c r="W584" s="8" t="str">
        <f>IF(ISNUMBER(AVERAGEIFS(Observed!W$2:W$2369,Observed!$A$2:$A$2369,$A584,Observed!$C$2:$C$2369,$C584)),AVERAGEIFS(Observed!W$2:W$2369,Observed!$A$2:$A$2369,$A584,Observed!$C$2:$C$2369,$C584),"")</f>
        <v/>
      </c>
      <c r="X584" s="8" t="str">
        <f>IF(ISNUMBER(AVERAGEIFS(Observed!X$2:X$2369,Observed!$A$2:$A$2369,$A584,Observed!$C$2:$C$2369,$C584)),AVERAGEIFS(Observed!X$2:X$2369,Observed!$A$2:$A$2369,$A584,Observed!$C$2:$C$2369,$C584),"")</f>
        <v/>
      </c>
      <c r="Y584" s="40" t="str">
        <f>IF(ISNUMBER(AVERAGEIFS(Observed!Y$2:Y$2369,Observed!$A$2:$A$2369,$A584,Observed!$C$2:$C$2369,$C584)),AVERAGEIFS(Observed!Y$2:Y$2369,Observed!$A$2:$A$2369,$A584,Observed!$C$2:$C$2369,$C584),"")</f>
        <v/>
      </c>
      <c r="Z584" s="40" t="str">
        <f>IF(ISNUMBER(AVERAGEIFS(Observed!Z$2:Z$2369,Observed!$A$2:$A$2369,$A584,Observed!$C$2:$C$2369,$C584)),AVERAGEIFS(Observed!Z$2:Z$2369,Observed!$A$2:$A$2369,$A584,Observed!$C$2:$C$2369,$C584),"")</f>
        <v/>
      </c>
      <c r="AA584" s="40" t="str">
        <f>IF(ISNUMBER(AVERAGEIFS(Observed!AA$2:AA$2369,Observed!$A$2:$A$2369,$A584,Observed!$C$2:$C$2369,$C584)),AVERAGEIFS(Observed!AA$2:AA$2369,Observed!$A$2:$A$2369,$A584,Observed!$C$2:$C$2369,$C584),"")</f>
        <v/>
      </c>
      <c r="AB584" s="40" t="str">
        <f>IF(ISNUMBER(AVERAGEIFS(Observed!AB$2:AB$2369,Observed!$A$2:$A$2369,$A584,Observed!$C$2:$C$2369,$C584)),AVERAGEIFS(Observed!AB$2:AB$2369,Observed!$A$2:$A$2369,$A584,Observed!$C$2:$C$2369,$C584),"")</f>
        <v/>
      </c>
      <c r="AC584" s="40" t="str">
        <f>IF(ISNUMBER(AVERAGEIFS(Observed!AC$2:AC$2369,Observed!$A$2:$A$2369,$A584,Observed!$C$2:$C$2369,$C584)),AVERAGEIFS(Observed!AC$2:AC$2369,Observed!$A$2:$A$2369,$A584,Observed!$C$2:$C$2369,$C584),"")</f>
        <v/>
      </c>
      <c r="AD584" s="40" t="str">
        <f>IF(ISNUMBER(AVERAGEIFS(Observed!AD$2:AD$2369,Observed!$A$2:$A$2369,$A584,Observed!$C$2:$C$2369,$C584)),AVERAGEIFS(Observed!AD$2:AD$2369,Observed!$A$2:$A$2369,$A584,Observed!$C$2:$C$2369,$C584),"")</f>
        <v/>
      </c>
      <c r="AE584" s="40" t="str">
        <f>IF(ISNUMBER(AVERAGEIFS(Observed!AE$2:AE$2369,Observed!$A$2:$A$2369,$A584,Observed!$C$2:$C$2369,$C584)),AVERAGEIFS(Observed!AE$2:AE$2369,Observed!$A$2:$A$2369,$A584,Observed!$C$2:$C$2369,$C584),"")</f>
        <v/>
      </c>
      <c r="AF584" s="40" t="str">
        <f>IF(ISNUMBER(AVERAGEIFS(Observed!AF$2:AF$2369,Observed!$A$2:$A$2369,$A584,Observed!$C$2:$C$2369,$C584)),AVERAGEIFS(Observed!AF$2:AF$2369,Observed!$A$2:$A$2369,$A584,Observed!$C$2:$C$2369,$C584),"")</f>
        <v/>
      </c>
      <c r="AG584" s="40">
        <f>IF(ISNUMBER(AVERAGEIFS(Observed!AG$2:AG$2369,Observed!$A$2:$A$2369,$A584,Observed!$C$2:$C$2369,$C584)),AVERAGEIFS(Observed!AG$2:AG$2369,Observed!$A$2:$A$2369,$A584,Observed!$C$2:$C$2369,$C584),"")</f>
        <v>2.4299999999999997</v>
      </c>
      <c r="AH584" s="41">
        <f>IF(ISNUMBER(AVERAGEIFS(Observed!AH$2:AH$2369,Observed!$A$2:$A$2369,$A584,Observed!$C$2:$C$2369,$C584)),AVERAGEIFS(Observed!AH$2:AH$2369,Observed!$A$2:$A$2369,$A584,Observed!$C$2:$C$2369,$C584),"")</f>
        <v>3.9E-2</v>
      </c>
      <c r="AI584" s="41">
        <f>IF(ISNUMBER(AVERAGEIFS(Observed!AI$2:AI$2369,Observed!$A$2:$A$2369,$A584,Observed!$C$2:$C$2369,$C584)),AVERAGEIFS(Observed!AI$2:AI$2369,Observed!$A$2:$A$2369,$A584,Observed!$C$2:$C$2369,$C584),"")</f>
        <v>3.9E-2</v>
      </c>
      <c r="AJ584" s="41" t="str">
        <f>IF(ISNUMBER(AVERAGEIFS(Observed!AJ$2:AJ$2369,Observed!$A$2:$A$2369,$A584,Observed!$C$2:$C$2369,$C584)),AVERAGEIFS(Observed!AJ$2:AJ$2369,Observed!$A$2:$A$2369,$A584,Observed!$C$2:$C$2369,$C584),"")</f>
        <v/>
      </c>
      <c r="AK584" s="40" t="str">
        <f>IF(ISNUMBER(AVERAGEIFS(Observed!AK$2:AK$2369,Observed!$A$2:$A$2369,$A584,Observed!$C$2:$C$2369,$C584)),AVERAGEIFS(Observed!AK$2:AK$2369,Observed!$A$2:$A$2369,$A584,Observed!$C$2:$C$2369,$C584),"")</f>
        <v/>
      </c>
      <c r="AL584" s="41" t="str">
        <f>IF(ISNUMBER(AVERAGEIFS(Observed!AL$2:AL$2369,Observed!$A$2:$A$2369,$A584,Observed!$C$2:$C$2369,$C584)),AVERAGEIFS(Observed!AL$2:AL$2369,Observed!$A$2:$A$2369,$A584,Observed!$C$2:$C$2369,$C584),"")</f>
        <v/>
      </c>
      <c r="AM584" s="40" t="str">
        <f>IF(ISNUMBER(AVERAGEIFS(Observed!AM$2:AM$2369,Observed!$A$2:$A$2369,$A584,Observed!$C$2:$C$2369,$C584)),AVERAGEIFS(Observed!AM$2:AM$2369,Observed!$A$2:$A$2369,$A584,Observed!$C$2:$C$2369,$C584),"")</f>
        <v/>
      </c>
      <c r="AN584" s="40" t="str">
        <f>IF(ISNUMBER(AVERAGEIFS(Observed!AN$2:AN$2369,Observed!$A$2:$A$2369,$A584,Observed!$C$2:$C$2369,$C584)),AVERAGEIFS(Observed!AN$2:AN$2369,Observed!$A$2:$A$2369,$A584,Observed!$C$2:$C$2369,$C584),"")</f>
        <v/>
      </c>
      <c r="AO584" s="40" t="str">
        <f>IF(ISNUMBER(AVERAGEIFS(Observed!AO$2:AO$2369,Observed!$A$2:$A$2369,$A584,Observed!$C$2:$C$2369,$C584)),AVERAGEIFS(Observed!AO$2:AO$2369,Observed!$A$2:$A$2369,$A584,Observed!$C$2:$C$2369,$C584),"")</f>
        <v/>
      </c>
      <c r="AP584" s="41" t="str">
        <f>IF(ISNUMBER(AVERAGEIFS(Observed!AP$2:AP$2369,Observed!$A$2:$A$2369,$A584,Observed!$C$2:$C$2369,$C584)),AVERAGEIFS(Observed!AP$2:AP$2369,Observed!$A$2:$A$2369,$A584,Observed!$C$2:$C$2369,$C584),"")</f>
        <v/>
      </c>
      <c r="AQ584" s="40" t="str">
        <f>IF(ISNUMBER(AVERAGEIFS(Observed!AQ$2:AQ$2369,Observed!$A$2:$A$2369,$A584,Observed!$C$2:$C$2369,$C584)),AVERAGEIFS(Observed!AQ$2:AQ$2369,Observed!$A$2:$A$2369,$A584,Observed!$C$2:$C$2369,$C584),"")</f>
        <v/>
      </c>
      <c r="AR584" s="40" t="str">
        <f>IF(ISNUMBER(AVERAGEIFS(Observed!AR$2:AR$2369,Observed!$A$2:$A$2369,$A584,Observed!$C$2:$C$2369,$C584)),AVERAGEIFS(Observed!AR$2:AR$2369,Observed!$A$2:$A$2369,$A584,Observed!$C$2:$C$2369,$C584),"")</f>
        <v/>
      </c>
      <c r="AS584" s="3">
        <f>COUNTIFS(Observed!$A$2:$A$2369,$A584,Observed!$C$2:$C$2369,$C584)</f>
        <v>2</v>
      </c>
      <c r="AT584" s="3">
        <f t="shared" si="9"/>
        <v>4</v>
      </c>
    </row>
    <row r="585" spans="1:46" x14ac:dyDescent="0.25">
      <c r="A585" t="s">
        <v>67</v>
      </c>
      <c r="B585" t="s">
        <v>68</v>
      </c>
      <c r="C585" s="7">
        <v>42193</v>
      </c>
      <c r="D585" t="s">
        <v>101</v>
      </c>
      <c r="F585">
        <v>200</v>
      </c>
      <c r="J585" t="s">
        <v>97</v>
      </c>
      <c r="K585" t="s">
        <v>78</v>
      </c>
      <c r="L585">
        <v>5</v>
      </c>
      <c r="M585" t="s">
        <v>75</v>
      </c>
      <c r="N585" s="39">
        <f>IF(ISNUMBER(AVERAGEIFS(Observed!N$2:N$2369,Observed!$A$2:$A$2369,$A585,Observed!$C$2:$C$2369,$C585)),AVERAGEIFS(Observed!N$2:N$2369,Observed!$A$2:$A$2369,$A585,Observed!$C$2:$C$2369,$C585),"")</f>
        <v>974.59999999999991</v>
      </c>
      <c r="O585" s="40">
        <f>IF(ISNUMBER(AVERAGEIFS(Observed!O$2:O$2369,Observed!$A$2:$A$2369,$A585,Observed!$C$2:$C$2369,$C585)),AVERAGEIFS(Observed!O$2:O$2369,Observed!$A$2:$A$2369,$A585,Observed!$C$2:$C$2369,$C585),"")</f>
        <v>97.460000000000008</v>
      </c>
      <c r="P585" s="40" t="str">
        <f>IF(ISNUMBER(AVERAGEIFS(Observed!P$2:P$2369,Observed!$A$2:$A$2369,$A585,Observed!$C$2:$C$2369,$C585)),AVERAGEIFS(Observed!P$2:P$2369,Observed!$A$2:$A$2369,$A585,Observed!$C$2:$C$2369,$C585),"")</f>
        <v/>
      </c>
      <c r="Q585" s="40" t="str">
        <f>IF(ISNUMBER(AVERAGEIFS(Observed!Q$2:Q$2369,Observed!$A$2:$A$2369,$A585,Observed!$C$2:$C$2369,$C585)),AVERAGEIFS(Observed!Q$2:Q$2369,Observed!$A$2:$A$2369,$A585,Observed!$C$2:$C$2369,$C585),"")</f>
        <v/>
      </c>
      <c r="R585" s="40" t="str">
        <f>IF(ISNUMBER(AVERAGEIFS(Observed!R$2:R$2369,Observed!$A$2:$A$2369,$A585,Observed!$C$2:$C$2369,$C585)),AVERAGEIFS(Observed!R$2:R$2369,Observed!$A$2:$A$2369,$A585,Observed!$C$2:$C$2369,$C585),"")</f>
        <v/>
      </c>
      <c r="S585" s="41" t="str">
        <f>IF(ISNUMBER(AVERAGEIFS(Observed!S$2:S$2369,Observed!$A$2:$A$2369,$A585,Observed!$C$2:$C$2369,$C585)),AVERAGEIFS(Observed!S$2:S$2369,Observed!$A$2:$A$2369,$A585,Observed!$C$2:$C$2369,$C585),"")</f>
        <v/>
      </c>
      <c r="T585" s="41" t="str">
        <f>IF(ISNUMBER(AVERAGEIFS(Observed!T$2:T$2369,Observed!$A$2:$A$2369,$A585,Observed!$C$2:$C$2369,$C585)),AVERAGEIFS(Observed!T$2:T$2369,Observed!$A$2:$A$2369,$A585,Observed!$C$2:$C$2369,$C585),"")</f>
        <v/>
      </c>
      <c r="U585" s="41" t="str">
        <f>IF(ISNUMBER(AVERAGEIFS(Observed!U$2:U$2369,Observed!$A$2:$A$2369,$A585,Observed!$C$2:$C$2369,$C585)),AVERAGEIFS(Observed!U$2:U$2369,Observed!$A$2:$A$2369,$A585,Observed!$C$2:$C$2369,$C585),"")</f>
        <v/>
      </c>
      <c r="V585" s="40" t="str">
        <f>IF(ISNUMBER(AVERAGEIFS(Observed!V$2:V$2369,Observed!$A$2:$A$2369,$A585,Observed!$C$2:$C$2369,$C585)),AVERAGEIFS(Observed!V$2:V$2369,Observed!$A$2:$A$2369,$A585,Observed!$C$2:$C$2369,$C585),"")</f>
        <v/>
      </c>
      <c r="W585" s="8" t="str">
        <f>IF(ISNUMBER(AVERAGEIFS(Observed!W$2:W$2369,Observed!$A$2:$A$2369,$A585,Observed!$C$2:$C$2369,$C585)),AVERAGEIFS(Observed!W$2:W$2369,Observed!$A$2:$A$2369,$A585,Observed!$C$2:$C$2369,$C585),"")</f>
        <v/>
      </c>
      <c r="X585" s="8" t="str">
        <f>IF(ISNUMBER(AVERAGEIFS(Observed!X$2:X$2369,Observed!$A$2:$A$2369,$A585,Observed!$C$2:$C$2369,$C585)),AVERAGEIFS(Observed!X$2:X$2369,Observed!$A$2:$A$2369,$A585,Observed!$C$2:$C$2369,$C585),"")</f>
        <v/>
      </c>
      <c r="Y585" s="40" t="str">
        <f>IF(ISNUMBER(AVERAGEIFS(Observed!Y$2:Y$2369,Observed!$A$2:$A$2369,$A585,Observed!$C$2:$C$2369,$C585)),AVERAGEIFS(Observed!Y$2:Y$2369,Observed!$A$2:$A$2369,$A585,Observed!$C$2:$C$2369,$C585),"")</f>
        <v/>
      </c>
      <c r="Z585" s="40" t="str">
        <f>IF(ISNUMBER(AVERAGEIFS(Observed!Z$2:Z$2369,Observed!$A$2:$A$2369,$A585,Observed!$C$2:$C$2369,$C585)),AVERAGEIFS(Observed!Z$2:Z$2369,Observed!$A$2:$A$2369,$A585,Observed!$C$2:$C$2369,$C585),"")</f>
        <v/>
      </c>
      <c r="AA585" s="40" t="str">
        <f>IF(ISNUMBER(AVERAGEIFS(Observed!AA$2:AA$2369,Observed!$A$2:$A$2369,$A585,Observed!$C$2:$C$2369,$C585)),AVERAGEIFS(Observed!AA$2:AA$2369,Observed!$A$2:$A$2369,$A585,Observed!$C$2:$C$2369,$C585),"")</f>
        <v/>
      </c>
      <c r="AB585" s="40" t="str">
        <f>IF(ISNUMBER(AVERAGEIFS(Observed!AB$2:AB$2369,Observed!$A$2:$A$2369,$A585,Observed!$C$2:$C$2369,$C585)),AVERAGEIFS(Observed!AB$2:AB$2369,Observed!$A$2:$A$2369,$A585,Observed!$C$2:$C$2369,$C585),"")</f>
        <v/>
      </c>
      <c r="AC585" s="40" t="str">
        <f>IF(ISNUMBER(AVERAGEIFS(Observed!AC$2:AC$2369,Observed!$A$2:$A$2369,$A585,Observed!$C$2:$C$2369,$C585)),AVERAGEIFS(Observed!AC$2:AC$2369,Observed!$A$2:$A$2369,$A585,Observed!$C$2:$C$2369,$C585),"")</f>
        <v/>
      </c>
      <c r="AD585" s="40" t="str">
        <f>IF(ISNUMBER(AVERAGEIFS(Observed!AD$2:AD$2369,Observed!$A$2:$A$2369,$A585,Observed!$C$2:$C$2369,$C585)),AVERAGEIFS(Observed!AD$2:AD$2369,Observed!$A$2:$A$2369,$A585,Observed!$C$2:$C$2369,$C585),"")</f>
        <v/>
      </c>
      <c r="AE585" s="40" t="str">
        <f>IF(ISNUMBER(AVERAGEIFS(Observed!AE$2:AE$2369,Observed!$A$2:$A$2369,$A585,Observed!$C$2:$C$2369,$C585)),AVERAGEIFS(Observed!AE$2:AE$2369,Observed!$A$2:$A$2369,$A585,Observed!$C$2:$C$2369,$C585),"")</f>
        <v/>
      </c>
      <c r="AF585" s="40" t="str">
        <f>IF(ISNUMBER(AVERAGEIFS(Observed!AF$2:AF$2369,Observed!$A$2:$A$2369,$A585,Observed!$C$2:$C$2369,$C585)),AVERAGEIFS(Observed!AF$2:AF$2369,Observed!$A$2:$A$2369,$A585,Observed!$C$2:$C$2369,$C585),"")</f>
        <v/>
      </c>
      <c r="AG585" s="40">
        <f>IF(ISNUMBER(AVERAGEIFS(Observed!AG$2:AG$2369,Observed!$A$2:$A$2369,$A585,Observed!$C$2:$C$2369,$C585)),AVERAGEIFS(Observed!AG$2:AG$2369,Observed!$A$2:$A$2369,$A585,Observed!$C$2:$C$2369,$C585),"")</f>
        <v>2.62</v>
      </c>
      <c r="AH585" s="41">
        <f>IF(ISNUMBER(AVERAGEIFS(Observed!AH$2:AH$2369,Observed!$A$2:$A$2369,$A585,Observed!$C$2:$C$2369,$C585)),AVERAGEIFS(Observed!AH$2:AH$2369,Observed!$A$2:$A$2369,$A585,Observed!$C$2:$C$2369,$C585),"")</f>
        <v>4.2000000000000003E-2</v>
      </c>
      <c r="AI585" s="41">
        <f>IF(ISNUMBER(AVERAGEIFS(Observed!AI$2:AI$2369,Observed!$A$2:$A$2369,$A585,Observed!$C$2:$C$2369,$C585)),AVERAGEIFS(Observed!AI$2:AI$2369,Observed!$A$2:$A$2369,$A585,Observed!$C$2:$C$2369,$C585),"")</f>
        <v>4.2000000000000003E-2</v>
      </c>
      <c r="AJ585" s="41" t="str">
        <f>IF(ISNUMBER(AVERAGEIFS(Observed!AJ$2:AJ$2369,Observed!$A$2:$A$2369,$A585,Observed!$C$2:$C$2369,$C585)),AVERAGEIFS(Observed!AJ$2:AJ$2369,Observed!$A$2:$A$2369,$A585,Observed!$C$2:$C$2369,$C585),"")</f>
        <v/>
      </c>
      <c r="AK585" s="40" t="str">
        <f>IF(ISNUMBER(AVERAGEIFS(Observed!AK$2:AK$2369,Observed!$A$2:$A$2369,$A585,Observed!$C$2:$C$2369,$C585)),AVERAGEIFS(Observed!AK$2:AK$2369,Observed!$A$2:$A$2369,$A585,Observed!$C$2:$C$2369,$C585),"")</f>
        <v/>
      </c>
      <c r="AL585" s="41" t="str">
        <f>IF(ISNUMBER(AVERAGEIFS(Observed!AL$2:AL$2369,Observed!$A$2:$A$2369,$A585,Observed!$C$2:$C$2369,$C585)),AVERAGEIFS(Observed!AL$2:AL$2369,Observed!$A$2:$A$2369,$A585,Observed!$C$2:$C$2369,$C585),"")</f>
        <v/>
      </c>
      <c r="AM585" s="40" t="str">
        <f>IF(ISNUMBER(AVERAGEIFS(Observed!AM$2:AM$2369,Observed!$A$2:$A$2369,$A585,Observed!$C$2:$C$2369,$C585)),AVERAGEIFS(Observed!AM$2:AM$2369,Observed!$A$2:$A$2369,$A585,Observed!$C$2:$C$2369,$C585),"")</f>
        <v/>
      </c>
      <c r="AN585" s="40" t="str">
        <f>IF(ISNUMBER(AVERAGEIFS(Observed!AN$2:AN$2369,Observed!$A$2:$A$2369,$A585,Observed!$C$2:$C$2369,$C585)),AVERAGEIFS(Observed!AN$2:AN$2369,Observed!$A$2:$A$2369,$A585,Observed!$C$2:$C$2369,$C585),"")</f>
        <v/>
      </c>
      <c r="AO585" s="40" t="str">
        <f>IF(ISNUMBER(AVERAGEIFS(Observed!AO$2:AO$2369,Observed!$A$2:$A$2369,$A585,Observed!$C$2:$C$2369,$C585)),AVERAGEIFS(Observed!AO$2:AO$2369,Observed!$A$2:$A$2369,$A585,Observed!$C$2:$C$2369,$C585),"")</f>
        <v/>
      </c>
      <c r="AP585" s="41" t="str">
        <f>IF(ISNUMBER(AVERAGEIFS(Observed!AP$2:AP$2369,Observed!$A$2:$A$2369,$A585,Observed!$C$2:$C$2369,$C585)),AVERAGEIFS(Observed!AP$2:AP$2369,Observed!$A$2:$A$2369,$A585,Observed!$C$2:$C$2369,$C585),"")</f>
        <v/>
      </c>
      <c r="AQ585" s="40" t="str">
        <f>IF(ISNUMBER(AVERAGEIFS(Observed!AQ$2:AQ$2369,Observed!$A$2:$A$2369,$A585,Observed!$C$2:$C$2369,$C585)),AVERAGEIFS(Observed!AQ$2:AQ$2369,Observed!$A$2:$A$2369,$A585,Observed!$C$2:$C$2369,$C585),"")</f>
        <v/>
      </c>
      <c r="AR585" s="40" t="str">
        <f>IF(ISNUMBER(AVERAGEIFS(Observed!AR$2:AR$2369,Observed!$A$2:$A$2369,$A585,Observed!$C$2:$C$2369,$C585)),AVERAGEIFS(Observed!AR$2:AR$2369,Observed!$A$2:$A$2369,$A585,Observed!$C$2:$C$2369,$C585),"")</f>
        <v/>
      </c>
      <c r="AS585" s="3">
        <f>COUNTIFS(Observed!$A$2:$A$2369,$A585,Observed!$C$2:$C$2369,$C585)</f>
        <v>2</v>
      </c>
      <c r="AT585" s="3">
        <f t="shared" si="9"/>
        <v>4</v>
      </c>
    </row>
    <row r="586" spans="1:46" x14ac:dyDescent="0.25">
      <c r="A586" t="s">
        <v>73</v>
      </c>
      <c r="B586" t="s">
        <v>68</v>
      </c>
      <c r="C586" s="7">
        <v>42193</v>
      </c>
      <c r="D586" t="s">
        <v>101</v>
      </c>
      <c r="F586">
        <v>350</v>
      </c>
      <c r="J586" t="s">
        <v>97</v>
      </c>
      <c r="K586" t="s">
        <v>78</v>
      </c>
      <c r="L586">
        <v>5</v>
      </c>
      <c r="M586" t="s">
        <v>75</v>
      </c>
      <c r="N586" s="39">
        <f>IF(ISNUMBER(AVERAGEIFS(Observed!N$2:N$2369,Observed!$A$2:$A$2369,$A586,Observed!$C$2:$C$2369,$C586)),AVERAGEIFS(Observed!N$2:N$2369,Observed!$A$2:$A$2369,$A586,Observed!$C$2:$C$2369,$C586),"")</f>
        <v>1404.6</v>
      </c>
      <c r="O586" s="40">
        <f>IF(ISNUMBER(AVERAGEIFS(Observed!O$2:O$2369,Observed!$A$2:$A$2369,$A586,Observed!$C$2:$C$2369,$C586)),AVERAGEIFS(Observed!O$2:O$2369,Observed!$A$2:$A$2369,$A586,Observed!$C$2:$C$2369,$C586),"")</f>
        <v>140.46</v>
      </c>
      <c r="P586" s="40" t="str">
        <f>IF(ISNUMBER(AVERAGEIFS(Observed!P$2:P$2369,Observed!$A$2:$A$2369,$A586,Observed!$C$2:$C$2369,$C586)),AVERAGEIFS(Observed!P$2:P$2369,Observed!$A$2:$A$2369,$A586,Observed!$C$2:$C$2369,$C586),"")</f>
        <v/>
      </c>
      <c r="Q586" s="40" t="str">
        <f>IF(ISNUMBER(AVERAGEIFS(Observed!Q$2:Q$2369,Observed!$A$2:$A$2369,$A586,Observed!$C$2:$C$2369,$C586)),AVERAGEIFS(Observed!Q$2:Q$2369,Observed!$A$2:$A$2369,$A586,Observed!$C$2:$C$2369,$C586),"")</f>
        <v/>
      </c>
      <c r="R586" s="40" t="str">
        <f>IF(ISNUMBER(AVERAGEIFS(Observed!R$2:R$2369,Observed!$A$2:$A$2369,$A586,Observed!$C$2:$C$2369,$C586)),AVERAGEIFS(Observed!R$2:R$2369,Observed!$A$2:$A$2369,$A586,Observed!$C$2:$C$2369,$C586),"")</f>
        <v/>
      </c>
      <c r="S586" s="41" t="str">
        <f>IF(ISNUMBER(AVERAGEIFS(Observed!S$2:S$2369,Observed!$A$2:$A$2369,$A586,Observed!$C$2:$C$2369,$C586)),AVERAGEIFS(Observed!S$2:S$2369,Observed!$A$2:$A$2369,$A586,Observed!$C$2:$C$2369,$C586),"")</f>
        <v/>
      </c>
      <c r="T586" s="41" t="str">
        <f>IF(ISNUMBER(AVERAGEIFS(Observed!T$2:T$2369,Observed!$A$2:$A$2369,$A586,Observed!$C$2:$C$2369,$C586)),AVERAGEIFS(Observed!T$2:T$2369,Observed!$A$2:$A$2369,$A586,Observed!$C$2:$C$2369,$C586),"")</f>
        <v/>
      </c>
      <c r="U586" s="41" t="str">
        <f>IF(ISNUMBER(AVERAGEIFS(Observed!U$2:U$2369,Observed!$A$2:$A$2369,$A586,Observed!$C$2:$C$2369,$C586)),AVERAGEIFS(Observed!U$2:U$2369,Observed!$A$2:$A$2369,$A586,Observed!$C$2:$C$2369,$C586),"")</f>
        <v/>
      </c>
      <c r="V586" s="40" t="str">
        <f>IF(ISNUMBER(AVERAGEIFS(Observed!V$2:V$2369,Observed!$A$2:$A$2369,$A586,Observed!$C$2:$C$2369,$C586)),AVERAGEIFS(Observed!V$2:V$2369,Observed!$A$2:$A$2369,$A586,Observed!$C$2:$C$2369,$C586),"")</f>
        <v/>
      </c>
      <c r="W586" s="8" t="str">
        <f>IF(ISNUMBER(AVERAGEIFS(Observed!W$2:W$2369,Observed!$A$2:$A$2369,$A586,Observed!$C$2:$C$2369,$C586)),AVERAGEIFS(Observed!W$2:W$2369,Observed!$A$2:$A$2369,$A586,Observed!$C$2:$C$2369,$C586),"")</f>
        <v/>
      </c>
      <c r="X586" s="8" t="str">
        <f>IF(ISNUMBER(AVERAGEIFS(Observed!X$2:X$2369,Observed!$A$2:$A$2369,$A586,Observed!$C$2:$C$2369,$C586)),AVERAGEIFS(Observed!X$2:X$2369,Observed!$A$2:$A$2369,$A586,Observed!$C$2:$C$2369,$C586),"")</f>
        <v/>
      </c>
      <c r="Y586" s="40" t="str">
        <f>IF(ISNUMBER(AVERAGEIFS(Observed!Y$2:Y$2369,Observed!$A$2:$A$2369,$A586,Observed!$C$2:$C$2369,$C586)),AVERAGEIFS(Observed!Y$2:Y$2369,Observed!$A$2:$A$2369,$A586,Observed!$C$2:$C$2369,$C586),"")</f>
        <v/>
      </c>
      <c r="Z586" s="40" t="str">
        <f>IF(ISNUMBER(AVERAGEIFS(Observed!Z$2:Z$2369,Observed!$A$2:$A$2369,$A586,Observed!$C$2:$C$2369,$C586)),AVERAGEIFS(Observed!Z$2:Z$2369,Observed!$A$2:$A$2369,$A586,Observed!$C$2:$C$2369,$C586),"")</f>
        <v/>
      </c>
      <c r="AA586" s="40" t="str">
        <f>IF(ISNUMBER(AVERAGEIFS(Observed!AA$2:AA$2369,Observed!$A$2:$A$2369,$A586,Observed!$C$2:$C$2369,$C586)),AVERAGEIFS(Observed!AA$2:AA$2369,Observed!$A$2:$A$2369,$A586,Observed!$C$2:$C$2369,$C586),"")</f>
        <v/>
      </c>
      <c r="AB586" s="40" t="str">
        <f>IF(ISNUMBER(AVERAGEIFS(Observed!AB$2:AB$2369,Observed!$A$2:$A$2369,$A586,Observed!$C$2:$C$2369,$C586)),AVERAGEIFS(Observed!AB$2:AB$2369,Observed!$A$2:$A$2369,$A586,Observed!$C$2:$C$2369,$C586),"")</f>
        <v/>
      </c>
      <c r="AC586" s="40" t="str">
        <f>IF(ISNUMBER(AVERAGEIFS(Observed!AC$2:AC$2369,Observed!$A$2:$A$2369,$A586,Observed!$C$2:$C$2369,$C586)),AVERAGEIFS(Observed!AC$2:AC$2369,Observed!$A$2:$A$2369,$A586,Observed!$C$2:$C$2369,$C586),"")</f>
        <v/>
      </c>
      <c r="AD586" s="40" t="str">
        <f>IF(ISNUMBER(AVERAGEIFS(Observed!AD$2:AD$2369,Observed!$A$2:$A$2369,$A586,Observed!$C$2:$C$2369,$C586)),AVERAGEIFS(Observed!AD$2:AD$2369,Observed!$A$2:$A$2369,$A586,Observed!$C$2:$C$2369,$C586),"")</f>
        <v/>
      </c>
      <c r="AE586" s="40" t="str">
        <f>IF(ISNUMBER(AVERAGEIFS(Observed!AE$2:AE$2369,Observed!$A$2:$A$2369,$A586,Observed!$C$2:$C$2369,$C586)),AVERAGEIFS(Observed!AE$2:AE$2369,Observed!$A$2:$A$2369,$A586,Observed!$C$2:$C$2369,$C586),"")</f>
        <v/>
      </c>
      <c r="AF586" s="40" t="str">
        <f>IF(ISNUMBER(AVERAGEIFS(Observed!AF$2:AF$2369,Observed!$A$2:$A$2369,$A586,Observed!$C$2:$C$2369,$C586)),AVERAGEIFS(Observed!AF$2:AF$2369,Observed!$A$2:$A$2369,$A586,Observed!$C$2:$C$2369,$C586),"")</f>
        <v/>
      </c>
      <c r="AG586" s="40">
        <f>IF(ISNUMBER(AVERAGEIFS(Observed!AG$2:AG$2369,Observed!$A$2:$A$2369,$A586,Observed!$C$2:$C$2369,$C586)),AVERAGEIFS(Observed!AG$2:AG$2369,Observed!$A$2:$A$2369,$A586,Observed!$C$2:$C$2369,$C586),"")</f>
        <v>2.8200000000000003</v>
      </c>
      <c r="AH586" s="41">
        <f>IF(ISNUMBER(AVERAGEIFS(Observed!AH$2:AH$2369,Observed!$A$2:$A$2369,$A586,Observed!$C$2:$C$2369,$C586)),AVERAGEIFS(Observed!AH$2:AH$2369,Observed!$A$2:$A$2369,$A586,Observed!$C$2:$C$2369,$C586),"")</f>
        <v>4.5499999999999999E-2</v>
      </c>
      <c r="AI586" s="41">
        <f>IF(ISNUMBER(AVERAGEIFS(Observed!AI$2:AI$2369,Observed!$A$2:$A$2369,$A586,Observed!$C$2:$C$2369,$C586)),AVERAGEIFS(Observed!AI$2:AI$2369,Observed!$A$2:$A$2369,$A586,Observed!$C$2:$C$2369,$C586),"")</f>
        <v>4.5499999999999999E-2</v>
      </c>
      <c r="AJ586" s="41" t="str">
        <f>IF(ISNUMBER(AVERAGEIFS(Observed!AJ$2:AJ$2369,Observed!$A$2:$A$2369,$A586,Observed!$C$2:$C$2369,$C586)),AVERAGEIFS(Observed!AJ$2:AJ$2369,Observed!$A$2:$A$2369,$A586,Observed!$C$2:$C$2369,$C586),"")</f>
        <v/>
      </c>
      <c r="AK586" s="40" t="str">
        <f>IF(ISNUMBER(AVERAGEIFS(Observed!AK$2:AK$2369,Observed!$A$2:$A$2369,$A586,Observed!$C$2:$C$2369,$C586)),AVERAGEIFS(Observed!AK$2:AK$2369,Observed!$A$2:$A$2369,$A586,Observed!$C$2:$C$2369,$C586),"")</f>
        <v/>
      </c>
      <c r="AL586" s="41" t="str">
        <f>IF(ISNUMBER(AVERAGEIFS(Observed!AL$2:AL$2369,Observed!$A$2:$A$2369,$A586,Observed!$C$2:$C$2369,$C586)),AVERAGEIFS(Observed!AL$2:AL$2369,Observed!$A$2:$A$2369,$A586,Observed!$C$2:$C$2369,$C586),"")</f>
        <v/>
      </c>
      <c r="AM586" s="40" t="str">
        <f>IF(ISNUMBER(AVERAGEIFS(Observed!AM$2:AM$2369,Observed!$A$2:$A$2369,$A586,Observed!$C$2:$C$2369,$C586)),AVERAGEIFS(Observed!AM$2:AM$2369,Observed!$A$2:$A$2369,$A586,Observed!$C$2:$C$2369,$C586),"")</f>
        <v/>
      </c>
      <c r="AN586" s="40" t="str">
        <f>IF(ISNUMBER(AVERAGEIFS(Observed!AN$2:AN$2369,Observed!$A$2:$A$2369,$A586,Observed!$C$2:$C$2369,$C586)),AVERAGEIFS(Observed!AN$2:AN$2369,Observed!$A$2:$A$2369,$A586,Observed!$C$2:$C$2369,$C586),"")</f>
        <v/>
      </c>
      <c r="AO586" s="40" t="str">
        <f>IF(ISNUMBER(AVERAGEIFS(Observed!AO$2:AO$2369,Observed!$A$2:$A$2369,$A586,Observed!$C$2:$C$2369,$C586)),AVERAGEIFS(Observed!AO$2:AO$2369,Observed!$A$2:$A$2369,$A586,Observed!$C$2:$C$2369,$C586),"")</f>
        <v/>
      </c>
      <c r="AP586" s="41" t="str">
        <f>IF(ISNUMBER(AVERAGEIFS(Observed!AP$2:AP$2369,Observed!$A$2:$A$2369,$A586,Observed!$C$2:$C$2369,$C586)),AVERAGEIFS(Observed!AP$2:AP$2369,Observed!$A$2:$A$2369,$A586,Observed!$C$2:$C$2369,$C586),"")</f>
        <v/>
      </c>
      <c r="AQ586" s="40" t="str">
        <f>IF(ISNUMBER(AVERAGEIFS(Observed!AQ$2:AQ$2369,Observed!$A$2:$A$2369,$A586,Observed!$C$2:$C$2369,$C586)),AVERAGEIFS(Observed!AQ$2:AQ$2369,Observed!$A$2:$A$2369,$A586,Observed!$C$2:$C$2369,$C586),"")</f>
        <v/>
      </c>
      <c r="AR586" s="40" t="str">
        <f>IF(ISNUMBER(AVERAGEIFS(Observed!AR$2:AR$2369,Observed!$A$2:$A$2369,$A586,Observed!$C$2:$C$2369,$C586)),AVERAGEIFS(Observed!AR$2:AR$2369,Observed!$A$2:$A$2369,$A586,Observed!$C$2:$C$2369,$C586),"")</f>
        <v/>
      </c>
      <c r="AS586" s="3">
        <f>COUNTIFS(Observed!$A$2:$A$2369,$A586,Observed!$C$2:$C$2369,$C586)</f>
        <v>2</v>
      </c>
      <c r="AT586" s="3">
        <f t="shared" si="9"/>
        <v>4</v>
      </c>
    </row>
    <row r="587" spans="1:46" x14ac:dyDescent="0.25">
      <c r="A587" t="s">
        <v>72</v>
      </c>
      <c r="B587" t="s">
        <v>68</v>
      </c>
      <c r="C587" s="7">
        <v>42193</v>
      </c>
      <c r="D587" t="s">
        <v>101</v>
      </c>
      <c r="F587">
        <v>500</v>
      </c>
      <c r="J587" t="s">
        <v>97</v>
      </c>
      <c r="K587" t="s">
        <v>78</v>
      </c>
      <c r="L587">
        <v>5</v>
      </c>
      <c r="M587" t="s">
        <v>75</v>
      </c>
      <c r="N587" s="39">
        <f>IF(ISNUMBER(AVERAGEIFS(Observed!N$2:N$2369,Observed!$A$2:$A$2369,$A587,Observed!$C$2:$C$2369,$C587)),AVERAGEIFS(Observed!N$2:N$2369,Observed!$A$2:$A$2369,$A587,Observed!$C$2:$C$2369,$C587),"")</f>
        <v>1241.2</v>
      </c>
      <c r="O587" s="40">
        <f>IF(ISNUMBER(AVERAGEIFS(Observed!O$2:O$2369,Observed!$A$2:$A$2369,$A587,Observed!$C$2:$C$2369,$C587)),AVERAGEIFS(Observed!O$2:O$2369,Observed!$A$2:$A$2369,$A587,Observed!$C$2:$C$2369,$C587),"")</f>
        <v>124.12</v>
      </c>
      <c r="P587" s="40" t="str">
        <f>IF(ISNUMBER(AVERAGEIFS(Observed!P$2:P$2369,Observed!$A$2:$A$2369,$A587,Observed!$C$2:$C$2369,$C587)),AVERAGEIFS(Observed!P$2:P$2369,Observed!$A$2:$A$2369,$A587,Observed!$C$2:$C$2369,$C587),"")</f>
        <v/>
      </c>
      <c r="Q587" s="40" t="str">
        <f>IF(ISNUMBER(AVERAGEIFS(Observed!Q$2:Q$2369,Observed!$A$2:$A$2369,$A587,Observed!$C$2:$C$2369,$C587)),AVERAGEIFS(Observed!Q$2:Q$2369,Observed!$A$2:$A$2369,$A587,Observed!$C$2:$C$2369,$C587),"")</f>
        <v/>
      </c>
      <c r="R587" s="40" t="str">
        <f>IF(ISNUMBER(AVERAGEIFS(Observed!R$2:R$2369,Observed!$A$2:$A$2369,$A587,Observed!$C$2:$C$2369,$C587)),AVERAGEIFS(Observed!R$2:R$2369,Observed!$A$2:$A$2369,$A587,Observed!$C$2:$C$2369,$C587),"")</f>
        <v/>
      </c>
      <c r="S587" s="41" t="str">
        <f>IF(ISNUMBER(AVERAGEIFS(Observed!S$2:S$2369,Observed!$A$2:$A$2369,$A587,Observed!$C$2:$C$2369,$C587)),AVERAGEIFS(Observed!S$2:S$2369,Observed!$A$2:$A$2369,$A587,Observed!$C$2:$C$2369,$C587),"")</f>
        <v/>
      </c>
      <c r="T587" s="41" t="str">
        <f>IF(ISNUMBER(AVERAGEIFS(Observed!T$2:T$2369,Observed!$A$2:$A$2369,$A587,Observed!$C$2:$C$2369,$C587)),AVERAGEIFS(Observed!T$2:T$2369,Observed!$A$2:$A$2369,$A587,Observed!$C$2:$C$2369,$C587),"")</f>
        <v/>
      </c>
      <c r="U587" s="41" t="str">
        <f>IF(ISNUMBER(AVERAGEIFS(Observed!U$2:U$2369,Observed!$A$2:$A$2369,$A587,Observed!$C$2:$C$2369,$C587)),AVERAGEIFS(Observed!U$2:U$2369,Observed!$A$2:$A$2369,$A587,Observed!$C$2:$C$2369,$C587),"")</f>
        <v/>
      </c>
      <c r="V587" s="40" t="str">
        <f>IF(ISNUMBER(AVERAGEIFS(Observed!V$2:V$2369,Observed!$A$2:$A$2369,$A587,Observed!$C$2:$C$2369,$C587)),AVERAGEIFS(Observed!V$2:V$2369,Observed!$A$2:$A$2369,$A587,Observed!$C$2:$C$2369,$C587),"")</f>
        <v/>
      </c>
      <c r="W587" s="8" t="str">
        <f>IF(ISNUMBER(AVERAGEIFS(Observed!W$2:W$2369,Observed!$A$2:$A$2369,$A587,Observed!$C$2:$C$2369,$C587)),AVERAGEIFS(Observed!W$2:W$2369,Observed!$A$2:$A$2369,$A587,Observed!$C$2:$C$2369,$C587),"")</f>
        <v/>
      </c>
      <c r="X587" s="8" t="str">
        <f>IF(ISNUMBER(AVERAGEIFS(Observed!X$2:X$2369,Observed!$A$2:$A$2369,$A587,Observed!$C$2:$C$2369,$C587)),AVERAGEIFS(Observed!X$2:X$2369,Observed!$A$2:$A$2369,$A587,Observed!$C$2:$C$2369,$C587),"")</f>
        <v/>
      </c>
      <c r="Y587" s="40" t="str">
        <f>IF(ISNUMBER(AVERAGEIFS(Observed!Y$2:Y$2369,Observed!$A$2:$A$2369,$A587,Observed!$C$2:$C$2369,$C587)),AVERAGEIFS(Observed!Y$2:Y$2369,Observed!$A$2:$A$2369,$A587,Observed!$C$2:$C$2369,$C587),"")</f>
        <v/>
      </c>
      <c r="Z587" s="40" t="str">
        <f>IF(ISNUMBER(AVERAGEIFS(Observed!Z$2:Z$2369,Observed!$A$2:$A$2369,$A587,Observed!$C$2:$C$2369,$C587)),AVERAGEIFS(Observed!Z$2:Z$2369,Observed!$A$2:$A$2369,$A587,Observed!$C$2:$C$2369,$C587),"")</f>
        <v/>
      </c>
      <c r="AA587" s="40" t="str">
        <f>IF(ISNUMBER(AVERAGEIFS(Observed!AA$2:AA$2369,Observed!$A$2:$A$2369,$A587,Observed!$C$2:$C$2369,$C587)),AVERAGEIFS(Observed!AA$2:AA$2369,Observed!$A$2:$A$2369,$A587,Observed!$C$2:$C$2369,$C587),"")</f>
        <v/>
      </c>
      <c r="AB587" s="40" t="str">
        <f>IF(ISNUMBER(AVERAGEIFS(Observed!AB$2:AB$2369,Observed!$A$2:$A$2369,$A587,Observed!$C$2:$C$2369,$C587)),AVERAGEIFS(Observed!AB$2:AB$2369,Observed!$A$2:$A$2369,$A587,Observed!$C$2:$C$2369,$C587),"")</f>
        <v/>
      </c>
      <c r="AC587" s="40" t="str">
        <f>IF(ISNUMBER(AVERAGEIFS(Observed!AC$2:AC$2369,Observed!$A$2:$A$2369,$A587,Observed!$C$2:$C$2369,$C587)),AVERAGEIFS(Observed!AC$2:AC$2369,Observed!$A$2:$A$2369,$A587,Observed!$C$2:$C$2369,$C587),"")</f>
        <v/>
      </c>
      <c r="AD587" s="40" t="str">
        <f>IF(ISNUMBER(AVERAGEIFS(Observed!AD$2:AD$2369,Observed!$A$2:$A$2369,$A587,Observed!$C$2:$C$2369,$C587)),AVERAGEIFS(Observed!AD$2:AD$2369,Observed!$A$2:$A$2369,$A587,Observed!$C$2:$C$2369,$C587),"")</f>
        <v/>
      </c>
      <c r="AE587" s="40" t="str">
        <f>IF(ISNUMBER(AVERAGEIFS(Observed!AE$2:AE$2369,Observed!$A$2:$A$2369,$A587,Observed!$C$2:$C$2369,$C587)),AVERAGEIFS(Observed!AE$2:AE$2369,Observed!$A$2:$A$2369,$A587,Observed!$C$2:$C$2369,$C587),"")</f>
        <v/>
      </c>
      <c r="AF587" s="40" t="str">
        <f>IF(ISNUMBER(AVERAGEIFS(Observed!AF$2:AF$2369,Observed!$A$2:$A$2369,$A587,Observed!$C$2:$C$2369,$C587)),AVERAGEIFS(Observed!AF$2:AF$2369,Observed!$A$2:$A$2369,$A587,Observed!$C$2:$C$2369,$C587),"")</f>
        <v/>
      </c>
      <c r="AG587" s="40">
        <f>IF(ISNUMBER(AVERAGEIFS(Observed!AG$2:AG$2369,Observed!$A$2:$A$2369,$A587,Observed!$C$2:$C$2369,$C587)),AVERAGEIFS(Observed!AG$2:AG$2369,Observed!$A$2:$A$2369,$A587,Observed!$C$2:$C$2369,$C587),"")</f>
        <v>2.5</v>
      </c>
      <c r="AH587" s="41">
        <f>IF(ISNUMBER(AVERAGEIFS(Observed!AH$2:AH$2369,Observed!$A$2:$A$2369,$A587,Observed!$C$2:$C$2369,$C587)),AVERAGEIFS(Observed!AH$2:AH$2369,Observed!$A$2:$A$2369,$A587,Observed!$C$2:$C$2369,$C587),"")</f>
        <v>0.04</v>
      </c>
      <c r="AI587" s="41">
        <f>IF(ISNUMBER(AVERAGEIFS(Observed!AI$2:AI$2369,Observed!$A$2:$A$2369,$A587,Observed!$C$2:$C$2369,$C587)),AVERAGEIFS(Observed!AI$2:AI$2369,Observed!$A$2:$A$2369,$A587,Observed!$C$2:$C$2369,$C587),"")</f>
        <v>0.04</v>
      </c>
      <c r="AJ587" s="41" t="str">
        <f>IF(ISNUMBER(AVERAGEIFS(Observed!AJ$2:AJ$2369,Observed!$A$2:$A$2369,$A587,Observed!$C$2:$C$2369,$C587)),AVERAGEIFS(Observed!AJ$2:AJ$2369,Observed!$A$2:$A$2369,$A587,Observed!$C$2:$C$2369,$C587),"")</f>
        <v/>
      </c>
      <c r="AK587" s="40" t="str">
        <f>IF(ISNUMBER(AVERAGEIFS(Observed!AK$2:AK$2369,Observed!$A$2:$A$2369,$A587,Observed!$C$2:$C$2369,$C587)),AVERAGEIFS(Observed!AK$2:AK$2369,Observed!$A$2:$A$2369,$A587,Observed!$C$2:$C$2369,$C587),"")</f>
        <v/>
      </c>
      <c r="AL587" s="41" t="str">
        <f>IF(ISNUMBER(AVERAGEIFS(Observed!AL$2:AL$2369,Observed!$A$2:$A$2369,$A587,Observed!$C$2:$C$2369,$C587)),AVERAGEIFS(Observed!AL$2:AL$2369,Observed!$A$2:$A$2369,$A587,Observed!$C$2:$C$2369,$C587),"")</f>
        <v/>
      </c>
      <c r="AM587" s="40" t="str">
        <f>IF(ISNUMBER(AVERAGEIFS(Observed!AM$2:AM$2369,Observed!$A$2:$A$2369,$A587,Observed!$C$2:$C$2369,$C587)),AVERAGEIFS(Observed!AM$2:AM$2369,Observed!$A$2:$A$2369,$A587,Observed!$C$2:$C$2369,$C587),"")</f>
        <v/>
      </c>
      <c r="AN587" s="40" t="str">
        <f>IF(ISNUMBER(AVERAGEIFS(Observed!AN$2:AN$2369,Observed!$A$2:$A$2369,$A587,Observed!$C$2:$C$2369,$C587)),AVERAGEIFS(Observed!AN$2:AN$2369,Observed!$A$2:$A$2369,$A587,Observed!$C$2:$C$2369,$C587),"")</f>
        <v/>
      </c>
      <c r="AO587" s="40" t="str">
        <f>IF(ISNUMBER(AVERAGEIFS(Observed!AO$2:AO$2369,Observed!$A$2:$A$2369,$A587,Observed!$C$2:$C$2369,$C587)),AVERAGEIFS(Observed!AO$2:AO$2369,Observed!$A$2:$A$2369,$A587,Observed!$C$2:$C$2369,$C587),"")</f>
        <v/>
      </c>
      <c r="AP587" s="41" t="str">
        <f>IF(ISNUMBER(AVERAGEIFS(Observed!AP$2:AP$2369,Observed!$A$2:$A$2369,$A587,Observed!$C$2:$C$2369,$C587)),AVERAGEIFS(Observed!AP$2:AP$2369,Observed!$A$2:$A$2369,$A587,Observed!$C$2:$C$2369,$C587),"")</f>
        <v/>
      </c>
      <c r="AQ587" s="40" t="str">
        <f>IF(ISNUMBER(AVERAGEIFS(Observed!AQ$2:AQ$2369,Observed!$A$2:$A$2369,$A587,Observed!$C$2:$C$2369,$C587)),AVERAGEIFS(Observed!AQ$2:AQ$2369,Observed!$A$2:$A$2369,$A587,Observed!$C$2:$C$2369,$C587),"")</f>
        <v/>
      </c>
      <c r="AR587" s="40" t="str">
        <f>IF(ISNUMBER(AVERAGEIFS(Observed!AR$2:AR$2369,Observed!$A$2:$A$2369,$A587,Observed!$C$2:$C$2369,$C587)),AVERAGEIFS(Observed!AR$2:AR$2369,Observed!$A$2:$A$2369,$A587,Observed!$C$2:$C$2369,$C587),"")</f>
        <v/>
      </c>
      <c r="AS587" s="3">
        <f>COUNTIFS(Observed!$A$2:$A$2369,$A587,Observed!$C$2:$C$2369,$C587)</f>
        <v>2</v>
      </c>
      <c r="AT587" s="3">
        <f t="shared" si="9"/>
        <v>4</v>
      </c>
    </row>
    <row r="588" spans="1:46" x14ac:dyDescent="0.25">
      <c r="A588" t="s">
        <v>69</v>
      </c>
      <c r="B588" t="s">
        <v>68</v>
      </c>
      <c r="C588" s="7">
        <v>42221</v>
      </c>
      <c r="D588" t="s">
        <v>101</v>
      </c>
      <c r="F588">
        <v>0</v>
      </c>
      <c r="J588" t="s">
        <v>97</v>
      </c>
      <c r="K588" t="s">
        <v>78</v>
      </c>
      <c r="L588">
        <v>5</v>
      </c>
      <c r="M588" t="s">
        <v>76</v>
      </c>
      <c r="N588" s="39">
        <f>IF(ISNUMBER(AVERAGEIFS(Observed!N$2:N$2369,Observed!$A$2:$A$2369,$A588,Observed!$C$2:$C$2369,$C588)),AVERAGEIFS(Observed!N$2:N$2369,Observed!$A$2:$A$2369,$A588,Observed!$C$2:$C$2369,$C588),"")</f>
        <v>682.2</v>
      </c>
      <c r="O588" s="40">
        <f>IF(ISNUMBER(AVERAGEIFS(Observed!O$2:O$2369,Observed!$A$2:$A$2369,$A588,Observed!$C$2:$C$2369,$C588)),AVERAGEIFS(Observed!O$2:O$2369,Observed!$A$2:$A$2369,$A588,Observed!$C$2:$C$2369,$C588),"")</f>
        <v>68.22</v>
      </c>
      <c r="P588" s="40" t="str">
        <f>IF(ISNUMBER(AVERAGEIFS(Observed!P$2:P$2369,Observed!$A$2:$A$2369,$A588,Observed!$C$2:$C$2369,$C588)),AVERAGEIFS(Observed!P$2:P$2369,Observed!$A$2:$A$2369,$A588,Observed!$C$2:$C$2369,$C588),"")</f>
        <v/>
      </c>
      <c r="Q588" s="40" t="str">
        <f>IF(ISNUMBER(AVERAGEIFS(Observed!Q$2:Q$2369,Observed!$A$2:$A$2369,$A588,Observed!$C$2:$C$2369,$C588)),AVERAGEIFS(Observed!Q$2:Q$2369,Observed!$A$2:$A$2369,$A588,Observed!$C$2:$C$2369,$C588),"")</f>
        <v/>
      </c>
      <c r="R588" s="40" t="str">
        <f>IF(ISNUMBER(AVERAGEIFS(Observed!R$2:R$2369,Observed!$A$2:$A$2369,$A588,Observed!$C$2:$C$2369,$C588)),AVERAGEIFS(Observed!R$2:R$2369,Observed!$A$2:$A$2369,$A588,Observed!$C$2:$C$2369,$C588),"")</f>
        <v/>
      </c>
      <c r="S588" s="41" t="str">
        <f>IF(ISNUMBER(AVERAGEIFS(Observed!S$2:S$2369,Observed!$A$2:$A$2369,$A588,Observed!$C$2:$C$2369,$C588)),AVERAGEIFS(Observed!S$2:S$2369,Observed!$A$2:$A$2369,$A588,Observed!$C$2:$C$2369,$C588),"")</f>
        <v/>
      </c>
      <c r="T588" s="41" t="str">
        <f>IF(ISNUMBER(AVERAGEIFS(Observed!T$2:T$2369,Observed!$A$2:$A$2369,$A588,Observed!$C$2:$C$2369,$C588)),AVERAGEIFS(Observed!T$2:T$2369,Observed!$A$2:$A$2369,$A588,Observed!$C$2:$C$2369,$C588),"")</f>
        <v/>
      </c>
      <c r="U588" s="41" t="str">
        <f>IF(ISNUMBER(AVERAGEIFS(Observed!U$2:U$2369,Observed!$A$2:$A$2369,$A588,Observed!$C$2:$C$2369,$C588)),AVERAGEIFS(Observed!U$2:U$2369,Observed!$A$2:$A$2369,$A588,Observed!$C$2:$C$2369,$C588),"")</f>
        <v/>
      </c>
      <c r="V588" s="40" t="str">
        <f>IF(ISNUMBER(AVERAGEIFS(Observed!V$2:V$2369,Observed!$A$2:$A$2369,$A588,Observed!$C$2:$C$2369,$C588)),AVERAGEIFS(Observed!V$2:V$2369,Observed!$A$2:$A$2369,$A588,Observed!$C$2:$C$2369,$C588),"")</f>
        <v/>
      </c>
      <c r="W588" s="8" t="str">
        <f>IF(ISNUMBER(AVERAGEIFS(Observed!W$2:W$2369,Observed!$A$2:$A$2369,$A588,Observed!$C$2:$C$2369,$C588)),AVERAGEIFS(Observed!W$2:W$2369,Observed!$A$2:$A$2369,$A588,Observed!$C$2:$C$2369,$C588),"")</f>
        <v/>
      </c>
      <c r="X588" s="8" t="str">
        <f>IF(ISNUMBER(AVERAGEIFS(Observed!X$2:X$2369,Observed!$A$2:$A$2369,$A588,Observed!$C$2:$C$2369,$C588)),AVERAGEIFS(Observed!X$2:X$2369,Observed!$A$2:$A$2369,$A588,Observed!$C$2:$C$2369,$C588),"")</f>
        <v/>
      </c>
      <c r="Y588" s="40" t="str">
        <f>IF(ISNUMBER(AVERAGEIFS(Observed!Y$2:Y$2369,Observed!$A$2:$A$2369,$A588,Observed!$C$2:$C$2369,$C588)),AVERAGEIFS(Observed!Y$2:Y$2369,Observed!$A$2:$A$2369,$A588,Observed!$C$2:$C$2369,$C588),"")</f>
        <v/>
      </c>
      <c r="Z588" s="40" t="str">
        <f>IF(ISNUMBER(AVERAGEIFS(Observed!Z$2:Z$2369,Observed!$A$2:$A$2369,$A588,Observed!$C$2:$C$2369,$C588)),AVERAGEIFS(Observed!Z$2:Z$2369,Observed!$A$2:$A$2369,$A588,Observed!$C$2:$C$2369,$C588),"")</f>
        <v/>
      </c>
      <c r="AA588" s="40" t="str">
        <f>IF(ISNUMBER(AVERAGEIFS(Observed!AA$2:AA$2369,Observed!$A$2:$A$2369,$A588,Observed!$C$2:$C$2369,$C588)),AVERAGEIFS(Observed!AA$2:AA$2369,Observed!$A$2:$A$2369,$A588,Observed!$C$2:$C$2369,$C588),"")</f>
        <v/>
      </c>
      <c r="AB588" s="40" t="str">
        <f>IF(ISNUMBER(AVERAGEIFS(Observed!AB$2:AB$2369,Observed!$A$2:$A$2369,$A588,Observed!$C$2:$C$2369,$C588)),AVERAGEIFS(Observed!AB$2:AB$2369,Observed!$A$2:$A$2369,$A588,Observed!$C$2:$C$2369,$C588),"")</f>
        <v/>
      </c>
      <c r="AC588" s="40" t="str">
        <f>IF(ISNUMBER(AVERAGEIFS(Observed!AC$2:AC$2369,Observed!$A$2:$A$2369,$A588,Observed!$C$2:$C$2369,$C588)),AVERAGEIFS(Observed!AC$2:AC$2369,Observed!$A$2:$A$2369,$A588,Observed!$C$2:$C$2369,$C588),"")</f>
        <v/>
      </c>
      <c r="AD588" s="40" t="str">
        <f>IF(ISNUMBER(AVERAGEIFS(Observed!AD$2:AD$2369,Observed!$A$2:$A$2369,$A588,Observed!$C$2:$C$2369,$C588)),AVERAGEIFS(Observed!AD$2:AD$2369,Observed!$A$2:$A$2369,$A588,Observed!$C$2:$C$2369,$C588),"")</f>
        <v/>
      </c>
      <c r="AE588" s="40" t="str">
        <f>IF(ISNUMBER(AVERAGEIFS(Observed!AE$2:AE$2369,Observed!$A$2:$A$2369,$A588,Observed!$C$2:$C$2369,$C588)),AVERAGEIFS(Observed!AE$2:AE$2369,Observed!$A$2:$A$2369,$A588,Observed!$C$2:$C$2369,$C588),"")</f>
        <v/>
      </c>
      <c r="AF588" s="40" t="str">
        <f>IF(ISNUMBER(AVERAGEIFS(Observed!AF$2:AF$2369,Observed!$A$2:$A$2369,$A588,Observed!$C$2:$C$2369,$C588)),AVERAGEIFS(Observed!AF$2:AF$2369,Observed!$A$2:$A$2369,$A588,Observed!$C$2:$C$2369,$C588),"")</f>
        <v/>
      </c>
      <c r="AG588" s="40">
        <f>IF(ISNUMBER(AVERAGEIFS(Observed!AG$2:AG$2369,Observed!$A$2:$A$2369,$A588,Observed!$C$2:$C$2369,$C588)),AVERAGEIFS(Observed!AG$2:AG$2369,Observed!$A$2:$A$2369,$A588,Observed!$C$2:$C$2369,$C588),"")</f>
        <v>2.5549999999999997</v>
      </c>
      <c r="AH588" s="41">
        <f>IF(ISNUMBER(AVERAGEIFS(Observed!AH$2:AH$2369,Observed!$A$2:$A$2369,$A588,Observed!$C$2:$C$2369,$C588)),AVERAGEIFS(Observed!AH$2:AH$2369,Observed!$A$2:$A$2369,$A588,Observed!$C$2:$C$2369,$C588),"")</f>
        <v>4.0500000000000001E-2</v>
      </c>
      <c r="AI588" s="41">
        <f>IF(ISNUMBER(AVERAGEIFS(Observed!AI$2:AI$2369,Observed!$A$2:$A$2369,$A588,Observed!$C$2:$C$2369,$C588)),AVERAGEIFS(Observed!AI$2:AI$2369,Observed!$A$2:$A$2369,$A588,Observed!$C$2:$C$2369,$C588),"")</f>
        <v>4.0500000000000001E-2</v>
      </c>
      <c r="AJ588" s="41" t="str">
        <f>IF(ISNUMBER(AVERAGEIFS(Observed!AJ$2:AJ$2369,Observed!$A$2:$A$2369,$A588,Observed!$C$2:$C$2369,$C588)),AVERAGEIFS(Observed!AJ$2:AJ$2369,Observed!$A$2:$A$2369,$A588,Observed!$C$2:$C$2369,$C588),"")</f>
        <v/>
      </c>
      <c r="AK588" s="40" t="str">
        <f>IF(ISNUMBER(AVERAGEIFS(Observed!AK$2:AK$2369,Observed!$A$2:$A$2369,$A588,Observed!$C$2:$C$2369,$C588)),AVERAGEIFS(Observed!AK$2:AK$2369,Observed!$A$2:$A$2369,$A588,Observed!$C$2:$C$2369,$C588),"")</f>
        <v/>
      </c>
      <c r="AL588" s="41" t="str">
        <f>IF(ISNUMBER(AVERAGEIFS(Observed!AL$2:AL$2369,Observed!$A$2:$A$2369,$A588,Observed!$C$2:$C$2369,$C588)),AVERAGEIFS(Observed!AL$2:AL$2369,Observed!$A$2:$A$2369,$A588,Observed!$C$2:$C$2369,$C588),"")</f>
        <v/>
      </c>
      <c r="AM588" s="40" t="str">
        <f>IF(ISNUMBER(AVERAGEIFS(Observed!AM$2:AM$2369,Observed!$A$2:$A$2369,$A588,Observed!$C$2:$C$2369,$C588)),AVERAGEIFS(Observed!AM$2:AM$2369,Observed!$A$2:$A$2369,$A588,Observed!$C$2:$C$2369,$C588),"")</f>
        <v/>
      </c>
      <c r="AN588" s="40" t="str">
        <f>IF(ISNUMBER(AVERAGEIFS(Observed!AN$2:AN$2369,Observed!$A$2:$A$2369,$A588,Observed!$C$2:$C$2369,$C588)),AVERAGEIFS(Observed!AN$2:AN$2369,Observed!$A$2:$A$2369,$A588,Observed!$C$2:$C$2369,$C588),"")</f>
        <v/>
      </c>
      <c r="AO588" s="40" t="str">
        <f>IF(ISNUMBER(AVERAGEIFS(Observed!AO$2:AO$2369,Observed!$A$2:$A$2369,$A588,Observed!$C$2:$C$2369,$C588)),AVERAGEIFS(Observed!AO$2:AO$2369,Observed!$A$2:$A$2369,$A588,Observed!$C$2:$C$2369,$C588),"")</f>
        <v/>
      </c>
      <c r="AP588" s="41" t="str">
        <f>IF(ISNUMBER(AVERAGEIFS(Observed!AP$2:AP$2369,Observed!$A$2:$A$2369,$A588,Observed!$C$2:$C$2369,$C588)),AVERAGEIFS(Observed!AP$2:AP$2369,Observed!$A$2:$A$2369,$A588,Observed!$C$2:$C$2369,$C588),"")</f>
        <v/>
      </c>
      <c r="AQ588" s="40" t="str">
        <f>IF(ISNUMBER(AVERAGEIFS(Observed!AQ$2:AQ$2369,Observed!$A$2:$A$2369,$A588,Observed!$C$2:$C$2369,$C588)),AVERAGEIFS(Observed!AQ$2:AQ$2369,Observed!$A$2:$A$2369,$A588,Observed!$C$2:$C$2369,$C588),"")</f>
        <v/>
      </c>
      <c r="AR588" s="40" t="str">
        <f>IF(ISNUMBER(AVERAGEIFS(Observed!AR$2:AR$2369,Observed!$A$2:$A$2369,$A588,Observed!$C$2:$C$2369,$C588)),AVERAGEIFS(Observed!AR$2:AR$2369,Observed!$A$2:$A$2369,$A588,Observed!$C$2:$C$2369,$C588),"")</f>
        <v/>
      </c>
      <c r="AS588" s="3">
        <f>COUNTIFS(Observed!$A$2:$A$2369,$A588,Observed!$C$2:$C$2369,$C588)</f>
        <v>2</v>
      </c>
      <c r="AT588" s="3">
        <f t="shared" si="9"/>
        <v>4</v>
      </c>
    </row>
    <row r="589" spans="1:46" x14ac:dyDescent="0.25">
      <c r="A589" t="s">
        <v>71</v>
      </c>
      <c r="B589" t="s">
        <v>68</v>
      </c>
      <c r="C589" s="7">
        <v>42221</v>
      </c>
      <c r="D589" t="s">
        <v>101</v>
      </c>
      <c r="F589">
        <v>50</v>
      </c>
      <c r="J589" t="s">
        <v>97</v>
      </c>
      <c r="K589" t="s">
        <v>78</v>
      </c>
      <c r="L589">
        <v>5</v>
      </c>
      <c r="M589" t="s">
        <v>76</v>
      </c>
      <c r="N589" s="39">
        <f>IF(ISNUMBER(AVERAGEIFS(Observed!N$2:N$2369,Observed!$A$2:$A$2369,$A589,Observed!$C$2:$C$2369,$C589)),AVERAGEIFS(Observed!N$2:N$2369,Observed!$A$2:$A$2369,$A589,Observed!$C$2:$C$2369,$C589),"")</f>
        <v>733.8</v>
      </c>
      <c r="O589" s="40">
        <f>IF(ISNUMBER(AVERAGEIFS(Observed!O$2:O$2369,Observed!$A$2:$A$2369,$A589,Observed!$C$2:$C$2369,$C589)),AVERAGEIFS(Observed!O$2:O$2369,Observed!$A$2:$A$2369,$A589,Observed!$C$2:$C$2369,$C589),"")</f>
        <v>73.38</v>
      </c>
      <c r="P589" s="40" t="str">
        <f>IF(ISNUMBER(AVERAGEIFS(Observed!P$2:P$2369,Observed!$A$2:$A$2369,$A589,Observed!$C$2:$C$2369,$C589)),AVERAGEIFS(Observed!P$2:P$2369,Observed!$A$2:$A$2369,$A589,Observed!$C$2:$C$2369,$C589),"")</f>
        <v/>
      </c>
      <c r="Q589" s="40" t="str">
        <f>IF(ISNUMBER(AVERAGEIFS(Observed!Q$2:Q$2369,Observed!$A$2:$A$2369,$A589,Observed!$C$2:$C$2369,$C589)),AVERAGEIFS(Observed!Q$2:Q$2369,Observed!$A$2:$A$2369,$A589,Observed!$C$2:$C$2369,$C589),"")</f>
        <v/>
      </c>
      <c r="R589" s="40" t="str">
        <f>IF(ISNUMBER(AVERAGEIFS(Observed!R$2:R$2369,Observed!$A$2:$A$2369,$A589,Observed!$C$2:$C$2369,$C589)),AVERAGEIFS(Observed!R$2:R$2369,Observed!$A$2:$A$2369,$A589,Observed!$C$2:$C$2369,$C589),"")</f>
        <v/>
      </c>
      <c r="S589" s="41" t="str">
        <f>IF(ISNUMBER(AVERAGEIFS(Observed!S$2:S$2369,Observed!$A$2:$A$2369,$A589,Observed!$C$2:$C$2369,$C589)),AVERAGEIFS(Observed!S$2:S$2369,Observed!$A$2:$A$2369,$A589,Observed!$C$2:$C$2369,$C589),"")</f>
        <v/>
      </c>
      <c r="T589" s="41" t="str">
        <f>IF(ISNUMBER(AVERAGEIFS(Observed!T$2:T$2369,Observed!$A$2:$A$2369,$A589,Observed!$C$2:$C$2369,$C589)),AVERAGEIFS(Observed!T$2:T$2369,Observed!$A$2:$A$2369,$A589,Observed!$C$2:$C$2369,$C589),"")</f>
        <v/>
      </c>
      <c r="U589" s="41" t="str">
        <f>IF(ISNUMBER(AVERAGEIFS(Observed!U$2:U$2369,Observed!$A$2:$A$2369,$A589,Observed!$C$2:$C$2369,$C589)),AVERAGEIFS(Observed!U$2:U$2369,Observed!$A$2:$A$2369,$A589,Observed!$C$2:$C$2369,$C589),"")</f>
        <v/>
      </c>
      <c r="V589" s="40" t="str">
        <f>IF(ISNUMBER(AVERAGEIFS(Observed!V$2:V$2369,Observed!$A$2:$A$2369,$A589,Observed!$C$2:$C$2369,$C589)),AVERAGEIFS(Observed!V$2:V$2369,Observed!$A$2:$A$2369,$A589,Observed!$C$2:$C$2369,$C589),"")</f>
        <v/>
      </c>
      <c r="W589" s="8" t="str">
        <f>IF(ISNUMBER(AVERAGEIFS(Observed!W$2:W$2369,Observed!$A$2:$A$2369,$A589,Observed!$C$2:$C$2369,$C589)),AVERAGEIFS(Observed!W$2:W$2369,Observed!$A$2:$A$2369,$A589,Observed!$C$2:$C$2369,$C589),"")</f>
        <v/>
      </c>
      <c r="X589" s="8" t="str">
        <f>IF(ISNUMBER(AVERAGEIFS(Observed!X$2:X$2369,Observed!$A$2:$A$2369,$A589,Observed!$C$2:$C$2369,$C589)),AVERAGEIFS(Observed!X$2:X$2369,Observed!$A$2:$A$2369,$A589,Observed!$C$2:$C$2369,$C589),"")</f>
        <v/>
      </c>
      <c r="Y589" s="40" t="str">
        <f>IF(ISNUMBER(AVERAGEIFS(Observed!Y$2:Y$2369,Observed!$A$2:$A$2369,$A589,Observed!$C$2:$C$2369,$C589)),AVERAGEIFS(Observed!Y$2:Y$2369,Observed!$A$2:$A$2369,$A589,Observed!$C$2:$C$2369,$C589),"")</f>
        <v/>
      </c>
      <c r="Z589" s="40" t="str">
        <f>IF(ISNUMBER(AVERAGEIFS(Observed!Z$2:Z$2369,Observed!$A$2:$A$2369,$A589,Observed!$C$2:$C$2369,$C589)),AVERAGEIFS(Observed!Z$2:Z$2369,Observed!$A$2:$A$2369,$A589,Observed!$C$2:$C$2369,$C589),"")</f>
        <v/>
      </c>
      <c r="AA589" s="40" t="str">
        <f>IF(ISNUMBER(AVERAGEIFS(Observed!AA$2:AA$2369,Observed!$A$2:$A$2369,$A589,Observed!$C$2:$C$2369,$C589)),AVERAGEIFS(Observed!AA$2:AA$2369,Observed!$A$2:$A$2369,$A589,Observed!$C$2:$C$2369,$C589),"")</f>
        <v/>
      </c>
      <c r="AB589" s="40" t="str">
        <f>IF(ISNUMBER(AVERAGEIFS(Observed!AB$2:AB$2369,Observed!$A$2:$A$2369,$A589,Observed!$C$2:$C$2369,$C589)),AVERAGEIFS(Observed!AB$2:AB$2369,Observed!$A$2:$A$2369,$A589,Observed!$C$2:$C$2369,$C589),"")</f>
        <v/>
      </c>
      <c r="AC589" s="40" t="str">
        <f>IF(ISNUMBER(AVERAGEIFS(Observed!AC$2:AC$2369,Observed!$A$2:$A$2369,$A589,Observed!$C$2:$C$2369,$C589)),AVERAGEIFS(Observed!AC$2:AC$2369,Observed!$A$2:$A$2369,$A589,Observed!$C$2:$C$2369,$C589),"")</f>
        <v/>
      </c>
      <c r="AD589" s="40" t="str">
        <f>IF(ISNUMBER(AVERAGEIFS(Observed!AD$2:AD$2369,Observed!$A$2:$A$2369,$A589,Observed!$C$2:$C$2369,$C589)),AVERAGEIFS(Observed!AD$2:AD$2369,Observed!$A$2:$A$2369,$A589,Observed!$C$2:$C$2369,$C589),"")</f>
        <v/>
      </c>
      <c r="AE589" s="40" t="str">
        <f>IF(ISNUMBER(AVERAGEIFS(Observed!AE$2:AE$2369,Observed!$A$2:$A$2369,$A589,Observed!$C$2:$C$2369,$C589)),AVERAGEIFS(Observed!AE$2:AE$2369,Observed!$A$2:$A$2369,$A589,Observed!$C$2:$C$2369,$C589),"")</f>
        <v/>
      </c>
      <c r="AF589" s="40" t="str">
        <f>IF(ISNUMBER(AVERAGEIFS(Observed!AF$2:AF$2369,Observed!$A$2:$A$2369,$A589,Observed!$C$2:$C$2369,$C589)),AVERAGEIFS(Observed!AF$2:AF$2369,Observed!$A$2:$A$2369,$A589,Observed!$C$2:$C$2369,$C589),"")</f>
        <v/>
      </c>
      <c r="AG589" s="40">
        <f>IF(ISNUMBER(AVERAGEIFS(Observed!AG$2:AG$2369,Observed!$A$2:$A$2369,$A589,Observed!$C$2:$C$2369,$C589)),AVERAGEIFS(Observed!AG$2:AG$2369,Observed!$A$2:$A$2369,$A589,Observed!$C$2:$C$2369,$C589),"")</f>
        <v>2.48</v>
      </c>
      <c r="AH589" s="41">
        <f>IF(ISNUMBER(AVERAGEIFS(Observed!AH$2:AH$2369,Observed!$A$2:$A$2369,$A589,Observed!$C$2:$C$2369,$C589)),AVERAGEIFS(Observed!AH$2:AH$2369,Observed!$A$2:$A$2369,$A589,Observed!$C$2:$C$2369,$C589),"")</f>
        <v>3.95E-2</v>
      </c>
      <c r="AI589" s="41">
        <f>IF(ISNUMBER(AVERAGEIFS(Observed!AI$2:AI$2369,Observed!$A$2:$A$2369,$A589,Observed!$C$2:$C$2369,$C589)),AVERAGEIFS(Observed!AI$2:AI$2369,Observed!$A$2:$A$2369,$A589,Observed!$C$2:$C$2369,$C589),"")</f>
        <v>3.95E-2</v>
      </c>
      <c r="AJ589" s="41" t="str">
        <f>IF(ISNUMBER(AVERAGEIFS(Observed!AJ$2:AJ$2369,Observed!$A$2:$A$2369,$A589,Observed!$C$2:$C$2369,$C589)),AVERAGEIFS(Observed!AJ$2:AJ$2369,Observed!$A$2:$A$2369,$A589,Observed!$C$2:$C$2369,$C589),"")</f>
        <v/>
      </c>
      <c r="AK589" s="40" t="str">
        <f>IF(ISNUMBER(AVERAGEIFS(Observed!AK$2:AK$2369,Observed!$A$2:$A$2369,$A589,Observed!$C$2:$C$2369,$C589)),AVERAGEIFS(Observed!AK$2:AK$2369,Observed!$A$2:$A$2369,$A589,Observed!$C$2:$C$2369,$C589),"")</f>
        <v/>
      </c>
      <c r="AL589" s="41" t="str">
        <f>IF(ISNUMBER(AVERAGEIFS(Observed!AL$2:AL$2369,Observed!$A$2:$A$2369,$A589,Observed!$C$2:$C$2369,$C589)),AVERAGEIFS(Observed!AL$2:AL$2369,Observed!$A$2:$A$2369,$A589,Observed!$C$2:$C$2369,$C589),"")</f>
        <v/>
      </c>
      <c r="AM589" s="40" t="str">
        <f>IF(ISNUMBER(AVERAGEIFS(Observed!AM$2:AM$2369,Observed!$A$2:$A$2369,$A589,Observed!$C$2:$C$2369,$C589)),AVERAGEIFS(Observed!AM$2:AM$2369,Observed!$A$2:$A$2369,$A589,Observed!$C$2:$C$2369,$C589),"")</f>
        <v/>
      </c>
      <c r="AN589" s="40" t="str">
        <f>IF(ISNUMBER(AVERAGEIFS(Observed!AN$2:AN$2369,Observed!$A$2:$A$2369,$A589,Observed!$C$2:$C$2369,$C589)),AVERAGEIFS(Observed!AN$2:AN$2369,Observed!$A$2:$A$2369,$A589,Observed!$C$2:$C$2369,$C589),"")</f>
        <v/>
      </c>
      <c r="AO589" s="40" t="str">
        <f>IF(ISNUMBER(AVERAGEIFS(Observed!AO$2:AO$2369,Observed!$A$2:$A$2369,$A589,Observed!$C$2:$C$2369,$C589)),AVERAGEIFS(Observed!AO$2:AO$2369,Observed!$A$2:$A$2369,$A589,Observed!$C$2:$C$2369,$C589),"")</f>
        <v/>
      </c>
      <c r="AP589" s="41" t="str">
        <f>IF(ISNUMBER(AVERAGEIFS(Observed!AP$2:AP$2369,Observed!$A$2:$A$2369,$A589,Observed!$C$2:$C$2369,$C589)),AVERAGEIFS(Observed!AP$2:AP$2369,Observed!$A$2:$A$2369,$A589,Observed!$C$2:$C$2369,$C589),"")</f>
        <v/>
      </c>
      <c r="AQ589" s="40" t="str">
        <f>IF(ISNUMBER(AVERAGEIFS(Observed!AQ$2:AQ$2369,Observed!$A$2:$A$2369,$A589,Observed!$C$2:$C$2369,$C589)),AVERAGEIFS(Observed!AQ$2:AQ$2369,Observed!$A$2:$A$2369,$A589,Observed!$C$2:$C$2369,$C589),"")</f>
        <v/>
      </c>
      <c r="AR589" s="40" t="str">
        <f>IF(ISNUMBER(AVERAGEIFS(Observed!AR$2:AR$2369,Observed!$A$2:$A$2369,$A589,Observed!$C$2:$C$2369,$C589)),AVERAGEIFS(Observed!AR$2:AR$2369,Observed!$A$2:$A$2369,$A589,Observed!$C$2:$C$2369,$C589),"")</f>
        <v/>
      </c>
      <c r="AS589" s="3">
        <f>COUNTIFS(Observed!$A$2:$A$2369,$A589,Observed!$C$2:$C$2369,$C589)</f>
        <v>2</v>
      </c>
      <c r="AT589" s="3">
        <f t="shared" si="9"/>
        <v>4</v>
      </c>
    </row>
    <row r="590" spans="1:46" x14ac:dyDescent="0.25">
      <c r="A590" t="s">
        <v>70</v>
      </c>
      <c r="B590" t="s">
        <v>68</v>
      </c>
      <c r="C590" s="7">
        <v>42221</v>
      </c>
      <c r="D590" t="s">
        <v>101</v>
      </c>
      <c r="F590">
        <v>100</v>
      </c>
      <c r="J590" t="s">
        <v>97</v>
      </c>
      <c r="K590" t="s">
        <v>78</v>
      </c>
      <c r="L590">
        <v>5</v>
      </c>
      <c r="M590" t="s">
        <v>76</v>
      </c>
      <c r="N590" s="39">
        <f>IF(ISNUMBER(AVERAGEIFS(Observed!N$2:N$2369,Observed!$A$2:$A$2369,$A590,Observed!$C$2:$C$2369,$C590)),AVERAGEIFS(Observed!N$2:N$2369,Observed!$A$2:$A$2369,$A590,Observed!$C$2:$C$2369,$C590),"")</f>
        <v>811.2</v>
      </c>
      <c r="O590" s="40">
        <f>IF(ISNUMBER(AVERAGEIFS(Observed!O$2:O$2369,Observed!$A$2:$A$2369,$A590,Observed!$C$2:$C$2369,$C590)),AVERAGEIFS(Observed!O$2:O$2369,Observed!$A$2:$A$2369,$A590,Observed!$C$2:$C$2369,$C590),"")</f>
        <v>81.12</v>
      </c>
      <c r="P590" s="40" t="str">
        <f>IF(ISNUMBER(AVERAGEIFS(Observed!P$2:P$2369,Observed!$A$2:$A$2369,$A590,Observed!$C$2:$C$2369,$C590)),AVERAGEIFS(Observed!P$2:P$2369,Observed!$A$2:$A$2369,$A590,Observed!$C$2:$C$2369,$C590),"")</f>
        <v/>
      </c>
      <c r="Q590" s="40" t="str">
        <f>IF(ISNUMBER(AVERAGEIFS(Observed!Q$2:Q$2369,Observed!$A$2:$A$2369,$A590,Observed!$C$2:$C$2369,$C590)),AVERAGEIFS(Observed!Q$2:Q$2369,Observed!$A$2:$A$2369,$A590,Observed!$C$2:$C$2369,$C590),"")</f>
        <v/>
      </c>
      <c r="R590" s="40" t="str">
        <f>IF(ISNUMBER(AVERAGEIFS(Observed!R$2:R$2369,Observed!$A$2:$A$2369,$A590,Observed!$C$2:$C$2369,$C590)),AVERAGEIFS(Observed!R$2:R$2369,Observed!$A$2:$A$2369,$A590,Observed!$C$2:$C$2369,$C590),"")</f>
        <v/>
      </c>
      <c r="S590" s="41" t="str">
        <f>IF(ISNUMBER(AVERAGEIFS(Observed!S$2:S$2369,Observed!$A$2:$A$2369,$A590,Observed!$C$2:$C$2369,$C590)),AVERAGEIFS(Observed!S$2:S$2369,Observed!$A$2:$A$2369,$A590,Observed!$C$2:$C$2369,$C590),"")</f>
        <v/>
      </c>
      <c r="T590" s="41" t="str">
        <f>IF(ISNUMBER(AVERAGEIFS(Observed!T$2:T$2369,Observed!$A$2:$A$2369,$A590,Observed!$C$2:$C$2369,$C590)),AVERAGEIFS(Observed!T$2:T$2369,Observed!$A$2:$A$2369,$A590,Observed!$C$2:$C$2369,$C590),"")</f>
        <v/>
      </c>
      <c r="U590" s="41" t="str">
        <f>IF(ISNUMBER(AVERAGEIFS(Observed!U$2:U$2369,Observed!$A$2:$A$2369,$A590,Observed!$C$2:$C$2369,$C590)),AVERAGEIFS(Observed!U$2:U$2369,Observed!$A$2:$A$2369,$A590,Observed!$C$2:$C$2369,$C590),"")</f>
        <v/>
      </c>
      <c r="V590" s="40" t="str">
        <f>IF(ISNUMBER(AVERAGEIFS(Observed!V$2:V$2369,Observed!$A$2:$A$2369,$A590,Observed!$C$2:$C$2369,$C590)),AVERAGEIFS(Observed!V$2:V$2369,Observed!$A$2:$A$2369,$A590,Observed!$C$2:$C$2369,$C590),"")</f>
        <v/>
      </c>
      <c r="W590" s="8" t="str">
        <f>IF(ISNUMBER(AVERAGEIFS(Observed!W$2:W$2369,Observed!$A$2:$A$2369,$A590,Observed!$C$2:$C$2369,$C590)),AVERAGEIFS(Observed!W$2:W$2369,Observed!$A$2:$A$2369,$A590,Observed!$C$2:$C$2369,$C590),"")</f>
        <v/>
      </c>
      <c r="X590" s="8" t="str">
        <f>IF(ISNUMBER(AVERAGEIFS(Observed!X$2:X$2369,Observed!$A$2:$A$2369,$A590,Observed!$C$2:$C$2369,$C590)),AVERAGEIFS(Observed!X$2:X$2369,Observed!$A$2:$A$2369,$A590,Observed!$C$2:$C$2369,$C590),"")</f>
        <v/>
      </c>
      <c r="Y590" s="40" t="str">
        <f>IF(ISNUMBER(AVERAGEIFS(Observed!Y$2:Y$2369,Observed!$A$2:$A$2369,$A590,Observed!$C$2:$C$2369,$C590)),AVERAGEIFS(Observed!Y$2:Y$2369,Observed!$A$2:$A$2369,$A590,Observed!$C$2:$C$2369,$C590),"")</f>
        <v/>
      </c>
      <c r="Z590" s="40" t="str">
        <f>IF(ISNUMBER(AVERAGEIFS(Observed!Z$2:Z$2369,Observed!$A$2:$A$2369,$A590,Observed!$C$2:$C$2369,$C590)),AVERAGEIFS(Observed!Z$2:Z$2369,Observed!$A$2:$A$2369,$A590,Observed!$C$2:$C$2369,$C590),"")</f>
        <v/>
      </c>
      <c r="AA590" s="40" t="str">
        <f>IF(ISNUMBER(AVERAGEIFS(Observed!AA$2:AA$2369,Observed!$A$2:$A$2369,$A590,Observed!$C$2:$C$2369,$C590)),AVERAGEIFS(Observed!AA$2:AA$2369,Observed!$A$2:$A$2369,$A590,Observed!$C$2:$C$2369,$C590),"")</f>
        <v/>
      </c>
      <c r="AB590" s="40" t="str">
        <f>IF(ISNUMBER(AVERAGEIFS(Observed!AB$2:AB$2369,Observed!$A$2:$A$2369,$A590,Observed!$C$2:$C$2369,$C590)),AVERAGEIFS(Observed!AB$2:AB$2369,Observed!$A$2:$A$2369,$A590,Observed!$C$2:$C$2369,$C590),"")</f>
        <v/>
      </c>
      <c r="AC590" s="40" t="str">
        <f>IF(ISNUMBER(AVERAGEIFS(Observed!AC$2:AC$2369,Observed!$A$2:$A$2369,$A590,Observed!$C$2:$C$2369,$C590)),AVERAGEIFS(Observed!AC$2:AC$2369,Observed!$A$2:$A$2369,$A590,Observed!$C$2:$C$2369,$C590),"")</f>
        <v/>
      </c>
      <c r="AD590" s="40" t="str">
        <f>IF(ISNUMBER(AVERAGEIFS(Observed!AD$2:AD$2369,Observed!$A$2:$A$2369,$A590,Observed!$C$2:$C$2369,$C590)),AVERAGEIFS(Observed!AD$2:AD$2369,Observed!$A$2:$A$2369,$A590,Observed!$C$2:$C$2369,$C590),"")</f>
        <v/>
      </c>
      <c r="AE590" s="40" t="str">
        <f>IF(ISNUMBER(AVERAGEIFS(Observed!AE$2:AE$2369,Observed!$A$2:$A$2369,$A590,Observed!$C$2:$C$2369,$C590)),AVERAGEIFS(Observed!AE$2:AE$2369,Observed!$A$2:$A$2369,$A590,Observed!$C$2:$C$2369,$C590),"")</f>
        <v/>
      </c>
      <c r="AF590" s="40" t="str">
        <f>IF(ISNUMBER(AVERAGEIFS(Observed!AF$2:AF$2369,Observed!$A$2:$A$2369,$A590,Observed!$C$2:$C$2369,$C590)),AVERAGEIFS(Observed!AF$2:AF$2369,Observed!$A$2:$A$2369,$A590,Observed!$C$2:$C$2369,$C590),"")</f>
        <v/>
      </c>
      <c r="AG590" s="40">
        <f>IF(ISNUMBER(AVERAGEIFS(Observed!AG$2:AG$2369,Observed!$A$2:$A$2369,$A590,Observed!$C$2:$C$2369,$C590)),AVERAGEIFS(Observed!AG$2:AG$2369,Observed!$A$2:$A$2369,$A590,Observed!$C$2:$C$2369,$C590),"")</f>
        <v>2.4750000000000001</v>
      </c>
      <c r="AH590" s="41">
        <f>IF(ISNUMBER(AVERAGEIFS(Observed!AH$2:AH$2369,Observed!$A$2:$A$2369,$A590,Observed!$C$2:$C$2369,$C590)),AVERAGEIFS(Observed!AH$2:AH$2369,Observed!$A$2:$A$2369,$A590,Observed!$C$2:$C$2369,$C590),"")</f>
        <v>3.9499999999999993E-2</v>
      </c>
      <c r="AI590" s="41">
        <f>IF(ISNUMBER(AVERAGEIFS(Observed!AI$2:AI$2369,Observed!$A$2:$A$2369,$A590,Observed!$C$2:$C$2369,$C590)),AVERAGEIFS(Observed!AI$2:AI$2369,Observed!$A$2:$A$2369,$A590,Observed!$C$2:$C$2369,$C590),"")</f>
        <v>3.9499999999999993E-2</v>
      </c>
      <c r="AJ590" s="41" t="str">
        <f>IF(ISNUMBER(AVERAGEIFS(Observed!AJ$2:AJ$2369,Observed!$A$2:$A$2369,$A590,Observed!$C$2:$C$2369,$C590)),AVERAGEIFS(Observed!AJ$2:AJ$2369,Observed!$A$2:$A$2369,$A590,Observed!$C$2:$C$2369,$C590),"")</f>
        <v/>
      </c>
      <c r="AK590" s="40" t="str">
        <f>IF(ISNUMBER(AVERAGEIFS(Observed!AK$2:AK$2369,Observed!$A$2:$A$2369,$A590,Observed!$C$2:$C$2369,$C590)),AVERAGEIFS(Observed!AK$2:AK$2369,Observed!$A$2:$A$2369,$A590,Observed!$C$2:$C$2369,$C590),"")</f>
        <v/>
      </c>
      <c r="AL590" s="41" t="str">
        <f>IF(ISNUMBER(AVERAGEIFS(Observed!AL$2:AL$2369,Observed!$A$2:$A$2369,$A590,Observed!$C$2:$C$2369,$C590)),AVERAGEIFS(Observed!AL$2:AL$2369,Observed!$A$2:$A$2369,$A590,Observed!$C$2:$C$2369,$C590),"")</f>
        <v/>
      </c>
      <c r="AM590" s="40" t="str">
        <f>IF(ISNUMBER(AVERAGEIFS(Observed!AM$2:AM$2369,Observed!$A$2:$A$2369,$A590,Observed!$C$2:$C$2369,$C590)),AVERAGEIFS(Observed!AM$2:AM$2369,Observed!$A$2:$A$2369,$A590,Observed!$C$2:$C$2369,$C590),"")</f>
        <v/>
      </c>
      <c r="AN590" s="40" t="str">
        <f>IF(ISNUMBER(AVERAGEIFS(Observed!AN$2:AN$2369,Observed!$A$2:$A$2369,$A590,Observed!$C$2:$C$2369,$C590)),AVERAGEIFS(Observed!AN$2:AN$2369,Observed!$A$2:$A$2369,$A590,Observed!$C$2:$C$2369,$C590),"")</f>
        <v/>
      </c>
      <c r="AO590" s="40" t="str">
        <f>IF(ISNUMBER(AVERAGEIFS(Observed!AO$2:AO$2369,Observed!$A$2:$A$2369,$A590,Observed!$C$2:$C$2369,$C590)),AVERAGEIFS(Observed!AO$2:AO$2369,Observed!$A$2:$A$2369,$A590,Observed!$C$2:$C$2369,$C590),"")</f>
        <v/>
      </c>
      <c r="AP590" s="41" t="str">
        <f>IF(ISNUMBER(AVERAGEIFS(Observed!AP$2:AP$2369,Observed!$A$2:$A$2369,$A590,Observed!$C$2:$C$2369,$C590)),AVERAGEIFS(Observed!AP$2:AP$2369,Observed!$A$2:$A$2369,$A590,Observed!$C$2:$C$2369,$C590),"")</f>
        <v/>
      </c>
      <c r="AQ590" s="40" t="str">
        <f>IF(ISNUMBER(AVERAGEIFS(Observed!AQ$2:AQ$2369,Observed!$A$2:$A$2369,$A590,Observed!$C$2:$C$2369,$C590)),AVERAGEIFS(Observed!AQ$2:AQ$2369,Observed!$A$2:$A$2369,$A590,Observed!$C$2:$C$2369,$C590),"")</f>
        <v/>
      </c>
      <c r="AR590" s="40" t="str">
        <f>IF(ISNUMBER(AVERAGEIFS(Observed!AR$2:AR$2369,Observed!$A$2:$A$2369,$A590,Observed!$C$2:$C$2369,$C590)),AVERAGEIFS(Observed!AR$2:AR$2369,Observed!$A$2:$A$2369,$A590,Observed!$C$2:$C$2369,$C590),"")</f>
        <v/>
      </c>
      <c r="AS590" s="3">
        <f>COUNTIFS(Observed!$A$2:$A$2369,$A590,Observed!$C$2:$C$2369,$C590)</f>
        <v>2</v>
      </c>
      <c r="AT590" s="3">
        <f t="shared" si="9"/>
        <v>4</v>
      </c>
    </row>
    <row r="591" spans="1:46" x14ac:dyDescent="0.25">
      <c r="A591" t="s">
        <v>67</v>
      </c>
      <c r="B591" t="s">
        <v>68</v>
      </c>
      <c r="C591" s="7">
        <v>42221</v>
      </c>
      <c r="D591" t="s">
        <v>101</v>
      </c>
      <c r="F591">
        <v>200</v>
      </c>
      <c r="J591" t="s">
        <v>97</v>
      </c>
      <c r="K591" t="s">
        <v>78</v>
      </c>
      <c r="L591">
        <v>5</v>
      </c>
      <c r="M591" t="s">
        <v>76</v>
      </c>
      <c r="N591" s="39">
        <f>IF(ISNUMBER(AVERAGEIFS(Observed!N$2:N$2369,Observed!$A$2:$A$2369,$A591,Observed!$C$2:$C$2369,$C591)),AVERAGEIFS(Observed!N$2:N$2369,Observed!$A$2:$A$2369,$A591,Observed!$C$2:$C$2369,$C591),"")</f>
        <v>837</v>
      </c>
      <c r="O591" s="40">
        <f>IF(ISNUMBER(AVERAGEIFS(Observed!O$2:O$2369,Observed!$A$2:$A$2369,$A591,Observed!$C$2:$C$2369,$C591)),AVERAGEIFS(Observed!O$2:O$2369,Observed!$A$2:$A$2369,$A591,Observed!$C$2:$C$2369,$C591),"")</f>
        <v>83.7</v>
      </c>
      <c r="P591" s="40" t="str">
        <f>IF(ISNUMBER(AVERAGEIFS(Observed!P$2:P$2369,Observed!$A$2:$A$2369,$A591,Observed!$C$2:$C$2369,$C591)),AVERAGEIFS(Observed!P$2:P$2369,Observed!$A$2:$A$2369,$A591,Observed!$C$2:$C$2369,$C591),"")</f>
        <v/>
      </c>
      <c r="Q591" s="40" t="str">
        <f>IF(ISNUMBER(AVERAGEIFS(Observed!Q$2:Q$2369,Observed!$A$2:$A$2369,$A591,Observed!$C$2:$C$2369,$C591)),AVERAGEIFS(Observed!Q$2:Q$2369,Observed!$A$2:$A$2369,$A591,Observed!$C$2:$C$2369,$C591),"")</f>
        <v/>
      </c>
      <c r="R591" s="40" t="str">
        <f>IF(ISNUMBER(AVERAGEIFS(Observed!R$2:R$2369,Observed!$A$2:$A$2369,$A591,Observed!$C$2:$C$2369,$C591)),AVERAGEIFS(Observed!R$2:R$2369,Observed!$A$2:$A$2369,$A591,Observed!$C$2:$C$2369,$C591),"")</f>
        <v/>
      </c>
      <c r="S591" s="41" t="str">
        <f>IF(ISNUMBER(AVERAGEIFS(Observed!S$2:S$2369,Observed!$A$2:$A$2369,$A591,Observed!$C$2:$C$2369,$C591)),AVERAGEIFS(Observed!S$2:S$2369,Observed!$A$2:$A$2369,$A591,Observed!$C$2:$C$2369,$C591),"")</f>
        <v/>
      </c>
      <c r="T591" s="41" t="str">
        <f>IF(ISNUMBER(AVERAGEIFS(Observed!T$2:T$2369,Observed!$A$2:$A$2369,$A591,Observed!$C$2:$C$2369,$C591)),AVERAGEIFS(Observed!T$2:T$2369,Observed!$A$2:$A$2369,$A591,Observed!$C$2:$C$2369,$C591),"")</f>
        <v/>
      </c>
      <c r="U591" s="41" t="str">
        <f>IF(ISNUMBER(AVERAGEIFS(Observed!U$2:U$2369,Observed!$A$2:$A$2369,$A591,Observed!$C$2:$C$2369,$C591)),AVERAGEIFS(Observed!U$2:U$2369,Observed!$A$2:$A$2369,$A591,Observed!$C$2:$C$2369,$C591),"")</f>
        <v/>
      </c>
      <c r="V591" s="40" t="str">
        <f>IF(ISNUMBER(AVERAGEIFS(Observed!V$2:V$2369,Observed!$A$2:$A$2369,$A591,Observed!$C$2:$C$2369,$C591)),AVERAGEIFS(Observed!V$2:V$2369,Observed!$A$2:$A$2369,$A591,Observed!$C$2:$C$2369,$C591),"")</f>
        <v/>
      </c>
      <c r="W591" s="8" t="str">
        <f>IF(ISNUMBER(AVERAGEIFS(Observed!W$2:W$2369,Observed!$A$2:$A$2369,$A591,Observed!$C$2:$C$2369,$C591)),AVERAGEIFS(Observed!W$2:W$2369,Observed!$A$2:$A$2369,$A591,Observed!$C$2:$C$2369,$C591),"")</f>
        <v/>
      </c>
      <c r="X591" s="8" t="str">
        <f>IF(ISNUMBER(AVERAGEIFS(Observed!X$2:X$2369,Observed!$A$2:$A$2369,$A591,Observed!$C$2:$C$2369,$C591)),AVERAGEIFS(Observed!X$2:X$2369,Observed!$A$2:$A$2369,$A591,Observed!$C$2:$C$2369,$C591),"")</f>
        <v/>
      </c>
      <c r="Y591" s="40" t="str">
        <f>IF(ISNUMBER(AVERAGEIFS(Observed!Y$2:Y$2369,Observed!$A$2:$A$2369,$A591,Observed!$C$2:$C$2369,$C591)),AVERAGEIFS(Observed!Y$2:Y$2369,Observed!$A$2:$A$2369,$A591,Observed!$C$2:$C$2369,$C591),"")</f>
        <v/>
      </c>
      <c r="Z591" s="40" t="str">
        <f>IF(ISNUMBER(AVERAGEIFS(Observed!Z$2:Z$2369,Observed!$A$2:$A$2369,$A591,Observed!$C$2:$C$2369,$C591)),AVERAGEIFS(Observed!Z$2:Z$2369,Observed!$A$2:$A$2369,$A591,Observed!$C$2:$C$2369,$C591),"")</f>
        <v/>
      </c>
      <c r="AA591" s="40" t="str">
        <f>IF(ISNUMBER(AVERAGEIFS(Observed!AA$2:AA$2369,Observed!$A$2:$A$2369,$A591,Observed!$C$2:$C$2369,$C591)),AVERAGEIFS(Observed!AA$2:AA$2369,Observed!$A$2:$A$2369,$A591,Observed!$C$2:$C$2369,$C591),"")</f>
        <v/>
      </c>
      <c r="AB591" s="40" t="str">
        <f>IF(ISNUMBER(AVERAGEIFS(Observed!AB$2:AB$2369,Observed!$A$2:$A$2369,$A591,Observed!$C$2:$C$2369,$C591)),AVERAGEIFS(Observed!AB$2:AB$2369,Observed!$A$2:$A$2369,$A591,Observed!$C$2:$C$2369,$C591),"")</f>
        <v/>
      </c>
      <c r="AC591" s="40" t="str">
        <f>IF(ISNUMBER(AVERAGEIFS(Observed!AC$2:AC$2369,Observed!$A$2:$A$2369,$A591,Observed!$C$2:$C$2369,$C591)),AVERAGEIFS(Observed!AC$2:AC$2369,Observed!$A$2:$A$2369,$A591,Observed!$C$2:$C$2369,$C591),"")</f>
        <v/>
      </c>
      <c r="AD591" s="40" t="str">
        <f>IF(ISNUMBER(AVERAGEIFS(Observed!AD$2:AD$2369,Observed!$A$2:$A$2369,$A591,Observed!$C$2:$C$2369,$C591)),AVERAGEIFS(Observed!AD$2:AD$2369,Observed!$A$2:$A$2369,$A591,Observed!$C$2:$C$2369,$C591),"")</f>
        <v/>
      </c>
      <c r="AE591" s="40" t="str">
        <f>IF(ISNUMBER(AVERAGEIFS(Observed!AE$2:AE$2369,Observed!$A$2:$A$2369,$A591,Observed!$C$2:$C$2369,$C591)),AVERAGEIFS(Observed!AE$2:AE$2369,Observed!$A$2:$A$2369,$A591,Observed!$C$2:$C$2369,$C591),"")</f>
        <v/>
      </c>
      <c r="AF591" s="40" t="str">
        <f>IF(ISNUMBER(AVERAGEIFS(Observed!AF$2:AF$2369,Observed!$A$2:$A$2369,$A591,Observed!$C$2:$C$2369,$C591)),AVERAGEIFS(Observed!AF$2:AF$2369,Observed!$A$2:$A$2369,$A591,Observed!$C$2:$C$2369,$C591),"")</f>
        <v/>
      </c>
      <c r="AG591" s="40">
        <f>IF(ISNUMBER(AVERAGEIFS(Observed!AG$2:AG$2369,Observed!$A$2:$A$2369,$A591,Observed!$C$2:$C$2369,$C591)),AVERAGEIFS(Observed!AG$2:AG$2369,Observed!$A$2:$A$2369,$A591,Observed!$C$2:$C$2369,$C591),"")</f>
        <v>2.52</v>
      </c>
      <c r="AH591" s="41">
        <f>IF(ISNUMBER(AVERAGEIFS(Observed!AH$2:AH$2369,Observed!$A$2:$A$2369,$A591,Observed!$C$2:$C$2369,$C591)),AVERAGEIFS(Observed!AH$2:AH$2369,Observed!$A$2:$A$2369,$A591,Observed!$C$2:$C$2369,$C591),"")</f>
        <v>0.04</v>
      </c>
      <c r="AI591" s="41">
        <f>IF(ISNUMBER(AVERAGEIFS(Observed!AI$2:AI$2369,Observed!$A$2:$A$2369,$A591,Observed!$C$2:$C$2369,$C591)),AVERAGEIFS(Observed!AI$2:AI$2369,Observed!$A$2:$A$2369,$A591,Observed!$C$2:$C$2369,$C591),"")</f>
        <v>0.04</v>
      </c>
      <c r="AJ591" s="41" t="str">
        <f>IF(ISNUMBER(AVERAGEIFS(Observed!AJ$2:AJ$2369,Observed!$A$2:$A$2369,$A591,Observed!$C$2:$C$2369,$C591)),AVERAGEIFS(Observed!AJ$2:AJ$2369,Observed!$A$2:$A$2369,$A591,Observed!$C$2:$C$2369,$C591),"")</f>
        <v/>
      </c>
      <c r="AK591" s="40" t="str">
        <f>IF(ISNUMBER(AVERAGEIFS(Observed!AK$2:AK$2369,Observed!$A$2:$A$2369,$A591,Observed!$C$2:$C$2369,$C591)),AVERAGEIFS(Observed!AK$2:AK$2369,Observed!$A$2:$A$2369,$A591,Observed!$C$2:$C$2369,$C591),"")</f>
        <v/>
      </c>
      <c r="AL591" s="41" t="str">
        <f>IF(ISNUMBER(AVERAGEIFS(Observed!AL$2:AL$2369,Observed!$A$2:$A$2369,$A591,Observed!$C$2:$C$2369,$C591)),AVERAGEIFS(Observed!AL$2:AL$2369,Observed!$A$2:$A$2369,$A591,Observed!$C$2:$C$2369,$C591),"")</f>
        <v/>
      </c>
      <c r="AM591" s="40" t="str">
        <f>IF(ISNUMBER(AVERAGEIFS(Observed!AM$2:AM$2369,Observed!$A$2:$A$2369,$A591,Observed!$C$2:$C$2369,$C591)),AVERAGEIFS(Observed!AM$2:AM$2369,Observed!$A$2:$A$2369,$A591,Observed!$C$2:$C$2369,$C591),"")</f>
        <v/>
      </c>
      <c r="AN591" s="40" t="str">
        <f>IF(ISNUMBER(AVERAGEIFS(Observed!AN$2:AN$2369,Observed!$A$2:$A$2369,$A591,Observed!$C$2:$C$2369,$C591)),AVERAGEIFS(Observed!AN$2:AN$2369,Observed!$A$2:$A$2369,$A591,Observed!$C$2:$C$2369,$C591),"")</f>
        <v/>
      </c>
      <c r="AO591" s="40" t="str">
        <f>IF(ISNUMBER(AVERAGEIFS(Observed!AO$2:AO$2369,Observed!$A$2:$A$2369,$A591,Observed!$C$2:$C$2369,$C591)),AVERAGEIFS(Observed!AO$2:AO$2369,Observed!$A$2:$A$2369,$A591,Observed!$C$2:$C$2369,$C591),"")</f>
        <v/>
      </c>
      <c r="AP591" s="41" t="str">
        <f>IF(ISNUMBER(AVERAGEIFS(Observed!AP$2:AP$2369,Observed!$A$2:$A$2369,$A591,Observed!$C$2:$C$2369,$C591)),AVERAGEIFS(Observed!AP$2:AP$2369,Observed!$A$2:$A$2369,$A591,Observed!$C$2:$C$2369,$C591),"")</f>
        <v/>
      </c>
      <c r="AQ591" s="40" t="str">
        <f>IF(ISNUMBER(AVERAGEIFS(Observed!AQ$2:AQ$2369,Observed!$A$2:$A$2369,$A591,Observed!$C$2:$C$2369,$C591)),AVERAGEIFS(Observed!AQ$2:AQ$2369,Observed!$A$2:$A$2369,$A591,Observed!$C$2:$C$2369,$C591),"")</f>
        <v/>
      </c>
      <c r="AR591" s="40" t="str">
        <f>IF(ISNUMBER(AVERAGEIFS(Observed!AR$2:AR$2369,Observed!$A$2:$A$2369,$A591,Observed!$C$2:$C$2369,$C591)),AVERAGEIFS(Observed!AR$2:AR$2369,Observed!$A$2:$A$2369,$A591,Observed!$C$2:$C$2369,$C591),"")</f>
        <v/>
      </c>
      <c r="AS591" s="3">
        <f>COUNTIFS(Observed!$A$2:$A$2369,$A591,Observed!$C$2:$C$2369,$C591)</f>
        <v>2</v>
      </c>
      <c r="AT591" s="3">
        <f t="shared" si="9"/>
        <v>4</v>
      </c>
    </row>
    <row r="592" spans="1:46" x14ac:dyDescent="0.25">
      <c r="A592" t="s">
        <v>73</v>
      </c>
      <c r="B592" t="s">
        <v>68</v>
      </c>
      <c r="C592" s="7">
        <v>42221</v>
      </c>
      <c r="D592" t="s">
        <v>101</v>
      </c>
      <c r="F592">
        <v>350</v>
      </c>
      <c r="J592" t="s">
        <v>97</v>
      </c>
      <c r="K592" t="s">
        <v>78</v>
      </c>
      <c r="L592">
        <v>5</v>
      </c>
      <c r="M592" t="s">
        <v>76</v>
      </c>
      <c r="N592" s="39">
        <f>IF(ISNUMBER(AVERAGEIFS(Observed!N$2:N$2369,Observed!$A$2:$A$2369,$A592,Observed!$C$2:$C$2369,$C592)),AVERAGEIFS(Observed!N$2:N$2369,Observed!$A$2:$A$2369,$A592,Observed!$C$2:$C$2369,$C592),"")</f>
        <v>1095</v>
      </c>
      <c r="O592" s="40">
        <f>IF(ISNUMBER(AVERAGEIFS(Observed!O$2:O$2369,Observed!$A$2:$A$2369,$A592,Observed!$C$2:$C$2369,$C592)),AVERAGEIFS(Observed!O$2:O$2369,Observed!$A$2:$A$2369,$A592,Observed!$C$2:$C$2369,$C592),"")</f>
        <v>109.5</v>
      </c>
      <c r="P592" s="40" t="str">
        <f>IF(ISNUMBER(AVERAGEIFS(Observed!P$2:P$2369,Observed!$A$2:$A$2369,$A592,Observed!$C$2:$C$2369,$C592)),AVERAGEIFS(Observed!P$2:P$2369,Observed!$A$2:$A$2369,$A592,Observed!$C$2:$C$2369,$C592),"")</f>
        <v/>
      </c>
      <c r="Q592" s="40" t="str">
        <f>IF(ISNUMBER(AVERAGEIFS(Observed!Q$2:Q$2369,Observed!$A$2:$A$2369,$A592,Observed!$C$2:$C$2369,$C592)),AVERAGEIFS(Observed!Q$2:Q$2369,Observed!$A$2:$A$2369,$A592,Observed!$C$2:$C$2369,$C592),"")</f>
        <v/>
      </c>
      <c r="R592" s="40" t="str">
        <f>IF(ISNUMBER(AVERAGEIFS(Observed!R$2:R$2369,Observed!$A$2:$A$2369,$A592,Observed!$C$2:$C$2369,$C592)),AVERAGEIFS(Observed!R$2:R$2369,Observed!$A$2:$A$2369,$A592,Observed!$C$2:$C$2369,$C592),"")</f>
        <v/>
      </c>
      <c r="S592" s="41" t="str">
        <f>IF(ISNUMBER(AVERAGEIFS(Observed!S$2:S$2369,Observed!$A$2:$A$2369,$A592,Observed!$C$2:$C$2369,$C592)),AVERAGEIFS(Observed!S$2:S$2369,Observed!$A$2:$A$2369,$A592,Observed!$C$2:$C$2369,$C592),"")</f>
        <v/>
      </c>
      <c r="T592" s="41" t="str">
        <f>IF(ISNUMBER(AVERAGEIFS(Observed!T$2:T$2369,Observed!$A$2:$A$2369,$A592,Observed!$C$2:$C$2369,$C592)),AVERAGEIFS(Observed!T$2:T$2369,Observed!$A$2:$A$2369,$A592,Observed!$C$2:$C$2369,$C592),"")</f>
        <v/>
      </c>
      <c r="U592" s="41" t="str">
        <f>IF(ISNUMBER(AVERAGEIFS(Observed!U$2:U$2369,Observed!$A$2:$A$2369,$A592,Observed!$C$2:$C$2369,$C592)),AVERAGEIFS(Observed!U$2:U$2369,Observed!$A$2:$A$2369,$A592,Observed!$C$2:$C$2369,$C592),"")</f>
        <v/>
      </c>
      <c r="V592" s="40" t="str">
        <f>IF(ISNUMBER(AVERAGEIFS(Observed!V$2:V$2369,Observed!$A$2:$A$2369,$A592,Observed!$C$2:$C$2369,$C592)),AVERAGEIFS(Observed!V$2:V$2369,Observed!$A$2:$A$2369,$A592,Observed!$C$2:$C$2369,$C592),"")</f>
        <v/>
      </c>
      <c r="W592" s="8" t="str">
        <f>IF(ISNUMBER(AVERAGEIFS(Observed!W$2:W$2369,Observed!$A$2:$A$2369,$A592,Observed!$C$2:$C$2369,$C592)),AVERAGEIFS(Observed!W$2:W$2369,Observed!$A$2:$A$2369,$A592,Observed!$C$2:$C$2369,$C592),"")</f>
        <v/>
      </c>
      <c r="X592" s="8" t="str">
        <f>IF(ISNUMBER(AVERAGEIFS(Observed!X$2:X$2369,Observed!$A$2:$A$2369,$A592,Observed!$C$2:$C$2369,$C592)),AVERAGEIFS(Observed!X$2:X$2369,Observed!$A$2:$A$2369,$A592,Observed!$C$2:$C$2369,$C592),"")</f>
        <v/>
      </c>
      <c r="Y592" s="40" t="str">
        <f>IF(ISNUMBER(AVERAGEIFS(Observed!Y$2:Y$2369,Observed!$A$2:$A$2369,$A592,Observed!$C$2:$C$2369,$C592)),AVERAGEIFS(Observed!Y$2:Y$2369,Observed!$A$2:$A$2369,$A592,Observed!$C$2:$C$2369,$C592),"")</f>
        <v/>
      </c>
      <c r="Z592" s="40" t="str">
        <f>IF(ISNUMBER(AVERAGEIFS(Observed!Z$2:Z$2369,Observed!$A$2:$A$2369,$A592,Observed!$C$2:$C$2369,$C592)),AVERAGEIFS(Observed!Z$2:Z$2369,Observed!$A$2:$A$2369,$A592,Observed!$C$2:$C$2369,$C592),"")</f>
        <v/>
      </c>
      <c r="AA592" s="40" t="str">
        <f>IF(ISNUMBER(AVERAGEIFS(Observed!AA$2:AA$2369,Observed!$A$2:$A$2369,$A592,Observed!$C$2:$C$2369,$C592)),AVERAGEIFS(Observed!AA$2:AA$2369,Observed!$A$2:$A$2369,$A592,Observed!$C$2:$C$2369,$C592),"")</f>
        <v/>
      </c>
      <c r="AB592" s="40" t="str">
        <f>IF(ISNUMBER(AVERAGEIFS(Observed!AB$2:AB$2369,Observed!$A$2:$A$2369,$A592,Observed!$C$2:$C$2369,$C592)),AVERAGEIFS(Observed!AB$2:AB$2369,Observed!$A$2:$A$2369,$A592,Observed!$C$2:$C$2369,$C592),"")</f>
        <v/>
      </c>
      <c r="AC592" s="40" t="str">
        <f>IF(ISNUMBER(AVERAGEIFS(Observed!AC$2:AC$2369,Observed!$A$2:$A$2369,$A592,Observed!$C$2:$C$2369,$C592)),AVERAGEIFS(Observed!AC$2:AC$2369,Observed!$A$2:$A$2369,$A592,Observed!$C$2:$C$2369,$C592),"")</f>
        <v/>
      </c>
      <c r="AD592" s="40" t="str">
        <f>IF(ISNUMBER(AVERAGEIFS(Observed!AD$2:AD$2369,Observed!$A$2:$A$2369,$A592,Observed!$C$2:$C$2369,$C592)),AVERAGEIFS(Observed!AD$2:AD$2369,Observed!$A$2:$A$2369,$A592,Observed!$C$2:$C$2369,$C592),"")</f>
        <v/>
      </c>
      <c r="AE592" s="40" t="str">
        <f>IF(ISNUMBER(AVERAGEIFS(Observed!AE$2:AE$2369,Observed!$A$2:$A$2369,$A592,Observed!$C$2:$C$2369,$C592)),AVERAGEIFS(Observed!AE$2:AE$2369,Observed!$A$2:$A$2369,$A592,Observed!$C$2:$C$2369,$C592),"")</f>
        <v/>
      </c>
      <c r="AF592" s="40" t="str">
        <f>IF(ISNUMBER(AVERAGEIFS(Observed!AF$2:AF$2369,Observed!$A$2:$A$2369,$A592,Observed!$C$2:$C$2369,$C592)),AVERAGEIFS(Observed!AF$2:AF$2369,Observed!$A$2:$A$2369,$A592,Observed!$C$2:$C$2369,$C592),"")</f>
        <v/>
      </c>
      <c r="AG592" s="40">
        <f>IF(ISNUMBER(AVERAGEIFS(Observed!AG$2:AG$2369,Observed!$A$2:$A$2369,$A592,Observed!$C$2:$C$2369,$C592)),AVERAGEIFS(Observed!AG$2:AG$2369,Observed!$A$2:$A$2369,$A592,Observed!$C$2:$C$2369,$C592),"")</f>
        <v>2.7199999999999998</v>
      </c>
      <c r="AH592" s="41">
        <f>IF(ISNUMBER(AVERAGEIFS(Observed!AH$2:AH$2369,Observed!$A$2:$A$2369,$A592,Observed!$C$2:$C$2369,$C592)),AVERAGEIFS(Observed!AH$2:AH$2369,Observed!$A$2:$A$2369,$A592,Observed!$C$2:$C$2369,$C592),"")</f>
        <v>4.2999999999999997E-2</v>
      </c>
      <c r="AI592" s="41">
        <f>IF(ISNUMBER(AVERAGEIFS(Observed!AI$2:AI$2369,Observed!$A$2:$A$2369,$A592,Observed!$C$2:$C$2369,$C592)),AVERAGEIFS(Observed!AI$2:AI$2369,Observed!$A$2:$A$2369,$A592,Observed!$C$2:$C$2369,$C592),"")</f>
        <v>4.2999999999999997E-2</v>
      </c>
      <c r="AJ592" s="41" t="str">
        <f>IF(ISNUMBER(AVERAGEIFS(Observed!AJ$2:AJ$2369,Observed!$A$2:$A$2369,$A592,Observed!$C$2:$C$2369,$C592)),AVERAGEIFS(Observed!AJ$2:AJ$2369,Observed!$A$2:$A$2369,$A592,Observed!$C$2:$C$2369,$C592),"")</f>
        <v/>
      </c>
      <c r="AK592" s="40" t="str">
        <f>IF(ISNUMBER(AVERAGEIFS(Observed!AK$2:AK$2369,Observed!$A$2:$A$2369,$A592,Observed!$C$2:$C$2369,$C592)),AVERAGEIFS(Observed!AK$2:AK$2369,Observed!$A$2:$A$2369,$A592,Observed!$C$2:$C$2369,$C592),"")</f>
        <v/>
      </c>
      <c r="AL592" s="41" t="str">
        <f>IF(ISNUMBER(AVERAGEIFS(Observed!AL$2:AL$2369,Observed!$A$2:$A$2369,$A592,Observed!$C$2:$C$2369,$C592)),AVERAGEIFS(Observed!AL$2:AL$2369,Observed!$A$2:$A$2369,$A592,Observed!$C$2:$C$2369,$C592),"")</f>
        <v/>
      </c>
      <c r="AM592" s="40" t="str">
        <f>IF(ISNUMBER(AVERAGEIFS(Observed!AM$2:AM$2369,Observed!$A$2:$A$2369,$A592,Observed!$C$2:$C$2369,$C592)),AVERAGEIFS(Observed!AM$2:AM$2369,Observed!$A$2:$A$2369,$A592,Observed!$C$2:$C$2369,$C592),"")</f>
        <v/>
      </c>
      <c r="AN592" s="40" t="str">
        <f>IF(ISNUMBER(AVERAGEIFS(Observed!AN$2:AN$2369,Observed!$A$2:$A$2369,$A592,Observed!$C$2:$C$2369,$C592)),AVERAGEIFS(Observed!AN$2:AN$2369,Observed!$A$2:$A$2369,$A592,Observed!$C$2:$C$2369,$C592),"")</f>
        <v/>
      </c>
      <c r="AO592" s="40" t="str">
        <f>IF(ISNUMBER(AVERAGEIFS(Observed!AO$2:AO$2369,Observed!$A$2:$A$2369,$A592,Observed!$C$2:$C$2369,$C592)),AVERAGEIFS(Observed!AO$2:AO$2369,Observed!$A$2:$A$2369,$A592,Observed!$C$2:$C$2369,$C592),"")</f>
        <v/>
      </c>
      <c r="AP592" s="41" t="str">
        <f>IF(ISNUMBER(AVERAGEIFS(Observed!AP$2:AP$2369,Observed!$A$2:$A$2369,$A592,Observed!$C$2:$C$2369,$C592)),AVERAGEIFS(Observed!AP$2:AP$2369,Observed!$A$2:$A$2369,$A592,Observed!$C$2:$C$2369,$C592),"")</f>
        <v/>
      </c>
      <c r="AQ592" s="40" t="str">
        <f>IF(ISNUMBER(AVERAGEIFS(Observed!AQ$2:AQ$2369,Observed!$A$2:$A$2369,$A592,Observed!$C$2:$C$2369,$C592)),AVERAGEIFS(Observed!AQ$2:AQ$2369,Observed!$A$2:$A$2369,$A592,Observed!$C$2:$C$2369,$C592),"")</f>
        <v/>
      </c>
      <c r="AR592" s="40" t="str">
        <f>IF(ISNUMBER(AVERAGEIFS(Observed!AR$2:AR$2369,Observed!$A$2:$A$2369,$A592,Observed!$C$2:$C$2369,$C592)),AVERAGEIFS(Observed!AR$2:AR$2369,Observed!$A$2:$A$2369,$A592,Observed!$C$2:$C$2369,$C592),"")</f>
        <v/>
      </c>
      <c r="AS592" s="3">
        <f>COUNTIFS(Observed!$A$2:$A$2369,$A592,Observed!$C$2:$C$2369,$C592)</f>
        <v>2</v>
      </c>
      <c r="AT592" s="3">
        <f t="shared" si="9"/>
        <v>4</v>
      </c>
    </row>
    <row r="593" spans="1:46" x14ac:dyDescent="0.25">
      <c r="A593" t="s">
        <v>72</v>
      </c>
      <c r="B593" t="s">
        <v>68</v>
      </c>
      <c r="C593" s="7">
        <v>42221</v>
      </c>
      <c r="D593" t="s">
        <v>101</v>
      </c>
      <c r="F593">
        <v>500</v>
      </c>
      <c r="J593" t="s">
        <v>97</v>
      </c>
      <c r="K593" t="s">
        <v>78</v>
      </c>
      <c r="L593">
        <v>5</v>
      </c>
      <c r="M593" t="s">
        <v>76</v>
      </c>
      <c r="N593" s="39">
        <f>IF(ISNUMBER(AVERAGEIFS(Observed!N$2:N$2369,Observed!$A$2:$A$2369,$A593,Observed!$C$2:$C$2369,$C593)),AVERAGEIFS(Observed!N$2:N$2369,Observed!$A$2:$A$2369,$A593,Observed!$C$2:$C$2369,$C593),"")</f>
        <v>983.19999999999993</v>
      </c>
      <c r="O593" s="40">
        <f>IF(ISNUMBER(AVERAGEIFS(Observed!O$2:O$2369,Observed!$A$2:$A$2369,$A593,Observed!$C$2:$C$2369,$C593)),AVERAGEIFS(Observed!O$2:O$2369,Observed!$A$2:$A$2369,$A593,Observed!$C$2:$C$2369,$C593),"")</f>
        <v>98.32</v>
      </c>
      <c r="P593" s="40" t="str">
        <f>IF(ISNUMBER(AVERAGEIFS(Observed!P$2:P$2369,Observed!$A$2:$A$2369,$A593,Observed!$C$2:$C$2369,$C593)),AVERAGEIFS(Observed!P$2:P$2369,Observed!$A$2:$A$2369,$A593,Observed!$C$2:$C$2369,$C593),"")</f>
        <v/>
      </c>
      <c r="Q593" s="40" t="str">
        <f>IF(ISNUMBER(AVERAGEIFS(Observed!Q$2:Q$2369,Observed!$A$2:$A$2369,$A593,Observed!$C$2:$C$2369,$C593)),AVERAGEIFS(Observed!Q$2:Q$2369,Observed!$A$2:$A$2369,$A593,Observed!$C$2:$C$2369,$C593),"")</f>
        <v/>
      </c>
      <c r="R593" s="40" t="str">
        <f>IF(ISNUMBER(AVERAGEIFS(Observed!R$2:R$2369,Observed!$A$2:$A$2369,$A593,Observed!$C$2:$C$2369,$C593)),AVERAGEIFS(Observed!R$2:R$2369,Observed!$A$2:$A$2369,$A593,Observed!$C$2:$C$2369,$C593),"")</f>
        <v/>
      </c>
      <c r="S593" s="41" t="str">
        <f>IF(ISNUMBER(AVERAGEIFS(Observed!S$2:S$2369,Observed!$A$2:$A$2369,$A593,Observed!$C$2:$C$2369,$C593)),AVERAGEIFS(Observed!S$2:S$2369,Observed!$A$2:$A$2369,$A593,Observed!$C$2:$C$2369,$C593),"")</f>
        <v/>
      </c>
      <c r="T593" s="41" t="str">
        <f>IF(ISNUMBER(AVERAGEIFS(Observed!T$2:T$2369,Observed!$A$2:$A$2369,$A593,Observed!$C$2:$C$2369,$C593)),AVERAGEIFS(Observed!T$2:T$2369,Observed!$A$2:$A$2369,$A593,Observed!$C$2:$C$2369,$C593),"")</f>
        <v/>
      </c>
      <c r="U593" s="41" t="str">
        <f>IF(ISNUMBER(AVERAGEIFS(Observed!U$2:U$2369,Observed!$A$2:$A$2369,$A593,Observed!$C$2:$C$2369,$C593)),AVERAGEIFS(Observed!U$2:U$2369,Observed!$A$2:$A$2369,$A593,Observed!$C$2:$C$2369,$C593),"")</f>
        <v/>
      </c>
      <c r="V593" s="40" t="str">
        <f>IF(ISNUMBER(AVERAGEIFS(Observed!V$2:V$2369,Observed!$A$2:$A$2369,$A593,Observed!$C$2:$C$2369,$C593)),AVERAGEIFS(Observed!V$2:V$2369,Observed!$A$2:$A$2369,$A593,Observed!$C$2:$C$2369,$C593),"")</f>
        <v/>
      </c>
      <c r="W593" s="8" t="str">
        <f>IF(ISNUMBER(AVERAGEIFS(Observed!W$2:W$2369,Observed!$A$2:$A$2369,$A593,Observed!$C$2:$C$2369,$C593)),AVERAGEIFS(Observed!W$2:W$2369,Observed!$A$2:$A$2369,$A593,Observed!$C$2:$C$2369,$C593),"")</f>
        <v/>
      </c>
      <c r="X593" s="8" t="str">
        <f>IF(ISNUMBER(AVERAGEIFS(Observed!X$2:X$2369,Observed!$A$2:$A$2369,$A593,Observed!$C$2:$C$2369,$C593)),AVERAGEIFS(Observed!X$2:X$2369,Observed!$A$2:$A$2369,$A593,Observed!$C$2:$C$2369,$C593),"")</f>
        <v/>
      </c>
      <c r="Y593" s="40" t="str">
        <f>IF(ISNUMBER(AVERAGEIFS(Observed!Y$2:Y$2369,Observed!$A$2:$A$2369,$A593,Observed!$C$2:$C$2369,$C593)),AVERAGEIFS(Observed!Y$2:Y$2369,Observed!$A$2:$A$2369,$A593,Observed!$C$2:$C$2369,$C593),"")</f>
        <v/>
      </c>
      <c r="Z593" s="40" t="str">
        <f>IF(ISNUMBER(AVERAGEIFS(Observed!Z$2:Z$2369,Observed!$A$2:$A$2369,$A593,Observed!$C$2:$C$2369,$C593)),AVERAGEIFS(Observed!Z$2:Z$2369,Observed!$A$2:$A$2369,$A593,Observed!$C$2:$C$2369,$C593),"")</f>
        <v/>
      </c>
      <c r="AA593" s="40" t="str">
        <f>IF(ISNUMBER(AVERAGEIFS(Observed!AA$2:AA$2369,Observed!$A$2:$A$2369,$A593,Observed!$C$2:$C$2369,$C593)),AVERAGEIFS(Observed!AA$2:AA$2369,Observed!$A$2:$A$2369,$A593,Observed!$C$2:$C$2369,$C593),"")</f>
        <v/>
      </c>
      <c r="AB593" s="40" t="str">
        <f>IF(ISNUMBER(AVERAGEIFS(Observed!AB$2:AB$2369,Observed!$A$2:$A$2369,$A593,Observed!$C$2:$C$2369,$C593)),AVERAGEIFS(Observed!AB$2:AB$2369,Observed!$A$2:$A$2369,$A593,Observed!$C$2:$C$2369,$C593),"")</f>
        <v/>
      </c>
      <c r="AC593" s="40" t="str">
        <f>IF(ISNUMBER(AVERAGEIFS(Observed!AC$2:AC$2369,Observed!$A$2:$A$2369,$A593,Observed!$C$2:$C$2369,$C593)),AVERAGEIFS(Observed!AC$2:AC$2369,Observed!$A$2:$A$2369,$A593,Observed!$C$2:$C$2369,$C593),"")</f>
        <v/>
      </c>
      <c r="AD593" s="40" t="str">
        <f>IF(ISNUMBER(AVERAGEIFS(Observed!AD$2:AD$2369,Observed!$A$2:$A$2369,$A593,Observed!$C$2:$C$2369,$C593)),AVERAGEIFS(Observed!AD$2:AD$2369,Observed!$A$2:$A$2369,$A593,Observed!$C$2:$C$2369,$C593),"")</f>
        <v/>
      </c>
      <c r="AE593" s="40" t="str">
        <f>IF(ISNUMBER(AVERAGEIFS(Observed!AE$2:AE$2369,Observed!$A$2:$A$2369,$A593,Observed!$C$2:$C$2369,$C593)),AVERAGEIFS(Observed!AE$2:AE$2369,Observed!$A$2:$A$2369,$A593,Observed!$C$2:$C$2369,$C593),"")</f>
        <v/>
      </c>
      <c r="AF593" s="40" t="str">
        <f>IF(ISNUMBER(AVERAGEIFS(Observed!AF$2:AF$2369,Observed!$A$2:$A$2369,$A593,Observed!$C$2:$C$2369,$C593)),AVERAGEIFS(Observed!AF$2:AF$2369,Observed!$A$2:$A$2369,$A593,Observed!$C$2:$C$2369,$C593),"")</f>
        <v/>
      </c>
      <c r="AG593" s="40">
        <f>IF(ISNUMBER(AVERAGEIFS(Observed!AG$2:AG$2369,Observed!$A$2:$A$2369,$A593,Observed!$C$2:$C$2369,$C593)),AVERAGEIFS(Observed!AG$2:AG$2369,Observed!$A$2:$A$2369,$A593,Observed!$C$2:$C$2369,$C593),"")</f>
        <v>2.58</v>
      </c>
      <c r="AH593" s="41">
        <f>IF(ISNUMBER(AVERAGEIFS(Observed!AH$2:AH$2369,Observed!$A$2:$A$2369,$A593,Observed!$C$2:$C$2369,$C593)),AVERAGEIFS(Observed!AH$2:AH$2369,Observed!$A$2:$A$2369,$A593,Observed!$C$2:$C$2369,$C593),"")</f>
        <v>4.1499999999999995E-2</v>
      </c>
      <c r="AI593" s="41">
        <f>IF(ISNUMBER(AVERAGEIFS(Observed!AI$2:AI$2369,Observed!$A$2:$A$2369,$A593,Observed!$C$2:$C$2369,$C593)),AVERAGEIFS(Observed!AI$2:AI$2369,Observed!$A$2:$A$2369,$A593,Observed!$C$2:$C$2369,$C593),"")</f>
        <v>4.1499999999999995E-2</v>
      </c>
      <c r="AJ593" s="41" t="str">
        <f>IF(ISNUMBER(AVERAGEIFS(Observed!AJ$2:AJ$2369,Observed!$A$2:$A$2369,$A593,Observed!$C$2:$C$2369,$C593)),AVERAGEIFS(Observed!AJ$2:AJ$2369,Observed!$A$2:$A$2369,$A593,Observed!$C$2:$C$2369,$C593),"")</f>
        <v/>
      </c>
      <c r="AK593" s="40" t="str">
        <f>IF(ISNUMBER(AVERAGEIFS(Observed!AK$2:AK$2369,Observed!$A$2:$A$2369,$A593,Observed!$C$2:$C$2369,$C593)),AVERAGEIFS(Observed!AK$2:AK$2369,Observed!$A$2:$A$2369,$A593,Observed!$C$2:$C$2369,$C593),"")</f>
        <v/>
      </c>
      <c r="AL593" s="41" t="str">
        <f>IF(ISNUMBER(AVERAGEIFS(Observed!AL$2:AL$2369,Observed!$A$2:$A$2369,$A593,Observed!$C$2:$C$2369,$C593)),AVERAGEIFS(Observed!AL$2:AL$2369,Observed!$A$2:$A$2369,$A593,Observed!$C$2:$C$2369,$C593),"")</f>
        <v/>
      </c>
      <c r="AM593" s="40" t="str">
        <f>IF(ISNUMBER(AVERAGEIFS(Observed!AM$2:AM$2369,Observed!$A$2:$A$2369,$A593,Observed!$C$2:$C$2369,$C593)),AVERAGEIFS(Observed!AM$2:AM$2369,Observed!$A$2:$A$2369,$A593,Observed!$C$2:$C$2369,$C593),"")</f>
        <v/>
      </c>
      <c r="AN593" s="40" t="str">
        <f>IF(ISNUMBER(AVERAGEIFS(Observed!AN$2:AN$2369,Observed!$A$2:$A$2369,$A593,Observed!$C$2:$C$2369,$C593)),AVERAGEIFS(Observed!AN$2:AN$2369,Observed!$A$2:$A$2369,$A593,Observed!$C$2:$C$2369,$C593),"")</f>
        <v/>
      </c>
      <c r="AO593" s="40" t="str">
        <f>IF(ISNUMBER(AVERAGEIFS(Observed!AO$2:AO$2369,Observed!$A$2:$A$2369,$A593,Observed!$C$2:$C$2369,$C593)),AVERAGEIFS(Observed!AO$2:AO$2369,Observed!$A$2:$A$2369,$A593,Observed!$C$2:$C$2369,$C593),"")</f>
        <v/>
      </c>
      <c r="AP593" s="41" t="str">
        <f>IF(ISNUMBER(AVERAGEIFS(Observed!AP$2:AP$2369,Observed!$A$2:$A$2369,$A593,Observed!$C$2:$C$2369,$C593)),AVERAGEIFS(Observed!AP$2:AP$2369,Observed!$A$2:$A$2369,$A593,Observed!$C$2:$C$2369,$C593),"")</f>
        <v/>
      </c>
      <c r="AQ593" s="40" t="str">
        <f>IF(ISNUMBER(AVERAGEIFS(Observed!AQ$2:AQ$2369,Observed!$A$2:$A$2369,$A593,Observed!$C$2:$C$2369,$C593)),AVERAGEIFS(Observed!AQ$2:AQ$2369,Observed!$A$2:$A$2369,$A593,Observed!$C$2:$C$2369,$C593),"")</f>
        <v/>
      </c>
      <c r="AR593" s="40" t="str">
        <f>IF(ISNUMBER(AVERAGEIFS(Observed!AR$2:AR$2369,Observed!$A$2:$A$2369,$A593,Observed!$C$2:$C$2369,$C593)),AVERAGEIFS(Observed!AR$2:AR$2369,Observed!$A$2:$A$2369,$A593,Observed!$C$2:$C$2369,$C593),"")</f>
        <v/>
      </c>
      <c r="AS593" s="3">
        <f>COUNTIFS(Observed!$A$2:$A$2369,$A593,Observed!$C$2:$C$2369,$C593)</f>
        <v>2</v>
      </c>
      <c r="AT593" s="3">
        <f t="shared" si="9"/>
        <v>4</v>
      </c>
    </row>
    <row r="594" spans="1:46" x14ac:dyDescent="0.25">
      <c r="A594" t="s">
        <v>69</v>
      </c>
      <c r="B594" t="s">
        <v>68</v>
      </c>
      <c r="C594" s="7">
        <v>42283</v>
      </c>
      <c r="D594" t="s">
        <v>101</v>
      </c>
      <c r="F594">
        <v>0</v>
      </c>
      <c r="J594" t="s">
        <v>97</v>
      </c>
      <c r="K594" t="s">
        <v>79</v>
      </c>
      <c r="L594">
        <v>5</v>
      </c>
      <c r="M594" t="s">
        <v>77</v>
      </c>
      <c r="N594" s="39">
        <f>IF(ISNUMBER(AVERAGEIFS(Observed!N$2:N$2369,Observed!$A$2:$A$2369,$A594,Observed!$C$2:$C$2369,$C594)),AVERAGEIFS(Observed!N$2:N$2369,Observed!$A$2:$A$2369,$A594,Observed!$C$2:$C$2369,$C594),"")</f>
        <v>1198.2</v>
      </c>
      <c r="O594" s="40">
        <f>IF(ISNUMBER(AVERAGEIFS(Observed!O$2:O$2369,Observed!$A$2:$A$2369,$A594,Observed!$C$2:$C$2369,$C594)),AVERAGEIFS(Observed!O$2:O$2369,Observed!$A$2:$A$2369,$A594,Observed!$C$2:$C$2369,$C594),"")</f>
        <v>119.82000000000001</v>
      </c>
      <c r="P594" s="40" t="str">
        <f>IF(ISNUMBER(AVERAGEIFS(Observed!P$2:P$2369,Observed!$A$2:$A$2369,$A594,Observed!$C$2:$C$2369,$C594)),AVERAGEIFS(Observed!P$2:P$2369,Observed!$A$2:$A$2369,$A594,Observed!$C$2:$C$2369,$C594),"")</f>
        <v/>
      </c>
      <c r="Q594" s="40" t="str">
        <f>IF(ISNUMBER(AVERAGEIFS(Observed!Q$2:Q$2369,Observed!$A$2:$A$2369,$A594,Observed!$C$2:$C$2369,$C594)),AVERAGEIFS(Observed!Q$2:Q$2369,Observed!$A$2:$A$2369,$A594,Observed!$C$2:$C$2369,$C594),"")</f>
        <v/>
      </c>
      <c r="R594" s="40" t="str">
        <f>IF(ISNUMBER(AVERAGEIFS(Observed!R$2:R$2369,Observed!$A$2:$A$2369,$A594,Observed!$C$2:$C$2369,$C594)),AVERAGEIFS(Observed!R$2:R$2369,Observed!$A$2:$A$2369,$A594,Observed!$C$2:$C$2369,$C594),"")</f>
        <v/>
      </c>
      <c r="S594" s="41" t="str">
        <f>IF(ISNUMBER(AVERAGEIFS(Observed!S$2:S$2369,Observed!$A$2:$A$2369,$A594,Observed!$C$2:$C$2369,$C594)),AVERAGEIFS(Observed!S$2:S$2369,Observed!$A$2:$A$2369,$A594,Observed!$C$2:$C$2369,$C594),"")</f>
        <v/>
      </c>
      <c r="T594" s="41" t="str">
        <f>IF(ISNUMBER(AVERAGEIFS(Observed!T$2:T$2369,Observed!$A$2:$A$2369,$A594,Observed!$C$2:$C$2369,$C594)),AVERAGEIFS(Observed!T$2:T$2369,Observed!$A$2:$A$2369,$A594,Observed!$C$2:$C$2369,$C594),"")</f>
        <v/>
      </c>
      <c r="U594" s="41" t="str">
        <f>IF(ISNUMBER(AVERAGEIFS(Observed!U$2:U$2369,Observed!$A$2:$A$2369,$A594,Observed!$C$2:$C$2369,$C594)),AVERAGEIFS(Observed!U$2:U$2369,Observed!$A$2:$A$2369,$A594,Observed!$C$2:$C$2369,$C594),"")</f>
        <v/>
      </c>
      <c r="V594" s="40" t="str">
        <f>IF(ISNUMBER(AVERAGEIFS(Observed!V$2:V$2369,Observed!$A$2:$A$2369,$A594,Observed!$C$2:$C$2369,$C594)),AVERAGEIFS(Observed!V$2:V$2369,Observed!$A$2:$A$2369,$A594,Observed!$C$2:$C$2369,$C594),"")</f>
        <v/>
      </c>
      <c r="W594" s="8" t="str">
        <f>IF(ISNUMBER(AVERAGEIFS(Observed!W$2:W$2369,Observed!$A$2:$A$2369,$A594,Observed!$C$2:$C$2369,$C594)),AVERAGEIFS(Observed!W$2:W$2369,Observed!$A$2:$A$2369,$A594,Observed!$C$2:$C$2369,$C594),"")</f>
        <v/>
      </c>
      <c r="X594" s="8" t="str">
        <f>IF(ISNUMBER(AVERAGEIFS(Observed!X$2:X$2369,Observed!$A$2:$A$2369,$A594,Observed!$C$2:$C$2369,$C594)),AVERAGEIFS(Observed!X$2:X$2369,Observed!$A$2:$A$2369,$A594,Observed!$C$2:$C$2369,$C594),"")</f>
        <v/>
      </c>
      <c r="Y594" s="40" t="str">
        <f>IF(ISNUMBER(AVERAGEIFS(Observed!Y$2:Y$2369,Observed!$A$2:$A$2369,$A594,Observed!$C$2:$C$2369,$C594)),AVERAGEIFS(Observed!Y$2:Y$2369,Observed!$A$2:$A$2369,$A594,Observed!$C$2:$C$2369,$C594),"")</f>
        <v/>
      </c>
      <c r="Z594" s="40" t="str">
        <f>IF(ISNUMBER(AVERAGEIFS(Observed!Z$2:Z$2369,Observed!$A$2:$A$2369,$A594,Observed!$C$2:$C$2369,$C594)),AVERAGEIFS(Observed!Z$2:Z$2369,Observed!$A$2:$A$2369,$A594,Observed!$C$2:$C$2369,$C594),"")</f>
        <v/>
      </c>
      <c r="AA594" s="40" t="str">
        <f>IF(ISNUMBER(AVERAGEIFS(Observed!AA$2:AA$2369,Observed!$A$2:$A$2369,$A594,Observed!$C$2:$C$2369,$C594)),AVERAGEIFS(Observed!AA$2:AA$2369,Observed!$A$2:$A$2369,$A594,Observed!$C$2:$C$2369,$C594),"")</f>
        <v/>
      </c>
      <c r="AB594" s="40" t="str">
        <f>IF(ISNUMBER(AVERAGEIFS(Observed!AB$2:AB$2369,Observed!$A$2:$A$2369,$A594,Observed!$C$2:$C$2369,$C594)),AVERAGEIFS(Observed!AB$2:AB$2369,Observed!$A$2:$A$2369,$A594,Observed!$C$2:$C$2369,$C594),"")</f>
        <v/>
      </c>
      <c r="AC594" s="40" t="str">
        <f>IF(ISNUMBER(AVERAGEIFS(Observed!AC$2:AC$2369,Observed!$A$2:$A$2369,$A594,Observed!$C$2:$C$2369,$C594)),AVERAGEIFS(Observed!AC$2:AC$2369,Observed!$A$2:$A$2369,$A594,Observed!$C$2:$C$2369,$C594),"")</f>
        <v/>
      </c>
      <c r="AD594" s="40" t="str">
        <f>IF(ISNUMBER(AVERAGEIFS(Observed!AD$2:AD$2369,Observed!$A$2:$A$2369,$A594,Observed!$C$2:$C$2369,$C594)),AVERAGEIFS(Observed!AD$2:AD$2369,Observed!$A$2:$A$2369,$A594,Observed!$C$2:$C$2369,$C594),"")</f>
        <v/>
      </c>
      <c r="AE594" s="40" t="str">
        <f>IF(ISNUMBER(AVERAGEIFS(Observed!AE$2:AE$2369,Observed!$A$2:$A$2369,$A594,Observed!$C$2:$C$2369,$C594)),AVERAGEIFS(Observed!AE$2:AE$2369,Observed!$A$2:$A$2369,$A594,Observed!$C$2:$C$2369,$C594),"")</f>
        <v/>
      </c>
      <c r="AF594" s="40" t="str">
        <f>IF(ISNUMBER(AVERAGEIFS(Observed!AF$2:AF$2369,Observed!$A$2:$A$2369,$A594,Observed!$C$2:$C$2369,$C594)),AVERAGEIFS(Observed!AF$2:AF$2369,Observed!$A$2:$A$2369,$A594,Observed!$C$2:$C$2369,$C594),"")</f>
        <v/>
      </c>
      <c r="AG594" s="40" t="str">
        <f>IF(ISNUMBER(AVERAGEIFS(Observed!AG$2:AG$2369,Observed!$A$2:$A$2369,$A594,Observed!$C$2:$C$2369,$C594)),AVERAGEIFS(Observed!AG$2:AG$2369,Observed!$A$2:$A$2369,$A594,Observed!$C$2:$C$2369,$C594),"")</f>
        <v/>
      </c>
      <c r="AH594" s="41" t="str">
        <f>IF(ISNUMBER(AVERAGEIFS(Observed!AH$2:AH$2369,Observed!$A$2:$A$2369,$A594,Observed!$C$2:$C$2369,$C594)),AVERAGEIFS(Observed!AH$2:AH$2369,Observed!$A$2:$A$2369,$A594,Observed!$C$2:$C$2369,$C594),"")</f>
        <v/>
      </c>
      <c r="AI594" s="41" t="str">
        <f>IF(ISNUMBER(AVERAGEIFS(Observed!AI$2:AI$2369,Observed!$A$2:$A$2369,$A594,Observed!$C$2:$C$2369,$C594)),AVERAGEIFS(Observed!AI$2:AI$2369,Observed!$A$2:$A$2369,$A594,Observed!$C$2:$C$2369,$C594),"")</f>
        <v/>
      </c>
      <c r="AJ594" s="41" t="str">
        <f>IF(ISNUMBER(AVERAGEIFS(Observed!AJ$2:AJ$2369,Observed!$A$2:$A$2369,$A594,Observed!$C$2:$C$2369,$C594)),AVERAGEIFS(Observed!AJ$2:AJ$2369,Observed!$A$2:$A$2369,$A594,Observed!$C$2:$C$2369,$C594),"")</f>
        <v/>
      </c>
      <c r="AK594" s="40" t="str">
        <f>IF(ISNUMBER(AVERAGEIFS(Observed!AK$2:AK$2369,Observed!$A$2:$A$2369,$A594,Observed!$C$2:$C$2369,$C594)),AVERAGEIFS(Observed!AK$2:AK$2369,Observed!$A$2:$A$2369,$A594,Observed!$C$2:$C$2369,$C594),"")</f>
        <v/>
      </c>
      <c r="AL594" s="41" t="str">
        <f>IF(ISNUMBER(AVERAGEIFS(Observed!AL$2:AL$2369,Observed!$A$2:$A$2369,$A594,Observed!$C$2:$C$2369,$C594)),AVERAGEIFS(Observed!AL$2:AL$2369,Observed!$A$2:$A$2369,$A594,Observed!$C$2:$C$2369,$C594),"")</f>
        <v/>
      </c>
      <c r="AM594" s="40" t="str">
        <f>IF(ISNUMBER(AVERAGEIFS(Observed!AM$2:AM$2369,Observed!$A$2:$A$2369,$A594,Observed!$C$2:$C$2369,$C594)),AVERAGEIFS(Observed!AM$2:AM$2369,Observed!$A$2:$A$2369,$A594,Observed!$C$2:$C$2369,$C594),"")</f>
        <v/>
      </c>
      <c r="AN594" s="40" t="str">
        <f>IF(ISNUMBER(AVERAGEIFS(Observed!AN$2:AN$2369,Observed!$A$2:$A$2369,$A594,Observed!$C$2:$C$2369,$C594)),AVERAGEIFS(Observed!AN$2:AN$2369,Observed!$A$2:$A$2369,$A594,Observed!$C$2:$C$2369,$C594),"")</f>
        <v/>
      </c>
      <c r="AO594" s="40" t="str">
        <f>IF(ISNUMBER(AVERAGEIFS(Observed!AO$2:AO$2369,Observed!$A$2:$A$2369,$A594,Observed!$C$2:$C$2369,$C594)),AVERAGEIFS(Observed!AO$2:AO$2369,Observed!$A$2:$A$2369,$A594,Observed!$C$2:$C$2369,$C594),"")</f>
        <v/>
      </c>
      <c r="AP594" s="41" t="str">
        <f>IF(ISNUMBER(AVERAGEIFS(Observed!AP$2:AP$2369,Observed!$A$2:$A$2369,$A594,Observed!$C$2:$C$2369,$C594)),AVERAGEIFS(Observed!AP$2:AP$2369,Observed!$A$2:$A$2369,$A594,Observed!$C$2:$C$2369,$C594),"")</f>
        <v/>
      </c>
      <c r="AQ594" s="40" t="str">
        <f>IF(ISNUMBER(AVERAGEIFS(Observed!AQ$2:AQ$2369,Observed!$A$2:$A$2369,$A594,Observed!$C$2:$C$2369,$C594)),AVERAGEIFS(Observed!AQ$2:AQ$2369,Observed!$A$2:$A$2369,$A594,Observed!$C$2:$C$2369,$C594),"")</f>
        <v/>
      </c>
      <c r="AR594" s="40" t="str">
        <f>IF(ISNUMBER(AVERAGEIFS(Observed!AR$2:AR$2369,Observed!$A$2:$A$2369,$A594,Observed!$C$2:$C$2369,$C594)),AVERAGEIFS(Observed!AR$2:AR$2369,Observed!$A$2:$A$2369,$A594,Observed!$C$2:$C$2369,$C594),"")</f>
        <v/>
      </c>
      <c r="AS594" s="3">
        <f>COUNTIFS(Observed!$A$2:$A$2369,$A594,Observed!$C$2:$C$2369,$C594)</f>
        <v>3</v>
      </c>
      <c r="AT594" s="3">
        <f t="shared" si="9"/>
        <v>1</v>
      </c>
    </row>
    <row r="595" spans="1:46" x14ac:dyDescent="0.25">
      <c r="A595" t="s">
        <v>71</v>
      </c>
      <c r="B595" t="s">
        <v>68</v>
      </c>
      <c r="C595" s="7">
        <v>42283</v>
      </c>
      <c r="D595" t="s">
        <v>101</v>
      </c>
      <c r="F595">
        <v>50</v>
      </c>
      <c r="J595" t="s">
        <v>97</v>
      </c>
      <c r="K595" t="s">
        <v>79</v>
      </c>
      <c r="L595">
        <v>5</v>
      </c>
      <c r="M595" t="s">
        <v>77</v>
      </c>
      <c r="N595" s="39">
        <f>IF(ISNUMBER(AVERAGEIFS(Observed!N$2:N$2369,Observed!$A$2:$A$2369,$A595,Observed!$C$2:$C$2369,$C595)),AVERAGEIFS(Observed!N$2:N$2369,Observed!$A$2:$A$2369,$A595,Observed!$C$2:$C$2369,$C595),"")</f>
        <v>1536.4666666666665</v>
      </c>
      <c r="O595" s="40">
        <f>IF(ISNUMBER(AVERAGEIFS(Observed!O$2:O$2369,Observed!$A$2:$A$2369,$A595,Observed!$C$2:$C$2369,$C595)),AVERAGEIFS(Observed!O$2:O$2369,Observed!$A$2:$A$2369,$A595,Observed!$C$2:$C$2369,$C595),"")</f>
        <v>153.64666666666668</v>
      </c>
      <c r="P595" s="40" t="str">
        <f>IF(ISNUMBER(AVERAGEIFS(Observed!P$2:P$2369,Observed!$A$2:$A$2369,$A595,Observed!$C$2:$C$2369,$C595)),AVERAGEIFS(Observed!P$2:P$2369,Observed!$A$2:$A$2369,$A595,Observed!$C$2:$C$2369,$C595),"")</f>
        <v/>
      </c>
      <c r="Q595" s="40" t="str">
        <f>IF(ISNUMBER(AVERAGEIFS(Observed!Q$2:Q$2369,Observed!$A$2:$A$2369,$A595,Observed!$C$2:$C$2369,$C595)),AVERAGEIFS(Observed!Q$2:Q$2369,Observed!$A$2:$A$2369,$A595,Observed!$C$2:$C$2369,$C595),"")</f>
        <v/>
      </c>
      <c r="R595" s="40" t="str">
        <f>IF(ISNUMBER(AVERAGEIFS(Observed!R$2:R$2369,Observed!$A$2:$A$2369,$A595,Observed!$C$2:$C$2369,$C595)),AVERAGEIFS(Observed!R$2:R$2369,Observed!$A$2:$A$2369,$A595,Observed!$C$2:$C$2369,$C595),"")</f>
        <v/>
      </c>
      <c r="S595" s="41" t="str">
        <f>IF(ISNUMBER(AVERAGEIFS(Observed!S$2:S$2369,Observed!$A$2:$A$2369,$A595,Observed!$C$2:$C$2369,$C595)),AVERAGEIFS(Observed!S$2:S$2369,Observed!$A$2:$A$2369,$A595,Observed!$C$2:$C$2369,$C595),"")</f>
        <v/>
      </c>
      <c r="T595" s="41" t="str">
        <f>IF(ISNUMBER(AVERAGEIFS(Observed!T$2:T$2369,Observed!$A$2:$A$2369,$A595,Observed!$C$2:$C$2369,$C595)),AVERAGEIFS(Observed!T$2:T$2369,Observed!$A$2:$A$2369,$A595,Observed!$C$2:$C$2369,$C595),"")</f>
        <v/>
      </c>
      <c r="U595" s="41" t="str">
        <f>IF(ISNUMBER(AVERAGEIFS(Observed!U$2:U$2369,Observed!$A$2:$A$2369,$A595,Observed!$C$2:$C$2369,$C595)),AVERAGEIFS(Observed!U$2:U$2369,Observed!$A$2:$A$2369,$A595,Observed!$C$2:$C$2369,$C595),"")</f>
        <v/>
      </c>
      <c r="V595" s="40" t="str">
        <f>IF(ISNUMBER(AVERAGEIFS(Observed!V$2:V$2369,Observed!$A$2:$A$2369,$A595,Observed!$C$2:$C$2369,$C595)),AVERAGEIFS(Observed!V$2:V$2369,Observed!$A$2:$A$2369,$A595,Observed!$C$2:$C$2369,$C595),"")</f>
        <v/>
      </c>
      <c r="W595" s="8" t="str">
        <f>IF(ISNUMBER(AVERAGEIFS(Observed!W$2:W$2369,Observed!$A$2:$A$2369,$A595,Observed!$C$2:$C$2369,$C595)),AVERAGEIFS(Observed!W$2:W$2369,Observed!$A$2:$A$2369,$A595,Observed!$C$2:$C$2369,$C595),"")</f>
        <v/>
      </c>
      <c r="X595" s="8" t="str">
        <f>IF(ISNUMBER(AVERAGEIFS(Observed!X$2:X$2369,Observed!$A$2:$A$2369,$A595,Observed!$C$2:$C$2369,$C595)),AVERAGEIFS(Observed!X$2:X$2369,Observed!$A$2:$A$2369,$A595,Observed!$C$2:$C$2369,$C595),"")</f>
        <v/>
      </c>
      <c r="Y595" s="40" t="str">
        <f>IF(ISNUMBER(AVERAGEIFS(Observed!Y$2:Y$2369,Observed!$A$2:$A$2369,$A595,Observed!$C$2:$C$2369,$C595)),AVERAGEIFS(Observed!Y$2:Y$2369,Observed!$A$2:$A$2369,$A595,Observed!$C$2:$C$2369,$C595),"")</f>
        <v/>
      </c>
      <c r="Z595" s="40" t="str">
        <f>IF(ISNUMBER(AVERAGEIFS(Observed!Z$2:Z$2369,Observed!$A$2:$A$2369,$A595,Observed!$C$2:$C$2369,$C595)),AVERAGEIFS(Observed!Z$2:Z$2369,Observed!$A$2:$A$2369,$A595,Observed!$C$2:$C$2369,$C595),"")</f>
        <v/>
      </c>
      <c r="AA595" s="40" t="str">
        <f>IF(ISNUMBER(AVERAGEIFS(Observed!AA$2:AA$2369,Observed!$A$2:$A$2369,$A595,Observed!$C$2:$C$2369,$C595)),AVERAGEIFS(Observed!AA$2:AA$2369,Observed!$A$2:$A$2369,$A595,Observed!$C$2:$C$2369,$C595),"")</f>
        <v/>
      </c>
      <c r="AB595" s="40" t="str">
        <f>IF(ISNUMBER(AVERAGEIFS(Observed!AB$2:AB$2369,Observed!$A$2:$A$2369,$A595,Observed!$C$2:$C$2369,$C595)),AVERAGEIFS(Observed!AB$2:AB$2369,Observed!$A$2:$A$2369,$A595,Observed!$C$2:$C$2369,$C595),"")</f>
        <v/>
      </c>
      <c r="AC595" s="40" t="str">
        <f>IF(ISNUMBER(AVERAGEIFS(Observed!AC$2:AC$2369,Observed!$A$2:$A$2369,$A595,Observed!$C$2:$C$2369,$C595)),AVERAGEIFS(Observed!AC$2:AC$2369,Observed!$A$2:$A$2369,$A595,Observed!$C$2:$C$2369,$C595),"")</f>
        <v/>
      </c>
      <c r="AD595" s="40" t="str">
        <f>IF(ISNUMBER(AVERAGEIFS(Observed!AD$2:AD$2369,Observed!$A$2:$A$2369,$A595,Observed!$C$2:$C$2369,$C595)),AVERAGEIFS(Observed!AD$2:AD$2369,Observed!$A$2:$A$2369,$A595,Observed!$C$2:$C$2369,$C595),"")</f>
        <v/>
      </c>
      <c r="AE595" s="40" t="str">
        <f>IF(ISNUMBER(AVERAGEIFS(Observed!AE$2:AE$2369,Observed!$A$2:$A$2369,$A595,Observed!$C$2:$C$2369,$C595)),AVERAGEIFS(Observed!AE$2:AE$2369,Observed!$A$2:$A$2369,$A595,Observed!$C$2:$C$2369,$C595),"")</f>
        <v/>
      </c>
      <c r="AF595" s="40" t="str">
        <f>IF(ISNUMBER(AVERAGEIFS(Observed!AF$2:AF$2369,Observed!$A$2:$A$2369,$A595,Observed!$C$2:$C$2369,$C595)),AVERAGEIFS(Observed!AF$2:AF$2369,Observed!$A$2:$A$2369,$A595,Observed!$C$2:$C$2369,$C595),"")</f>
        <v/>
      </c>
      <c r="AG595" s="40" t="str">
        <f>IF(ISNUMBER(AVERAGEIFS(Observed!AG$2:AG$2369,Observed!$A$2:$A$2369,$A595,Observed!$C$2:$C$2369,$C595)),AVERAGEIFS(Observed!AG$2:AG$2369,Observed!$A$2:$A$2369,$A595,Observed!$C$2:$C$2369,$C595),"")</f>
        <v/>
      </c>
      <c r="AH595" s="41" t="str">
        <f>IF(ISNUMBER(AVERAGEIFS(Observed!AH$2:AH$2369,Observed!$A$2:$A$2369,$A595,Observed!$C$2:$C$2369,$C595)),AVERAGEIFS(Observed!AH$2:AH$2369,Observed!$A$2:$A$2369,$A595,Observed!$C$2:$C$2369,$C595),"")</f>
        <v/>
      </c>
      <c r="AI595" s="41" t="str">
        <f>IF(ISNUMBER(AVERAGEIFS(Observed!AI$2:AI$2369,Observed!$A$2:$A$2369,$A595,Observed!$C$2:$C$2369,$C595)),AVERAGEIFS(Observed!AI$2:AI$2369,Observed!$A$2:$A$2369,$A595,Observed!$C$2:$C$2369,$C595),"")</f>
        <v/>
      </c>
      <c r="AJ595" s="41" t="str">
        <f>IF(ISNUMBER(AVERAGEIFS(Observed!AJ$2:AJ$2369,Observed!$A$2:$A$2369,$A595,Observed!$C$2:$C$2369,$C595)),AVERAGEIFS(Observed!AJ$2:AJ$2369,Observed!$A$2:$A$2369,$A595,Observed!$C$2:$C$2369,$C595),"")</f>
        <v/>
      </c>
      <c r="AK595" s="40" t="str">
        <f>IF(ISNUMBER(AVERAGEIFS(Observed!AK$2:AK$2369,Observed!$A$2:$A$2369,$A595,Observed!$C$2:$C$2369,$C595)),AVERAGEIFS(Observed!AK$2:AK$2369,Observed!$A$2:$A$2369,$A595,Observed!$C$2:$C$2369,$C595),"")</f>
        <v/>
      </c>
      <c r="AL595" s="41" t="str">
        <f>IF(ISNUMBER(AVERAGEIFS(Observed!AL$2:AL$2369,Observed!$A$2:$A$2369,$A595,Observed!$C$2:$C$2369,$C595)),AVERAGEIFS(Observed!AL$2:AL$2369,Observed!$A$2:$A$2369,$A595,Observed!$C$2:$C$2369,$C595),"")</f>
        <v/>
      </c>
      <c r="AM595" s="40" t="str">
        <f>IF(ISNUMBER(AVERAGEIFS(Observed!AM$2:AM$2369,Observed!$A$2:$A$2369,$A595,Observed!$C$2:$C$2369,$C595)),AVERAGEIFS(Observed!AM$2:AM$2369,Observed!$A$2:$A$2369,$A595,Observed!$C$2:$C$2369,$C595),"")</f>
        <v/>
      </c>
      <c r="AN595" s="40" t="str">
        <f>IF(ISNUMBER(AVERAGEIFS(Observed!AN$2:AN$2369,Observed!$A$2:$A$2369,$A595,Observed!$C$2:$C$2369,$C595)),AVERAGEIFS(Observed!AN$2:AN$2369,Observed!$A$2:$A$2369,$A595,Observed!$C$2:$C$2369,$C595),"")</f>
        <v/>
      </c>
      <c r="AO595" s="40" t="str">
        <f>IF(ISNUMBER(AVERAGEIFS(Observed!AO$2:AO$2369,Observed!$A$2:$A$2369,$A595,Observed!$C$2:$C$2369,$C595)),AVERAGEIFS(Observed!AO$2:AO$2369,Observed!$A$2:$A$2369,$A595,Observed!$C$2:$C$2369,$C595),"")</f>
        <v/>
      </c>
      <c r="AP595" s="41" t="str">
        <f>IF(ISNUMBER(AVERAGEIFS(Observed!AP$2:AP$2369,Observed!$A$2:$A$2369,$A595,Observed!$C$2:$C$2369,$C595)),AVERAGEIFS(Observed!AP$2:AP$2369,Observed!$A$2:$A$2369,$A595,Observed!$C$2:$C$2369,$C595),"")</f>
        <v/>
      </c>
      <c r="AQ595" s="40" t="str">
        <f>IF(ISNUMBER(AVERAGEIFS(Observed!AQ$2:AQ$2369,Observed!$A$2:$A$2369,$A595,Observed!$C$2:$C$2369,$C595)),AVERAGEIFS(Observed!AQ$2:AQ$2369,Observed!$A$2:$A$2369,$A595,Observed!$C$2:$C$2369,$C595),"")</f>
        <v/>
      </c>
      <c r="AR595" s="40" t="str">
        <f>IF(ISNUMBER(AVERAGEIFS(Observed!AR$2:AR$2369,Observed!$A$2:$A$2369,$A595,Observed!$C$2:$C$2369,$C595)),AVERAGEIFS(Observed!AR$2:AR$2369,Observed!$A$2:$A$2369,$A595,Observed!$C$2:$C$2369,$C595),"")</f>
        <v/>
      </c>
      <c r="AS595" s="3">
        <f>COUNTIFS(Observed!$A$2:$A$2369,$A595,Observed!$C$2:$C$2369,$C595)</f>
        <v>3</v>
      </c>
      <c r="AT595" s="3">
        <f t="shared" si="9"/>
        <v>1</v>
      </c>
    </row>
    <row r="596" spans="1:46" x14ac:dyDescent="0.25">
      <c r="A596" t="s">
        <v>70</v>
      </c>
      <c r="B596" t="s">
        <v>68</v>
      </c>
      <c r="C596" s="7">
        <v>42283</v>
      </c>
      <c r="D596" t="s">
        <v>101</v>
      </c>
      <c r="F596">
        <v>100</v>
      </c>
      <c r="J596" t="s">
        <v>97</v>
      </c>
      <c r="K596" t="s">
        <v>79</v>
      </c>
      <c r="L596">
        <v>5</v>
      </c>
      <c r="M596" t="s">
        <v>77</v>
      </c>
      <c r="N596" s="39">
        <f>IF(ISNUMBER(AVERAGEIFS(Observed!N$2:N$2369,Observed!$A$2:$A$2369,$A596,Observed!$C$2:$C$2369,$C596)),AVERAGEIFS(Observed!N$2:N$2369,Observed!$A$2:$A$2369,$A596,Observed!$C$2:$C$2369,$C596),"")</f>
        <v>1886.2</v>
      </c>
      <c r="O596" s="40">
        <f>IF(ISNUMBER(AVERAGEIFS(Observed!O$2:O$2369,Observed!$A$2:$A$2369,$A596,Observed!$C$2:$C$2369,$C596)),AVERAGEIFS(Observed!O$2:O$2369,Observed!$A$2:$A$2369,$A596,Observed!$C$2:$C$2369,$C596),"")</f>
        <v>188.61999999999998</v>
      </c>
      <c r="P596" s="40" t="str">
        <f>IF(ISNUMBER(AVERAGEIFS(Observed!P$2:P$2369,Observed!$A$2:$A$2369,$A596,Observed!$C$2:$C$2369,$C596)),AVERAGEIFS(Observed!P$2:P$2369,Observed!$A$2:$A$2369,$A596,Observed!$C$2:$C$2369,$C596),"")</f>
        <v/>
      </c>
      <c r="Q596" s="40" t="str">
        <f>IF(ISNUMBER(AVERAGEIFS(Observed!Q$2:Q$2369,Observed!$A$2:$A$2369,$A596,Observed!$C$2:$C$2369,$C596)),AVERAGEIFS(Observed!Q$2:Q$2369,Observed!$A$2:$A$2369,$A596,Observed!$C$2:$C$2369,$C596),"")</f>
        <v/>
      </c>
      <c r="R596" s="40" t="str">
        <f>IF(ISNUMBER(AVERAGEIFS(Observed!R$2:R$2369,Observed!$A$2:$A$2369,$A596,Observed!$C$2:$C$2369,$C596)),AVERAGEIFS(Observed!R$2:R$2369,Observed!$A$2:$A$2369,$A596,Observed!$C$2:$C$2369,$C596),"")</f>
        <v/>
      </c>
      <c r="S596" s="41" t="str">
        <f>IF(ISNUMBER(AVERAGEIFS(Observed!S$2:S$2369,Observed!$A$2:$A$2369,$A596,Observed!$C$2:$C$2369,$C596)),AVERAGEIFS(Observed!S$2:S$2369,Observed!$A$2:$A$2369,$A596,Observed!$C$2:$C$2369,$C596),"")</f>
        <v/>
      </c>
      <c r="T596" s="41" t="str">
        <f>IF(ISNUMBER(AVERAGEIFS(Observed!T$2:T$2369,Observed!$A$2:$A$2369,$A596,Observed!$C$2:$C$2369,$C596)),AVERAGEIFS(Observed!T$2:T$2369,Observed!$A$2:$A$2369,$A596,Observed!$C$2:$C$2369,$C596),"")</f>
        <v/>
      </c>
      <c r="U596" s="41" t="str">
        <f>IF(ISNUMBER(AVERAGEIFS(Observed!U$2:U$2369,Observed!$A$2:$A$2369,$A596,Observed!$C$2:$C$2369,$C596)),AVERAGEIFS(Observed!U$2:U$2369,Observed!$A$2:$A$2369,$A596,Observed!$C$2:$C$2369,$C596),"")</f>
        <v/>
      </c>
      <c r="V596" s="40" t="str">
        <f>IF(ISNUMBER(AVERAGEIFS(Observed!V$2:V$2369,Observed!$A$2:$A$2369,$A596,Observed!$C$2:$C$2369,$C596)),AVERAGEIFS(Observed!V$2:V$2369,Observed!$A$2:$A$2369,$A596,Observed!$C$2:$C$2369,$C596),"")</f>
        <v/>
      </c>
      <c r="W596" s="8" t="str">
        <f>IF(ISNUMBER(AVERAGEIFS(Observed!W$2:W$2369,Observed!$A$2:$A$2369,$A596,Observed!$C$2:$C$2369,$C596)),AVERAGEIFS(Observed!W$2:W$2369,Observed!$A$2:$A$2369,$A596,Observed!$C$2:$C$2369,$C596),"")</f>
        <v/>
      </c>
      <c r="X596" s="8" t="str">
        <f>IF(ISNUMBER(AVERAGEIFS(Observed!X$2:X$2369,Observed!$A$2:$A$2369,$A596,Observed!$C$2:$C$2369,$C596)),AVERAGEIFS(Observed!X$2:X$2369,Observed!$A$2:$A$2369,$A596,Observed!$C$2:$C$2369,$C596),"")</f>
        <v/>
      </c>
      <c r="Y596" s="40" t="str">
        <f>IF(ISNUMBER(AVERAGEIFS(Observed!Y$2:Y$2369,Observed!$A$2:$A$2369,$A596,Observed!$C$2:$C$2369,$C596)),AVERAGEIFS(Observed!Y$2:Y$2369,Observed!$A$2:$A$2369,$A596,Observed!$C$2:$C$2369,$C596),"")</f>
        <v/>
      </c>
      <c r="Z596" s="40" t="str">
        <f>IF(ISNUMBER(AVERAGEIFS(Observed!Z$2:Z$2369,Observed!$A$2:$A$2369,$A596,Observed!$C$2:$C$2369,$C596)),AVERAGEIFS(Observed!Z$2:Z$2369,Observed!$A$2:$A$2369,$A596,Observed!$C$2:$C$2369,$C596),"")</f>
        <v/>
      </c>
      <c r="AA596" s="40" t="str">
        <f>IF(ISNUMBER(AVERAGEIFS(Observed!AA$2:AA$2369,Observed!$A$2:$A$2369,$A596,Observed!$C$2:$C$2369,$C596)),AVERAGEIFS(Observed!AA$2:AA$2369,Observed!$A$2:$A$2369,$A596,Observed!$C$2:$C$2369,$C596),"")</f>
        <v/>
      </c>
      <c r="AB596" s="40" t="str">
        <f>IF(ISNUMBER(AVERAGEIFS(Observed!AB$2:AB$2369,Observed!$A$2:$A$2369,$A596,Observed!$C$2:$C$2369,$C596)),AVERAGEIFS(Observed!AB$2:AB$2369,Observed!$A$2:$A$2369,$A596,Observed!$C$2:$C$2369,$C596),"")</f>
        <v/>
      </c>
      <c r="AC596" s="40" t="str">
        <f>IF(ISNUMBER(AVERAGEIFS(Observed!AC$2:AC$2369,Observed!$A$2:$A$2369,$A596,Observed!$C$2:$C$2369,$C596)),AVERAGEIFS(Observed!AC$2:AC$2369,Observed!$A$2:$A$2369,$A596,Observed!$C$2:$C$2369,$C596),"")</f>
        <v/>
      </c>
      <c r="AD596" s="40" t="str">
        <f>IF(ISNUMBER(AVERAGEIFS(Observed!AD$2:AD$2369,Observed!$A$2:$A$2369,$A596,Observed!$C$2:$C$2369,$C596)),AVERAGEIFS(Observed!AD$2:AD$2369,Observed!$A$2:$A$2369,$A596,Observed!$C$2:$C$2369,$C596),"")</f>
        <v/>
      </c>
      <c r="AE596" s="40" t="str">
        <f>IF(ISNUMBER(AVERAGEIFS(Observed!AE$2:AE$2369,Observed!$A$2:$A$2369,$A596,Observed!$C$2:$C$2369,$C596)),AVERAGEIFS(Observed!AE$2:AE$2369,Observed!$A$2:$A$2369,$A596,Observed!$C$2:$C$2369,$C596),"")</f>
        <v/>
      </c>
      <c r="AF596" s="40" t="str">
        <f>IF(ISNUMBER(AVERAGEIFS(Observed!AF$2:AF$2369,Observed!$A$2:$A$2369,$A596,Observed!$C$2:$C$2369,$C596)),AVERAGEIFS(Observed!AF$2:AF$2369,Observed!$A$2:$A$2369,$A596,Observed!$C$2:$C$2369,$C596),"")</f>
        <v/>
      </c>
      <c r="AG596" s="40" t="str">
        <f>IF(ISNUMBER(AVERAGEIFS(Observed!AG$2:AG$2369,Observed!$A$2:$A$2369,$A596,Observed!$C$2:$C$2369,$C596)),AVERAGEIFS(Observed!AG$2:AG$2369,Observed!$A$2:$A$2369,$A596,Observed!$C$2:$C$2369,$C596),"")</f>
        <v/>
      </c>
      <c r="AH596" s="41" t="str">
        <f>IF(ISNUMBER(AVERAGEIFS(Observed!AH$2:AH$2369,Observed!$A$2:$A$2369,$A596,Observed!$C$2:$C$2369,$C596)),AVERAGEIFS(Observed!AH$2:AH$2369,Observed!$A$2:$A$2369,$A596,Observed!$C$2:$C$2369,$C596),"")</f>
        <v/>
      </c>
      <c r="AI596" s="41" t="str">
        <f>IF(ISNUMBER(AVERAGEIFS(Observed!AI$2:AI$2369,Observed!$A$2:$A$2369,$A596,Observed!$C$2:$C$2369,$C596)),AVERAGEIFS(Observed!AI$2:AI$2369,Observed!$A$2:$A$2369,$A596,Observed!$C$2:$C$2369,$C596),"")</f>
        <v/>
      </c>
      <c r="AJ596" s="41" t="str">
        <f>IF(ISNUMBER(AVERAGEIFS(Observed!AJ$2:AJ$2369,Observed!$A$2:$A$2369,$A596,Observed!$C$2:$C$2369,$C596)),AVERAGEIFS(Observed!AJ$2:AJ$2369,Observed!$A$2:$A$2369,$A596,Observed!$C$2:$C$2369,$C596),"")</f>
        <v/>
      </c>
      <c r="AK596" s="40" t="str">
        <f>IF(ISNUMBER(AVERAGEIFS(Observed!AK$2:AK$2369,Observed!$A$2:$A$2369,$A596,Observed!$C$2:$C$2369,$C596)),AVERAGEIFS(Observed!AK$2:AK$2369,Observed!$A$2:$A$2369,$A596,Observed!$C$2:$C$2369,$C596),"")</f>
        <v/>
      </c>
      <c r="AL596" s="41" t="str">
        <f>IF(ISNUMBER(AVERAGEIFS(Observed!AL$2:AL$2369,Observed!$A$2:$A$2369,$A596,Observed!$C$2:$C$2369,$C596)),AVERAGEIFS(Observed!AL$2:AL$2369,Observed!$A$2:$A$2369,$A596,Observed!$C$2:$C$2369,$C596),"")</f>
        <v/>
      </c>
      <c r="AM596" s="40" t="str">
        <f>IF(ISNUMBER(AVERAGEIFS(Observed!AM$2:AM$2369,Observed!$A$2:$A$2369,$A596,Observed!$C$2:$C$2369,$C596)),AVERAGEIFS(Observed!AM$2:AM$2369,Observed!$A$2:$A$2369,$A596,Observed!$C$2:$C$2369,$C596),"")</f>
        <v/>
      </c>
      <c r="AN596" s="40" t="str">
        <f>IF(ISNUMBER(AVERAGEIFS(Observed!AN$2:AN$2369,Observed!$A$2:$A$2369,$A596,Observed!$C$2:$C$2369,$C596)),AVERAGEIFS(Observed!AN$2:AN$2369,Observed!$A$2:$A$2369,$A596,Observed!$C$2:$C$2369,$C596),"")</f>
        <v/>
      </c>
      <c r="AO596" s="40" t="str">
        <f>IF(ISNUMBER(AVERAGEIFS(Observed!AO$2:AO$2369,Observed!$A$2:$A$2369,$A596,Observed!$C$2:$C$2369,$C596)),AVERAGEIFS(Observed!AO$2:AO$2369,Observed!$A$2:$A$2369,$A596,Observed!$C$2:$C$2369,$C596),"")</f>
        <v/>
      </c>
      <c r="AP596" s="41" t="str">
        <f>IF(ISNUMBER(AVERAGEIFS(Observed!AP$2:AP$2369,Observed!$A$2:$A$2369,$A596,Observed!$C$2:$C$2369,$C596)),AVERAGEIFS(Observed!AP$2:AP$2369,Observed!$A$2:$A$2369,$A596,Observed!$C$2:$C$2369,$C596),"")</f>
        <v/>
      </c>
      <c r="AQ596" s="40" t="str">
        <f>IF(ISNUMBER(AVERAGEIFS(Observed!AQ$2:AQ$2369,Observed!$A$2:$A$2369,$A596,Observed!$C$2:$C$2369,$C596)),AVERAGEIFS(Observed!AQ$2:AQ$2369,Observed!$A$2:$A$2369,$A596,Observed!$C$2:$C$2369,$C596),"")</f>
        <v/>
      </c>
      <c r="AR596" s="40" t="str">
        <f>IF(ISNUMBER(AVERAGEIFS(Observed!AR$2:AR$2369,Observed!$A$2:$A$2369,$A596,Observed!$C$2:$C$2369,$C596)),AVERAGEIFS(Observed!AR$2:AR$2369,Observed!$A$2:$A$2369,$A596,Observed!$C$2:$C$2369,$C596),"")</f>
        <v/>
      </c>
      <c r="AS596" s="3">
        <f>COUNTIFS(Observed!$A$2:$A$2369,$A596,Observed!$C$2:$C$2369,$C596)</f>
        <v>3</v>
      </c>
      <c r="AT596" s="3">
        <f t="shared" si="9"/>
        <v>1</v>
      </c>
    </row>
    <row r="597" spans="1:46" x14ac:dyDescent="0.25">
      <c r="A597" t="s">
        <v>67</v>
      </c>
      <c r="B597" t="s">
        <v>68</v>
      </c>
      <c r="C597" s="7">
        <v>42283</v>
      </c>
      <c r="D597" t="s">
        <v>101</v>
      </c>
      <c r="F597">
        <v>200</v>
      </c>
      <c r="J597" t="s">
        <v>97</v>
      </c>
      <c r="K597" t="s">
        <v>79</v>
      </c>
      <c r="L597">
        <v>5</v>
      </c>
      <c r="M597" t="s">
        <v>77</v>
      </c>
      <c r="N597" s="39">
        <f>IF(ISNUMBER(AVERAGEIFS(Observed!N$2:N$2369,Observed!$A$2:$A$2369,$A597,Observed!$C$2:$C$2369,$C597)),AVERAGEIFS(Observed!N$2:N$2369,Observed!$A$2:$A$2369,$A597,Observed!$C$2:$C$2369,$C597),"")</f>
        <v>1679.8</v>
      </c>
      <c r="O597" s="40">
        <f>IF(ISNUMBER(AVERAGEIFS(Observed!O$2:O$2369,Observed!$A$2:$A$2369,$A597,Observed!$C$2:$C$2369,$C597)),AVERAGEIFS(Observed!O$2:O$2369,Observed!$A$2:$A$2369,$A597,Observed!$C$2:$C$2369,$C597),"")</f>
        <v>167.98</v>
      </c>
      <c r="P597" s="40" t="str">
        <f>IF(ISNUMBER(AVERAGEIFS(Observed!P$2:P$2369,Observed!$A$2:$A$2369,$A597,Observed!$C$2:$C$2369,$C597)),AVERAGEIFS(Observed!P$2:P$2369,Observed!$A$2:$A$2369,$A597,Observed!$C$2:$C$2369,$C597),"")</f>
        <v/>
      </c>
      <c r="Q597" s="40" t="str">
        <f>IF(ISNUMBER(AVERAGEIFS(Observed!Q$2:Q$2369,Observed!$A$2:$A$2369,$A597,Observed!$C$2:$C$2369,$C597)),AVERAGEIFS(Observed!Q$2:Q$2369,Observed!$A$2:$A$2369,$A597,Observed!$C$2:$C$2369,$C597),"")</f>
        <v/>
      </c>
      <c r="R597" s="40" t="str">
        <f>IF(ISNUMBER(AVERAGEIFS(Observed!R$2:R$2369,Observed!$A$2:$A$2369,$A597,Observed!$C$2:$C$2369,$C597)),AVERAGEIFS(Observed!R$2:R$2369,Observed!$A$2:$A$2369,$A597,Observed!$C$2:$C$2369,$C597),"")</f>
        <v/>
      </c>
      <c r="S597" s="41" t="str">
        <f>IF(ISNUMBER(AVERAGEIFS(Observed!S$2:S$2369,Observed!$A$2:$A$2369,$A597,Observed!$C$2:$C$2369,$C597)),AVERAGEIFS(Observed!S$2:S$2369,Observed!$A$2:$A$2369,$A597,Observed!$C$2:$C$2369,$C597),"")</f>
        <v/>
      </c>
      <c r="T597" s="41" t="str">
        <f>IF(ISNUMBER(AVERAGEIFS(Observed!T$2:T$2369,Observed!$A$2:$A$2369,$A597,Observed!$C$2:$C$2369,$C597)),AVERAGEIFS(Observed!T$2:T$2369,Observed!$A$2:$A$2369,$A597,Observed!$C$2:$C$2369,$C597),"")</f>
        <v/>
      </c>
      <c r="U597" s="41" t="str">
        <f>IF(ISNUMBER(AVERAGEIFS(Observed!U$2:U$2369,Observed!$A$2:$A$2369,$A597,Observed!$C$2:$C$2369,$C597)),AVERAGEIFS(Observed!U$2:U$2369,Observed!$A$2:$A$2369,$A597,Observed!$C$2:$C$2369,$C597),"")</f>
        <v/>
      </c>
      <c r="V597" s="40" t="str">
        <f>IF(ISNUMBER(AVERAGEIFS(Observed!V$2:V$2369,Observed!$A$2:$A$2369,$A597,Observed!$C$2:$C$2369,$C597)),AVERAGEIFS(Observed!V$2:V$2369,Observed!$A$2:$A$2369,$A597,Observed!$C$2:$C$2369,$C597),"")</f>
        <v/>
      </c>
      <c r="W597" s="8" t="str">
        <f>IF(ISNUMBER(AVERAGEIFS(Observed!W$2:W$2369,Observed!$A$2:$A$2369,$A597,Observed!$C$2:$C$2369,$C597)),AVERAGEIFS(Observed!W$2:W$2369,Observed!$A$2:$A$2369,$A597,Observed!$C$2:$C$2369,$C597),"")</f>
        <v/>
      </c>
      <c r="X597" s="8" t="str">
        <f>IF(ISNUMBER(AVERAGEIFS(Observed!X$2:X$2369,Observed!$A$2:$A$2369,$A597,Observed!$C$2:$C$2369,$C597)),AVERAGEIFS(Observed!X$2:X$2369,Observed!$A$2:$A$2369,$A597,Observed!$C$2:$C$2369,$C597),"")</f>
        <v/>
      </c>
      <c r="Y597" s="40" t="str">
        <f>IF(ISNUMBER(AVERAGEIFS(Observed!Y$2:Y$2369,Observed!$A$2:$A$2369,$A597,Observed!$C$2:$C$2369,$C597)),AVERAGEIFS(Observed!Y$2:Y$2369,Observed!$A$2:$A$2369,$A597,Observed!$C$2:$C$2369,$C597),"")</f>
        <v/>
      </c>
      <c r="Z597" s="40" t="str">
        <f>IF(ISNUMBER(AVERAGEIFS(Observed!Z$2:Z$2369,Observed!$A$2:$A$2369,$A597,Observed!$C$2:$C$2369,$C597)),AVERAGEIFS(Observed!Z$2:Z$2369,Observed!$A$2:$A$2369,$A597,Observed!$C$2:$C$2369,$C597),"")</f>
        <v/>
      </c>
      <c r="AA597" s="40" t="str">
        <f>IF(ISNUMBER(AVERAGEIFS(Observed!AA$2:AA$2369,Observed!$A$2:$A$2369,$A597,Observed!$C$2:$C$2369,$C597)),AVERAGEIFS(Observed!AA$2:AA$2369,Observed!$A$2:$A$2369,$A597,Observed!$C$2:$C$2369,$C597),"")</f>
        <v/>
      </c>
      <c r="AB597" s="40" t="str">
        <f>IF(ISNUMBER(AVERAGEIFS(Observed!AB$2:AB$2369,Observed!$A$2:$A$2369,$A597,Observed!$C$2:$C$2369,$C597)),AVERAGEIFS(Observed!AB$2:AB$2369,Observed!$A$2:$A$2369,$A597,Observed!$C$2:$C$2369,$C597),"")</f>
        <v/>
      </c>
      <c r="AC597" s="40" t="str">
        <f>IF(ISNUMBER(AVERAGEIFS(Observed!AC$2:AC$2369,Observed!$A$2:$A$2369,$A597,Observed!$C$2:$C$2369,$C597)),AVERAGEIFS(Observed!AC$2:AC$2369,Observed!$A$2:$A$2369,$A597,Observed!$C$2:$C$2369,$C597),"")</f>
        <v/>
      </c>
      <c r="AD597" s="40" t="str">
        <f>IF(ISNUMBER(AVERAGEIFS(Observed!AD$2:AD$2369,Observed!$A$2:$A$2369,$A597,Observed!$C$2:$C$2369,$C597)),AVERAGEIFS(Observed!AD$2:AD$2369,Observed!$A$2:$A$2369,$A597,Observed!$C$2:$C$2369,$C597),"")</f>
        <v/>
      </c>
      <c r="AE597" s="40" t="str">
        <f>IF(ISNUMBER(AVERAGEIFS(Observed!AE$2:AE$2369,Observed!$A$2:$A$2369,$A597,Observed!$C$2:$C$2369,$C597)),AVERAGEIFS(Observed!AE$2:AE$2369,Observed!$A$2:$A$2369,$A597,Observed!$C$2:$C$2369,$C597),"")</f>
        <v/>
      </c>
      <c r="AF597" s="40" t="str">
        <f>IF(ISNUMBER(AVERAGEIFS(Observed!AF$2:AF$2369,Observed!$A$2:$A$2369,$A597,Observed!$C$2:$C$2369,$C597)),AVERAGEIFS(Observed!AF$2:AF$2369,Observed!$A$2:$A$2369,$A597,Observed!$C$2:$C$2369,$C597),"")</f>
        <v/>
      </c>
      <c r="AG597" s="40" t="str">
        <f>IF(ISNUMBER(AVERAGEIFS(Observed!AG$2:AG$2369,Observed!$A$2:$A$2369,$A597,Observed!$C$2:$C$2369,$C597)),AVERAGEIFS(Observed!AG$2:AG$2369,Observed!$A$2:$A$2369,$A597,Observed!$C$2:$C$2369,$C597),"")</f>
        <v/>
      </c>
      <c r="AH597" s="41" t="str">
        <f>IF(ISNUMBER(AVERAGEIFS(Observed!AH$2:AH$2369,Observed!$A$2:$A$2369,$A597,Observed!$C$2:$C$2369,$C597)),AVERAGEIFS(Observed!AH$2:AH$2369,Observed!$A$2:$A$2369,$A597,Observed!$C$2:$C$2369,$C597),"")</f>
        <v/>
      </c>
      <c r="AI597" s="41" t="str">
        <f>IF(ISNUMBER(AVERAGEIFS(Observed!AI$2:AI$2369,Observed!$A$2:$A$2369,$A597,Observed!$C$2:$C$2369,$C597)),AVERAGEIFS(Observed!AI$2:AI$2369,Observed!$A$2:$A$2369,$A597,Observed!$C$2:$C$2369,$C597),"")</f>
        <v/>
      </c>
      <c r="AJ597" s="41" t="str">
        <f>IF(ISNUMBER(AVERAGEIFS(Observed!AJ$2:AJ$2369,Observed!$A$2:$A$2369,$A597,Observed!$C$2:$C$2369,$C597)),AVERAGEIFS(Observed!AJ$2:AJ$2369,Observed!$A$2:$A$2369,$A597,Observed!$C$2:$C$2369,$C597),"")</f>
        <v/>
      </c>
      <c r="AK597" s="40" t="str">
        <f>IF(ISNUMBER(AVERAGEIFS(Observed!AK$2:AK$2369,Observed!$A$2:$A$2369,$A597,Observed!$C$2:$C$2369,$C597)),AVERAGEIFS(Observed!AK$2:AK$2369,Observed!$A$2:$A$2369,$A597,Observed!$C$2:$C$2369,$C597),"")</f>
        <v/>
      </c>
      <c r="AL597" s="41" t="str">
        <f>IF(ISNUMBER(AVERAGEIFS(Observed!AL$2:AL$2369,Observed!$A$2:$A$2369,$A597,Observed!$C$2:$C$2369,$C597)),AVERAGEIFS(Observed!AL$2:AL$2369,Observed!$A$2:$A$2369,$A597,Observed!$C$2:$C$2369,$C597),"")</f>
        <v/>
      </c>
      <c r="AM597" s="40" t="str">
        <f>IF(ISNUMBER(AVERAGEIFS(Observed!AM$2:AM$2369,Observed!$A$2:$A$2369,$A597,Observed!$C$2:$C$2369,$C597)),AVERAGEIFS(Observed!AM$2:AM$2369,Observed!$A$2:$A$2369,$A597,Observed!$C$2:$C$2369,$C597),"")</f>
        <v/>
      </c>
      <c r="AN597" s="40" t="str">
        <f>IF(ISNUMBER(AVERAGEIFS(Observed!AN$2:AN$2369,Observed!$A$2:$A$2369,$A597,Observed!$C$2:$C$2369,$C597)),AVERAGEIFS(Observed!AN$2:AN$2369,Observed!$A$2:$A$2369,$A597,Observed!$C$2:$C$2369,$C597),"")</f>
        <v/>
      </c>
      <c r="AO597" s="40" t="str">
        <f>IF(ISNUMBER(AVERAGEIFS(Observed!AO$2:AO$2369,Observed!$A$2:$A$2369,$A597,Observed!$C$2:$C$2369,$C597)),AVERAGEIFS(Observed!AO$2:AO$2369,Observed!$A$2:$A$2369,$A597,Observed!$C$2:$C$2369,$C597),"")</f>
        <v/>
      </c>
      <c r="AP597" s="41" t="str">
        <f>IF(ISNUMBER(AVERAGEIFS(Observed!AP$2:AP$2369,Observed!$A$2:$A$2369,$A597,Observed!$C$2:$C$2369,$C597)),AVERAGEIFS(Observed!AP$2:AP$2369,Observed!$A$2:$A$2369,$A597,Observed!$C$2:$C$2369,$C597),"")</f>
        <v/>
      </c>
      <c r="AQ597" s="40" t="str">
        <f>IF(ISNUMBER(AVERAGEIFS(Observed!AQ$2:AQ$2369,Observed!$A$2:$A$2369,$A597,Observed!$C$2:$C$2369,$C597)),AVERAGEIFS(Observed!AQ$2:AQ$2369,Observed!$A$2:$A$2369,$A597,Observed!$C$2:$C$2369,$C597),"")</f>
        <v/>
      </c>
      <c r="AR597" s="40" t="str">
        <f>IF(ISNUMBER(AVERAGEIFS(Observed!AR$2:AR$2369,Observed!$A$2:$A$2369,$A597,Observed!$C$2:$C$2369,$C597)),AVERAGEIFS(Observed!AR$2:AR$2369,Observed!$A$2:$A$2369,$A597,Observed!$C$2:$C$2369,$C597),"")</f>
        <v/>
      </c>
      <c r="AS597" s="3">
        <f>COUNTIFS(Observed!$A$2:$A$2369,$A597,Observed!$C$2:$C$2369,$C597)</f>
        <v>3</v>
      </c>
      <c r="AT597" s="3">
        <f t="shared" si="9"/>
        <v>1</v>
      </c>
    </row>
    <row r="598" spans="1:46" x14ac:dyDescent="0.25">
      <c r="A598" t="s">
        <v>73</v>
      </c>
      <c r="B598" t="s">
        <v>68</v>
      </c>
      <c r="C598" s="7">
        <v>42283</v>
      </c>
      <c r="D598" t="s">
        <v>101</v>
      </c>
      <c r="F598">
        <v>350</v>
      </c>
      <c r="J598" t="s">
        <v>97</v>
      </c>
      <c r="K598" t="s">
        <v>79</v>
      </c>
      <c r="L598">
        <v>5</v>
      </c>
      <c r="M598" t="s">
        <v>77</v>
      </c>
      <c r="N598" s="39">
        <f>IF(ISNUMBER(AVERAGEIFS(Observed!N$2:N$2369,Observed!$A$2:$A$2369,$A598,Observed!$C$2:$C$2369,$C598)),AVERAGEIFS(Observed!N$2:N$2369,Observed!$A$2:$A$2369,$A598,Observed!$C$2:$C$2369,$C598),"")</f>
        <v>3061.5333333333333</v>
      </c>
      <c r="O598" s="40">
        <f>IF(ISNUMBER(AVERAGEIFS(Observed!O$2:O$2369,Observed!$A$2:$A$2369,$A598,Observed!$C$2:$C$2369,$C598)),AVERAGEIFS(Observed!O$2:O$2369,Observed!$A$2:$A$2369,$A598,Observed!$C$2:$C$2369,$C598),"")</f>
        <v>306.15333333333336</v>
      </c>
      <c r="P598" s="40" t="str">
        <f>IF(ISNUMBER(AVERAGEIFS(Observed!P$2:P$2369,Observed!$A$2:$A$2369,$A598,Observed!$C$2:$C$2369,$C598)),AVERAGEIFS(Observed!P$2:P$2369,Observed!$A$2:$A$2369,$A598,Observed!$C$2:$C$2369,$C598),"")</f>
        <v/>
      </c>
      <c r="Q598" s="40" t="str">
        <f>IF(ISNUMBER(AVERAGEIFS(Observed!Q$2:Q$2369,Observed!$A$2:$A$2369,$A598,Observed!$C$2:$C$2369,$C598)),AVERAGEIFS(Observed!Q$2:Q$2369,Observed!$A$2:$A$2369,$A598,Observed!$C$2:$C$2369,$C598),"")</f>
        <v/>
      </c>
      <c r="R598" s="40" t="str">
        <f>IF(ISNUMBER(AVERAGEIFS(Observed!R$2:R$2369,Observed!$A$2:$A$2369,$A598,Observed!$C$2:$C$2369,$C598)),AVERAGEIFS(Observed!R$2:R$2369,Observed!$A$2:$A$2369,$A598,Observed!$C$2:$C$2369,$C598),"")</f>
        <v/>
      </c>
      <c r="S598" s="41" t="str">
        <f>IF(ISNUMBER(AVERAGEIFS(Observed!S$2:S$2369,Observed!$A$2:$A$2369,$A598,Observed!$C$2:$C$2369,$C598)),AVERAGEIFS(Observed!S$2:S$2369,Observed!$A$2:$A$2369,$A598,Observed!$C$2:$C$2369,$C598),"")</f>
        <v/>
      </c>
      <c r="T598" s="41" t="str">
        <f>IF(ISNUMBER(AVERAGEIFS(Observed!T$2:T$2369,Observed!$A$2:$A$2369,$A598,Observed!$C$2:$C$2369,$C598)),AVERAGEIFS(Observed!T$2:T$2369,Observed!$A$2:$A$2369,$A598,Observed!$C$2:$C$2369,$C598),"")</f>
        <v/>
      </c>
      <c r="U598" s="41" t="str">
        <f>IF(ISNUMBER(AVERAGEIFS(Observed!U$2:U$2369,Observed!$A$2:$A$2369,$A598,Observed!$C$2:$C$2369,$C598)),AVERAGEIFS(Observed!U$2:U$2369,Observed!$A$2:$A$2369,$A598,Observed!$C$2:$C$2369,$C598),"")</f>
        <v/>
      </c>
      <c r="V598" s="40" t="str">
        <f>IF(ISNUMBER(AVERAGEIFS(Observed!V$2:V$2369,Observed!$A$2:$A$2369,$A598,Observed!$C$2:$C$2369,$C598)),AVERAGEIFS(Observed!V$2:V$2369,Observed!$A$2:$A$2369,$A598,Observed!$C$2:$C$2369,$C598),"")</f>
        <v/>
      </c>
      <c r="W598" s="8" t="str">
        <f>IF(ISNUMBER(AVERAGEIFS(Observed!W$2:W$2369,Observed!$A$2:$A$2369,$A598,Observed!$C$2:$C$2369,$C598)),AVERAGEIFS(Observed!W$2:W$2369,Observed!$A$2:$A$2369,$A598,Observed!$C$2:$C$2369,$C598),"")</f>
        <v/>
      </c>
      <c r="X598" s="8" t="str">
        <f>IF(ISNUMBER(AVERAGEIFS(Observed!X$2:X$2369,Observed!$A$2:$A$2369,$A598,Observed!$C$2:$C$2369,$C598)),AVERAGEIFS(Observed!X$2:X$2369,Observed!$A$2:$A$2369,$A598,Observed!$C$2:$C$2369,$C598),"")</f>
        <v/>
      </c>
      <c r="Y598" s="40" t="str">
        <f>IF(ISNUMBER(AVERAGEIFS(Observed!Y$2:Y$2369,Observed!$A$2:$A$2369,$A598,Observed!$C$2:$C$2369,$C598)),AVERAGEIFS(Observed!Y$2:Y$2369,Observed!$A$2:$A$2369,$A598,Observed!$C$2:$C$2369,$C598),"")</f>
        <v/>
      </c>
      <c r="Z598" s="40" t="str">
        <f>IF(ISNUMBER(AVERAGEIFS(Observed!Z$2:Z$2369,Observed!$A$2:$A$2369,$A598,Observed!$C$2:$C$2369,$C598)),AVERAGEIFS(Observed!Z$2:Z$2369,Observed!$A$2:$A$2369,$A598,Observed!$C$2:$C$2369,$C598),"")</f>
        <v/>
      </c>
      <c r="AA598" s="40" t="str">
        <f>IF(ISNUMBER(AVERAGEIFS(Observed!AA$2:AA$2369,Observed!$A$2:$A$2369,$A598,Observed!$C$2:$C$2369,$C598)),AVERAGEIFS(Observed!AA$2:AA$2369,Observed!$A$2:$A$2369,$A598,Observed!$C$2:$C$2369,$C598),"")</f>
        <v/>
      </c>
      <c r="AB598" s="40" t="str">
        <f>IF(ISNUMBER(AVERAGEIFS(Observed!AB$2:AB$2369,Observed!$A$2:$A$2369,$A598,Observed!$C$2:$C$2369,$C598)),AVERAGEIFS(Observed!AB$2:AB$2369,Observed!$A$2:$A$2369,$A598,Observed!$C$2:$C$2369,$C598),"")</f>
        <v/>
      </c>
      <c r="AC598" s="40" t="str">
        <f>IF(ISNUMBER(AVERAGEIFS(Observed!AC$2:AC$2369,Observed!$A$2:$A$2369,$A598,Observed!$C$2:$C$2369,$C598)),AVERAGEIFS(Observed!AC$2:AC$2369,Observed!$A$2:$A$2369,$A598,Observed!$C$2:$C$2369,$C598),"")</f>
        <v/>
      </c>
      <c r="AD598" s="40" t="str">
        <f>IF(ISNUMBER(AVERAGEIFS(Observed!AD$2:AD$2369,Observed!$A$2:$A$2369,$A598,Observed!$C$2:$C$2369,$C598)),AVERAGEIFS(Observed!AD$2:AD$2369,Observed!$A$2:$A$2369,$A598,Observed!$C$2:$C$2369,$C598),"")</f>
        <v/>
      </c>
      <c r="AE598" s="40" t="str">
        <f>IF(ISNUMBER(AVERAGEIFS(Observed!AE$2:AE$2369,Observed!$A$2:$A$2369,$A598,Observed!$C$2:$C$2369,$C598)),AVERAGEIFS(Observed!AE$2:AE$2369,Observed!$A$2:$A$2369,$A598,Observed!$C$2:$C$2369,$C598),"")</f>
        <v/>
      </c>
      <c r="AF598" s="40" t="str">
        <f>IF(ISNUMBER(AVERAGEIFS(Observed!AF$2:AF$2369,Observed!$A$2:$A$2369,$A598,Observed!$C$2:$C$2369,$C598)),AVERAGEIFS(Observed!AF$2:AF$2369,Observed!$A$2:$A$2369,$A598,Observed!$C$2:$C$2369,$C598),"")</f>
        <v/>
      </c>
      <c r="AG598" s="40" t="str">
        <f>IF(ISNUMBER(AVERAGEIFS(Observed!AG$2:AG$2369,Observed!$A$2:$A$2369,$A598,Observed!$C$2:$C$2369,$C598)),AVERAGEIFS(Observed!AG$2:AG$2369,Observed!$A$2:$A$2369,$A598,Observed!$C$2:$C$2369,$C598),"")</f>
        <v/>
      </c>
      <c r="AH598" s="41" t="str">
        <f>IF(ISNUMBER(AVERAGEIFS(Observed!AH$2:AH$2369,Observed!$A$2:$A$2369,$A598,Observed!$C$2:$C$2369,$C598)),AVERAGEIFS(Observed!AH$2:AH$2369,Observed!$A$2:$A$2369,$A598,Observed!$C$2:$C$2369,$C598),"")</f>
        <v/>
      </c>
      <c r="AI598" s="41" t="str">
        <f>IF(ISNUMBER(AVERAGEIFS(Observed!AI$2:AI$2369,Observed!$A$2:$A$2369,$A598,Observed!$C$2:$C$2369,$C598)),AVERAGEIFS(Observed!AI$2:AI$2369,Observed!$A$2:$A$2369,$A598,Observed!$C$2:$C$2369,$C598),"")</f>
        <v/>
      </c>
      <c r="AJ598" s="41" t="str">
        <f>IF(ISNUMBER(AVERAGEIFS(Observed!AJ$2:AJ$2369,Observed!$A$2:$A$2369,$A598,Observed!$C$2:$C$2369,$C598)),AVERAGEIFS(Observed!AJ$2:AJ$2369,Observed!$A$2:$A$2369,$A598,Observed!$C$2:$C$2369,$C598),"")</f>
        <v/>
      </c>
      <c r="AK598" s="40" t="str">
        <f>IF(ISNUMBER(AVERAGEIFS(Observed!AK$2:AK$2369,Observed!$A$2:$A$2369,$A598,Observed!$C$2:$C$2369,$C598)),AVERAGEIFS(Observed!AK$2:AK$2369,Observed!$A$2:$A$2369,$A598,Observed!$C$2:$C$2369,$C598),"")</f>
        <v/>
      </c>
      <c r="AL598" s="41" t="str">
        <f>IF(ISNUMBER(AVERAGEIFS(Observed!AL$2:AL$2369,Observed!$A$2:$A$2369,$A598,Observed!$C$2:$C$2369,$C598)),AVERAGEIFS(Observed!AL$2:AL$2369,Observed!$A$2:$A$2369,$A598,Observed!$C$2:$C$2369,$C598),"")</f>
        <v/>
      </c>
      <c r="AM598" s="40" t="str">
        <f>IF(ISNUMBER(AVERAGEIFS(Observed!AM$2:AM$2369,Observed!$A$2:$A$2369,$A598,Observed!$C$2:$C$2369,$C598)),AVERAGEIFS(Observed!AM$2:AM$2369,Observed!$A$2:$A$2369,$A598,Observed!$C$2:$C$2369,$C598),"")</f>
        <v/>
      </c>
      <c r="AN598" s="40" t="str">
        <f>IF(ISNUMBER(AVERAGEIFS(Observed!AN$2:AN$2369,Observed!$A$2:$A$2369,$A598,Observed!$C$2:$C$2369,$C598)),AVERAGEIFS(Observed!AN$2:AN$2369,Observed!$A$2:$A$2369,$A598,Observed!$C$2:$C$2369,$C598),"")</f>
        <v/>
      </c>
      <c r="AO598" s="40" t="str">
        <f>IF(ISNUMBER(AVERAGEIFS(Observed!AO$2:AO$2369,Observed!$A$2:$A$2369,$A598,Observed!$C$2:$C$2369,$C598)),AVERAGEIFS(Observed!AO$2:AO$2369,Observed!$A$2:$A$2369,$A598,Observed!$C$2:$C$2369,$C598),"")</f>
        <v/>
      </c>
      <c r="AP598" s="41" t="str">
        <f>IF(ISNUMBER(AVERAGEIFS(Observed!AP$2:AP$2369,Observed!$A$2:$A$2369,$A598,Observed!$C$2:$C$2369,$C598)),AVERAGEIFS(Observed!AP$2:AP$2369,Observed!$A$2:$A$2369,$A598,Observed!$C$2:$C$2369,$C598),"")</f>
        <v/>
      </c>
      <c r="AQ598" s="40" t="str">
        <f>IF(ISNUMBER(AVERAGEIFS(Observed!AQ$2:AQ$2369,Observed!$A$2:$A$2369,$A598,Observed!$C$2:$C$2369,$C598)),AVERAGEIFS(Observed!AQ$2:AQ$2369,Observed!$A$2:$A$2369,$A598,Observed!$C$2:$C$2369,$C598),"")</f>
        <v/>
      </c>
      <c r="AR598" s="40" t="str">
        <f>IF(ISNUMBER(AVERAGEIFS(Observed!AR$2:AR$2369,Observed!$A$2:$A$2369,$A598,Observed!$C$2:$C$2369,$C598)),AVERAGEIFS(Observed!AR$2:AR$2369,Observed!$A$2:$A$2369,$A598,Observed!$C$2:$C$2369,$C598),"")</f>
        <v/>
      </c>
      <c r="AS598" s="3">
        <f>COUNTIFS(Observed!$A$2:$A$2369,$A598,Observed!$C$2:$C$2369,$C598)</f>
        <v>3</v>
      </c>
      <c r="AT598" s="3">
        <f t="shared" si="9"/>
        <v>1</v>
      </c>
    </row>
    <row r="599" spans="1:46" x14ac:dyDescent="0.25">
      <c r="A599" t="s">
        <v>72</v>
      </c>
      <c r="B599" t="s">
        <v>68</v>
      </c>
      <c r="C599" s="7">
        <v>42283</v>
      </c>
      <c r="D599" t="s">
        <v>101</v>
      </c>
      <c r="F599">
        <v>500</v>
      </c>
      <c r="J599" t="s">
        <v>97</v>
      </c>
      <c r="K599" t="s">
        <v>79</v>
      </c>
      <c r="L599">
        <v>5</v>
      </c>
      <c r="M599" t="s">
        <v>77</v>
      </c>
      <c r="N599" s="39">
        <f>IF(ISNUMBER(AVERAGEIFS(Observed!N$2:N$2369,Observed!$A$2:$A$2369,$A599,Observed!$C$2:$C$2369,$C599)),AVERAGEIFS(Observed!N$2:N$2369,Observed!$A$2:$A$2369,$A599,Observed!$C$2:$C$2369,$C599),"")</f>
        <v>3468.6</v>
      </c>
      <c r="O599" s="40">
        <f>IF(ISNUMBER(AVERAGEIFS(Observed!O$2:O$2369,Observed!$A$2:$A$2369,$A599,Observed!$C$2:$C$2369,$C599)),AVERAGEIFS(Observed!O$2:O$2369,Observed!$A$2:$A$2369,$A599,Observed!$C$2:$C$2369,$C599),"")</f>
        <v>346.86000000000007</v>
      </c>
      <c r="P599" s="40" t="str">
        <f>IF(ISNUMBER(AVERAGEIFS(Observed!P$2:P$2369,Observed!$A$2:$A$2369,$A599,Observed!$C$2:$C$2369,$C599)),AVERAGEIFS(Observed!P$2:P$2369,Observed!$A$2:$A$2369,$A599,Observed!$C$2:$C$2369,$C599),"")</f>
        <v/>
      </c>
      <c r="Q599" s="40" t="str">
        <f>IF(ISNUMBER(AVERAGEIFS(Observed!Q$2:Q$2369,Observed!$A$2:$A$2369,$A599,Observed!$C$2:$C$2369,$C599)),AVERAGEIFS(Observed!Q$2:Q$2369,Observed!$A$2:$A$2369,$A599,Observed!$C$2:$C$2369,$C599),"")</f>
        <v/>
      </c>
      <c r="R599" s="40" t="str">
        <f>IF(ISNUMBER(AVERAGEIFS(Observed!R$2:R$2369,Observed!$A$2:$A$2369,$A599,Observed!$C$2:$C$2369,$C599)),AVERAGEIFS(Observed!R$2:R$2369,Observed!$A$2:$A$2369,$A599,Observed!$C$2:$C$2369,$C599),"")</f>
        <v/>
      </c>
      <c r="S599" s="41" t="str">
        <f>IF(ISNUMBER(AVERAGEIFS(Observed!S$2:S$2369,Observed!$A$2:$A$2369,$A599,Observed!$C$2:$C$2369,$C599)),AVERAGEIFS(Observed!S$2:S$2369,Observed!$A$2:$A$2369,$A599,Observed!$C$2:$C$2369,$C599),"")</f>
        <v/>
      </c>
      <c r="T599" s="41" t="str">
        <f>IF(ISNUMBER(AVERAGEIFS(Observed!T$2:T$2369,Observed!$A$2:$A$2369,$A599,Observed!$C$2:$C$2369,$C599)),AVERAGEIFS(Observed!T$2:T$2369,Observed!$A$2:$A$2369,$A599,Observed!$C$2:$C$2369,$C599),"")</f>
        <v/>
      </c>
      <c r="U599" s="41" t="str">
        <f>IF(ISNUMBER(AVERAGEIFS(Observed!U$2:U$2369,Observed!$A$2:$A$2369,$A599,Observed!$C$2:$C$2369,$C599)),AVERAGEIFS(Observed!U$2:U$2369,Observed!$A$2:$A$2369,$A599,Observed!$C$2:$C$2369,$C599),"")</f>
        <v/>
      </c>
      <c r="V599" s="40" t="str">
        <f>IF(ISNUMBER(AVERAGEIFS(Observed!V$2:V$2369,Observed!$A$2:$A$2369,$A599,Observed!$C$2:$C$2369,$C599)),AVERAGEIFS(Observed!V$2:V$2369,Observed!$A$2:$A$2369,$A599,Observed!$C$2:$C$2369,$C599),"")</f>
        <v/>
      </c>
      <c r="W599" s="8" t="str">
        <f>IF(ISNUMBER(AVERAGEIFS(Observed!W$2:W$2369,Observed!$A$2:$A$2369,$A599,Observed!$C$2:$C$2369,$C599)),AVERAGEIFS(Observed!W$2:W$2369,Observed!$A$2:$A$2369,$A599,Observed!$C$2:$C$2369,$C599),"")</f>
        <v/>
      </c>
      <c r="X599" s="8" t="str">
        <f>IF(ISNUMBER(AVERAGEIFS(Observed!X$2:X$2369,Observed!$A$2:$A$2369,$A599,Observed!$C$2:$C$2369,$C599)),AVERAGEIFS(Observed!X$2:X$2369,Observed!$A$2:$A$2369,$A599,Observed!$C$2:$C$2369,$C599),"")</f>
        <v/>
      </c>
      <c r="Y599" s="40" t="str">
        <f>IF(ISNUMBER(AVERAGEIFS(Observed!Y$2:Y$2369,Observed!$A$2:$A$2369,$A599,Observed!$C$2:$C$2369,$C599)),AVERAGEIFS(Observed!Y$2:Y$2369,Observed!$A$2:$A$2369,$A599,Observed!$C$2:$C$2369,$C599),"")</f>
        <v/>
      </c>
      <c r="Z599" s="40" t="str">
        <f>IF(ISNUMBER(AVERAGEIFS(Observed!Z$2:Z$2369,Observed!$A$2:$A$2369,$A599,Observed!$C$2:$C$2369,$C599)),AVERAGEIFS(Observed!Z$2:Z$2369,Observed!$A$2:$A$2369,$A599,Observed!$C$2:$C$2369,$C599),"")</f>
        <v/>
      </c>
      <c r="AA599" s="40" t="str">
        <f>IF(ISNUMBER(AVERAGEIFS(Observed!AA$2:AA$2369,Observed!$A$2:$A$2369,$A599,Observed!$C$2:$C$2369,$C599)),AVERAGEIFS(Observed!AA$2:AA$2369,Observed!$A$2:$A$2369,$A599,Observed!$C$2:$C$2369,$C599),"")</f>
        <v/>
      </c>
      <c r="AB599" s="40" t="str">
        <f>IF(ISNUMBER(AVERAGEIFS(Observed!AB$2:AB$2369,Observed!$A$2:$A$2369,$A599,Observed!$C$2:$C$2369,$C599)),AVERAGEIFS(Observed!AB$2:AB$2369,Observed!$A$2:$A$2369,$A599,Observed!$C$2:$C$2369,$C599),"")</f>
        <v/>
      </c>
      <c r="AC599" s="40" t="str">
        <f>IF(ISNUMBER(AVERAGEIFS(Observed!AC$2:AC$2369,Observed!$A$2:$A$2369,$A599,Observed!$C$2:$C$2369,$C599)),AVERAGEIFS(Observed!AC$2:AC$2369,Observed!$A$2:$A$2369,$A599,Observed!$C$2:$C$2369,$C599),"")</f>
        <v/>
      </c>
      <c r="AD599" s="40" t="str">
        <f>IF(ISNUMBER(AVERAGEIFS(Observed!AD$2:AD$2369,Observed!$A$2:$A$2369,$A599,Observed!$C$2:$C$2369,$C599)),AVERAGEIFS(Observed!AD$2:AD$2369,Observed!$A$2:$A$2369,$A599,Observed!$C$2:$C$2369,$C599),"")</f>
        <v/>
      </c>
      <c r="AE599" s="40" t="str">
        <f>IF(ISNUMBER(AVERAGEIFS(Observed!AE$2:AE$2369,Observed!$A$2:$A$2369,$A599,Observed!$C$2:$C$2369,$C599)),AVERAGEIFS(Observed!AE$2:AE$2369,Observed!$A$2:$A$2369,$A599,Observed!$C$2:$C$2369,$C599),"")</f>
        <v/>
      </c>
      <c r="AF599" s="40" t="str">
        <f>IF(ISNUMBER(AVERAGEIFS(Observed!AF$2:AF$2369,Observed!$A$2:$A$2369,$A599,Observed!$C$2:$C$2369,$C599)),AVERAGEIFS(Observed!AF$2:AF$2369,Observed!$A$2:$A$2369,$A599,Observed!$C$2:$C$2369,$C599),"")</f>
        <v/>
      </c>
      <c r="AG599" s="40" t="str">
        <f>IF(ISNUMBER(AVERAGEIFS(Observed!AG$2:AG$2369,Observed!$A$2:$A$2369,$A599,Observed!$C$2:$C$2369,$C599)),AVERAGEIFS(Observed!AG$2:AG$2369,Observed!$A$2:$A$2369,$A599,Observed!$C$2:$C$2369,$C599),"")</f>
        <v/>
      </c>
      <c r="AH599" s="41" t="str">
        <f>IF(ISNUMBER(AVERAGEIFS(Observed!AH$2:AH$2369,Observed!$A$2:$A$2369,$A599,Observed!$C$2:$C$2369,$C599)),AVERAGEIFS(Observed!AH$2:AH$2369,Observed!$A$2:$A$2369,$A599,Observed!$C$2:$C$2369,$C599),"")</f>
        <v/>
      </c>
      <c r="AI599" s="41" t="str">
        <f>IF(ISNUMBER(AVERAGEIFS(Observed!AI$2:AI$2369,Observed!$A$2:$A$2369,$A599,Observed!$C$2:$C$2369,$C599)),AVERAGEIFS(Observed!AI$2:AI$2369,Observed!$A$2:$A$2369,$A599,Observed!$C$2:$C$2369,$C599),"")</f>
        <v/>
      </c>
      <c r="AJ599" s="41" t="str">
        <f>IF(ISNUMBER(AVERAGEIFS(Observed!AJ$2:AJ$2369,Observed!$A$2:$A$2369,$A599,Observed!$C$2:$C$2369,$C599)),AVERAGEIFS(Observed!AJ$2:AJ$2369,Observed!$A$2:$A$2369,$A599,Observed!$C$2:$C$2369,$C599),"")</f>
        <v/>
      </c>
      <c r="AK599" s="40" t="str">
        <f>IF(ISNUMBER(AVERAGEIFS(Observed!AK$2:AK$2369,Observed!$A$2:$A$2369,$A599,Observed!$C$2:$C$2369,$C599)),AVERAGEIFS(Observed!AK$2:AK$2369,Observed!$A$2:$A$2369,$A599,Observed!$C$2:$C$2369,$C599),"")</f>
        <v/>
      </c>
      <c r="AL599" s="41" t="str">
        <f>IF(ISNUMBER(AVERAGEIFS(Observed!AL$2:AL$2369,Observed!$A$2:$A$2369,$A599,Observed!$C$2:$C$2369,$C599)),AVERAGEIFS(Observed!AL$2:AL$2369,Observed!$A$2:$A$2369,$A599,Observed!$C$2:$C$2369,$C599),"")</f>
        <v/>
      </c>
      <c r="AM599" s="40" t="str">
        <f>IF(ISNUMBER(AVERAGEIFS(Observed!AM$2:AM$2369,Observed!$A$2:$A$2369,$A599,Observed!$C$2:$C$2369,$C599)),AVERAGEIFS(Observed!AM$2:AM$2369,Observed!$A$2:$A$2369,$A599,Observed!$C$2:$C$2369,$C599),"")</f>
        <v/>
      </c>
      <c r="AN599" s="40" t="str">
        <f>IF(ISNUMBER(AVERAGEIFS(Observed!AN$2:AN$2369,Observed!$A$2:$A$2369,$A599,Observed!$C$2:$C$2369,$C599)),AVERAGEIFS(Observed!AN$2:AN$2369,Observed!$A$2:$A$2369,$A599,Observed!$C$2:$C$2369,$C599),"")</f>
        <v/>
      </c>
      <c r="AO599" s="40" t="str">
        <f>IF(ISNUMBER(AVERAGEIFS(Observed!AO$2:AO$2369,Observed!$A$2:$A$2369,$A599,Observed!$C$2:$C$2369,$C599)),AVERAGEIFS(Observed!AO$2:AO$2369,Observed!$A$2:$A$2369,$A599,Observed!$C$2:$C$2369,$C599),"")</f>
        <v/>
      </c>
      <c r="AP599" s="41" t="str">
        <f>IF(ISNUMBER(AVERAGEIFS(Observed!AP$2:AP$2369,Observed!$A$2:$A$2369,$A599,Observed!$C$2:$C$2369,$C599)),AVERAGEIFS(Observed!AP$2:AP$2369,Observed!$A$2:$A$2369,$A599,Observed!$C$2:$C$2369,$C599),"")</f>
        <v/>
      </c>
      <c r="AQ599" s="40" t="str">
        <f>IF(ISNUMBER(AVERAGEIFS(Observed!AQ$2:AQ$2369,Observed!$A$2:$A$2369,$A599,Observed!$C$2:$C$2369,$C599)),AVERAGEIFS(Observed!AQ$2:AQ$2369,Observed!$A$2:$A$2369,$A599,Observed!$C$2:$C$2369,$C599),"")</f>
        <v/>
      </c>
      <c r="AR599" s="40" t="str">
        <f>IF(ISNUMBER(AVERAGEIFS(Observed!AR$2:AR$2369,Observed!$A$2:$A$2369,$A599,Observed!$C$2:$C$2369,$C599)),AVERAGEIFS(Observed!AR$2:AR$2369,Observed!$A$2:$A$2369,$A599,Observed!$C$2:$C$2369,$C599),"")</f>
        <v/>
      </c>
      <c r="AS599" s="3">
        <f>COUNTIFS(Observed!$A$2:$A$2369,$A599,Observed!$C$2:$C$2369,$C599)</f>
        <v>3</v>
      </c>
      <c r="AT599" s="3">
        <f t="shared" si="9"/>
        <v>1</v>
      </c>
    </row>
    <row r="600" spans="1:46" x14ac:dyDescent="0.25">
      <c r="A600" t="s">
        <v>69</v>
      </c>
      <c r="B600" t="s">
        <v>68</v>
      </c>
      <c r="C600" s="7">
        <v>42284</v>
      </c>
      <c r="D600" t="s">
        <v>101</v>
      </c>
      <c r="F600">
        <v>0</v>
      </c>
      <c r="J600" t="s">
        <v>97</v>
      </c>
      <c r="K600" t="s">
        <v>79</v>
      </c>
      <c r="L600">
        <v>6</v>
      </c>
      <c r="M600" t="s">
        <v>56</v>
      </c>
      <c r="N600" s="39" t="str">
        <f>IF(ISNUMBER(AVERAGEIFS(Observed!N$2:N$2369,Observed!$A$2:$A$2369,$A600,Observed!$C$2:$C$2369,$C600)),AVERAGEIFS(Observed!N$2:N$2369,Observed!$A$2:$A$2369,$A600,Observed!$C$2:$C$2369,$C600),"")</f>
        <v/>
      </c>
      <c r="O600" s="40" t="str">
        <f>IF(ISNUMBER(AVERAGEIFS(Observed!O$2:O$2369,Observed!$A$2:$A$2369,$A600,Observed!$C$2:$C$2369,$C600)),AVERAGEIFS(Observed!O$2:O$2369,Observed!$A$2:$A$2369,$A600,Observed!$C$2:$C$2369,$C600),"")</f>
        <v/>
      </c>
      <c r="P600" s="40">
        <f>IF(ISNUMBER(AVERAGEIFS(Observed!P$2:P$2369,Observed!$A$2:$A$2369,$A600,Observed!$C$2:$C$2369,$C600)),AVERAGEIFS(Observed!P$2:P$2369,Observed!$A$2:$A$2369,$A600,Observed!$C$2:$C$2369,$C600),"")</f>
        <v>58.073333333333331</v>
      </c>
      <c r="Q600" s="40">
        <f>IF(ISNUMBER(AVERAGEIFS(Observed!Q$2:Q$2369,Observed!$A$2:$A$2369,$A600,Observed!$C$2:$C$2369,$C600)),AVERAGEIFS(Observed!Q$2:Q$2369,Observed!$A$2:$A$2369,$A600,Observed!$C$2:$C$2369,$C600),"")</f>
        <v>58.073333333333331</v>
      </c>
      <c r="R600" s="40">
        <f>IF(ISNUMBER(AVERAGEIFS(Observed!R$2:R$2369,Observed!$A$2:$A$2369,$A600,Observed!$C$2:$C$2369,$C600)),AVERAGEIFS(Observed!R$2:R$2369,Observed!$A$2:$A$2369,$A600,Observed!$C$2:$C$2369,$C600),"")</f>
        <v>58.073333333333331</v>
      </c>
      <c r="S600" s="41" t="str">
        <f>IF(ISNUMBER(AVERAGEIFS(Observed!S$2:S$2369,Observed!$A$2:$A$2369,$A600,Observed!$C$2:$C$2369,$C600)),AVERAGEIFS(Observed!S$2:S$2369,Observed!$A$2:$A$2369,$A600,Observed!$C$2:$C$2369,$C600),"")</f>
        <v/>
      </c>
      <c r="T600" s="41" t="str">
        <f>IF(ISNUMBER(AVERAGEIFS(Observed!T$2:T$2369,Observed!$A$2:$A$2369,$A600,Observed!$C$2:$C$2369,$C600)),AVERAGEIFS(Observed!T$2:T$2369,Observed!$A$2:$A$2369,$A600,Observed!$C$2:$C$2369,$C600),"")</f>
        <v/>
      </c>
      <c r="U600" s="41" t="str">
        <f>IF(ISNUMBER(AVERAGEIFS(Observed!U$2:U$2369,Observed!$A$2:$A$2369,$A600,Observed!$C$2:$C$2369,$C600)),AVERAGEIFS(Observed!U$2:U$2369,Observed!$A$2:$A$2369,$A600,Observed!$C$2:$C$2369,$C600),"")</f>
        <v/>
      </c>
      <c r="V600" s="40" t="str">
        <f>IF(ISNUMBER(AVERAGEIFS(Observed!V$2:V$2369,Observed!$A$2:$A$2369,$A600,Observed!$C$2:$C$2369,$C600)),AVERAGEIFS(Observed!V$2:V$2369,Observed!$A$2:$A$2369,$A600,Observed!$C$2:$C$2369,$C600),"")</f>
        <v/>
      </c>
      <c r="W600" s="8" t="str">
        <f>IF(ISNUMBER(AVERAGEIFS(Observed!W$2:W$2369,Observed!$A$2:$A$2369,$A600,Observed!$C$2:$C$2369,$C600)),AVERAGEIFS(Observed!W$2:W$2369,Observed!$A$2:$A$2369,$A600,Observed!$C$2:$C$2369,$C600),"")</f>
        <v/>
      </c>
      <c r="X600" s="8" t="str">
        <f>IF(ISNUMBER(AVERAGEIFS(Observed!X$2:X$2369,Observed!$A$2:$A$2369,$A600,Observed!$C$2:$C$2369,$C600)),AVERAGEIFS(Observed!X$2:X$2369,Observed!$A$2:$A$2369,$A600,Observed!$C$2:$C$2369,$C600),"")</f>
        <v/>
      </c>
      <c r="Y600" s="40" t="str">
        <f>IF(ISNUMBER(AVERAGEIFS(Observed!Y$2:Y$2369,Observed!$A$2:$A$2369,$A600,Observed!$C$2:$C$2369,$C600)),AVERAGEIFS(Observed!Y$2:Y$2369,Observed!$A$2:$A$2369,$A600,Observed!$C$2:$C$2369,$C600),"")</f>
        <v/>
      </c>
      <c r="Z600" s="40" t="str">
        <f>IF(ISNUMBER(AVERAGEIFS(Observed!Z$2:Z$2369,Observed!$A$2:$A$2369,$A600,Observed!$C$2:$C$2369,$C600)),AVERAGEIFS(Observed!Z$2:Z$2369,Observed!$A$2:$A$2369,$A600,Observed!$C$2:$C$2369,$C600),"")</f>
        <v/>
      </c>
      <c r="AA600" s="40">
        <f>IF(ISNUMBER(AVERAGEIFS(Observed!AA$2:AA$2369,Observed!$A$2:$A$2369,$A600,Observed!$C$2:$C$2369,$C600)),AVERAGEIFS(Observed!AA$2:AA$2369,Observed!$A$2:$A$2369,$A600,Observed!$C$2:$C$2369,$C600),"")</f>
        <v>0.39333333333333337</v>
      </c>
      <c r="AB600" s="40" t="str">
        <f>IF(ISNUMBER(AVERAGEIFS(Observed!AB$2:AB$2369,Observed!$A$2:$A$2369,$A600,Observed!$C$2:$C$2369,$C600)),AVERAGEIFS(Observed!AB$2:AB$2369,Observed!$A$2:$A$2369,$A600,Observed!$C$2:$C$2369,$C600),"")</f>
        <v/>
      </c>
      <c r="AC600" s="40" t="str">
        <f>IF(ISNUMBER(AVERAGEIFS(Observed!AC$2:AC$2369,Observed!$A$2:$A$2369,$A600,Observed!$C$2:$C$2369,$C600)),AVERAGEIFS(Observed!AC$2:AC$2369,Observed!$A$2:$A$2369,$A600,Observed!$C$2:$C$2369,$C600),"")</f>
        <v/>
      </c>
      <c r="AD600" s="40" t="str">
        <f>IF(ISNUMBER(AVERAGEIFS(Observed!AD$2:AD$2369,Observed!$A$2:$A$2369,$A600,Observed!$C$2:$C$2369,$C600)),AVERAGEIFS(Observed!AD$2:AD$2369,Observed!$A$2:$A$2369,$A600,Observed!$C$2:$C$2369,$C600),"")</f>
        <v/>
      </c>
      <c r="AE600" s="40" t="str">
        <f>IF(ISNUMBER(AVERAGEIFS(Observed!AE$2:AE$2369,Observed!$A$2:$A$2369,$A600,Observed!$C$2:$C$2369,$C600)),AVERAGEIFS(Observed!AE$2:AE$2369,Observed!$A$2:$A$2369,$A600,Observed!$C$2:$C$2369,$C600),"")</f>
        <v/>
      </c>
      <c r="AF600" s="40" t="str">
        <f>IF(ISNUMBER(AVERAGEIFS(Observed!AF$2:AF$2369,Observed!$A$2:$A$2369,$A600,Observed!$C$2:$C$2369,$C600)),AVERAGEIFS(Observed!AF$2:AF$2369,Observed!$A$2:$A$2369,$A600,Observed!$C$2:$C$2369,$C600),"")</f>
        <v/>
      </c>
      <c r="AG600" s="40">
        <f>IF(ISNUMBER(AVERAGEIFS(Observed!AG$2:AG$2369,Observed!$A$2:$A$2369,$A600,Observed!$C$2:$C$2369,$C600)),AVERAGEIFS(Observed!AG$2:AG$2369,Observed!$A$2:$A$2369,$A600,Observed!$C$2:$C$2369,$C600),"")</f>
        <v>1.6766666666666665</v>
      </c>
      <c r="AH600" s="41">
        <f>IF(ISNUMBER(AVERAGEIFS(Observed!AH$2:AH$2369,Observed!$A$2:$A$2369,$A600,Observed!$C$2:$C$2369,$C600)),AVERAGEIFS(Observed!AH$2:AH$2369,Observed!$A$2:$A$2369,$A600,Observed!$C$2:$C$2369,$C600),"")</f>
        <v>2.6666666666666668E-2</v>
      </c>
      <c r="AI600" s="41">
        <f>IF(ISNUMBER(AVERAGEIFS(Observed!AI$2:AI$2369,Observed!$A$2:$A$2369,$A600,Observed!$C$2:$C$2369,$C600)),AVERAGEIFS(Observed!AI$2:AI$2369,Observed!$A$2:$A$2369,$A600,Observed!$C$2:$C$2369,$C600),"")</f>
        <v>2.6666666666666668E-2</v>
      </c>
      <c r="AJ600" s="41" t="str">
        <f>IF(ISNUMBER(AVERAGEIFS(Observed!AJ$2:AJ$2369,Observed!$A$2:$A$2369,$A600,Observed!$C$2:$C$2369,$C600)),AVERAGEIFS(Observed!AJ$2:AJ$2369,Observed!$A$2:$A$2369,$A600,Observed!$C$2:$C$2369,$C600),"")</f>
        <v/>
      </c>
      <c r="AK600" s="40" t="str">
        <f>IF(ISNUMBER(AVERAGEIFS(Observed!AK$2:AK$2369,Observed!$A$2:$A$2369,$A600,Observed!$C$2:$C$2369,$C600)),AVERAGEIFS(Observed!AK$2:AK$2369,Observed!$A$2:$A$2369,$A600,Observed!$C$2:$C$2369,$C600),"")</f>
        <v/>
      </c>
      <c r="AL600" s="41" t="str">
        <f>IF(ISNUMBER(AVERAGEIFS(Observed!AL$2:AL$2369,Observed!$A$2:$A$2369,$A600,Observed!$C$2:$C$2369,$C600)),AVERAGEIFS(Observed!AL$2:AL$2369,Observed!$A$2:$A$2369,$A600,Observed!$C$2:$C$2369,$C600),"")</f>
        <v/>
      </c>
      <c r="AM600" s="40" t="str">
        <f>IF(ISNUMBER(AVERAGEIFS(Observed!AM$2:AM$2369,Observed!$A$2:$A$2369,$A600,Observed!$C$2:$C$2369,$C600)),AVERAGEIFS(Observed!AM$2:AM$2369,Observed!$A$2:$A$2369,$A600,Observed!$C$2:$C$2369,$C600),"")</f>
        <v/>
      </c>
      <c r="AN600" s="40" t="str">
        <f>IF(ISNUMBER(AVERAGEIFS(Observed!AN$2:AN$2369,Observed!$A$2:$A$2369,$A600,Observed!$C$2:$C$2369,$C600)),AVERAGEIFS(Observed!AN$2:AN$2369,Observed!$A$2:$A$2369,$A600,Observed!$C$2:$C$2369,$C600),"")</f>
        <v/>
      </c>
      <c r="AO600" s="40" t="str">
        <f>IF(ISNUMBER(AVERAGEIFS(Observed!AO$2:AO$2369,Observed!$A$2:$A$2369,$A600,Observed!$C$2:$C$2369,$C600)),AVERAGEIFS(Observed!AO$2:AO$2369,Observed!$A$2:$A$2369,$A600,Observed!$C$2:$C$2369,$C600),"")</f>
        <v/>
      </c>
      <c r="AP600" s="41" t="str">
        <f>IF(ISNUMBER(AVERAGEIFS(Observed!AP$2:AP$2369,Observed!$A$2:$A$2369,$A600,Observed!$C$2:$C$2369,$C600)),AVERAGEIFS(Observed!AP$2:AP$2369,Observed!$A$2:$A$2369,$A600,Observed!$C$2:$C$2369,$C600),"")</f>
        <v/>
      </c>
      <c r="AQ600" s="40">
        <f>IF(ISNUMBER(AVERAGEIFS(Observed!AQ$2:AQ$2369,Observed!$A$2:$A$2369,$A600,Observed!$C$2:$C$2369,$C600)),AVERAGEIFS(Observed!AQ$2:AQ$2369,Observed!$A$2:$A$2369,$A600,Observed!$C$2:$C$2369,$C600),"")</f>
        <v>1.5550000000000004</v>
      </c>
      <c r="AR600" s="40">
        <f>IF(ISNUMBER(AVERAGEIFS(Observed!AR$2:AR$2369,Observed!$A$2:$A$2369,$A600,Observed!$C$2:$C$2369,$C600)),AVERAGEIFS(Observed!AR$2:AR$2369,Observed!$A$2:$A$2369,$A600,Observed!$C$2:$C$2369,$C600),"")</f>
        <v>1.5550000000000004</v>
      </c>
      <c r="AS600" s="3">
        <f>COUNTIFS(Observed!$A$2:$A$2369,$A600,Observed!$C$2:$C$2369,$C600)</f>
        <v>3</v>
      </c>
      <c r="AT600" s="3">
        <f t="shared" si="9"/>
        <v>9</v>
      </c>
    </row>
    <row r="601" spans="1:46" x14ac:dyDescent="0.25">
      <c r="A601" t="s">
        <v>71</v>
      </c>
      <c r="B601" t="s">
        <v>68</v>
      </c>
      <c r="C601" s="7">
        <v>42284</v>
      </c>
      <c r="D601" t="s">
        <v>101</v>
      </c>
      <c r="F601">
        <v>50</v>
      </c>
      <c r="J601" t="s">
        <v>97</v>
      </c>
      <c r="K601" t="s">
        <v>79</v>
      </c>
      <c r="L601">
        <v>6</v>
      </c>
      <c r="M601" t="s">
        <v>56</v>
      </c>
      <c r="N601" s="39" t="str">
        <f>IF(ISNUMBER(AVERAGEIFS(Observed!N$2:N$2369,Observed!$A$2:$A$2369,$A601,Observed!$C$2:$C$2369,$C601)),AVERAGEIFS(Observed!N$2:N$2369,Observed!$A$2:$A$2369,$A601,Observed!$C$2:$C$2369,$C601),"")</f>
        <v/>
      </c>
      <c r="O601" s="40" t="str">
        <f>IF(ISNUMBER(AVERAGEIFS(Observed!O$2:O$2369,Observed!$A$2:$A$2369,$A601,Observed!$C$2:$C$2369,$C601)),AVERAGEIFS(Observed!O$2:O$2369,Observed!$A$2:$A$2369,$A601,Observed!$C$2:$C$2369,$C601),"")</f>
        <v/>
      </c>
      <c r="P601" s="40">
        <f>IF(ISNUMBER(AVERAGEIFS(Observed!P$2:P$2369,Observed!$A$2:$A$2369,$A601,Observed!$C$2:$C$2369,$C601)),AVERAGEIFS(Observed!P$2:P$2369,Observed!$A$2:$A$2369,$A601,Observed!$C$2:$C$2369,$C601),"")</f>
        <v>85.823333333333338</v>
      </c>
      <c r="Q601" s="40">
        <f>IF(ISNUMBER(AVERAGEIFS(Observed!Q$2:Q$2369,Observed!$A$2:$A$2369,$A601,Observed!$C$2:$C$2369,$C601)),AVERAGEIFS(Observed!Q$2:Q$2369,Observed!$A$2:$A$2369,$A601,Observed!$C$2:$C$2369,$C601),"")</f>
        <v>85.823333333333338</v>
      </c>
      <c r="R601" s="40">
        <f>IF(ISNUMBER(AVERAGEIFS(Observed!R$2:R$2369,Observed!$A$2:$A$2369,$A601,Observed!$C$2:$C$2369,$C601)),AVERAGEIFS(Observed!R$2:R$2369,Observed!$A$2:$A$2369,$A601,Observed!$C$2:$C$2369,$C601),"")</f>
        <v>85.823333333333338</v>
      </c>
      <c r="S601" s="41" t="str">
        <f>IF(ISNUMBER(AVERAGEIFS(Observed!S$2:S$2369,Observed!$A$2:$A$2369,$A601,Observed!$C$2:$C$2369,$C601)),AVERAGEIFS(Observed!S$2:S$2369,Observed!$A$2:$A$2369,$A601,Observed!$C$2:$C$2369,$C601),"")</f>
        <v/>
      </c>
      <c r="T601" s="41" t="str">
        <f>IF(ISNUMBER(AVERAGEIFS(Observed!T$2:T$2369,Observed!$A$2:$A$2369,$A601,Observed!$C$2:$C$2369,$C601)),AVERAGEIFS(Observed!T$2:T$2369,Observed!$A$2:$A$2369,$A601,Observed!$C$2:$C$2369,$C601),"")</f>
        <v/>
      </c>
      <c r="U601" s="41" t="str">
        <f>IF(ISNUMBER(AVERAGEIFS(Observed!U$2:U$2369,Observed!$A$2:$A$2369,$A601,Observed!$C$2:$C$2369,$C601)),AVERAGEIFS(Observed!U$2:U$2369,Observed!$A$2:$A$2369,$A601,Observed!$C$2:$C$2369,$C601),"")</f>
        <v/>
      </c>
      <c r="V601" s="40" t="str">
        <f>IF(ISNUMBER(AVERAGEIFS(Observed!V$2:V$2369,Observed!$A$2:$A$2369,$A601,Observed!$C$2:$C$2369,$C601)),AVERAGEIFS(Observed!V$2:V$2369,Observed!$A$2:$A$2369,$A601,Observed!$C$2:$C$2369,$C601),"")</f>
        <v/>
      </c>
      <c r="W601" s="8" t="str">
        <f>IF(ISNUMBER(AVERAGEIFS(Observed!W$2:W$2369,Observed!$A$2:$A$2369,$A601,Observed!$C$2:$C$2369,$C601)),AVERAGEIFS(Observed!W$2:W$2369,Observed!$A$2:$A$2369,$A601,Observed!$C$2:$C$2369,$C601),"")</f>
        <v/>
      </c>
      <c r="X601" s="8" t="str">
        <f>IF(ISNUMBER(AVERAGEIFS(Observed!X$2:X$2369,Observed!$A$2:$A$2369,$A601,Observed!$C$2:$C$2369,$C601)),AVERAGEIFS(Observed!X$2:X$2369,Observed!$A$2:$A$2369,$A601,Observed!$C$2:$C$2369,$C601),"")</f>
        <v/>
      </c>
      <c r="Y601" s="40" t="str">
        <f>IF(ISNUMBER(AVERAGEIFS(Observed!Y$2:Y$2369,Observed!$A$2:$A$2369,$A601,Observed!$C$2:$C$2369,$C601)),AVERAGEIFS(Observed!Y$2:Y$2369,Observed!$A$2:$A$2369,$A601,Observed!$C$2:$C$2369,$C601),"")</f>
        <v/>
      </c>
      <c r="Z601" s="40" t="str">
        <f>IF(ISNUMBER(AVERAGEIFS(Observed!Z$2:Z$2369,Observed!$A$2:$A$2369,$A601,Observed!$C$2:$C$2369,$C601)),AVERAGEIFS(Observed!Z$2:Z$2369,Observed!$A$2:$A$2369,$A601,Observed!$C$2:$C$2369,$C601),"")</f>
        <v/>
      </c>
      <c r="AA601" s="40">
        <f>IF(ISNUMBER(AVERAGEIFS(Observed!AA$2:AA$2369,Observed!$A$2:$A$2369,$A601,Observed!$C$2:$C$2369,$C601)),AVERAGEIFS(Observed!AA$2:AA$2369,Observed!$A$2:$A$2369,$A601,Observed!$C$2:$C$2369,$C601),"")</f>
        <v>0.58333333333333337</v>
      </c>
      <c r="AB601" s="40" t="str">
        <f>IF(ISNUMBER(AVERAGEIFS(Observed!AB$2:AB$2369,Observed!$A$2:$A$2369,$A601,Observed!$C$2:$C$2369,$C601)),AVERAGEIFS(Observed!AB$2:AB$2369,Observed!$A$2:$A$2369,$A601,Observed!$C$2:$C$2369,$C601),"")</f>
        <v/>
      </c>
      <c r="AC601" s="40" t="str">
        <f>IF(ISNUMBER(AVERAGEIFS(Observed!AC$2:AC$2369,Observed!$A$2:$A$2369,$A601,Observed!$C$2:$C$2369,$C601)),AVERAGEIFS(Observed!AC$2:AC$2369,Observed!$A$2:$A$2369,$A601,Observed!$C$2:$C$2369,$C601),"")</f>
        <v/>
      </c>
      <c r="AD601" s="40" t="str">
        <f>IF(ISNUMBER(AVERAGEIFS(Observed!AD$2:AD$2369,Observed!$A$2:$A$2369,$A601,Observed!$C$2:$C$2369,$C601)),AVERAGEIFS(Observed!AD$2:AD$2369,Observed!$A$2:$A$2369,$A601,Observed!$C$2:$C$2369,$C601),"")</f>
        <v/>
      </c>
      <c r="AE601" s="40" t="str">
        <f>IF(ISNUMBER(AVERAGEIFS(Observed!AE$2:AE$2369,Observed!$A$2:$A$2369,$A601,Observed!$C$2:$C$2369,$C601)),AVERAGEIFS(Observed!AE$2:AE$2369,Observed!$A$2:$A$2369,$A601,Observed!$C$2:$C$2369,$C601),"")</f>
        <v/>
      </c>
      <c r="AF601" s="40" t="str">
        <f>IF(ISNUMBER(AVERAGEIFS(Observed!AF$2:AF$2369,Observed!$A$2:$A$2369,$A601,Observed!$C$2:$C$2369,$C601)),AVERAGEIFS(Observed!AF$2:AF$2369,Observed!$A$2:$A$2369,$A601,Observed!$C$2:$C$2369,$C601),"")</f>
        <v/>
      </c>
      <c r="AG601" s="40">
        <f>IF(ISNUMBER(AVERAGEIFS(Observed!AG$2:AG$2369,Observed!$A$2:$A$2369,$A601,Observed!$C$2:$C$2369,$C601)),AVERAGEIFS(Observed!AG$2:AG$2369,Observed!$A$2:$A$2369,$A601,Observed!$C$2:$C$2369,$C601),"")</f>
        <v>1.72</v>
      </c>
      <c r="AH601" s="41">
        <f>IF(ISNUMBER(AVERAGEIFS(Observed!AH$2:AH$2369,Observed!$A$2:$A$2369,$A601,Observed!$C$2:$C$2369,$C601)),AVERAGEIFS(Observed!AH$2:AH$2369,Observed!$A$2:$A$2369,$A601,Observed!$C$2:$C$2369,$C601),"")</f>
        <v>2.7333333333333334E-2</v>
      </c>
      <c r="AI601" s="41">
        <f>IF(ISNUMBER(AVERAGEIFS(Observed!AI$2:AI$2369,Observed!$A$2:$A$2369,$A601,Observed!$C$2:$C$2369,$C601)),AVERAGEIFS(Observed!AI$2:AI$2369,Observed!$A$2:$A$2369,$A601,Observed!$C$2:$C$2369,$C601),"")</f>
        <v>2.7333333333333334E-2</v>
      </c>
      <c r="AJ601" s="41" t="str">
        <f>IF(ISNUMBER(AVERAGEIFS(Observed!AJ$2:AJ$2369,Observed!$A$2:$A$2369,$A601,Observed!$C$2:$C$2369,$C601)),AVERAGEIFS(Observed!AJ$2:AJ$2369,Observed!$A$2:$A$2369,$A601,Observed!$C$2:$C$2369,$C601),"")</f>
        <v/>
      </c>
      <c r="AK601" s="40" t="str">
        <f>IF(ISNUMBER(AVERAGEIFS(Observed!AK$2:AK$2369,Observed!$A$2:$A$2369,$A601,Observed!$C$2:$C$2369,$C601)),AVERAGEIFS(Observed!AK$2:AK$2369,Observed!$A$2:$A$2369,$A601,Observed!$C$2:$C$2369,$C601),"")</f>
        <v/>
      </c>
      <c r="AL601" s="41" t="str">
        <f>IF(ISNUMBER(AVERAGEIFS(Observed!AL$2:AL$2369,Observed!$A$2:$A$2369,$A601,Observed!$C$2:$C$2369,$C601)),AVERAGEIFS(Observed!AL$2:AL$2369,Observed!$A$2:$A$2369,$A601,Observed!$C$2:$C$2369,$C601),"")</f>
        <v/>
      </c>
      <c r="AM601" s="40" t="str">
        <f>IF(ISNUMBER(AVERAGEIFS(Observed!AM$2:AM$2369,Observed!$A$2:$A$2369,$A601,Observed!$C$2:$C$2369,$C601)),AVERAGEIFS(Observed!AM$2:AM$2369,Observed!$A$2:$A$2369,$A601,Observed!$C$2:$C$2369,$C601),"")</f>
        <v/>
      </c>
      <c r="AN601" s="40" t="str">
        <f>IF(ISNUMBER(AVERAGEIFS(Observed!AN$2:AN$2369,Observed!$A$2:$A$2369,$A601,Observed!$C$2:$C$2369,$C601)),AVERAGEIFS(Observed!AN$2:AN$2369,Observed!$A$2:$A$2369,$A601,Observed!$C$2:$C$2369,$C601),"")</f>
        <v/>
      </c>
      <c r="AO601" s="40" t="str">
        <f>IF(ISNUMBER(AVERAGEIFS(Observed!AO$2:AO$2369,Observed!$A$2:$A$2369,$A601,Observed!$C$2:$C$2369,$C601)),AVERAGEIFS(Observed!AO$2:AO$2369,Observed!$A$2:$A$2369,$A601,Observed!$C$2:$C$2369,$C601),"")</f>
        <v/>
      </c>
      <c r="AP601" s="41" t="str">
        <f>IF(ISNUMBER(AVERAGEIFS(Observed!AP$2:AP$2369,Observed!$A$2:$A$2369,$A601,Observed!$C$2:$C$2369,$C601)),AVERAGEIFS(Observed!AP$2:AP$2369,Observed!$A$2:$A$2369,$A601,Observed!$C$2:$C$2369,$C601),"")</f>
        <v/>
      </c>
      <c r="AQ601" s="40">
        <f>IF(ISNUMBER(AVERAGEIFS(Observed!AQ$2:AQ$2369,Observed!$A$2:$A$2369,$A601,Observed!$C$2:$C$2369,$C601)),AVERAGEIFS(Observed!AQ$2:AQ$2369,Observed!$A$2:$A$2369,$A601,Observed!$C$2:$C$2369,$C601),"")</f>
        <v>2.3646666666666665</v>
      </c>
      <c r="AR601" s="40">
        <f>IF(ISNUMBER(AVERAGEIFS(Observed!AR$2:AR$2369,Observed!$A$2:$A$2369,$A601,Observed!$C$2:$C$2369,$C601)),AVERAGEIFS(Observed!AR$2:AR$2369,Observed!$A$2:$A$2369,$A601,Observed!$C$2:$C$2369,$C601),"")</f>
        <v>2.3646666666666665</v>
      </c>
      <c r="AS601" s="3">
        <f>COUNTIFS(Observed!$A$2:$A$2369,$A601,Observed!$C$2:$C$2369,$C601)</f>
        <v>3</v>
      </c>
      <c r="AT601" s="3">
        <f t="shared" si="9"/>
        <v>9</v>
      </c>
    </row>
    <row r="602" spans="1:46" x14ac:dyDescent="0.25">
      <c r="A602" t="s">
        <v>70</v>
      </c>
      <c r="B602" t="s">
        <v>68</v>
      </c>
      <c r="C602" s="7">
        <v>42284</v>
      </c>
      <c r="D602" t="s">
        <v>101</v>
      </c>
      <c r="F602">
        <v>100</v>
      </c>
      <c r="J602" t="s">
        <v>97</v>
      </c>
      <c r="K602" t="s">
        <v>79</v>
      </c>
      <c r="L602">
        <v>6</v>
      </c>
      <c r="M602" t="s">
        <v>56</v>
      </c>
      <c r="N602" s="39" t="str">
        <f>IF(ISNUMBER(AVERAGEIFS(Observed!N$2:N$2369,Observed!$A$2:$A$2369,$A602,Observed!$C$2:$C$2369,$C602)),AVERAGEIFS(Observed!N$2:N$2369,Observed!$A$2:$A$2369,$A602,Observed!$C$2:$C$2369,$C602),"")</f>
        <v/>
      </c>
      <c r="O602" s="40" t="str">
        <f>IF(ISNUMBER(AVERAGEIFS(Observed!O$2:O$2369,Observed!$A$2:$A$2369,$A602,Observed!$C$2:$C$2369,$C602)),AVERAGEIFS(Observed!O$2:O$2369,Observed!$A$2:$A$2369,$A602,Observed!$C$2:$C$2369,$C602),"")</f>
        <v/>
      </c>
      <c r="P602" s="40">
        <f>IF(ISNUMBER(AVERAGEIFS(Observed!P$2:P$2369,Observed!$A$2:$A$2369,$A602,Observed!$C$2:$C$2369,$C602)),AVERAGEIFS(Observed!P$2:P$2369,Observed!$A$2:$A$2369,$A602,Observed!$C$2:$C$2369,$C602),"")</f>
        <v>115.09333333333332</v>
      </c>
      <c r="Q602" s="40">
        <f>IF(ISNUMBER(AVERAGEIFS(Observed!Q$2:Q$2369,Observed!$A$2:$A$2369,$A602,Observed!$C$2:$C$2369,$C602)),AVERAGEIFS(Observed!Q$2:Q$2369,Observed!$A$2:$A$2369,$A602,Observed!$C$2:$C$2369,$C602),"")</f>
        <v>115.09333333333332</v>
      </c>
      <c r="R602" s="40">
        <f>IF(ISNUMBER(AVERAGEIFS(Observed!R$2:R$2369,Observed!$A$2:$A$2369,$A602,Observed!$C$2:$C$2369,$C602)),AVERAGEIFS(Observed!R$2:R$2369,Observed!$A$2:$A$2369,$A602,Observed!$C$2:$C$2369,$C602),"")</f>
        <v>115.09333333333332</v>
      </c>
      <c r="S602" s="41" t="str">
        <f>IF(ISNUMBER(AVERAGEIFS(Observed!S$2:S$2369,Observed!$A$2:$A$2369,$A602,Observed!$C$2:$C$2369,$C602)),AVERAGEIFS(Observed!S$2:S$2369,Observed!$A$2:$A$2369,$A602,Observed!$C$2:$C$2369,$C602),"")</f>
        <v/>
      </c>
      <c r="T602" s="41" t="str">
        <f>IF(ISNUMBER(AVERAGEIFS(Observed!T$2:T$2369,Observed!$A$2:$A$2369,$A602,Observed!$C$2:$C$2369,$C602)),AVERAGEIFS(Observed!T$2:T$2369,Observed!$A$2:$A$2369,$A602,Observed!$C$2:$C$2369,$C602),"")</f>
        <v/>
      </c>
      <c r="U602" s="41" t="str">
        <f>IF(ISNUMBER(AVERAGEIFS(Observed!U$2:U$2369,Observed!$A$2:$A$2369,$A602,Observed!$C$2:$C$2369,$C602)),AVERAGEIFS(Observed!U$2:U$2369,Observed!$A$2:$A$2369,$A602,Observed!$C$2:$C$2369,$C602),"")</f>
        <v/>
      </c>
      <c r="V602" s="40" t="str">
        <f>IF(ISNUMBER(AVERAGEIFS(Observed!V$2:V$2369,Observed!$A$2:$A$2369,$A602,Observed!$C$2:$C$2369,$C602)),AVERAGEIFS(Observed!V$2:V$2369,Observed!$A$2:$A$2369,$A602,Observed!$C$2:$C$2369,$C602),"")</f>
        <v/>
      </c>
      <c r="W602" s="8" t="str">
        <f>IF(ISNUMBER(AVERAGEIFS(Observed!W$2:W$2369,Observed!$A$2:$A$2369,$A602,Observed!$C$2:$C$2369,$C602)),AVERAGEIFS(Observed!W$2:W$2369,Observed!$A$2:$A$2369,$A602,Observed!$C$2:$C$2369,$C602),"")</f>
        <v/>
      </c>
      <c r="X602" s="8" t="str">
        <f>IF(ISNUMBER(AVERAGEIFS(Observed!X$2:X$2369,Observed!$A$2:$A$2369,$A602,Observed!$C$2:$C$2369,$C602)),AVERAGEIFS(Observed!X$2:X$2369,Observed!$A$2:$A$2369,$A602,Observed!$C$2:$C$2369,$C602),"")</f>
        <v/>
      </c>
      <c r="Y602" s="40" t="str">
        <f>IF(ISNUMBER(AVERAGEIFS(Observed!Y$2:Y$2369,Observed!$A$2:$A$2369,$A602,Observed!$C$2:$C$2369,$C602)),AVERAGEIFS(Observed!Y$2:Y$2369,Observed!$A$2:$A$2369,$A602,Observed!$C$2:$C$2369,$C602),"")</f>
        <v/>
      </c>
      <c r="Z602" s="40" t="str">
        <f>IF(ISNUMBER(AVERAGEIFS(Observed!Z$2:Z$2369,Observed!$A$2:$A$2369,$A602,Observed!$C$2:$C$2369,$C602)),AVERAGEIFS(Observed!Z$2:Z$2369,Observed!$A$2:$A$2369,$A602,Observed!$C$2:$C$2369,$C602),"")</f>
        <v/>
      </c>
      <c r="AA602" s="40">
        <f>IF(ISNUMBER(AVERAGEIFS(Observed!AA$2:AA$2369,Observed!$A$2:$A$2369,$A602,Observed!$C$2:$C$2369,$C602)),AVERAGEIFS(Observed!AA$2:AA$2369,Observed!$A$2:$A$2369,$A602,Observed!$C$2:$C$2369,$C602),"")</f>
        <v>0.78333333333333333</v>
      </c>
      <c r="AB602" s="40" t="str">
        <f>IF(ISNUMBER(AVERAGEIFS(Observed!AB$2:AB$2369,Observed!$A$2:$A$2369,$A602,Observed!$C$2:$C$2369,$C602)),AVERAGEIFS(Observed!AB$2:AB$2369,Observed!$A$2:$A$2369,$A602,Observed!$C$2:$C$2369,$C602),"")</f>
        <v/>
      </c>
      <c r="AC602" s="40" t="str">
        <f>IF(ISNUMBER(AVERAGEIFS(Observed!AC$2:AC$2369,Observed!$A$2:$A$2369,$A602,Observed!$C$2:$C$2369,$C602)),AVERAGEIFS(Observed!AC$2:AC$2369,Observed!$A$2:$A$2369,$A602,Observed!$C$2:$C$2369,$C602),"")</f>
        <v/>
      </c>
      <c r="AD602" s="40" t="str">
        <f>IF(ISNUMBER(AVERAGEIFS(Observed!AD$2:AD$2369,Observed!$A$2:$A$2369,$A602,Observed!$C$2:$C$2369,$C602)),AVERAGEIFS(Observed!AD$2:AD$2369,Observed!$A$2:$A$2369,$A602,Observed!$C$2:$C$2369,$C602),"")</f>
        <v/>
      </c>
      <c r="AE602" s="40" t="str">
        <f>IF(ISNUMBER(AVERAGEIFS(Observed!AE$2:AE$2369,Observed!$A$2:$A$2369,$A602,Observed!$C$2:$C$2369,$C602)),AVERAGEIFS(Observed!AE$2:AE$2369,Observed!$A$2:$A$2369,$A602,Observed!$C$2:$C$2369,$C602),"")</f>
        <v/>
      </c>
      <c r="AF602" s="40" t="str">
        <f>IF(ISNUMBER(AVERAGEIFS(Observed!AF$2:AF$2369,Observed!$A$2:$A$2369,$A602,Observed!$C$2:$C$2369,$C602)),AVERAGEIFS(Observed!AF$2:AF$2369,Observed!$A$2:$A$2369,$A602,Observed!$C$2:$C$2369,$C602),"")</f>
        <v/>
      </c>
      <c r="AG602" s="40">
        <f>IF(ISNUMBER(AVERAGEIFS(Observed!AG$2:AG$2369,Observed!$A$2:$A$2369,$A602,Observed!$C$2:$C$2369,$C602)),AVERAGEIFS(Observed!AG$2:AG$2369,Observed!$A$2:$A$2369,$A602,Observed!$C$2:$C$2369,$C602),"")</f>
        <v>1.6000000000000003</v>
      </c>
      <c r="AH602" s="41">
        <f>IF(ISNUMBER(AVERAGEIFS(Observed!AH$2:AH$2369,Observed!$A$2:$A$2369,$A602,Observed!$C$2:$C$2369,$C602)),AVERAGEIFS(Observed!AH$2:AH$2369,Observed!$A$2:$A$2369,$A602,Observed!$C$2:$C$2369,$C602),"")</f>
        <v>2.5666666666666667E-2</v>
      </c>
      <c r="AI602" s="41">
        <f>IF(ISNUMBER(AVERAGEIFS(Observed!AI$2:AI$2369,Observed!$A$2:$A$2369,$A602,Observed!$C$2:$C$2369,$C602)),AVERAGEIFS(Observed!AI$2:AI$2369,Observed!$A$2:$A$2369,$A602,Observed!$C$2:$C$2369,$C602),"")</f>
        <v>2.5666666666666667E-2</v>
      </c>
      <c r="AJ602" s="41" t="str">
        <f>IF(ISNUMBER(AVERAGEIFS(Observed!AJ$2:AJ$2369,Observed!$A$2:$A$2369,$A602,Observed!$C$2:$C$2369,$C602)),AVERAGEIFS(Observed!AJ$2:AJ$2369,Observed!$A$2:$A$2369,$A602,Observed!$C$2:$C$2369,$C602),"")</f>
        <v/>
      </c>
      <c r="AK602" s="40" t="str">
        <f>IF(ISNUMBER(AVERAGEIFS(Observed!AK$2:AK$2369,Observed!$A$2:$A$2369,$A602,Observed!$C$2:$C$2369,$C602)),AVERAGEIFS(Observed!AK$2:AK$2369,Observed!$A$2:$A$2369,$A602,Observed!$C$2:$C$2369,$C602),"")</f>
        <v/>
      </c>
      <c r="AL602" s="41" t="str">
        <f>IF(ISNUMBER(AVERAGEIFS(Observed!AL$2:AL$2369,Observed!$A$2:$A$2369,$A602,Observed!$C$2:$C$2369,$C602)),AVERAGEIFS(Observed!AL$2:AL$2369,Observed!$A$2:$A$2369,$A602,Observed!$C$2:$C$2369,$C602),"")</f>
        <v/>
      </c>
      <c r="AM602" s="40" t="str">
        <f>IF(ISNUMBER(AVERAGEIFS(Observed!AM$2:AM$2369,Observed!$A$2:$A$2369,$A602,Observed!$C$2:$C$2369,$C602)),AVERAGEIFS(Observed!AM$2:AM$2369,Observed!$A$2:$A$2369,$A602,Observed!$C$2:$C$2369,$C602),"")</f>
        <v/>
      </c>
      <c r="AN602" s="40" t="str">
        <f>IF(ISNUMBER(AVERAGEIFS(Observed!AN$2:AN$2369,Observed!$A$2:$A$2369,$A602,Observed!$C$2:$C$2369,$C602)),AVERAGEIFS(Observed!AN$2:AN$2369,Observed!$A$2:$A$2369,$A602,Observed!$C$2:$C$2369,$C602),"")</f>
        <v/>
      </c>
      <c r="AO602" s="40" t="str">
        <f>IF(ISNUMBER(AVERAGEIFS(Observed!AO$2:AO$2369,Observed!$A$2:$A$2369,$A602,Observed!$C$2:$C$2369,$C602)),AVERAGEIFS(Observed!AO$2:AO$2369,Observed!$A$2:$A$2369,$A602,Observed!$C$2:$C$2369,$C602),"")</f>
        <v/>
      </c>
      <c r="AP602" s="41" t="str">
        <f>IF(ISNUMBER(AVERAGEIFS(Observed!AP$2:AP$2369,Observed!$A$2:$A$2369,$A602,Observed!$C$2:$C$2369,$C602)),AVERAGEIFS(Observed!AP$2:AP$2369,Observed!$A$2:$A$2369,$A602,Observed!$C$2:$C$2369,$C602),"")</f>
        <v/>
      </c>
      <c r="AQ602" s="40">
        <f>IF(ISNUMBER(AVERAGEIFS(Observed!AQ$2:AQ$2369,Observed!$A$2:$A$2369,$A602,Observed!$C$2:$C$2369,$C602)),AVERAGEIFS(Observed!AQ$2:AQ$2369,Observed!$A$2:$A$2369,$A602,Observed!$C$2:$C$2369,$C602),"")</f>
        <v>2.9346666666666668</v>
      </c>
      <c r="AR602" s="40">
        <f>IF(ISNUMBER(AVERAGEIFS(Observed!AR$2:AR$2369,Observed!$A$2:$A$2369,$A602,Observed!$C$2:$C$2369,$C602)),AVERAGEIFS(Observed!AR$2:AR$2369,Observed!$A$2:$A$2369,$A602,Observed!$C$2:$C$2369,$C602),"")</f>
        <v>2.9346666666666668</v>
      </c>
      <c r="AS602" s="3">
        <f>COUNTIFS(Observed!$A$2:$A$2369,$A602,Observed!$C$2:$C$2369,$C602)</f>
        <v>3</v>
      </c>
      <c r="AT602" s="3">
        <f t="shared" si="9"/>
        <v>9</v>
      </c>
    </row>
    <row r="603" spans="1:46" x14ac:dyDescent="0.25">
      <c r="A603" t="s">
        <v>67</v>
      </c>
      <c r="B603" t="s">
        <v>68</v>
      </c>
      <c r="C603" s="7">
        <v>42284</v>
      </c>
      <c r="D603" t="s">
        <v>101</v>
      </c>
      <c r="F603">
        <v>200</v>
      </c>
      <c r="J603" t="s">
        <v>97</v>
      </c>
      <c r="K603" t="s">
        <v>79</v>
      </c>
      <c r="L603">
        <v>6</v>
      </c>
      <c r="M603" t="s">
        <v>56</v>
      </c>
      <c r="N603" s="39" t="str">
        <f>IF(ISNUMBER(AVERAGEIFS(Observed!N$2:N$2369,Observed!$A$2:$A$2369,$A603,Observed!$C$2:$C$2369,$C603)),AVERAGEIFS(Observed!N$2:N$2369,Observed!$A$2:$A$2369,$A603,Observed!$C$2:$C$2369,$C603),"")</f>
        <v/>
      </c>
      <c r="O603" s="40" t="str">
        <f>IF(ISNUMBER(AVERAGEIFS(Observed!O$2:O$2369,Observed!$A$2:$A$2369,$A603,Observed!$C$2:$C$2369,$C603)),AVERAGEIFS(Observed!O$2:O$2369,Observed!$A$2:$A$2369,$A603,Observed!$C$2:$C$2369,$C603),"")</f>
        <v/>
      </c>
      <c r="P603" s="40">
        <f>IF(ISNUMBER(AVERAGEIFS(Observed!P$2:P$2369,Observed!$A$2:$A$2369,$A603,Observed!$C$2:$C$2369,$C603)),AVERAGEIFS(Observed!P$2:P$2369,Observed!$A$2:$A$2369,$A603,Observed!$C$2:$C$2369,$C603),"")</f>
        <v>145.28</v>
      </c>
      <c r="Q603" s="40">
        <f>IF(ISNUMBER(AVERAGEIFS(Observed!Q$2:Q$2369,Observed!$A$2:$A$2369,$A603,Observed!$C$2:$C$2369,$C603)),AVERAGEIFS(Observed!Q$2:Q$2369,Observed!$A$2:$A$2369,$A603,Observed!$C$2:$C$2369,$C603),"")</f>
        <v>145.28</v>
      </c>
      <c r="R603" s="40">
        <f>IF(ISNUMBER(AVERAGEIFS(Observed!R$2:R$2369,Observed!$A$2:$A$2369,$A603,Observed!$C$2:$C$2369,$C603)),AVERAGEIFS(Observed!R$2:R$2369,Observed!$A$2:$A$2369,$A603,Observed!$C$2:$C$2369,$C603),"")</f>
        <v>145.28</v>
      </c>
      <c r="S603" s="41" t="str">
        <f>IF(ISNUMBER(AVERAGEIFS(Observed!S$2:S$2369,Observed!$A$2:$A$2369,$A603,Observed!$C$2:$C$2369,$C603)),AVERAGEIFS(Observed!S$2:S$2369,Observed!$A$2:$A$2369,$A603,Observed!$C$2:$C$2369,$C603),"")</f>
        <v/>
      </c>
      <c r="T603" s="41" t="str">
        <f>IF(ISNUMBER(AVERAGEIFS(Observed!T$2:T$2369,Observed!$A$2:$A$2369,$A603,Observed!$C$2:$C$2369,$C603)),AVERAGEIFS(Observed!T$2:T$2369,Observed!$A$2:$A$2369,$A603,Observed!$C$2:$C$2369,$C603),"")</f>
        <v/>
      </c>
      <c r="U603" s="41" t="str">
        <f>IF(ISNUMBER(AVERAGEIFS(Observed!U$2:U$2369,Observed!$A$2:$A$2369,$A603,Observed!$C$2:$C$2369,$C603)),AVERAGEIFS(Observed!U$2:U$2369,Observed!$A$2:$A$2369,$A603,Observed!$C$2:$C$2369,$C603),"")</f>
        <v/>
      </c>
      <c r="V603" s="40" t="str">
        <f>IF(ISNUMBER(AVERAGEIFS(Observed!V$2:V$2369,Observed!$A$2:$A$2369,$A603,Observed!$C$2:$C$2369,$C603)),AVERAGEIFS(Observed!V$2:V$2369,Observed!$A$2:$A$2369,$A603,Observed!$C$2:$C$2369,$C603),"")</f>
        <v/>
      </c>
      <c r="W603" s="8" t="str">
        <f>IF(ISNUMBER(AVERAGEIFS(Observed!W$2:W$2369,Observed!$A$2:$A$2369,$A603,Observed!$C$2:$C$2369,$C603)),AVERAGEIFS(Observed!W$2:W$2369,Observed!$A$2:$A$2369,$A603,Observed!$C$2:$C$2369,$C603),"")</f>
        <v/>
      </c>
      <c r="X603" s="8" t="str">
        <f>IF(ISNUMBER(AVERAGEIFS(Observed!X$2:X$2369,Observed!$A$2:$A$2369,$A603,Observed!$C$2:$C$2369,$C603)),AVERAGEIFS(Observed!X$2:X$2369,Observed!$A$2:$A$2369,$A603,Observed!$C$2:$C$2369,$C603),"")</f>
        <v/>
      </c>
      <c r="Y603" s="40" t="str">
        <f>IF(ISNUMBER(AVERAGEIFS(Observed!Y$2:Y$2369,Observed!$A$2:$A$2369,$A603,Observed!$C$2:$C$2369,$C603)),AVERAGEIFS(Observed!Y$2:Y$2369,Observed!$A$2:$A$2369,$A603,Observed!$C$2:$C$2369,$C603),"")</f>
        <v/>
      </c>
      <c r="Z603" s="40" t="str">
        <f>IF(ISNUMBER(AVERAGEIFS(Observed!Z$2:Z$2369,Observed!$A$2:$A$2369,$A603,Observed!$C$2:$C$2369,$C603)),AVERAGEIFS(Observed!Z$2:Z$2369,Observed!$A$2:$A$2369,$A603,Observed!$C$2:$C$2369,$C603),"")</f>
        <v/>
      </c>
      <c r="AA603" s="40">
        <f>IF(ISNUMBER(AVERAGEIFS(Observed!AA$2:AA$2369,Observed!$A$2:$A$2369,$A603,Observed!$C$2:$C$2369,$C603)),AVERAGEIFS(Observed!AA$2:AA$2369,Observed!$A$2:$A$2369,$A603,Observed!$C$2:$C$2369,$C603),"")</f>
        <v>0.9900000000000001</v>
      </c>
      <c r="AB603" s="40" t="str">
        <f>IF(ISNUMBER(AVERAGEIFS(Observed!AB$2:AB$2369,Observed!$A$2:$A$2369,$A603,Observed!$C$2:$C$2369,$C603)),AVERAGEIFS(Observed!AB$2:AB$2369,Observed!$A$2:$A$2369,$A603,Observed!$C$2:$C$2369,$C603),"")</f>
        <v/>
      </c>
      <c r="AC603" s="40" t="str">
        <f>IF(ISNUMBER(AVERAGEIFS(Observed!AC$2:AC$2369,Observed!$A$2:$A$2369,$A603,Observed!$C$2:$C$2369,$C603)),AVERAGEIFS(Observed!AC$2:AC$2369,Observed!$A$2:$A$2369,$A603,Observed!$C$2:$C$2369,$C603),"")</f>
        <v/>
      </c>
      <c r="AD603" s="40" t="str">
        <f>IF(ISNUMBER(AVERAGEIFS(Observed!AD$2:AD$2369,Observed!$A$2:$A$2369,$A603,Observed!$C$2:$C$2369,$C603)),AVERAGEIFS(Observed!AD$2:AD$2369,Observed!$A$2:$A$2369,$A603,Observed!$C$2:$C$2369,$C603),"")</f>
        <v/>
      </c>
      <c r="AE603" s="40" t="str">
        <f>IF(ISNUMBER(AVERAGEIFS(Observed!AE$2:AE$2369,Observed!$A$2:$A$2369,$A603,Observed!$C$2:$C$2369,$C603)),AVERAGEIFS(Observed!AE$2:AE$2369,Observed!$A$2:$A$2369,$A603,Observed!$C$2:$C$2369,$C603),"")</f>
        <v/>
      </c>
      <c r="AF603" s="40" t="str">
        <f>IF(ISNUMBER(AVERAGEIFS(Observed!AF$2:AF$2369,Observed!$A$2:$A$2369,$A603,Observed!$C$2:$C$2369,$C603)),AVERAGEIFS(Observed!AF$2:AF$2369,Observed!$A$2:$A$2369,$A603,Observed!$C$2:$C$2369,$C603),"")</f>
        <v/>
      </c>
      <c r="AG603" s="40">
        <f>IF(ISNUMBER(AVERAGEIFS(Observed!AG$2:AG$2369,Observed!$A$2:$A$2369,$A603,Observed!$C$2:$C$2369,$C603)),AVERAGEIFS(Observed!AG$2:AG$2369,Observed!$A$2:$A$2369,$A603,Observed!$C$2:$C$2369,$C603),"")</f>
        <v>1.4833333333333334</v>
      </c>
      <c r="AH603" s="41">
        <f>IF(ISNUMBER(AVERAGEIFS(Observed!AH$2:AH$2369,Observed!$A$2:$A$2369,$A603,Observed!$C$2:$C$2369,$C603)),AVERAGEIFS(Observed!AH$2:AH$2369,Observed!$A$2:$A$2369,$A603,Observed!$C$2:$C$2369,$C603),"")</f>
        <v>2.3666666666666669E-2</v>
      </c>
      <c r="AI603" s="41">
        <f>IF(ISNUMBER(AVERAGEIFS(Observed!AI$2:AI$2369,Observed!$A$2:$A$2369,$A603,Observed!$C$2:$C$2369,$C603)),AVERAGEIFS(Observed!AI$2:AI$2369,Observed!$A$2:$A$2369,$A603,Observed!$C$2:$C$2369,$C603),"")</f>
        <v>2.3666666666666669E-2</v>
      </c>
      <c r="AJ603" s="41" t="str">
        <f>IF(ISNUMBER(AVERAGEIFS(Observed!AJ$2:AJ$2369,Observed!$A$2:$A$2369,$A603,Observed!$C$2:$C$2369,$C603)),AVERAGEIFS(Observed!AJ$2:AJ$2369,Observed!$A$2:$A$2369,$A603,Observed!$C$2:$C$2369,$C603),"")</f>
        <v/>
      </c>
      <c r="AK603" s="40" t="str">
        <f>IF(ISNUMBER(AVERAGEIFS(Observed!AK$2:AK$2369,Observed!$A$2:$A$2369,$A603,Observed!$C$2:$C$2369,$C603)),AVERAGEIFS(Observed!AK$2:AK$2369,Observed!$A$2:$A$2369,$A603,Observed!$C$2:$C$2369,$C603),"")</f>
        <v/>
      </c>
      <c r="AL603" s="41" t="str">
        <f>IF(ISNUMBER(AVERAGEIFS(Observed!AL$2:AL$2369,Observed!$A$2:$A$2369,$A603,Observed!$C$2:$C$2369,$C603)),AVERAGEIFS(Observed!AL$2:AL$2369,Observed!$A$2:$A$2369,$A603,Observed!$C$2:$C$2369,$C603),"")</f>
        <v/>
      </c>
      <c r="AM603" s="40" t="str">
        <f>IF(ISNUMBER(AVERAGEIFS(Observed!AM$2:AM$2369,Observed!$A$2:$A$2369,$A603,Observed!$C$2:$C$2369,$C603)),AVERAGEIFS(Observed!AM$2:AM$2369,Observed!$A$2:$A$2369,$A603,Observed!$C$2:$C$2369,$C603),"")</f>
        <v/>
      </c>
      <c r="AN603" s="40" t="str">
        <f>IF(ISNUMBER(AVERAGEIFS(Observed!AN$2:AN$2369,Observed!$A$2:$A$2369,$A603,Observed!$C$2:$C$2369,$C603)),AVERAGEIFS(Observed!AN$2:AN$2369,Observed!$A$2:$A$2369,$A603,Observed!$C$2:$C$2369,$C603),"")</f>
        <v/>
      </c>
      <c r="AO603" s="40" t="str">
        <f>IF(ISNUMBER(AVERAGEIFS(Observed!AO$2:AO$2369,Observed!$A$2:$A$2369,$A603,Observed!$C$2:$C$2369,$C603)),AVERAGEIFS(Observed!AO$2:AO$2369,Observed!$A$2:$A$2369,$A603,Observed!$C$2:$C$2369,$C603),"")</f>
        <v/>
      </c>
      <c r="AP603" s="41" t="str">
        <f>IF(ISNUMBER(AVERAGEIFS(Observed!AP$2:AP$2369,Observed!$A$2:$A$2369,$A603,Observed!$C$2:$C$2369,$C603)),AVERAGEIFS(Observed!AP$2:AP$2369,Observed!$A$2:$A$2369,$A603,Observed!$C$2:$C$2369,$C603),"")</f>
        <v/>
      </c>
      <c r="AQ603" s="40">
        <f>IF(ISNUMBER(AVERAGEIFS(Observed!AQ$2:AQ$2369,Observed!$A$2:$A$2369,$A603,Observed!$C$2:$C$2369,$C603)),AVERAGEIFS(Observed!AQ$2:AQ$2369,Observed!$A$2:$A$2369,$A603,Observed!$C$2:$C$2369,$C603),"")</f>
        <v>3.4730000000000003</v>
      </c>
      <c r="AR603" s="40">
        <f>IF(ISNUMBER(AVERAGEIFS(Observed!AR$2:AR$2369,Observed!$A$2:$A$2369,$A603,Observed!$C$2:$C$2369,$C603)),AVERAGEIFS(Observed!AR$2:AR$2369,Observed!$A$2:$A$2369,$A603,Observed!$C$2:$C$2369,$C603),"")</f>
        <v>3.4730000000000003</v>
      </c>
      <c r="AS603" s="3">
        <f>COUNTIFS(Observed!$A$2:$A$2369,$A603,Observed!$C$2:$C$2369,$C603)</f>
        <v>3</v>
      </c>
      <c r="AT603" s="3">
        <f t="shared" si="9"/>
        <v>9</v>
      </c>
    </row>
    <row r="604" spans="1:46" x14ac:dyDescent="0.25">
      <c r="A604" t="s">
        <v>73</v>
      </c>
      <c r="B604" t="s">
        <v>68</v>
      </c>
      <c r="C604" s="7">
        <v>42284</v>
      </c>
      <c r="D604" t="s">
        <v>101</v>
      </c>
      <c r="F604">
        <v>350</v>
      </c>
      <c r="J604" t="s">
        <v>97</v>
      </c>
      <c r="K604" t="s">
        <v>79</v>
      </c>
      <c r="L604">
        <v>6</v>
      </c>
      <c r="M604" t="s">
        <v>56</v>
      </c>
      <c r="N604" s="39" t="str">
        <f>IF(ISNUMBER(AVERAGEIFS(Observed!N$2:N$2369,Observed!$A$2:$A$2369,$A604,Observed!$C$2:$C$2369,$C604)),AVERAGEIFS(Observed!N$2:N$2369,Observed!$A$2:$A$2369,$A604,Observed!$C$2:$C$2369,$C604),"")</f>
        <v/>
      </c>
      <c r="O604" s="40" t="str">
        <f>IF(ISNUMBER(AVERAGEIFS(Observed!O$2:O$2369,Observed!$A$2:$A$2369,$A604,Observed!$C$2:$C$2369,$C604)),AVERAGEIFS(Observed!O$2:O$2369,Observed!$A$2:$A$2369,$A604,Observed!$C$2:$C$2369,$C604),"")</f>
        <v/>
      </c>
      <c r="P604" s="40">
        <f>IF(ISNUMBER(AVERAGEIFS(Observed!P$2:P$2369,Observed!$A$2:$A$2369,$A604,Observed!$C$2:$C$2369,$C604)),AVERAGEIFS(Observed!P$2:P$2369,Observed!$A$2:$A$2369,$A604,Observed!$C$2:$C$2369,$C604),"")</f>
        <v>229.30999999999997</v>
      </c>
      <c r="Q604" s="40">
        <f>IF(ISNUMBER(AVERAGEIFS(Observed!Q$2:Q$2369,Observed!$A$2:$A$2369,$A604,Observed!$C$2:$C$2369,$C604)),AVERAGEIFS(Observed!Q$2:Q$2369,Observed!$A$2:$A$2369,$A604,Observed!$C$2:$C$2369,$C604),"")</f>
        <v>229.30999999999997</v>
      </c>
      <c r="R604" s="40">
        <f>IF(ISNUMBER(AVERAGEIFS(Observed!R$2:R$2369,Observed!$A$2:$A$2369,$A604,Observed!$C$2:$C$2369,$C604)),AVERAGEIFS(Observed!R$2:R$2369,Observed!$A$2:$A$2369,$A604,Observed!$C$2:$C$2369,$C604),"")</f>
        <v>229.30999999999997</v>
      </c>
      <c r="S604" s="41" t="str">
        <f>IF(ISNUMBER(AVERAGEIFS(Observed!S$2:S$2369,Observed!$A$2:$A$2369,$A604,Observed!$C$2:$C$2369,$C604)),AVERAGEIFS(Observed!S$2:S$2369,Observed!$A$2:$A$2369,$A604,Observed!$C$2:$C$2369,$C604),"")</f>
        <v/>
      </c>
      <c r="T604" s="41" t="str">
        <f>IF(ISNUMBER(AVERAGEIFS(Observed!T$2:T$2369,Observed!$A$2:$A$2369,$A604,Observed!$C$2:$C$2369,$C604)),AVERAGEIFS(Observed!T$2:T$2369,Observed!$A$2:$A$2369,$A604,Observed!$C$2:$C$2369,$C604),"")</f>
        <v/>
      </c>
      <c r="U604" s="41" t="str">
        <f>IF(ISNUMBER(AVERAGEIFS(Observed!U$2:U$2369,Observed!$A$2:$A$2369,$A604,Observed!$C$2:$C$2369,$C604)),AVERAGEIFS(Observed!U$2:U$2369,Observed!$A$2:$A$2369,$A604,Observed!$C$2:$C$2369,$C604),"")</f>
        <v/>
      </c>
      <c r="V604" s="40" t="str">
        <f>IF(ISNUMBER(AVERAGEIFS(Observed!V$2:V$2369,Observed!$A$2:$A$2369,$A604,Observed!$C$2:$C$2369,$C604)),AVERAGEIFS(Observed!V$2:V$2369,Observed!$A$2:$A$2369,$A604,Observed!$C$2:$C$2369,$C604),"")</f>
        <v/>
      </c>
      <c r="W604" s="8" t="str">
        <f>IF(ISNUMBER(AVERAGEIFS(Observed!W$2:W$2369,Observed!$A$2:$A$2369,$A604,Observed!$C$2:$C$2369,$C604)),AVERAGEIFS(Observed!W$2:W$2369,Observed!$A$2:$A$2369,$A604,Observed!$C$2:$C$2369,$C604),"")</f>
        <v/>
      </c>
      <c r="X604" s="8" t="str">
        <f>IF(ISNUMBER(AVERAGEIFS(Observed!X$2:X$2369,Observed!$A$2:$A$2369,$A604,Observed!$C$2:$C$2369,$C604)),AVERAGEIFS(Observed!X$2:X$2369,Observed!$A$2:$A$2369,$A604,Observed!$C$2:$C$2369,$C604),"")</f>
        <v/>
      </c>
      <c r="Y604" s="40" t="str">
        <f>IF(ISNUMBER(AVERAGEIFS(Observed!Y$2:Y$2369,Observed!$A$2:$A$2369,$A604,Observed!$C$2:$C$2369,$C604)),AVERAGEIFS(Observed!Y$2:Y$2369,Observed!$A$2:$A$2369,$A604,Observed!$C$2:$C$2369,$C604),"")</f>
        <v/>
      </c>
      <c r="Z604" s="40" t="str">
        <f>IF(ISNUMBER(AVERAGEIFS(Observed!Z$2:Z$2369,Observed!$A$2:$A$2369,$A604,Observed!$C$2:$C$2369,$C604)),AVERAGEIFS(Observed!Z$2:Z$2369,Observed!$A$2:$A$2369,$A604,Observed!$C$2:$C$2369,$C604),"")</f>
        <v/>
      </c>
      <c r="AA604" s="40">
        <f>IF(ISNUMBER(AVERAGEIFS(Observed!AA$2:AA$2369,Observed!$A$2:$A$2369,$A604,Observed!$C$2:$C$2369,$C604)),AVERAGEIFS(Observed!AA$2:AA$2369,Observed!$A$2:$A$2369,$A604,Observed!$C$2:$C$2369,$C604),"")</f>
        <v>1.5600000000000003</v>
      </c>
      <c r="AB604" s="40" t="str">
        <f>IF(ISNUMBER(AVERAGEIFS(Observed!AB$2:AB$2369,Observed!$A$2:$A$2369,$A604,Observed!$C$2:$C$2369,$C604)),AVERAGEIFS(Observed!AB$2:AB$2369,Observed!$A$2:$A$2369,$A604,Observed!$C$2:$C$2369,$C604),"")</f>
        <v/>
      </c>
      <c r="AC604" s="40" t="str">
        <f>IF(ISNUMBER(AVERAGEIFS(Observed!AC$2:AC$2369,Observed!$A$2:$A$2369,$A604,Observed!$C$2:$C$2369,$C604)),AVERAGEIFS(Observed!AC$2:AC$2369,Observed!$A$2:$A$2369,$A604,Observed!$C$2:$C$2369,$C604),"")</f>
        <v/>
      </c>
      <c r="AD604" s="40" t="str">
        <f>IF(ISNUMBER(AVERAGEIFS(Observed!AD$2:AD$2369,Observed!$A$2:$A$2369,$A604,Observed!$C$2:$C$2369,$C604)),AVERAGEIFS(Observed!AD$2:AD$2369,Observed!$A$2:$A$2369,$A604,Observed!$C$2:$C$2369,$C604),"")</f>
        <v/>
      </c>
      <c r="AE604" s="40" t="str">
        <f>IF(ISNUMBER(AVERAGEIFS(Observed!AE$2:AE$2369,Observed!$A$2:$A$2369,$A604,Observed!$C$2:$C$2369,$C604)),AVERAGEIFS(Observed!AE$2:AE$2369,Observed!$A$2:$A$2369,$A604,Observed!$C$2:$C$2369,$C604),"")</f>
        <v/>
      </c>
      <c r="AF604" s="40" t="str">
        <f>IF(ISNUMBER(AVERAGEIFS(Observed!AF$2:AF$2369,Observed!$A$2:$A$2369,$A604,Observed!$C$2:$C$2369,$C604)),AVERAGEIFS(Observed!AF$2:AF$2369,Observed!$A$2:$A$2369,$A604,Observed!$C$2:$C$2369,$C604),"")</f>
        <v/>
      </c>
      <c r="AG604" s="40">
        <f>IF(ISNUMBER(AVERAGEIFS(Observed!AG$2:AG$2369,Observed!$A$2:$A$2369,$A604,Observed!$C$2:$C$2369,$C604)),AVERAGEIFS(Observed!AG$2:AG$2369,Observed!$A$2:$A$2369,$A604,Observed!$C$2:$C$2369,$C604),"")</f>
        <v>1.4766666666666666</v>
      </c>
      <c r="AH604" s="41">
        <f>IF(ISNUMBER(AVERAGEIFS(Observed!AH$2:AH$2369,Observed!$A$2:$A$2369,$A604,Observed!$C$2:$C$2369,$C604)),AVERAGEIFS(Observed!AH$2:AH$2369,Observed!$A$2:$A$2369,$A604,Observed!$C$2:$C$2369,$C604),"")</f>
        <v>2.3666666666666669E-2</v>
      </c>
      <c r="AI604" s="41">
        <f>IF(ISNUMBER(AVERAGEIFS(Observed!AI$2:AI$2369,Observed!$A$2:$A$2369,$A604,Observed!$C$2:$C$2369,$C604)),AVERAGEIFS(Observed!AI$2:AI$2369,Observed!$A$2:$A$2369,$A604,Observed!$C$2:$C$2369,$C604),"")</f>
        <v>2.3666666666666669E-2</v>
      </c>
      <c r="AJ604" s="41" t="str">
        <f>IF(ISNUMBER(AVERAGEIFS(Observed!AJ$2:AJ$2369,Observed!$A$2:$A$2369,$A604,Observed!$C$2:$C$2369,$C604)),AVERAGEIFS(Observed!AJ$2:AJ$2369,Observed!$A$2:$A$2369,$A604,Observed!$C$2:$C$2369,$C604),"")</f>
        <v/>
      </c>
      <c r="AK604" s="40" t="str">
        <f>IF(ISNUMBER(AVERAGEIFS(Observed!AK$2:AK$2369,Observed!$A$2:$A$2369,$A604,Observed!$C$2:$C$2369,$C604)),AVERAGEIFS(Observed!AK$2:AK$2369,Observed!$A$2:$A$2369,$A604,Observed!$C$2:$C$2369,$C604),"")</f>
        <v/>
      </c>
      <c r="AL604" s="41" t="str">
        <f>IF(ISNUMBER(AVERAGEIFS(Observed!AL$2:AL$2369,Observed!$A$2:$A$2369,$A604,Observed!$C$2:$C$2369,$C604)),AVERAGEIFS(Observed!AL$2:AL$2369,Observed!$A$2:$A$2369,$A604,Observed!$C$2:$C$2369,$C604),"")</f>
        <v/>
      </c>
      <c r="AM604" s="40" t="str">
        <f>IF(ISNUMBER(AVERAGEIFS(Observed!AM$2:AM$2369,Observed!$A$2:$A$2369,$A604,Observed!$C$2:$C$2369,$C604)),AVERAGEIFS(Observed!AM$2:AM$2369,Observed!$A$2:$A$2369,$A604,Observed!$C$2:$C$2369,$C604),"")</f>
        <v/>
      </c>
      <c r="AN604" s="40" t="str">
        <f>IF(ISNUMBER(AVERAGEIFS(Observed!AN$2:AN$2369,Observed!$A$2:$A$2369,$A604,Observed!$C$2:$C$2369,$C604)),AVERAGEIFS(Observed!AN$2:AN$2369,Observed!$A$2:$A$2369,$A604,Observed!$C$2:$C$2369,$C604),"")</f>
        <v/>
      </c>
      <c r="AO604" s="40" t="str">
        <f>IF(ISNUMBER(AVERAGEIFS(Observed!AO$2:AO$2369,Observed!$A$2:$A$2369,$A604,Observed!$C$2:$C$2369,$C604)),AVERAGEIFS(Observed!AO$2:AO$2369,Observed!$A$2:$A$2369,$A604,Observed!$C$2:$C$2369,$C604),"")</f>
        <v/>
      </c>
      <c r="AP604" s="41" t="str">
        <f>IF(ISNUMBER(AVERAGEIFS(Observed!AP$2:AP$2369,Observed!$A$2:$A$2369,$A604,Observed!$C$2:$C$2369,$C604)),AVERAGEIFS(Observed!AP$2:AP$2369,Observed!$A$2:$A$2369,$A604,Observed!$C$2:$C$2369,$C604),"")</f>
        <v/>
      </c>
      <c r="AQ604" s="40">
        <f>IF(ISNUMBER(AVERAGEIFS(Observed!AQ$2:AQ$2369,Observed!$A$2:$A$2369,$A604,Observed!$C$2:$C$2369,$C604)),AVERAGEIFS(Observed!AQ$2:AQ$2369,Observed!$A$2:$A$2369,$A604,Observed!$C$2:$C$2369,$C604),"")</f>
        <v>5.4223333333333334</v>
      </c>
      <c r="AR604" s="40">
        <f>IF(ISNUMBER(AVERAGEIFS(Observed!AR$2:AR$2369,Observed!$A$2:$A$2369,$A604,Observed!$C$2:$C$2369,$C604)),AVERAGEIFS(Observed!AR$2:AR$2369,Observed!$A$2:$A$2369,$A604,Observed!$C$2:$C$2369,$C604),"")</f>
        <v>5.4223333333333334</v>
      </c>
      <c r="AS604" s="3">
        <f>COUNTIFS(Observed!$A$2:$A$2369,$A604,Observed!$C$2:$C$2369,$C604)</f>
        <v>3</v>
      </c>
      <c r="AT604" s="3">
        <f t="shared" si="9"/>
        <v>9</v>
      </c>
    </row>
    <row r="605" spans="1:46" x14ac:dyDescent="0.25">
      <c r="A605" t="s">
        <v>72</v>
      </c>
      <c r="B605" t="s">
        <v>68</v>
      </c>
      <c r="C605" s="7">
        <v>42284</v>
      </c>
      <c r="D605" t="s">
        <v>101</v>
      </c>
      <c r="F605">
        <v>500</v>
      </c>
      <c r="J605" t="s">
        <v>97</v>
      </c>
      <c r="K605" t="s">
        <v>79</v>
      </c>
      <c r="L605">
        <v>6</v>
      </c>
      <c r="M605" t="s">
        <v>56</v>
      </c>
      <c r="N605" s="39" t="str">
        <f>IF(ISNUMBER(AVERAGEIFS(Observed!N$2:N$2369,Observed!$A$2:$A$2369,$A605,Observed!$C$2:$C$2369,$C605)),AVERAGEIFS(Observed!N$2:N$2369,Observed!$A$2:$A$2369,$A605,Observed!$C$2:$C$2369,$C605),"")</f>
        <v/>
      </c>
      <c r="O605" s="40" t="str">
        <f>IF(ISNUMBER(AVERAGEIFS(Observed!O$2:O$2369,Observed!$A$2:$A$2369,$A605,Observed!$C$2:$C$2369,$C605)),AVERAGEIFS(Observed!O$2:O$2369,Observed!$A$2:$A$2369,$A605,Observed!$C$2:$C$2369,$C605),"")</f>
        <v/>
      </c>
      <c r="P605" s="40">
        <f>IF(ISNUMBER(AVERAGEIFS(Observed!P$2:P$2369,Observed!$A$2:$A$2369,$A605,Observed!$C$2:$C$2369,$C605)),AVERAGEIFS(Observed!P$2:P$2369,Observed!$A$2:$A$2369,$A605,Observed!$C$2:$C$2369,$C605),"")</f>
        <v>296.68666666666667</v>
      </c>
      <c r="Q605" s="40">
        <f>IF(ISNUMBER(AVERAGEIFS(Observed!Q$2:Q$2369,Observed!$A$2:$A$2369,$A605,Observed!$C$2:$C$2369,$C605)),AVERAGEIFS(Observed!Q$2:Q$2369,Observed!$A$2:$A$2369,$A605,Observed!$C$2:$C$2369,$C605),"")</f>
        <v>296.68666666666667</v>
      </c>
      <c r="R605" s="40">
        <f>IF(ISNUMBER(AVERAGEIFS(Observed!R$2:R$2369,Observed!$A$2:$A$2369,$A605,Observed!$C$2:$C$2369,$C605)),AVERAGEIFS(Observed!R$2:R$2369,Observed!$A$2:$A$2369,$A605,Observed!$C$2:$C$2369,$C605),"")</f>
        <v>296.68666666666667</v>
      </c>
      <c r="S605" s="41" t="str">
        <f>IF(ISNUMBER(AVERAGEIFS(Observed!S$2:S$2369,Observed!$A$2:$A$2369,$A605,Observed!$C$2:$C$2369,$C605)),AVERAGEIFS(Observed!S$2:S$2369,Observed!$A$2:$A$2369,$A605,Observed!$C$2:$C$2369,$C605),"")</f>
        <v/>
      </c>
      <c r="T605" s="41" t="str">
        <f>IF(ISNUMBER(AVERAGEIFS(Observed!T$2:T$2369,Observed!$A$2:$A$2369,$A605,Observed!$C$2:$C$2369,$C605)),AVERAGEIFS(Observed!T$2:T$2369,Observed!$A$2:$A$2369,$A605,Observed!$C$2:$C$2369,$C605),"")</f>
        <v/>
      </c>
      <c r="U605" s="41" t="str">
        <f>IF(ISNUMBER(AVERAGEIFS(Observed!U$2:U$2369,Observed!$A$2:$A$2369,$A605,Observed!$C$2:$C$2369,$C605)),AVERAGEIFS(Observed!U$2:U$2369,Observed!$A$2:$A$2369,$A605,Observed!$C$2:$C$2369,$C605),"")</f>
        <v/>
      </c>
      <c r="V605" s="40" t="str">
        <f>IF(ISNUMBER(AVERAGEIFS(Observed!V$2:V$2369,Observed!$A$2:$A$2369,$A605,Observed!$C$2:$C$2369,$C605)),AVERAGEIFS(Observed!V$2:V$2369,Observed!$A$2:$A$2369,$A605,Observed!$C$2:$C$2369,$C605),"")</f>
        <v/>
      </c>
      <c r="W605" s="8" t="str">
        <f>IF(ISNUMBER(AVERAGEIFS(Observed!W$2:W$2369,Observed!$A$2:$A$2369,$A605,Observed!$C$2:$C$2369,$C605)),AVERAGEIFS(Observed!W$2:W$2369,Observed!$A$2:$A$2369,$A605,Observed!$C$2:$C$2369,$C605),"")</f>
        <v/>
      </c>
      <c r="X605" s="8" t="str">
        <f>IF(ISNUMBER(AVERAGEIFS(Observed!X$2:X$2369,Observed!$A$2:$A$2369,$A605,Observed!$C$2:$C$2369,$C605)),AVERAGEIFS(Observed!X$2:X$2369,Observed!$A$2:$A$2369,$A605,Observed!$C$2:$C$2369,$C605),"")</f>
        <v/>
      </c>
      <c r="Y605" s="40" t="str">
        <f>IF(ISNUMBER(AVERAGEIFS(Observed!Y$2:Y$2369,Observed!$A$2:$A$2369,$A605,Observed!$C$2:$C$2369,$C605)),AVERAGEIFS(Observed!Y$2:Y$2369,Observed!$A$2:$A$2369,$A605,Observed!$C$2:$C$2369,$C605),"")</f>
        <v/>
      </c>
      <c r="Z605" s="40" t="str">
        <f>IF(ISNUMBER(AVERAGEIFS(Observed!Z$2:Z$2369,Observed!$A$2:$A$2369,$A605,Observed!$C$2:$C$2369,$C605)),AVERAGEIFS(Observed!Z$2:Z$2369,Observed!$A$2:$A$2369,$A605,Observed!$C$2:$C$2369,$C605),"")</f>
        <v/>
      </c>
      <c r="AA605" s="40">
        <f>IF(ISNUMBER(AVERAGEIFS(Observed!AA$2:AA$2369,Observed!$A$2:$A$2369,$A605,Observed!$C$2:$C$2369,$C605)),AVERAGEIFS(Observed!AA$2:AA$2369,Observed!$A$2:$A$2369,$A605,Observed!$C$2:$C$2369,$C605),"")</f>
        <v>2.0166666666666671</v>
      </c>
      <c r="AB605" s="40" t="str">
        <f>IF(ISNUMBER(AVERAGEIFS(Observed!AB$2:AB$2369,Observed!$A$2:$A$2369,$A605,Observed!$C$2:$C$2369,$C605)),AVERAGEIFS(Observed!AB$2:AB$2369,Observed!$A$2:$A$2369,$A605,Observed!$C$2:$C$2369,$C605),"")</f>
        <v/>
      </c>
      <c r="AC605" s="40" t="str">
        <f>IF(ISNUMBER(AVERAGEIFS(Observed!AC$2:AC$2369,Observed!$A$2:$A$2369,$A605,Observed!$C$2:$C$2369,$C605)),AVERAGEIFS(Observed!AC$2:AC$2369,Observed!$A$2:$A$2369,$A605,Observed!$C$2:$C$2369,$C605),"")</f>
        <v/>
      </c>
      <c r="AD605" s="40" t="str">
        <f>IF(ISNUMBER(AVERAGEIFS(Observed!AD$2:AD$2369,Observed!$A$2:$A$2369,$A605,Observed!$C$2:$C$2369,$C605)),AVERAGEIFS(Observed!AD$2:AD$2369,Observed!$A$2:$A$2369,$A605,Observed!$C$2:$C$2369,$C605),"")</f>
        <v/>
      </c>
      <c r="AE605" s="40" t="str">
        <f>IF(ISNUMBER(AVERAGEIFS(Observed!AE$2:AE$2369,Observed!$A$2:$A$2369,$A605,Observed!$C$2:$C$2369,$C605)),AVERAGEIFS(Observed!AE$2:AE$2369,Observed!$A$2:$A$2369,$A605,Observed!$C$2:$C$2369,$C605),"")</f>
        <v/>
      </c>
      <c r="AF605" s="40" t="str">
        <f>IF(ISNUMBER(AVERAGEIFS(Observed!AF$2:AF$2369,Observed!$A$2:$A$2369,$A605,Observed!$C$2:$C$2369,$C605)),AVERAGEIFS(Observed!AF$2:AF$2369,Observed!$A$2:$A$2369,$A605,Observed!$C$2:$C$2369,$C605),"")</f>
        <v/>
      </c>
      <c r="AG605" s="40">
        <f>IF(ISNUMBER(AVERAGEIFS(Observed!AG$2:AG$2369,Observed!$A$2:$A$2369,$A605,Observed!$C$2:$C$2369,$C605)),AVERAGEIFS(Observed!AG$2:AG$2369,Observed!$A$2:$A$2369,$A605,Observed!$C$2:$C$2369,$C605),"")</f>
        <v>1.6533333333333333</v>
      </c>
      <c r="AH605" s="41">
        <f>IF(ISNUMBER(AVERAGEIFS(Observed!AH$2:AH$2369,Observed!$A$2:$A$2369,$A605,Observed!$C$2:$C$2369,$C605)),AVERAGEIFS(Observed!AH$2:AH$2369,Observed!$A$2:$A$2369,$A605,Observed!$C$2:$C$2369,$C605),"")</f>
        <v>2.6666666666666668E-2</v>
      </c>
      <c r="AI605" s="41">
        <f>IF(ISNUMBER(AVERAGEIFS(Observed!AI$2:AI$2369,Observed!$A$2:$A$2369,$A605,Observed!$C$2:$C$2369,$C605)),AVERAGEIFS(Observed!AI$2:AI$2369,Observed!$A$2:$A$2369,$A605,Observed!$C$2:$C$2369,$C605),"")</f>
        <v>2.6666666666666668E-2</v>
      </c>
      <c r="AJ605" s="41" t="str">
        <f>IF(ISNUMBER(AVERAGEIFS(Observed!AJ$2:AJ$2369,Observed!$A$2:$A$2369,$A605,Observed!$C$2:$C$2369,$C605)),AVERAGEIFS(Observed!AJ$2:AJ$2369,Observed!$A$2:$A$2369,$A605,Observed!$C$2:$C$2369,$C605),"")</f>
        <v/>
      </c>
      <c r="AK605" s="40" t="str">
        <f>IF(ISNUMBER(AVERAGEIFS(Observed!AK$2:AK$2369,Observed!$A$2:$A$2369,$A605,Observed!$C$2:$C$2369,$C605)),AVERAGEIFS(Observed!AK$2:AK$2369,Observed!$A$2:$A$2369,$A605,Observed!$C$2:$C$2369,$C605),"")</f>
        <v/>
      </c>
      <c r="AL605" s="41" t="str">
        <f>IF(ISNUMBER(AVERAGEIFS(Observed!AL$2:AL$2369,Observed!$A$2:$A$2369,$A605,Observed!$C$2:$C$2369,$C605)),AVERAGEIFS(Observed!AL$2:AL$2369,Observed!$A$2:$A$2369,$A605,Observed!$C$2:$C$2369,$C605),"")</f>
        <v/>
      </c>
      <c r="AM605" s="40" t="str">
        <f>IF(ISNUMBER(AVERAGEIFS(Observed!AM$2:AM$2369,Observed!$A$2:$A$2369,$A605,Observed!$C$2:$C$2369,$C605)),AVERAGEIFS(Observed!AM$2:AM$2369,Observed!$A$2:$A$2369,$A605,Observed!$C$2:$C$2369,$C605),"")</f>
        <v/>
      </c>
      <c r="AN605" s="40" t="str">
        <f>IF(ISNUMBER(AVERAGEIFS(Observed!AN$2:AN$2369,Observed!$A$2:$A$2369,$A605,Observed!$C$2:$C$2369,$C605)),AVERAGEIFS(Observed!AN$2:AN$2369,Observed!$A$2:$A$2369,$A605,Observed!$C$2:$C$2369,$C605),"")</f>
        <v/>
      </c>
      <c r="AO605" s="40" t="str">
        <f>IF(ISNUMBER(AVERAGEIFS(Observed!AO$2:AO$2369,Observed!$A$2:$A$2369,$A605,Observed!$C$2:$C$2369,$C605)),AVERAGEIFS(Observed!AO$2:AO$2369,Observed!$A$2:$A$2369,$A605,Observed!$C$2:$C$2369,$C605),"")</f>
        <v/>
      </c>
      <c r="AP605" s="41" t="str">
        <f>IF(ISNUMBER(AVERAGEIFS(Observed!AP$2:AP$2369,Observed!$A$2:$A$2369,$A605,Observed!$C$2:$C$2369,$C605)),AVERAGEIFS(Observed!AP$2:AP$2369,Observed!$A$2:$A$2369,$A605,Observed!$C$2:$C$2369,$C605),"")</f>
        <v/>
      </c>
      <c r="AQ605" s="40">
        <f>IF(ISNUMBER(AVERAGEIFS(Observed!AQ$2:AQ$2369,Observed!$A$2:$A$2369,$A605,Observed!$C$2:$C$2369,$C605)),AVERAGEIFS(Observed!AQ$2:AQ$2369,Observed!$A$2:$A$2369,$A605,Observed!$C$2:$C$2369,$C605),"")</f>
        <v>7.9003333333333332</v>
      </c>
      <c r="AR605" s="40">
        <f>IF(ISNUMBER(AVERAGEIFS(Observed!AR$2:AR$2369,Observed!$A$2:$A$2369,$A605,Observed!$C$2:$C$2369,$C605)),AVERAGEIFS(Observed!AR$2:AR$2369,Observed!$A$2:$A$2369,$A605,Observed!$C$2:$C$2369,$C605),"")</f>
        <v>7.9003333333333332</v>
      </c>
      <c r="AS605" s="3">
        <f>COUNTIFS(Observed!$A$2:$A$2369,$A605,Observed!$C$2:$C$2369,$C605)</f>
        <v>3</v>
      </c>
      <c r="AT605" s="3">
        <f t="shared" si="9"/>
        <v>9</v>
      </c>
    </row>
    <row r="606" spans="1:46" x14ac:dyDescent="0.25">
      <c r="A606" t="s">
        <v>69</v>
      </c>
      <c r="B606" t="s">
        <v>68</v>
      </c>
      <c r="C606" s="7">
        <v>42293</v>
      </c>
      <c r="D606" t="s">
        <v>101</v>
      </c>
      <c r="F606">
        <v>0</v>
      </c>
      <c r="J606" t="s">
        <v>97</v>
      </c>
      <c r="K606" t="s">
        <v>79</v>
      </c>
      <c r="L606">
        <v>6</v>
      </c>
      <c r="M606" t="s">
        <v>74</v>
      </c>
      <c r="N606" s="39">
        <f>IF(ISNUMBER(AVERAGEIFS(Observed!N$2:N$2369,Observed!$A$2:$A$2369,$A606,Observed!$C$2:$C$2369,$C606)),AVERAGEIFS(Observed!N$2:N$2369,Observed!$A$2:$A$2369,$A606,Observed!$C$2:$C$2369,$C606),"")</f>
        <v>791.13333333333333</v>
      </c>
      <c r="O606" s="40">
        <f>IF(ISNUMBER(AVERAGEIFS(Observed!O$2:O$2369,Observed!$A$2:$A$2369,$A606,Observed!$C$2:$C$2369,$C606)),AVERAGEIFS(Observed!O$2:O$2369,Observed!$A$2:$A$2369,$A606,Observed!$C$2:$C$2369,$C606),"")</f>
        <v>79.11333333333333</v>
      </c>
      <c r="P606" s="40" t="str">
        <f>IF(ISNUMBER(AVERAGEIFS(Observed!P$2:P$2369,Observed!$A$2:$A$2369,$A606,Observed!$C$2:$C$2369,$C606)),AVERAGEIFS(Observed!P$2:P$2369,Observed!$A$2:$A$2369,$A606,Observed!$C$2:$C$2369,$C606),"")</f>
        <v/>
      </c>
      <c r="Q606" s="40" t="str">
        <f>IF(ISNUMBER(AVERAGEIFS(Observed!Q$2:Q$2369,Observed!$A$2:$A$2369,$A606,Observed!$C$2:$C$2369,$C606)),AVERAGEIFS(Observed!Q$2:Q$2369,Observed!$A$2:$A$2369,$A606,Observed!$C$2:$C$2369,$C606),"")</f>
        <v/>
      </c>
      <c r="R606" s="40" t="str">
        <f>IF(ISNUMBER(AVERAGEIFS(Observed!R$2:R$2369,Observed!$A$2:$A$2369,$A606,Observed!$C$2:$C$2369,$C606)),AVERAGEIFS(Observed!R$2:R$2369,Observed!$A$2:$A$2369,$A606,Observed!$C$2:$C$2369,$C606),"")</f>
        <v/>
      </c>
      <c r="S606" s="41" t="str">
        <f>IF(ISNUMBER(AVERAGEIFS(Observed!S$2:S$2369,Observed!$A$2:$A$2369,$A606,Observed!$C$2:$C$2369,$C606)),AVERAGEIFS(Observed!S$2:S$2369,Observed!$A$2:$A$2369,$A606,Observed!$C$2:$C$2369,$C606),"")</f>
        <v/>
      </c>
      <c r="T606" s="41" t="str">
        <f>IF(ISNUMBER(AVERAGEIFS(Observed!T$2:T$2369,Observed!$A$2:$A$2369,$A606,Observed!$C$2:$C$2369,$C606)),AVERAGEIFS(Observed!T$2:T$2369,Observed!$A$2:$A$2369,$A606,Observed!$C$2:$C$2369,$C606),"")</f>
        <v/>
      </c>
      <c r="U606" s="41" t="str">
        <f>IF(ISNUMBER(AVERAGEIFS(Observed!U$2:U$2369,Observed!$A$2:$A$2369,$A606,Observed!$C$2:$C$2369,$C606)),AVERAGEIFS(Observed!U$2:U$2369,Observed!$A$2:$A$2369,$A606,Observed!$C$2:$C$2369,$C606),"")</f>
        <v/>
      </c>
      <c r="V606" s="40" t="str">
        <f>IF(ISNUMBER(AVERAGEIFS(Observed!V$2:V$2369,Observed!$A$2:$A$2369,$A606,Observed!$C$2:$C$2369,$C606)),AVERAGEIFS(Observed!V$2:V$2369,Observed!$A$2:$A$2369,$A606,Observed!$C$2:$C$2369,$C606),"")</f>
        <v/>
      </c>
      <c r="W606" s="8" t="str">
        <f>IF(ISNUMBER(AVERAGEIFS(Observed!W$2:W$2369,Observed!$A$2:$A$2369,$A606,Observed!$C$2:$C$2369,$C606)),AVERAGEIFS(Observed!W$2:W$2369,Observed!$A$2:$A$2369,$A606,Observed!$C$2:$C$2369,$C606),"")</f>
        <v/>
      </c>
      <c r="X606" s="8" t="str">
        <f>IF(ISNUMBER(AVERAGEIFS(Observed!X$2:X$2369,Observed!$A$2:$A$2369,$A606,Observed!$C$2:$C$2369,$C606)),AVERAGEIFS(Observed!X$2:X$2369,Observed!$A$2:$A$2369,$A606,Observed!$C$2:$C$2369,$C606),"")</f>
        <v/>
      </c>
      <c r="Y606" s="40" t="str">
        <f>IF(ISNUMBER(AVERAGEIFS(Observed!Y$2:Y$2369,Observed!$A$2:$A$2369,$A606,Observed!$C$2:$C$2369,$C606)),AVERAGEIFS(Observed!Y$2:Y$2369,Observed!$A$2:$A$2369,$A606,Observed!$C$2:$C$2369,$C606),"")</f>
        <v/>
      </c>
      <c r="Z606" s="40" t="str">
        <f>IF(ISNUMBER(AVERAGEIFS(Observed!Z$2:Z$2369,Observed!$A$2:$A$2369,$A606,Observed!$C$2:$C$2369,$C606)),AVERAGEIFS(Observed!Z$2:Z$2369,Observed!$A$2:$A$2369,$A606,Observed!$C$2:$C$2369,$C606),"")</f>
        <v/>
      </c>
      <c r="AA606" s="40" t="str">
        <f>IF(ISNUMBER(AVERAGEIFS(Observed!AA$2:AA$2369,Observed!$A$2:$A$2369,$A606,Observed!$C$2:$C$2369,$C606)),AVERAGEIFS(Observed!AA$2:AA$2369,Observed!$A$2:$A$2369,$A606,Observed!$C$2:$C$2369,$C606),"")</f>
        <v/>
      </c>
      <c r="AB606" s="40" t="str">
        <f>IF(ISNUMBER(AVERAGEIFS(Observed!AB$2:AB$2369,Observed!$A$2:$A$2369,$A606,Observed!$C$2:$C$2369,$C606)),AVERAGEIFS(Observed!AB$2:AB$2369,Observed!$A$2:$A$2369,$A606,Observed!$C$2:$C$2369,$C606),"")</f>
        <v/>
      </c>
      <c r="AC606" s="40" t="str">
        <f>IF(ISNUMBER(AVERAGEIFS(Observed!AC$2:AC$2369,Observed!$A$2:$A$2369,$A606,Observed!$C$2:$C$2369,$C606)),AVERAGEIFS(Observed!AC$2:AC$2369,Observed!$A$2:$A$2369,$A606,Observed!$C$2:$C$2369,$C606),"")</f>
        <v/>
      </c>
      <c r="AD606" s="40" t="str">
        <f>IF(ISNUMBER(AVERAGEIFS(Observed!AD$2:AD$2369,Observed!$A$2:$A$2369,$A606,Observed!$C$2:$C$2369,$C606)),AVERAGEIFS(Observed!AD$2:AD$2369,Observed!$A$2:$A$2369,$A606,Observed!$C$2:$C$2369,$C606),"")</f>
        <v/>
      </c>
      <c r="AE606" s="40" t="str">
        <f>IF(ISNUMBER(AVERAGEIFS(Observed!AE$2:AE$2369,Observed!$A$2:$A$2369,$A606,Observed!$C$2:$C$2369,$C606)),AVERAGEIFS(Observed!AE$2:AE$2369,Observed!$A$2:$A$2369,$A606,Observed!$C$2:$C$2369,$C606),"")</f>
        <v/>
      </c>
      <c r="AF606" s="40" t="str">
        <f>IF(ISNUMBER(AVERAGEIFS(Observed!AF$2:AF$2369,Observed!$A$2:$A$2369,$A606,Observed!$C$2:$C$2369,$C606)),AVERAGEIFS(Observed!AF$2:AF$2369,Observed!$A$2:$A$2369,$A606,Observed!$C$2:$C$2369,$C606),"")</f>
        <v/>
      </c>
      <c r="AG606" s="40" t="str">
        <f>IF(ISNUMBER(AVERAGEIFS(Observed!AG$2:AG$2369,Observed!$A$2:$A$2369,$A606,Observed!$C$2:$C$2369,$C606)),AVERAGEIFS(Observed!AG$2:AG$2369,Observed!$A$2:$A$2369,$A606,Observed!$C$2:$C$2369,$C606),"")</f>
        <v/>
      </c>
      <c r="AH606" s="41" t="str">
        <f>IF(ISNUMBER(AVERAGEIFS(Observed!AH$2:AH$2369,Observed!$A$2:$A$2369,$A606,Observed!$C$2:$C$2369,$C606)),AVERAGEIFS(Observed!AH$2:AH$2369,Observed!$A$2:$A$2369,$A606,Observed!$C$2:$C$2369,$C606),"")</f>
        <v/>
      </c>
      <c r="AI606" s="41" t="str">
        <f>IF(ISNUMBER(AVERAGEIFS(Observed!AI$2:AI$2369,Observed!$A$2:$A$2369,$A606,Observed!$C$2:$C$2369,$C606)),AVERAGEIFS(Observed!AI$2:AI$2369,Observed!$A$2:$A$2369,$A606,Observed!$C$2:$C$2369,$C606),"")</f>
        <v/>
      </c>
      <c r="AJ606" s="41" t="str">
        <f>IF(ISNUMBER(AVERAGEIFS(Observed!AJ$2:AJ$2369,Observed!$A$2:$A$2369,$A606,Observed!$C$2:$C$2369,$C606)),AVERAGEIFS(Observed!AJ$2:AJ$2369,Observed!$A$2:$A$2369,$A606,Observed!$C$2:$C$2369,$C606),"")</f>
        <v/>
      </c>
      <c r="AK606" s="40" t="str">
        <f>IF(ISNUMBER(AVERAGEIFS(Observed!AK$2:AK$2369,Observed!$A$2:$A$2369,$A606,Observed!$C$2:$C$2369,$C606)),AVERAGEIFS(Observed!AK$2:AK$2369,Observed!$A$2:$A$2369,$A606,Observed!$C$2:$C$2369,$C606),"")</f>
        <v/>
      </c>
      <c r="AL606" s="41" t="str">
        <f>IF(ISNUMBER(AVERAGEIFS(Observed!AL$2:AL$2369,Observed!$A$2:$A$2369,$A606,Observed!$C$2:$C$2369,$C606)),AVERAGEIFS(Observed!AL$2:AL$2369,Observed!$A$2:$A$2369,$A606,Observed!$C$2:$C$2369,$C606),"")</f>
        <v/>
      </c>
      <c r="AM606" s="40" t="str">
        <f>IF(ISNUMBER(AVERAGEIFS(Observed!AM$2:AM$2369,Observed!$A$2:$A$2369,$A606,Observed!$C$2:$C$2369,$C606)),AVERAGEIFS(Observed!AM$2:AM$2369,Observed!$A$2:$A$2369,$A606,Observed!$C$2:$C$2369,$C606),"")</f>
        <v/>
      </c>
      <c r="AN606" s="40" t="str">
        <f>IF(ISNUMBER(AVERAGEIFS(Observed!AN$2:AN$2369,Observed!$A$2:$A$2369,$A606,Observed!$C$2:$C$2369,$C606)),AVERAGEIFS(Observed!AN$2:AN$2369,Observed!$A$2:$A$2369,$A606,Observed!$C$2:$C$2369,$C606),"")</f>
        <v/>
      </c>
      <c r="AO606" s="40" t="str">
        <f>IF(ISNUMBER(AVERAGEIFS(Observed!AO$2:AO$2369,Observed!$A$2:$A$2369,$A606,Observed!$C$2:$C$2369,$C606)),AVERAGEIFS(Observed!AO$2:AO$2369,Observed!$A$2:$A$2369,$A606,Observed!$C$2:$C$2369,$C606),"")</f>
        <v/>
      </c>
      <c r="AP606" s="41" t="str">
        <f>IF(ISNUMBER(AVERAGEIFS(Observed!AP$2:AP$2369,Observed!$A$2:$A$2369,$A606,Observed!$C$2:$C$2369,$C606)),AVERAGEIFS(Observed!AP$2:AP$2369,Observed!$A$2:$A$2369,$A606,Observed!$C$2:$C$2369,$C606),"")</f>
        <v/>
      </c>
      <c r="AQ606" s="40" t="str">
        <f>IF(ISNUMBER(AVERAGEIFS(Observed!AQ$2:AQ$2369,Observed!$A$2:$A$2369,$A606,Observed!$C$2:$C$2369,$C606)),AVERAGEIFS(Observed!AQ$2:AQ$2369,Observed!$A$2:$A$2369,$A606,Observed!$C$2:$C$2369,$C606),"")</f>
        <v/>
      </c>
      <c r="AR606" s="40" t="str">
        <f>IF(ISNUMBER(AVERAGEIFS(Observed!AR$2:AR$2369,Observed!$A$2:$A$2369,$A606,Observed!$C$2:$C$2369,$C606)),AVERAGEIFS(Observed!AR$2:AR$2369,Observed!$A$2:$A$2369,$A606,Observed!$C$2:$C$2369,$C606),"")</f>
        <v/>
      </c>
      <c r="AS606" s="3">
        <f>COUNTIFS(Observed!$A$2:$A$2369,$A606,Observed!$C$2:$C$2369,$C606)</f>
        <v>3</v>
      </c>
      <c r="AT606" s="3">
        <f t="shared" si="9"/>
        <v>1</v>
      </c>
    </row>
    <row r="607" spans="1:46" x14ac:dyDescent="0.25">
      <c r="A607" t="s">
        <v>71</v>
      </c>
      <c r="B607" t="s">
        <v>68</v>
      </c>
      <c r="C607" s="7">
        <v>42293</v>
      </c>
      <c r="D607" t="s">
        <v>101</v>
      </c>
      <c r="F607">
        <v>50</v>
      </c>
      <c r="J607" t="s">
        <v>97</v>
      </c>
      <c r="K607" t="s">
        <v>79</v>
      </c>
      <c r="L607">
        <v>6</v>
      </c>
      <c r="M607" t="s">
        <v>74</v>
      </c>
      <c r="N607" s="39">
        <f>IF(ISNUMBER(AVERAGEIFS(Observed!N$2:N$2369,Observed!$A$2:$A$2369,$A607,Observed!$C$2:$C$2369,$C607)),AVERAGEIFS(Observed!N$2:N$2369,Observed!$A$2:$A$2369,$A607,Observed!$C$2:$C$2369,$C607),"")</f>
        <v>854.20000000000016</v>
      </c>
      <c r="O607" s="40">
        <f>IF(ISNUMBER(AVERAGEIFS(Observed!O$2:O$2369,Observed!$A$2:$A$2369,$A607,Observed!$C$2:$C$2369,$C607)),AVERAGEIFS(Observed!O$2:O$2369,Observed!$A$2:$A$2369,$A607,Observed!$C$2:$C$2369,$C607),"")</f>
        <v>85.42</v>
      </c>
      <c r="P607" s="40" t="str">
        <f>IF(ISNUMBER(AVERAGEIFS(Observed!P$2:P$2369,Observed!$A$2:$A$2369,$A607,Observed!$C$2:$C$2369,$C607)),AVERAGEIFS(Observed!P$2:P$2369,Observed!$A$2:$A$2369,$A607,Observed!$C$2:$C$2369,$C607),"")</f>
        <v/>
      </c>
      <c r="Q607" s="40" t="str">
        <f>IF(ISNUMBER(AVERAGEIFS(Observed!Q$2:Q$2369,Observed!$A$2:$A$2369,$A607,Observed!$C$2:$C$2369,$C607)),AVERAGEIFS(Observed!Q$2:Q$2369,Observed!$A$2:$A$2369,$A607,Observed!$C$2:$C$2369,$C607),"")</f>
        <v/>
      </c>
      <c r="R607" s="40" t="str">
        <f>IF(ISNUMBER(AVERAGEIFS(Observed!R$2:R$2369,Observed!$A$2:$A$2369,$A607,Observed!$C$2:$C$2369,$C607)),AVERAGEIFS(Observed!R$2:R$2369,Observed!$A$2:$A$2369,$A607,Observed!$C$2:$C$2369,$C607),"")</f>
        <v/>
      </c>
      <c r="S607" s="41" t="str">
        <f>IF(ISNUMBER(AVERAGEIFS(Observed!S$2:S$2369,Observed!$A$2:$A$2369,$A607,Observed!$C$2:$C$2369,$C607)),AVERAGEIFS(Observed!S$2:S$2369,Observed!$A$2:$A$2369,$A607,Observed!$C$2:$C$2369,$C607),"")</f>
        <v/>
      </c>
      <c r="T607" s="41" t="str">
        <f>IF(ISNUMBER(AVERAGEIFS(Observed!T$2:T$2369,Observed!$A$2:$A$2369,$A607,Observed!$C$2:$C$2369,$C607)),AVERAGEIFS(Observed!T$2:T$2369,Observed!$A$2:$A$2369,$A607,Observed!$C$2:$C$2369,$C607),"")</f>
        <v/>
      </c>
      <c r="U607" s="41" t="str">
        <f>IF(ISNUMBER(AVERAGEIFS(Observed!U$2:U$2369,Observed!$A$2:$A$2369,$A607,Observed!$C$2:$C$2369,$C607)),AVERAGEIFS(Observed!U$2:U$2369,Observed!$A$2:$A$2369,$A607,Observed!$C$2:$C$2369,$C607),"")</f>
        <v/>
      </c>
      <c r="V607" s="40" t="str">
        <f>IF(ISNUMBER(AVERAGEIFS(Observed!V$2:V$2369,Observed!$A$2:$A$2369,$A607,Observed!$C$2:$C$2369,$C607)),AVERAGEIFS(Observed!V$2:V$2369,Observed!$A$2:$A$2369,$A607,Observed!$C$2:$C$2369,$C607),"")</f>
        <v/>
      </c>
      <c r="W607" s="8" t="str">
        <f>IF(ISNUMBER(AVERAGEIFS(Observed!W$2:W$2369,Observed!$A$2:$A$2369,$A607,Observed!$C$2:$C$2369,$C607)),AVERAGEIFS(Observed!W$2:W$2369,Observed!$A$2:$A$2369,$A607,Observed!$C$2:$C$2369,$C607),"")</f>
        <v/>
      </c>
      <c r="X607" s="8" t="str">
        <f>IF(ISNUMBER(AVERAGEIFS(Observed!X$2:X$2369,Observed!$A$2:$A$2369,$A607,Observed!$C$2:$C$2369,$C607)),AVERAGEIFS(Observed!X$2:X$2369,Observed!$A$2:$A$2369,$A607,Observed!$C$2:$C$2369,$C607),"")</f>
        <v/>
      </c>
      <c r="Y607" s="40" t="str">
        <f>IF(ISNUMBER(AVERAGEIFS(Observed!Y$2:Y$2369,Observed!$A$2:$A$2369,$A607,Observed!$C$2:$C$2369,$C607)),AVERAGEIFS(Observed!Y$2:Y$2369,Observed!$A$2:$A$2369,$A607,Observed!$C$2:$C$2369,$C607),"")</f>
        <v/>
      </c>
      <c r="Z607" s="40" t="str">
        <f>IF(ISNUMBER(AVERAGEIFS(Observed!Z$2:Z$2369,Observed!$A$2:$A$2369,$A607,Observed!$C$2:$C$2369,$C607)),AVERAGEIFS(Observed!Z$2:Z$2369,Observed!$A$2:$A$2369,$A607,Observed!$C$2:$C$2369,$C607),"")</f>
        <v/>
      </c>
      <c r="AA607" s="40" t="str">
        <f>IF(ISNUMBER(AVERAGEIFS(Observed!AA$2:AA$2369,Observed!$A$2:$A$2369,$A607,Observed!$C$2:$C$2369,$C607)),AVERAGEIFS(Observed!AA$2:AA$2369,Observed!$A$2:$A$2369,$A607,Observed!$C$2:$C$2369,$C607),"")</f>
        <v/>
      </c>
      <c r="AB607" s="40" t="str">
        <f>IF(ISNUMBER(AVERAGEIFS(Observed!AB$2:AB$2369,Observed!$A$2:$A$2369,$A607,Observed!$C$2:$C$2369,$C607)),AVERAGEIFS(Observed!AB$2:AB$2369,Observed!$A$2:$A$2369,$A607,Observed!$C$2:$C$2369,$C607),"")</f>
        <v/>
      </c>
      <c r="AC607" s="40" t="str">
        <f>IF(ISNUMBER(AVERAGEIFS(Observed!AC$2:AC$2369,Observed!$A$2:$A$2369,$A607,Observed!$C$2:$C$2369,$C607)),AVERAGEIFS(Observed!AC$2:AC$2369,Observed!$A$2:$A$2369,$A607,Observed!$C$2:$C$2369,$C607),"")</f>
        <v/>
      </c>
      <c r="AD607" s="40" t="str">
        <f>IF(ISNUMBER(AVERAGEIFS(Observed!AD$2:AD$2369,Observed!$A$2:$A$2369,$A607,Observed!$C$2:$C$2369,$C607)),AVERAGEIFS(Observed!AD$2:AD$2369,Observed!$A$2:$A$2369,$A607,Observed!$C$2:$C$2369,$C607),"")</f>
        <v/>
      </c>
      <c r="AE607" s="40" t="str">
        <f>IF(ISNUMBER(AVERAGEIFS(Observed!AE$2:AE$2369,Observed!$A$2:$A$2369,$A607,Observed!$C$2:$C$2369,$C607)),AVERAGEIFS(Observed!AE$2:AE$2369,Observed!$A$2:$A$2369,$A607,Observed!$C$2:$C$2369,$C607),"")</f>
        <v/>
      </c>
      <c r="AF607" s="40" t="str">
        <f>IF(ISNUMBER(AVERAGEIFS(Observed!AF$2:AF$2369,Observed!$A$2:$A$2369,$A607,Observed!$C$2:$C$2369,$C607)),AVERAGEIFS(Observed!AF$2:AF$2369,Observed!$A$2:$A$2369,$A607,Observed!$C$2:$C$2369,$C607),"")</f>
        <v/>
      </c>
      <c r="AG607" s="40" t="str">
        <f>IF(ISNUMBER(AVERAGEIFS(Observed!AG$2:AG$2369,Observed!$A$2:$A$2369,$A607,Observed!$C$2:$C$2369,$C607)),AVERAGEIFS(Observed!AG$2:AG$2369,Observed!$A$2:$A$2369,$A607,Observed!$C$2:$C$2369,$C607),"")</f>
        <v/>
      </c>
      <c r="AH607" s="41" t="str">
        <f>IF(ISNUMBER(AVERAGEIFS(Observed!AH$2:AH$2369,Observed!$A$2:$A$2369,$A607,Observed!$C$2:$C$2369,$C607)),AVERAGEIFS(Observed!AH$2:AH$2369,Observed!$A$2:$A$2369,$A607,Observed!$C$2:$C$2369,$C607),"")</f>
        <v/>
      </c>
      <c r="AI607" s="41" t="str">
        <f>IF(ISNUMBER(AVERAGEIFS(Observed!AI$2:AI$2369,Observed!$A$2:$A$2369,$A607,Observed!$C$2:$C$2369,$C607)),AVERAGEIFS(Observed!AI$2:AI$2369,Observed!$A$2:$A$2369,$A607,Observed!$C$2:$C$2369,$C607),"")</f>
        <v/>
      </c>
      <c r="AJ607" s="41" t="str">
        <f>IF(ISNUMBER(AVERAGEIFS(Observed!AJ$2:AJ$2369,Observed!$A$2:$A$2369,$A607,Observed!$C$2:$C$2369,$C607)),AVERAGEIFS(Observed!AJ$2:AJ$2369,Observed!$A$2:$A$2369,$A607,Observed!$C$2:$C$2369,$C607),"")</f>
        <v/>
      </c>
      <c r="AK607" s="40" t="str">
        <f>IF(ISNUMBER(AVERAGEIFS(Observed!AK$2:AK$2369,Observed!$A$2:$A$2369,$A607,Observed!$C$2:$C$2369,$C607)),AVERAGEIFS(Observed!AK$2:AK$2369,Observed!$A$2:$A$2369,$A607,Observed!$C$2:$C$2369,$C607),"")</f>
        <v/>
      </c>
      <c r="AL607" s="41" t="str">
        <f>IF(ISNUMBER(AVERAGEIFS(Observed!AL$2:AL$2369,Observed!$A$2:$A$2369,$A607,Observed!$C$2:$C$2369,$C607)),AVERAGEIFS(Observed!AL$2:AL$2369,Observed!$A$2:$A$2369,$A607,Observed!$C$2:$C$2369,$C607),"")</f>
        <v/>
      </c>
      <c r="AM607" s="40" t="str">
        <f>IF(ISNUMBER(AVERAGEIFS(Observed!AM$2:AM$2369,Observed!$A$2:$A$2369,$A607,Observed!$C$2:$C$2369,$C607)),AVERAGEIFS(Observed!AM$2:AM$2369,Observed!$A$2:$A$2369,$A607,Observed!$C$2:$C$2369,$C607),"")</f>
        <v/>
      </c>
      <c r="AN607" s="40" t="str">
        <f>IF(ISNUMBER(AVERAGEIFS(Observed!AN$2:AN$2369,Observed!$A$2:$A$2369,$A607,Observed!$C$2:$C$2369,$C607)),AVERAGEIFS(Observed!AN$2:AN$2369,Observed!$A$2:$A$2369,$A607,Observed!$C$2:$C$2369,$C607),"")</f>
        <v/>
      </c>
      <c r="AO607" s="40" t="str">
        <f>IF(ISNUMBER(AVERAGEIFS(Observed!AO$2:AO$2369,Observed!$A$2:$A$2369,$A607,Observed!$C$2:$C$2369,$C607)),AVERAGEIFS(Observed!AO$2:AO$2369,Observed!$A$2:$A$2369,$A607,Observed!$C$2:$C$2369,$C607),"")</f>
        <v/>
      </c>
      <c r="AP607" s="41" t="str">
        <f>IF(ISNUMBER(AVERAGEIFS(Observed!AP$2:AP$2369,Observed!$A$2:$A$2369,$A607,Observed!$C$2:$C$2369,$C607)),AVERAGEIFS(Observed!AP$2:AP$2369,Observed!$A$2:$A$2369,$A607,Observed!$C$2:$C$2369,$C607),"")</f>
        <v/>
      </c>
      <c r="AQ607" s="40" t="str">
        <f>IF(ISNUMBER(AVERAGEIFS(Observed!AQ$2:AQ$2369,Observed!$A$2:$A$2369,$A607,Observed!$C$2:$C$2369,$C607)),AVERAGEIFS(Observed!AQ$2:AQ$2369,Observed!$A$2:$A$2369,$A607,Observed!$C$2:$C$2369,$C607),"")</f>
        <v/>
      </c>
      <c r="AR607" s="40" t="str">
        <f>IF(ISNUMBER(AVERAGEIFS(Observed!AR$2:AR$2369,Observed!$A$2:$A$2369,$A607,Observed!$C$2:$C$2369,$C607)),AVERAGEIFS(Observed!AR$2:AR$2369,Observed!$A$2:$A$2369,$A607,Observed!$C$2:$C$2369,$C607),"")</f>
        <v/>
      </c>
      <c r="AS607" s="3">
        <f>COUNTIFS(Observed!$A$2:$A$2369,$A607,Observed!$C$2:$C$2369,$C607)</f>
        <v>3</v>
      </c>
      <c r="AT607" s="3">
        <f t="shared" si="9"/>
        <v>1</v>
      </c>
    </row>
    <row r="608" spans="1:46" x14ac:dyDescent="0.25">
      <c r="A608" t="s">
        <v>70</v>
      </c>
      <c r="B608" t="s">
        <v>68</v>
      </c>
      <c r="C608" s="7">
        <v>42293</v>
      </c>
      <c r="D608" t="s">
        <v>101</v>
      </c>
      <c r="F608">
        <v>100</v>
      </c>
      <c r="J608" t="s">
        <v>97</v>
      </c>
      <c r="K608" t="s">
        <v>79</v>
      </c>
      <c r="L608">
        <v>6</v>
      </c>
      <c r="M608" t="s">
        <v>74</v>
      </c>
      <c r="N608" s="39">
        <f>IF(ISNUMBER(AVERAGEIFS(Observed!N$2:N$2369,Observed!$A$2:$A$2369,$A608,Observed!$C$2:$C$2369,$C608)),AVERAGEIFS(Observed!N$2:N$2369,Observed!$A$2:$A$2369,$A608,Observed!$C$2:$C$2369,$C608),"")</f>
        <v>859.93333333333339</v>
      </c>
      <c r="O608" s="40">
        <f>IF(ISNUMBER(AVERAGEIFS(Observed!O$2:O$2369,Observed!$A$2:$A$2369,$A608,Observed!$C$2:$C$2369,$C608)),AVERAGEIFS(Observed!O$2:O$2369,Observed!$A$2:$A$2369,$A608,Observed!$C$2:$C$2369,$C608),"")</f>
        <v>85.993333333333339</v>
      </c>
      <c r="P608" s="40" t="str">
        <f>IF(ISNUMBER(AVERAGEIFS(Observed!P$2:P$2369,Observed!$A$2:$A$2369,$A608,Observed!$C$2:$C$2369,$C608)),AVERAGEIFS(Observed!P$2:P$2369,Observed!$A$2:$A$2369,$A608,Observed!$C$2:$C$2369,$C608),"")</f>
        <v/>
      </c>
      <c r="Q608" s="40" t="str">
        <f>IF(ISNUMBER(AVERAGEIFS(Observed!Q$2:Q$2369,Observed!$A$2:$A$2369,$A608,Observed!$C$2:$C$2369,$C608)),AVERAGEIFS(Observed!Q$2:Q$2369,Observed!$A$2:$A$2369,$A608,Observed!$C$2:$C$2369,$C608),"")</f>
        <v/>
      </c>
      <c r="R608" s="40" t="str">
        <f>IF(ISNUMBER(AVERAGEIFS(Observed!R$2:R$2369,Observed!$A$2:$A$2369,$A608,Observed!$C$2:$C$2369,$C608)),AVERAGEIFS(Observed!R$2:R$2369,Observed!$A$2:$A$2369,$A608,Observed!$C$2:$C$2369,$C608),"")</f>
        <v/>
      </c>
      <c r="S608" s="41" t="str">
        <f>IF(ISNUMBER(AVERAGEIFS(Observed!S$2:S$2369,Observed!$A$2:$A$2369,$A608,Observed!$C$2:$C$2369,$C608)),AVERAGEIFS(Observed!S$2:S$2369,Observed!$A$2:$A$2369,$A608,Observed!$C$2:$C$2369,$C608),"")</f>
        <v/>
      </c>
      <c r="T608" s="41" t="str">
        <f>IF(ISNUMBER(AVERAGEIFS(Observed!T$2:T$2369,Observed!$A$2:$A$2369,$A608,Observed!$C$2:$C$2369,$C608)),AVERAGEIFS(Observed!T$2:T$2369,Observed!$A$2:$A$2369,$A608,Observed!$C$2:$C$2369,$C608),"")</f>
        <v/>
      </c>
      <c r="U608" s="41" t="str">
        <f>IF(ISNUMBER(AVERAGEIFS(Observed!U$2:U$2369,Observed!$A$2:$A$2369,$A608,Observed!$C$2:$C$2369,$C608)),AVERAGEIFS(Observed!U$2:U$2369,Observed!$A$2:$A$2369,$A608,Observed!$C$2:$C$2369,$C608),"")</f>
        <v/>
      </c>
      <c r="V608" s="40" t="str">
        <f>IF(ISNUMBER(AVERAGEIFS(Observed!V$2:V$2369,Observed!$A$2:$A$2369,$A608,Observed!$C$2:$C$2369,$C608)),AVERAGEIFS(Observed!V$2:V$2369,Observed!$A$2:$A$2369,$A608,Observed!$C$2:$C$2369,$C608),"")</f>
        <v/>
      </c>
      <c r="W608" s="8" t="str">
        <f>IF(ISNUMBER(AVERAGEIFS(Observed!W$2:W$2369,Observed!$A$2:$A$2369,$A608,Observed!$C$2:$C$2369,$C608)),AVERAGEIFS(Observed!W$2:W$2369,Observed!$A$2:$A$2369,$A608,Observed!$C$2:$C$2369,$C608),"")</f>
        <v/>
      </c>
      <c r="X608" s="8" t="str">
        <f>IF(ISNUMBER(AVERAGEIFS(Observed!X$2:X$2369,Observed!$A$2:$A$2369,$A608,Observed!$C$2:$C$2369,$C608)),AVERAGEIFS(Observed!X$2:X$2369,Observed!$A$2:$A$2369,$A608,Observed!$C$2:$C$2369,$C608),"")</f>
        <v/>
      </c>
      <c r="Y608" s="40" t="str">
        <f>IF(ISNUMBER(AVERAGEIFS(Observed!Y$2:Y$2369,Observed!$A$2:$A$2369,$A608,Observed!$C$2:$C$2369,$C608)),AVERAGEIFS(Observed!Y$2:Y$2369,Observed!$A$2:$A$2369,$A608,Observed!$C$2:$C$2369,$C608),"")</f>
        <v/>
      </c>
      <c r="Z608" s="40" t="str">
        <f>IF(ISNUMBER(AVERAGEIFS(Observed!Z$2:Z$2369,Observed!$A$2:$A$2369,$A608,Observed!$C$2:$C$2369,$C608)),AVERAGEIFS(Observed!Z$2:Z$2369,Observed!$A$2:$A$2369,$A608,Observed!$C$2:$C$2369,$C608),"")</f>
        <v/>
      </c>
      <c r="AA608" s="40" t="str">
        <f>IF(ISNUMBER(AVERAGEIFS(Observed!AA$2:AA$2369,Observed!$A$2:$A$2369,$A608,Observed!$C$2:$C$2369,$C608)),AVERAGEIFS(Observed!AA$2:AA$2369,Observed!$A$2:$A$2369,$A608,Observed!$C$2:$C$2369,$C608),"")</f>
        <v/>
      </c>
      <c r="AB608" s="40" t="str">
        <f>IF(ISNUMBER(AVERAGEIFS(Observed!AB$2:AB$2369,Observed!$A$2:$A$2369,$A608,Observed!$C$2:$C$2369,$C608)),AVERAGEIFS(Observed!AB$2:AB$2369,Observed!$A$2:$A$2369,$A608,Observed!$C$2:$C$2369,$C608),"")</f>
        <v/>
      </c>
      <c r="AC608" s="40" t="str">
        <f>IF(ISNUMBER(AVERAGEIFS(Observed!AC$2:AC$2369,Observed!$A$2:$A$2369,$A608,Observed!$C$2:$C$2369,$C608)),AVERAGEIFS(Observed!AC$2:AC$2369,Observed!$A$2:$A$2369,$A608,Observed!$C$2:$C$2369,$C608),"")</f>
        <v/>
      </c>
      <c r="AD608" s="40" t="str">
        <f>IF(ISNUMBER(AVERAGEIFS(Observed!AD$2:AD$2369,Observed!$A$2:$A$2369,$A608,Observed!$C$2:$C$2369,$C608)),AVERAGEIFS(Observed!AD$2:AD$2369,Observed!$A$2:$A$2369,$A608,Observed!$C$2:$C$2369,$C608),"")</f>
        <v/>
      </c>
      <c r="AE608" s="40" t="str">
        <f>IF(ISNUMBER(AVERAGEIFS(Observed!AE$2:AE$2369,Observed!$A$2:$A$2369,$A608,Observed!$C$2:$C$2369,$C608)),AVERAGEIFS(Observed!AE$2:AE$2369,Observed!$A$2:$A$2369,$A608,Observed!$C$2:$C$2369,$C608),"")</f>
        <v/>
      </c>
      <c r="AF608" s="40" t="str">
        <f>IF(ISNUMBER(AVERAGEIFS(Observed!AF$2:AF$2369,Observed!$A$2:$A$2369,$A608,Observed!$C$2:$C$2369,$C608)),AVERAGEIFS(Observed!AF$2:AF$2369,Observed!$A$2:$A$2369,$A608,Observed!$C$2:$C$2369,$C608),"")</f>
        <v/>
      </c>
      <c r="AG608" s="40" t="str">
        <f>IF(ISNUMBER(AVERAGEIFS(Observed!AG$2:AG$2369,Observed!$A$2:$A$2369,$A608,Observed!$C$2:$C$2369,$C608)),AVERAGEIFS(Observed!AG$2:AG$2369,Observed!$A$2:$A$2369,$A608,Observed!$C$2:$C$2369,$C608),"")</f>
        <v/>
      </c>
      <c r="AH608" s="41" t="str">
        <f>IF(ISNUMBER(AVERAGEIFS(Observed!AH$2:AH$2369,Observed!$A$2:$A$2369,$A608,Observed!$C$2:$C$2369,$C608)),AVERAGEIFS(Observed!AH$2:AH$2369,Observed!$A$2:$A$2369,$A608,Observed!$C$2:$C$2369,$C608),"")</f>
        <v/>
      </c>
      <c r="AI608" s="41" t="str">
        <f>IF(ISNUMBER(AVERAGEIFS(Observed!AI$2:AI$2369,Observed!$A$2:$A$2369,$A608,Observed!$C$2:$C$2369,$C608)),AVERAGEIFS(Observed!AI$2:AI$2369,Observed!$A$2:$A$2369,$A608,Observed!$C$2:$C$2369,$C608),"")</f>
        <v/>
      </c>
      <c r="AJ608" s="41" t="str">
        <f>IF(ISNUMBER(AVERAGEIFS(Observed!AJ$2:AJ$2369,Observed!$A$2:$A$2369,$A608,Observed!$C$2:$C$2369,$C608)),AVERAGEIFS(Observed!AJ$2:AJ$2369,Observed!$A$2:$A$2369,$A608,Observed!$C$2:$C$2369,$C608),"")</f>
        <v/>
      </c>
      <c r="AK608" s="40" t="str">
        <f>IF(ISNUMBER(AVERAGEIFS(Observed!AK$2:AK$2369,Observed!$A$2:$A$2369,$A608,Observed!$C$2:$C$2369,$C608)),AVERAGEIFS(Observed!AK$2:AK$2369,Observed!$A$2:$A$2369,$A608,Observed!$C$2:$C$2369,$C608),"")</f>
        <v/>
      </c>
      <c r="AL608" s="41" t="str">
        <f>IF(ISNUMBER(AVERAGEIFS(Observed!AL$2:AL$2369,Observed!$A$2:$A$2369,$A608,Observed!$C$2:$C$2369,$C608)),AVERAGEIFS(Observed!AL$2:AL$2369,Observed!$A$2:$A$2369,$A608,Observed!$C$2:$C$2369,$C608),"")</f>
        <v/>
      </c>
      <c r="AM608" s="40" t="str">
        <f>IF(ISNUMBER(AVERAGEIFS(Observed!AM$2:AM$2369,Observed!$A$2:$A$2369,$A608,Observed!$C$2:$C$2369,$C608)),AVERAGEIFS(Observed!AM$2:AM$2369,Observed!$A$2:$A$2369,$A608,Observed!$C$2:$C$2369,$C608),"")</f>
        <v/>
      </c>
      <c r="AN608" s="40" t="str">
        <f>IF(ISNUMBER(AVERAGEIFS(Observed!AN$2:AN$2369,Observed!$A$2:$A$2369,$A608,Observed!$C$2:$C$2369,$C608)),AVERAGEIFS(Observed!AN$2:AN$2369,Observed!$A$2:$A$2369,$A608,Observed!$C$2:$C$2369,$C608),"")</f>
        <v/>
      </c>
      <c r="AO608" s="40" t="str">
        <f>IF(ISNUMBER(AVERAGEIFS(Observed!AO$2:AO$2369,Observed!$A$2:$A$2369,$A608,Observed!$C$2:$C$2369,$C608)),AVERAGEIFS(Observed!AO$2:AO$2369,Observed!$A$2:$A$2369,$A608,Observed!$C$2:$C$2369,$C608),"")</f>
        <v/>
      </c>
      <c r="AP608" s="41" t="str">
        <f>IF(ISNUMBER(AVERAGEIFS(Observed!AP$2:AP$2369,Observed!$A$2:$A$2369,$A608,Observed!$C$2:$C$2369,$C608)),AVERAGEIFS(Observed!AP$2:AP$2369,Observed!$A$2:$A$2369,$A608,Observed!$C$2:$C$2369,$C608),"")</f>
        <v/>
      </c>
      <c r="AQ608" s="40" t="str">
        <f>IF(ISNUMBER(AVERAGEIFS(Observed!AQ$2:AQ$2369,Observed!$A$2:$A$2369,$A608,Observed!$C$2:$C$2369,$C608)),AVERAGEIFS(Observed!AQ$2:AQ$2369,Observed!$A$2:$A$2369,$A608,Observed!$C$2:$C$2369,$C608),"")</f>
        <v/>
      </c>
      <c r="AR608" s="40" t="str">
        <f>IF(ISNUMBER(AVERAGEIFS(Observed!AR$2:AR$2369,Observed!$A$2:$A$2369,$A608,Observed!$C$2:$C$2369,$C608)),AVERAGEIFS(Observed!AR$2:AR$2369,Observed!$A$2:$A$2369,$A608,Observed!$C$2:$C$2369,$C608),"")</f>
        <v/>
      </c>
      <c r="AS608" s="3">
        <f>COUNTIFS(Observed!$A$2:$A$2369,$A608,Observed!$C$2:$C$2369,$C608)</f>
        <v>3</v>
      </c>
      <c r="AT608" s="3">
        <f t="shared" si="9"/>
        <v>1</v>
      </c>
    </row>
    <row r="609" spans="1:46" x14ac:dyDescent="0.25">
      <c r="A609" t="s">
        <v>67</v>
      </c>
      <c r="B609" t="s">
        <v>68</v>
      </c>
      <c r="C609" s="7">
        <v>42293</v>
      </c>
      <c r="D609" t="s">
        <v>101</v>
      </c>
      <c r="F609">
        <v>200</v>
      </c>
      <c r="J609" t="s">
        <v>97</v>
      </c>
      <c r="K609" t="s">
        <v>79</v>
      </c>
      <c r="L609">
        <v>6</v>
      </c>
      <c r="M609" t="s">
        <v>74</v>
      </c>
      <c r="N609" s="39">
        <f>IF(ISNUMBER(AVERAGEIFS(Observed!N$2:N$2369,Observed!$A$2:$A$2369,$A609,Observed!$C$2:$C$2369,$C609)),AVERAGEIFS(Observed!N$2:N$2369,Observed!$A$2:$A$2369,$A609,Observed!$C$2:$C$2369,$C609),"")</f>
        <v>917.26666666666654</v>
      </c>
      <c r="O609" s="40">
        <f>IF(ISNUMBER(AVERAGEIFS(Observed!O$2:O$2369,Observed!$A$2:$A$2369,$A609,Observed!$C$2:$C$2369,$C609)),AVERAGEIFS(Observed!O$2:O$2369,Observed!$A$2:$A$2369,$A609,Observed!$C$2:$C$2369,$C609),"")</f>
        <v>91.726666666666674</v>
      </c>
      <c r="P609" s="40" t="str">
        <f>IF(ISNUMBER(AVERAGEIFS(Observed!P$2:P$2369,Observed!$A$2:$A$2369,$A609,Observed!$C$2:$C$2369,$C609)),AVERAGEIFS(Observed!P$2:P$2369,Observed!$A$2:$A$2369,$A609,Observed!$C$2:$C$2369,$C609),"")</f>
        <v/>
      </c>
      <c r="Q609" s="40" t="str">
        <f>IF(ISNUMBER(AVERAGEIFS(Observed!Q$2:Q$2369,Observed!$A$2:$A$2369,$A609,Observed!$C$2:$C$2369,$C609)),AVERAGEIFS(Observed!Q$2:Q$2369,Observed!$A$2:$A$2369,$A609,Observed!$C$2:$C$2369,$C609),"")</f>
        <v/>
      </c>
      <c r="R609" s="40" t="str">
        <f>IF(ISNUMBER(AVERAGEIFS(Observed!R$2:R$2369,Observed!$A$2:$A$2369,$A609,Observed!$C$2:$C$2369,$C609)),AVERAGEIFS(Observed!R$2:R$2369,Observed!$A$2:$A$2369,$A609,Observed!$C$2:$C$2369,$C609),"")</f>
        <v/>
      </c>
      <c r="S609" s="41" t="str">
        <f>IF(ISNUMBER(AVERAGEIFS(Observed!S$2:S$2369,Observed!$A$2:$A$2369,$A609,Observed!$C$2:$C$2369,$C609)),AVERAGEIFS(Observed!S$2:S$2369,Observed!$A$2:$A$2369,$A609,Observed!$C$2:$C$2369,$C609),"")</f>
        <v/>
      </c>
      <c r="T609" s="41" t="str">
        <f>IF(ISNUMBER(AVERAGEIFS(Observed!T$2:T$2369,Observed!$A$2:$A$2369,$A609,Observed!$C$2:$C$2369,$C609)),AVERAGEIFS(Observed!T$2:T$2369,Observed!$A$2:$A$2369,$A609,Observed!$C$2:$C$2369,$C609),"")</f>
        <v/>
      </c>
      <c r="U609" s="41" t="str">
        <f>IF(ISNUMBER(AVERAGEIFS(Observed!U$2:U$2369,Observed!$A$2:$A$2369,$A609,Observed!$C$2:$C$2369,$C609)),AVERAGEIFS(Observed!U$2:U$2369,Observed!$A$2:$A$2369,$A609,Observed!$C$2:$C$2369,$C609),"")</f>
        <v/>
      </c>
      <c r="V609" s="40" t="str">
        <f>IF(ISNUMBER(AVERAGEIFS(Observed!V$2:V$2369,Observed!$A$2:$A$2369,$A609,Observed!$C$2:$C$2369,$C609)),AVERAGEIFS(Observed!V$2:V$2369,Observed!$A$2:$A$2369,$A609,Observed!$C$2:$C$2369,$C609),"")</f>
        <v/>
      </c>
      <c r="W609" s="8" t="str">
        <f>IF(ISNUMBER(AVERAGEIFS(Observed!W$2:W$2369,Observed!$A$2:$A$2369,$A609,Observed!$C$2:$C$2369,$C609)),AVERAGEIFS(Observed!W$2:W$2369,Observed!$A$2:$A$2369,$A609,Observed!$C$2:$C$2369,$C609),"")</f>
        <v/>
      </c>
      <c r="X609" s="8" t="str">
        <f>IF(ISNUMBER(AVERAGEIFS(Observed!X$2:X$2369,Observed!$A$2:$A$2369,$A609,Observed!$C$2:$C$2369,$C609)),AVERAGEIFS(Observed!X$2:X$2369,Observed!$A$2:$A$2369,$A609,Observed!$C$2:$C$2369,$C609),"")</f>
        <v/>
      </c>
      <c r="Y609" s="40" t="str">
        <f>IF(ISNUMBER(AVERAGEIFS(Observed!Y$2:Y$2369,Observed!$A$2:$A$2369,$A609,Observed!$C$2:$C$2369,$C609)),AVERAGEIFS(Observed!Y$2:Y$2369,Observed!$A$2:$A$2369,$A609,Observed!$C$2:$C$2369,$C609),"")</f>
        <v/>
      </c>
      <c r="Z609" s="40" t="str">
        <f>IF(ISNUMBER(AVERAGEIFS(Observed!Z$2:Z$2369,Observed!$A$2:$A$2369,$A609,Observed!$C$2:$C$2369,$C609)),AVERAGEIFS(Observed!Z$2:Z$2369,Observed!$A$2:$A$2369,$A609,Observed!$C$2:$C$2369,$C609),"")</f>
        <v/>
      </c>
      <c r="AA609" s="40" t="str">
        <f>IF(ISNUMBER(AVERAGEIFS(Observed!AA$2:AA$2369,Observed!$A$2:$A$2369,$A609,Observed!$C$2:$C$2369,$C609)),AVERAGEIFS(Observed!AA$2:AA$2369,Observed!$A$2:$A$2369,$A609,Observed!$C$2:$C$2369,$C609),"")</f>
        <v/>
      </c>
      <c r="AB609" s="40" t="str">
        <f>IF(ISNUMBER(AVERAGEIFS(Observed!AB$2:AB$2369,Observed!$A$2:$A$2369,$A609,Observed!$C$2:$C$2369,$C609)),AVERAGEIFS(Observed!AB$2:AB$2369,Observed!$A$2:$A$2369,$A609,Observed!$C$2:$C$2369,$C609),"")</f>
        <v/>
      </c>
      <c r="AC609" s="40" t="str">
        <f>IF(ISNUMBER(AVERAGEIFS(Observed!AC$2:AC$2369,Observed!$A$2:$A$2369,$A609,Observed!$C$2:$C$2369,$C609)),AVERAGEIFS(Observed!AC$2:AC$2369,Observed!$A$2:$A$2369,$A609,Observed!$C$2:$C$2369,$C609),"")</f>
        <v/>
      </c>
      <c r="AD609" s="40" t="str">
        <f>IF(ISNUMBER(AVERAGEIFS(Observed!AD$2:AD$2369,Observed!$A$2:$A$2369,$A609,Observed!$C$2:$C$2369,$C609)),AVERAGEIFS(Observed!AD$2:AD$2369,Observed!$A$2:$A$2369,$A609,Observed!$C$2:$C$2369,$C609),"")</f>
        <v/>
      </c>
      <c r="AE609" s="40" t="str">
        <f>IF(ISNUMBER(AVERAGEIFS(Observed!AE$2:AE$2369,Observed!$A$2:$A$2369,$A609,Observed!$C$2:$C$2369,$C609)),AVERAGEIFS(Observed!AE$2:AE$2369,Observed!$A$2:$A$2369,$A609,Observed!$C$2:$C$2369,$C609),"")</f>
        <v/>
      </c>
      <c r="AF609" s="40" t="str">
        <f>IF(ISNUMBER(AVERAGEIFS(Observed!AF$2:AF$2369,Observed!$A$2:$A$2369,$A609,Observed!$C$2:$C$2369,$C609)),AVERAGEIFS(Observed!AF$2:AF$2369,Observed!$A$2:$A$2369,$A609,Observed!$C$2:$C$2369,$C609),"")</f>
        <v/>
      </c>
      <c r="AG609" s="40" t="str">
        <f>IF(ISNUMBER(AVERAGEIFS(Observed!AG$2:AG$2369,Observed!$A$2:$A$2369,$A609,Observed!$C$2:$C$2369,$C609)),AVERAGEIFS(Observed!AG$2:AG$2369,Observed!$A$2:$A$2369,$A609,Observed!$C$2:$C$2369,$C609),"")</f>
        <v/>
      </c>
      <c r="AH609" s="41" t="str">
        <f>IF(ISNUMBER(AVERAGEIFS(Observed!AH$2:AH$2369,Observed!$A$2:$A$2369,$A609,Observed!$C$2:$C$2369,$C609)),AVERAGEIFS(Observed!AH$2:AH$2369,Observed!$A$2:$A$2369,$A609,Observed!$C$2:$C$2369,$C609),"")</f>
        <v/>
      </c>
      <c r="AI609" s="41" t="str">
        <f>IF(ISNUMBER(AVERAGEIFS(Observed!AI$2:AI$2369,Observed!$A$2:$A$2369,$A609,Observed!$C$2:$C$2369,$C609)),AVERAGEIFS(Observed!AI$2:AI$2369,Observed!$A$2:$A$2369,$A609,Observed!$C$2:$C$2369,$C609),"")</f>
        <v/>
      </c>
      <c r="AJ609" s="41" t="str">
        <f>IF(ISNUMBER(AVERAGEIFS(Observed!AJ$2:AJ$2369,Observed!$A$2:$A$2369,$A609,Observed!$C$2:$C$2369,$C609)),AVERAGEIFS(Observed!AJ$2:AJ$2369,Observed!$A$2:$A$2369,$A609,Observed!$C$2:$C$2369,$C609),"")</f>
        <v/>
      </c>
      <c r="AK609" s="40" t="str">
        <f>IF(ISNUMBER(AVERAGEIFS(Observed!AK$2:AK$2369,Observed!$A$2:$A$2369,$A609,Observed!$C$2:$C$2369,$C609)),AVERAGEIFS(Observed!AK$2:AK$2369,Observed!$A$2:$A$2369,$A609,Observed!$C$2:$C$2369,$C609),"")</f>
        <v/>
      </c>
      <c r="AL609" s="41" t="str">
        <f>IF(ISNUMBER(AVERAGEIFS(Observed!AL$2:AL$2369,Observed!$A$2:$A$2369,$A609,Observed!$C$2:$C$2369,$C609)),AVERAGEIFS(Observed!AL$2:AL$2369,Observed!$A$2:$A$2369,$A609,Observed!$C$2:$C$2369,$C609),"")</f>
        <v/>
      </c>
      <c r="AM609" s="40" t="str">
        <f>IF(ISNUMBER(AVERAGEIFS(Observed!AM$2:AM$2369,Observed!$A$2:$A$2369,$A609,Observed!$C$2:$C$2369,$C609)),AVERAGEIFS(Observed!AM$2:AM$2369,Observed!$A$2:$A$2369,$A609,Observed!$C$2:$C$2369,$C609),"")</f>
        <v/>
      </c>
      <c r="AN609" s="40" t="str">
        <f>IF(ISNUMBER(AVERAGEIFS(Observed!AN$2:AN$2369,Observed!$A$2:$A$2369,$A609,Observed!$C$2:$C$2369,$C609)),AVERAGEIFS(Observed!AN$2:AN$2369,Observed!$A$2:$A$2369,$A609,Observed!$C$2:$C$2369,$C609),"")</f>
        <v/>
      </c>
      <c r="AO609" s="40" t="str">
        <f>IF(ISNUMBER(AVERAGEIFS(Observed!AO$2:AO$2369,Observed!$A$2:$A$2369,$A609,Observed!$C$2:$C$2369,$C609)),AVERAGEIFS(Observed!AO$2:AO$2369,Observed!$A$2:$A$2369,$A609,Observed!$C$2:$C$2369,$C609),"")</f>
        <v/>
      </c>
      <c r="AP609" s="41" t="str">
        <f>IF(ISNUMBER(AVERAGEIFS(Observed!AP$2:AP$2369,Observed!$A$2:$A$2369,$A609,Observed!$C$2:$C$2369,$C609)),AVERAGEIFS(Observed!AP$2:AP$2369,Observed!$A$2:$A$2369,$A609,Observed!$C$2:$C$2369,$C609),"")</f>
        <v/>
      </c>
      <c r="AQ609" s="40" t="str">
        <f>IF(ISNUMBER(AVERAGEIFS(Observed!AQ$2:AQ$2369,Observed!$A$2:$A$2369,$A609,Observed!$C$2:$C$2369,$C609)),AVERAGEIFS(Observed!AQ$2:AQ$2369,Observed!$A$2:$A$2369,$A609,Observed!$C$2:$C$2369,$C609),"")</f>
        <v/>
      </c>
      <c r="AR609" s="40" t="str">
        <f>IF(ISNUMBER(AVERAGEIFS(Observed!AR$2:AR$2369,Observed!$A$2:$A$2369,$A609,Observed!$C$2:$C$2369,$C609)),AVERAGEIFS(Observed!AR$2:AR$2369,Observed!$A$2:$A$2369,$A609,Observed!$C$2:$C$2369,$C609),"")</f>
        <v/>
      </c>
      <c r="AS609" s="3">
        <f>COUNTIFS(Observed!$A$2:$A$2369,$A609,Observed!$C$2:$C$2369,$C609)</f>
        <v>3</v>
      </c>
      <c r="AT609" s="3">
        <f t="shared" si="9"/>
        <v>1</v>
      </c>
    </row>
    <row r="610" spans="1:46" x14ac:dyDescent="0.25">
      <c r="A610" t="s">
        <v>73</v>
      </c>
      <c r="B610" t="s">
        <v>68</v>
      </c>
      <c r="C610" s="7">
        <v>42293</v>
      </c>
      <c r="D610" t="s">
        <v>101</v>
      </c>
      <c r="F610">
        <v>350</v>
      </c>
      <c r="J610" t="s">
        <v>97</v>
      </c>
      <c r="K610" t="s">
        <v>79</v>
      </c>
      <c r="L610">
        <v>6</v>
      </c>
      <c r="M610" t="s">
        <v>74</v>
      </c>
      <c r="N610" s="39">
        <f>IF(ISNUMBER(AVERAGEIFS(Observed!N$2:N$2369,Observed!$A$2:$A$2369,$A610,Observed!$C$2:$C$2369,$C610)),AVERAGEIFS(Observed!N$2:N$2369,Observed!$A$2:$A$2369,$A610,Observed!$C$2:$C$2369,$C610),"")</f>
        <v>1037.6666666666667</v>
      </c>
      <c r="O610" s="40">
        <f>IF(ISNUMBER(AVERAGEIFS(Observed!O$2:O$2369,Observed!$A$2:$A$2369,$A610,Observed!$C$2:$C$2369,$C610)),AVERAGEIFS(Observed!O$2:O$2369,Observed!$A$2:$A$2369,$A610,Observed!$C$2:$C$2369,$C610),"")</f>
        <v>103.76666666666667</v>
      </c>
      <c r="P610" s="40" t="str">
        <f>IF(ISNUMBER(AVERAGEIFS(Observed!P$2:P$2369,Observed!$A$2:$A$2369,$A610,Observed!$C$2:$C$2369,$C610)),AVERAGEIFS(Observed!P$2:P$2369,Observed!$A$2:$A$2369,$A610,Observed!$C$2:$C$2369,$C610),"")</f>
        <v/>
      </c>
      <c r="Q610" s="40" t="str">
        <f>IF(ISNUMBER(AVERAGEIFS(Observed!Q$2:Q$2369,Observed!$A$2:$A$2369,$A610,Observed!$C$2:$C$2369,$C610)),AVERAGEIFS(Observed!Q$2:Q$2369,Observed!$A$2:$A$2369,$A610,Observed!$C$2:$C$2369,$C610),"")</f>
        <v/>
      </c>
      <c r="R610" s="40" t="str">
        <f>IF(ISNUMBER(AVERAGEIFS(Observed!R$2:R$2369,Observed!$A$2:$A$2369,$A610,Observed!$C$2:$C$2369,$C610)),AVERAGEIFS(Observed!R$2:R$2369,Observed!$A$2:$A$2369,$A610,Observed!$C$2:$C$2369,$C610),"")</f>
        <v/>
      </c>
      <c r="S610" s="41" t="str">
        <f>IF(ISNUMBER(AVERAGEIFS(Observed!S$2:S$2369,Observed!$A$2:$A$2369,$A610,Observed!$C$2:$C$2369,$C610)),AVERAGEIFS(Observed!S$2:S$2369,Observed!$A$2:$A$2369,$A610,Observed!$C$2:$C$2369,$C610),"")</f>
        <v/>
      </c>
      <c r="T610" s="41" t="str">
        <f>IF(ISNUMBER(AVERAGEIFS(Observed!T$2:T$2369,Observed!$A$2:$A$2369,$A610,Observed!$C$2:$C$2369,$C610)),AVERAGEIFS(Observed!T$2:T$2369,Observed!$A$2:$A$2369,$A610,Observed!$C$2:$C$2369,$C610),"")</f>
        <v/>
      </c>
      <c r="U610" s="41" t="str">
        <f>IF(ISNUMBER(AVERAGEIFS(Observed!U$2:U$2369,Observed!$A$2:$A$2369,$A610,Observed!$C$2:$C$2369,$C610)),AVERAGEIFS(Observed!U$2:U$2369,Observed!$A$2:$A$2369,$A610,Observed!$C$2:$C$2369,$C610),"")</f>
        <v/>
      </c>
      <c r="V610" s="40" t="str">
        <f>IF(ISNUMBER(AVERAGEIFS(Observed!V$2:V$2369,Observed!$A$2:$A$2369,$A610,Observed!$C$2:$C$2369,$C610)),AVERAGEIFS(Observed!V$2:V$2369,Observed!$A$2:$A$2369,$A610,Observed!$C$2:$C$2369,$C610),"")</f>
        <v/>
      </c>
      <c r="W610" s="8" t="str">
        <f>IF(ISNUMBER(AVERAGEIFS(Observed!W$2:W$2369,Observed!$A$2:$A$2369,$A610,Observed!$C$2:$C$2369,$C610)),AVERAGEIFS(Observed!W$2:W$2369,Observed!$A$2:$A$2369,$A610,Observed!$C$2:$C$2369,$C610),"")</f>
        <v/>
      </c>
      <c r="X610" s="8" t="str">
        <f>IF(ISNUMBER(AVERAGEIFS(Observed!X$2:X$2369,Observed!$A$2:$A$2369,$A610,Observed!$C$2:$C$2369,$C610)),AVERAGEIFS(Observed!X$2:X$2369,Observed!$A$2:$A$2369,$A610,Observed!$C$2:$C$2369,$C610),"")</f>
        <v/>
      </c>
      <c r="Y610" s="40" t="str">
        <f>IF(ISNUMBER(AVERAGEIFS(Observed!Y$2:Y$2369,Observed!$A$2:$A$2369,$A610,Observed!$C$2:$C$2369,$C610)),AVERAGEIFS(Observed!Y$2:Y$2369,Observed!$A$2:$A$2369,$A610,Observed!$C$2:$C$2369,$C610),"")</f>
        <v/>
      </c>
      <c r="Z610" s="40" t="str">
        <f>IF(ISNUMBER(AVERAGEIFS(Observed!Z$2:Z$2369,Observed!$A$2:$A$2369,$A610,Observed!$C$2:$C$2369,$C610)),AVERAGEIFS(Observed!Z$2:Z$2369,Observed!$A$2:$A$2369,$A610,Observed!$C$2:$C$2369,$C610),"")</f>
        <v/>
      </c>
      <c r="AA610" s="40" t="str">
        <f>IF(ISNUMBER(AVERAGEIFS(Observed!AA$2:AA$2369,Observed!$A$2:$A$2369,$A610,Observed!$C$2:$C$2369,$C610)),AVERAGEIFS(Observed!AA$2:AA$2369,Observed!$A$2:$A$2369,$A610,Observed!$C$2:$C$2369,$C610),"")</f>
        <v/>
      </c>
      <c r="AB610" s="40" t="str">
        <f>IF(ISNUMBER(AVERAGEIFS(Observed!AB$2:AB$2369,Observed!$A$2:$A$2369,$A610,Observed!$C$2:$C$2369,$C610)),AVERAGEIFS(Observed!AB$2:AB$2369,Observed!$A$2:$A$2369,$A610,Observed!$C$2:$C$2369,$C610),"")</f>
        <v/>
      </c>
      <c r="AC610" s="40" t="str">
        <f>IF(ISNUMBER(AVERAGEIFS(Observed!AC$2:AC$2369,Observed!$A$2:$A$2369,$A610,Observed!$C$2:$C$2369,$C610)),AVERAGEIFS(Observed!AC$2:AC$2369,Observed!$A$2:$A$2369,$A610,Observed!$C$2:$C$2369,$C610),"")</f>
        <v/>
      </c>
      <c r="AD610" s="40" t="str">
        <f>IF(ISNUMBER(AVERAGEIFS(Observed!AD$2:AD$2369,Observed!$A$2:$A$2369,$A610,Observed!$C$2:$C$2369,$C610)),AVERAGEIFS(Observed!AD$2:AD$2369,Observed!$A$2:$A$2369,$A610,Observed!$C$2:$C$2369,$C610),"")</f>
        <v/>
      </c>
      <c r="AE610" s="40" t="str">
        <f>IF(ISNUMBER(AVERAGEIFS(Observed!AE$2:AE$2369,Observed!$A$2:$A$2369,$A610,Observed!$C$2:$C$2369,$C610)),AVERAGEIFS(Observed!AE$2:AE$2369,Observed!$A$2:$A$2369,$A610,Observed!$C$2:$C$2369,$C610),"")</f>
        <v/>
      </c>
      <c r="AF610" s="40" t="str">
        <f>IF(ISNUMBER(AVERAGEIFS(Observed!AF$2:AF$2369,Observed!$A$2:$A$2369,$A610,Observed!$C$2:$C$2369,$C610)),AVERAGEIFS(Observed!AF$2:AF$2369,Observed!$A$2:$A$2369,$A610,Observed!$C$2:$C$2369,$C610),"")</f>
        <v/>
      </c>
      <c r="AG610" s="40" t="str">
        <f>IF(ISNUMBER(AVERAGEIFS(Observed!AG$2:AG$2369,Observed!$A$2:$A$2369,$A610,Observed!$C$2:$C$2369,$C610)),AVERAGEIFS(Observed!AG$2:AG$2369,Observed!$A$2:$A$2369,$A610,Observed!$C$2:$C$2369,$C610),"")</f>
        <v/>
      </c>
      <c r="AH610" s="41" t="str">
        <f>IF(ISNUMBER(AVERAGEIFS(Observed!AH$2:AH$2369,Observed!$A$2:$A$2369,$A610,Observed!$C$2:$C$2369,$C610)),AVERAGEIFS(Observed!AH$2:AH$2369,Observed!$A$2:$A$2369,$A610,Observed!$C$2:$C$2369,$C610),"")</f>
        <v/>
      </c>
      <c r="AI610" s="41" t="str">
        <f>IF(ISNUMBER(AVERAGEIFS(Observed!AI$2:AI$2369,Observed!$A$2:$A$2369,$A610,Observed!$C$2:$C$2369,$C610)),AVERAGEIFS(Observed!AI$2:AI$2369,Observed!$A$2:$A$2369,$A610,Observed!$C$2:$C$2369,$C610),"")</f>
        <v/>
      </c>
      <c r="AJ610" s="41" t="str">
        <f>IF(ISNUMBER(AVERAGEIFS(Observed!AJ$2:AJ$2369,Observed!$A$2:$A$2369,$A610,Observed!$C$2:$C$2369,$C610)),AVERAGEIFS(Observed!AJ$2:AJ$2369,Observed!$A$2:$A$2369,$A610,Observed!$C$2:$C$2369,$C610),"")</f>
        <v/>
      </c>
      <c r="AK610" s="40" t="str">
        <f>IF(ISNUMBER(AVERAGEIFS(Observed!AK$2:AK$2369,Observed!$A$2:$A$2369,$A610,Observed!$C$2:$C$2369,$C610)),AVERAGEIFS(Observed!AK$2:AK$2369,Observed!$A$2:$A$2369,$A610,Observed!$C$2:$C$2369,$C610),"")</f>
        <v/>
      </c>
      <c r="AL610" s="41" t="str">
        <f>IF(ISNUMBER(AVERAGEIFS(Observed!AL$2:AL$2369,Observed!$A$2:$A$2369,$A610,Observed!$C$2:$C$2369,$C610)),AVERAGEIFS(Observed!AL$2:AL$2369,Observed!$A$2:$A$2369,$A610,Observed!$C$2:$C$2369,$C610),"")</f>
        <v/>
      </c>
      <c r="AM610" s="40" t="str">
        <f>IF(ISNUMBER(AVERAGEIFS(Observed!AM$2:AM$2369,Observed!$A$2:$A$2369,$A610,Observed!$C$2:$C$2369,$C610)),AVERAGEIFS(Observed!AM$2:AM$2369,Observed!$A$2:$A$2369,$A610,Observed!$C$2:$C$2369,$C610),"")</f>
        <v/>
      </c>
      <c r="AN610" s="40" t="str">
        <f>IF(ISNUMBER(AVERAGEIFS(Observed!AN$2:AN$2369,Observed!$A$2:$A$2369,$A610,Observed!$C$2:$C$2369,$C610)),AVERAGEIFS(Observed!AN$2:AN$2369,Observed!$A$2:$A$2369,$A610,Observed!$C$2:$C$2369,$C610),"")</f>
        <v/>
      </c>
      <c r="AO610" s="40" t="str">
        <f>IF(ISNUMBER(AVERAGEIFS(Observed!AO$2:AO$2369,Observed!$A$2:$A$2369,$A610,Observed!$C$2:$C$2369,$C610)),AVERAGEIFS(Observed!AO$2:AO$2369,Observed!$A$2:$A$2369,$A610,Observed!$C$2:$C$2369,$C610),"")</f>
        <v/>
      </c>
      <c r="AP610" s="41" t="str">
        <f>IF(ISNUMBER(AVERAGEIFS(Observed!AP$2:AP$2369,Observed!$A$2:$A$2369,$A610,Observed!$C$2:$C$2369,$C610)),AVERAGEIFS(Observed!AP$2:AP$2369,Observed!$A$2:$A$2369,$A610,Observed!$C$2:$C$2369,$C610),"")</f>
        <v/>
      </c>
      <c r="AQ610" s="40" t="str">
        <f>IF(ISNUMBER(AVERAGEIFS(Observed!AQ$2:AQ$2369,Observed!$A$2:$A$2369,$A610,Observed!$C$2:$C$2369,$C610)),AVERAGEIFS(Observed!AQ$2:AQ$2369,Observed!$A$2:$A$2369,$A610,Observed!$C$2:$C$2369,$C610),"")</f>
        <v/>
      </c>
      <c r="AR610" s="40" t="str">
        <f>IF(ISNUMBER(AVERAGEIFS(Observed!AR$2:AR$2369,Observed!$A$2:$A$2369,$A610,Observed!$C$2:$C$2369,$C610)),AVERAGEIFS(Observed!AR$2:AR$2369,Observed!$A$2:$A$2369,$A610,Observed!$C$2:$C$2369,$C610),"")</f>
        <v/>
      </c>
      <c r="AS610" s="3">
        <f>COUNTIFS(Observed!$A$2:$A$2369,$A610,Observed!$C$2:$C$2369,$C610)</f>
        <v>3</v>
      </c>
      <c r="AT610" s="3">
        <f t="shared" si="9"/>
        <v>1</v>
      </c>
    </row>
    <row r="611" spans="1:46" x14ac:dyDescent="0.25">
      <c r="A611" t="s">
        <v>72</v>
      </c>
      <c r="B611" t="s">
        <v>68</v>
      </c>
      <c r="C611" s="7">
        <v>42293</v>
      </c>
      <c r="D611" t="s">
        <v>101</v>
      </c>
      <c r="F611">
        <v>500</v>
      </c>
      <c r="J611" t="s">
        <v>97</v>
      </c>
      <c r="K611" t="s">
        <v>79</v>
      </c>
      <c r="L611">
        <v>6</v>
      </c>
      <c r="M611" t="s">
        <v>74</v>
      </c>
      <c r="N611" s="39">
        <f>IF(ISNUMBER(AVERAGEIFS(Observed!N$2:N$2369,Observed!$A$2:$A$2369,$A611,Observed!$C$2:$C$2369,$C611)),AVERAGEIFS(Observed!N$2:N$2369,Observed!$A$2:$A$2369,$A611,Observed!$C$2:$C$2369,$C611),"")</f>
        <v>1106.4666666666667</v>
      </c>
      <c r="O611" s="40">
        <f>IF(ISNUMBER(AVERAGEIFS(Observed!O$2:O$2369,Observed!$A$2:$A$2369,$A611,Observed!$C$2:$C$2369,$C611)),AVERAGEIFS(Observed!O$2:O$2369,Observed!$A$2:$A$2369,$A611,Observed!$C$2:$C$2369,$C611),"")</f>
        <v>110.64666666666666</v>
      </c>
      <c r="P611" s="40" t="str">
        <f>IF(ISNUMBER(AVERAGEIFS(Observed!P$2:P$2369,Observed!$A$2:$A$2369,$A611,Observed!$C$2:$C$2369,$C611)),AVERAGEIFS(Observed!P$2:P$2369,Observed!$A$2:$A$2369,$A611,Observed!$C$2:$C$2369,$C611),"")</f>
        <v/>
      </c>
      <c r="Q611" s="40" t="str">
        <f>IF(ISNUMBER(AVERAGEIFS(Observed!Q$2:Q$2369,Observed!$A$2:$A$2369,$A611,Observed!$C$2:$C$2369,$C611)),AVERAGEIFS(Observed!Q$2:Q$2369,Observed!$A$2:$A$2369,$A611,Observed!$C$2:$C$2369,$C611),"")</f>
        <v/>
      </c>
      <c r="R611" s="40" t="str">
        <f>IF(ISNUMBER(AVERAGEIFS(Observed!R$2:R$2369,Observed!$A$2:$A$2369,$A611,Observed!$C$2:$C$2369,$C611)),AVERAGEIFS(Observed!R$2:R$2369,Observed!$A$2:$A$2369,$A611,Observed!$C$2:$C$2369,$C611),"")</f>
        <v/>
      </c>
      <c r="S611" s="41" t="str">
        <f>IF(ISNUMBER(AVERAGEIFS(Observed!S$2:S$2369,Observed!$A$2:$A$2369,$A611,Observed!$C$2:$C$2369,$C611)),AVERAGEIFS(Observed!S$2:S$2369,Observed!$A$2:$A$2369,$A611,Observed!$C$2:$C$2369,$C611),"")</f>
        <v/>
      </c>
      <c r="T611" s="41" t="str">
        <f>IF(ISNUMBER(AVERAGEIFS(Observed!T$2:T$2369,Observed!$A$2:$A$2369,$A611,Observed!$C$2:$C$2369,$C611)),AVERAGEIFS(Observed!T$2:T$2369,Observed!$A$2:$A$2369,$A611,Observed!$C$2:$C$2369,$C611),"")</f>
        <v/>
      </c>
      <c r="U611" s="41" t="str">
        <f>IF(ISNUMBER(AVERAGEIFS(Observed!U$2:U$2369,Observed!$A$2:$A$2369,$A611,Observed!$C$2:$C$2369,$C611)),AVERAGEIFS(Observed!U$2:U$2369,Observed!$A$2:$A$2369,$A611,Observed!$C$2:$C$2369,$C611),"")</f>
        <v/>
      </c>
      <c r="V611" s="40" t="str">
        <f>IF(ISNUMBER(AVERAGEIFS(Observed!V$2:V$2369,Observed!$A$2:$A$2369,$A611,Observed!$C$2:$C$2369,$C611)),AVERAGEIFS(Observed!V$2:V$2369,Observed!$A$2:$A$2369,$A611,Observed!$C$2:$C$2369,$C611),"")</f>
        <v/>
      </c>
      <c r="W611" s="8" t="str">
        <f>IF(ISNUMBER(AVERAGEIFS(Observed!W$2:W$2369,Observed!$A$2:$A$2369,$A611,Observed!$C$2:$C$2369,$C611)),AVERAGEIFS(Observed!W$2:W$2369,Observed!$A$2:$A$2369,$A611,Observed!$C$2:$C$2369,$C611),"")</f>
        <v/>
      </c>
      <c r="X611" s="8" t="str">
        <f>IF(ISNUMBER(AVERAGEIFS(Observed!X$2:X$2369,Observed!$A$2:$A$2369,$A611,Observed!$C$2:$C$2369,$C611)),AVERAGEIFS(Observed!X$2:X$2369,Observed!$A$2:$A$2369,$A611,Observed!$C$2:$C$2369,$C611),"")</f>
        <v/>
      </c>
      <c r="Y611" s="40" t="str">
        <f>IF(ISNUMBER(AVERAGEIFS(Observed!Y$2:Y$2369,Observed!$A$2:$A$2369,$A611,Observed!$C$2:$C$2369,$C611)),AVERAGEIFS(Observed!Y$2:Y$2369,Observed!$A$2:$A$2369,$A611,Observed!$C$2:$C$2369,$C611),"")</f>
        <v/>
      </c>
      <c r="Z611" s="40" t="str">
        <f>IF(ISNUMBER(AVERAGEIFS(Observed!Z$2:Z$2369,Observed!$A$2:$A$2369,$A611,Observed!$C$2:$C$2369,$C611)),AVERAGEIFS(Observed!Z$2:Z$2369,Observed!$A$2:$A$2369,$A611,Observed!$C$2:$C$2369,$C611),"")</f>
        <v/>
      </c>
      <c r="AA611" s="40" t="str">
        <f>IF(ISNUMBER(AVERAGEIFS(Observed!AA$2:AA$2369,Observed!$A$2:$A$2369,$A611,Observed!$C$2:$C$2369,$C611)),AVERAGEIFS(Observed!AA$2:AA$2369,Observed!$A$2:$A$2369,$A611,Observed!$C$2:$C$2369,$C611),"")</f>
        <v/>
      </c>
      <c r="AB611" s="40" t="str">
        <f>IF(ISNUMBER(AVERAGEIFS(Observed!AB$2:AB$2369,Observed!$A$2:$A$2369,$A611,Observed!$C$2:$C$2369,$C611)),AVERAGEIFS(Observed!AB$2:AB$2369,Observed!$A$2:$A$2369,$A611,Observed!$C$2:$C$2369,$C611),"")</f>
        <v/>
      </c>
      <c r="AC611" s="40" t="str">
        <f>IF(ISNUMBER(AVERAGEIFS(Observed!AC$2:AC$2369,Observed!$A$2:$A$2369,$A611,Observed!$C$2:$C$2369,$C611)),AVERAGEIFS(Observed!AC$2:AC$2369,Observed!$A$2:$A$2369,$A611,Observed!$C$2:$C$2369,$C611),"")</f>
        <v/>
      </c>
      <c r="AD611" s="40" t="str">
        <f>IF(ISNUMBER(AVERAGEIFS(Observed!AD$2:AD$2369,Observed!$A$2:$A$2369,$A611,Observed!$C$2:$C$2369,$C611)),AVERAGEIFS(Observed!AD$2:AD$2369,Observed!$A$2:$A$2369,$A611,Observed!$C$2:$C$2369,$C611),"")</f>
        <v/>
      </c>
      <c r="AE611" s="40" t="str">
        <f>IF(ISNUMBER(AVERAGEIFS(Observed!AE$2:AE$2369,Observed!$A$2:$A$2369,$A611,Observed!$C$2:$C$2369,$C611)),AVERAGEIFS(Observed!AE$2:AE$2369,Observed!$A$2:$A$2369,$A611,Observed!$C$2:$C$2369,$C611),"")</f>
        <v/>
      </c>
      <c r="AF611" s="40" t="str">
        <f>IF(ISNUMBER(AVERAGEIFS(Observed!AF$2:AF$2369,Observed!$A$2:$A$2369,$A611,Observed!$C$2:$C$2369,$C611)),AVERAGEIFS(Observed!AF$2:AF$2369,Observed!$A$2:$A$2369,$A611,Observed!$C$2:$C$2369,$C611),"")</f>
        <v/>
      </c>
      <c r="AG611" s="40" t="str">
        <f>IF(ISNUMBER(AVERAGEIFS(Observed!AG$2:AG$2369,Observed!$A$2:$A$2369,$A611,Observed!$C$2:$C$2369,$C611)),AVERAGEIFS(Observed!AG$2:AG$2369,Observed!$A$2:$A$2369,$A611,Observed!$C$2:$C$2369,$C611),"")</f>
        <v/>
      </c>
      <c r="AH611" s="41" t="str">
        <f>IF(ISNUMBER(AVERAGEIFS(Observed!AH$2:AH$2369,Observed!$A$2:$A$2369,$A611,Observed!$C$2:$C$2369,$C611)),AVERAGEIFS(Observed!AH$2:AH$2369,Observed!$A$2:$A$2369,$A611,Observed!$C$2:$C$2369,$C611),"")</f>
        <v/>
      </c>
      <c r="AI611" s="41" t="str">
        <f>IF(ISNUMBER(AVERAGEIFS(Observed!AI$2:AI$2369,Observed!$A$2:$A$2369,$A611,Observed!$C$2:$C$2369,$C611)),AVERAGEIFS(Observed!AI$2:AI$2369,Observed!$A$2:$A$2369,$A611,Observed!$C$2:$C$2369,$C611),"")</f>
        <v/>
      </c>
      <c r="AJ611" s="41" t="str">
        <f>IF(ISNUMBER(AVERAGEIFS(Observed!AJ$2:AJ$2369,Observed!$A$2:$A$2369,$A611,Observed!$C$2:$C$2369,$C611)),AVERAGEIFS(Observed!AJ$2:AJ$2369,Observed!$A$2:$A$2369,$A611,Observed!$C$2:$C$2369,$C611),"")</f>
        <v/>
      </c>
      <c r="AK611" s="40" t="str">
        <f>IF(ISNUMBER(AVERAGEIFS(Observed!AK$2:AK$2369,Observed!$A$2:$A$2369,$A611,Observed!$C$2:$C$2369,$C611)),AVERAGEIFS(Observed!AK$2:AK$2369,Observed!$A$2:$A$2369,$A611,Observed!$C$2:$C$2369,$C611),"")</f>
        <v/>
      </c>
      <c r="AL611" s="41" t="str">
        <f>IF(ISNUMBER(AVERAGEIFS(Observed!AL$2:AL$2369,Observed!$A$2:$A$2369,$A611,Observed!$C$2:$C$2369,$C611)),AVERAGEIFS(Observed!AL$2:AL$2369,Observed!$A$2:$A$2369,$A611,Observed!$C$2:$C$2369,$C611),"")</f>
        <v/>
      </c>
      <c r="AM611" s="40" t="str">
        <f>IF(ISNUMBER(AVERAGEIFS(Observed!AM$2:AM$2369,Observed!$A$2:$A$2369,$A611,Observed!$C$2:$C$2369,$C611)),AVERAGEIFS(Observed!AM$2:AM$2369,Observed!$A$2:$A$2369,$A611,Observed!$C$2:$C$2369,$C611),"")</f>
        <v/>
      </c>
      <c r="AN611" s="40" t="str">
        <f>IF(ISNUMBER(AVERAGEIFS(Observed!AN$2:AN$2369,Observed!$A$2:$A$2369,$A611,Observed!$C$2:$C$2369,$C611)),AVERAGEIFS(Observed!AN$2:AN$2369,Observed!$A$2:$A$2369,$A611,Observed!$C$2:$C$2369,$C611),"")</f>
        <v/>
      </c>
      <c r="AO611" s="40" t="str">
        <f>IF(ISNUMBER(AVERAGEIFS(Observed!AO$2:AO$2369,Observed!$A$2:$A$2369,$A611,Observed!$C$2:$C$2369,$C611)),AVERAGEIFS(Observed!AO$2:AO$2369,Observed!$A$2:$A$2369,$A611,Observed!$C$2:$C$2369,$C611),"")</f>
        <v/>
      </c>
      <c r="AP611" s="41" t="str">
        <f>IF(ISNUMBER(AVERAGEIFS(Observed!AP$2:AP$2369,Observed!$A$2:$A$2369,$A611,Observed!$C$2:$C$2369,$C611)),AVERAGEIFS(Observed!AP$2:AP$2369,Observed!$A$2:$A$2369,$A611,Observed!$C$2:$C$2369,$C611),"")</f>
        <v/>
      </c>
      <c r="AQ611" s="40" t="str">
        <f>IF(ISNUMBER(AVERAGEIFS(Observed!AQ$2:AQ$2369,Observed!$A$2:$A$2369,$A611,Observed!$C$2:$C$2369,$C611)),AVERAGEIFS(Observed!AQ$2:AQ$2369,Observed!$A$2:$A$2369,$A611,Observed!$C$2:$C$2369,$C611),"")</f>
        <v/>
      </c>
      <c r="AR611" s="40" t="str">
        <f>IF(ISNUMBER(AVERAGEIFS(Observed!AR$2:AR$2369,Observed!$A$2:$A$2369,$A611,Observed!$C$2:$C$2369,$C611)),AVERAGEIFS(Observed!AR$2:AR$2369,Observed!$A$2:$A$2369,$A611,Observed!$C$2:$C$2369,$C611),"")</f>
        <v/>
      </c>
      <c r="AS611" s="3">
        <f>COUNTIFS(Observed!$A$2:$A$2369,$A611,Observed!$C$2:$C$2369,$C611)</f>
        <v>3</v>
      </c>
      <c r="AT611" s="3">
        <f t="shared" si="9"/>
        <v>1</v>
      </c>
    </row>
    <row r="612" spans="1:46" x14ac:dyDescent="0.25">
      <c r="A612" t="s">
        <v>69</v>
      </c>
      <c r="B612" t="s">
        <v>68</v>
      </c>
      <c r="C612" s="7">
        <v>42299</v>
      </c>
      <c r="D612" t="s">
        <v>101</v>
      </c>
      <c r="F612">
        <v>0</v>
      </c>
      <c r="J612" t="s">
        <v>97</v>
      </c>
      <c r="K612" t="s">
        <v>79</v>
      </c>
      <c r="L612">
        <v>6</v>
      </c>
      <c r="M612" t="s">
        <v>75</v>
      </c>
      <c r="N612" s="39">
        <f>IF(ISNUMBER(AVERAGEIFS(Observed!N$2:N$2369,Observed!$A$2:$A$2369,$A612,Observed!$C$2:$C$2369,$C612)),AVERAGEIFS(Observed!N$2:N$2369,Observed!$A$2:$A$2369,$A612,Observed!$C$2:$C$2369,$C612),"")</f>
        <v>991.80000000000007</v>
      </c>
      <c r="O612" s="40">
        <f>IF(ISNUMBER(AVERAGEIFS(Observed!O$2:O$2369,Observed!$A$2:$A$2369,$A612,Observed!$C$2:$C$2369,$C612)),AVERAGEIFS(Observed!O$2:O$2369,Observed!$A$2:$A$2369,$A612,Observed!$C$2:$C$2369,$C612),"")</f>
        <v>99.18</v>
      </c>
      <c r="P612" s="40" t="str">
        <f>IF(ISNUMBER(AVERAGEIFS(Observed!P$2:P$2369,Observed!$A$2:$A$2369,$A612,Observed!$C$2:$C$2369,$C612)),AVERAGEIFS(Observed!P$2:P$2369,Observed!$A$2:$A$2369,$A612,Observed!$C$2:$C$2369,$C612),"")</f>
        <v/>
      </c>
      <c r="Q612" s="40" t="str">
        <f>IF(ISNUMBER(AVERAGEIFS(Observed!Q$2:Q$2369,Observed!$A$2:$A$2369,$A612,Observed!$C$2:$C$2369,$C612)),AVERAGEIFS(Observed!Q$2:Q$2369,Observed!$A$2:$A$2369,$A612,Observed!$C$2:$C$2369,$C612),"")</f>
        <v/>
      </c>
      <c r="R612" s="40" t="str">
        <f>IF(ISNUMBER(AVERAGEIFS(Observed!R$2:R$2369,Observed!$A$2:$A$2369,$A612,Observed!$C$2:$C$2369,$C612)),AVERAGEIFS(Observed!R$2:R$2369,Observed!$A$2:$A$2369,$A612,Observed!$C$2:$C$2369,$C612),"")</f>
        <v/>
      </c>
      <c r="S612" s="41" t="str">
        <f>IF(ISNUMBER(AVERAGEIFS(Observed!S$2:S$2369,Observed!$A$2:$A$2369,$A612,Observed!$C$2:$C$2369,$C612)),AVERAGEIFS(Observed!S$2:S$2369,Observed!$A$2:$A$2369,$A612,Observed!$C$2:$C$2369,$C612),"")</f>
        <v/>
      </c>
      <c r="T612" s="41" t="str">
        <f>IF(ISNUMBER(AVERAGEIFS(Observed!T$2:T$2369,Observed!$A$2:$A$2369,$A612,Observed!$C$2:$C$2369,$C612)),AVERAGEIFS(Observed!T$2:T$2369,Observed!$A$2:$A$2369,$A612,Observed!$C$2:$C$2369,$C612),"")</f>
        <v/>
      </c>
      <c r="U612" s="41" t="str">
        <f>IF(ISNUMBER(AVERAGEIFS(Observed!U$2:U$2369,Observed!$A$2:$A$2369,$A612,Observed!$C$2:$C$2369,$C612)),AVERAGEIFS(Observed!U$2:U$2369,Observed!$A$2:$A$2369,$A612,Observed!$C$2:$C$2369,$C612),"")</f>
        <v/>
      </c>
      <c r="V612" s="40" t="str">
        <f>IF(ISNUMBER(AVERAGEIFS(Observed!V$2:V$2369,Observed!$A$2:$A$2369,$A612,Observed!$C$2:$C$2369,$C612)),AVERAGEIFS(Observed!V$2:V$2369,Observed!$A$2:$A$2369,$A612,Observed!$C$2:$C$2369,$C612),"")</f>
        <v/>
      </c>
      <c r="W612" s="8" t="str">
        <f>IF(ISNUMBER(AVERAGEIFS(Observed!W$2:W$2369,Observed!$A$2:$A$2369,$A612,Observed!$C$2:$C$2369,$C612)),AVERAGEIFS(Observed!W$2:W$2369,Observed!$A$2:$A$2369,$A612,Observed!$C$2:$C$2369,$C612),"")</f>
        <v/>
      </c>
      <c r="X612" s="8" t="str">
        <f>IF(ISNUMBER(AVERAGEIFS(Observed!X$2:X$2369,Observed!$A$2:$A$2369,$A612,Observed!$C$2:$C$2369,$C612)),AVERAGEIFS(Observed!X$2:X$2369,Observed!$A$2:$A$2369,$A612,Observed!$C$2:$C$2369,$C612),"")</f>
        <v/>
      </c>
      <c r="Y612" s="40" t="str">
        <f>IF(ISNUMBER(AVERAGEIFS(Observed!Y$2:Y$2369,Observed!$A$2:$A$2369,$A612,Observed!$C$2:$C$2369,$C612)),AVERAGEIFS(Observed!Y$2:Y$2369,Observed!$A$2:$A$2369,$A612,Observed!$C$2:$C$2369,$C612),"")</f>
        <v/>
      </c>
      <c r="Z612" s="40" t="str">
        <f>IF(ISNUMBER(AVERAGEIFS(Observed!Z$2:Z$2369,Observed!$A$2:$A$2369,$A612,Observed!$C$2:$C$2369,$C612)),AVERAGEIFS(Observed!Z$2:Z$2369,Observed!$A$2:$A$2369,$A612,Observed!$C$2:$C$2369,$C612),"")</f>
        <v/>
      </c>
      <c r="AA612" s="40" t="str">
        <f>IF(ISNUMBER(AVERAGEIFS(Observed!AA$2:AA$2369,Observed!$A$2:$A$2369,$A612,Observed!$C$2:$C$2369,$C612)),AVERAGEIFS(Observed!AA$2:AA$2369,Observed!$A$2:$A$2369,$A612,Observed!$C$2:$C$2369,$C612),"")</f>
        <v/>
      </c>
      <c r="AB612" s="40" t="str">
        <f>IF(ISNUMBER(AVERAGEIFS(Observed!AB$2:AB$2369,Observed!$A$2:$A$2369,$A612,Observed!$C$2:$C$2369,$C612)),AVERAGEIFS(Observed!AB$2:AB$2369,Observed!$A$2:$A$2369,$A612,Observed!$C$2:$C$2369,$C612),"")</f>
        <v/>
      </c>
      <c r="AC612" s="40" t="str">
        <f>IF(ISNUMBER(AVERAGEIFS(Observed!AC$2:AC$2369,Observed!$A$2:$A$2369,$A612,Observed!$C$2:$C$2369,$C612)),AVERAGEIFS(Observed!AC$2:AC$2369,Observed!$A$2:$A$2369,$A612,Observed!$C$2:$C$2369,$C612),"")</f>
        <v/>
      </c>
      <c r="AD612" s="40" t="str">
        <f>IF(ISNUMBER(AVERAGEIFS(Observed!AD$2:AD$2369,Observed!$A$2:$A$2369,$A612,Observed!$C$2:$C$2369,$C612)),AVERAGEIFS(Observed!AD$2:AD$2369,Observed!$A$2:$A$2369,$A612,Observed!$C$2:$C$2369,$C612),"")</f>
        <v/>
      </c>
      <c r="AE612" s="40" t="str">
        <f>IF(ISNUMBER(AVERAGEIFS(Observed!AE$2:AE$2369,Observed!$A$2:$A$2369,$A612,Observed!$C$2:$C$2369,$C612)),AVERAGEIFS(Observed!AE$2:AE$2369,Observed!$A$2:$A$2369,$A612,Observed!$C$2:$C$2369,$C612),"")</f>
        <v/>
      </c>
      <c r="AF612" s="40" t="str">
        <f>IF(ISNUMBER(AVERAGEIFS(Observed!AF$2:AF$2369,Observed!$A$2:$A$2369,$A612,Observed!$C$2:$C$2369,$C612)),AVERAGEIFS(Observed!AF$2:AF$2369,Observed!$A$2:$A$2369,$A612,Observed!$C$2:$C$2369,$C612),"")</f>
        <v/>
      </c>
      <c r="AG612" s="40" t="str">
        <f>IF(ISNUMBER(AVERAGEIFS(Observed!AG$2:AG$2369,Observed!$A$2:$A$2369,$A612,Observed!$C$2:$C$2369,$C612)),AVERAGEIFS(Observed!AG$2:AG$2369,Observed!$A$2:$A$2369,$A612,Observed!$C$2:$C$2369,$C612),"")</f>
        <v/>
      </c>
      <c r="AH612" s="41" t="str">
        <f>IF(ISNUMBER(AVERAGEIFS(Observed!AH$2:AH$2369,Observed!$A$2:$A$2369,$A612,Observed!$C$2:$C$2369,$C612)),AVERAGEIFS(Observed!AH$2:AH$2369,Observed!$A$2:$A$2369,$A612,Observed!$C$2:$C$2369,$C612),"")</f>
        <v/>
      </c>
      <c r="AI612" s="41" t="str">
        <f>IF(ISNUMBER(AVERAGEIFS(Observed!AI$2:AI$2369,Observed!$A$2:$A$2369,$A612,Observed!$C$2:$C$2369,$C612)),AVERAGEIFS(Observed!AI$2:AI$2369,Observed!$A$2:$A$2369,$A612,Observed!$C$2:$C$2369,$C612),"")</f>
        <v/>
      </c>
      <c r="AJ612" s="41" t="str">
        <f>IF(ISNUMBER(AVERAGEIFS(Observed!AJ$2:AJ$2369,Observed!$A$2:$A$2369,$A612,Observed!$C$2:$C$2369,$C612)),AVERAGEIFS(Observed!AJ$2:AJ$2369,Observed!$A$2:$A$2369,$A612,Observed!$C$2:$C$2369,$C612),"")</f>
        <v/>
      </c>
      <c r="AK612" s="40" t="str">
        <f>IF(ISNUMBER(AVERAGEIFS(Observed!AK$2:AK$2369,Observed!$A$2:$A$2369,$A612,Observed!$C$2:$C$2369,$C612)),AVERAGEIFS(Observed!AK$2:AK$2369,Observed!$A$2:$A$2369,$A612,Observed!$C$2:$C$2369,$C612),"")</f>
        <v/>
      </c>
      <c r="AL612" s="41" t="str">
        <f>IF(ISNUMBER(AVERAGEIFS(Observed!AL$2:AL$2369,Observed!$A$2:$A$2369,$A612,Observed!$C$2:$C$2369,$C612)),AVERAGEIFS(Observed!AL$2:AL$2369,Observed!$A$2:$A$2369,$A612,Observed!$C$2:$C$2369,$C612),"")</f>
        <v/>
      </c>
      <c r="AM612" s="40" t="str">
        <f>IF(ISNUMBER(AVERAGEIFS(Observed!AM$2:AM$2369,Observed!$A$2:$A$2369,$A612,Observed!$C$2:$C$2369,$C612)),AVERAGEIFS(Observed!AM$2:AM$2369,Observed!$A$2:$A$2369,$A612,Observed!$C$2:$C$2369,$C612),"")</f>
        <v/>
      </c>
      <c r="AN612" s="40" t="str">
        <f>IF(ISNUMBER(AVERAGEIFS(Observed!AN$2:AN$2369,Observed!$A$2:$A$2369,$A612,Observed!$C$2:$C$2369,$C612)),AVERAGEIFS(Observed!AN$2:AN$2369,Observed!$A$2:$A$2369,$A612,Observed!$C$2:$C$2369,$C612),"")</f>
        <v/>
      </c>
      <c r="AO612" s="40" t="str">
        <f>IF(ISNUMBER(AVERAGEIFS(Observed!AO$2:AO$2369,Observed!$A$2:$A$2369,$A612,Observed!$C$2:$C$2369,$C612)),AVERAGEIFS(Observed!AO$2:AO$2369,Observed!$A$2:$A$2369,$A612,Observed!$C$2:$C$2369,$C612),"")</f>
        <v/>
      </c>
      <c r="AP612" s="41" t="str">
        <f>IF(ISNUMBER(AVERAGEIFS(Observed!AP$2:AP$2369,Observed!$A$2:$A$2369,$A612,Observed!$C$2:$C$2369,$C612)),AVERAGEIFS(Observed!AP$2:AP$2369,Observed!$A$2:$A$2369,$A612,Observed!$C$2:$C$2369,$C612),"")</f>
        <v/>
      </c>
      <c r="AQ612" s="40" t="str">
        <f>IF(ISNUMBER(AVERAGEIFS(Observed!AQ$2:AQ$2369,Observed!$A$2:$A$2369,$A612,Observed!$C$2:$C$2369,$C612)),AVERAGEIFS(Observed!AQ$2:AQ$2369,Observed!$A$2:$A$2369,$A612,Observed!$C$2:$C$2369,$C612),"")</f>
        <v/>
      </c>
      <c r="AR612" s="40" t="str">
        <f>IF(ISNUMBER(AVERAGEIFS(Observed!AR$2:AR$2369,Observed!$A$2:$A$2369,$A612,Observed!$C$2:$C$2369,$C612)),AVERAGEIFS(Observed!AR$2:AR$2369,Observed!$A$2:$A$2369,$A612,Observed!$C$2:$C$2369,$C612),"")</f>
        <v/>
      </c>
      <c r="AS612" s="3">
        <f>COUNTIFS(Observed!$A$2:$A$2369,$A612,Observed!$C$2:$C$2369,$C612)</f>
        <v>3</v>
      </c>
      <c r="AT612" s="3">
        <f t="shared" ref="AT612:AT675" si="10">COUNT(O612:AR612)</f>
        <v>1</v>
      </c>
    </row>
    <row r="613" spans="1:46" x14ac:dyDescent="0.25">
      <c r="A613" t="s">
        <v>71</v>
      </c>
      <c r="B613" t="s">
        <v>68</v>
      </c>
      <c r="C613" s="7">
        <v>42299</v>
      </c>
      <c r="D613" t="s">
        <v>101</v>
      </c>
      <c r="F613">
        <v>50</v>
      </c>
      <c r="J613" t="s">
        <v>97</v>
      </c>
      <c r="K613" t="s">
        <v>79</v>
      </c>
      <c r="L613">
        <v>6</v>
      </c>
      <c r="M613" t="s">
        <v>75</v>
      </c>
      <c r="N613" s="39">
        <f>IF(ISNUMBER(AVERAGEIFS(Observed!N$2:N$2369,Observed!$A$2:$A$2369,$A613,Observed!$C$2:$C$2369,$C613)),AVERAGEIFS(Observed!N$2:N$2369,Observed!$A$2:$A$2369,$A613,Observed!$C$2:$C$2369,$C613),"")</f>
        <v>1186.7333333333333</v>
      </c>
      <c r="O613" s="40">
        <f>IF(ISNUMBER(AVERAGEIFS(Observed!O$2:O$2369,Observed!$A$2:$A$2369,$A613,Observed!$C$2:$C$2369,$C613)),AVERAGEIFS(Observed!O$2:O$2369,Observed!$A$2:$A$2369,$A613,Observed!$C$2:$C$2369,$C613),"")</f>
        <v>118.67333333333333</v>
      </c>
      <c r="P613" s="40" t="str">
        <f>IF(ISNUMBER(AVERAGEIFS(Observed!P$2:P$2369,Observed!$A$2:$A$2369,$A613,Observed!$C$2:$C$2369,$C613)),AVERAGEIFS(Observed!P$2:P$2369,Observed!$A$2:$A$2369,$A613,Observed!$C$2:$C$2369,$C613),"")</f>
        <v/>
      </c>
      <c r="Q613" s="40" t="str">
        <f>IF(ISNUMBER(AVERAGEIFS(Observed!Q$2:Q$2369,Observed!$A$2:$A$2369,$A613,Observed!$C$2:$C$2369,$C613)),AVERAGEIFS(Observed!Q$2:Q$2369,Observed!$A$2:$A$2369,$A613,Observed!$C$2:$C$2369,$C613),"")</f>
        <v/>
      </c>
      <c r="R613" s="40" t="str">
        <f>IF(ISNUMBER(AVERAGEIFS(Observed!R$2:R$2369,Observed!$A$2:$A$2369,$A613,Observed!$C$2:$C$2369,$C613)),AVERAGEIFS(Observed!R$2:R$2369,Observed!$A$2:$A$2369,$A613,Observed!$C$2:$C$2369,$C613),"")</f>
        <v/>
      </c>
      <c r="S613" s="41" t="str">
        <f>IF(ISNUMBER(AVERAGEIFS(Observed!S$2:S$2369,Observed!$A$2:$A$2369,$A613,Observed!$C$2:$C$2369,$C613)),AVERAGEIFS(Observed!S$2:S$2369,Observed!$A$2:$A$2369,$A613,Observed!$C$2:$C$2369,$C613),"")</f>
        <v/>
      </c>
      <c r="T613" s="41" t="str">
        <f>IF(ISNUMBER(AVERAGEIFS(Observed!T$2:T$2369,Observed!$A$2:$A$2369,$A613,Observed!$C$2:$C$2369,$C613)),AVERAGEIFS(Observed!T$2:T$2369,Observed!$A$2:$A$2369,$A613,Observed!$C$2:$C$2369,$C613),"")</f>
        <v/>
      </c>
      <c r="U613" s="41" t="str">
        <f>IF(ISNUMBER(AVERAGEIFS(Observed!U$2:U$2369,Observed!$A$2:$A$2369,$A613,Observed!$C$2:$C$2369,$C613)),AVERAGEIFS(Observed!U$2:U$2369,Observed!$A$2:$A$2369,$A613,Observed!$C$2:$C$2369,$C613),"")</f>
        <v/>
      </c>
      <c r="V613" s="40" t="str">
        <f>IF(ISNUMBER(AVERAGEIFS(Observed!V$2:V$2369,Observed!$A$2:$A$2369,$A613,Observed!$C$2:$C$2369,$C613)),AVERAGEIFS(Observed!V$2:V$2369,Observed!$A$2:$A$2369,$A613,Observed!$C$2:$C$2369,$C613),"")</f>
        <v/>
      </c>
      <c r="W613" s="8" t="str">
        <f>IF(ISNUMBER(AVERAGEIFS(Observed!W$2:W$2369,Observed!$A$2:$A$2369,$A613,Observed!$C$2:$C$2369,$C613)),AVERAGEIFS(Observed!W$2:W$2369,Observed!$A$2:$A$2369,$A613,Observed!$C$2:$C$2369,$C613),"")</f>
        <v/>
      </c>
      <c r="X613" s="8" t="str">
        <f>IF(ISNUMBER(AVERAGEIFS(Observed!X$2:X$2369,Observed!$A$2:$A$2369,$A613,Observed!$C$2:$C$2369,$C613)),AVERAGEIFS(Observed!X$2:X$2369,Observed!$A$2:$A$2369,$A613,Observed!$C$2:$C$2369,$C613),"")</f>
        <v/>
      </c>
      <c r="Y613" s="40" t="str">
        <f>IF(ISNUMBER(AVERAGEIFS(Observed!Y$2:Y$2369,Observed!$A$2:$A$2369,$A613,Observed!$C$2:$C$2369,$C613)),AVERAGEIFS(Observed!Y$2:Y$2369,Observed!$A$2:$A$2369,$A613,Observed!$C$2:$C$2369,$C613),"")</f>
        <v/>
      </c>
      <c r="Z613" s="40" t="str">
        <f>IF(ISNUMBER(AVERAGEIFS(Observed!Z$2:Z$2369,Observed!$A$2:$A$2369,$A613,Observed!$C$2:$C$2369,$C613)),AVERAGEIFS(Observed!Z$2:Z$2369,Observed!$A$2:$A$2369,$A613,Observed!$C$2:$C$2369,$C613),"")</f>
        <v/>
      </c>
      <c r="AA613" s="40" t="str">
        <f>IF(ISNUMBER(AVERAGEIFS(Observed!AA$2:AA$2369,Observed!$A$2:$A$2369,$A613,Observed!$C$2:$C$2369,$C613)),AVERAGEIFS(Observed!AA$2:AA$2369,Observed!$A$2:$A$2369,$A613,Observed!$C$2:$C$2369,$C613),"")</f>
        <v/>
      </c>
      <c r="AB613" s="40" t="str">
        <f>IF(ISNUMBER(AVERAGEIFS(Observed!AB$2:AB$2369,Observed!$A$2:$A$2369,$A613,Observed!$C$2:$C$2369,$C613)),AVERAGEIFS(Observed!AB$2:AB$2369,Observed!$A$2:$A$2369,$A613,Observed!$C$2:$C$2369,$C613),"")</f>
        <v/>
      </c>
      <c r="AC613" s="40" t="str">
        <f>IF(ISNUMBER(AVERAGEIFS(Observed!AC$2:AC$2369,Observed!$A$2:$A$2369,$A613,Observed!$C$2:$C$2369,$C613)),AVERAGEIFS(Observed!AC$2:AC$2369,Observed!$A$2:$A$2369,$A613,Observed!$C$2:$C$2369,$C613),"")</f>
        <v/>
      </c>
      <c r="AD613" s="40" t="str">
        <f>IF(ISNUMBER(AVERAGEIFS(Observed!AD$2:AD$2369,Observed!$A$2:$A$2369,$A613,Observed!$C$2:$C$2369,$C613)),AVERAGEIFS(Observed!AD$2:AD$2369,Observed!$A$2:$A$2369,$A613,Observed!$C$2:$C$2369,$C613),"")</f>
        <v/>
      </c>
      <c r="AE613" s="40" t="str">
        <f>IF(ISNUMBER(AVERAGEIFS(Observed!AE$2:AE$2369,Observed!$A$2:$A$2369,$A613,Observed!$C$2:$C$2369,$C613)),AVERAGEIFS(Observed!AE$2:AE$2369,Observed!$A$2:$A$2369,$A613,Observed!$C$2:$C$2369,$C613),"")</f>
        <v/>
      </c>
      <c r="AF613" s="40" t="str">
        <f>IF(ISNUMBER(AVERAGEIFS(Observed!AF$2:AF$2369,Observed!$A$2:$A$2369,$A613,Observed!$C$2:$C$2369,$C613)),AVERAGEIFS(Observed!AF$2:AF$2369,Observed!$A$2:$A$2369,$A613,Observed!$C$2:$C$2369,$C613),"")</f>
        <v/>
      </c>
      <c r="AG613" s="40" t="str">
        <f>IF(ISNUMBER(AVERAGEIFS(Observed!AG$2:AG$2369,Observed!$A$2:$A$2369,$A613,Observed!$C$2:$C$2369,$C613)),AVERAGEIFS(Observed!AG$2:AG$2369,Observed!$A$2:$A$2369,$A613,Observed!$C$2:$C$2369,$C613),"")</f>
        <v/>
      </c>
      <c r="AH613" s="41" t="str">
        <f>IF(ISNUMBER(AVERAGEIFS(Observed!AH$2:AH$2369,Observed!$A$2:$A$2369,$A613,Observed!$C$2:$C$2369,$C613)),AVERAGEIFS(Observed!AH$2:AH$2369,Observed!$A$2:$A$2369,$A613,Observed!$C$2:$C$2369,$C613),"")</f>
        <v/>
      </c>
      <c r="AI613" s="41" t="str">
        <f>IF(ISNUMBER(AVERAGEIFS(Observed!AI$2:AI$2369,Observed!$A$2:$A$2369,$A613,Observed!$C$2:$C$2369,$C613)),AVERAGEIFS(Observed!AI$2:AI$2369,Observed!$A$2:$A$2369,$A613,Observed!$C$2:$C$2369,$C613),"")</f>
        <v/>
      </c>
      <c r="AJ613" s="41" t="str">
        <f>IF(ISNUMBER(AVERAGEIFS(Observed!AJ$2:AJ$2369,Observed!$A$2:$A$2369,$A613,Observed!$C$2:$C$2369,$C613)),AVERAGEIFS(Observed!AJ$2:AJ$2369,Observed!$A$2:$A$2369,$A613,Observed!$C$2:$C$2369,$C613),"")</f>
        <v/>
      </c>
      <c r="AK613" s="40" t="str">
        <f>IF(ISNUMBER(AVERAGEIFS(Observed!AK$2:AK$2369,Observed!$A$2:$A$2369,$A613,Observed!$C$2:$C$2369,$C613)),AVERAGEIFS(Observed!AK$2:AK$2369,Observed!$A$2:$A$2369,$A613,Observed!$C$2:$C$2369,$C613),"")</f>
        <v/>
      </c>
      <c r="AL613" s="41" t="str">
        <f>IF(ISNUMBER(AVERAGEIFS(Observed!AL$2:AL$2369,Observed!$A$2:$A$2369,$A613,Observed!$C$2:$C$2369,$C613)),AVERAGEIFS(Observed!AL$2:AL$2369,Observed!$A$2:$A$2369,$A613,Observed!$C$2:$C$2369,$C613),"")</f>
        <v/>
      </c>
      <c r="AM613" s="40" t="str">
        <f>IF(ISNUMBER(AVERAGEIFS(Observed!AM$2:AM$2369,Observed!$A$2:$A$2369,$A613,Observed!$C$2:$C$2369,$C613)),AVERAGEIFS(Observed!AM$2:AM$2369,Observed!$A$2:$A$2369,$A613,Observed!$C$2:$C$2369,$C613),"")</f>
        <v/>
      </c>
      <c r="AN613" s="40" t="str">
        <f>IF(ISNUMBER(AVERAGEIFS(Observed!AN$2:AN$2369,Observed!$A$2:$A$2369,$A613,Observed!$C$2:$C$2369,$C613)),AVERAGEIFS(Observed!AN$2:AN$2369,Observed!$A$2:$A$2369,$A613,Observed!$C$2:$C$2369,$C613),"")</f>
        <v/>
      </c>
      <c r="AO613" s="40" t="str">
        <f>IF(ISNUMBER(AVERAGEIFS(Observed!AO$2:AO$2369,Observed!$A$2:$A$2369,$A613,Observed!$C$2:$C$2369,$C613)),AVERAGEIFS(Observed!AO$2:AO$2369,Observed!$A$2:$A$2369,$A613,Observed!$C$2:$C$2369,$C613),"")</f>
        <v/>
      </c>
      <c r="AP613" s="41" t="str">
        <f>IF(ISNUMBER(AVERAGEIFS(Observed!AP$2:AP$2369,Observed!$A$2:$A$2369,$A613,Observed!$C$2:$C$2369,$C613)),AVERAGEIFS(Observed!AP$2:AP$2369,Observed!$A$2:$A$2369,$A613,Observed!$C$2:$C$2369,$C613),"")</f>
        <v/>
      </c>
      <c r="AQ613" s="40" t="str">
        <f>IF(ISNUMBER(AVERAGEIFS(Observed!AQ$2:AQ$2369,Observed!$A$2:$A$2369,$A613,Observed!$C$2:$C$2369,$C613)),AVERAGEIFS(Observed!AQ$2:AQ$2369,Observed!$A$2:$A$2369,$A613,Observed!$C$2:$C$2369,$C613),"")</f>
        <v/>
      </c>
      <c r="AR613" s="40" t="str">
        <f>IF(ISNUMBER(AVERAGEIFS(Observed!AR$2:AR$2369,Observed!$A$2:$A$2369,$A613,Observed!$C$2:$C$2369,$C613)),AVERAGEIFS(Observed!AR$2:AR$2369,Observed!$A$2:$A$2369,$A613,Observed!$C$2:$C$2369,$C613),"")</f>
        <v/>
      </c>
      <c r="AS613" s="3">
        <f>COUNTIFS(Observed!$A$2:$A$2369,$A613,Observed!$C$2:$C$2369,$C613)</f>
        <v>3</v>
      </c>
      <c r="AT613" s="3">
        <f t="shared" si="10"/>
        <v>1</v>
      </c>
    </row>
    <row r="614" spans="1:46" x14ac:dyDescent="0.25">
      <c r="A614" t="s">
        <v>70</v>
      </c>
      <c r="B614" t="s">
        <v>68</v>
      </c>
      <c r="C614" s="7">
        <v>42299</v>
      </c>
      <c r="D614" t="s">
        <v>101</v>
      </c>
      <c r="F614">
        <v>100</v>
      </c>
      <c r="J614" t="s">
        <v>97</v>
      </c>
      <c r="K614" t="s">
        <v>79</v>
      </c>
      <c r="L614">
        <v>6</v>
      </c>
      <c r="M614" t="s">
        <v>75</v>
      </c>
      <c r="N614" s="39">
        <f>IF(ISNUMBER(AVERAGEIFS(Observed!N$2:N$2369,Observed!$A$2:$A$2369,$A614,Observed!$C$2:$C$2369,$C614)),AVERAGEIFS(Observed!N$2:N$2369,Observed!$A$2:$A$2369,$A614,Observed!$C$2:$C$2369,$C614),"")</f>
        <v>1278.4666666666665</v>
      </c>
      <c r="O614" s="40">
        <f>IF(ISNUMBER(AVERAGEIFS(Observed!O$2:O$2369,Observed!$A$2:$A$2369,$A614,Observed!$C$2:$C$2369,$C614)),AVERAGEIFS(Observed!O$2:O$2369,Observed!$A$2:$A$2369,$A614,Observed!$C$2:$C$2369,$C614),"")</f>
        <v>127.84666666666665</v>
      </c>
      <c r="P614" s="40" t="str">
        <f>IF(ISNUMBER(AVERAGEIFS(Observed!P$2:P$2369,Observed!$A$2:$A$2369,$A614,Observed!$C$2:$C$2369,$C614)),AVERAGEIFS(Observed!P$2:P$2369,Observed!$A$2:$A$2369,$A614,Observed!$C$2:$C$2369,$C614),"")</f>
        <v/>
      </c>
      <c r="Q614" s="40" t="str">
        <f>IF(ISNUMBER(AVERAGEIFS(Observed!Q$2:Q$2369,Observed!$A$2:$A$2369,$A614,Observed!$C$2:$C$2369,$C614)),AVERAGEIFS(Observed!Q$2:Q$2369,Observed!$A$2:$A$2369,$A614,Observed!$C$2:$C$2369,$C614),"")</f>
        <v/>
      </c>
      <c r="R614" s="40" t="str">
        <f>IF(ISNUMBER(AVERAGEIFS(Observed!R$2:R$2369,Observed!$A$2:$A$2369,$A614,Observed!$C$2:$C$2369,$C614)),AVERAGEIFS(Observed!R$2:R$2369,Observed!$A$2:$A$2369,$A614,Observed!$C$2:$C$2369,$C614),"")</f>
        <v/>
      </c>
      <c r="S614" s="41" t="str">
        <f>IF(ISNUMBER(AVERAGEIFS(Observed!S$2:S$2369,Observed!$A$2:$A$2369,$A614,Observed!$C$2:$C$2369,$C614)),AVERAGEIFS(Observed!S$2:S$2369,Observed!$A$2:$A$2369,$A614,Observed!$C$2:$C$2369,$C614),"")</f>
        <v/>
      </c>
      <c r="T614" s="41" t="str">
        <f>IF(ISNUMBER(AVERAGEIFS(Observed!T$2:T$2369,Observed!$A$2:$A$2369,$A614,Observed!$C$2:$C$2369,$C614)),AVERAGEIFS(Observed!T$2:T$2369,Observed!$A$2:$A$2369,$A614,Observed!$C$2:$C$2369,$C614),"")</f>
        <v/>
      </c>
      <c r="U614" s="41" t="str">
        <f>IF(ISNUMBER(AVERAGEIFS(Observed!U$2:U$2369,Observed!$A$2:$A$2369,$A614,Observed!$C$2:$C$2369,$C614)),AVERAGEIFS(Observed!U$2:U$2369,Observed!$A$2:$A$2369,$A614,Observed!$C$2:$C$2369,$C614),"")</f>
        <v/>
      </c>
      <c r="V614" s="40" t="str">
        <f>IF(ISNUMBER(AVERAGEIFS(Observed!V$2:V$2369,Observed!$A$2:$A$2369,$A614,Observed!$C$2:$C$2369,$C614)),AVERAGEIFS(Observed!V$2:V$2369,Observed!$A$2:$A$2369,$A614,Observed!$C$2:$C$2369,$C614),"")</f>
        <v/>
      </c>
      <c r="W614" s="8" t="str">
        <f>IF(ISNUMBER(AVERAGEIFS(Observed!W$2:W$2369,Observed!$A$2:$A$2369,$A614,Observed!$C$2:$C$2369,$C614)),AVERAGEIFS(Observed!W$2:W$2369,Observed!$A$2:$A$2369,$A614,Observed!$C$2:$C$2369,$C614),"")</f>
        <v/>
      </c>
      <c r="X614" s="8" t="str">
        <f>IF(ISNUMBER(AVERAGEIFS(Observed!X$2:X$2369,Observed!$A$2:$A$2369,$A614,Observed!$C$2:$C$2369,$C614)),AVERAGEIFS(Observed!X$2:X$2369,Observed!$A$2:$A$2369,$A614,Observed!$C$2:$C$2369,$C614),"")</f>
        <v/>
      </c>
      <c r="Y614" s="40" t="str">
        <f>IF(ISNUMBER(AVERAGEIFS(Observed!Y$2:Y$2369,Observed!$A$2:$A$2369,$A614,Observed!$C$2:$C$2369,$C614)),AVERAGEIFS(Observed!Y$2:Y$2369,Observed!$A$2:$A$2369,$A614,Observed!$C$2:$C$2369,$C614),"")</f>
        <v/>
      </c>
      <c r="Z614" s="40" t="str">
        <f>IF(ISNUMBER(AVERAGEIFS(Observed!Z$2:Z$2369,Observed!$A$2:$A$2369,$A614,Observed!$C$2:$C$2369,$C614)),AVERAGEIFS(Observed!Z$2:Z$2369,Observed!$A$2:$A$2369,$A614,Observed!$C$2:$C$2369,$C614),"")</f>
        <v/>
      </c>
      <c r="AA614" s="40" t="str">
        <f>IF(ISNUMBER(AVERAGEIFS(Observed!AA$2:AA$2369,Observed!$A$2:$A$2369,$A614,Observed!$C$2:$C$2369,$C614)),AVERAGEIFS(Observed!AA$2:AA$2369,Observed!$A$2:$A$2369,$A614,Observed!$C$2:$C$2369,$C614),"")</f>
        <v/>
      </c>
      <c r="AB614" s="40" t="str">
        <f>IF(ISNUMBER(AVERAGEIFS(Observed!AB$2:AB$2369,Observed!$A$2:$A$2369,$A614,Observed!$C$2:$C$2369,$C614)),AVERAGEIFS(Observed!AB$2:AB$2369,Observed!$A$2:$A$2369,$A614,Observed!$C$2:$C$2369,$C614),"")</f>
        <v/>
      </c>
      <c r="AC614" s="40" t="str">
        <f>IF(ISNUMBER(AVERAGEIFS(Observed!AC$2:AC$2369,Observed!$A$2:$A$2369,$A614,Observed!$C$2:$C$2369,$C614)),AVERAGEIFS(Observed!AC$2:AC$2369,Observed!$A$2:$A$2369,$A614,Observed!$C$2:$C$2369,$C614),"")</f>
        <v/>
      </c>
      <c r="AD614" s="40" t="str">
        <f>IF(ISNUMBER(AVERAGEIFS(Observed!AD$2:AD$2369,Observed!$A$2:$A$2369,$A614,Observed!$C$2:$C$2369,$C614)),AVERAGEIFS(Observed!AD$2:AD$2369,Observed!$A$2:$A$2369,$A614,Observed!$C$2:$C$2369,$C614),"")</f>
        <v/>
      </c>
      <c r="AE614" s="40" t="str">
        <f>IF(ISNUMBER(AVERAGEIFS(Observed!AE$2:AE$2369,Observed!$A$2:$A$2369,$A614,Observed!$C$2:$C$2369,$C614)),AVERAGEIFS(Observed!AE$2:AE$2369,Observed!$A$2:$A$2369,$A614,Observed!$C$2:$C$2369,$C614),"")</f>
        <v/>
      </c>
      <c r="AF614" s="40" t="str">
        <f>IF(ISNUMBER(AVERAGEIFS(Observed!AF$2:AF$2369,Observed!$A$2:$A$2369,$A614,Observed!$C$2:$C$2369,$C614)),AVERAGEIFS(Observed!AF$2:AF$2369,Observed!$A$2:$A$2369,$A614,Observed!$C$2:$C$2369,$C614),"")</f>
        <v/>
      </c>
      <c r="AG614" s="40" t="str">
        <f>IF(ISNUMBER(AVERAGEIFS(Observed!AG$2:AG$2369,Observed!$A$2:$A$2369,$A614,Observed!$C$2:$C$2369,$C614)),AVERAGEIFS(Observed!AG$2:AG$2369,Observed!$A$2:$A$2369,$A614,Observed!$C$2:$C$2369,$C614),"")</f>
        <v/>
      </c>
      <c r="AH614" s="41" t="str">
        <f>IF(ISNUMBER(AVERAGEIFS(Observed!AH$2:AH$2369,Observed!$A$2:$A$2369,$A614,Observed!$C$2:$C$2369,$C614)),AVERAGEIFS(Observed!AH$2:AH$2369,Observed!$A$2:$A$2369,$A614,Observed!$C$2:$C$2369,$C614),"")</f>
        <v/>
      </c>
      <c r="AI614" s="41" t="str">
        <f>IF(ISNUMBER(AVERAGEIFS(Observed!AI$2:AI$2369,Observed!$A$2:$A$2369,$A614,Observed!$C$2:$C$2369,$C614)),AVERAGEIFS(Observed!AI$2:AI$2369,Observed!$A$2:$A$2369,$A614,Observed!$C$2:$C$2369,$C614),"")</f>
        <v/>
      </c>
      <c r="AJ614" s="41" t="str">
        <f>IF(ISNUMBER(AVERAGEIFS(Observed!AJ$2:AJ$2369,Observed!$A$2:$A$2369,$A614,Observed!$C$2:$C$2369,$C614)),AVERAGEIFS(Observed!AJ$2:AJ$2369,Observed!$A$2:$A$2369,$A614,Observed!$C$2:$C$2369,$C614),"")</f>
        <v/>
      </c>
      <c r="AK614" s="40" t="str">
        <f>IF(ISNUMBER(AVERAGEIFS(Observed!AK$2:AK$2369,Observed!$A$2:$A$2369,$A614,Observed!$C$2:$C$2369,$C614)),AVERAGEIFS(Observed!AK$2:AK$2369,Observed!$A$2:$A$2369,$A614,Observed!$C$2:$C$2369,$C614),"")</f>
        <v/>
      </c>
      <c r="AL614" s="41" t="str">
        <f>IF(ISNUMBER(AVERAGEIFS(Observed!AL$2:AL$2369,Observed!$A$2:$A$2369,$A614,Observed!$C$2:$C$2369,$C614)),AVERAGEIFS(Observed!AL$2:AL$2369,Observed!$A$2:$A$2369,$A614,Observed!$C$2:$C$2369,$C614),"")</f>
        <v/>
      </c>
      <c r="AM614" s="40" t="str">
        <f>IF(ISNUMBER(AVERAGEIFS(Observed!AM$2:AM$2369,Observed!$A$2:$A$2369,$A614,Observed!$C$2:$C$2369,$C614)),AVERAGEIFS(Observed!AM$2:AM$2369,Observed!$A$2:$A$2369,$A614,Observed!$C$2:$C$2369,$C614),"")</f>
        <v/>
      </c>
      <c r="AN614" s="40" t="str">
        <f>IF(ISNUMBER(AVERAGEIFS(Observed!AN$2:AN$2369,Observed!$A$2:$A$2369,$A614,Observed!$C$2:$C$2369,$C614)),AVERAGEIFS(Observed!AN$2:AN$2369,Observed!$A$2:$A$2369,$A614,Observed!$C$2:$C$2369,$C614),"")</f>
        <v/>
      </c>
      <c r="AO614" s="40" t="str">
        <f>IF(ISNUMBER(AVERAGEIFS(Observed!AO$2:AO$2369,Observed!$A$2:$A$2369,$A614,Observed!$C$2:$C$2369,$C614)),AVERAGEIFS(Observed!AO$2:AO$2369,Observed!$A$2:$A$2369,$A614,Observed!$C$2:$C$2369,$C614),"")</f>
        <v/>
      </c>
      <c r="AP614" s="41" t="str">
        <f>IF(ISNUMBER(AVERAGEIFS(Observed!AP$2:AP$2369,Observed!$A$2:$A$2369,$A614,Observed!$C$2:$C$2369,$C614)),AVERAGEIFS(Observed!AP$2:AP$2369,Observed!$A$2:$A$2369,$A614,Observed!$C$2:$C$2369,$C614),"")</f>
        <v/>
      </c>
      <c r="AQ614" s="40" t="str">
        <f>IF(ISNUMBER(AVERAGEIFS(Observed!AQ$2:AQ$2369,Observed!$A$2:$A$2369,$A614,Observed!$C$2:$C$2369,$C614)),AVERAGEIFS(Observed!AQ$2:AQ$2369,Observed!$A$2:$A$2369,$A614,Observed!$C$2:$C$2369,$C614),"")</f>
        <v/>
      </c>
      <c r="AR614" s="40" t="str">
        <f>IF(ISNUMBER(AVERAGEIFS(Observed!AR$2:AR$2369,Observed!$A$2:$A$2369,$A614,Observed!$C$2:$C$2369,$C614)),AVERAGEIFS(Observed!AR$2:AR$2369,Observed!$A$2:$A$2369,$A614,Observed!$C$2:$C$2369,$C614),"")</f>
        <v/>
      </c>
      <c r="AS614" s="3">
        <f>COUNTIFS(Observed!$A$2:$A$2369,$A614,Observed!$C$2:$C$2369,$C614)</f>
        <v>3</v>
      </c>
      <c r="AT614" s="3">
        <f t="shared" si="10"/>
        <v>1</v>
      </c>
    </row>
    <row r="615" spans="1:46" x14ac:dyDescent="0.25">
      <c r="A615" t="s">
        <v>67</v>
      </c>
      <c r="B615" t="s">
        <v>68</v>
      </c>
      <c r="C615" s="7">
        <v>42299</v>
      </c>
      <c r="D615" t="s">
        <v>101</v>
      </c>
      <c r="F615">
        <v>200</v>
      </c>
      <c r="J615" t="s">
        <v>97</v>
      </c>
      <c r="K615" t="s">
        <v>79</v>
      </c>
      <c r="L615">
        <v>6</v>
      </c>
      <c r="M615" t="s">
        <v>75</v>
      </c>
      <c r="N615" s="39">
        <f>IF(ISNUMBER(AVERAGEIFS(Observed!N$2:N$2369,Observed!$A$2:$A$2369,$A615,Observed!$C$2:$C$2369,$C615)),AVERAGEIFS(Observed!N$2:N$2369,Observed!$A$2:$A$2369,$A615,Observed!$C$2:$C$2369,$C615),"")</f>
        <v>1507.8000000000002</v>
      </c>
      <c r="O615" s="40">
        <f>IF(ISNUMBER(AVERAGEIFS(Observed!O$2:O$2369,Observed!$A$2:$A$2369,$A615,Observed!$C$2:$C$2369,$C615)),AVERAGEIFS(Observed!O$2:O$2369,Observed!$A$2:$A$2369,$A615,Observed!$C$2:$C$2369,$C615),"")</f>
        <v>150.78</v>
      </c>
      <c r="P615" s="40" t="str">
        <f>IF(ISNUMBER(AVERAGEIFS(Observed!P$2:P$2369,Observed!$A$2:$A$2369,$A615,Observed!$C$2:$C$2369,$C615)),AVERAGEIFS(Observed!P$2:P$2369,Observed!$A$2:$A$2369,$A615,Observed!$C$2:$C$2369,$C615),"")</f>
        <v/>
      </c>
      <c r="Q615" s="40" t="str">
        <f>IF(ISNUMBER(AVERAGEIFS(Observed!Q$2:Q$2369,Observed!$A$2:$A$2369,$A615,Observed!$C$2:$C$2369,$C615)),AVERAGEIFS(Observed!Q$2:Q$2369,Observed!$A$2:$A$2369,$A615,Observed!$C$2:$C$2369,$C615),"")</f>
        <v/>
      </c>
      <c r="R615" s="40" t="str">
        <f>IF(ISNUMBER(AVERAGEIFS(Observed!R$2:R$2369,Observed!$A$2:$A$2369,$A615,Observed!$C$2:$C$2369,$C615)),AVERAGEIFS(Observed!R$2:R$2369,Observed!$A$2:$A$2369,$A615,Observed!$C$2:$C$2369,$C615),"")</f>
        <v/>
      </c>
      <c r="S615" s="41" t="str">
        <f>IF(ISNUMBER(AVERAGEIFS(Observed!S$2:S$2369,Observed!$A$2:$A$2369,$A615,Observed!$C$2:$C$2369,$C615)),AVERAGEIFS(Observed!S$2:S$2369,Observed!$A$2:$A$2369,$A615,Observed!$C$2:$C$2369,$C615),"")</f>
        <v/>
      </c>
      <c r="T615" s="41" t="str">
        <f>IF(ISNUMBER(AVERAGEIFS(Observed!T$2:T$2369,Observed!$A$2:$A$2369,$A615,Observed!$C$2:$C$2369,$C615)),AVERAGEIFS(Observed!T$2:T$2369,Observed!$A$2:$A$2369,$A615,Observed!$C$2:$C$2369,$C615),"")</f>
        <v/>
      </c>
      <c r="U615" s="41" t="str">
        <f>IF(ISNUMBER(AVERAGEIFS(Observed!U$2:U$2369,Observed!$A$2:$A$2369,$A615,Observed!$C$2:$C$2369,$C615)),AVERAGEIFS(Observed!U$2:U$2369,Observed!$A$2:$A$2369,$A615,Observed!$C$2:$C$2369,$C615),"")</f>
        <v/>
      </c>
      <c r="V615" s="40" t="str">
        <f>IF(ISNUMBER(AVERAGEIFS(Observed!V$2:V$2369,Observed!$A$2:$A$2369,$A615,Observed!$C$2:$C$2369,$C615)),AVERAGEIFS(Observed!V$2:V$2369,Observed!$A$2:$A$2369,$A615,Observed!$C$2:$C$2369,$C615),"")</f>
        <v/>
      </c>
      <c r="W615" s="8" t="str">
        <f>IF(ISNUMBER(AVERAGEIFS(Observed!W$2:W$2369,Observed!$A$2:$A$2369,$A615,Observed!$C$2:$C$2369,$C615)),AVERAGEIFS(Observed!W$2:W$2369,Observed!$A$2:$A$2369,$A615,Observed!$C$2:$C$2369,$C615),"")</f>
        <v/>
      </c>
      <c r="X615" s="8" t="str">
        <f>IF(ISNUMBER(AVERAGEIFS(Observed!X$2:X$2369,Observed!$A$2:$A$2369,$A615,Observed!$C$2:$C$2369,$C615)),AVERAGEIFS(Observed!X$2:X$2369,Observed!$A$2:$A$2369,$A615,Observed!$C$2:$C$2369,$C615),"")</f>
        <v/>
      </c>
      <c r="Y615" s="40" t="str">
        <f>IF(ISNUMBER(AVERAGEIFS(Observed!Y$2:Y$2369,Observed!$A$2:$A$2369,$A615,Observed!$C$2:$C$2369,$C615)),AVERAGEIFS(Observed!Y$2:Y$2369,Observed!$A$2:$A$2369,$A615,Observed!$C$2:$C$2369,$C615),"")</f>
        <v/>
      </c>
      <c r="Z615" s="40" t="str">
        <f>IF(ISNUMBER(AVERAGEIFS(Observed!Z$2:Z$2369,Observed!$A$2:$A$2369,$A615,Observed!$C$2:$C$2369,$C615)),AVERAGEIFS(Observed!Z$2:Z$2369,Observed!$A$2:$A$2369,$A615,Observed!$C$2:$C$2369,$C615),"")</f>
        <v/>
      </c>
      <c r="AA615" s="40" t="str">
        <f>IF(ISNUMBER(AVERAGEIFS(Observed!AA$2:AA$2369,Observed!$A$2:$A$2369,$A615,Observed!$C$2:$C$2369,$C615)),AVERAGEIFS(Observed!AA$2:AA$2369,Observed!$A$2:$A$2369,$A615,Observed!$C$2:$C$2369,$C615),"")</f>
        <v/>
      </c>
      <c r="AB615" s="40" t="str">
        <f>IF(ISNUMBER(AVERAGEIFS(Observed!AB$2:AB$2369,Observed!$A$2:$A$2369,$A615,Observed!$C$2:$C$2369,$C615)),AVERAGEIFS(Observed!AB$2:AB$2369,Observed!$A$2:$A$2369,$A615,Observed!$C$2:$C$2369,$C615),"")</f>
        <v/>
      </c>
      <c r="AC615" s="40" t="str">
        <f>IF(ISNUMBER(AVERAGEIFS(Observed!AC$2:AC$2369,Observed!$A$2:$A$2369,$A615,Observed!$C$2:$C$2369,$C615)),AVERAGEIFS(Observed!AC$2:AC$2369,Observed!$A$2:$A$2369,$A615,Observed!$C$2:$C$2369,$C615),"")</f>
        <v/>
      </c>
      <c r="AD615" s="40" t="str">
        <f>IF(ISNUMBER(AVERAGEIFS(Observed!AD$2:AD$2369,Observed!$A$2:$A$2369,$A615,Observed!$C$2:$C$2369,$C615)),AVERAGEIFS(Observed!AD$2:AD$2369,Observed!$A$2:$A$2369,$A615,Observed!$C$2:$C$2369,$C615),"")</f>
        <v/>
      </c>
      <c r="AE615" s="40" t="str">
        <f>IF(ISNUMBER(AVERAGEIFS(Observed!AE$2:AE$2369,Observed!$A$2:$A$2369,$A615,Observed!$C$2:$C$2369,$C615)),AVERAGEIFS(Observed!AE$2:AE$2369,Observed!$A$2:$A$2369,$A615,Observed!$C$2:$C$2369,$C615),"")</f>
        <v/>
      </c>
      <c r="AF615" s="40" t="str">
        <f>IF(ISNUMBER(AVERAGEIFS(Observed!AF$2:AF$2369,Observed!$A$2:$A$2369,$A615,Observed!$C$2:$C$2369,$C615)),AVERAGEIFS(Observed!AF$2:AF$2369,Observed!$A$2:$A$2369,$A615,Observed!$C$2:$C$2369,$C615),"")</f>
        <v/>
      </c>
      <c r="AG615" s="40" t="str">
        <f>IF(ISNUMBER(AVERAGEIFS(Observed!AG$2:AG$2369,Observed!$A$2:$A$2369,$A615,Observed!$C$2:$C$2369,$C615)),AVERAGEIFS(Observed!AG$2:AG$2369,Observed!$A$2:$A$2369,$A615,Observed!$C$2:$C$2369,$C615),"")</f>
        <v/>
      </c>
      <c r="AH615" s="41" t="str">
        <f>IF(ISNUMBER(AVERAGEIFS(Observed!AH$2:AH$2369,Observed!$A$2:$A$2369,$A615,Observed!$C$2:$C$2369,$C615)),AVERAGEIFS(Observed!AH$2:AH$2369,Observed!$A$2:$A$2369,$A615,Observed!$C$2:$C$2369,$C615),"")</f>
        <v/>
      </c>
      <c r="AI615" s="41" t="str">
        <f>IF(ISNUMBER(AVERAGEIFS(Observed!AI$2:AI$2369,Observed!$A$2:$A$2369,$A615,Observed!$C$2:$C$2369,$C615)),AVERAGEIFS(Observed!AI$2:AI$2369,Observed!$A$2:$A$2369,$A615,Observed!$C$2:$C$2369,$C615),"")</f>
        <v/>
      </c>
      <c r="AJ615" s="41" t="str">
        <f>IF(ISNUMBER(AVERAGEIFS(Observed!AJ$2:AJ$2369,Observed!$A$2:$A$2369,$A615,Observed!$C$2:$C$2369,$C615)),AVERAGEIFS(Observed!AJ$2:AJ$2369,Observed!$A$2:$A$2369,$A615,Observed!$C$2:$C$2369,$C615),"")</f>
        <v/>
      </c>
      <c r="AK615" s="40" t="str">
        <f>IF(ISNUMBER(AVERAGEIFS(Observed!AK$2:AK$2369,Observed!$A$2:$A$2369,$A615,Observed!$C$2:$C$2369,$C615)),AVERAGEIFS(Observed!AK$2:AK$2369,Observed!$A$2:$A$2369,$A615,Observed!$C$2:$C$2369,$C615),"")</f>
        <v/>
      </c>
      <c r="AL615" s="41" t="str">
        <f>IF(ISNUMBER(AVERAGEIFS(Observed!AL$2:AL$2369,Observed!$A$2:$A$2369,$A615,Observed!$C$2:$C$2369,$C615)),AVERAGEIFS(Observed!AL$2:AL$2369,Observed!$A$2:$A$2369,$A615,Observed!$C$2:$C$2369,$C615),"")</f>
        <v/>
      </c>
      <c r="AM615" s="40" t="str">
        <f>IF(ISNUMBER(AVERAGEIFS(Observed!AM$2:AM$2369,Observed!$A$2:$A$2369,$A615,Observed!$C$2:$C$2369,$C615)),AVERAGEIFS(Observed!AM$2:AM$2369,Observed!$A$2:$A$2369,$A615,Observed!$C$2:$C$2369,$C615),"")</f>
        <v/>
      </c>
      <c r="AN615" s="40" t="str">
        <f>IF(ISNUMBER(AVERAGEIFS(Observed!AN$2:AN$2369,Observed!$A$2:$A$2369,$A615,Observed!$C$2:$C$2369,$C615)),AVERAGEIFS(Observed!AN$2:AN$2369,Observed!$A$2:$A$2369,$A615,Observed!$C$2:$C$2369,$C615),"")</f>
        <v/>
      </c>
      <c r="AO615" s="40" t="str">
        <f>IF(ISNUMBER(AVERAGEIFS(Observed!AO$2:AO$2369,Observed!$A$2:$A$2369,$A615,Observed!$C$2:$C$2369,$C615)),AVERAGEIFS(Observed!AO$2:AO$2369,Observed!$A$2:$A$2369,$A615,Observed!$C$2:$C$2369,$C615),"")</f>
        <v/>
      </c>
      <c r="AP615" s="41" t="str">
        <f>IF(ISNUMBER(AVERAGEIFS(Observed!AP$2:AP$2369,Observed!$A$2:$A$2369,$A615,Observed!$C$2:$C$2369,$C615)),AVERAGEIFS(Observed!AP$2:AP$2369,Observed!$A$2:$A$2369,$A615,Observed!$C$2:$C$2369,$C615),"")</f>
        <v/>
      </c>
      <c r="AQ615" s="40" t="str">
        <f>IF(ISNUMBER(AVERAGEIFS(Observed!AQ$2:AQ$2369,Observed!$A$2:$A$2369,$A615,Observed!$C$2:$C$2369,$C615)),AVERAGEIFS(Observed!AQ$2:AQ$2369,Observed!$A$2:$A$2369,$A615,Observed!$C$2:$C$2369,$C615),"")</f>
        <v/>
      </c>
      <c r="AR615" s="40" t="str">
        <f>IF(ISNUMBER(AVERAGEIFS(Observed!AR$2:AR$2369,Observed!$A$2:$A$2369,$A615,Observed!$C$2:$C$2369,$C615)),AVERAGEIFS(Observed!AR$2:AR$2369,Observed!$A$2:$A$2369,$A615,Observed!$C$2:$C$2369,$C615),"")</f>
        <v/>
      </c>
      <c r="AS615" s="3">
        <f>COUNTIFS(Observed!$A$2:$A$2369,$A615,Observed!$C$2:$C$2369,$C615)</f>
        <v>3</v>
      </c>
      <c r="AT615" s="3">
        <f t="shared" si="10"/>
        <v>1</v>
      </c>
    </row>
    <row r="616" spans="1:46" x14ac:dyDescent="0.25">
      <c r="A616" t="s">
        <v>73</v>
      </c>
      <c r="B616" t="s">
        <v>68</v>
      </c>
      <c r="C616" s="7">
        <v>42299</v>
      </c>
      <c r="D616" t="s">
        <v>101</v>
      </c>
      <c r="F616">
        <v>350</v>
      </c>
      <c r="J616" t="s">
        <v>97</v>
      </c>
      <c r="K616" t="s">
        <v>79</v>
      </c>
      <c r="L616">
        <v>6</v>
      </c>
      <c r="M616" t="s">
        <v>75</v>
      </c>
      <c r="N616" s="39">
        <f>IF(ISNUMBER(AVERAGEIFS(Observed!N$2:N$2369,Observed!$A$2:$A$2369,$A616,Observed!$C$2:$C$2369,$C616)),AVERAGEIFS(Observed!N$2:N$2369,Observed!$A$2:$A$2369,$A616,Observed!$C$2:$C$2369,$C616),"")</f>
        <v>1697</v>
      </c>
      <c r="O616" s="40">
        <f>IF(ISNUMBER(AVERAGEIFS(Observed!O$2:O$2369,Observed!$A$2:$A$2369,$A616,Observed!$C$2:$C$2369,$C616)),AVERAGEIFS(Observed!O$2:O$2369,Observed!$A$2:$A$2369,$A616,Observed!$C$2:$C$2369,$C616),"")</f>
        <v>169.7</v>
      </c>
      <c r="P616" s="40" t="str">
        <f>IF(ISNUMBER(AVERAGEIFS(Observed!P$2:P$2369,Observed!$A$2:$A$2369,$A616,Observed!$C$2:$C$2369,$C616)),AVERAGEIFS(Observed!P$2:P$2369,Observed!$A$2:$A$2369,$A616,Observed!$C$2:$C$2369,$C616),"")</f>
        <v/>
      </c>
      <c r="Q616" s="40" t="str">
        <f>IF(ISNUMBER(AVERAGEIFS(Observed!Q$2:Q$2369,Observed!$A$2:$A$2369,$A616,Observed!$C$2:$C$2369,$C616)),AVERAGEIFS(Observed!Q$2:Q$2369,Observed!$A$2:$A$2369,$A616,Observed!$C$2:$C$2369,$C616),"")</f>
        <v/>
      </c>
      <c r="R616" s="40" t="str">
        <f>IF(ISNUMBER(AVERAGEIFS(Observed!R$2:R$2369,Observed!$A$2:$A$2369,$A616,Observed!$C$2:$C$2369,$C616)),AVERAGEIFS(Observed!R$2:R$2369,Observed!$A$2:$A$2369,$A616,Observed!$C$2:$C$2369,$C616),"")</f>
        <v/>
      </c>
      <c r="S616" s="41" t="str">
        <f>IF(ISNUMBER(AVERAGEIFS(Observed!S$2:S$2369,Observed!$A$2:$A$2369,$A616,Observed!$C$2:$C$2369,$C616)),AVERAGEIFS(Observed!S$2:S$2369,Observed!$A$2:$A$2369,$A616,Observed!$C$2:$C$2369,$C616),"")</f>
        <v/>
      </c>
      <c r="T616" s="41" t="str">
        <f>IF(ISNUMBER(AVERAGEIFS(Observed!T$2:T$2369,Observed!$A$2:$A$2369,$A616,Observed!$C$2:$C$2369,$C616)),AVERAGEIFS(Observed!T$2:T$2369,Observed!$A$2:$A$2369,$A616,Observed!$C$2:$C$2369,$C616),"")</f>
        <v/>
      </c>
      <c r="U616" s="41" t="str">
        <f>IF(ISNUMBER(AVERAGEIFS(Observed!U$2:U$2369,Observed!$A$2:$A$2369,$A616,Observed!$C$2:$C$2369,$C616)),AVERAGEIFS(Observed!U$2:U$2369,Observed!$A$2:$A$2369,$A616,Observed!$C$2:$C$2369,$C616),"")</f>
        <v/>
      </c>
      <c r="V616" s="40" t="str">
        <f>IF(ISNUMBER(AVERAGEIFS(Observed!V$2:V$2369,Observed!$A$2:$A$2369,$A616,Observed!$C$2:$C$2369,$C616)),AVERAGEIFS(Observed!V$2:V$2369,Observed!$A$2:$A$2369,$A616,Observed!$C$2:$C$2369,$C616),"")</f>
        <v/>
      </c>
      <c r="W616" s="8" t="str">
        <f>IF(ISNUMBER(AVERAGEIFS(Observed!W$2:W$2369,Observed!$A$2:$A$2369,$A616,Observed!$C$2:$C$2369,$C616)),AVERAGEIFS(Observed!W$2:W$2369,Observed!$A$2:$A$2369,$A616,Observed!$C$2:$C$2369,$C616),"")</f>
        <v/>
      </c>
      <c r="X616" s="8" t="str">
        <f>IF(ISNUMBER(AVERAGEIFS(Observed!X$2:X$2369,Observed!$A$2:$A$2369,$A616,Observed!$C$2:$C$2369,$C616)),AVERAGEIFS(Observed!X$2:X$2369,Observed!$A$2:$A$2369,$A616,Observed!$C$2:$C$2369,$C616),"")</f>
        <v/>
      </c>
      <c r="Y616" s="40" t="str">
        <f>IF(ISNUMBER(AVERAGEIFS(Observed!Y$2:Y$2369,Observed!$A$2:$A$2369,$A616,Observed!$C$2:$C$2369,$C616)),AVERAGEIFS(Observed!Y$2:Y$2369,Observed!$A$2:$A$2369,$A616,Observed!$C$2:$C$2369,$C616),"")</f>
        <v/>
      </c>
      <c r="Z616" s="40" t="str">
        <f>IF(ISNUMBER(AVERAGEIFS(Observed!Z$2:Z$2369,Observed!$A$2:$A$2369,$A616,Observed!$C$2:$C$2369,$C616)),AVERAGEIFS(Observed!Z$2:Z$2369,Observed!$A$2:$A$2369,$A616,Observed!$C$2:$C$2369,$C616),"")</f>
        <v/>
      </c>
      <c r="AA616" s="40" t="str">
        <f>IF(ISNUMBER(AVERAGEIFS(Observed!AA$2:AA$2369,Observed!$A$2:$A$2369,$A616,Observed!$C$2:$C$2369,$C616)),AVERAGEIFS(Observed!AA$2:AA$2369,Observed!$A$2:$A$2369,$A616,Observed!$C$2:$C$2369,$C616),"")</f>
        <v/>
      </c>
      <c r="AB616" s="40" t="str">
        <f>IF(ISNUMBER(AVERAGEIFS(Observed!AB$2:AB$2369,Observed!$A$2:$A$2369,$A616,Observed!$C$2:$C$2369,$C616)),AVERAGEIFS(Observed!AB$2:AB$2369,Observed!$A$2:$A$2369,$A616,Observed!$C$2:$C$2369,$C616),"")</f>
        <v/>
      </c>
      <c r="AC616" s="40" t="str">
        <f>IF(ISNUMBER(AVERAGEIFS(Observed!AC$2:AC$2369,Observed!$A$2:$A$2369,$A616,Observed!$C$2:$C$2369,$C616)),AVERAGEIFS(Observed!AC$2:AC$2369,Observed!$A$2:$A$2369,$A616,Observed!$C$2:$C$2369,$C616),"")</f>
        <v/>
      </c>
      <c r="AD616" s="40" t="str">
        <f>IF(ISNUMBER(AVERAGEIFS(Observed!AD$2:AD$2369,Observed!$A$2:$A$2369,$A616,Observed!$C$2:$C$2369,$C616)),AVERAGEIFS(Observed!AD$2:AD$2369,Observed!$A$2:$A$2369,$A616,Observed!$C$2:$C$2369,$C616),"")</f>
        <v/>
      </c>
      <c r="AE616" s="40" t="str">
        <f>IF(ISNUMBER(AVERAGEIFS(Observed!AE$2:AE$2369,Observed!$A$2:$A$2369,$A616,Observed!$C$2:$C$2369,$C616)),AVERAGEIFS(Observed!AE$2:AE$2369,Observed!$A$2:$A$2369,$A616,Observed!$C$2:$C$2369,$C616),"")</f>
        <v/>
      </c>
      <c r="AF616" s="40" t="str">
        <f>IF(ISNUMBER(AVERAGEIFS(Observed!AF$2:AF$2369,Observed!$A$2:$A$2369,$A616,Observed!$C$2:$C$2369,$C616)),AVERAGEIFS(Observed!AF$2:AF$2369,Observed!$A$2:$A$2369,$A616,Observed!$C$2:$C$2369,$C616),"")</f>
        <v/>
      </c>
      <c r="AG616" s="40" t="str">
        <f>IF(ISNUMBER(AVERAGEIFS(Observed!AG$2:AG$2369,Observed!$A$2:$A$2369,$A616,Observed!$C$2:$C$2369,$C616)),AVERAGEIFS(Observed!AG$2:AG$2369,Observed!$A$2:$A$2369,$A616,Observed!$C$2:$C$2369,$C616),"")</f>
        <v/>
      </c>
      <c r="AH616" s="41" t="str">
        <f>IF(ISNUMBER(AVERAGEIFS(Observed!AH$2:AH$2369,Observed!$A$2:$A$2369,$A616,Observed!$C$2:$C$2369,$C616)),AVERAGEIFS(Observed!AH$2:AH$2369,Observed!$A$2:$A$2369,$A616,Observed!$C$2:$C$2369,$C616),"")</f>
        <v/>
      </c>
      <c r="AI616" s="41" t="str">
        <f>IF(ISNUMBER(AVERAGEIFS(Observed!AI$2:AI$2369,Observed!$A$2:$A$2369,$A616,Observed!$C$2:$C$2369,$C616)),AVERAGEIFS(Observed!AI$2:AI$2369,Observed!$A$2:$A$2369,$A616,Observed!$C$2:$C$2369,$C616),"")</f>
        <v/>
      </c>
      <c r="AJ616" s="41" t="str">
        <f>IF(ISNUMBER(AVERAGEIFS(Observed!AJ$2:AJ$2369,Observed!$A$2:$A$2369,$A616,Observed!$C$2:$C$2369,$C616)),AVERAGEIFS(Observed!AJ$2:AJ$2369,Observed!$A$2:$A$2369,$A616,Observed!$C$2:$C$2369,$C616),"")</f>
        <v/>
      </c>
      <c r="AK616" s="40" t="str">
        <f>IF(ISNUMBER(AVERAGEIFS(Observed!AK$2:AK$2369,Observed!$A$2:$A$2369,$A616,Observed!$C$2:$C$2369,$C616)),AVERAGEIFS(Observed!AK$2:AK$2369,Observed!$A$2:$A$2369,$A616,Observed!$C$2:$C$2369,$C616),"")</f>
        <v/>
      </c>
      <c r="AL616" s="41" t="str">
        <f>IF(ISNUMBER(AVERAGEIFS(Observed!AL$2:AL$2369,Observed!$A$2:$A$2369,$A616,Observed!$C$2:$C$2369,$C616)),AVERAGEIFS(Observed!AL$2:AL$2369,Observed!$A$2:$A$2369,$A616,Observed!$C$2:$C$2369,$C616),"")</f>
        <v/>
      </c>
      <c r="AM616" s="40" t="str">
        <f>IF(ISNUMBER(AVERAGEIFS(Observed!AM$2:AM$2369,Observed!$A$2:$A$2369,$A616,Observed!$C$2:$C$2369,$C616)),AVERAGEIFS(Observed!AM$2:AM$2369,Observed!$A$2:$A$2369,$A616,Observed!$C$2:$C$2369,$C616),"")</f>
        <v/>
      </c>
      <c r="AN616" s="40" t="str">
        <f>IF(ISNUMBER(AVERAGEIFS(Observed!AN$2:AN$2369,Observed!$A$2:$A$2369,$A616,Observed!$C$2:$C$2369,$C616)),AVERAGEIFS(Observed!AN$2:AN$2369,Observed!$A$2:$A$2369,$A616,Observed!$C$2:$C$2369,$C616),"")</f>
        <v/>
      </c>
      <c r="AO616" s="40" t="str">
        <f>IF(ISNUMBER(AVERAGEIFS(Observed!AO$2:AO$2369,Observed!$A$2:$A$2369,$A616,Observed!$C$2:$C$2369,$C616)),AVERAGEIFS(Observed!AO$2:AO$2369,Observed!$A$2:$A$2369,$A616,Observed!$C$2:$C$2369,$C616),"")</f>
        <v/>
      </c>
      <c r="AP616" s="41" t="str">
        <f>IF(ISNUMBER(AVERAGEIFS(Observed!AP$2:AP$2369,Observed!$A$2:$A$2369,$A616,Observed!$C$2:$C$2369,$C616)),AVERAGEIFS(Observed!AP$2:AP$2369,Observed!$A$2:$A$2369,$A616,Observed!$C$2:$C$2369,$C616),"")</f>
        <v/>
      </c>
      <c r="AQ616" s="40" t="str">
        <f>IF(ISNUMBER(AVERAGEIFS(Observed!AQ$2:AQ$2369,Observed!$A$2:$A$2369,$A616,Observed!$C$2:$C$2369,$C616)),AVERAGEIFS(Observed!AQ$2:AQ$2369,Observed!$A$2:$A$2369,$A616,Observed!$C$2:$C$2369,$C616),"")</f>
        <v/>
      </c>
      <c r="AR616" s="40" t="str">
        <f>IF(ISNUMBER(AVERAGEIFS(Observed!AR$2:AR$2369,Observed!$A$2:$A$2369,$A616,Observed!$C$2:$C$2369,$C616)),AVERAGEIFS(Observed!AR$2:AR$2369,Observed!$A$2:$A$2369,$A616,Observed!$C$2:$C$2369,$C616),"")</f>
        <v/>
      </c>
      <c r="AS616" s="3">
        <f>COUNTIFS(Observed!$A$2:$A$2369,$A616,Observed!$C$2:$C$2369,$C616)</f>
        <v>3</v>
      </c>
      <c r="AT616" s="3">
        <f t="shared" si="10"/>
        <v>1</v>
      </c>
    </row>
    <row r="617" spans="1:46" x14ac:dyDescent="0.25">
      <c r="A617" t="s">
        <v>72</v>
      </c>
      <c r="B617" t="s">
        <v>68</v>
      </c>
      <c r="C617" s="7">
        <v>42299</v>
      </c>
      <c r="D617" t="s">
        <v>101</v>
      </c>
      <c r="F617">
        <v>500</v>
      </c>
      <c r="J617" t="s">
        <v>97</v>
      </c>
      <c r="K617" t="s">
        <v>79</v>
      </c>
      <c r="L617">
        <v>6</v>
      </c>
      <c r="M617" t="s">
        <v>75</v>
      </c>
      <c r="N617" s="39">
        <f>IF(ISNUMBER(AVERAGEIFS(Observed!N$2:N$2369,Observed!$A$2:$A$2369,$A617,Observed!$C$2:$C$2369,$C617)),AVERAGEIFS(Observed!N$2:N$2369,Observed!$A$2:$A$2369,$A617,Observed!$C$2:$C$2369,$C617),"")</f>
        <v>1742.8666666666668</v>
      </c>
      <c r="O617" s="40">
        <f>IF(ISNUMBER(AVERAGEIFS(Observed!O$2:O$2369,Observed!$A$2:$A$2369,$A617,Observed!$C$2:$C$2369,$C617)),AVERAGEIFS(Observed!O$2:O$2369,Observed!$A$2:$A$2369,$A617,Observed!$C$2:$C$2369,$C617),"")</f>
        <v>174.28666666666663</v>
      </c>
      <c r="P617" s="40" t="str">
        <f>IF(ISNUMBER(AVERAGEIFS(Observed!P$2:P$2369,Observed!$A$2:$A$2369,$A617,Observed!$C$2:$C$2369,$C617)),AVERAGEIFS(Observed!P$2:P$2369,Observed!$A$2:$A$2369,$A617,Observed!$C$2:$C$2369,$C617),"")</f>
        <v/>
      </c>
      <c r="Q617" s="40" t="str">
        <f>IF(ISNUMBER(AVERAGEIFS(Observed!Q$2:Q$2369,Observed!$A$2:$A$2369,$A617,Observed!$C$2:$C$2369,$C617)),AVERAGEIFS(Observed!Q$2:Q$2369,Observed!$A$2:$A$2369,$A617,Observed!$C$2:$C$2369,$C617),"")</f>
        <v/>
      </c>
      <c r="R617" s="40" t="str">
        <f>IF(ISNUMBER(AVERAGEIFS(Observed!R$2:R$2369,Observed!$A$2:$A$2369,$A617,Observed!$C$2:$C$2369,$C617)),AVERAGEIFS(Observed!R$2:R$2369,Observed!$A$2:$A$2369,$A617,Observed!$C$2:$C$2369,$C617),"")</f>
        <v/>
      </c>
      <c r="S617" s="41" t="str">
        <f>IF(ISNUMBER(AVERAGEIFS(Observed!S$2:S$2369,Observed!$A$2:$A$2369,$A617,Observed!$C$2:$C$2369,$C617)),AVERAGEIFS(Observed!S$2:S$2369,Observed!$A$2:$A$2369,$A617,Observed!$C$2:$C$2369,$C617),"")</f>
        <v/>
      </c>
      <c r="T617" s="41" t="str">
        <f>IF(ISNUMBER(AVERAGEIFS(Observed!T$2:T$2369,Observed!$A$2:$A$2369,$A617,Observed!$C$2:$C$2369,$C617)),AVERAGEIFS(Observed!T$2:T$2369,Observed!$A$2:$A$2369,$A617,Observed!$C$2:$C$2369,$C617),"")</f>
        <v/>
      </c>
      <c r="U617" s="41" t="str">
        <f>IF(ISNUMBER(AVERAGEIFS(Observed!U$2:U$2369,Observed!$A$2:$A$2369,$A617,Observed!$C$2:$C$2369,$C617)),AVERAGEIFS(Observed!U$2:U$2369,Observed!$A$2:$A$2369,$A617,Observed!$C$2:$C$2369,$C617),"")</f>
        <v/>
      </c>
      <c r="V617" s="40" t="str">
        <f>IF(ISNUMBER(AVERAGEIFS(Observed!V$2:V$2369,Observed!$A$2:$A$2369,$A617,Observed!$C$2:$C$2369,$C617)),AVERAGEIFS(Observed!V$2:V$2369,Observed!$A$2:$A$2369,$A617,Observed!$C$2:$C$2369,$C617),"")</f>
        <v/>
      </c>
      <c r="W617" s="8" t="str">
        <f>IF(ISNUMBER(AVERAGEIFS(Observed!W$2:W$2369,Observed!$A$2:$A$2369,$A617,Observed!$C$2:$C$2369,$C617)),AVERAGEIFS(Observed!W$2:W$2369,Observed!$A$2:$A$2369,$A617,Observed!$C$2:$C$2369,$C617),"")</f>
        <v/>
      </c>
      <c r="X617" s="8" t="str">
        <f>IF(ISNUMBER(AVERAGEIFS(Observed!X$2:X$2369,Observed!$A$2:$A$2369,$A617,Observed!$C$2:$C$2369,$C617)),AVERAGEIFS(Observed!X$2:X$2369,Observed!$A$2:$A$2369,$A617,Observed!$C$2:$C$2369,$C617),"")</f>
        <v/>
      </c>
      <c r="Y617" s="40" t="str">
        <f>IF(ISNUMBER(AVERAGEIFS(Observed!Y$2:Y$2369,Observed!$A$2:$A$2369,$A617,Observed!$C$2:$C$2369,$C617)),AVERAGEIFS(Observed!Y$2:Y$2369,Observed!$A$2:$A$2369,$A617,Observed!$C$2:$C$2369,$C617),"")</f>
        <v/>
      </c>
      <c r="Z617" s="40" t="str">
        <f>IF(ISNUMBER(AVERAGEIFS(Observed!Z$2:Z$2369,Observed!$A$2:$A$2369,$A617,Observed!$C$2:$C$2369,$C617)),AVERAGEIFS(Observed!Z$2:Z$2369,Observed!$A$2:$A$2369,$A617,Observed!$C$2:$C$2369,$C617),"")</f>
        <v/>
      </c>
      <c r="AA617" s="40" t="str">
        <f>IF(ISNUMBER(AVERAGEIFS(Observed!AA$2:AA$2369,Observed!$A$2:$A$2369,$A617,Observed!$C$2:$C$2369,$C617)),AVERAGEIFS(Observed!AA$2:AA$2369,Observed!$A$2:$A$2369,$A617,Observed!$C$2:$C$2369,$C617),"")</f>
        <v/>
      </c>
      <c r="AB617" s="40" t="str">
        <f>IF(ISNUMBER(AVERAGEIFS(Observed!AB$2:AB$2369,Observed!$A$2:$A$2369,$A617,Observed!$C$2:$C$2369,$C617)),AVERAGEIFS(Observed!AB$2:AB$2369,Observed!$A$2:$A$2369,$A617,Observed!$C$2:$C$2369,$C617),"")</f>
        <v/>
      </c>
      <c r="AC617" s="40" t="str">
        <f>IF(ISNUMBER(AVERAGEIFS(Observed!AC$2:AC$2369,Observed!$A$2:$A$2369,$A617,Observed!$C$2:$C$2369,$C617)),AVERAGEIFS(Observed!AC$2:AC$2369,Observed!$A$2:$A$2369,$A617,Observed!$C$2:$C$2369,$C617),"")</f>
        <v/>
      </c>
      <c r="AD617" s="40" t="str">
        <f>IF(ISNUMBER(AVERAGEIFS(Observed!AD$2:AD$2369,Observed!$A$2:$A$2369,$A617,Observed!$C$2:$C$2369,$C617)),AVERAGEIFS(Observed!AD$2:AD$2369,Observed!$A$2:$A$2369,$A617,Observed!$C$2:$C$2369,$C617),"")</f>
        <v/>
      </c>
      <c r="AE617" s="40" t="str">
        <f>IF(ISNUMBER(AVERAGEIFS(Observed!AE$2:AE$2369,Observed!$A$2:$A$2369,$A617,Observed!$C$2:$C$2369,$C617)),AVERAGEIFS(Observed!AE$2:AE$2369,Observed!$A$2:$A$2369,$A617,Observed!$C$2:$C$2369,$C617),"")</f>
        <v/>
      </c>
      <c r="AF617" s="40" t="str">
        <f>IF(ISNUMBER(AVERAGEIFS(Observed!AF$2:AF$2369,Observed!$A$2:$A$2369,$A617,Observed!$C$2:$C$2369,$C617)),AVERAGEIFS(Observed!AF$2:AF$2369,Observed!$A$2:$A$2369,$A617,Observed!$C$2:$C$2369,$C617),"")</f>
        <v/>
      </c>
      <c r="AG617" s="40" t="str">
        <f>IF(ISNUMBER(AVERAGEIFS(Observed!AG$2:AG$2369,Observed!$A$2:$A$2369,$A617,Observed!$C$2:$C$2369,$C617)),AVERAGEIFS(Observed!AG$2:AG$2369,Observed!$A$2:$A$2369,$A617,Observed!$C$2:$C$2369,$C617),"")</f>
        <v/>
      </c>
      <c r="AH617" s="41" t="str">
        <f>IF(ISNUMBER(AVERAGEIFS(Observed!AH$2:AH$2369,Observed!$A$2:$A$2369,$A617,Observed!$C$2:$C$2369,$C617)),AVERAGEIFS(Observed!AH$2:AH$2369,Observed!$A$2:$A$2369,$A617,Observed!$C$2:$C$2369,$C617),"")</f>
        <v/>
      </c>
      <c r="AI617" s="41" t="str">
        <f>IF(ISNUMBER(AVERAGEIFS(Observed!AI$2:AI$2369,Observed!$A$2:$A$2369,$A617,Observed!$C$2:$C$2369,$C617)),AVERAGEIFS(Observed!AI$2:AI$2369,Observed!$A$2:$A$2369,$A617,Observed!$C$2:$C$2369,$C617),"")</f>
        <v/>
      </c>
      <c r="AJ617" s="41" t="str">
        <f>IF(ISNUMBER(AVERAGEIFS(Observed!AJ$2:AJ$2369,Observed!$A$2:$A$2369,$A617,Observed!$C$2:$C$2369,$C617)),AVERAGEIFS(Observed!AJ$2:AJ$2369,Observed!$A$2:$A$2369,$A617,Observed!$C$2:$C$2369,$C617),"")</f>
        <v/>
      </c>
      <c r="AK617" s="40" t="str">
        <f>IF(ISNUMBER(AVERAGEIFS(Observed!AK$2:AK$2369,Observed!$A$2:$A$2369,$A617,Observed!$C$2:$C$2369,$C617)),AVERAGEIFS(Observed!AK$2:AK$2369,Observed!$A$2:$A$2369,$A617,Observed!$C$2:$C$2369,$C617),"")</f>
        <v/>
      </c>
      <c r="AL617" s="41" t="str">
        <f>IF(ISNUMBER(AVERAGEIFS(Observed!AL$2:AL$2369,Observed!$A$2:$A$2369,$A617,Observed!$C$2:$C$2369,$C617)),AVERAGEIFS(Observed!AL$2:AL$2369,Observed!$A$2:$A$2369,$A617,Observed!$C$2:$C$2369,$C617),"")</f>
        <v/>
      </c>
      <c r="AM617" s="40" t="str">
        <f>IF(ISNUMBER(AVERAGEIFS(Observed!AM$2:AM$2369,Observed!$A$2:$A$2369,$A617,Observed!$C$2:$C$2369,$C617)),AVERAGEIFS(Observed!AM$2:AM$2369,Observed!$A$2:$A$2369,$A617,Observed!$C$2:$C$2369,$C617),"")</f>
        <v/>
      </c>
      <c r="AN617" s="40" t="str">
        <f>IF(ISNUMBER(AVERAGEIFS(Observed!AN$2:AN$2369,Observed!$A$2:$A$2369,$A617,Observed!$C$2:$C$2369,$C617)),AVERAGEIFS(Observed!AN$2:AN$2369,Observed!$A$2:$A$2369,$A617,Observed!$C$2:$C$2369,$C617),"")</f>
        <v/>
      </c>
      <c r="AO617" s="40" t="str">
        <f>IF(ISNUMBER(AVERAGEIFS(Observed!AO$2:AO$2369,Observed!$A$2:$A$2369,$A617,Observed!$C$2:$C$2369,$C617)),AVERAGEIFS(Observed!AO$2:AO$2369,Observed!$A$2:$A$2369,$A617,Observed!$C$2:$C$2369,$C617),"")</f>
        <v/>
      </c>
      <c r="AP617" s="41" t="str">
        <f>IF(ISNUMBER(AVERAGEIFS(Observed!AP$2:AP$2369,Observed!$A$2:$A$2369,$A617,Observed!$C$2:$C$2369,$C617)),AVERAGEIFS(Observed!AP$2:AP$2369,Observed!$A$2:$A$2369,$A617,Observed!$C$2:$C$2369,$C617),"")</f>
        <v/>
      </c>
      <c r="AQ617" s="40" t="str">
        <f>IF(ISNUMBER(AVERAGEIFS(Observed!AQ$2:AQ$2369,Observed!$A$2:$A$2369,$A617,Observed!$C$2:$C$2369,$C617)),AVERAGEIFS(Observed!AQ$2:AQ$2369,Observed!$A$2:$A$2369,$A617,Observed!$C$2:$C$2369,$C617),"")</f>
        <v/>
      </c>
      <c r="AR617" s="40" t="str">
        <f>IF(ISNUMBER(AVERAGEIFS(Observed!AR$2:AR$2369,Observed!$A$2:$A$2369,$A617,Observed!$C$2:$C$2369,$C617)),AVERAGEIFS(Observed!AR$2:AR$2369,Observed!$A$2:$A$2369,$A617,Observed!$C$2:$C$2369,$C617),"")</f>
        <v/>
      </c>
      <c r="AS617" s="3">
        <f>COUNTIFS(Observed!$A$2:$A$2369,$A617,Observed!$C$2:$C$2369,$C617)</f>
        <v>3</v>
      </c>
      <c r="AT617" s="3">
        <f t="shared" si="10"/>
        <v>1</v>
      </c>
    </row>
    <row r="618" spans="1:46" x14ac:dyDescent="0.25">
      <c r="A618" t="s">
        <v>69</v>
      </c>
      <c r="B618" t="s">
        <v>68</v>
      </c>
      <c r="C618" s="7">
        <v>42307</v>
      </c>
      <c r="D618" t="s">
        <v>101</v>
      </c>
      <c r="F618">
        <v>0</v>
      </c>
      <c r="J618" t="s">
        <v>97</v>
      </c>
      <c r="K618" t="s">
        <v>79</v>
      </c>
      <c r="L618">
        <v>6</v>
      </c>
      <c r="M618" t="s">
        <v>76</v>
      </c>
      <c r="N618" s="39">
        <f>IF(ISNUMBER(AVERAGEIFS(Observed!N$2:N$2369,Observed!$A$2:$A$2369,$A618,Observed!$C$2:$C$2369,$C618)),AVERAGEIFS(Observed!N$2:N$2369,Observed!$A$2:$A$2369,$A618,Observed!$C$2:$C$2369,$C618),"")</f>
        <v>1112.2</v>
      </c>
      <c r="O618" s="40">
        <f>IF(ISNUMBER(AVERAGEIFS(Observed!O$2:O$2369,Observed!$A$2:$A$2369,$A618,Observed!$C$2:$C$2369,$C618)),AVERAGEIFS(Observed!O$2:O$2369,Observed!$A$2:$A$2369,$A618,Observed!$C$2:$C$2369,$C618),"")</f>
        <v>111.22000000000001</v>
      </c>
      <c r="P618" s="40" t="str">
        <f>IF(ISNUMBER(AVERAGEIFS(Observed!P$2:P$2369,Observed!$A$2:$A$2369,$A618,Observed!$C$2:$C$2369,$C618)),AVERAGEIFS(Observed!P$2:P$2369,Observed!$A$2:$A$2369,$A618,Observed!$C$2:$C$2369,$C618),"")</f>
        <v/>
      </c>
      <c r="Q618" s="40" t="str">
        <f>IF(ISNUMBER(AVERAGEIFS(Observed!Q$2:Q$2369,Observed!$A$2:$A$2369,$A618,Observed!$C$2:$C$2369,$C618)),AVERAGEIFS(Observed!Q$2:Q$2369,Observed!$A$2:$A$2369,$A618,Observed!$C$2:$C$2369,$C618),"")</f>
        <v/>
      </c>
      <c r="R618" s="40" t="str">
        <f>IF(ISNUMBER(AVERAGEIFS(Observed!R$2:R$2369,Observed!$A$2:$A$2369,$A618,Observed!$C$2:$C$2369,$C618)),AVERAGEIFS(Observed!R$2:R$2369,Observed!$A$2:$A$2369,$A618,Observed!$C$2:$C$2369,$C618),"")</f>
        <v/>
      </c>
      <c r="S618" s="41" t="str">
        <f>IF(ISNUMBER(AVERAGEIFS(Observed!S$2:S$2369,Observed!$A$2:$A$2369,$A618,Observed!$C$2:$C$2369,$C618)),AVERAGEIFS(Observed!S$2:S$2369,Observed!$A$2:$A$2369,$A618,Observed!$C$2:$C$2369,$C618),"")</f>
        <v/>
      </c>
      <c r="T618" s="41" t="str">
        <f>IF(ISNUMBER(AVERAGEIFS(Observed!T$2:T$2369,Observed!$A$2:$A$2369,$A618,Observed!$C$2:$C$2369,$C618)),AVERAGEIFS(Observed!T$2:T$2369,Observed!$A$2:$A$2369,$A618,Observed!$C$2:$C$2369,$C618),"")</f>
        <v/>
      </c>
      <c r="U618" s="41" t="str">
        <f>IF(ISNUMBER(AVERAGEIFS(Observed!U$2:U$2369,Observed!$A$2:$A$2369,$A618,Observed!$C$2:$C$2369,$C618)),AVERAGEIFS(Observed!U$2:U$2369,Observed!$A$2:$A$2369,$A618,Observed!$C$2:$C$2369,$C618),"")</f>
        <v/>
      </c>
      <c r="V618" s="40" t="str">
        <f>IF(ISNUMBER(AVERAGEIFS(Observed!V$2:V$2369,Observed!$A$2:$A$2369,$A618,Observed!$C$2:$C$2369,$C618)),AVERAGEIFS(Observed!V$2:V$2369,Observed!$A$2:$A$2369,$A618,Observed!$C$2:$C$2369,$C618),"")</f>
        <v/>
      </c>
      <c r="W618" s="8" t="str">
        <f>IF(ISNUMBER(AVERAGEIFS(Observed!W$2:W$2369,Observed!$A$2:$A$2369,$A618,Observed!$C$2:$C$2369,$C618)),AVERAGEIFS(Observed!W$2:W$2369,Observed!$A$2:$A$2369,$A618,Observed!$C$2:$C$2369,$C618),"")</f>
        <v/>
      </c>
      <c r="X618" s="8" t="str">
        <f>IF(ISNUMBER(AVERAGEIFS(Observed!X$2:X$2369,Observed!$A$2:$A$2369,$A618,Observed!$C$2:$C$2369,$C618)),AVERAGEIFS(Observed!X$2:X$2369,Observed!$A$2:$A$2369,$A618,Observed!$C$2:$C$2369,$C618),"")</f>
        <v/>
      </c>
      <c r="Y618" s="40" t="str">
        <f>IF(ISNUMBER(AVERAGEIFS(Observed!Y$2:Y$2369,Observed!$A$2:$A$2369,$A618,Observed!$C$2:$C$2369,$C618)),AVERAGEIFS(Observed!Y$2:Y$2369,Observed!$A$2:$A$2369,$A618,Observed!$C$2:$C$2369,$C618),"")</f>
        <v/>
      </c>
      <c r="Z618" s="40" t="str">
        <f>IF(ISNUMBER(AVERAGEIFS(Observed!Z$2:Z$2369,Observed!$A$2:$A$2369,$A618,Observed!$C$2:$C$2369,$C618)),AVERAGEIFS(Observed!Z$2:Z$2369,Observed!$A$2:$A$2369,$A618,Observed!$C$2:$C$2369,$C618),"")</f>
        <v/>
      </c>
      <c r="AA618" s="40" t="str">
        <f>IF(ISNUMBER(AVERAGEIFS(Observed!AA$2:AA$2369,Observed!$A$2:$A$2369,$A618,Observed!$C$2:$C$2369,$C618)),AVERAGEIFS(Observed!AA$2:AA$2369,Observed!$A$2:$A$2369,$A618,Observed!$C$2:$C$2369,$C618),"")</f>
        <v/>
      </c>
      <c r="AB618" s="40" t="str">
        <f>IF(ISNUMBER(AVERAGEIFS(Observed!AB$2:AB$2369,Observed!$A$2:$A$2369,$A618,Observed!$C$2:$C$2369,$C618)),AVERAGEIFS(Observed!AB$2:AB$2369,Observed!$A$2:$A$2369,$A618,Observed!$C$2:$C$2369,$C618),"")</f>
        <v/>
      </c>
      <c r="AC618" s="40" t="str">
        <f>IF(ISNUMBER(AVERAGEIFS(Observed!AC$2:AC$2369,Observed!$A$2:$A$2369,$A618,Observed!$C$2:$C$2369,$C618)),AVERAGEIFS(Observed!AC$2:AC$2369,Observed!$A$2:$A$2369,$A618,Observed!$C$2:$C$2369,$C618),"")</f>
        <v/>
      </c>
      <c r="AD618" s="40" t="str">
        <f>IF(ISNUMBER(AVERAGEIFS(Observed!AD$2:AD$2369,Observed!$A$2:$A$2369,$A618,Observed!$C$2:$C$2369,$C618)),AVERAGEIFS(Observed!AD$2:AD$2369,Observed!$A$2:$A$2369,$A618,Observed!$C$2:$C$2369,$C618),"")</f>
        <v/>
      </c>
      <c r="AE618" s="40" t="str">
        <f>IF(ISNUMBER(AVERAGEIFS(Observed!AE$2:AE$2369,Observed!$A$2:$A$2369,$A618,Observed!$C$2:$C$2369,$C618)),AVERAGEIFS(Observed!AE$2:AE$2369,Observed!$A$2:$A$2369,$A618,Observed!$C$2:$C$2369,$C618),"")</f>
        <v/>
      </c>
      <c r="AF618" s="40" t="str">
        <f>IF(ISNUMBER(AVERAGEIFS(Observed!AF$2:AF$2369,Observed!$A$2:$A$2369,$A618,Observed!$C$2:$C$2369,$C618)),AVERAGEIFS(Observed!AF$2:AF$2369,Observed!$A$2:$A$2369,$A618,Observed!$C$2:$C$2369,$C618),"")</f>
        <v/>
      </c>
      <c r="AG618" s="40" t="str">
        <f>IF(ISNUMBER(AVERAGEIFS(Observed!AG$2:AG$2369,Observed!$A$2:$A$2369,$A618,Observed!$C$2:$C$2369,$C618)),AVERAGEIFS(Observed!AG$2:AG$2369,Observed!$A$2:$A$2369,$A618,Observed!$C$2:$C$2369,$C618),"")</f>
        <v/>
      </c>
      <c r="AH618" s="41" t="str">
        <f>IF(ISNUMBER(AVERAGEIFS(Observed!AH$2:AH$2369,Observed!$A$2:$A$2369,$A618,Observed!$C$2:$C$2369,$C618)),AVERAGEIFS(Observed!AH$2:AH$2369,Observed!$A$2:$A$2369,$A618,Observed!$C$2:$C$2369,$C618),"")</f>
        <v/>
      </c>
      <c r="AI618" s="41" t="str">
        <f>IF(ISNUMBER(AVERAGEIFS(Observed!AI$2:AI$2369,Observed!$A$2:$A$2369,$A618,Observed!$C$2:$C$2369,$C618)),AVERAGEIFS(Observed!AI$2:AI$2369,Observed!$A$2:$A$2369,$A618,Observed!$C$2:$C$2369,$C618),"")</f>
        <v/>
      </c>
      <c r="AJ618" s="41" t="str">
        <f>IF(ISNUMBER(AVERAGEIFS(Observed!AJ$2:AJ$2369,Observed!$A$2:$A$2369,$A618,Observed!$C$2:$C$2369,$C618)),AVERAGEIFS(Observed!AJ$2:AJ$2369,Observed!$A$2:$A$2369,$A618,Observed!$C$2:$C$2369,$C618),"")</f>
        <v/>
      </c>
      <c r="AK618" s="40" t="str">
        <f>IF(ISNUMBER(AVERAGEIFS(Observed!AK$2:AK$2369,Observed!$A$2:$A$2369,$A618,Observed!$C$2:$C$2369,$C618)),AVERAGEIFS(Observed!AK$2:AK$2369,Observed!$A$2:$A$2369,$A618,Observed!$C$2:$C$2369,$C618),"")</f>
        <v/>
      </c>
      <c r="AL618" s="41" t="str">
        <f>IF(ISNUMBER(AVERAGEIFS(Observed!AL$2:AL$2369,Observed!$A$2:$A$2369,$A618,Observed!$C$2:$C$2369,$C618)),AVERAGEIFS(Observed!AL$2:AL$2369,Observed!$A$2:$A$2369,$A618,Observed!$C$2:$C$2369,$C618),"")</f>
        <v/>
      </c>
      <c r="AM618" s="40" t="str">
        <f>IF(ISNUMBER(AVERAGEIFS(Observed!AM$2:AM$2369,Observed!$A$2:$A$2369,$A618,Observed!$C$2:$C$2369,$C618)),AVERAGEIFS(Observed!AM$2:AM$2369,Observed!$A$2:$A$2369,$A618,Observed!$C$2:$C$2369,$C618),"")</f>
        <v/>
      </c>
      <c r="AN618" s="40" t="str">
        <f>IF(ISNUMBER(AVERAGEIFS(Observed!AN$2:AN$2369,Observed!$A$2:$A$2369,$A618,Observed!$C$2:$C$2369,$C618)),AVERAGEIFS(Observed!AN$2:AN$2369,Observed!$A$2:$A$2369,$A618,Observed!$C$2:$C$2369,$C618),"")</f>
        <v/>
      </c>
      <c r="AO618" s="40" t="str">
        <f>IF(ISNUMBER(AVERAGEIFS(Observed!AO$2:AO$2369,Observed!$A$2:$A$2369,$A618,Observed!$C$2:$C$2369,$C618)),AVERAGEIFS(Observed!AO$2:AO$2369,Observed!$A$2:$A$2369,$A618,Observed!$C$2:$C$2369,$C618),"")</f>
        <v/>
      </c>
      <c r="AP618" s="41" t="str">
        <f>IF(ISNUMBER(AVERAGEIFS(Observed!AP$2:AP$2369,Observed!$A$2:$A$2369,$A618,Observed!$C$2:$C$2369,$C618)),AVERAGEIFS(Observed!AP$2:AP$2369,Observed!$A$2:$A$2369,$A618,Observed!$C$2:$C$2369,$C618),"")</f>
        <v/>
      </c>
      <c r="AQ618" s="40" t="str">
        <f>IF(ISNUMBER(AVERAGEIFS(Observed!AQ$2:AQ$2369,Observed!$A$2:$A$2369,$A618,Observed!$C$2:$C$2369,$C618)),AVERAGEIFS(Observed!AQ$2:AQ$2369,Observed!$A$2:$A$2369,$A618,Observed!$C$2:$C$2369,$C618),"")</f>
        <v/>
      </c>
      <c r="AR618" s="40" t="str">
        <f>IF(ISNUMBER(AVERAGEIFS(Observed!AR$2:AR$2369,Observed!$A$2:$A$2369,$A618,Observed!$C$2:$C$2369,$C618)),AVERAGEIFS(Observed!AR$2:AR$2369,Observed!$A$2:$A$2369,$A618,Observed!$C$2:$C$2369,$C618),"")</f>
        <v/>
      </c>
      <c r="AS618" s="3">
        <f>COUNTIFS(Observed!$A$2:$A$2369,$A618,Observed!$C$2:$C$2369,$C618)</f>
        <v>3</v>
      </c>
      <c r="AT618" s="3">
        <f t="shared" si="10"/>
        <v>1</v>
      </c>
    </row>
    <row r="619" spans="1:46" x14ac:dyDescent="0.25">
      <c r="A619" t="s">
        <v>71</v>
      </c>
      <c r="B619" t="s">
        <v>68</v>
      </c>
      <c r="C619" s="7">
        <v>42307</v>
      </c>
      <c r="D619" t="s">
        <v>101</v>
      </c>
      <c r="F619">
        <v>50</v>
      </c>
      <c r="J619" t="s">
        <v>97</v>
      </c>
      <c r="K619" t="s">
        <v>79</v>
      </c>
      <c r="L619">
        <v>6</v>
      </c>
      <c r="M619" t="s">
        <v>76</v>
      </c>
      <c r="N619" s="39">
        <f>IF(ISNUMBER(AVERAGEIFS(Observed!N$2:N$2369,Observed!$A$2:$A$2369,$A619,Observed!$C$2:$C$2369,$C619)),AVERAGEIFS(Observed!N$2:N$2369,Observed!$A$2:$A$2369,$A619,Observed!$C$2:$C$2369,$C619),"")</f>
        <v>1344.4</v>
      </c>
      <c r="O619" s="40">
        <f>IF(ISNUMBER(AVERAGEIFS(Observed!O$2:O$2369,Observed!$A$2:$A$2369,$A619,Observed!$C$2:$C$2369,$C619)),AVERAGEIFS(Observed!O$2:O$2369,Observed!$A$2:$A$2369,$A619,Observed!$C$2:$C$2369,$C619),"")</f>
        <v>134.44</v>
      </c>
      <c r="P619" s="40" t="str">
        <f>IF(ISNUMBER(AVERAGEIFS(Observed!P$2:P$2369,Observed!$A$2:$A$2369,$A619,Observed!$C$2:$C$2369,$C619)),AVERAGEIFS(Observed!P$2:P$2369,Observed!$A$2:$A$2369,$A619,Observed!$C$2:$C$2369,$C619),"")</f>
        <v/>
      </c>
      <c r="Q619" s="40" t="str">
        <f>IF(ISNUMBER(AVERAGEIFS(Observed!Q$2:Q$2369,Observed!$A$2:$A$2369,$A619,Observed!$C$2:$C$2369,$C619)),AVERAGEIFS(Observed!Q$2:Q$2369,Observed!$A$2:$A$2369,$A619,Observed!$C$2:$C$2369,$C619),"")</f>
        <v/>
      </c>
      <c r="R619" s="40" t="str">
        <f>IF(ISNUMBER(AVERAGEIFS(Observed!R$2:R$2369,Observed!$A$2:$A$2369,$A619,Observed!$C$2:$C$2369,$C619)),AVERAGEIFS(Observed!R$2:R$2369,Observed!$A$2:$A$2369,$A619,Observed!$C$2:$C$2369,$C619),"")</f>
        <v/>
      </c>
      <c r="S619" s="41" t="str">
        <f>IF(ISNUMBER(AVERAGEIFS(Observed!S$2:S$2369,Observed!$A$2:$A$2369,$A619,Observed!$C$2:$C$2369,$C619)),AVERAGEIFS(Observed!S$2:S$2369,Observed!$A$2:$A$2369,$A619,Observed!$C$2:$C$2369,$C619),"")</f>
        <v/>
      </c>
      <c r="T619" s="41" t="str">
        <f>IF(ISNUMBER(AVERAGEIFS(Observed!T$2:T$2369,Observed!$A$2:$A$2369,$A619,Observed!$C$2:$C$2369,$C619)),AVERAGEIFS(Observed!T$2:T$2369,Observed!$A$2:$A$2369,$A619,Observed!$C$2:$C$2369,$C619),"")</f>
        <v/>
      </c>
      <c r="U619" s="41" t="str">
        <f>IF(ISNUMBER(AVERAGEIFS(Observed!U$2:U$2369,Observed!$A$2:$A$2369,$A619,Observed!$C$2:$C$2369,$C619)),AVERAGEIFS(Observed!U$2:U$2369,Observed!$A$2:$A$2369,$A619,Observed!$C$2:$C$2369,$C619),"")</f>
        <v/>
      </c>
      <c r="V619" s="40" t="str">
        <f>IF(ISNUMBER(AVERAGEIFS(Observed!V$2:V$2369,Observed!$A$2:$A$2369,$A619,Observed!$C$2:$C$2369,$C619)),AVERAGEIFS(Observed!V$2:V$2369,Observed!$A$2:$A$2369,$A619,Observed!$C$2:$C$2369,$C619),"")</f>
        <v/>
      </c>
      <c r="W619" s="8" t="str">
        <f>IF(ISNUMBER(AVERAGEIFS(Observed!W$2:W$2369,Observed!$A$2:$A$2369,$A619,Observed!$C$2:$C$2369,$C619)),AVERAGEIFS(Observed!W$2:W$2369,Observed!$A$2:$A$2369,$A619,Observed!$C$2:$C$2369,$C619),"")</f>
        <v/>
      </c>
      <c r="X619" s="8" t="str">
        <f>IF(ISNUMBER(AVERAGEIFS(Observed!X$2:X$2369,Observed!$A$2:$A$2369,$A619,Observed!$C$2:$C$2369,$C619)),AVERAGEIFS(Observed!X$2:X$2369,Observed!$A$2:$A$2369,$A619,Observed!$C$2:$C$2369,$C619),"")</f>
        <v/>
      </c>
      <c r="Y619" s="40" t="str">
        <f>IF(ISNUMBER(AVERAGEIFS(Observed!Y$2:Y$2369,Observed!$A$2:$A$2369,$A619,Observed!$C$2:$C$2369,$C619)),AVERAGEIFS(Observed!Y$2:Y$2369,Observed!$A$2:$A$2369,$A619,Observed!$C$2:$C$2369,$C619),"")</f>
        <v/>
      </c>
      <c r="Z619" s="40" t="str">
        <f>IF(ISNUMBER(AVERAGEIFS(Observed!Z$2:Z$2369,Observed!$A$2:$A$2369,$A619,Observed!$C$2:$C$2369,$C619)),AVERAGEIFS(Observed!Z$2:Z$2369,Observed!$A$2:$A$2369,$A619,Observed!$C$2:$C$2369,$C619),"")</f>
        <v/>
      </c>
      <c r="AA619" s="40" t="str">
        <f>IF(ISNUMBER(AVERAGEIFS(Observed!AA$2:AA$2369,Observed!$A$2:$A$2369,$A619,Observed!$C$2:$C$2369,$C619)),AVERAGEIFS(Observed!AA$2:AA$2369,Observed!$A$2:$A$2369,$A619,Observed!$C$2:$C$2369,$C619),"")</f>
        <v/>
      </c>
      <c r="AB619" s="40" t="str">
        <f>IF(ISNUMBER(AVERAGEIFS(Observed!AB$2:AB$2369,Observed!$A$2:$A$2369,$A619,Observed!$C$2:$C$2369,$C619)),AVERAGEIFS(Observed!AB$2:AB$2369,Observed!$A$2:$A$2369,$A619,Observed!$C$2:$C$2369,$C619),"")</f>
        <v/>
      </c>
      <c r="AC619" s="40" t="str">
        <f>IF(ISNUMBER(AVERAGEIFS(Observed!AC$2:AC$2369,Observed!$A$2:$A$2369,$A619,Observed!$C$2:$C$2369,$C619)),AVERAGEIFS(Observed!AC$2:AC$2369,Observed!$A$2:$A$2369,$A619,Observed!$C$2:$C$2369,$C619),"")</f>
        <v/>
      </c>
      <c r="AD619" s="40" t="str">
        <f>IF(ISNUMBER(AVERAGEIFS(Observed!AD$2:AD$2369,Observed!$A$2:$A$2369,$A619,Observed!$C$2:$C$2369,$C619)),AVERAGEIFS(Observed!AD$2:AD$2369,Observed!$A$2:$A$2369,$A619,Observed!$C$2:$C$2369,$C619),"")</f>
        <v/>
      </c>
      <c r="AE619" s="40" t="str">
        <f>IF(ISNUMBER(AVERAGEIFS(Observed!AE$2:AE$2369,Observed!$A$2:$A$2369,$A619,Observed!$C$2:$C$2369,$C619)),AVERAGEIFS(Observed!AE$2:AE$2369,Observed!$A$2:$A$2369,$A619,Observed!$C$2:$C$2369,$C619),"")</f>
        <v/>
      </c>
      <c r="AF619" s="40" t="str">
        <f>IF(ISNUMBER(AVERAGEIFS(Observed!AF$2:AF$2369,Observed!$A$2:$A$2369,$A619,Observed!$C$2:$C$2369,$C619)),AVERAGEIFS(Observed!AF$2:AF$2369,Observed!$A$2:$A$2369,$A619,Observed!$C$2:$C$2369,$C619),"")</f>
        <v/>
      </c>
      <c r="AG619" s="40" t="str">
        <f>IF(ISNUMBER(AVERAGEIFS(Observed!AG$2:AG$2369,Observed!$A$2:$A$2369,$A619,Observed!$C$2:$C$2369,$C619)),AVERAGEIFS(Observed!AG$2:AG$2369,Observed!$A$2:$A$2369,$A619,Observed!$C$2:$C$2369,$C619),"")</f>
        <v/>
      </c>
      <c r="AH619" s="41" t="str">
        <f>IF(ISNUMBER(AVERAGEIFS(Observed!AH$2:AH$2369,Observed!$A$2:$A$2369,$A619,Observed!$C$2:$C$2369,$C619)),AVERAGEIFS(Observed!AH$2:AH$2369,Observed!$A$2:$A$2369,$A619,Observed!$C$2:$C$2369,$C619),"")</f>
        <v/>
      </c>
      <c r="AI619" s="41" t="str">
        <f>IF(ISNUMBER(AVERAGEIFS(Observed!AI$2:AI$2369,Observed!$A$2:$A$2369,$A619,Observed!$C$2:$C$2369,$C619)),AVERAGEIFS(Observed!AI$2:AI$2369,Observed!$A$2:$A$2369,$A619,Observed!$C$2:$C$2369,$C619),"")</f>
        <v/>
      </c>
      <c r="AJ619" s="41" t="str">
        <f>IF(ISNUMBER(AVERAGEIFS(Observed!AJ$2:AJ$2369,Observed!$A$2:$A$2369,$A619,Observed!$C$2:$C$2369,$C619)),AVERAGEIFS(Observed!AJ$2:AJ$2369,Observed!$A$2:$A$2369,$A619,Observed!$C$2:$C$2369,$C619),"")</f>
        <v/>
      </c>
      <c r="AK619" s="40" t="str">
        <f>IF(ISNUMBER(AVERAGEIFS(Observed!AK$2:AK$2369,Observed!$A$2:$A$2369,$A619,Observed!$C$2:$C$2369,$C619)),AVERAGEIFS(Observed!AK$2:AK$2369,Observed!$A$2:$A$2369,$A619,Observed!$C$2:$C$2369,$C619),"")</f>
        <v/>
      </c>
      <c r="AL619" s="41" t="str">
        <f>IF(ISNUMBER(AVERAGEIFS(Observed!AL$2:AL$2369,Observed!$A$2:$A$2369,$A619,Observed!$C$2:$C$2369,$C619)),AVERAGEIFS(Observed!AL$2:AL$2369,Observed!$A$2:$A$2369,$A619,Observed!$C$2:$C$2369,$C619),"")</f>
        <v/>
      </c>
      <c r="AM619" s="40" t="str">
        <f>IF(ISNUMBER(AVERAGEIFS(Observed!AM$2:AM$2369,Observed!$A$2:$A$2369,$A619,Observed!$C$2:$C$2369,$C619)),AVERAGEIFS(Observed!AM$2:AM$2369,Observed!$A$2:$A$2369,$A619,Observed!$C$2:$C$2369,$C619),"")</f>
        <v/>
      </c>
      <c r="AN619" s="40" t="str">
        <f>IF(ISNUMBER(AVERAGEIFS(Observed!AN$2:AN$2369,Observed!$A$2:$A$2369,$A619,Observed!$C$2:$C$2369,$C619)),AVERAGEIFS(Observed!AN$2:AN$2369,Observed!$A$2:$A$2369,$A619,Observed!$C$2:$C$2369,$C619),"")</f>
        <v/>
      </c>
      <c r="AO619" s="40" t="str">
        <f>IF(ISNUMBER(AVERAGEIFS(Observed!AO$2:AO$2369,Observed!$A$2:$A$2369,$A619,Observed!$C$2:$C$2369,$C619)),AVERAGEIFS(Observed!AO$2:AO$2369,Observed!$A$2:$A$2369,$A619,Observed!$C$2:$C$2369,$C619),"")</f>
        <v/>
      </c>
      <c r="AP619" s="41" t="str">
        <f>IF(ISNUMBER(AVERAGEIFS(Observed!AP$2:AP$2369,Observed!$A$2:$A$2369,$A619,Observed!$C$2:$C$2369,$C619)),AVERAGEIFS(Observed!AP$2:AP$2369,Observed!$A$2:$A$2369,$A619,Observed!$C$2:$C$2369,$C619),"")</f>
        <v/>
      </c>
      <c r="AQ619" s="40" t="str">
        <f>IF(ISNUMBER(AVERAGEIFS(Observed!AQ$2:AQ$2369,Observed!$A$2:$A$2369,$A619,Observed!$C$2:$C$2369,$C619)),AVERAGEIFS(Observed!AQ$2:AQ$2369,Observed!$A$2:$A$2369,$A619,Observed!$C$2:$C$2369,$C619),"")</f>
        <v/>
      </c>
      <c r="AR619" s="40" t="str">
        <f>IF(ISNUMBER(AVERAGEIFS(Observed!AR$2:AR$2369,Observed!$A$2:$A$2369,$A619,Observed!$C$2:$C$2369,$C619)),AVERAGEIFS(Observed!AR$2:AR$2369,Observed!$A$2:$A$2369,$A619,Observed!$C$2:$C$2369,$C619),"")</f>
        <v/>
      </c>
      <c r="AS619" s="3">
        <f>COUNTIFS(Observed!$A$2:$A$2369,$A619,Observed!$C$2:$C$2369,$C619)</f>
        <v>3</v>
      </c>
      <c r="AT619" s="3">
        <f t="shared" si="10"/>
        <v>1</v>
      </c>
    </row>
    <row r="620" spans="1:46" x14ac:dyDescent="0.25">
      <c r="A620" t="s">
        <v>70</v>
      </c>
      <c r="B620" t="s">
        <v>68</v>
      </c>
      <c r="C620" s="7">
        <v>42307</v>
      </c>
      <c r="D620" t="s">
        <v>101</v>
      </c>
      <c r="F620">
        <v>100</v>
      </c>
      <c r="J620" t="s">
        <v>97</v>
      </c>
      <c r="K620" t="s">
        <v>79</v>
      </c>
      <c r="L620">
        <v>6</v>
      </c>
      <c r="M620" t="s">
        <v>76</v>
      </c>
      <c r="N620" s="39">
        <f>IF(ISNUMBER(AVERAGEIFS(Observed!N$2:N$2369,Observed!$A$2:$A$2369,$A620,Observed!$C$2:$C$2369,$C620)),AVERAGEIFS(Observed!N$2:N$2369,Observed!$A$2:$A$2369,$A620,Observed!$C$2:$C$2369,$C620),"")</f>
        <v>1742.8666666666668</v>
      </c>
      <c r="O620" s="40">
        <f>IF(ISNUMBER(AVERAGEIFS(Observed!O$2:O$2369,Observed!$A$2:$A$2369,$A620,Observed!$C$2:$C$2369,$C620)),AVERAGEIFS(Observed!O$2:O$2369,Observed!$A$2:$A$2369,$A620,Observed!$C$2:$C$2369,$C620),"")</f>
        <v>174.28666666666666</v>
      </c>
      <c r="P620" s="40" t="str">
        <f>IF(ISNUMBER(AVERAGEIFS(Observed!P$2:P$2369,Observed!$A$2:$A$2369,$A620,Observed!$C$2:$C$2369,$C620)),AVERAGEIFS(Observed!P$2:P$2369,Observed!$A$2:$A$2369,$A620,Observed!$C$2:$C$2369,$C620),"")</f>
        <v/>
      </c>
      <c r="Q620" s="40" t="str">
        <f>IF(ISNUMBER(AVERAGEIFS(Observed!Q$2:Q$2369,Observed!$A$2:$A$2369,$A620,Observed!$C$2:$C$2369,$C620)),AVERAGEIFS(Observed!Q$2:Q$2369,Observed!$A$2:$A$2369,$A620,Observed!$C$2:$C$2369,$C620),"")</f>
        <v/>
      </c>
      <c r="R620" s="40" t="str">
        <f>IF(ISNUMBER(AVERAGEIFS(Observed!R$2:R$2369,Observed!$A$2:$A$2369,$A620,Observed!$C$2:$C$2369,$C620)),AVERAGEIFS(Observed!R$2:R$2369,Observed!$A$2:$A$2369,$A620,Observed!$C$2:$C$2369,$C620),"")</f>
        <v/>
      </c>
      <c r="S620" s="41" t="str">
        <f>IF(ISNUMBER(AVERAGEIFS(Observed!S$2:S$2369,Observed!$A$2:$A$2369,$A620,Observed!$C$2:$C$2369,$C620)),AVERAGEIFS(Observed!S$2:S$2369,Observed!$A$2:$A$2369,$A620,Observed!$C$2:$C$2369,$C620),"")</f>
        <v/>
      </c>
      <c r="T620" s="41" t="str">
        <f>IF(ISNUMBER(AVERAGEIFS(Observed!T$2:T$2369,Observed!$A$2:$A$2369,$A620,Observed!$C$2:$C$2369,$C620)),AVERAGEIFS(Observed!T$2:T$2369,Observed!$A$2:$A$2369,$A620,Observed!$C$2:$C$2369,$C620),"")</f>
        <v/>
      </c>
      <c r="U620" s="41" t="str">
        <f>IF(ISNUMBER(AVERAGEIFS(Observed!U$2:U$2369,Observed!$A$2:$A$2369,$A620,Observed!$C$2:$C$2369,$C620)),AVERAGEIFS(Observed!U$2:U$2369,Observed!$A$2:$A$2369,$A620,Observed!$C$2:$C$2369,$C620),"")</f>
        <v/>
      </c>
      <c r="V620" s="40" t="str">
        <f>IF(ISNUMBER(AVERAGEIFS(Observed!V$2:V$2369,Observed!$A$2:$A$2369,$A620,Observed!$C$2:$C$2369,$C620)),AVERAGEIFS(Observed!V$2:V$2369,Observed!$A$2:$A$2369,$A620,Observed!$C$2:$C$2369,$C620),"")</f>
        <v/>
      </c>
      <c r="W620" s="8" t="str">
        <f>IF(ISNUMBER(AVERAGEIFS(Observed!W$2:W$2369,Observed!$A$2:$A$2369,$A620,Observed!$C$2:$C$2369,$C620)),AVERAGEIFS(Observed!W$2:W$2369,Observed!$A$2:$A$2369,$A620,Observed!$C$2:$C$2369,$C620),"")</f>
        <v/>
      </c>
      <c r="X620" s="8" t="str">
        <f>IF(ISNUMBER(AVERAGEIFS(Observed!X$2:X$2369,Observed!$A$2:$A$2369,$A620,Observed!$C$2:$C$2369,$C620)),AVERAGEIFS(Observed!X$2:X$2369,Observed!$A$2:$A$2369,$A620,Observed!$C$2:$C$2369,$C620),"")</f>
        <v/>
      </c>
      <c r="Y620" s="40" t="str">
        <f>IF(ISNUMBER(AVERAGEIFS(Observed!Y$2:Y$2369,Observed!$A$2:$A$2369,$A620,Observed!$C$2:$C$2369,$C620)),AVERAGEIFS(Observed!Y$2:Y$2369,Observed!$A$2:$A$2369,$A620,Observed!$C$2:$C$2369,$C620),"")</f>
        <v/>
      </c>
      <c r="Z620" s="40" t="str">
        <f>IF(ISNUMBER(AVERAGEIFS(Observed!Z$2:Z$2369,Observed!$A$2:$A$2369,$A620,Observed!$C$2:$C$2369,$C620)),AVERAGEIFS(Observed!Z$2:Z$2369,Observed!$A$2:$A$2369,$A620,Observed!$C$2:$C$2369,$C620),"")</f>
        <v/>
      </c>
      <c r="AA620" s="40" t="str">
        <f>IF(ISNUMBER(AVERAGEIFS(Observed!AA$2:AA$2369,Observed!$A$2:$A$2369,$A620,Observed!$C$2:$C$2369,$C620)),AVERAGEIFS(Observed!AA$2:AA$2369,Observed!$A$2:$A$2369,$A620,Observed!$C$2:$C$2369,$C620),"")</f>
        <v/>
      </c>
      <c r="AB620" s="40" t="str">
        <f>IF(ISNUMBER(AVERAGEIFS(Observed!AB$2:AB$2369,Observed!$A$2:$A$2369,$A620,Observed!$C$2:$C$2369,$C620)),AVERAGEIFS(Observed!AB$2:AB$2369,Observed!$A$2:$A$2369,$A620,Observed!$C$2:$C$2369,$C620),"")</f>
        <v/>
      </c>
      <c r="AC620" s="40" t="str">
        <f>IF(ISNUMBER(AVERAGEIFS(Observed!AC$2:AC$2369,Observed!$A$2:$A$2369,$A620,Observed!$C$2:$C$2369,$C620)),AVERAGEIFS(Observed!AC$2:AC$2369,Observed!$A$2:$A$2369,$A620,Observed!$C$2:$C$2369,$C620),"")</f>
        <v/>
      </c>
      <c r="AD620" s="40" t="str">
        <f>IF(ISNUMBER(AVERAGEIFS(Observed!AD$2:AD$2369,Observed!$A$2:$A$2369,$A620,Observed!$C$2:$C$2369,$C620)),AVERAGEIFS(Observed!AD$2:AD$2369,Observed!$A$2:$A$2369,$A620,Observed!$C$2:$C$2369,$C620),"")</f>
        <v/>
      </c>
      <c r="AE620" s="40" t="str">
        <f>IF(ISNUMBER(AVERAGEIFS(Observed!AE$2:AE$2369,Observed!$A$2:$A$2369,$A620,Observed!$C$2:$C$2369,$C620)),AVERAGEIFS(Observed!AE$2:AE$2369,Observed!$A$2:$A$2369,$A620,Observed!$C$2:$C$2369,$C620),"")</f>
        <v/>
      </c>
      <c r="AF620" s="40" t="str">
        <f>IF(ISNUMBER(AVERAGEIFS(Observed!AF$2:AF$2369,Observed!$A$2:$A$2369,$A620,Observed!$C$2:$C$2369,$C620)),AVERAGEIFS(Observed!AF$2:AF$2369,Observed!$A$2:$A$2369,$A620,Observed!$C$2:$C$2369,$C620),"")</f>
        <v/>
      </c>
      <c r="AG620" s="40" t="str">
        <f>IF(ISNUMBER(AVERAGEIFS(Observed!AG$2:AG$2369,Observed!$A$2:$A$2369,$A620,Observed!$C$2:$C$2369,$C620)),AVERAGEIFS(Observed!AG$2:AG$2369,Observed!$A$2:$A$2369,$A620,Observed!$C$2:$C$2369,$C620),"")</f>
        <v/>
      </c>
      <c r="AH620" s="41" t="str">
        <f>IF(ISNUMBER(AVERAGEIFS(Observed!AH$2:AH$2369,Observed!$A$2:$A$2369,$A620,Observed!$C$2:$C$2369,$C620)),AVERAGEIFS(Observed!AH$2:AH$2369,Observed!$A$2:$A$2369,$A620,Observed!$C$2:$C$2369,$C620),"")</f>
        <v/>
      </c>
      <c r="AI620" s="41" t="str">
        <f>IF(ISNUMBER(AVERAGEIFS(Observed!AI$2:AI$2369,Observed!$A$2:$A$2369,$A620,Observed!$C$2:$C$2369,$C620)),AVERAGEIFS(Observed!AI$2:AI$2369,Observed!$A$2:$A$2369,$A620,Observed!$C$2:$C$2369,$C620),"")</f>
        <v/>
      </c>
      <c r="AJ620" s="41" t="str">
        <f>IF(ISNUMBER(AVERAGEIFS(Observed!AJ$2:AJ$2369,Observed!$A$2:$A$2369,$A620,Observed!$C$2:$C$2369,$C620)),AVERAGEIFS(Observed!AJ$2:AJ$2369,Observed!$A$2:$A$2369,$A620,Observed!$C$2:$C$2369,$C620),"")</f>
        <v/>
      </c>
      <c r="AK620" s="40" t="str">
        <f>IF(ISNUMBER(AVERAGEIFS(Observed!AK$2:AK$2369,Observed!$A$2:$A$2369,$A620,Observed!$C$2:$C$2369,$C620)),AVERAGEIFS(Observed!AK$2:AK$2369,Observed!$A$2:$A$2369,$A620,Observed!$C$2:$C$2369,$C620),"")</f>
        <v/>
      </c>
      <c r="AL620" s="41" t="str">
        <f>IF(ISNUMBER(AVERAGEIFS(Observed!AL$2:AL$2369,Observed!$A$2:$A$2369,$A620,Observed!$C$2:$C$2369,$C620)),AVERAGEIFS(Observed!AL$2:AL$2369,Observed!$A$2:$A$2369,$A620,Observed!$C$2:$C$2369,$C620),"")</f>
        <v/>
      </c>
      <c r="AM620" s="40" t="str">
        <f>IF(ISNUMBER(AVERAGEIFS(Observed!AM$2:AM$2369,Observed!$A$2:$A$2369,$A620,Observed!$C$2:$C$2369,$C620)),AVERAGEIFS(Observed!AM$2:AM$2369,Observed!$A$2:$A$2369,$A620,Observed!$C$2:$C$2369,$C620),"")</f>
        <v/>
      </c>
      <c r="AN620" s="40" t="str">
        <f>IF(ISNUMBER(AVERAGEIFS(Observed!AN$2:AN$2369,Observed!$A$2:$A$2369,$A620,Observed!$C$2:$C$2369,$C620)),AVERAGEIFS(Observed!AN$2:AN$2369,Observed!$A$2:$A$2369,$A620,Observed!$C$2:$C$2369,$C620),"")</f>
        <v/>
      </c>
      <c r="AO620" s="40" t="str">
        <f>IF(ISNUMBER(AVERAGEIFS(Observed!AO$2:AO$2369,Observed!$A$2:$A$2369,$A620,Observed!$C$2:$C$2369,$C620)),AVERAGEIFS(Observed!AO$2:AO$2369,Observed!$A$2:$A$2369,$A620,Observed!$C$2:$C$2369,$C620),"")</f>
        <v/>
      </c>
      <c r="AP620" s="41" t="str">
        <f>IF(ISNUMBER(AVERAGEIFS(Observed!AP$2:AP$2369,Observed!$A$2:$A$2369,$A620,Observed!$C$2:$C$2369,$C620)),AVERAGEIFS(Observed!AP$2:AP$2369,Observed!$A$2:$A$2369,$A620,Observed!$C$2:$C$2369,$C620),"")</f>
        <v/>
      </c>
      <c r="AQ620" s="40" t="str">
        <f>IF(ISNUMBER(AVERAGEIFS(Observed!AQ$2:AQ$2369,Observed!$A$2:$A$2369,$A620,Observed!$C$2:$C$2369,$C620)),AVERAGEIFS(Observed!AQ$2:AQ$2369,Observed!$A$2:$A$2369,$A620,Observed!$C$2:$C$2369,$C620),"")</f>
        <v/>
      </c>
      <c r="AR620" s="40" t="str">
        <f>IF(ISNUMBER(AVERAGEIFS(Observed!AR$2:AR$2369,Observed!$A$2:$A$2369,$A620,Observed!$C$2:$C$2369,$C620)),AVERAGEIFS(Observed!AR$2:AR$2369,Observed!$A$2:$A$2369,$A620,Observed!$C$2:$C$2369,$C620),"")</f>
        <v/>
      </c>
      <c r="AS620" s="3">
        <f>COUNTIFS(Observed!$A$2:$A$2369,$A620,Observed!$C$2:$C$2369,$C620)</f>
        <v>3</v>
      </c>
      <c r="AT620" s="3">
        <f t="shared" si="10"/>
        <v>1</v>
      </c>
    </row>
    <row r="621" spans="1:46" x14ac:dyDescent="0.25">
      <c r="A621" t="s">
        <v>67</v>
      </c>
      <c r="B621" t="s">
        <v>68</v>
      </c>
      <c r="C621" s="7">
        <v>42307</v>
      </c>
      <c r="D621" t="s">
        <v>101</v>
      </c>
      <c r="F621">
        <v>200</v>
      </c>
      <c r="J621" t="s">
        <v>97</v>
      </c>
      <c r="K621" t="s">
        <v>79</v>
      </c>
      <c r="L621">
        <v>6</v>
      </c>
      <c r="M621" t="s">
        <v>76</v>
      </c>
      <c r="N621" s="39">
        <f>IF(ISNUMBER(AVERAGEIFS(Observed!N$2:N$2369,Observed!$A$2:$A$2369,$A621,Observed!$C$2:$C$2369,$C621)),AVERAGEIFS(Observed!N$2:N$2369,Observed!$A$2:$A$2369,$A621,Observed!$C$2:$C$2369,$C621),"")</f>
        <v>2488.2000000000003</v>
      </c>
      <c r="O621" s="40">
        <f>IF(ISNUMBER(AVERAGEIFS(Observed!O$2:O$2369,Observed!$A$2:$A$2369,$A621,Observed!$C$2:$C$2369,$C621)),AVERAGEIFS(Observed!O$2:O$2369,Observed!$A$2:$A$2369,$A621,Observed!$C$2:$C$2369,$C621),"")</f>
        <v>248.81999999999996</v>
      </c>
      <c r="P621" s="40" t="str">
        <f>IF(ISNUMBER(AVERAGEIFS(Observed!P$2:P$2369,Observed!$A$2:$A$2369,$A621,Observed!$C$2:$C$2369,$C621)),AVERAGEIFS(Observed!P$2:P$2369,Observed!$A$2:$A$2369,$A621,Observed!$C$2:$C$2369,$C621),"")</f>
        <v/>
      </c>
      <c r="Q621" s="40" t="str">
        <f>IF(ISNUMBER(AVERAGEIFS(Observed!Q$2:Q$2369,Observed!$A$2:$A$2369,$A621,Observed!$C$2:$C$2369,$C621)),AVERAGEIFS(Observed!Q$2:Q$2369,Observed!$A$2:$A$2369,$A621,Observed!$C$2:$C$2369,$C621),"")</f>
        <v/>
      </c>
      <c r="R621" s="40" t="str">
        <f>IF(ISNUMBER(AVERAGEIFS(Observed!R$2:R$2369,Observed!$A$2:$A$2369,$A621,Observed!$C$2:$C$2369,$C621)),AVERAGEIFS(Observed!R$2:R$2369,Observed!$A$2:$A$2369,$A621,Observed!$C$2:$C$2369,$C621),"")</f>
        <v/>
      </c>
      <c r="S621" s="41" t="str">
        <f>IF(ISNUMBER(AVERAGEIFS(Observed!S$2:S$2369,Observed!$A$2:$A$2369,$A621,Observed!$C$2:$C$2369,$C621)),AVERAGEIFS(Observed!S$2:S$2369,Observed!$A$2:$A$2369,$A621,Observed!$C$2:$C$2369,$C621),"")</f>
        <v/>
      </c>
      <c r="T621" s="41" t="str">
        <f>IF(ISNUMBER(AVERAGEIFS(Observed!T$2:T$2369,Observed!$A$2:$A$2369,$A621,Observed!$C$2:$C$2369,$C621)),AVERAGEIFS(Observed!T$2:T$2369,Observed!$A$2:$A$2369,$A621,Observed!$C$2:$C$2369,$C621),"")</f>
        <v/>
      </c>
      <c r="U621" s="41" t="str">
        <f>IF(ISNUMBER(AVERAGEIFS(Observed!U$2:U$2369,Observed!$A$2:$A$2369,$A621,Observed!$C$2:$C$2369,$C621)),AVERAGEIFS(Observed!U$2:U$2369,Observed!$A$2:$A$2369,$A621,Observed!$C$2:$C$2369,$C621),"")</f>
        <v/>
      </c>
      <c r="V621" s="40" t="str">
        <f>IF(ISNUMBER(AVERAGEIFS(Observed!V$2:V$2369,Observed!$A$2:$A$2369,$A621,Observed!$C$2:$C$2369,$C621)),AVERAGEIFS(Observed!V$2:V$2369,Observed!$A$2:$A$2369,$A621,Observed!$C$2:$C$2369,$C621),"")</f>
        <v/>
      </c>
      <c r="W621" s="8" t="str">
        <f>IF(ISNUMBER(AVERAGEIFS(Observed!W$2:W$2369,Observed!$A$2:$A$2369,$A621,Observed!$C$2:$C$2369,$C621)),AVERAGEIFS(Observed!W$2:W$2369,Observed!$A$2:$A$2369,$A621,Observed!$C$2:$C$2369,$C621),"")</f>
        <v/>
      </c>
      <c r="X621" s="8" t="str">
        <f>IF(ISNUMBER(AVERAGEIFS(Observed!X$2:X$2369,Observed!$A$2:$A$2369,$A621,Observed!$C$2:$C$2369,$C621)),AVERAGEIFS(Observed!X$2:X$2369,Observed!$A$2:$A$2369,$A621,Observed!$C$2:$C$2369,$C621),"")</f>
        <v/>
      </c>
      <c r="Y621" s="40" t="str">
        <f>IF(ISNUMBER(AVERAGEIFS(Observed!Y$2:Y$2369,Observed!$A$2:$A$2369,$A621,Observed!$C$2:$C$2369,$C621)),AVERAGEIFS(Observed!Y$2:Y$2369,Observed!$A$2:$A$2369,$A621,Observed!$C$2:$C$2369,$C621),"")</f>
        <v/>
      </c>
      <c r="Z621" s="40" t="str">
        <f>IF(ISNUMBER(AVERAGEIFS(Observed!Z$2:Z$2369,Observed!$A$2:$A$2369,$A621,Observed!$C$2:$C$2369,$C621)),AVERAGEIFS(Observed!Z$2:Z$2369,Observed!$A$2:$A$2369,$A621,Observed!$C$2:$C$2369,$C621),"")</f>
        <v/>
      </c>
      <c r="AA621" s="40" t="str">
        <f>IF(ISNUMBER(AVERAGEIFS(Observed!AA$2:AA$2369,Observed!$A$2:$A$2369,$A621,Observed!$C$2:$C$2369,$C621)),AVERAGEIFS(Observed!AA$2:AA$2369,Observed!$A$2:$A$2369,$A621,Observed!$C$2:$C$2369,$C621),"")</f>
        <v/>
      </c>
      <c r="AB621" s="40" t="str">
        <f>IF(ISNUMBER(AVERAGEIFS(Observed!AB$2:AB$2369,Observed!$A$2:$A$2369,$A621,Observed!$C$2:$C$2369,$C621)),AVERAGEIFS(Observed!AB$2:AB$2369,Observed!$A$2:$A$2369,$A621,Observed!$C$2:$C$2369,$C621),"")</f>
        <v/>
      </c>
      <c r="AC621" s="40" t="str">
        <f>IF(ISNUMBER(AVERAGEIFS(Observed!AC$2:AC$2369,Observed!$A$2:$A$2369,$A621,Observed!$C$2:$C$2369,$C621)),AVERAGEIFS(Observed!AC$2:AC$2369,Observed!$A$2:$A$2369,$A621,Observed!$C$2:$C$2369,$C621),"")</f>
        <v/>
      </c>
      <c r="AD621" s="40" t="str">
        <f>IF(ISNUMBER(AVERAGEIFS(Observed!AD$2:AD$2369,Observed!$A$2:$A$2369,$A621,Observed!$C$2:$C$2369,$C621)),AVERAGEIFS(Observed!AD$2:AD$2369,Observed!$A$2:$A$2369,$A621,Observed!$C$2:$C$2369,$C621),"")</f>
        <v/>
      </c>
      <c r="AE621" s="40" t="str">
        <f>IF(ISNUMBER(AVERAGEIFS(Observed!AE$2:AE$2369,Observed!$A$2:$A$2369,$A621,Observed!$C$2:$C$2369,$C621)),AVERAGEIFS(Observed!AE$2:AE$2369,Observed!$A$2:$A$2369,$A621,Observed!$C$2:$C$2369,$C621),"")</f>
        <v/>
      </c>
      <c r="AF621" s="40" t="str">
        <f>IF(ISNUMBER(AVERAGEIFS(Observed!AF$2:AF$2369,Observed!$A$2:$A$2369,$A621,Observed!$C$2:$C$2369,$C621)),AVERAGEIFS(Observed!AF$2:AF$2369,Observed!$A$2:$A$2369,$A621,Observed!$C$2:$C$2369,$C621),"")</f>
        <v/>
      </c>
      <c r="AG621" s="40" t="str">
        <f>IF(ISNUMBER(AVERAGEIFS(Observed!AG$2:AG$2369,Observed!$A$2:$A$2369,$A621,Observed!$C$2:$C$2369,$C621)),AVERAGEIFS(Observed!AG$2:AG$2369,Observed!$A$2:$A$2369,$A621,Observed!$C$2:$C$2369,$C621),"")</f>
        <v/>
      </c>
      <c r="AH621" s="41" t="str">
        <f>IF(ISNUMBER(AVERAGEIFS(Observed!AH$2:AH$2369,Observed!$A$2:$A$2369,$A621,Observed!$C$2:$C$2369,$C621)),AVERAGEIFS(Observed!AH$2:AH$2369,Observed!$A$2:$A$2369,$A621,Observed!$C$2:$C$2369,$C621),"")</f>
        <v/>
      </c>
      <c r="AI621" s="41" t="str">
        <f>IF(ISNUMBER(AVERAGEIFS(Observed!AI$2:AI$2369,Observed!$A$2:$A$2369,$A621,Observed!$C$2:$C$2369,$C621)),AVERAGEIFS(Observed!AI$2:AI$2369,Observed!$A$2:$A$2369,$A621,Observed!$C$2:$C$2369,$C621),"")</f>
        <v/>
      </c>
      <c r="AJ621" s="41" t="str">
        <f>IF(ISNUMBER(AVERAGEIFS(Observed!AJ$2:AJ$2369,Observed!$A$2:$A$2369,$A621,Observed!$C$2:$C$2369,$C621)),AVERAGEIFS(Observed!AJ$2:AJ$2369,Observed!$A$2:$A$2369,$A621,Observed!$C$2:$C$2369,$C621),"")</f>
        <v/>
      </c>
      <c r="AK621" s="40" t="str">
        <f>IF(ISNUMBER(AVERAGEIFS(Observed!AK$2:AK$2369,Observed!$A$2:$A$2369,$A621,Observed!$C$2:$C$2369,$C621)),AVERAGEIFS(Observed!AK$2:AK$2369,Observed!$A$2:$A$2369,$A621,Observed!$C$2:$C$2369,$C621),"")</f>
        <v/>
      </c>
      <c r="AL621" s="41" t="str">
        <f>IF(ISNUMBER(AVERAGEIFS(Observed!AL$2:AL$2369,Observed!$A$2:$A$2369,$A621,Observed!$C$2:$C$2369,$C621)),AVERAGEIFS(Observed!AL$2:AL$2369,Observed!$A$2:$A$2369,$A621,Observed!$C$2:$C$2369,$C621),"")</f>
        <v/>
      </c>
      <c r="AM621" s="40" t="str">
        <f>IF(ISNUMBER(AVERAGEIFS(Observed!AM$2:AM$2369,Observed!$A$2:$A$2369,$A621,Observed!$C$2:$C$2369,$C621)),AVERAGEIFS(Observed!AM$2:AM$2369,Observed!$A$2:$A$2369,$A621,Observed!$C$2:$C$2369,$C621),"")</f>
        <v/>
      </c>
      <c r="AN621" s="40" t="str">
        <f>IF(ISNUMBER(AVERAGEIFS(Observed!AN$2:AN$2369,Observed!$A$2:$A$2369,$A621,Observed!$C$2:$C$2369,$C621)),AVERAGEIFS(Observed!AN$2:AN$2369,Observed!$A$2:$A$2369,$A621,Observed!$C$2:$C$2369,$C621),"")</f>
        <v/>
      </c>
      <c r="AO621" s="40" t="str">
        <f>IF(ISNUMBER(AVERAGEIFS(Observed!AO$2:AO$2369,Observed!$A$2:$A$2369,$A621,Observed!$C$2:$C$2369,$C621)),AVERAGEIFS(Observed!AO$2:AO$2369,Observed!$A$2:$A$2369,$A621,Observed!$C$2:$C$2369,$C621),"")</f>
        <v/>
      </c>
      <c r="AP621" s="41" t="str">
        <f>IF(ISNUMBER(AVERAGEIFS(Observed!AP$2:AP$2369,Observed!$A$2:$A$2369,$A621,Observed!$C$2:$C$2369,$C621)),AVERAGEIFS(Observed!AP$2:AP$2369,Observed!$A$2:$A$2369,$A621,Observed!$C$2:$C$2369,$C621),"")</f>
        <v/>
      </c>
      <c r="AQ621" s="40" t="str">
        <f>IF(ISNUMBER(AVERAGEIFS(Observed!AQ$2:AQ$2369,Observed!$A$2:$A$2369,$A621,Observed!$C$2:$C$2369,$C621)),AVERAGEIFS(Observed!AQ$2:AQ$2369,Observed!$A$2:$A$2369,$A621,Observed!$C$2:$C$2369,$C621),"")</f>
        <v/>
      </c>
      <c r="AR621" s="40" t="str">
        <f>IF(ISNUMBER(AVERAGEIFS(Observed!AR$2:AR$2369,Observed!$A$2:$A$2369,$A621,Observed!$C$2:$C$2369,$C621)),AVERAGEIFS(Observed!AR$2:AR$2369,Observed!$A$2:$A$2369,$A621,Observed!$C$2:$C$2369,$C621),"")</f>
        <v/>
      </c>
      <c r="AS621" s="3">
        <f>COUNTIFS(Observed!$A$2:$A$2369,$A621,Observed!$C$2:$C$2369,$C621)</f>
        <v>3</v>
      </c>
      <c r="AT621" s="3">
        <f t="shared" si="10"/>
        <v>1</v>
      </c>
    </row>
    <row r="622" spans="1:46" x14ac:dyDescent="0.25">
      <c r="A622" t="s">
        <v>73</v>
      </c>
      <c r="B622" t="s">
        <v>68</v>
      </c>
      <c r="C622" s="7">
        <v>42307</v>
      </c>
      <c r="D622" t="s">
        <v>101</v>
      </c>
      <c r="F622">
        <v>350</v>
      </c>
      <c r="J622" t="s">
        <v>97</v>
      </c>
      <c r="K622" t="s">
        <v>79</v>
      </c>
      <c r="L622">
        <v>6</v>
      </c>
      <c r="M622" t="s">
        <v>76</v>
      </c>
      <c r="N622" s="39">
        <f>IF(ISNUMBER(AVERAGEIFS(Observed!N$2:N$2369,Observed!$A$2:$A$2369,$A622,Observed!$C$2:$C$2369,$C622)),AVERAGEIFS(Observed!N$2:N$2369,Observed!$A$2:$A$2369,$A622,Observed!$C$2:$C$2369,$C622),"")</f>
        <v>2912.4666666666667</v>
      </c>
      <c r="O622" s="40">
        <f>IF(ISNUMBER(AVERAGEIFS(Observed!O$2:O$2369,Observed!$A$2:$A$2369,$A622,Observed!$C$2:$C$2369,$C622)),AVERAGEIFS(Observed!O$2:O$2369,Observed!$A$2:$A$2369,$A622,Observed!$C$2:$C$2369,$C622),"")</f>
        <v>291.24666666666667</v>
      </c>
      <c r="P622" s="40" t="str">
        <f>IF(ISNUMBER(AVERAGEIFS(Observed!P$2:P$2369,Observed!$A$2:$A$2369,$A622,Observed!$C$2:$C$2369,$C622)),AVERAGEIFS(Observed!P$2:P$2369,Observed!$A$2:$A$2369,$A622,Observed!$C$2:$C$2369,$C622),"")</f>
        <v/>
      </c>
      <c r="Q622" s="40" t="str">
        <f>IF(ISNUMBER(AVERAGEIFS(Observed!Q$2:Q$2369,Observed!$A$2:$A$2369,$A622,Observed!$C$2:$C$2369,$C622)),AVERAGEIFS(Observed!Q$2:Q$2369,Observed!$A$2:$A$2369,$A622,Observed!$C$2:$C$2369,$C622),"")</f>
        <v/>
      </c>
      <c r="R622" s="40" t="str">
        <f>IF(ISNUMBER(AVERAGEIFS(Observed!R$2:R$2369,Observed!$A$2:$A$2369,$A622,Observed!$C$2:$C$2369,$C622)),AVERAGEIFS(Observed!R$2:R$2369,Observed!$A$2:$A$2369,$A622,Observed!$C$2:$C$2369,$C622),"")</f>
        <v/>
      </c>
      <c r="S622" s="41" t="str">
        <f>IF(ISNUMBER(AVERAGEIFS(Observed!S$2:S$2369,Observed!$A$2:$A$2369,$A622,Observed!$C$2:$C$2369,$C622)),AVERAGEIFS(Observed!S$2:S$2369,Observed!$A$2:$A$2369,$A622,Observed!$C$2:$C$2369,$C622),"")</f>
        <v/>
      </c>
      <c r="T622" s="41" t="str">
        <f>IF(ISNUMBER(AVERAGEIFS(Observed!T$2:T$2369,Observed!$A$2:$A$2369,$A622,Observed!$C$2:$C$2369,$C622)),AVERAGEIFS(Observed!T$2:T$2369,Observed!$A$2:$A$2369,$A622,Observed!$C$2:$C$2369,$C622),"")</f>
        <v/>
      </c>
      <c r="U622" s="41" t="str">
        <f>IF(ISNUMBER(AVERAGEIFS(Observed!U$2:U$2369,Observed!$A$2:$A$2369,$A622,Observed!$C$2:$C$2369,$C622)),AVERAGEIFS(Observed!U$2:U$2369,Observed!$A$2:$A$2369,$A622,Observed!$C$2:$C$2369,$C622),"")</f>
        <v/>
      </c>
      <c r="V622" s="40" t="str">
        <f>IF(ISNUMBER(AVERAGEIFS(Observed!V$2:V$2369,Observed!$A$2:$A$2369,$A622,Observed!$C$2:$C$2369,$C622)),AVERAGEIFS(Observed!V$2:V$2369,Observed!$A$2:$A$2369,$A622,Observed!$C$2:$C$2369,$C622),"")</f>
        <v/>
      </c>
      <c r="W622" s="8" t="str">
        <f>IF(ISNUMBER(AVERAGEIFS(Observed!W$2:W$2369,Observed!$A$2:$A$2369,$A622,Observed!$C$2:$C$2369,$C622)),AVERAGEIFS(Observed!W$2:W$2369,Observed!$A$2:$A$2369,$A622,Observed!$C$2:$C$2369,$C622),"")</f>
        <v/>
      </c>
      <c r="X622" s="8" t="str">
        <f>IF(ISNUMBER(AVERAGEIFS(Observed!X$2:X$2369,Observed!$A$2:$A$2369,$A622,Observed!$C$2:$C$2369,$C622)),AVERAGEIFS(Observed!X$2:X$2369,Observed!$A$2:$A$2369,$A622,Observed!$C$2:$C$2369,$C622),"")</f>
        <v/>
      </c>
      <c r="Y622" s="40" t="str">
        <f>IF(ISNUMBER(AVERAGEIFS(Observed!Y$2:Y$2369,Observed!$A$2:$A$2369,$A622,Observed!$C$2:$C$2369,$C622)),AVERAGEIFS(Observed!Y$2:Y$2369,Observed!$A$2:$A$2369,$A622,Observed!$C$2:$C$2369,$C622),"")</f>
        <v/>
      </c>
      <c r="Z622" s="40" t="str">
        <f>IF(ISNUMBER(AVERAGEIFS(Observed!Z$2:Z$2369,Observed!$A$2:$A$2369,$A622,Observed!$C$2:$C$2369,$C622)),AVERAGEIFS(Observed!Z$2:Z$2369,Observed!$A$2:$A$2369,$A622,Observed!$C$2:$C$2369,$C622),"")</f>
        <v/>
      </c>
      <c r="AA622" s="40" t="str">
        <f>IF(ISNUMBER(AVERAGEIFS(Observed!AA$2:AA$2369,Observed!$A$2:$A$2369,$A622,Observed!$C$2:$C$2369,$C622)),AVERAGEIFS(Observed!AA$2:AA$2369,Observed!$A$2:$A$2369,$A622,Observed!$C$2:$C$2369,$C622),"")</f>
        <v/>
      </c>
      <c r="AB622" s="40" t="str">
        <f>IF(ISNUMBER(AVERAGEIFS(Observed!AB$2:AB$2369,Observed!$A$2:$A$2369,$A622,Observed!$C$2:$C$2369,$C622)),AVERAGEIFS(Observed!AB$2:AB$2369,Observed!$A$2:$A$2369,$A622,Observed!$C$2:$C$2369,$C622),"")</f>
        <v/>
      </c>
      <c r="AC622" s="40" t="str">
        <f>IF(ISNUMBER(AVERAGEIFS(Observed!AC$2:AC$2369,Observed!$A$2:$A$2369,$A622,Observed!$C$2:$C$2369,$C622)),AVERAGEIFS(Observed!AC$2:AC$2369,Observed!$A$2:$A$2369,$A622,Observed!$C$2:$C$2369,$C622),"")</f>
        <v/>
      </c>
      <c r="AD622" s="40" t="str">
        <f>IF(ISNUMBER(AVERAGEIFS(Observed!AD$2:AD$2369,Observed!$A$2:$A$2369,$A622,Observed!$C$2:$C$2369,$C622)),AVERAGEIFS(Observed!AD$2:AD$2369,Observed!$A$2:$A$2369,$A622,Observed!$C$2:$C$2369,$C622),"")</f>
        <v/>
      </c>
      <c r="AE622" s="40" t="str">
        <f>IF(ISNUMBER(AVERAGEIFS(Observed!AE$2:AE$2369,Observed!$A$2:$A$2369,$A622,Observed!$C$2:$C$2369,$C622)),AVERAGEIFS(Observed!AE$2:AE$2369,Observed!$A$2:$A$2369,$A622,Observed!$C$2:$C$2369,$C622),"")</f>
        <v/>
      </c>
      <c r="AF622" s="40" t="str">
        <f>IF(ISNUMBER(AVERAGEIFS(Observed!AF$2:AF$2369,Observed!$A$2:$A$2369,$A622,Observed!$C$2:$C$2369,$C622)),AVERAGEIFS(Observed!AF$2:AF$2369,Observed!$A$2:$A$2369,$A622,Observed!$C$2:$C$2369,$C622),"")</f>
        <v/>
      </c>
      <c r="AG622" s="40" t="str">
        <f>IF(ISNUMBER(AVERAGEIFS(Observed!AG$2:AG$2369,Observed!$A$2:$A$2369,$A622,Observed!$C$2:$C$2369,$C622)),AVERAGEIFS(Observed!AG$2:AG$2369,Observed!$A$2:$A$2369,$A622,Observed!$C$2:$C$2369,$C622),"")</f>
        <v/>
      </c>
      <c r="AH622" s="41" t="str">
        <f>IF(ISNUMBER(AVERAGEIFS(Observed!AH$2:AH$2369,Observed!$A$2:$A$2369,$A622,Observed!$C$2:$C$2369,$C622)),AVERAGEIFS(Observed!AH$2:AH$2369,Observed!$A$2:$A$2369,$A622,Observed!$C$2:$C$2369,$C622),"")</f>
        <v/>
      </c>
      <c r="AI622" s="41" t="str">
        <f>IF(ISNUMBER(AVERAGEIFS(Observed!AI$2:AI$2369,Observed!$A$2:$A$2369,$A622,Observed!$C$2:$C$2369,$C622)),AVERAGEIFS(Observed!AI$2:AI$2369,Observed!$A$2:$A$2369,$A622,Observed!$C$2:$C$2369,$C622),"")</f>
        <v/>
      </c>
      <c r="AJ622" s="41" t="str">
        <f>IF(ISNUMBER(AVERAGEIFS(Observed!AJ$2:AJ$2369,Observed!$A$2:$A$2369,$A622,Observed!$C$2:$C$2369,$C622)),AVERAGEIFS(Observed!AJ$2:AJ$2369,Observed!$A$2:$A$2369,$A622,Observed!$C$2:$C$2369,$C622),"")</f>
        <v/>
      </c>
      <c r="AK622" s="40" t="str">
        <f>IF(ISNUMBER(AVERAGEIFS(Observed!AK$2:AK$2369,Observed!$A$2:$A$2369,$A622,Observed!$C$2:$C$2369,$C622)),AVERAGEIFS(Observed!AK$2:AK$2369,Observed!$A$2:$A$2369,$A622,Observed!$C$2:$C$2369,$C622),"")</f>
        <v/>
      </c>
      <c r="AL622" s="41" t="str">
        <f>IF(ISNUMBER(AVERAGEIFS(Observed!AL$2:AL$2369,Observed!$A$2:$A$2369,$A622,Observed!$C$2:$C$2369,$C622)),AVERAGEIFS(Observed!AL$2:AL$2369,Observed!$A$2:$A$2369,$A622,Observed!$C$2:$C$2369,$C622),"")</f>
        <v/>
      </c>
      <c r="AM622" s="40" t="str">
        <f>IF(ISNUMBER(AVERAGEIFS(Observed!AM$2:AM$2369,Observed!$A$2:$A$2369,$A622,Observed!$C$2:$C$2369,$C622)),AVERAGEIFS(Observed!AM$2:AM$2369,Observed!$A$2:$A$2369,$A622,Observed!$C$2:$C$2369,$C622),"")</f>
        <v/>
      </c>
      <c r="AN622" s="40" t="str">
        <f>IF(ISNUMBER(AVERAGEIFS(Observed!AN$2:AN$2369,Observed!$A$2:$A$2369,$A622,Observed!$C$2:$C$2369,$C622)),AVERAGEIFS(Observed!AN$2:AN$2369,Observed!$A$2:$A$2369,$A622,Observed!$C$2:$C$2369,$C622),"")</f>
        <v/>
      </c>
      <c r="AO622" s="40" t="str">
        <f>IF(ISNUMBER(AVERAGEIFS(Observed!AO$2:AO$2369,Observed!$A$2:$A$2369,$A622,Observed!$C$2:$C$2369,$C622)),AVERAGEIFS(Observed!AO$2:AO$2369,Observed!$A$2:$A$2369,$A622,Observed!$C$2:$C$2369,$C622),"")</f>
        <v/>
      </c>
      <c r="AP622" s="41" t="str">
        <f>IF(ISNUMBER(AVERAGEIFS(Observed!AP$2:AP$2369,Observed!$A$2:$A$2369,$A622,Observed!$C$2:$C$2369,$C622)),AVERAGEIFS(Observed!AP$2:AP$2369,Observed!$A$2:$A$2369,$A622,Observed!$C$2:$C$2369,$C622),"")</f>
        <v/>
      </c>
      <c r="AQ622" s="40" t="str">
        <f>IF(ISNUMBER(AVERAGEIFS(Observed!AQ$2:AQ$2369,Observed!$A$2:$A$2369,$A622,Observed!$C$2:$C$2369,$C622)),AVERAGEIFS(Observed!AQ$2:AQ$2369,Observed!$A$2:$A$2369,$A622,Observed!$C$2:$C$2369,$C622),"")</f>
        <v/>
      </c>
      <c r="AR622" s="40" t="str">
        <f>IF(ISNUMBER(AVERAGEIFS(Observed!AR$2:AR$2369,Observed!$A$2:$A$2369,$A622,Observed!$C$2:$C$2369,$C622)),AVERAGEIFS(Observed!AR$2:AR$2369,Observed!$A$2:$A$2369,$A622,Observed!$C$2:$C$2369,$C622),"")</f>
        <v/>
      </c>
      <c r="AS622" s="3">
        <f>COUNTIFS(Observed!$A$2:$A$2369,$A622,Observed!$C$2:$C$2369,$C622)</f>
        <v>3</v>
      </c>
      <c r="AT622" s="3">
        <f t="shared" si="10"/>
        <v>1</v>
      </c>
    </row>
    <row r="623" spans="1:46" x14ac:dyDescent="0.25">
      <c r="A623" t="s">
        <v>72</v>
      </c>
      <c r="B623" t="s">
        <v>68</v>
      </c>
      <c r="C623" s="7">
        <v>42307</v>
      </c>
      <c r="D623" t="s">
        <v>101</v>
      </c>
      <c r="F623">
        <v>500</v>
      </c>
      <c r="J623" t="s">
        <v>97</v>
      </c>
      <c r="K623" t="s">
        <v>79</v>
      </c>
      <c r="L623">
        <v>6</v>
      </c>
      <c r="M623" t="s">
        <v>76</v>
      </c>
      <c r="N623" s="39">
        <f>IF(ISNUMBER(AVERAGEIFS(Observed!N$2:N$2369,Observed!$A$2:$A$2369,$A623,Observed!$C$2:$C$2369,$C623)),AVERAGEIFS(Observed!N$2:N$2369,Observed!$A$2:$A$2369,$A623,Observed!$C$2:$C$2369,$C623),"")</f>
        <v>2929.6666666666665</v>
      </c>
      <c r="O623" s="40">
        <f>IF(ISNUMBER(AVERAGEIFS(Observed!O$2:O$2369,Observed!$A$2:$A$2369,$A623,Observed!$C$2:$C$2369,$C623)),AVERAGEIFS(Observed!O$2:O$2369,Observed!$A$2:$A$2369,$A623,Observed!$C$2:$C$2369,$C623),"")</f>
        <v>292.9666666666667</v>
      </c>
      <c r="P623" s="40" t="str">
        <f>IF(ISNUMBER(AVERAGEIFS(Observed!P$2:P$2369,Observed!$A$2:$A$2369,$A623,Observed!$C$2:$C$2369,$C623)),AVERAGEIFS(Observed!P$2:P$2369,Observed!$A$2:$A$2369,$A623,Observed!$C$2:$C$2369,$C623),"")</f>
        <v/>
      </c>
      <c r="Q623" s="40" t="str">
        <f>IF(ISNUMBER(AVERAGEIFS(Observed!Q$2:Q$2369,Observed!$A$2:$A$2369,$A623,Observed!$C$2:$C$2369,$C623)),AVERAGEIFS(Observed!Q$2:Q$2369,Observed!$A$2:$A$2369,$A623,Observed!$C$2:$C$2369,$C623),"")</f>
        <v/>
      </c>
      <c r="R623" s="40" t="str">
        <f>IF(ISNUMBER(AVERAGEIFS(Observed!R$2:R$2369,Observed!$A$2:$A$2369,$A623,Observed!$C$2:$C$2369,$C623)),AVERAGEIFS(Observed!R$2:R$2369,Observed!$A$2:$A$2369,$A623,Observed!$C$2:$C$2369,$C623),"")</f>
        <v/>
      </c>
      <c r="S623" s="41" t="str">
        <f>IF(ISNUMBER(AVERAGEIFS(Observed!S$2:S$2369,Observed!$A$2:$A$2369,$A623,Observed!$C$2:$C$2369,$C623)),AVERAGEIFS(Observed!S$2:S$2369,Observed!$A$2:$A$2369,$A623,Observed!$C$2:$C$2369,$C623),"")</f>
        <v/>
      </c>
      <c r="T623" s="41" t="str">
        <f>IF(ISNUMBER(AVERAGEIFS(Observed!T$2:T$2369,Observed!$A$2:$A$2369,$A623,Observed!$C$2:$C$2369,$C623)),AVERAGEIFS(Observed!T$2:T$2369,Observed!$A$2:$A$2369,$A623,Observed!$C$2:$C$2369,$C623),"")</f>
        <v/>
      </c>
      <c r="U623" s="41" t="str">
        <f>IF(ISNUMBER(AVERAGEIFS(Observed!U$2:U$2369,Observed!$A$2:$A$2369,$A623,Observed!$C$2:$C$2369,$C623)),AVERAGEIFS(Observed!U$2:U$2369,Observed!$A$2:$A$2369,$A623,Observed!$C$2:$C$2369,$C623),"")</f>
        <v/>
      </c>
      <c r="V623" s="40" t="str">
        <f>IF(ISNUMBER(AVERAGEIFS(Observed!V$2:V$2369,Observed!$A$2:$A$2369,$A623,Observed!$C$2:$C$2369,$C623)),AVERAGEIFS(Observed!V$2:V$2369,Observed!$A$2:$A$2369,$A623,Observed!$C$2:$C$2369,$C623),"")</f>
        <v/>
      </c>
      <c r="W623" s="8" t="str">
        <f>IF(ISNUMBER(AVERAGEIFS(Observed!W$2:W$2369,Observed!$A$2:$A$2369,$A623,Observed!$C$2:$C$2369,$C623)),AVERAGEIFS(Observed!W$2:W$2369,Observed!$A$2:$A$2369,$A623,Observed!$C$2:$C$2369,$C623),"")</f>
        <v/>
      </c>
      <c r="X623" s="8" t="str">
        <f>IF(ISNUMBER(AVERAGEIFS(Observed!X$2:X$2369,Observed!$A$2:$A$2369,$A623,Observed!$C$2:$C$2369,$C623)),AVERAGEIFS(Observed!X$2:X$2369,Observed!$A$2:$A$2369,$A623,Observed!$C$2:$C$2369,$C623),"")</f>
        <v/>
      </c>
      <c r="Y623" s="40" t="str">
        <f>IF(ISNUMBER(AVERAGEIFS(Observed!Y$2:Y$2369,Observed!$A$2:$A$2369,$A623,Observed!$C$2:$C$2369,$C623)),AVERAGEIFS(Observed!Y$2:Y$2369,Observed!$A$2:$A$2369,$A623,Observed!$C$2:$C$2369,$C623),"")</f>
        <v/>
      </c>
      <c r="Z623" s="40" t="str">
        <f>IF(ISNUMBER(AVERAGEIFS(Observed!Z$2:Z$2369,Observed!$A$2:$A$2369,$A623,Observed!$C$2:$C$2369,$C623)),AVERAGEIFS(Observed!Z$2:Z$2369,Observed!$A$2:$A$2369,$A623,Observed!$C$2:$C$2369,$C623),"")</f>
        <v/>
      </c>
      <c r="AA623" s="40" t="str">
        <f>IF(ISNUMBER(AVERAGEIFS(Observed!AA$2:AA$2369,Observed!$A$2:$A$2369,$A623,Observed!$C$2:$C$2369,$C623)),AVERAGEIFS(Observed!AA$2:AA$2369,Observed!$A$2:$A$2369,$A623,Observed!$C$2:$C$2369,$C623),"")</f>
        <v/>
      </c>
      <c r="AB623" s="40" t="str">
        <f>IF(ISNUMBER(AVERAGEIFS(Observed!AB$2:AB$2369,Observed!$A$2:$A$2369,$A623,Observed!$C$2:$C$2369,$C623)),AVERAGEIFS(Observed!AB$2:AB$2369,Observed!$A$2:$A$2369,$A623,Observed!$C$2:$C$2369,$C623),"")</f>
        <v/>
      </c>
      <c r="AC623" s="40" t="str">
        <f>IF(ISNUMBER(AVERAGEIFS(Observed!AC$2:AC$2369,Observed!$A$2:$A$2369,$A623,Observed!$C$2:$C$2369,$C623)),AVERAGEIFS(Observed!AC$2:AC$2369,Observed!$A$2:$A$2369,$A623,Observed!$C$2:$C$2369,$C623),"")</f>
        <v/>
      </c>
      <c r="AD623" s="40" t="str">
        <f>IF(ISNUMBER(AVERAGEIFS(Observed!AD$2:AD$2369,Observed!$A$2:$A$2369,$A623,Observed!$C$2:$C$2369,$C623)),AVERAGEIFS(Observed!AD$2:AD$2369,Observed!$A$2:$A$2369,$A623,Observed!$C$2:$C$2369,$C623),"")</f>
        <v/>
      </c>
      <c r="AE623" s="40" t="str">
        <f>IF(ISNUMBER(AVERAGEIFS(Observed!AE$2:AE$2369,Observed!$A$2:$A$2369,$A623,Observed!$C$2:$C$2369,$C623)),AVERAGEIFS(Observed!AE$2:AE$2369,Observed!$A$2:$A$2369,$A623,Observed!$C$2:$C$2369,$C623),"")</f>
        <v/>
      </c>
      <c r="AF623" s="40" t="str">
        <f>IF(ISNUMBER(AVERAGEIFS(Observed!AF$2:AF$2369,Observed!$A$2:$A$2369,$A623,Observed!$C$2:$C$2369,$C623)),AVERAGEIFS(Observed!AF$2:AF$2369,Observed!$A$2:$A$2369,$A623,Observed!$C$2:$C$2369,$C623),"")</f>
        <v/>
      </c>
      <c r="AG623" s="40" t="str">
        <f>IF(ISNUMBER(AVERAGEIFS(Observed!AG$2:AG$2369,Observed!$A$2:$A$2369,$A623,Observed!$C$2:$C$2369,$C623)),AVERAGEIFS(Observed!AG$2:AG$2369,Observed!$A$2:$A$2369,$A623,Observed!$C$2:$C$2369,$C623),"")</f>
        <v/>
      </c>
      <c r="AH623" s="41" t="str">
        <f>IF(ISNUMBER(AVERAGEIFS(Observed!AH$2:AH$2369,Observed!$A$2:$A$2369,$A623,Observed!$C$2:$C$2369,$C623)),AVERAGEIFS(Observed!AH$2:AH$2369,Observed!$A$2:$A$2369,$A623,Observed!$C$2:$C$2369,$C623),"")</f>
        <v/>
      </c>
      <c r="AI623" s="41" t="str">
        <f>IF(ISNUMBER(AVERAGEIFS(Observed!AI$2:AI$2369,Observed!$A$2:$A$2369,$A623,Observed!$C$2:$C$2369,$C623)),AVERAGEIFS(Observed!AI$2:AI$2369,Observed!$A$2:$A$2369,$A623,Observed!$C$2:$C$2369,$C623),"")</f>
        <v/>
      </c>
      <c r="AJ623" s="41" t="str">
        <f>IF(ISNUMBER(AVERAGEIFS(Observed!AJ$2:AJ$2369,Observed!$A$2:$A$2369,$A623,Observed!$C$2:$C$2369,$C623)),AVERAGEIFS(Observed!AJ$2:AJ$2369,Observed!$A$2:$A$2369,$A623,Observed!$C$2:$C$2369,$C623),"")</f>
        <v/>
      </c>
      <c r="AK623" s="40" t="str">
        <f>IF(ISNUMBER(AVERAGEIFS(Observed!AK$2:AK$2369,Observed!$A$2:$A$2369,$A623,Observed!$C$2:$C$2369,$C623)),AVERAGEIFS(Observed!AK$2:AK$2369,Observed!$A$2:$A$2369,$A623,Observed!$C$2:$C$2369,$C623),"")</f>
        <v/>
      </c>
      <c r="AL623" s="41" t="str">
        <f>IF(ISNUMBER(AVERAGEIFS(Observed!AL$2:AL$2369,Observed!$A$2:$A$2369,$A623,Observed!$C$2:$C$2369,$C623)),AVERAGEIFS(Observed!AL$2:AL$2369,Observed!$A$2:$A$2369,$A623,Observed!$C$2:$C$2369,$C623),"")</f>
        <v/>
      </c>
      <c r="AM623" s="40" t="str">
        <f>IF(ISNUMBER(AVERAGEIFS(Observed!AM$2:AM$2369,Observed!$A$2:$A$2369,$A623,Observed!$C$2:$C$2369,$C623)),AVERAGEIFS(Observed!AM$2:AM$2369,Observed!$A$2:$A$2369,$A623,Observed!$C$2:$C$2369,$C623),"")</f>
        <v/>
      </c>
      <c r="AN623" s="40" t="str">
        <f>IF(ISNUMBER(AVERAGEIFS(Observed!AN$2:AN$2369,Observed!$A$2:$A$2369,$A623,Observed!$C$2:$C$2369,$C623)),AVERAGEIFS(Observed!AN$2:AN$2369,Observed!$A$2:$A$2369,$A623,Observed!$C$2:$C$2369,$C623),"")</f>
        <v/>
      </c>
      <c r="AO623" s="40" t="str">
        <f>IF(ISNUMBER(AVERAGEIFS(Observed!AO$2:AO$2369,Observed!$A$2:$A$2369,$A623,Observed!$C$2:$C$2369,$C623)),AVERAGEIFS(Observed!AO$2:AO$2369,Observed!$A$2:$A$2369,$A623,Observed!$C$2:$C$2369,$C623),"")</f>
        <v/>
      </c>
      <c r="AP623" s="41" t="str">
        <f>IF(ISNUMBER(AVERAGEIFS(Observed!AP$2:AP$2369,Observed!$A$2:$A$2369,$A623,Observed!$C$2:$C$2369,$C623)),AVERAGEIFS(Observed!AP$2:AP$2369,Observed!$A$2:$A$2369,$A623,Observed!$C$2:$C$2369,$C623),"")</f>
        <v/>
      </c>
      <c r="AQ623" s="40" t="str">
        <f>IF(ISNUMBER(AVERAGEIFS(Observed!AQ$2:AQ$2369,Observed!$A$2:$A$2369,$A623,Observed!$C$2:$C$2369,$C623)),AVERAGEIFS(Observed!AQ$2:AQ$2369,Observed!$A$2:$A$2369,$A623,Observed!$C$2:$C$2369,$C623),"")</f>
        <v/>
      </c>
      <c r="AR623" s="40" t="str">
        <f>IF(ISNUMBER(AVERAGEIFS(Observed!AR$2:AR$2369,Observed!$A$2:$A$2369,$A623,Observed!$C$2:$C$2369,$C623)),AVERAGEIFS(Observed!AR$2:AR$2369,Observed!$A$2:$A$2369,$A623,Observed!$C$2:$C$2369,$C623),"")</f>
        <v/>
      </c>
      <c r="AS623" s="3">
        <f>COUNTIFS(Observed!$A$2:$A$2369,$A623,Observed!$C$2:$C$2369,$C623)</f>
        <v>3</v>
      </c>
      <c r="AT623" s="3">
        <f t="shared" si="10"/>
        <v>1</v>
      </c>
    </row>
    <row r="624" spans="1:46" x14ac:dyDescent="0.25">
      <c r="A624" t="s">
        <v>69</v>
      </c>
      <c r="B624" t="s">
        <v>68</v>
      </c>
      <c r="C624" s="7">
        <v>42316</v>
      </c>
      <c r="D624" t="s">
        <v>101</v>
      </c>
      <c r="F624">
        <v>0</v>
      </c>
      <c r="J624" t="s">
        <v>97</v>
      </c>
      <c r="K624" t="s">
        <v>79</v>
      </c>
      <c r="L624">
        <v>6</v>
      </c>
      <c r="M624" t="s">
        <v>77</v>
      </c>
      <c r="N624" s="39">
        <f>IF(ISNUMBER(AVERAGEIFS(Observed!N$2:N$2369,Observed!$A$2:$A$2369,$A624,Observed!$C$2:$C$2369,$C624)),AVERAGEIFS(Observed!N$2:N$2369,Observed!$A$2:$A$2369,$A624,Observed!$C$2:$C$2369,$C624),"")</f>
        <v>1886.2</v>
      </c>
      <c r="O624" s="40">
        <f>IF(ISNUMBER(AVERAGEIFS(Observed!O$2:O$2369,Observed!$A$2:$A$2369,$A624,Observed!$C$2:$C$2369,$C624)),AVERAGEIFS(Observed!O$2:O$2369,Observed!$A$2:$A$2369,$A624,Observed!$C$2:$C$2369,$C624),"")</f>
        <v>188.62</v>
      </c>
      <c r="P624" s="40" t="str">
        <f>IF(ISNUMBER(AVERAGEIFS(Observed!P$2:P$2369,Observed!$A$2:$A$2369,$A624,Observed!$C$2:$C$2369,$C624)),AVERAGEIFS(Observed!P$2:P$2369,Observed!$A$2:$A$2369,$A624,Observed!$C$2:$C$2369,$C624),"")</f>
        <v/>
      </c>
      <c r="Q624" s="40" t="str">
        <f>IF(ISNUMBER(AVERAGEIFS(Observed!Q$2:Q$2369,Observed!$A$2:$A$2369,$A624,Observed!$C$2:$C$2369,$C624)),AVERAGEIFS(Observed!Q$2:Q$2369,Observed!$A$2:$A$2369,$A624,Observed!$C$2:$C$2369,$C624),"")</f>
        <v/>
      </c>
      <c r="R624" s="40" t="str">
        <f>IF(ISNUMBER(AVERAGEIFS(Observed!R$2:R$2369,Observed!$A$2:$A$2369,$A624,Observed!$C$2:$C$2369,$C624)),AVERAGEIFS(Observed!R$2:R$2369,Observed!$A$2:$A$2369,$A624,Observed!$C$2:$C$2369,$C624),"")</f>
        <v/>
      </c>
      <c r="S624" s="41" t="str">
        <f>IF(ISNUMBER(AVERAGEIFS(Observed!S$2:S$2369,Observed!$A$2:$A$2369,$A624,Observed!$C$2:$C$2369,$C624)),AVERAGEIFS(Observed!S$2:S$2369,Observed!$A$2:$A$2369,$A624,Observed!$C$2:$C$2369,$C624),"")</f>
        <v/>
      </c>
      <c r="T624" s="41" t="str">
        <f>IF(ISNUMBER(AVERAGEIFS(Observed!T$2:T$2369,Observed!$A$2:$A$2369,$A624,Observed!$C$2:$C$2369,$C624)),AVERAGEIFS(Observed!T$2:T$2369,Observed!$A$2:$A$2369,$A624,Observed!$C$2:$C$2369,$C624),"")</f>
        <v/>
      </c>
      <c r="U624" s="41" t="str">
        <f>IF(ISNUMBER(AVERAGEIFS(Observed!U$2:U$2369,Observed!$A$2:$A$2369,$A624,Observed!$C$2:$C$2369,$C624)),AVERAGEIFS(Observed!U$2:U$2369,Observed!$A$2:$A$2369,$A624,Observed!$C$2:$C$2369,$C624),"")</f>
        <v/>
      </c>
      <c r="V624" s="40" t="str">
        <f>IF(ISNUMBER(AVERAGEIFS(Observed!V$2:V$2369,Observed!$A$2:$A$2369,$A624,Observed!$C$2:$C$2369,$C624)),AVERAGEIFS(Observed!V$2:V$2369,Observed!$A$2:$A$2369,$A624,Observed!$C$2:$C$2369,$C624),"")</f>
        <v/>
      </c>
      <c r="W624" s="8" t="str">
        <f>IF(ISNUMBER(AVERAGEIFS(Observed!W$2:W$2369,Observed!$A$2:$A$2369,$A624,Observed!$C$2:$C$2369,$C624)),AVERAGEIFS(Observed!W$2:W$2369,Observed!$A$2:$A$2369,$A624,Observed!$C$2:$C$2369,$C624),"")</f>
        <v/>
      </c>
      <c r="X624" s="8" t="str">
        <f>IF(ISNUMBER(AVERAGEIFS(Observed!X$2:X$2369,Observed!$A$2:$A$2369,$A624,Observed!$C$2:$C$2369,$C624)),AVERAGEIFS(Observed!X$2:X$2369,Observed!$A$2:$A$2369,$A624,Observed!$C$2:$C$2369,$C624),"")</f>
        <v/>
      </c>
      <c r="Y624" s="40" t="str">
        <f>IF(ISNUMBER(AVERAGEIFS(Observed!Y$2:Y$2369,Observed!$A$2:$A$2369,$A624,Observed!$C$2:$C$2369,$C624)),AVERAGEIFS(Observed!Y$2:Y$2369,Observed!$A$2:$A$2369,$A624,Observed!$C$2:$C$2369,$C624),"")</f>
        <v/>
      </c>
      <c r="Z624" s="40" t="str">
        <f>IF(ISNUMBER(AVERAGEIFS(Observed!Z$2:Z$2369,Observed!$A$2:$A$2369,$A624,Observed!$C$2:$C$2369,$C624)),AVERAGEIFS(Observed!Z$2:Z$2369,Observed!$A$2:$A$2369,$A624,Observed!$C$2:$C$2369,$C624),"")</f>
        <v/>
      </c>
      <c r="AA624" s="40" t="str">
        <f>IF(ISNUMBER(AVERAGEIFS(Observed!AA$2:AA$2369,Observed!$A$2:$A$2369,$A624,Observed!$C$2:$C$2369,$C624)),AVERAGEIFS(Observed!AA$2:AA$2369,Observed!$A$2:$A$2369,$A624,Observed!$C$2:$C$2369,$C624),"")</f>
        <v/>
      </c>
      <c r="AB624" s="40" t="str">
        <f>IF(ISNUMBER(AVERAGEIFS(Observed!AB$2:AB$2369,Observed!$A$2:$A$2369,$A624,Observed!$C$2:$C$2369,$C624)),AVERAGEIFS(Observed!AB$2:AB$2369,Observed!$A$2:$A$2369,$A624,Observed!$C$2:$C$2369,$C624),"")</f>
        <v/>
      </c>
      <c r="AC624" s="40" t="str">
        <f>IF(ISNUMBER(AVERAGEIFS(Observed!AC$2:AC$2369,Observed!$A$2:$A$2369,$A624,Observed!$C$2:$C$2369,$C624)),AVERAGEIFS(Observed!AC$2:AC$2369,Observed!$A$2:$A$2369,$A624,Observed!$C$2:$C$2369,$C624),"")</f>
        <v/>
      </c>
      <c r="AD624" s="40" t="str">
        <f>IF(ISNUMBER(AVERAGEIFS(Observed!AD$2:AD$2369,Observed!$A$2:$A$2369,$A624,Observed!$C$2:$C$2369,$C624)),AVERAGEIFS(Observed!AD$2:AD$2369,Observed!$A$2:$A$2369,$A624,Observed!$C$2:$C$2369,$C624),"")</f>
        <v/>
      </c>
      <c r="AE624" s="40" t="str">
        <f>IF(ISNUMBER(AVERAGEIFS(Observed!AE$2:AE$2369,Observed!$A$2:$A$2369,$A624,Observed!$C$2:$C$2369,$C624)),AVERAGEIFS(Observed!AE$2:AE$2369,Observed!$A$2:$A$2369,$A624,Observed!$C$2:$C$2369,$C624),"")</f>
        <v/>
      </c>
      <c r="AF624" s="40" t="str">
        <f>IF(ISNUMBER(AVERAGEIFS(Observed!AF$2:AF$2369,Observed!$A$2:$A$2369,$A624,Observed!$C$2:$C$2369,$C624)),AVERAGEIFS(Observed!AF$2:AF$2369,Observed!$A$2:$A$2369,$A624,Observed!$C$2:$C$2369,$C624),"")</f>
        <v/>
      </c>
      <c r="AG624" s="40" t="str">
        <f>IF(ISNUMBER(AVERAGEIFS(Observed!AG$2:AG$2369,Observed!$A$2:$A$2369,$A624,Observed!$C$2:$C$2369,$C624)),AVERAGEIFS(Observed!AG$2:AG$2369,Observed!$A$2:$A$2369,$A624,Observed!$C$2:$C$2369,$C624),"")</f>
        <v/>
      </c>
      <c r="AH624" s="41" t="str">
        <f>IF(ISNUMBER(AVERAGEIFS(Observed!AH$2:AH$2369,Observed!$A$2:$A$2369,$A624,Observed!$C$2:$C$2369,$C624)),AVERAGEIFS(Observed!AH$2:AH$2369,Observed!$A$2:$A$2369,$A624,Observed!$C$2:$C$2369,$C624),"")</f>
        <v/>
      </c>
      <c r="AI624" s="41" t="str">
        <f>IF(ISNUMBER(AVERAGEIFS(Observed!AI$2:AI$2369,Observed!$A$2:$A$2369,$A624,Observed!$C$2:$C$2369,$C624)),AVERAGEIFS(Observed!AI$2:AI$2369,Observed!$A$2:$A$2369,$A624,Observed!$C$2:$C$2369,$C624),"")</f>
        <v/>
      </c>
      <c r="AJ624" s="41" t="str">
        <f>IF(ISNUMBER(AVERAGEIFS(Observed!AJ$2:AJ$2369,Observed!$A$2:$A$2369,$A624,Observed!$C$2:$C$2369,$C624)),AVERAGEIFS(Observed!AJ$2:AJ$2369,Observed!$A$2:$A$2369,$A624,Observed!$C$2:$C$2369,$C624),"")</f>
        <v/>
      </c>
      <c r="AK624" s="40" t="str">
        <f>IF(ISNUMBER(AVERAGEIFS(Observed!AK$2:AK$2369,Observed!$A$2:$A$2369,$A624,Observed!$C$2:$C$2369,$C624)),AVERAGEIFS(Observed!AK$2:AK$2369,Observed!$A$2:$A$2369,$A624,Observed!$C$2:$C$2369,$C624),"")</f>
        <v/>
      </c>
      <c r="AL624" s="41" t="str">
        <f>IF(ISNUMBER(AVERAGEIFS(Observed!AL$2:AL$2369,Observed!$A$2:$A$2369,$A624,Observed!$C$2:$C$2369,$C624)),AVERAGEIFS(Observed!AL$2:AL$2369,Observed!$A$2:$A$2369,$A624,Observed!$C$2:$C$2369,$C624),"")</f>
        <v/>
      </c>
      <c r="AM624" s="40" t="str">
        <f>IF(ISNUMBER(AVERAGEIFS(Observed!AM$2:AM$2369,Observed!$A$2:$A$2369,$A624,Observed!$C$2:$C$2369,$C624)),AVERAGEIFS(Observed!AM$2:AM$2369,Observed!$A$2:$A$2369,$A624,Observed!$C$2:$C$2369,$C624),"")</f>
        <v/>
      </c>
      <c r="AN624" s="40" t="str">
        <f>IF(ISNUMBER(AVERAGEIFS(Observed!AN$2:AN$2369,Observed!$A$2:$A$2369,$A624,Observed!$C$2:$C$2369,$C624)),AVERAGEIFS(Observed!AN$2:AN$2369,Observed!$A$2:$A$2369,$A624,Observed!$C$2:$C$2369,$C624),"")</f>
        <v/>
      </c>
      <c r="AO624" s="40" t="str">
        <f>IF(ISNUMBER(AVERAGEIFS(Observed!AO$2:AO$2369,Observed!$A$2:$A$2369,$A624,Observed!$C$2:$C$2369,$C624)),AVERAGEIFS(Observed!AO$2:AO$2369,Observed!$A$2:$A$2369,$A624,Observed!$C$2:$C$2369,$C624),"")</f>
        <v/>
      </c>
      <c r="AP624" s="41" t="str">
        <f>IF(ISNUMBER(AVERAGEIFS(Observed!AP$2:AP$2369,Observed!$A$2:$A$2369,$A624,Observed!$C$2:$C$2369,$C624)),AVERAGEIFS(Observed!AP$2:AP$2369,Observed!$A$2:$A$2369,$A624,Observed!$C$2:$C$2369,$C624),"")</f>
        <v/>
      </c>
      <c r="AQ624" s="40" t="str">
        <f>IF(ISNUMBER(AVERAGEIFS(Observed!AQ$2:AQ$2369,Observed!$A$2:$A$2369,$A624,Observed!$C$2:$C$2369,$C624)),AVERAGEIFS(Observed!AQ$2:AQ$2369,Observed!$A$2:$A$2369,$A624,Observed!$C$2:$C$2369,$C624),"")</f>
        <v/>
      </c>
      <c r="AR624" s="40" t="str">
        <f>IF(ISNUMBER(AVERAGEIFS(Observed!AR$2:AR$2369,Observed!$A$2:$A$2369,$A624,Observed!$C$2:$C$2369,$C624)),AVERAGEIFS(Observed!AR$2:AR$2369,Observed!$A$2:$A$2369,$A624,Observed!$C$2:$C$2369,$C624),"")</f>
        <v/>
      </c>
      <c r="AS624" s="3">
        <f>COUNTIFS(Observed!$A$2:$A$2369,$A624,Observed!$C$2:$C$2369,$C624)</f>
        <v>3</v>
      </c>
      <c r="AT624" s="3">
        <f t="shared" si="10"/>
        <v>1</v>
      </c>
    </row>
    <row r="625" spans="1:46" x14ac:dyDescent="0.25">
      <c r="A625" t="s">
        <v>71</v>
      </c>
      <c r="B625" t="s">
        <v>68</v>
      </c>
      <c r="C625" s="7">
        <v>42316</v>
      </c>
      <c r="D625" t="s">
        <v>101</v>
      </c>
      <c r="F625">
        <v>50</v>
      </c>
      <c r="J625" t="s">
        <v>97</v>
      </c>
      <c r="K625" t="s">
        <v>79</v>
      </c>
      <c r="L625">
        <v>6</v>
      </c>
      <c r="M625" t="s">
        <v>77</v>
      </c>
      <c r="N625" s="39">
        <f>IF(ISNUMBER(AVERAGEIFS(Observed!N$2:N$2369,Observed!$A$2:$A$2369,$A625,Observed!$C$2:$C$2369,$C625)),AVERAGEIFS(Observed!N$2:N$2369,Observed!$A$2:$A$2369,$A625,Observed!$C$2:$C$2369,$C625),"")</f>
        <v>2304.7333333333336</v>
      </c>
      <c r="O625" s="40">
        <f>IF(ISNUMBER(AVERAGEIFS(Observed!O$2:O$2369,Observed!$A$2:$A$2369,$A625,Observed!$C$2:$C$2369,$C625)),AVERAGEIFS(Observed!O$2:O$2369,Observed!$A$2:$A$2369,$A625,Observed!$C$2:$C$2369,$C625),"")</f>
        <v>230.47333333333336</v>
      </c>
      <c r="P625" s="40" t="str">
        <f>IF(ISNUMBER(AVERAGEIFS(Observed!P$2:P$2369,Observed!$A$2:$A$2369,$A625,Observed!$C$2:$C$2369,$C625)),AVERAGEIFS(Observed!P$2:P$2369,Observed!$A$2:$A$2369,$A625,Observed!$C$2:$C$2369,$C625),"")</f>
        <v/>
      </c>
      <c r="Q625" s="40" t="str">
        <f>IF(ISNUMBER(AVERAGEIFS(Observed!Q$2:Q$2369,Observed!$A$2:$A$2369,$A625,Observed!$C$2:$C$2369,$C625)),AVERAGEIFS(Observed!Q$2:Q$2369,Observed!$A$2:$A$2369,$A625,Observed!$C$2:$C$2369,$C625),"")</f>
        <v/>
      </c>
      <c r="R625" s="40" t="str">
        <f>IF(ISNUMBER(AVERAGEIFS(Observed!R$2:R$2369,Observed!$A$2:$A$2369,$A625,Observed!$C$2:$C$2369,$C625)),AVERAGEIFS(Observed!R$2:R$2369,Observed!$A$2:$A$2369,$A625,Observed!$C$2:$C$2369,$C625),"")</f>
        <v/>
      </c>
      <c r="S625" s="41" t="str">
        <f>IF(ISNUMBER(AVERAGEIFS(Observed!S$2:S$2369,Observed!$A$2:$A$2369,$A625,Observed!$C$2:$C$2369,$C625)),AVERAGEIFS(Observed!S$2:S$2369,Observed!$A$2:$A$2369,$A625,Observed!$C$2:$C$2369,$C625),"")</f>
        <v/>
      </c>
      <c r="T625" s="41" t="str">
        <f>IF(ISNUMBER(AVERAGEIFS(Observed!T$2:T$2369,Observed!$A$2:$A$2369,$A625,Observed!$C$2:$C$2369,$C625)),AVERAGEIFS(Observed!T$2:T$2369,Observed!$A$2:$A$2369,$A625,Observed!$C$2:$C$2369,$C625),"")</f>
        <v/>
      </c>
      <c r="U625" s="41" t="str">
        <f>IF(ISNUMBER(AVERAGEIFS(Observed!U$2:U$2369,Observed!$A$2:$A$2369,$A625,Observed!$C$2:$C$2369,$C625)),AVERAGEIFS(Observed!U$2:U$2369,Observed!$A$2:$A$2369,$A625,Observed!$C$2:$C$2369,$C625),"")</f>
        <v/>
      </c>
      <c r="V625" s="40" t="str">
        <f>IF(ISNUMBER(AVERAGEIFS(Observed!V$2:V$2369,Observed!$A$2:$A$2369,$A625,Observed!$C$2:$C$2369,$C625)),AVERAGEIFS(Observed!V$2:V$2369,Observed!$A$2:$A$2369,$A625,Observed!$C$2:$C$2369,$C625),"")</f>
        <v/>
      </c>
      <c r="W625" s="8" t="str">
        <f>IF(ISNUMBER(AVERAGEIFS(Observed!W$2:W$2369,Observed!$A$2:$A$2369,$A625,Observed!$C$2:$C$2369,$C625)),AVERAGEIFS(Observed!W$2:W$2369,Observed!$A$2:$A$2369,$A625,Observed!$C$2:$C$2369,$C625),"")</f>
        <v/>
      </c>
      <c r="X625" s="8" t="str">
        <f>IF(ISNUMBER(AVERAGEIFS(Observed!X$2:X$2369,Observed!$A$2:$A$2369,$A625,Observed!$C$2:$C$2369,$C625)),AVERAGEIFS(Observed!X$2:X$2369,Observed!$A$2:$A$2369,$A625,Observed!$C$2:$C$2369,$C625),"")</f>
        <v/>
      </c>
      <c r="Y625" s="40" t="str">
        <f>IF(ISNUMBER(AVERAGEIFS(Observed!Y$2:Y$2369,Observed!$A$2:$A$2369,$A625,Observed!$C$2:$C$2369,$C625)),AVERAGEIFS(Observed!Y$2:Y$2369,Observed!$A$2:$A$2369,$A625,Observed!$C$2:$C$2369,$C625),"")</f>
        <v/>
      </c>
      <c r="Z625" s="40" t="str">
        <f>IF(ISNUMBER(AVERAGEIFS(Observed!Z$2:Z$2369,Observed!$A$2:$A$2369,$A625,Observed!$C$2:$C$2369,$C625)),AVERAGEIFS(Observed!Z$2:Z$2369,Observed!$A$2:$A$2369,$A625,Observed!$C$2:$C$2369,$C625),"")</f>
        <v/>
      </c>
      <c r="AA625" s="40" t="str">
        <f>IF(ISNUMBER(AVERAGEIFS(Observed!AA$2:AA$2369,Observed!$A$2:$A$2369,$A625,Observed!$C$2:$C$2369,$C625)),AVERAGEIFS(Observed!AA$2:AA$2369,Observed!$A$2:$A$2369,$A625,Observed!$C$2:$C$2369,$C625),"")</f>
        <v/>
      </c>
      <c r="AB625" s="40" t="str">
        <f>IF(ISNUMBER(AVERAGEIFS(Observed!AB$2:AB$2369,Observed!$A$2:$A$2369,$A625,Observed!$C$2:$C$2369,$C625)),AVERAGEIFS(Observed!AB$2:AB$2369,Observed!$A$2:$A$2369,$A625,Observed!$C$2:$C$2369,$C625),"")</f>
        <v/>
      </c>
      <c r="AC625" s="40" t="str">
        <f>IF(ISNUMBER(AVERAGEIFS(Observed!AC$2:AC$2369,Observed!$A$2:$A$2369,$A625,Observed!$C$2:$C$2369,$C625)),AVERAGEIFS(Observed!AC$2:AC$2369,Observed!$A$2:$A$2369,$A625,Observed!$C$2:$C$2369,$C625),"")</f>
        <v/>
      </c>
      <c r="AD625" s="40" t="str">
        <f>IF(ISNUMBER(AVERAGEIFS(Observed!AD$2:AD$2369,Observed!$A$2:$A$2369,$A625,Observed!$C$2:$C$2369,$C625)),AVERAGEIFS(Observed!AD$2:AD$2369,Observed!$A$2:$A$2369,$A625,Observed!$C$2:$C$2369,$C625),"")</f>
        <v/>
      </c>
      <c r="AE625" s="40" t="str">
        <f>IF(ISNUMBER(AVERAGEIFS(Observed!AE$2:AE$2369,Observed!$A$2:$A$2369,$A625,Observed!$C$2:$C$2369,$C625)),AVERAGEIFS(Observed!AE$2:AE$2369,Observed!$A$2:$A$2369,$A625,Observed!$C$2:$C$2369,$C625),"")</f>
        <v/>
      </c>
      <c r="AF625" s="40" t="str">
        <f>IF(ISNUMBER(AVERAGEIFS(Observed!AF$2:AF$2369,Observed!$A$2:$A$2369,$A625,Observed!$C$2:$C$2369,$C625)),AVERAGEIFS(Observed!AF$2:AF$2369,Observed!$A$2:$A$2369,$A625,Observed!$C$2:$C$2369,$C625),"")</f>
        <v/>
      </c>
      <c r="AG625" s="40" t="str">
        <f>IF(ISNUMBER(AVERAGEIFS(Observed!AG$2:AG$2369,Observed!$A$2:$A$2369,$A625,Observed!$C$2:$C$2369,$C625)),AVERAGEIFS(Observed!AG$2:AG$2369,Observed!$A$2:$A$2369,$A625,Observed!$C$2:$C$2369,$C625),"")</f>
        <v/>
      </c>
      <c r="AH625" s="41" t="str">
        <f>IF(ISNUMBER(AVERAGEIFS(Observed!AH$2:AH$2369,Observed!$A$2:$A$2369,$A625,Observed!$C$2:$C$2369,$C625)),AVERAGEIFS(Observed!AH$2:AH$2369,Observed!$A$2:$A$2369,$A625,Observed!$C$2:$C$2369,$C625),"")</f>
        <v/>
      </c>
      <c r="AI625" s="41" t="str">
        <f>IF(ISNUMBER(AVERAGEIFS(Observed!AI$2:AI$2369,Observed!$A$2:$A$2369,$A625,Observed!$C$2:$C$2369,$C625)),AVERAGEIFS(Observed!AI$2:AI$2369,Observed!$A$2:$A$2369,$A625,Observed!$C$2:$C$2369,$C625),"")</f>
        <v/>
      </c>
      <c r="AJ625" s="41" t="str">
        <f>IF(ISNUMBER(AVERAGEIFS(Observed!AJ$2:AJ$2369,Observed!$A$2:$A$2369,$A625,Observed!$C$2:$C$2369,$C625)),AVERAGEIFS(Observed!AJ$2:AJ$2369,Observed!$A$2:$A$2369,$A625,Observed!$C$2:$C$2369,$C625),"")</f>
        <v/>
      </c>
      <c r="AK625" s="40" t="str">
        <f>IF(ISNUMBER(AVERAGEIFS(Observed!AK$2:AK$2369,Observed!$A$2:$A$2369,$A625,Observed!$C$2:$C$2369,$C625)),AVERAGEIFS(Observed!AK$2:AK$2369,Observed!$A$2:$A$2369,$A625,Observed!$C$2:$C$2369,$C625),"")</f>
        <v/>
      </c>
      <c r="AL625" s="41" t="str">
        <f>IF(ISNUMBER(AVERAGEIFS(Observed!AL$2:AL$2369,Observed!$A$2:$A$2369,$A625,Observed!$C$2:$C$2369,$C625)),AVERAGEIFS(Observed!AL$2:AL$2369,Observed!$A$2:$A$2369,$A625,Observed!$C$2:$C$2369,$C625),"")</f>
        <v/>
      </c>
      <c r="AM625" s="40" t="str">
        <f>IF(ISNUMBER(AVERAGEIFS(Observed!AM$2:AM$2369,Observed!$A$2:$A$2369,$A625,Observed!$C$2:$C$2369,$C625)),AVERAGEIFS(Observed!AM$2:AM$2369,Observed!$A$2:$A$2369,$A625,Observed!$C$2:$C$2369,$C625),"")</f>
        <v/>
      </c>
      <c r="AN625" s="40" t="str">
        <f>IF(ISNUMBER(AVERAGEIFS(Observed!AN$2:AN$2369,Observed!$A$2:$A$2369,$A625,Observed!$C$2:$C$2369,$C625)),AVERAGEIFS(Observed!AN$2:AN$2369,Observed!$A$2:$A$2369,$A625,Observed!$C$2:$C$2369,$C625),"")</f>
        <v/>
      </c>
      <c r="AO625" s="40" t="str">
        <f>IF(ISNUMBER(AVERAGEIFS(Observed!AO$2:AO$2369,Observed!$A$2:$A$2369,$A625,Observed!$C$2:$C$2369,$C625)),AVERAGEIFS(Observed!AO$2:AO$2369,Observed!$A$2:$A$2369,$A625,Observed!$C$2:$C$2369,$C625),"")</f>
        <v/>
      </c>
      <c r="AP625" s="41" t="str">
        <f>IF(ISNUMBER(AVERAGEIFS(Observed!AP$2:AP$2369,Observed!$A$2:$A$2369,$A625,Observed!$C$2:$C$2369,$C625)),AVERAGEIFS(Observed!AP$2:AP$2369,Observed!$A$2:$A$2369,$A625,Observed!$C$2:$C$2369,$C625),"")</f>
        <v/>
      </c>
      <c r="AQ625" s="40" t="str">
        <f>IF(ISNUMBER(AVERAGEIFS(Observed!AQ$2:AQ$2369,Observed!$A$2:$A$2369,$A625,Observed!$C$2:$C$2369,$C625)),AVERAGEIFS(Observed!AQ$2:AQ$2369,Observed!$A$2:$A$2369,$A625,Observed!$C$2:$C$2369,$C625),"")</f>
        <v/>
      </c>
      <c r="AR625" s="40" t="str">
        <f>IF(ISNUMBER(AVERAGEIFS(Observed!AR$2:AR$2369,Observed!$A$2:$A$2369,$A625,Observed!$C$2:$C$2369,$C625)),AVERAGEIFS(Observed!AR$2:AR$2369,Observed!$A$2:$A$2369,$A625,Observed!$C$2:$C$2369,$C625),"")</f>
        <v/>
      </c>
      <c r="AS625" s="3">
        <f>COUNTIFS(Observed!$A$2:$A$2369,$A625,Observed!$C$2:$C$2369,$C625)</f>
        <v>3</v>
      </c>
      <c r="AT625" s="3">
        <f t="shared" si="10"/>
        <v>1</v>
      </c>
    </row>
    <row r="626" spans="1:46" x14ac:dyDescent="0.25">
      <c r="A626" t="s">
        <v>70</v>
      </c>
      <c r="B626" t="s">
        <v>68</v>
      </c>
      <c r="C626" s="7">
        <v>42316</v>
      </c>
      <c r="D626" t="s">
        <v>101</v>
      </c>
      <c r="F626">
        <v>100</v>
      </c>
      <c r="J626" t="s">
        <v>97</v>
      </c>
      <c r="K626" t="s">
        <v>79</v>
      </c>
      <c r="L626">
        <v>6</v>
      </c>
      <c r="M626" t="s">
        <v>77</v>
      </c>
      <c r="N626" s="39">
        <f>IF(ISNUMBER(AVERAGEIFS(Observed!N$2:N$2369,Observed!$A$2:$A$2369,$A626,Observed!$C$2:$C$2369,$C626)),AVERAGEIFS(Observed!N$2:N$2369,Observed!$A$2:$A$2369,$A626,Observed!$C$2:$C$2369,$C626),"")</f>
        <v>3015.6666666666665</v>
      </c>
      <c r="O626" s="40">
        <f>IF(ISNUMBER(AVERAGEIFS(Observed!O$2:O$2369,Observed!$A$2:$A$2369,$A626,Observed!$C$2:$C$2369,$C626)),AVERAGEIFS(Observed!O$2:O$2369,Observed!$A$2:$A$2369,$A626,Observed!$C$2:$C$2369,$C626),"")</f>
        <v>301.56666666666666</v>
      </c>
      <c r="P626" s="40" t="str">
        <f>IF(ISNUMBER(AVERAGEIFS(Observed!P$2:P$2369,Observed!$A$2:$A$2369,$A626,Observed!$C$2:$C$2369,$C626)),AVERAGEIFS(Observed!P$2:P$2369,Observed!$A$2:$A$2369,$A626,Observed!$C$2:$C$2369,$C626),"")</f>
        <v/>
      </c>
      <c r="Q626" s="40" t="str">
        <f>IF(ISNUMBER(AVERAGEIFS(Observed!Q$2:Q$2369,Observed!$A$2:$A$2369,$A626,Observed!$C$2:$C$2369,$C626)),AVERAGEIFS(Observed!Q$2:Q$2369,Observed!$A$2:$A$2369,$A626,Observed!$C$2:$C$2369,$C626),"")</f>
        <v/>
      </c>
      <c r="R626" s="40" t="str">
        <f>IF(ISNUMBER(AVERAGEIFS(Observed!R$2:R$2369,Observed!$A$2:$A$2369,$A626,Observed!$C$2:$C$2369,$C626)),AVERAGEIFS(Observed!R$2:R$2369,Observed!$A$2:$A$2369,$A626,Observed!$C$2:$C$2369,$C626),"")</f>
        <v/>
      </c>
      <c r="S626" s="41" t="str">
        <f>IF(ISNUMBER(AVERAGEIFS(Observed!S$2:S$2369,Observed!$A$2:$A$2369,$A626,Observed!$C$2:$C$2369,$C626)),AVERAGEIFS(Observed!S$2:S$2369,Observed!$A$2:$A$2369,$A626,Observed!$C$2:$C$2369,$C626),"")</f>
        <v/>
      </c>
      <c r="T626" s="41" t="str">
        <f>IF(ISNUMBER(AVERAGEIFS(Observed!T$2:T$2369,Observed!$A$2:$A$2369,$A626,Observed!$C$2:$C$2369,$C626)),AVERAGEIFS(Observed!T$2:T$2369,Observed!$A$2:$A$2369,$A626,Observed!$C$2:$C$2369,$C626),"")</f>
        <v/>
      </c>
      <c r="U626" s="41" t="str">
        <f>IF(ISNUMBER(AVERAGEIFS(Observed!U$2:U$2369,Observed!$A$2:$A$2369,$A626,Observed!$C$2:$C$2369,$C626)),AVERAGEIFS(Observed!U$2:U$2369,Observed!$A$2:$A$2369,$A626,Observed!$C$2:$C$2369,$C626),"")</f>
        <v/>
      </c>
      <c r="V626" s="40" t="str">
        <f>IF(ISNUMBER(AVERAGEIFS(Observed!V$2:V$2369,Observed!$A$2:$A$2369,$A626,Observed!$C$2:$C$2369,$C626)),AVERAGEIFS(Observed!V$2:V$2369,Observed!$A$2:$A$2369,$A626,Observed!$C$2:$C$2369,$C626),"")</f>
        <v/>
      </c>
      <c r="W626" s="8" t="str">
        <f>IF(ISNUMBER(AVERAGEIFS(Observed!W$2:W$2369,Observed!$A$2:$A$2369,$A626,Observed!$C$2:$C$2369,$C626)),AVERAGEIFS(Observed!W$2:W$2369,Observed!$A$2:$A$2369,$A626,Observed!$C$2:$C$2369,$C626),"")</f>
        <v/>
      </c>
      <c r="X626" s="8" t="str">
        <f>IF(ISNUMBER(AVERAGEIFS(Observed!X$2:X$2369,Observed!$A$2:$A$2369,$A626,Observed!$C$2:$C$2369,$C626)),AVERAGEIFS(Observed!X$2:X$2369,Observed!$A$2:$A$2369,$A626,Observed!$C$2:$C$2369,$C626),"")</f>
        <v/>
      </c>
      <c r="Y626" s="40" t="str">
        <f>IF(ISNUMBER(AVERAGEIFS(Observed!Y$2:Y$2369,Observed!$A$2:$A$2369,$A626,Observed!$C$2:$C$2369,$C626)),AVERAGEIFS(Observed!Y$2:Y$2369,Observed!$A$2:$A$2369,$A626,Observed!$C$2:$C$2369,$C626),"")</f>
        <v/>
      </c>
      <c r="Z626" s="40" t="str">
        <f>IF(ISNUMBER(AVERAGEIFS(Observed!Z$2:Z$2369,Observed!$A$2:$A$2369,$A626,Observed!$C$2:$C$2369,$C626)),AVERAGEIFS(Observed!Z$2:Z$2369,Observed!$A$2:$A$2369,$A626,Observed!$C$2:$C$2369,$C626),"")</f>
        <v/>
      </c>
      <c r="AA626" s="40" t="str">
        <f>IF(ISNUMBER(AVERAGEIFS(Observed!AA$2:AA$2369,Observed!$A$2:$A$2369,$A626,Observed!$C$2:$C$2369,$C626)),AVERAGEIFS(Observed!AA$2:AA$2369,Observed!$A$2:$A$2369,$A626,Observed!$C$2:$C$2369,$C626),"")</f>
        <v/>
      </c>
      <c r="AB626" s="40" t="str">
        <f>IF(ISNUMBER(AVERAGEIFS(Observed!AB$2:AB$2369,Observed!$A$2:$A$2369,$A626,Observed!$C$2:$C$2369,$C626)),AVERAGEIFS(Observed!AB$2:AB$2369,Observed!$A$2:$A$2369,$A626,Observed!$C$2:$C$2369,$C626),"")</f>
        <v/>
      </c>
      <c r="AC626" s="40" t="str">
        <f>IF(ISNUMBER(AVERAGEIFS(Observed!AC$2:AC$2369,Observed!$A$2:$A$2369,$A626,Observed!$C$2:$C$2369,$C626)),AVERAGEIFS(Observed!AC$2:AC$2369,Observed!$A$2:$A$2369,$A626,Observed!$C$2:$C$2369,$C626),"")</f>
        <v/>
      </c>
      <c r="AD626" s="40" t="str">
        <f>IF(ISNUMBER(AVERAGEIFS(Observed!AD$2:AD$2369,Observed!$A$2:$A$2369,$A626,Observed!$C$2:$C$2369,$C626)),AVERAGEIFS(Observed!AD$2:AD$2369,Observed!$A$2:$A$2369,$A626,Observed!$C$2:$C$2369,$C626),"")</f>
        <v/>
      </c>
      <c r="AE626" s="40" t="str">
        <f>IF(ISNUMBER(AVERAGEIFS(Observed!AE$2:AE$2369,Observed!$A$2:$A$2369,$A626,Observed!$C$2:$C$2369,$C626)),AVERAGEIFS(Observed!AE$2:AE$2369,Observed!$A$2:$A$2369,$A626,Observed!$C$2:$C$2369,$C626),"")</f>
        <v/>
      </c>
      <c r="AF626" s="40" t="str">
        <f>IF(ISNUMBER(AVERAGEIFS(Observed!AF$2:AF$2369,Observed!$A$2:$A$2369,$A626,Observed!$C$2:$C$2369,$C626)),AVERAGEIFS(Observed!AF$2:AF$2369,Observed!$A$2:$A$2369,$A626,Observed!$C$2:$C$2369,$C626),"")</f>
        <v/>
      </c>
      <c r="AG626" s="40" t="str">
        <f>IF(ISNUMBER(AVERAGEIFS(Observed!AG$2:AG$2369,Observed!$A$2:$A$2369,$A626,Observed!$C$2:$C$2369,$C626)),AVERAGEIFS(Observed!AG$2:AG$2369,Observed!$A$2:$A$2369,$A626,Observed!$C$2:$C$2369,$C626),"")</f>
        <v/>
      </c>
      <c r="AH626" s="41" t="str">
        <f>IF(ISNUMBER(AVERAGEIFS(Observed!AH$2:AH$2369,Observed!$A$2:$A$2369,$A626,Observed!$C$2:$C$2369,$C626)),AVERAGEIFS(Observed!AH$2:AH$2369,Observed!$A$2:$A$2369,$A626,Observed!$C$2:$C$2369,$C626),"")</f>
        <v/>
      </c>
      <c r="AI626" s="41" t="str">
        <f>IF(ISNUMBER(AVERAGEIFS(Observed!AI$2:AI$2369,Observed!$A$2:$A$2369,$A626,Observed!$C$2:$C$2369,$C626)),AVERAGEIFS(Observed!AI$2:AI$2369,Observed!$A$2:$A$2369,$A626,Observed!$C$2:$C$2369,$C626),"")</f>
        <v/>
      </c>
      <c r="AJ626" s="41" t="str">
        <f>IF(ISNUMBER(AVERAGEIFS(Observed!AJ$2:AJ$2369,Observed!$A$2:$A$2369,$A626,Observed!$C$2:$C$2369,$C626)),AVERAGEIFS(Observed!AJ$2:AJ$2369,Observed!$A$2:$A$2369,$A626,Observed!$C$2:$C$2369,$C626),"")</f>
        <v/>
      </c>
      <c r="AK626" s="40" t="str">
        <f>IF(ISNUMBER(AVERAGEIFS(Observed!AK$2:AK$2369,Observed!$A$2:$A$2369,$A626,Observed!$C$2:$C$2369,$C626)),AVERAGEIFS(Observed!AK$2:AK$2369,Observed!$A$2:$A$2369,$A626,Observed!$C$2:$C$2369,$C626),"")</f>
        <v/>
      </c>
      <c r="AL626" s="41" t="str">
        <f>IF(ISNUMBER(AVERAGEIFS(Observed!AL$2:AL$2369,Observed!$A$2:$A$2369,$A626,Observed!$C$2:$C$2369,$C626)),AVERAGEIFS(Observed!AL$2:AL$2369,Observed!$A$2:$A$2369,$A626,Observed!$C$2:$C$2369,$C626),"")</f>
        <v/>
      </c>
      <c r="AM626" s="40" t="str">
        <f>IF(ISNUMBER(AVERAGEIFS(Observed!AM$2:AM$2369,Observed!$A$2:$A$2369,$A626,Observed!$C$2:$C$2369,$C626)),AVERAGEIFS(Observed!AM$2:AM$2369,Observed!$A$2:$A$2369,$A626,Observed!$C$2:$C$2369,$C626),"")</f>
        <v/>
      </c>
      <c r="AN626" s="40" t="str">
        <f>IF(ISNUMBER(AVERAGEIFS(Observed!AN$2:AN$2369,Observed!$A$2:$A$2369,$A626,Observed!$C$2:$C$2369,$C626)),AVERAGEIFS(Observed!AN$2:AN$2369,Observed!$A$2:$A$2369,$A626,Observed!$C$2:$C$2369,$C626),"")</f>
        <v/>
      </c>
      <c r="AO626" s="40" t="str">
        <f>IF(ISNUMBER(AVERAGEIFS(Observed!AO$2:AO$2369,Observed!$A$2:$A$2369,$A626,Observed!$C$2:$C$2369,$C626)),AVERAGEIFS(Observed!AO$2:AO$2369,Observed!$A$2:$A$2369,$A626,Observed!$C$2:$C$2369,$C626),"")</f>
        <v/>
      </c>
      <c r="AP626" s="41" t="str">
        <f>IF(ISNUMBER(AVERAGEIFS(Observed!AP$2:AP$2369,Observed!$A$2:$A$2369,$A626,Observed!$C$2:$C$2369,$C626)),AVERAGEIFS(Observed!AP$2:AP$2369,Observed!$A$2:$A$2369,$A626,Observed!$C$2:$C$2369,$C626),"")</f>
        <v/>
      </c>
      <c r="AQ626" s="40" t="str">
        <f>IF(ISNUMBER(AVERAGEIFS(Observed!AQ$2:AQ$2369,Observed!$A$2:$A$2369,$A626,Observed!$C$2:$C$2369,$C626)),AVERAGEIFS(Observed!AQ$2:AQ$2369,Observed!$A$2:$A$2369,$A626,Observed!$C$2:$C$2369,$C626),"")</f>
        <v/>
      </c>
      <c r="AR626" s="40" t="str">
        <f>IF(ISNUMBER(AVERAGEIFS(Observed!AR$2:AR$2369,Observed!$A$2:$A$2369,$A626,Observed!$C$2:$C$2369,$C626)),AVERAGEIFS(Observed!AR$2:AR$2369,Observed!$A$2:$A$2369,$A626,Observed!$C$2:$C$2369,$C626),"")</f>
        <v/>
      </c>
      <c r="AS626" s="3">
        <f>COUNTIFS(Observed!$A$2:$A$2369,$A626,Observed!$C$2:$C$2369,$C626)</f>
        <v>3</v>
      </c>
      <c r="AT626" s="3">
        <f t="shared" si="10"/>
        <v>1</v>
      </c>
    </row>
    <row r="627" spans="1:46" x14ac:dyDescent="0.25">
      <c r="A627" t="s">
        <v>67</v>
      </c>
      <c r="B627" t="s">
        <v>68</v>
      </c>
      <c r="C627" s="7">
        <v>42316</v>
      </c>
      <c r="D627" t="s">
        <v>101</v>
      </c>
      <c r="F627">
        <v>200</v>
      </c>
      <c r="J627" t="s">
        <v>97</v>
      </c>
      <c r="K627" t="s">
        <v>79</v>
      </c>
      <c r="L627">
        <v>6</v>
      </c>
      <c r="M627" t="s">
        <v>77</v>
      </c>
      <c r="N627" s="39">
        <f>IF(ISNUMBER(AVERAGEIFS(Observed!N$2:N$2369,Observed!$A$2:$A$2369,$A627,Observed!$C$2:$C$2369,$C627)),AVERAGEIFS(Observed!N$2:N$2369,Observed!$A$2:$A$2369,$A627,Observed!$C$2:$C$2369,$C627),"")</f>
        <v>3715.1333333333332</v>
      </c>
      <c r="O627" s="40">
        <f>IF(ISNUMBER(AVERAGEIFS(Observed!O$2:O$2369,Observed!$A$2:$A$2369,$A627,Observed!$C$2:$C$2369,$C627)),AVERAGEIFS(Observed!O$2:O$2369,Observed!$A$2:$A$2369,$A627,Observed!$C$2:$C$2369,$C627),"")</f>
        <v>371.51333333333332</v>
      </c>
      <c r="P627" s="40" t="str">
        <f>IF(ISNUMBER(AVERAGEIFS(Observed!P$2:P$2369,Observed!$A$2:$A$2369,$A627,Observed!$C$2:$C$2369,$C627)),AVERAGEIFS(Observed!P$2:P$2369,Observed!$A$2:$A$2369,$A627,Observed!$C$2:$C$2369,$C627),"")</f>
        <v/>
      </c>
      <c r="Q627" s="40" t="str">
        <f>IF(ISNUMBER(AVERAGEIFS(Observed!Q$2:Q$2369,Observed!$A$2:$A$2369,$A627,Observed!$C$2:$C$2369,$C627)),AVERAGEIFS(Observed!Q$2:Q$2369,Observed!$A$2:$A$2369,$A627,Observed!$C$2:$C$2369,$C627),"")</f>
        <v/>
      </c>
      <c r="R627" s="40" t="str">
        <f>IF(ISNUMBER(AVERAGEIFS(Observed!R$2:R$2369,Observed!$A$2:$A$2369,$A627,Observed!$C$2:$C$2369,$C627)),AVERAGEIFS(Observed!R$2:R$2369,Observed!$A$2:$A$2369,$A627,Observed!$C$2:$C$2369,$C627),"")</f>
        <v/>
      </c>
      <c r="S627" s="41" t="str">
        <f>IF(ISNUMBER(AVERAGEIFS(Observed!S$2:S$2369,Observed!$A$2:$A$2369,$A627,Observed!$C$2:$C$2369,$C627)),AVERAGEIFS(Observed!S$2:S$2369,Observed!$A$2:$A$2369,$A627,Observed!$C$2:$C$2369,$C627),"")</f>
        <v/>
      </c>
      <c r="T627" s="41" t="str">
        <f>IF(ISNUMBER(AVERAGEIFS(Observed!T$2:T$2369,Observed!$A$2:$A$2369,$A627,Observed!$C$2:$C$2369,$C627)),AVERAGEIFS(Observed!T$2:T$2369,Observed!$A$2:$A$2369,$A627,Observed!$C$2:$C$2369,$C627),"")</f>
        <v/>
      </c>
      <c r="U627" s="41" t="str">
        <f>IF(ISNUMBER(AVERAGEIFS(Observed!U$2:U$2369,Observed!$A$2:$A$2369,$A627,Observed!$C$2:$C$2369,$C627)),AVERAGEIFS(Observed!U$2:U$2369,Observed!$A$2:$A$2369,$A627,Observed!$C$2:$C$2369,$C627),"")</f>
        <v/>
      </c>
      <c r="V627" s="40" t="str">
        <f>IF(ISNUMBER(AVERAGEIFS(Observed!V$2:V$2369,Observed!$A$2:$A$2369,$A627,Observed!$C$2:$C$2369,$C627)),AVERAGEIFS(Observed!V$2:V$2369,Observed!$A$2:$A$2369,$A627,Observed!$C$2:$C$2369,$C627),"")</f>
        <v/>
      </c>
      <c r="W627" s="8" t="str">
        <f>IF(ISNUMBER(AVERAGEIFS(Observed!W$2:W$2369,Observed!$A$2:$A$2369,$A627,Observed!$C$2:$C$2369,$C627)),AVERAGEIFS(Observed!W$2:W$2369,Observed!$A$2:$A$2369,$A627,Observed!$C$2:$C$2369,$C627),"")</f>
        <v/>
      </c>
      <c r="X627" s="8" t="str">
        <f>IF(ISNUMBER(AVERAGEIFS(Observed!X$2:X$2369,Observed!$A$2:$A$2369,$A627,Observed!$C$2:$C$2369,$C627)),AVERAGEIFS(Observed!X$2:X$2369,Observed!$A$2:$A$2369,$A627,Observed!$C$2:$C$2369,$C627),"")</f>
        <v/>
      </c>
      <c r="Y627" s="40" t="str">
        <f>IF(ISNUMBER(AVERAGEIFS(Observed!Y$2:Y$2369,Observed!$A$2:$A$2369,$A627,Observed!$C$2:$C$2369,$C627)),AVERAGEIFS(Observed!Y$2:Y$2369,Observed!$A$2:$A$2369,$A627,Observed!$C$2:$C$2369,$C627),"")</f>
        <v/>
      </c>
      <c r="Z627" s="40" t="str">
        <f>IF(ISNUMBER(AVERAGEIFS(Observed!Z$2:Z$2369,Observed!$A$2:$A$2369,$A627,Observed!$C$2:$C$2369,$C627)),AVERAGEIFS(Observed!Z$2:Z$2369,Observed!$A$2:$A$2369,$A627,Observed!$C$2:$C$2369,$C627),"")</f>
        <v/>
      </c>
      <c r="AA627" s="40" t="str">
        <f>IF(ISNUMBER(AVERAGEIFS(Observed!AA$2:AA$2369,Observed!$A$2:$A$2369,$A627,Observed!$C$2:$C$2369,$C627)),AVERAGEIFS(Observed!AA$2:AA$2369,Observed!$A$2:$A$2369,$A627,Observed!$C$2:$C$2369,$C627),"")</f>
        <v/>
      </c>
      <c r="AB627" s="40" t="str">
        <f>IF(ISNUMBER(AVERAGEIFS(Observed!AB$2:AB$2369,Observed!$A$2:$A$2369,$A627,Observed!$C$2:$C$2369,$C627)),AVERAGEIFS(Observed!AB$2:AB$2369,Observed!$A$2:$A$2369,$A627,Observed!$C$2:$C$2369,$C627),"")</f>
        <v/>
      </c>
      <c r="AC627" s="40" t="str">
        <f>IF(ISNUMBER(AVERAGEIFS(Observed!AC$2:AC$2369,Observed!$A$2:$A$2369,$A627,Observed!$C$2:$C$2369,$C627)),AVERAGEIFS(Observed!AC$2:AC$2369,Observed!$A$2:$A$2369,$A627,Observed!$C$2:$C$2369,$C627),"")</f>
        <v/>
      </c>
      <c r="AD627" s="40" t="str">
        <f>IF(ISNUMBER(AVERAGEIFS(Observed!AD$2:AD$2369,Observed!$A$2:$A$2369,$A627,Observed!$C$2:$C$2369,$C627)),AVERAGEIFS(Observed!AD$2:AD$2369,Observed!$A$2:$A$2369,$A627,Observed!$C$2:$C$2369,$C627),"")</f>
        <v/>
      </c>
      <c r="AE627" s="40" t="str">
        <f>IF(ISNUMBER(AVERAGEIFS(Observed!AE$2:AE$2369,Observed!$A$2:$A$2369,$A627,Observed!$C$2:$C$2369,$C627)),AVERAGEIFS(Observed!AE$2:AE$2369,Observed!$A$2:$A$2369,$A627,Observed!$C$2:$C$2369,$C627),"")</f>
        <v/>
      </c>
      <c r="AF627" s="40" t="str">
        <f>IF(ISNUMBER(AVERAGEIFS(Observed!AF$2:AF$2369,Observed!$A$2:$A$2369,$A627,Observed!$C$2:$C$2369,$C627)),AVERAGEIFS(Observed!AF$2:AF$2369,Observed!$A$2:$A$2369,$A627,Observed!$C$2:$C$2369,$C627),"")</f>
        <v/>
      </c>
      <c r="AG627" s="40" t="str">
        <f>IF(ISNUMBER(AVERAGEIFS(Observed!AG$2:AG$2369,Observed!$A$2:$A$2369,$A627,Observed!$C$2:$C$2369,$C627)),AVERAGEIFS(Observed!AG$2:AG$2369,Observed!$A$2:$A$2369,$A627,Observed!$C$2:$C$2369,$C627),"")</f>
        <v/>
      </c>
      <c r="AH627" s="41" t="str">
        <f>IF(ISNUMBER(AVERAGEIFS(Observed!AH$2:AH$2369,Observed!$A$2:$A$2369,$A627,Observed!$C$2:$C$2369,$C627)),AVERAGEIFS(Observed!AH$2:AH$2369,Observed!$A$2:$A$2369,$A627,Observed!$C$2:$C$2369,$C627),"")</f>
        <v/>
      </c>
      <c r="AI627" s="41" t="str">
        <f>IF(ISNUMBER(AVERAGEIFS(Observed!AI$2:AI$2369,Observed!$A$2:$A$2369,$A627,Observed!$C$2:$C$2369,$C627)),AVERAGEIFS(Observed!AI$2:AI$2369,Observed!$A$2:$A$2369,$A627,Observed!$C$2:$C$2369,$C627),"")</f>
        <v/>
      </c>
      <c r="AJ627" s="41" t="str">
        <f>IF(ISNUMBER(AVERAGEIFS(Observed!AJ$2:AJ$2369,Observed!$A$2:$A$2369,$A627,Observed!$C$2:$C$2369,$C627)),AVERAGEIFS(Observed!AJ$2:AJ$2369,Observed!$A$2:$A$2369,$A627,Observed!$C$2:$C$2369,$C627),"")</f>
        <v/>
      </c>
      <c r="AK627" s="40" t="str">
        <f>IF(ISNUMBER(AVERAGEIFS(Observed!AK$2:AK$2369,Observed!$A$2:$A$2369,$A627,Observed!$C$2:$C$2369,$C627)),AVERAGEIFS(Observed!AK$2:AK$2369,Observed!$A$2:$A$2369,$A627,Observed!$C$2:$C$2369,$C627),"")</f>
        <v/>
      </c>
      <c r="AL627" s="41" t="str">
        <f>IF(ISNUMBER(AVERAGEIFS(Observed!AL$2:AL$2369,Observed!$A$2:$A$2369,$A627,Observed!$C$2:$C$2369,$C627)),AVERAGEIFS(Observed!AL$2:AL$2369,Observed!$A$2:$A$2369,$A627,Observed!$C$2:$C$2369,$C627),"")</f>
        <v/>
      </c>
      <c r="AM627" s="40" t="str">
        <f>IF(ISNUMBER(AVERAGEIFS(Observed!AM$2:AM$2369,Observed!$A$2:$A$2369,$A627,Observed!$C$2:$C$2369,$C627)),AVERAGEIFS(Observed!AM$2:AM$2369,Observed!$A$2:$A$2369,$A627,Observed!$C$2:$C$2369,$C627),"")</f>
        <v/>
      </c>
      <c r="AN627" s="40" t="str">
        <f>IF(ISNUMBER(AVERAGEIFS(Observed!AN$2:AN$2369,Observed!$A$2:$A$2369,$A627,Observed!$C$2:$C$2369,$C627)),AVERAGEIFS(Observed!AN$2:AN$2369,Observed!$A$2:$A$2369,$A627,Observed!$C$2:$C$2369,$C627),"")</f>
        <v/>
      </c>
      <c r="AO627" s="40" t="str">
        <f>IF(ISNUMBER(AVERAGEIFS(Observed!AO$2:AO$2369,Observed!$A$2:$A$2369,$A627,Observed!$C$2:$C$2369,$C627)),AVERAGEIFS(Observed!AO$2:AO$2369,Observed!$A$2:$A$2369,$A627,Observed!$C$2:$C$2369,$C627),"")</f>
        <v/>
      </c>
      <c r="AP627" s="41" t="str">
        <f>IF(ISNUMBER(AVERAGEIFS(Observed!AP$2:AP$2369,Observed!$A$2:$A$2369,$A627,Observed!$C$2:$C$2369,$C627)),AVERAGEIFS(Observed!AP$2:AP$2369,Observed!$A$2:$A$2369,$A627,Observed!$C$2:$C$2369,$C627),"")</f>
        <v/>
      </c>
      <c r="AQ627" s="40" t="str">
        <f>IF(ISNUMBER(AVERAGEIFS(Observed!AQ$2:AQ$2369,Observed!$A$2:$A$2369,$A627,Observed!$C$2:$C$2369,$C627)),AVERAGEIFS(Observed!AQ$2:AQ$2369,Observed!$A$2:$A$2369,$A627,Observed!$C$2:$C$2369,$C627),"")</f>
        <v/>
      </c>
      <c r="AR627" s="40" t="str">
        <f>IF(ISNUMBER(AVERAGEIFS(Observed!AR$2:AR$2369,Observed!$A$2:$A$2369,$A627,Observed!$C$2:$C$2369,$C627)),AVERAGEIFS(Observed!AR$2:AR$2369,Observed!$A$2:$A$2369,$A627,Observed!$C$2:$C$2369,$C627),"")</f>
        <v/>
      </c>
      <c r="AS627" s="3">
        <f>COUNTIFS(Observed!$A$2:$A$2369,$A627,Observed!$C$2:$C$2369,$C627)</f>
        <v>3</v>
      </c>
      <c r="AT627" s="3">
        <f t="shared" si="10"/>
        <v>1</v>
      </c>
    </row>
    <row r="628" spans="1:46" x14ac:dyDescent="0.25">
      <c r="A628" t="s">
        <v>73</v>
      </c>
      <c r="B628" t="s">
        <v>68</v>
      </c>
      <c r="C628" s="7">
        <v>42316</v>
      </c>
      <c r="D628" t="s">
        <v>101</v>
      </c>
      <c r="F628">
        <v>350</v>
      </c>
      <c r="J628" t="s">
        <v>97</v>
      </c>
      <c r="K628" t="s">
        <v>79</v>
      </c>
      <c r="L628">
        <v>6</v>
      </c>
      <c r="M628" t="s">
        <v>77</v>
      </c>
      <c r="N628" s="39">
        <f>IF(ISNUMBER(AVERAGEIFS(Observed!N$2:N$2369,Observed!$A$2:$A$2369,$A628,Observed!$C$2:$C$2369,$C628)),AVERAGEIFS(Observed!N$2:N$2369,Observed!$A$2:$A$2369,$A628,Observed!$C$2:$C$2369,$C628),"")</f>
        <v>4236.8666666666668</v>
      </c>
      <c r="O628" s="40">
        <f>IF(ISNUMBER(AVERAGEIFS(Observed!O$2:O$2369,Observed!$A$2:$A$2369,$A628,Observed!$C$2:$C$2369,$C628)),AVERAGEIFS(Observed!O$2:O$2369,Observed!$A$2:$A$2369,$A628,Observed!$C$2:$C$2369,$C628),"")</f>
        <v>423.68666666666667</v>
      </c>
      <c r="P628" s="40" t="str">
        <f>IF(ISNUMBER(AVERAGEIFS(Observed!P$2:P$2369,Observed!$A$2:$A$2369,$A628,Observed!$C$2:$C$2369,$C628)),AVERAGEIFS(Observed!P$2:P$2369,Observed!$A$2:$A$2369,$A628,Observed!$C$2:$C$2369,$C628),"")</f>
        <v/>
      </c>
      <c r="Q628" s="40" t="str">
        <f>IF(ISNUMBER(AVERAGEIFS(Observed!Q$2:Q$2369,Observed!$A$2:$A$2369,$A628,Observed!$C$2:$C$2369,$C628)),AVERAGEIFS(Observed!Q$2:Q$2369,Observed!$A$2:$A$2369,$A628,Observed!$C$2:$C$2369,$C628),"")</f>
        <v/>
      </c>
      <c r="R628" s="40" t="str">
        <f>IF(ISNUMBER(AVERAGEIFS(Observed!R$2:R$2369,Observed!$A$2:$A$2369,$A628,Observed!$C$2:$C$2369,$C628)),AVERAGEIFS(Observed!R$2:R$2369,Observed!$A$2:$A$2369,$A628,Observed!$C$2:$C$2369,$C628),"")</f>
        <v/>
      </c>
      <c r="S628" s="41" t="str">
        <f>IF(ISNUMBER(AVERAGEIFS(Observed!S$2:S$2369,Observed!$A$2:$A$2369,$A628,Observed!$C$2:$C$2369,$C628)),AVERAGEIFS(Observed!S$2:S$2369,Observed!$A$2:$A$2369,$A628,Observed!$C$2:$C$2369,$C628),"")</f>
        <v/>
      </c>
      <c r="T628" s="41" t="str">
        <f>IF(ISNUMBER(AVERAGEIFS(Observed!T$2:T$2369,Observed!$A$2:$A$2369,$A628,Observed!$C$2:$C$2369,$C628)),AVERAGEIFS(Observed!T$2:T$2369,Observed!$A$2:$A$2369,$A628,Observed!$C$2:$C$2369,$C628),"")</f>
        <v/>
      </c>
      <c r="U628" s="41" t="str">
        <f>IF(ISNUMBER(AVERAGEIFS(Observed!U$2:U$2369,Observed!$A$2:$A$2369,$A628,Observed!$C$2:$C$2369,$C628)),AVERAGEIFS(Observed!U$2:U$2369,Observed!$A$2:$A$2369,$A628,Observed!$C$2:$C$2369,$C628),"")</f>
        <v/>
      </c>
      <c r="V628" s="40" t="str">
        <f>IF(ISNUMBER(AVERAGEIFS(Observed!V$2:V$2369,Observed!$A$2:$A$2369,$A628,Observed!$C$2:$C$2369,$C628)),AVERAGEIFS(Observed!V$2:V$2369,Observed!$A$2:$A$2369,$A628,Observed!$C$2:$C$2369,$C628),"")</f>
        <v/>
      </c>
      <c r="W628" s="8" t="str">
        <f>IF(ISNUMBER(AVERAGEIFS(Observed!W$2:W$2369,Observed!$A$2:$A$2369,$A628,Observed!$C$2:$C$2369,$C628)),AVERAGEIFS(Observed!W$2:W$2369,Observed!$A$2:$A$2369,$A628,Observed!$C$2:$C$2369,$C628),"")</f>
        <v/>
      </c>
      <c r="X628" s="8" t="str">
        <f>IF(ISNUMBER(AVERAGEIFS(Observed!X$2:X$2369,Observed!$A$2:$A$2369,$A628,Observed!$C$2:$C$2369,$C628)),AVERAGEIFS(Observed!X$2:X$2369,Observed!$A$2:$A$2369,$A628,Observed!$C$2:$C$2369,$C628),"")</f>
        <v/>
      </c>
      <c r="Y628" s="40" t="str">
        <f>IF(ISNUMBER(AVERAGEIFS(Observed!Y$2:Y$2369,Observed!$A$2:$A$2369,$A628,Observed!$C$2:$C$2369,$C628)),AVERAGEIFS(Observed!Y$2:Y$2369,Observed!$A$2:$A$2369,$A628,Observed!$C$2:$C$2369,$C628),"")</f>
        <v/>
      </c>
      <c r="Z628" s="40" t="str">
        <f>IF(ISNUMBER(AVERAGEIFS(Observed!Z$2:Z$2369,Observed!$A$2:$A$2369,$A628,Observed!$C$2:$C$2369,$C628)),AVERAGEIFS(Observed!Z$2:Z$2369,Observed!$A$2:$A$2369,$A628,Observed!$C$2:$C$2369,$C628),"")</f>
        <v/>
      </c>
      <c r="AA628" s="40" t="str">
        <f>IF(ISNUMBER(AVERAGEIFS(Observed!AA$2:AA$2369,Observed!$A$2:$A$2369,$A628,Observed!$C$2:$C$2369,$C628)),AVERAGEIFS(Observed!AA$2:AA$2369,Observed!$A$2:$A$2369,$A628,Observed!$C$2:$C$2369,$C628),"")</f>
        <v/>
      </c>
      <c r="AB628" s="40" t="str">
        <f>IF(ISNUMBER(AVERAGEIFS(Observed!AB$2:AB$2369,Observed!$A$2:$A$2369,$A628,Observed!$C$2:$C$2369,$C628)),AVERAGEIFS(Observed!AB$2:AB$2369,Observed!$A$2:$A$2369,$A628,Observed!$C$2:$C$2369,$C628),"")</f>
        <v/>
      </c>
      <c r="AC628" s="40" t="str">
        <f>IF(ISNUMBER(AVERAGEIFS(Observed!AC$2:AC$2369,Observed!$A$2:$A$2369,$A628,Observed!$C$2:$C$2369,$C628)),AVERAGEIFS(Observed!AC$2:AC$2369,Observed!$A$2:$A$2369,$A628,Observed!$C$2:$C$2369,$C628),"")</f>
        <v/>
      </c>
      <c r="AD628" s="40" t="str">
        <f>IF(ISNUMBER(AVERAGEIFS(Observed!AD$2:AD$2369,Observed!$A$2:$A$2369,$A628,Observed!$C$2:$C$2369,$C628)),AVERAGEIFS(Observed!AD$2:AD$2369,Observed!$A$2:$A$2369,$A628,Observed!$C$2:$C$2369,$C628),"")</f>
        <v/>
      </c>
      <c r="AE628" s="40" t="str">
        <f>IF(ISNUMBER(AVERAGEIFS(Observed!AE$2:AE$2369,Observed!$A$2:$A$2369,$A628,Observed!$C$2:$C$2369,$C628)),AVERAGEIFS(Observed!AE$2:AE$2369,Observed!$A$2:$A$2369,$A628,Observed!$C$2:$C$2369,$C628),"")</f>
        <v/>
      </c>
      <c r="AF628" s="40" t="str">
        <f>IF(ISNUMBER(AVERAGEIFS(Observed!AF$2:AF$2369,Observed!$A$2:$A$2369,$A628,Observed!$C$2:$C$2369,$C628)),AVERAGEIFS(Observed!AF$2:AF$2369,Observed!$A$2:$A$2369,$A628,Observed!$C$2:$C$2369,$C628),"")</f>
        <v/>
      </c>
      <c r="AG628" s="40" t="str">
        <f>IF(ISNUMBER(AVERAGEIFS(Observed!AG$2:AG$2369,Observed!$A$2:$A$2369,$A628,Observed!$C$2:$C$2369,$C628)),AVERAGEIFS(Observed!AG$2:AG$2369,Observed!$A$2:$A$2369,$A628,Observed!$C$2:$C$2369,$C628),"")</f>
        <v/>
      </c>
      <c r="AH628" s="41" t="str">
        <f>IF(ISNUMBER(AVERAGEIFS(Observed!AH$2:AH$2369,Observed!$A$2:$A$2369,$A628,Observed!$C$2:$C$2369,$C628)),AVERAGEIFS(Observed!AH$2:AH$2369,Observed!$A$2:$A$2369,$A628,Observed!$C$2:$C$2369,$C628),"")</f>
        <v/>
      </c>
      <c r="AI628" s="41" t="str">
        <f>IF(ISNUMBER(AVERAGEIFS(Observed!AI$2:AI$2369,Observed!$A$2:$A$2369,$A628,Observed!$C$2:$C$2369,$C628)),AVERAGEIFS(Observed!AI$2:AI$2369,Observed!$A$2:$A$2369,$A628,Observed!$C$2:$C$2369,$C628),"")</f>
        <v/>
      </c>
      <c r="AJ628" s="41" t="str">
        <f>IF(ISNUMBER(AVERAGEIFS(Observed!AJ$2:AJ$2369,Observed!$A$2:$A$2369,$A628,Observed!$C$2:$C$2369,$C628)),AVERAGEIFS(Observed!AJ$2:AJ$2369,Observed!$A$2:$A$2369,$A628,Observed!$C$2:$C$2369,$C628),"")</f>
        <v/>
      </c>
      <c r="AK628" s="40" t="str">
        <f>IF(ISNUMBER(AVERAGEIFS(Observed!AK$2:AK$2369,Observed!$A$2:$A$2369,$A628,Observed!$C$2:$C$2369,$C628)),AVERAGEIFS(Observed!AK$2:AK$2369,Observed!$A$2:$A$2369,$A628,Observed!$C$2:$C$2369,$C628),"")</f>
        <v/>
      </c>
      <c r="AL628" s="41" t="str">
        <f>IF(ISNUMBER(AVERAGEIFS(Observed!AL$2:AL$2369,Observed!$A$2:$A$2369,$A628,Observed!$C$2:$C$2369,$C628)),AVERAGEIFS(Observed!AL$2:AL$2369,Observed!$A$2:$A$2369,$A628,Observed!$C$2:$C$2369,$C628),"")</f>
        <v/>
      </c>
      <c r="AM628" s="40" t="str">
        <f>IF(ISNUMBER(AVERAGEIFS(Observed!AM$2:AM$2369,Observed!$A$2:$A$2369,$A628,Observed!$C$2:$C$2369,$C628)),AVERAGEIFS(Observed!AM$2:AM$2369,Observed!$A$2:$A$2369,$A628,Observed!$C$2:$C$2369,$C628),"")</f>
        <v/>
      </c>
      <c r="AN628" s="40" t="str">
        <f>IF(ISNUMBER(AVERAGEIFS(Observed!AN$2:AN$2369,Observed!$A$2:$A$2369,$A628,Observed!$C$2:$C$2369,$C628)),AVERAGEIFS(Observed!AN$2:AN$2369,Observed!$A$2:$A$2369,$A628,Observed!$C$2:$C$2369,$C628),"")</f>
        <v/>
      </c>
      <c r="AO628" s="40" t="str">
        <f>IF(ISNUMBER(AVERAGEIFS(Observed!AO$2:AO$2369,Observed!$A$2:$A$2369,$A628,Observed!$C$2:$C$2369,$C628)),AVERAGEIFS(Observed!AO$2:AO$2369,Observed!$A$2:$A$2369,$A628,Observed!$C$2:$C$2369,$C628),"")</f>
        <v/>
      </c>
      <c r="AP628" s="41" t="str">
        <f>IF(ISNUMBER(AVERAGEIFS(Observed!AP$2:AP$2369,Observed!$A$2:$A$2369,$A628,Observed!$C$2:$C$2369,$C628)),AVERAGEIFS(Observed!AP$2:AP$2369,Observed!$A$2:$A$2369,$A628,Observed!$C$2:$C$2369,$C628),"")</f>
        <v/>
      </c>
      <c r="AQ628" s="40" t="str">
        <f>IF(ISNUMBER(AVERAGEIFS(Observed!AQ$2:AQ$2369,Observed!$A$2:$A$2369,$A628,Observed!$C$2:$C$2369,$C628)),AVERAGEIFS(Observed!AQ$2:AQ$2369,Observed!$A$2:$A$2369,$A628,Observed!$C$2:$C$2369,$C628),"")</f>
        <v/>
      </c>
      <c r="AR628" s="40" t="str">
        <f>IF(ISNUMBER(AVERAGEIFS(Observed!AR$2:AR$2369,Observed!$A$2:$A$2369,$A628,Observed!$C$2:$C$2369,$C628)),AVERAGEIFS(Observed!AR$2:AR$2369,Observed!$A$2:$A$2369,$A628,Observed!$C$2:$C$2369,$C628),"")</f>
        <v/>
      </c>
      <c r="AS628" s="3">
        <f>COUNTIFS(Observed!$A$2:$A$2369,$A628,Observed!$C$2:$C$2369,$C628)</f>
        <v>3</v>
      </c>
      <c r="AT628" s="3">
        <f t="shared" si="10"/>
        <v>1</v>
      </c>
    </row>
    <row r="629" spans="1:46" x14ac:dyDescent="0.25">
      <c r="A629" t="s">
        <v>72</v>
      </c>
      <c r="B629" t="s">
        <v>68</v>
      </c>
      <c r="C629" s="7">
        <v>42316</v>
      </c>
      <c r="D629" t="s">
        <v>101</v>
      </c>
      <c r="F629">
        <v>500</v>
      </c>
      <c r="J629" t="s">
        <v>97</v>
      </c>
      <c r="K629" t="s">
        <v>79</v>
      </c>
      <c r="L629">
        <v>6</v>
      </c>
      <c r="M629" t="s">
        <v>77</v>
      </c>
      <c r="N629" s="39">
        <f>IF(ISNUMBER(AVERAGEIFS(Observed!N$2:N$2369,Observed!$A$2:$A$2369,$A629,Observed!$C$2:$C$2369,$C629)),AVERAGEIFS(Observed!N$2:N$2369,Observed!$A$2:$A$2369,$A629,Observed!$C$2:$C$2369,$C629),"")</f>
        <v>4443.2666666666673</v>
      </c>
      <c r="O629" s="40">
        <f>IF(ISNUMBER(AVERAGEIFS(Observed!O$2:O$2369,Observed!$A$2:$A$2369,$A629,Observed!$C$2:$C$2369,$C629)),AVERAGEIFS(Observed!O$2:O$2369,Observed!$A$2:$A$2369,$A629,Observed!$C$2:$C$2369,$C629),"")</f>
        <v>444.32666666666665</v>
      </c>
      <c r="P629" s="40" t="str">
        <f>IF(ISNUMBER(AVERAGEIFS(Observed!P$2:P$2369,Observed!$A$2:$A$2369,$A629,Observed!$C$2:$C$2369,$C629)),AVERAGEIFS(Observed!P$2:P$2369,Observed!$A$2:$A$2369,$A629,Observed!$C$2:$C$2369,$C629),"")</f>
        <v/>
      </c>
      <c r="Q629" s="40" t="str">
        <f>IF(ISNUMBER(AVERAGEIFS(Observed!Q$2:Q$2369,Observed!$A$2:$A$2369,$A629,Observed!$C$2:$C$2369,$C629)),AVERAGEIFS(Observed!Q$2:Q$2369,Observed!$A$2:$A$2369,$A629,Observed!$C$2:$C$2369,$C629),"")</f>
        <v/>
      </c>
      <c r="R629" s="40" t="str">
        <f>IF(ISNUMBER(AVERAGEIFS(Observed!R$2:R$2369,Observed!$A$2:$A$2369,$A629,Observed!$C$2:$C$2369,$C629)),AVERAGEIFS(Observed!R$2:R$2369,Observed!$A$2:$A$2369,$A629,Observed!$C$2:$C$2369,$C629),"")</f>
        <v/>
      </c>
      <c r="S629" s="41" t="str">
        <f>IF(ISNUMBER(AVERAGEIFS(Observed!S$2:S$2369,Observed!$A$2:$A$2369,$A629,Observed!$C$2:$C$2369,$C629)),AVERAGEIFS(Observed!S$2:S$2369,Observed!$A$2:$A$2369,$A629,Observed!$C$2:$C$2369,$C629),"")</f>
        <v/>
      </c>
      <c r="T629" s="41" t="str">
        <f>IF(ISNUMBER(AVERAGEIFS(Observed!T$2:T$2369,Observed!$A$2:$A$2369,$A629,Observed!$C$2:$C$2369,$C629)),AVERAGEIFS(Observed!T$2:T$2369,Observed!$A$2:$A$2369,$A629,Observed!$C$2:$C$2369,$C629),"")</f>
        <v/>
      </c>
      <c r="U629" s="41" t="str">
        <f>IF(ISNUMBER(AVERAGEIFS(Observed!U$2:U$2369,Observed!$A$2:$A$2369,$A629,Observed!$C$2:$C$2369,$C629)),AVERAGEIFS(Observed!U$2:U$2369,Observed!$A$2:$A$2369,$A629,Observed!$C$2:$C$2369,$C629),"")</f>
        <v/>
      </c>
      <c r="V629" s="40" t="str">
        <f>IF(ISNUMBER(AVERAGEIFS(Observed!V$2:V$2369,Observed!$A$2:$A$2369,$A629,Observed!$C$2:$C$2369,$C629)),AVERAGEIFS(Observed!V$2:V$2369,Observed!$A$2:$A$2369,$A629,Observed!$C$2:$C$2369,$C629),"")</f>
        <v/>
      </c>
      <c r="W629" s="8" t="str">
        <f>IF(ISNUMBER(AVERAGEIFS(Observed!W$2:W$2369,Observed!$A$2:$A$2369,$A629,Observed!$C$2:$C$2369,$C629)),AVERAGEIFS(Observed!W$2:W$2369,Observed!$A$2:$A$2369,$A629,Observed!$C$2:$C$2369,$C629),"")</f>
        <v/>
      </c>
      <c r="X629" s="8" t="str">
        <f>IF(ISNUMBER(AVERAGEIFS(Observed!X$2:X$2369,Observed!$A$2:$A$2369,$A629,Observed!$C$2:$C$2369,$C629)),AVERAGEIFS(Observed!X$2:X$2369,Observed!$A$2:$A$2369,$A629,Observed!$C$2:$C$2369,$C629),"")</f>
        <v/>
      </c>
      <c r="Y629" s="40" t="str">
        <f>IF(ISNUMBER(AVERAGEIFS(Observed!Y$2:Y$2369,Observed!$A$2:$A$2369,$A629,Observed!$C$2:$C$2369,$C629)),AVERAGEIFS(Observed!Y$2:Y$2369,Observed!$A$2:$A$2369,$A629,Observed!$C$2:$C$2369,$C629),"")</f>
        <v/>
      </c>
      <c r="Z629" s="40" t="str">
        <f>IF(ISNUMBER(AVERAGEIFS(Observed!Z$2:Z$2369,Observed!$A$2:$A$2369,$A629,Observed!$C$2:$C$2369,$C629)),AVERAGEIFS(Observed!Z$2:Z$2369,Observed!$A$2:$A$2369,$A629,Observed!$C$2:$C$2369,$C629),"")</f>
        <v/>
      </c>
      <c r="AA629" s="40" t="str">
        <f>IF(ISNUMBER(AVERAGEIFS(Observed!AA$2:AA$2369,Observed!$A$2:$A$2369,$A629,Observed!$C$2:$C$2369,$C629)),AVERAGEIFS(Observed!AA$2:AA$2369,Observed!$A$2:$A$2369,$A629,Observed!$C$2:$C$2369,$C629),"")</f>
        <v/>
      </c>
      <c r="AB629" s="40" t="str">
        <f>IF(ISNUMBER(AVERAGEIFS(Observed!AB$2:AB$2369,Observed!$A$2:$A$2369,$A629,Observed!$C$2:$C$2369,$C629)),AVERAGEIFS(Observed!AB$2:AB$2369,Observed!$A$2:$A$2369,$A629,Observed!$C$2:$C$2369,$C629),"")</f>
        <v/>
      </c>
      <c r="AC629" s="40" t="str">
        <f>IF(ISNUMBER(AVERAGEIFS(Observed!AC$2:AC$2369,Observed!$A$2:$A$2369,$A629,Observed!$C$2:$C$2369,$C629)),AVERAGEIFS(Observed!AC$2:AC$2369,Observed!$A$2:$A$2369,$A629,Observed!$C$2:$C$2369,$C629),"")</f>
        <v/>
      </c>
      <c r="AD629" s="40" t="str">
        <f>IF(ISNUMBER(AVERAGEIFS(Observed!AD$2:AD$2369,Observed!$A$2:$A$2369,$A629,Observed!$C$2:$C$2369,$C629)),AVERAGEIFS(Observed!AD$2:AD$2369,Observed!$A$2:$A$2369,$A629,Observed!$C$2:$C$2369,$C629),"")</f>
        <v/>
      </c>
      <c r="AE629" s="40" t="str">
        <f>IF(ISNUMBER(AVERAGEIFS(Observed!AE$2:AE$2369,Observed!$A$2:$A$2369,$A629,Observed!$C$2:$C$2369,$C629)),AVERAGEIFS(Observed!AE$2:AE$2369,Observed!$A$2:$A$2369,$A629,Observed!$C$2:$C$2369,$C629),"")</f>
        <v/>
      </c>
      <c r="AF629" s="40" t="str">
        <f>IF(ISNUMBER(AVERAGEIFS(Observed!AF$2:AF$2369,Observed!$A$2:$A$2369,$A629,Observed!$C$2:$C$2369,$C629)),AVERAGEIFS(Observed!AF$2:AF$2369,Observed!$A$2:$A$2369,$A629,Observed!$C$2:$C$2369,$C629),"")</f>
        <v/>
      </c>
      <c r="AG629" s="40" t="str">
        <f>IF(ISNUMBER(AVERAGEIFS(Observed!AG$2:AG$2369,Observed!$A$2:$A$2369,$A629,Observed!$C$2:$C$2369,$C629)),AVERAGEIFS(Observed!AG$2:AG$2369,Observed!$A$2:$A$2369,$A629,Observed!$C$2:$C$2369,$C629),"")</f>
        <v/>
      </c>
      <c r="AH629" s="41" t="str">
        <f>IF(ISNUMBER(AVERAGEIFS(Observed!AH$2:AH$2369,Observed!$A$2:$A$2369,$A629,Observed!$C$2:$C$2369,$C629)),AVERAGEIFS(Observed!AH$2:AH$2369,Observed!$A$2:$A$2369,$A629,Observed!$C$2:$C$2369,$C629),"")</f>
        <v/>
      </c>
      <c r="AI629" s="41" t="str">
        <f>IF(ISNUMBER(AVERAGEIFS(Observed!AI$2:AI$2369,Observed!$A$2:$A$2369,$A629,Observed!$C$2:$C$2369,$C629)),AVERAGEIFS(Observed!AI$2:AI$2369,Observed!$A$2:$A$2369,$A629,Observed!$C$2:$C$2369,$C629),"")</f>
        <v/>
      </c>
      <c r="AJ629" s="41" t="str">
        <f>IF(ISNUMBER(AVERAGEIFS(Observed!AJ$2:AJ$2369,Observed!$A$2:$A$2369,$A629,Observed!$C$2:$C$2369,$C629)),AVERAGEIFS(Observed!AJ$2:AJ$2369,Observed!$A$2:$A$2369,$A629,Observed!$C$2:$C$2369,$C629),"")</f>
        <v/>
      </c>
      <c r="AK629" s="40" t="str">
        <f>IF(ISNUMBER(AVERAGEIFS(Observed!AK$2:AK$2369,Observed!$A$2:$A$2369,$A629,Observed!$C$2:$C$2369,$C629)),AVERAGEIFS(Observed!AK$2:AK$2369,Observed!$A$2:$A$2369,$A629,Observed!$C$2:$C$2369,$C629),"")</f>
        <v/>
      </c>
      <c r="AL629" s="41" t="str">
        <f>IF(ISNUMBER(AVERAGEIFS(Observed!AL$2:AL$2369,Observed!$A$2:$A$2369,$A629,Observed!$C$2:$C$2369,$C629)),AVERAGEIFS(Observed!AL$2:AL$2369,Observed!$A$2:$A$2369,$A629,Observed!$C$2:$C$2369,$C629),"")</f>
        <v/>
      </c>
      <c r="AM629" s="40" t="str">
        <f>IF(ISNUMBER(AVERAGEIFS(Observed!AM$2:AM$2369,Observed!$A$2:$A$2369,$A629,Observed!$C$2:$C$2369,$C629)),AVERAGEIFS(Observed!AM$2:AM$2369,Observed!$A$2:$A$2369,$A629,Observed!$C$2:$C$2369,$C629),"")</f>
        <v/>
      </c>
      <c r="AN629" s="40" t="str">
        <f>IF(ISNUMBER(AVERAGEIFS(Observed!AN$2:AN$2369,Observed!$A$2:$A$2369,$A629,Observed!$C$2:$C$2369,$C629)),AVERAGEIFS(Observed!AN$2:AN$2369,Observed!$A$2:$A$2369,$A629,Observed!$C$2:$C$2369,$C629),"")</f>
        <v/>
      </c>
      <c r="AO629" s="40" t="str">
        <f>IF(ISNUMBER(AVERAGEIFS(Observed!AO$2:AO$2369,Observed!$A$2:$A$2369,$A629,Observed!$C$2:$C$2369,$C629)),AVERAGEIFS(Observed!AO$2:AO$2369,Observed!$A$2:$A$2369,$A629,Observed!$C$2:$C$2369,$C629),"")</f>
        <v/>
      </c>
      <c r="AP629" s="41" t="str">
        <f>IF(ISNUMBER(AVERAGEIFS(Observed!AP$2:AP$2369,Observed!$A$2:$A$2369,$A629,Observed!$C$2:$C$2369,$C629)),AVERAGEIFS(Observed!AP$2:AP$2369,Observed!$A$2:$A$2369,$A629,Observed!$C$2:$C$2369,$C629),"")</f>
        <v/>
      </c>
      <c r="AQ629" s="40" t="str">
        <f>IF(ISNUMBER(AVERAGEIFS(Observed!AQ$2:AQ$2369,Observed!$A$2:$A$2369,$A629,Observed!$C$2:$C$2369,$C629)),AVERAGEIFS(Observed!AQ$2:AQ$2369,Observed!$A$2:$A$2369,$A629,Observed!$C$2:$C$2369,$C629),"")</f>
        <v/>
      </c>
      <c r="AR629" s="40" t="str">
        <f>IF(ISNUMBER(AVERAGEIFS(Observed!AR$2:AR$2369,Observed!$A$2:$A$2369,$A629,Observed!$C$2:$C$2369,$C629)),AVERAGEIFS(Observed!AR$2:AR$2369,Observed!$A$2:$A$2369,$A629,Observed!$C$2:$C$2369,$C629),"")</f>
        <v/>
      </c>
      <c r="AS629" s="3">
        <f>COUNTIFS(Observed!$A$2:$A$2369,$A629,Observed!$C$2:$C$2369,$C629)</f>
        <v>3</v>
      </c>
      <c r="AT629" s="3">
        <f t="shared" si="10"/>
        <v>1</v>
      </c>
    </row>
    <row r="630" spans="1:46" x14ac:dyDescent="0.25">
      <c r="A630" t="s">
        <v>69</v>
      </c>
      <c r="B630" t="s">
        <v>68</v>
      </c>
      <c r="C630" s="7">
        <v>42317</v>
      </c>
      <c r="D630" t="s">
        <v>101</v>
      </c>
      <c r="F630">
        <v>0</v>
      </c>
      <c r="J630" t="s">
        <v>97</v>
      </c>
      <c r="K630" t="s">
        <v>79</v>
      </c>
      <c r="L630">
        <v>7</v>
      </c>
      <c r="M630" t="s">
        <v>56</v>
      </c>
      <c r="N630" s="39" t="str">
        <f>IF(ISNUMBER(AVERAGEIFS(Observed!N$2:N$2369,Observed!$A$2:$A$2369,$A630,Observed!$C$2:$C$2369,$C630)),AVERAGEIFS(Observed!N$2:N$2369,Observed!$A$2:$A$2369,$A630,Observed!$C$2:$C$2369,$C630),"")</f>
        <v/>
      </c>
      <c r="O630" s="40" t="str">
        <f>IF(ISNUMBER(AVERAGEIFS(Observed!O$2:O$2369,Observed!$A$2:$A$2369,$A630,Observed!$C$2:$C$2369,$C630)),AVERAGEIFS(Observed!O$2:O$2369,Observed!$A$2:$A$2369,$A630,Observed!$C$2:$C$2369,$C630),"")</f>
        <v/>
      </c>
      <c r="P630" s="40">
        <f>IF(ISNUMBER(AVERAGEIFS(Observed!P$2:P$2369,Observed!$A$2:$A$2369,$A630,Observed!$C$2:$C$2369,$C630)),AVERAGEIFS(Observed!P$2:P$2369,Observed!$A$2:$A$2369,$A630,Observed!$C$2:$C$2369,$C630),"")</f>
        <v>83.853333333333339</v>
      </c>
      <c r="Q630" s="40">
        <f>IF(ISNUMBER(AVERAGEIFS(Observed!Q$2:Q$2369,Observed!$A$2:$A$2369,$A630,Observed!$C$2:$C$2369,$C630)),AVERAGEIFS(Observed!Q$2:Q$2369,Observed!$A$2:$A$2369,$A630,Observed!$C$2:$C$2369,$C630),"")</f>
        <v>83.853333333333339</v>
      </c>
      <c r="R630" s="40">
        <f>IF(ISNUMBER(AVERAGEIFS(Observed!R$2:R$2369,Observed!$A$2:$A$2369,$A630,Observed!$C$2:$C$2369,$C630)),AVERAGEIFS(Observed!R$2:R$2369,Observed!$A$2:$A$2369,$A630,Observed!$C$2:$C$2369,$C630),"")</f>
        <v>141.92666666666665</v>
      </c>
      <c r="S630" s="41" t="str">
        <f>IF(ISNUMBER(AVERAGEIFS(Observed!S$2:S$2369,Observed!$A$2:$A$2369,$A630,Observed!$C$2:$C$2369,$C630)),AVERAGEIFS(Observed!S$2:S$2369,Observed!$A$2:$A$2369,$A630,Observed!$C$2:$C$2369,$C630),"")</f>
        <v/>
      </c>
      <c r="T630" s="41" t="str">
        <f>IF(ISNUMBER(AVERAGEIFS(Observed!T$2:T$2369,Observed!$A$2:$A$2369,$A630,Observed!$C$2:$C$2369,$C630)),AVERAGEIFS(Observed!T$2:T$2369,Observed!$A$2:$A$2369,$A630,Observed!$C$2:$C$2369,$C630),"")</f>
        <v/>
      </c>
      <c r="U630" s="41" t="str">
        <f>IF(ISNUMBER(AVERAGEIFS(Observed!U$2:U$2369,Observed!$A$2:$A$2369,$A630,Observed!$C$2:$C$2369,$C630)),AVERAGEIFS(Observed!U$2:U$2369,Observed!$A$2:$A$2369,$A630,Observed!$C$2:$C$2369,$C630),"")</f>
        <v/>
      </c>
      <c r="V630" s="40" t="str">
        <f>IF(ISNUMBER(AVERAGEIFS(Observed!V$2:V$2369,Observed!$A$2:$A$2369,$A630,Observed!$C$2:$C$2369,$C630)),AVERAGEIFS(Observed!V$2:V$2369,Observed!$A$2:$A$2369,$A630,Observed!$C$2:$C$2369,$C630),"")</f>
        <v/>
      </c>
      <c r="W630" s="8" t="str">
        <f>IF(ISNUMBER(AVERAGEIFS(Observed!W$2:W$2369,Observed!$A$2:$A$2369,$A630,Observed!$C$2:$C$2369,$C630)),AVERAGEIFS(Observed!W$2:W$2369,Observed!$A$2:$A$2369,$A630,Observed!$C$2:$C$2369,$C630),"")</f>
        <v/>
      </c>
      <c r="X630" s="8" t="str">
        <f>IF(ISNUMBER(AVERAGEIFS(Observed!X$2:X$2369,Observed!$A$2:$A$2369,$A630,Observed!$C$2:$C$2369,$C630)),AVERAGEIFS(Observed!X$2:X$2369,Observed!$A$2:$A$2369,$A630,Observed!$C$2:$C$2369,$C630),"")</f>
        <v/>
      </c>
      <c r="Y630" s="40" t="str">
        <f>IF(ISNUMBER(AVERAGEIFS(Observed!Y$2:Y$2369,Observed!$A$2:$A$2369,$A630,Observed!$C$2:$C$2369,$C630)),AVERAGEIFS(Observed!Y$2:Y$2369,Observed!$A$2:$A$2369,$A630,Observed!$C$2:$C$2369,$C630),"")</f>
        <v/>
      </c>
      <c r="Z630" s="40" t="str">
        <f>IF(ISNUMBER(AVERAGEIFS(Observed!Z$2:Z$2369,Observed!$A$2:$A$2369,$A630,Observed!$C$2:$C$2369,$C630)),AVERAGEIFS(Observed!Z$2:Z$2369,Observed!$A$2:$A$2369,$A630,Observed!$C$2:$C$2369,$C630),"")</f>
        <v/>
      </c>
      <c r="AA630" s="40">
        <f>IF(ISNUMBER(AVERAGEIFS(Observed!AA$2:AA$2369,Observed!$A$2:$A$2369,$A630,Observed!$C$2:$C$2369,$C630)),AVERAGEIFS(Observed!AA$2:AA$2369,Observed!$A$2:$A$2369,$A630,Observed!$C$2:$C$2369,$C630),"")</f>
        <v>2.5433333333333334</v>
      </c>
      <c r="AB630" s="40" t="str">
        <f>IF(ISNUMBER(AVERAGEIFS(Observed!AB$2:AB$2369,Observed!$A$2:$A$2369,$A630,Observed!$C$2:$C$2369,$C630)),AVERAGEIFS(Observed!AB$2:AB$2369,Observed!$A$2:$A$2369,$A630,Observed!$C$2:$C$2369,$C630),"")</f>
        <v/>
      </c>
      <c r="AC630" s="40" t="str">
        <f>IF(ISNUMBER(AVERAGEIFS(Observed!AC$2:AC$2369,Observed!$A$2:$A$2369,$A630,Observed!$C$2:$C$2369,$C630)),AVERAGEIFS(Observed!AC$2:AC$2369,Observed!$A$2:$A$2369,$A630,Observed!$C$2:$C$2369,$C630),"")</f>
        <v/>
      </c>
      <c r="AD630" s="40" t="str">
        <f>IF(ISNUMBER(AVERAGEIFS(Observed!AD$2:AD$2369,Observed!$A$2:$A$2369,$A630,Observed!$C$2:$C$2369,$C630)),AVERAGEIFS(Observed!AD$2:AD$2369,Observed!$A$2:$A$2369,$A630,Observed!$C$2:$C$2369,$C630),"")</f>
        <v/>
      </c>
      <c r="AE630" s="40" t="str">
        <f>IF(ISNUMBER(AVERAGEIFS(Observed!AE$2:AE$2369,Observed!$A$2:$A$2369,$A630,Observed!$C$2:$C$2369,$C630)),AVERAGEIFS(Observed!AE$2:AE$2369,Observed!$A$2:$A$2369,$A630,Observed!$C$2:$C$2369,$C630),"")</f>
        <v/>
      </c>
      <c r="AF630" s="40" t="str">
        <f>IF(ISNUMBER(AVERAGEIFS(Observed!AF$2:AF$2369,Observed!$A$2:$A$2369,$A630,Observed!$C$2:$C$2369,$C630)),AVERAGEIFS(Observed!AF$2:AF$2369,Observed!$A$2:$A$2369,$A630,Observed!$C$2:$C$2369,$C630),"")</f>
        <v/>
      </c>
      <c r="AG630" s="40" t="str">
        <f>IF(ISNUMBER(AVERAGEIFS(Observed!AG$2:AG$2369,Observed!$A$2:$A$2369,$A630,Observed!$C$2:$C$2369,$C630)),AVERAGEIFS(Observed!AG$2:AG$2369,Observed!$A$2:$A$2369,$A630,Observed!$C$2:$C$2369,$C630),"")</f>
        <v/>
      </c>
      <c r="AH630" s="41" t="str">
        <f>IF(ISNUMBER(AVERAGEIFS(Observed!AH$2:AH$2369,Observed!$A$2:$A$2369,$A630,Observed!$C$2:$C$2369,$C630)),AVERAGEIFS(Observed!AH$2:AH$2369,Observed!$A$2:$A$2369,$A630,Observed!$C$2:$C$2369,$C630),"")</f>
        <v/>
      </c>
      <c r="AI630" s="41" t="str">
        <f>IF(ISNUMBER(AVERAGEIFS(Observed!AI$2:AI$2369,Observed!$A$2:$A$2369,$A630,Observed!$C$2:$C$2369,$C630)),AVERAGEIFS(Observed!AI$2:AI$2369,Observed!$A$2:$A$2369,$A630,Observed!$C$2:$C$2369,$C630),"")</f>
        <v/>
      </c>
      <c r="AJ630" s="41" t="str">
        <f>IF(ISNUMBER(AVERAGEIFS(Observed!AJ$2:AJ$2369,Observed!$A$2:$A$2369,$A630,Observed!$C$2:$C$2369,$C630)),AVERAGEIFS(Observed!AJ$2:AJ$2369,Observed!$A$2:$A$2369,$A630,Observed!$C$2:$C$2369,$C630),"")</f>
        <v/>
      </c>
      <c r="AK630" s="40" t="str">
        <f>IF(ISNUMBER(AVERAGEIFS(Observed!AK$2:AK$2369,Observed!$A$2:$A$2369,$A630,Observed!$C$2:$C$2369,$C630)),AVERAGEIFS(Observed!AK$2:AK$2369,Observed!$A$2:$A$2369,$A630,Observed!$C$2:$C$2369,$C630),"")</f>
        <v/>
      </c>
      <c r="AL630" s="41" t="str">
        <f>IF(ISNUMBER(AVERAGEIFS(Observed!AL$2:AL$2369,Observed!$A$2:$A$2369,$A630,Observed!$C$2:$C$2369,$C630)),AVERAGEIFS(Observed!AL$2:AL$2369,Observed!$A$2:$A$2369,$A630,Observed!$C$2:$C$2369,$C630),"")</f>
        <v/>
      </c>
      <c r="AM630" s="40" t="str">
        <f>IF(ISNUMBER(AVERAGEIFS(Observed!AM$2:AM$2369,Observed!$A$2:$A$2369,$A630,Observed!$C$2:$C$2369,$C630)),AVERAGEIFS(Observed!AM$2:AM$2369,Observed!$A$2:$A$2369,$A630,Observed!$C$2:$C$2369,$C630),"")</f>
        <v/>
      </c>
      <c r="AN630" s="40" t="str">
        <f>IF(ISNUMBER(AVERAGEIFS(Observed!AN$2:AN$2369,Observed!$A$2:$A$2369,$A630,Observed!$C$2:$C$2369,$C630)),AVERAGEIFS(Observed!AN$2:AN$2369,Observed!$A$2:$A$2369,$A630,Observed!$C$2:$C$2369,$C630),"")</f>
        <v/>
      </c>
      <c r="AO630" s="40" t="str">
        <f>IF(ISNUMBER(AVERAGEIFS(Observed!AO$2:AO$2369,Observed!$A$2:$A$2369,$A630,Observed!$C$2:$C$2369,$C630)),AVERAGEIFS(Observed!AO$2:AO$2369,Observed!$A$2:$A$2369,$A630,Observed!$C$2:$C$2369,$C630),"")</f>
        <v/>
      </c>
      <c r="AP630" s="41" t="str">
        <f>IF(ISNUMBER(AVERAGEIFS(Observed!AP$2:AP$2369,Observed!$A$2:$A$2369,$A630,Observed!$C$2:$C$2369,$C630)),AVERAGEIFS(Observed!AP$2:AP$2369,Observed!$A$2:$A$2369,$A630,Observed!$C$2:$C$2369,$C630),"")</f>
        <v/>
      </c>
      <c r="AQ630" s="40" t="str">
        <f>IF(ISNUMBER(AVERAGEIFS(Observed!AQ$2:AQ$2369,Observed!$A$2:$A$2369,$A630,Observed!$C$2:$C$2369,$C630)),AVERAGEIFS(Observed!AQ$2:AQ$2369,Observed!$A$2:$A$2369,$A630,Observed!$C$2:$C$2369,$C630),"")</f>
        <v/>
      </c>
      <c r="AR630" s="40" t="str">
        <f>IF(ISNUMBER(AVERAGEIFS(Observed!AR$2:AR$2369,Observed!$A$2:$A$2369,$A630,Observed!$C$2:$C$2369,$C630)),AVERAGEIFS(Observed!AR$2:AR$2369,Observed!$A$2:$A$2369,$A630,Observed!$C$2:$C$2369,$C630),"")</f>
        <v/>
      </c>
      <c r="AS630" s="3">
        <f>COUNTIFS(Observed!$A$2:$A$2369,$A630,Observed!$C$2:$C$2369,$C630)</f>
        <v>3</v>
      </c>
      <c r="AT630" s="3">
        <f t="shared" si="10"/>
        <v>4</v>
      </c>
    </row>
    <row r="631" spans="1:46" x14ac:dyDescent="0.25">
      <c r="A631" t="s">
        <v>71</v>
      </c>
      <c r="B631" t="s">
        <v>68</v>
      </c>
      <c r="C631" s="7">
        <v>42317</v>
      </c>
      <c r="D631" t="s">
        <v>101</v>
      </c>
      <c r="F631">
        <v>50</v>
      </c>
      <c r="J631" t="s">
        <v>97</v>
      </c>
      <c r="K631" t="s">
        <v>79</v>
      </c>
      <c r="L631">
        <v>7</v>
      </c>
      <c r="M631" t="s">
        <v>56</v>
      </c>
      <c r="N631" s="39" t="str">
        <f>IF(ISNUMBER(AVERAGEIFS(Observed!N$2:N$2369,Observed!$A$2:$A$2369,$A631,Observed!$C$2:$C$2369,$C631)),AVERAGEIFS(Observed!N$2:N$2369,Observed!$A$2:$A$2369,$A631,Observed!$C$2:$C$2369,$C631),"")</f>
        <v/>
      </c>
      <c r="O631" s="40" t="str">
        <f>IF(ISNUMBER(AVERAGEIFS(Observed!O$2:O$2369,Observed!$A$2:$A$2369,$A631,Observed!$C$2:$C$2369,$C631)),AVERAGEIFS(Observed!O$2:O$2369,Observed!$A$2:$A$2369,$A631,Observed!$C$2:$C$2369,$C631),"")</f>
        <v/>
      </c>
      <c r="P631" s="40">
        <f>IF(ISNUMBER(AVERAGEIFS(Observed!P$2:P$2369,Observed!$A$2:$A$2369,$A631,Observed!$C$2:$C$2369,$C631)),AVERAGEIFS(Observed!P$2:P$2369,Observed!$A$2:$A$2369,$A631,Observed!$C$2:$C$2369,$C631),"")</f>
        <v>120.01333333333332</v>
      </c>
      <c r="Q631" s="40">
        <f>IF(ISNUMBER(AVERAGEIFS(Observed!Q$2:Q$2369,Observed!$A$2:$A$2369,$A631,Observed!$C$2:$C$2369,$C631)),AVERAGEIFS(Observed!Q$2:Q$2369,Observed!$A$2:$A$2369,$A631,Observed!$C$2:$C$2369,$C631),"")</f>
        <v>120.01333333333332</v>
      </c>
      <c r="R631" s="40">
        <f>IF(ISNUMBER(AVERAGEIFS(Observed!R$2:R$2369,Observed!$A$2:$A$2369,$A631,Observed!$C$2:$C$2369,$C631)),AVERAGEIFS(Observed!R$2:R$2369,Observed!$A$2:$A$2369,$A631,Observed!$C$2:$C$2369,$C631),"")</f>
        <v>205.83666666666667</v>
      </c>
      <c r="S631" s="41" t="str">
        <f>IF(ISNUMBER(AVERAGEIFS(Observed!S$2:S$2369,Observed!$A$2:$A$2369,$A631,Observed!$C$2:$C$2369,$C631)),AVERAGEIFS(Observed!S$2:S$2369,Observed!$A$2:$A$2369,$A631,Observed!$C$2:$C$2369,$C631),"")</f>
        <v/>
      </c>
      <c r="T631" s="41" t="str">
        <f>IF(ISNUMBER(AVERAGEIFS(Observed!T$2:T$2369,Observed!$A$2:$A$2369,$A631,Observed!$C$2:$C$2369,$C631)),AVERAGEIFS(Observed!T$2:T$2369,Observed!$A$2:$A$2369,$A631,Observed!$C$2:$C$2369,$C631),"")</f>
        <v/>
      </c>
      <c r="U631" s="41" t="str">
        <f>IF(ISNUMBER(AVERAGEIFS(Observed!U$2:U$2369,Observed!$A$2:$A$2369,$A631,Observed!$C$2:$C$2369,$C631)),AVERAGEIFS(Observed!U$2:U$2369,Observed!$A$2:$A$2369,$A631,Observed!$C$2:$C$2369,$C631),"")</f>
        <v/>
      </c>
      <c r="V631" s="40" t="str">
        <f>IF(ISNUMBER(AVERAGEIFS(Observed!V$2:V$2369,Observed!$A$2:$A$2369,$A631,Observed!$C$2:$C$2369,$C631)),AVERAGEIFS(Observed!V$2:V$2369,Observed!$A$2:$A$2369,$A631,Observed!$C$2:$C$2369,$C631),"")</f>
        <v/>
      </c>
      <c r="W631" s="8" t="str">
        <f>IF(ISNUMBER(AVERAGEIFS(Observed!W$2:W$2369,Observed!$A$2:$A$2369,$A631,Observed!$C$2:$C$2369,$C631)),AVERAGEIFS(Observed!W$2:W$2369,Observed!$A$2:$A$2369,$A631,Observed!$C$2:$C$2369,$C631),"")</f>
        <v/>
      </c>
      <c r="X631" s="8" t="str">
        <f>IF(ISNUMBER(AVERAGEIFS(Observed!X$2:X$2369,Observed!$A$2:$A$2369,$A631,Observed!$C$2:$C$2369,$C631)),AVERAGEIFS(Observed!X$2:X$2369,Observed!$A$2:$A$2369,$A631,Observed!$C$2:$C$2369,$C631),"")</f>
        <v/>
      </c>
      <c r="Y631" s="40" t="str">
        <f>IF(ISNUMBER(AVERAGEIFS(Observed!Y$2:Y$2369,Observed!$A$2:$A$2369,$A631,Observed!$C$2:$C$2369,$C631)),AVERAGEIFS(Observed!Y$2:Y$2369,Observed!$A$2:$A$2369,$A631,Observed!$C$2:$C$2369,$C631),"")</f>
        <v/>
      </c>
      <c r="Z631" s="40" t="str">
        <f>IF(ISNUMBER(AVERAGEIFS(Observed!Z$2:Z$2369,Observed!$A$2:$A$2369,$A631,Observed!$C$2:$C$2369,$C631)),AVERAGEIFS(Observed!Z$2:Z$2369,Observed!$A$2:$A$2369,$A631,Observed!$C$2:$C$2369,$C631),"")</f>
        <v/>
      </c>
      <c r="AA631" s="40">
        <f>IF(ISNUMBER(AVERAGEIFS(Observed!AA$2:AA$2369,Observed!$A$2:$A$2369,$A631,Observed!$C$2:$C$2369,$C631)),AVERAGEIFS(Observed!AA$2:AA$2369,Observed!$A$2:$A$2369,$A631,Observed!$C$2:$C$2369,$C631),"")</f>
        <v>3.6366666666666667</v>
      </c>
      <c r="AB631" s="40" t="str">
        <f>IF(ISNUMBER(AVERAGEIFS(Observed!AB$2:AB$2369,Observed!$A$2:$A$2369,$A631,Observed!$C$2:$C$2369,$C631)),AVERAGEIFS(Observed!AB$2:AB$2369,Observed!$A$2:$A$2369,$A631,Observed!$C$2:$C$2369,$C631),"")</f>
        <v/>
      </c>
      <c r="AC631" s="40" t="str">
        <f>IF(ISNUMBER(AVERAGEIFS(Observed!AC$2:AC$2369,Observed!$A$2:$A$2369,$A631,Observed!$C$2:$C$2369,$C631)),AVERAGEIFS(Observed!AC$2:AC$2369,Observed!$A$2:$A$2369,$A631,Observed!$C$2:$C$2369,$C631),"")</f>
        <v/>
      </c>
      <c r="AD631" s="40" t="str">
        <f>IF(ISNUMBER(AVERAGEIFS(Observed!AD$2:AD$2369,Observed!$A$2:$A$2369,$A631,Observed!$C$2:$C$2369,$C631)),AVERAGEIFS(Observed!AD$2:AD$2369,Observed!$A$2:$A$2369,$A631,Observed!$C$2:$C$2369,$C631),"")</f>
        <v/>
      </c>
      <c r="AE631" s="40" t="str">
        <f>IF(ISNUMBER(AVERAGEIFS(Observed!AE$2:AE$2369,Observed!$A$2:$A$2369,$A631,Observed!$C$2:$C$2369,$C631)),AVERAGEIFS(Observed!AE$2:AE$2369,Observed!$A$2:$A$2369,$A631,Observed!$C$2:$C$2369,$C631),"")</f>
        <v/>
      </c>
      <c r="AF631" s="40" t="str">
        <f>IF(ISNUMBER(AVERAGEIFS(Observed!AF$2:AF$2369,Observed!$A$2:$A$2369,$A631,Observed!$C$2:$C$2369,$C631)),AVERAGEIFS(Observed!AF$2:AF$2369,Observed!$A$2:$A$2369,$A631,Observed!$C$2:$C$2369,$C631),"")</f>
        <v/>
      </c>
      <c r="AG631" s="40" t="str">
        <f>IF(ISNUMBER(AVERAGEIFS(Observed!AG$2:AG$2369,Observed!$A$2:$A$2369,$A631,Observed!$C$2:$C$2369,$C631)),AVERAGEIFS(Observed!AG$2:AG$2369,Observed!$A$2:$A$2369,$A631,Observed!$C$2:$C$2369,$C631),"")</f>
        <v/>
      </c>
      <c r="AH631" s="41" t="str">
        <f>IF(ISNUMBER(AVERAGEIFS(Observed!AH$2:AH$2369,Observed!$A$2:$A$2369,$A631,Observed!$C$2:$C$2369,$C631)),AVERAGEIFS(Observed!AH$2:AH$2369,Observed!$A$2:$A$2369,$A631,Observed!$C$2:$C$2369,$C631),"")</f>
        <v/>
      </c>
      <c r="AI631" s="41" t="str">
        <f>IF(ISNUMBER(AVERAGEIFS(Observed!AI$2:AI$2369,Observed!$A$2:$A$2369,$A631,Observed!$C$2:$C$2369,$C631)),AVERAGEIFS(Observed!AI$2:AI$2369,Observed!$A$2:$A$2369,$A631,Observed!$C$2:$C$2369,$C631),"")</f>
        <v/>
      </c>
      <c r="AJ631" s="41" t="str">
        <f>IF(ISNUMBER(AVERAGEIFS(Observed!AJ$2:AJ$2369,Observed!$A$2:$A$2369,$A631,Observed!$C$2:$C$2369,$C631)),AVERAGEIFS(Observed!AJ$2:AJ$2369,Observed!$A$2:$A$2369,$A631,Observed!$C$2:$C$2369,$C631),"")</f>
        <v/>
      </c>
      <c r="AK631" s="40" t="str">
        <f>IF(ISNUMBER(AVERAGEIFS(Observed!AK$2:AK$2369,Observed!$A$2:$A$2369,$A631,Observed!$C$2:$C$2369,$C631)),AVERAGEIFS(Observed!AK$2:AK$2369,Observed!$A$2:$A$2369,$A631,Observed!$C$2:$C$2369,$C631),"")</f>
        <v/>
      </c>
      <c r="AL631" s="41" t="str">
        <f>IF(ISNUMBER(AVERAGEIFS(Observed!AL$2:AL$2369,Observed!$A$2:$A$2369,$A631,Observed!$C$2:$C$2369,$C631)),AVERAGEIFS(Observed!AL$2:AL$2369,Observed!$A$2:$A$2369,$A631,Observed!$C$2:$C$2369,$C631),"")</f>
        <v/>
      </c>
      <c r="AM631" s="40" t="str">
        <f>IF(ISNUMBER(AVERAGEIFS(Observed!AM$2:AM$2369,Observed!$A$2:$A$2369,$A631,Observed!$C$2:$C$2369,$C631)),AVERAGEIFS(Observed!AM$2:AM$2369,Observed!$A$2:$A$2369,$A631,Observed!$C$2:$C$2369,$C631),"")</f>
        <v/>
      </c>
      <c r="AN631" s="40" t="str">
        <f>IF(ISNUMBER(AVERAGEIFS(Observed!AN$2:AN$2369,Observed!$A$2:$A$2369,$A631,Observed!$C$2:$C$2369,$C631)),AVERAGEIFS(Observed!AN$2:AN$2369,Observed!$A$2:$A$2369,$A631,Observed!$C$2:$C$2369,$C631),"")</f>
        <v/>
      </c>
      <c r="AO631" s="40" t="str">
        <f>IF(ISNUMBER(AVERAGEIFS(Observed!AO$2:AO$2369,Observed!$A$2:$A$2369,$A631,Observed!$C$2:$C$2369,$C631)),AVERAGEIFS(Observed!AO$2:AO$2369,Observed!$A$2:$A$2369,$A631,Observed!$C$2:$C$2369,$C631),"")</f>
        <v/>
      </c>
      <c r="AP631" s="41" t="str">
        <f>IF(ISNUMBER(AVERAGEIFS(Observed!AP$2:AP$2369,Observed!$A$2:$A$2369,$A631,Observed!$C$2:$C$2369,$C631)),AVERAGEIFS(Observed!AP$2:AP$2369,Observed!$A$2:$A$2369,$A631,Observed!$C$2:$C$2369,$C631),"")</f>
        <v/>
      </c>
      <c r="AQ631" s="40" t="str">
        <f>IF(ISNUMBER(AVERAGEIFS(Observed!AQ$2:AQ$2369,Observed!$A$2:$A$2369,$A631,Observed!$C$2:$C$2369,$C631)),AVERAGEIFS(Observed!AQ$2:AQ$2369,Observed!$A$2:$A$2369,$A631,Observed!$C$2:$C$2369,$C631),"")</f>
        <v/>
      </c>
      <c r="AR631" s="40" t="str">
        <f>IF(ISNUMBER(AVERAGEIFS(Observed!AR$2:AR$2369,Observed!$A$2:$A$2369,$A631,Observed!$C$2:$C$2369,$C631)),AVERAGEIFS(Observed!AR$2:AR$2369,Observed!$A$2:$A$2369,$A631,Observed!$C$2:$C$2369,$C631),"")</f>
        <v/>
      </c>
      <c r="AS631" s="3">
        <f>COUNTIFS(Observed!$A$2:$A$2369,$A631,Observed!$C$2:$C$2369,$C631)</f>
        <v>3</v>
      </c>
      <c r="AT631" s="3">
        <f t="shared" si="10"/>
        <v>4</v>
      </c>
    </row>
    <row r="632" spans="1:46" x14ac:dyDescent="0.25">
      <c r="A632" t="s">
        <v>70</v>
      </c>
      <c r="B632" t="s">
        <v>68</v>
      </c>
      <c r="C632" s="7">
        <v>42317</v>
      </c>
      <c r="D632" t="s">
        <v>101</v>
      </c>
      <c r="F632">
        <v>100</v>
      </c>
      <c r="J632" t="s">
        <v>97</v>
      </c>
      <c r="K632" t="s">
        <v>79</v>
      </c>
      <c r="L632">
        <v>7</v>
      </c>
      <c r="M632" t="s">
        <v>56</v>
      </c>
      <c r="N632" s="39" t="str">
        <f>IF(ISNUMBER(AVERAGEIFS(Observed!N$2:N$2369,Observed!$A$2:$A$2369,$A632,Observed!$C$2:$C$2369,$C632)),AVERAGEIFS(Observed!N$2:N$2369,Observed!$A$2:$A$2369,$A632,Observed!$C$2:$C$2369,$C632),"")</f>
        <v/>
      </c>
      <c r="O632" s="40" t="str">
        <f>IF(ISNUMBER(AVERAGEIFS(Observed!O$2:O$2369,Observed!$A$2:$A$2369,$A632,Observed!$C$2:$C$2369,$C632)),AVERAGEIFS(Observed!O$2:O$2369,Observed!$A$2:$A$2369,$A632,Observed!$C$2:$C$2369,$C632),"")</f>
        <v/>
      </c>
      <c r="P632" s="40">
        <f>IF(ISNUMBER(AVERAGEIFS(Observed!P$2:P$2369,Observed!$A$2:$A$2369,$A632,Observed!$C$2:$C$2369,$C632)),AVERAGEIFS(Observed!P$2:P$2369,Observed!$A$2:$A$2369,$A632,Observed!$C$2:$C$2369,$C632),"")</f>
        <v>147.90333333333334</v>
      </c>
      <c r="Q632" s="40">
        <f>IF(ISNUMBER(AVERAGEIFS(Observed!Q$2:Q$2369,Observed!$A$2:$A$2369,$A632,Observed!$C$2:$C$2369,$C632)),AVERAGEIFS(Observed!Q$2:Q$2369,Observed!$A$2:$A$2369,$A632,Observed!$C$2:$C$2369,$C632),"")</f>
        <v>147.90333333333334</v>
      </c>
      <c r="R632" s="40">
        <f>IF(ISNUMBER(AVERAGEIFS(Observed!R$2:R$2369,Observed!$A$2:$A$2369,$A632,Observed!$C$2:$C$2369,$C632)),AVERAGEIFS(Observed!R$2:R$2369,Observed!$A$2:$A$2369,$A632,Observed!$C$2:$C$2369,$C632),"")</f>
        <v>262.99666666666667</v>
      </c>
      <c r="S632" s="41" t="str">
        <f>IF(ISNUMBER(AVERAGEIFS(Observed!S$2:S$2369,Observed!$A$2:$A$2369,$A632,Observed!$C$2:$C$2369,$C632)),AVERAGEIFS(Observed!S$2:S$2369,Observed!$A$2:$A$2369,$A632,Observed!$C$2:$C$2369,$C632),"")</f>
        <v/>
      </c>
      <c r="T632" s="41" t="str">
        <f>IF(ISNUMBER(AVERAGEIFS(Observed!T$2:T$2369,Observed!$A$2:$A$2369,$A632,Observed!$C$2:$C$2369,$C632)),AVERAGEIFS(Observed!T$2:T$2369,Observed!$A$2:$A$2369,$A632,Observed!$C$2:$C$2369,$C632),"")</f>
        <v/>
      </c>
      <c r="U632" s="41" t="str">
        <f>IF(ISNUMBER(AVERAGEIFS(Observed!U$2:U$2369,Observed!$A$2:$A$2369,$A632,Observed!$C$2:$C$2369,$C632)),AVERAGEIFS(Observed!U$2:U$2369,Observed!$A$2:$A$2369,$A632,Observed!$C$2:$C$2369,$C632),"")</f>
        <v/>
      </c>
      <c r="V632" s="40" t="str">
        <f>IF(ISNUMBER(AVERAGEIFS(Observed!V$2:V$2369,Observed!$A$2:$A$2369,$A632,Observed!$C$2:$C$2369,$C632)),AVERAGEIFS(Observed!V$2:V$2369,Observed!$A$2:$A$2369,$A632,Observed!$C$2:$C$2369,$C632),"")</f>
        <v/>
      </c>
      <c r="W632" s="8" t="str">
        <f>IF(ISNUMBER(AVERAGEIFS(Observed!W$2:W$2369,Observed!$A$2:$A$2369,$A632,Observed!$C$2:$C$2369,$C632)),AVERAGEIFS(Observed!W$2:W$2369,Observed!$A$2:$A$2369,$A632,Observed!$C$2:$C$2369,$C632),"")</f>
        <v/>
      </c>
      <c r="X632" s="8" t="str">
        <f>IF(ISNUMBER(AVERAGEIFS(Observed!X$2:X$2369,Observed!$A$2:$A$2369,$A632,Observed!$C$2:$C$2369,$C632)),AVERAGEIFS(Observed!X$2:X$2369,Observed!$A$2:$A$2369,$A632,Observed!$C$2:$C$2369,$C632),"")</f>
        <v/>
      </c>
      <c r="Y632" s="40" t="str">
        <f>IF(ISNUMBER(AVERAGEIFS(Observed!Y$2:Y$2369,Observed!$A$2:$A$2369,$A632,Observed!$C$2:$C$2369,$C632)),AVERAGEIFS(Observed!Y$2:Y$2369,Observed!$A$2:$A$2369,$A632,Observed!$C$2:$C$2369,$C632),"")</f>
        <v/>
      </c>
      <c r="Z632" s="40" t="str">
        <f>IF(ISNUMBER(AVERAGEIFS(Observed!Z$2:Z$2369,Observed!$A$2:$A$2369,$A632,Observed!$C$2:$C$2369,$C632)),AVERAGEIFS(Observed!Z$2:Z$2369,Observed!$A$2:$A$2369,$A632,Observed!$C$2:$C$2369,$C632),"")</f>
        <v/>
      </c>
      <c r="AA632" s="40">
        <f>IF(ISNUMBER(AVERAGEIFS(Observed!AA$2:AA$2369,Observed!$A$2:$A$2369,$A632,Observed!$C$2:$C$2369,$C632)),AVERAGEIFS(Observed!AA$2:AA$2369,Observed!$A$2:$A$2369,$A632,Observed!$C$2:$C$2369,$C632),"")</f>
        <v>4.4833333333333334</v>
      </c>
      <c r="AB632" s="40" t="str">
        <f>IF(ISNUMBER(AVERAGEIFS(Observed!AB$2:AB$2369,Observed!$A$2:$A$2369,$A632,Observed!$C$2:$C$2369,$C632)),AVERAGEIFS(Observed!AB$2:AB$2369,Observed!$A$2:$A$2369,$A632,Observed!$C$2:$C$2369,$C632),"")</f>
        <v/>
      </c>
      <c r="AC632" s="40" t="str">
        <f>IF(ISNUMBER(AVERAGEIFS(Observed!AC$2:AC$2369,Observed!$A$2:$A$2369,$A632,Observed!$C$2:$C$2369,$C632)),AVERAGEIFS(Observed!AC$2:AC$2369,Observed!$A$2:$A$2369,$A632,Observed!$C$2:$C$2369,$C632),"")</f>
        <v/>
      </c>
      <c r="AD632" s="40" t="str">
        <f>IF(ISNUMBER(AVERAGEIFS(Observed!AD$2:AD$2369,Observed!$A$2:$A$2369,$A632,Observed!$C$2:$C$2369,$C632)),AVERAGEIFS(Observed!AD$2:AD$2369,Observed!$A$2:$A$2369,$A632,Observed!$C$2:$C$2369,$C632),"")</f>
        <v/>
      </c>
      <c r="AE632" s="40" t="str">
        <f>IF(ISNUMBER(AVERAGEIFS(Observed!AE$2:AE$2369,Observed!$A$2:$A$2369,$A632,Observed!$C$2:$C$2369,$C632)),AVERAGEIFS(Observed!AE$2:AE$2369,Observed!$A$2:$A$2369,$A632,Observed!$C$2:$C$2369,$C632),"")</f>
        <v/>
      </c>
      <c r="AF632" s="40" t="str">
        <f>IF(ISNUMBER(AVERAGEIFS(Observed!AF$2:AF$2369,Observed!$A$2:$A$2369,$A632,Observed!$C$2:$C$2369,$C632)),AVERAGEIFS(Observed!AF$2:AF$2369,Observed!$A$2:$A$2369,$A632,Observed!$C$2:$C$2369,$C632),"")</f>
        <v/>
      </c>
      <c r="AG632" s="40" t="str">
        <f>IF(ISNUMBER(AVERAGEIFS(Observed!AG$2:AG$2369,Observed!$A$2:$A$2369,$A632,Observed!$C$2:$C$2369,$C632)),AVERAGEIFS(Observed!AG$2:AG$2369,Observed!$A$2:$A$2369,$A632,Observed!$C$2:$C$2369,$C632),"")</f>
        <v/>
      </c>
      <c r="AH632" s="41" t="str">
        <f>IF(ISNUMBER(AVERAGEIFS(Observed!AH$2:AH$2369,Observed!$A$2:$A$2369,$A632,Observed!$C$2:$C$2369,$C632)),AVERAGEIFS(Observed!AH$2:AH$2369,Observed!$A$2:$A$2369,$A632,Observed!$C$2:$C$2369,$C632),"")</f>
        <v/>
      </c>
      <c r="AI632" s="41" t="str">
        <f>IF(ISNUMBER(AVERAGEIFS(Observed!AI$2:AI$2369,Observed!$A$2:$A$2369,$A632,Observed!$C$2:$C$2369,$C632)),AVERAGEIFS(Observed!AI$2:AI$2369,Observed!$A$2:$A$2369,$A632,Observed!$C$2:$C$2369,$C632),"")</f>
        <v/>
      </c>
      <c r="AJ632" s="41" t="str">
        <f>IF(ISNUMBER(AVERAGEIFS(Observed!AJ$2:AJ$2369,Observed!$A$2:$A$2369,$A632,Observed!$C$2:$C$2369,$C632)),AVERAGEIFS(Observed!AJ$2:AJ$2369,Observed!$A$2:$A$2369,$A632,Observed!$C$2:$C$2369,$C632),"")</f>
        <v/>
      </c>
      <c r="AK632" s="40" t="str">
        <f>IF(ISNUMBER(AVERAGEIFS(Observed!AK$2:AK$2369,Observed!$A$2:$A$2369,$A632,Observed!$C$2:$C$2369,$C632)),AVERAGEIFS(Observed!AK$2:AK$2369,Observed!$A$2:$A$2369,$A632,Observed!$C$2:$C$2369,$C632),"")</f>
        <v/>
      </c>
      <c r="AL632" s="41" t="str">
        <f>IF(ISNUMBER(AVERAGEIFS(Observed!AL$2:AL$2369,Observed!$A$2:$A$2369,$A632,Observed!$C$2:$C$2369,$C632)),AVERAGEIFS(Observed!AL$2:AL$2369,Observed!$A$2:$A$2369,$A632,Observed!$C$2:$C$2369,$C632),"")</f>
        <v/>
      </c>
      <c r="AM632" s="40" t="str">
        <f>IF(ISNUMBER(AVERAGEIFS(Observed!AM$2:AM$2369,Observed!$A$2:$A$2369,$A632,Observed!$C$2:$C$2369,$C632)),AVERAGEIFS(Observed!AM$2:AM$2369,Observed!$A$2:$A$2369,$A632,Observed!$C$2:$C$2369,$C632),"")</f>
        <v/>
      </c>
      <c r="AN632" s="40" t="str">
        <f>IF(ISNUMBER(AVERAGEIFS(Observed!AN$2:AN$2369,Observed!$A$2:$A$2369,$A632,Observed!$C$2:$C$2369,$C632)),AVERAGEIFS(Observed!AN$2:AN$2369,Observed!$A$2:$A$2369,$A632,Observed!$C$2:$C$2369,$C632),"")</f>
        <v/>
      </c>
      <c r="AO632" s="40" t="str">
        <f>IF(ISNUMBER(AVERAGEIFS(Observed!AO$2:AO$2369,Observed!$A$2:$A$2369,$A632,Observed!$C$2:$C$2369,$C632)),AVERAGEIFS(Observed!AO$2:AO$2369,Observed!$A$2:$A$2369,$A632,Observed!$C$2:$C$2369,$C632),"")</f>
        <v/>
      </c>
      <c r="AP632" s="41" t="str">
        <f>IF(ISNUMBER(AVERAGEIFS(Observed!AP$2:AP$2369,Observed!$A$2:$A$2369,$A632,Observed!$C$2:$C$2369,$C632)),AVERAGEIFS(Observed!AP$2:AP$2369,Observed!$A$2:$A$2369,$A632,Observed!$C$2:$C$2369,$C632),"")</f>
        <v/>
      </c>
      <c r="AQ632" s="40" t="str">
        <f>IF(ISNUMBER(AVERAGEIFS(Observed!AQ$2:AQ$2369,Observed!$A$2:$A$2369,$A632,Observed!$C$2:$C$2369,$C632)),AVERAGEIFS(Observed!AQ$2:AQ$2369,Observed!$A$2:$A$2369,$A632,Observed!$C$2:$C$2369,$C632),"")</f>
        <v/>
      </c>
      <c r="AR632" s="40" t="str">
        <f>IF(ISNUMBER(AVERAGEIFS(Observed!AR$2:AR$2369,Observed!$A$2:$A$2369,$A632,Observed!$C$2:$C$2369,$C632)),AVERAGEIFS(Observed!AR$2:AR$2369,Observed!$A$2:$A$2369,$A632,Observed!$C$2:$C$2369,$C632),"")</f>
        <v/>
      </c>
      <c r="AS632" s="3">
        <f>COUNTIFS(Observed!$A$2:$A$2369,$A632,Observed!$C$2:$C$2369,$C632)</f>
        <v>3</v>
      </c>
      <c r="AT632" s="3">
        <f t="shared" si="10"/>
        <v>4</v>
      </c>
    </row>
    <row r="633" spans="1:46" x14ac:dyDescent="0.25">
      <c r="A633" t="s">
        <v>67</v>
      </c>
      <c r="B633" t="s">
        <v>68</v>
      </c>
      <c r="C633" s="7">
        <v>42317</v>
      </c>
      <c r="D633" t="s">
        <v>101</v>
      </c>
      <c r="F633">
        <v>200</v>
      </c>
      <c r="J633" t="s">
        <v>97</v>
      </c>
      <c r="K633" t="s">
        <v>79</v>
      </c>
      <c r="L633">
        <v>7</v>
      </c>
      <c r="M633" t="s">
        <v>56</v>
      </c>
      <c r="N633" s="39" t="str">
        <f>IF(ISNUMBER(AVERAGEIFS(Observed!N$2:N$2369,Observed!$A$2:$A$2369,$A633,Observed!$C$2:$C$2369,$C633)),AVERAGEIFS(Observed!N$2:N$2369,Observed!$A$2:$A$2369,$A633,Observed!$C$2:$C$2369,$C633),"")</f>
        <v/>
      </c>
      <c r="O633" s="40" t="str">
        <f>IF(ISNUMBER(AVERAGEIFS(Observed!O$2:O$2369,Observed!$A$2:$A$2369,$A633,Observed!$C$2:$C$2369,$C633)),AVERAGEIFS(Observed!O$2:O$2369,Observed!$A$2:$A$2369,$A633,Observed!$C$2:$C$2369,$C633),"")</f>
        <v/>
      </c>
      <c r="P633" s="40">
        <f>IF(ISNUMBER(AVERAGEIFS(Observed!P$2:P$2369,Observed!$A$2:$A$2369,$A633,Observed!$C$2:$C$2369,$C633)),AVERAGEIFS(Observed!P$2:P$2369,Observed!$A$2:$A$2369,$A633,Observed!$C$2:$C$2369,$C633),"")</f>
        <v>251.62</v>
      </c>
      <c r="Q633" s="40">
        <f>IF(ISNUMBER(AVERAGEIFS(Observed!Q$2:Q$2369,Observed!$A$2:$A$2369,$A633,Observed!$C$2:$C$2369,$C633)),AVERAGEIFS(Observed!Q$2:Q$2369,Observed!$A$2:$A$2369,$A633,Observed!$C$2:$C$2369,$C633),"")</f>
        <v>251.62</v>
      </c>
      <c r="R633" s="40">
        <f>IF(ISNUMBER(AVERAGEIFS(Observed!R$2:R$2369,Observed!$A$2:$A$2369,$A633,Observed!$C$2:$C$2369,$C633)),AVERAGEIFS(Observed!R$2:R$2369,Observed!$A$2:$A$2369,$A633,Observed!$C$2:$C$2369,$C633),"")</f>
        <v>396.90000000000003</v>
      </c>
      <c r="S633" s="41" t="str">
        <f>IF(ISNUMBER(AVERAGEIFS(Observed!S$2:S$2369,Observed!$A$2:$A$2369,$A633,Observed!$C$2:$C$2369,$C633)),AVERAGEIFS(Observed!S$2:S$2369,Observed!$A$2:$A$2369,$A633,Observed!$C$2:$C$2369,$C633),"")</f>
        <v/>
      </c>
      <c r="T633" s="41" t="str">
        <f>IF(ISNUMBER(AVERAGEIFS(Observed!T$2:T$2369,Observed!$A$2:$A$2369,$A633,Observed!$C$2:$C$2369,$C633)),AVERAGEIFS(Observed!T$2:T$2369,Observed!$A$2:$A$2369,$A633,Observed!$C$2:$C$2369,$C633),"")</f>
        <v/>
      </c>
      <c r="U633" s="41" t="str">
        <f>IF(ISNUMBER(AVERAGEIFS(Observed!U$2:U$2369,Observed!$A$2:$A$2369,$A633,Observed!$C$2:$C$2369,$C633)),AVERAGEIFS(Observed!U$2:U$2369,Observed!$A$2:$A$2369,$A633,Observed!$C$2:$C$2369,$C633),"")</f>
        <v/>
      </c>
      <c r="V633" s="40" t="str">
        <f>IF(ISNUMBER(AVERAGEIFS(Observed!V$2:V$2369,Observed!$A$2:$A$2369,$A633,Observed!$C$2:$C$2369,$C633)),AVERAGEIFS(Observed!V$2:V$2369,Observed!$A$2:$A$2369,$A633,Observed!$C$2:$C$2369,$C633),"")</f>
        <v/>
      </c>
      <c r="W633" s="8" t="str">
        <f>IF(ISNUMBER(AVERAGEIFS(Observed!W$2:W$2369,Observed!$A$2:$A$2369,$A633,Observed!$C$2:$C$2369,$C633)),AVERAGEIFS(Observed!W$2:W$2369,Observed!$A$2:$A$2369,$A633,Observed!$C$2:$C$2369,$C633),"")</f>
        <v/>
      </c>
      <c r="X633" s="8" t="str">
        <f>IF(ISNUMBER(AVERAGEIFS(Observed!X$2:X$2369,Observed!$A$2:$A$2369,$A633,Observed!$C$2:$C$2369,$C633)),AVERAGEIFS(Observed!X$2:X$2369,Observed!$A$2:$A$2369,$A633,Observed!$C$2:$C$2369,$C633),"")</f>
        <v/>
      </c>
      <c r="Y633" s="40" t="str">
        <f>IF(ISNUMBER(AVERAGEIFS(Observed!Y$2:Y$2369,Observed!$A$2:$A$2369,$A633,Observed!$C$2:$C$2369,$C633)),AVERAGEIFS(Observed!Y$2:Y$2369,Observed!$A$2:$A$2369,$A633,Observed!$C$2:$C$2369,$C633),"")</f>
        <v/>
      </c>
      <c r="Z633" s="40" t="str">
        <f>IF(ISNUMBER(AVERAGEIFS(Observed!Z$2:Z$2369,Observed!$A$2:$A$2369,$A633,Observed!$C$2:$C$2369,$C633)),AVERAGEIFS(Observed!Z$2:Z$2369,Observed!$A$2:$A$2369,$A633,Observed!$C$2:$C$2369,$C633),"")</f>
        <v/>
      </c>
      <c r="AA633" s="40">
        <f>IF(ISNUMBER(AVERAGEIFS(Observed!AA$2:AA$2369,Observed!$A$2:$A$2369,$A633,Observed!$C$2:$C$2369,$C633)),AVERAGEIFS(Observed!AA$2:AA$2369,Observed!$A$2:$A$2369,$A633,Observed!$C$2:$C$2369,$C633),"")</f>
        <v>7.626666666666666</v>
      </c>
      <c r="AB633" s="40" t="str">
        <f>IF(ISNUMBER(AVERAGEIFS(Observed!AB$2:AB$2369,Observed!$A$2:$A$2369,$A633,Observed!$C$2:$C$2369,$C633)),AVERAGEIFS(Observed!AB$2:AB$2369,Observed!$A$2:$A$2369,$A633,Observed!$C$2:$C$2369,$C633),"")</f>
        <v/>
      </c>
      <c r="AC633" s="40" t="str">
        <f>IF(ISNUMBER(AVERAGEIFS(Observed!AC$2:AC$2369,Observed!$A$2:$A$2369,$A633,Observed!$C$2:$C$2369,$C633)),AVERAGEIFS(Observed!AC$2:AC$2369,Observed!$A$2:$A$2369,$A633,Observed!$C$2:$C$2369,$C633),"")</f>
        <v/>
      </c>
      <c r="AD633" s="40" t="str">
        <f>IF(ISNUMBER(AVERAGEIFS(Observed!AD$2:AD$2369,Observed!$A$2:$A$2369,$A633,Observed!$C$2:$C$2369,$C633)),AVERAGEIFS(Observed!AD$2:AD$2369,Observed!$A$2:$A$2369,$A633,Observed!$C$2:$C$2369,$C633),"")</f>
        <v/>
      </c>
      <c r="AE633" s="40" t="str">
        <f>IF(ISNUMBER(AVERAGEIFS(Observed!AE$2:AE$2369,Observed!$A$2:$A$2369,$A633,Observed!$C$2:$C$2369,$C633)),AVERAGEIFS(Observed!AE$2:AE$2369,Observed!$A$2:$A$2369,$A633,Observed!$C$2:$C$2369,$C633),"")</f>
        <v/>
      </c>
      <c r="AF633" s="40" t="str">
        <f>IF(ISNUMBER(AVERAGEIFS(Observed!AF$2:AF$2369,Observed!$A$2:$A$2369,$A633,Observed!$C$2:$C$2369,$C633)),AVERAGEIFS(Observed!AF$2:AF$2369,Observed!$A$2:$A$2369,$A633,Observed!$C$2:$C$2369,$C633),"")</f>
        <v/>
      </c>
      <c r="AG633" s="40" t="str">
        <f>IF(ISNUMBER(AVERAGEIFS(Observed!AG$2:AG$2369,Observed!$A$2:$A$2369,$A633,Observed!$C$2:$C$2369,$C633)),AVERAGEIFS(Observed!AG$2:AG$2369,Observed!$A$2:$A$2369,$A633,Observed!$C$2:$C$2369,$C633),"")</f>
        <v/>
      </c>
      <c r="AH633" s="41" t="str">
        <f>IF(ISNUMBER(AVERAGEIFS(Observed!AH$2:AH$2369,Observed!$A$2:$A$2369,$A633,Observed!$C$2:$C$2369,$C633)),AVERAGEIFS(Observed!AH$2:AH$2369,Observed!$A$2:$A$2369,$A633,Observed!$C$2:$C$2369,$C633),"")</f>
        <v/>
      </c>
      <c r="AI633" s="41" t="str">
        <f>IF(ISNUMBER(AVERAGEIFS(Observed!AI$2:AI$2369,Observed!$A$2:$A$2369,$A633,Observed!$C$2:$C$2369,$C633)),AVERAGEIFS(Observed!AI$2:AI$2369,Observed!$A$2:$A$2369,$A633,Observed!$C$2:$C$2369,$C633),"")</f>
        <v/>
      </c>
      <c r="AJ633" s="41" t="str">
        <f>IF(ISNUMBER(AVERAGEIFS(Observed!AJ$2:AJ$2369,Observed!$A$2:$A$2369,$A633,Observed!$C$2:$C$2369,$C633)),AVERAGEIFS(Observed!AJ$2:AJ$2369,Observed!$A$2:$A$2369,$A633,Observed!$C$2:$C$2369,$C633),"")</f>
        <v/>
      </c>
      <c r="AK633" s="40" t="str">
        <f>IF(ISNUMBER(AVERAGEIFS(Observed!AK$2:AK$2369,Observed!$A$2:$A$2369,$A633,Observed!$C$2:$C$2369,$C633)),AVERAGEIFS(Observed!AK$2:AK$2369,Observed!$A$2:$A$2369,$A633,Observed!$C$2:$C$2369,$C633),"")</f>
        <v/>
      </c>
      <c r="AL633" s="41" t="str">
        <f>IF(ISNUMBER(AVERAGEIFS(Observed!AL$2:AL$2369,Observed!$A$2:$A$2369,$A633,Observed!$C$2:$C$2369,$C633)),AVERAGEIFS(Observed!AL$2:AL$2369,Observed!$A$2:$A$2369,$A633,Observed!$C$2:$C$2369,$C633),"")</f>
        <v/>
      </c>
      <c r="AM633" s="40" t="str">
        <f>IF(ISNUMBER(AVERAGEIFS(Observed!AM$2:AM$2369,Observed!$A$2:$A$2369,$A633,Observed!$C$2:$C$2369,$C633)),AVERAGEIFS(Observed!AM$2:AM$2369,Observed!$A$2:$A$2369,$A633,Observed!$C$2:$C$2369,$C633),"")</f>
        <v/>
      </c>
      <c r="AN633" s="40" t="str">
        <f>IF(ISNUMBER(AVERAGEIFS(Observed!AN$2:AN$2369,Observed!$A$2:$A$2369,$A633,Observed!$C$2:$C$2369,$C633)),AVERAGEIFS(Observed!AN$2:AN$2369,Observed!$A$2:$A$2369,$A633,Observed!$C$2:$C$2369,$C633),"")</f>
        <v/>
      </c>
      <c r="AO633" s="40" t="str">
        <f>IF(ISNUMBER(AVERAGEIFS(Observed!AO$2:AO$2369,Observed!$A$2:$A$2369,$A633,Observed!$C$2:$C$2369,$C633)),AVERAGEIFS(Observed!AO$2:AO$2369,Observed!$A$2:$A$2369,$A633,Observed!$C$2:$C$2369,$C633),"")</f>
        <v/>
      </c>
      <c r="AP633" s="41" t="str">
        <f>IF(ISNUMBER(AVERAGEIFS(Observed!AP$2:AP$2369,Observed!$A$2:$A$2369,$A633,Observed!$C$2:$C$2369,$C633)),AVERAGEIFS(Observed!AP$2:AP$2369,Observed!$A$2:$A$2369,$A633,Observed!$C$2:$C$2369,$C633),"")</f>
        <v/>
      </c>
      <c r="AQ633" s="40" t="str">
        <f>IF(ISNUMBER(AVERAGEIFS(Observed!AQ$2:AQ$2369,Observed!$A$2:$A$2369,$A633,Observed!$C$2:$C$2369,$C633)),AVERAGEIFS(Observed!AQ$2:AQ$2369,Observed!$A$2:$A$2369,$A633,Observed!$C$2:$C$2369,$C633),"")</f>
        <v/>
      </c>
      <c r="AR633" s="40" t="str">
        <f>IF(ISNUMBER(AVERAGEIFS(Observed!AR$2:AR$2369,Observed!$A$2:$A$2369,$A633,Observed!$C$2:$C$2369,$C633)),AVERAGEIFS(Observed!AR$2:AR$2369,Observed!$A$2:$A$2369,$A633,Observed!$C$2:$C$2369,$C633),"")</f>
        <v/>
      </c>
      <c r="AS633" s="3">
        <f>COUNTIFS(Observed!$A$2:$A$2369,$A633,Observed!$C$2:$C$2369,$C633)</f>
        <v>3</v>
      </c>
      <c r="AT633" s="3">
        <f t="shared" si="10"/>
        <v>4</v>
      </c>
    </row>
    <row r="634" spans="1:46" x14ac:dyDescent="0.25">
      <c r="A634" t="s">
        <v>73</v>
      </c>
      <c r="B634" t="s">
        <v>68</v>
      </c>
      <c r="C634" s="7">
        <v>42317</v>
      </c>
      <c r="D634" t="s">
        <v>101</v>
      </c>
      <c r="F634">
        <v>350</v>
      </c>
      <c r="J634" t="s">
        <v>97</v>
      </c>
      <c r="K634" t="s">
        <v>79</v>
      </c>
      <c r="L634">
        <v>7</v>
      </c>
      <c r="M634" t="s">
        <v>56</v>
      </c>
      <c r="N634" s="39" t="str">
        <f>IF(ISNUMBER(AVERAGEIFS(Observed!N$2:N$2369,Observed!$A$2:$A$2369,$A634,Observed!$C$2:$C$2369,$C634)),AVERAGEIFS(Observed!N$2:N$2369,Observed!$A$2:$A$2369,$A634,Observed!$C$2:$C$2369,$C634),"")</f>
        <v/>
      </c>
      <c r="O634" s="40" t="str">
        <f>IF(ISNUMBER(AVERAGEIFS(Observed!O$2:O$2369,Observed!$A$2:$A$2369,$A634,Observed!$C$2:$C$2369,$C634)),AVERAGEIFS(Observed!O$2:O$2369,Observed!$A$2:$A$2369,$A634,Observed!$C$2:$C$2369,$C634),"")</f>
        <v/>
      </c>
      <c r="P634" s="40">
        <f>IF(ISNUMBER(AVERAGEIFS(Observed!P$2:P$2369,Observed!$A$2:$A$2369,$A634,Observed!$C$2:$C$2369,$C634)),AVERAGEIFS(Observed!P$2:P$2369,Observed!$A$2:$A$2369,$A634,Observed!$C$2:$C$2369,$C634),"")</f>
        <v>306.39999999999998</v>
      </c>
      <c r="Q634" s="40">
        <f>IF(ISNUMBER(AVERAGEIFS(Observed!Q$2:Q$2369,Observed!$A$2:$A$2369,$A634,Observed!$C$2:$C$2369,$C634)),AVERAGEIFS(Observed!Q$2:Q$2369,Observed!$A$2:$A$2369,$A634,Observed!$C$2:$C$2369,$C634),"")</f>
        <v>306.39999999999998</v>
      </c>
      <c r="R634" s="40">
        <f>IF(ISNUMBER(AVERAGEIFS(Observed!R$2:R$2369,Observed!$A$2:$A$2369,$A634,Observed!$C$2:$C$2369,$C634)),AVERAGEIFS(Observed!R$2:R$2369,Observed!$A$2:$A$2369,$A634,Observed!$C$2:$C$2369,$C634),"")</f>
        <v>535.71</v>
      </c>
      <c r="S634" s="41" t="str">
        <f>IF(ISNUMBER(AVERAGEIFS(Observed!S$2:S$2369,Observed!$A$2:$A$2369,$A634,Observed!$C$2:$C$2369,$C634)),AVERAGEIFS(Observed!S$2:S$2369,Observed!$A$2:$A$2369,$A634,Observed!$C$2:$C$2369,$C634),"")</f>
        <v/>
      </c>
      <c r="T634" s="41" t="str">
        <f>IF(ISNUMBER(AVERAGEIFS(Observed!T$2:T$2369,Observed!$A$2:$A$2369,$A634,Observed!$C$2:$C$2369,$C634)),AVERAGEIFS(Observed!T$2:T$2369,Observed!$A$2:$A$2369,$A634,Observed!$C$2:$C$2369,$C634),"")</f>
        <v/>
      </c>
      <c r="U634" s="41" t="str">
        <f>IF(ISNUMBER(AVERAGEIFS(Observed!U$2:U$2369,Observed!$A$2:$A$2369,$A634,Observed!$C$2:$C$2369,$C634)),AVERAGEIFS(Observed!U$2:U$2369,Observed!$A$2:$A$2369,$A634,Observed!$C$2:$C$2369,$C634),"")</f>
        <v/>
      </c>
      <c r="V634" s="40" t="str">
        <f>IF(ISNUMBER(AVERAGEIFS(Observed!V$2:V$2369,Observed!$A$2:$A$2369,$A634,Observed!$C$2:$C$2369,$C634)),AVERAGEIFS(Observed!V$2:V$2369,Observed!$A$2:$A$2369,$A634,Observed!$C$2:$C$2369,$C634),"")</f>
        <v/>
      </c>
      <c r="W634" s="8" t="str">
        <f>IF(ISNUMBER(AVERAGEIFS(Observed!W$2:W$2369,Observed!$A$2:$A$2369,$A634,Observed!$C$2:$C$2369,$C634)),AVERAGEIFS(Observed!W$2:W$2369,Observed!$A$2:$A$2369,$A634,Observed!$C$2:$C$2369,$C634),"")</f>
        <v/>
      </c>
      <c r="X634" s="8" t="str">
        <f>IF(ISNUMBER(AVERAGEIFS(Observed!X$2:X$2369,Observed!$A$2:$A$2369,$A634,Observed!$C$2:$C$2369,$C634)),AVERAGEIFS(Observed!X$2:X$2369,Observed!$A$2:$A$2369,$A634,Observed!$C$2:$C$2369,$C634),"")</f>
        <v/>
      </c>
      <c r="Y634" s="40" t="str">
        <f>IF(ISNUMBER(AVERAGEIFS(Observed!Y$2:Y$2369,Observed!$A$2:$A$2369,$A634,Observed!$C$2:$C$2369,$C634)),AVERAGEIFS(Observed!Y$2:Y$2369,Observed!$A$2:$A$2369,$A634,Observed!$C$2:$C$2369,$C634),"")</f>
        <v/>
      </c>
      <c r="Z634" s="40" t="str">
        <f>IF(ISNUMBER(AVERAGEIFS(Observed!Z$2:Z$2369,Observed!$A$2:$A$2369,$A634,Observed!$C$2:$C$2369,$C634)),AVERAGEIFS(Observed!Z$2:Z$2369,Observed!$A$2:$A$2369,$A634,Observed!$C$2:$C$2369,$C634),"")</f>
        <v/>
      </c>
      <c r="AA634" s="40">
        <f>IF(ISNUMBER(AVERAGEIFS(Observed!AA$2:AA$2369,Observed!$A$2:$A$2369,$A634,Observed!$C$2:$C$2369,$C634)),AVERAGEIFS(Observed!AA$2:AA$2369,Observed!$A$2:$A$2369,$A634,Observed!$C$2:$C$2369,$C634),"")</f>
        <v>9.2866666666666671</v>
      </c>
      <c r="AB634" s="40" t="str">
        <f>IF(ISNUMBER(AVERAGEIFS(Observed!AB$2:AB$2369,Observed!$A$2:$A$2369,$A634,Observed!$C$2:$C$2369,$C634)),AVERAGEIFS(Observed!AB$2:AB$2369,Observed!$A$2:$A$2369,$A634,Observed!$C$2:$C$2369,$C634),"")</f>
        <v/>
      </c>
      <c r="AC634" s="40" t="str">
        <f>IF(ISNUMBER(AVERAGEIFS(Observed!AC$2:AC$2369,Observed!$A$2:$A$2369,$A634,Observed!$C$2:$C$2369,$C634)),AVERAGEIFS(Observed!AC$2:AC$2369,Observed!$A$2:$A$2369,$A634,Observed!$C$2:$C$2369,$C634),"")</f>
        <v/>
      </c>
      <c r="AD634" s="40" t="str">
        <f>IF(ISNUMBER(AVERAGEIFS(Observed!AD$2:AD$2369,Observed!$A$2:$A$2369,$A634,Observed!$C$2:$C$2369,$C634)),AVERAGEIFS(Observed!AD$2:AD$2369,Observed!$A$2:$A$2369,$A634,Observed!$C$2:$C$2369,$C634),"")</f>
        <v/>
      </c>
      <c r="AE634" s="40" t="str">
        <f>IF(ISNUMBER(AVERAGEIFS(Observed!AE$2:AE$2369,Observed!$A$2:$A$2369,$A634,Observed!$C$2:$C$2369,$C634)),AVERAGEIFS(Observed!AE$2:AE$2369,Observed!$A$2:$A$2369,$A634,Observed!$C$2:$C$2369,$C634),"")</f>
        <v/>
      </c>
      <c r="AF634" s="40" t="str">
        <f>IF(ISNUMBER(AVERAGEIFS(Observed!AF$2:AF$2369,Observed!$A$2:$A$2369,$A634,Observed!$C$2:$C$2369,$C634)),AVERAGEIFS(Observed!AF$2:AF$2369,Observed!$A$2:$A$2369,$A634,Observed!$C$2:$C$2369,$C634),"")</f>
        <v/>
      </c>
      <c r="AG634" s="40" t="str">
        <f>IF(ISNUMBER(AVERAGEIFS(Observed!AG$2:AG$2369,Observed!$A$2:$A$2369,$A634,Observed!$C$2:$C$2369,$C634)),AVERAGEIFS(Observed!AG$2:AG$2369,Observed!$A$2:$A$2369,$A634,Observed!$C$2:$C$2369,$C634),"")</f>
        <v/>
      </c>
      <c r="AH634" s="41" t="str">
        <f>IF(ISNUMBER(AVERAGEIFS(Observed!AH$2:AH$2369,Observed!$A$2:$A$2369,$A634,Observed!$C$2:$C$2369,$C634)),AVERAGEIFS(Observed!AH$2:AH$2369,Observed!$A$2:$A$2369,$A634,Observed!$C$2:$C$2369,$C634),"")</f>
        <v/>
      </c>
      <c r="AI634" s="41" t="str">
        <f>IF(ISNUMBER(AVERAGEIFS(Observed!AI$2:AI$2369,Observed!$A$2:$A$2369,$A634,Observed!$C$2:$C$2369,$C634)),AVERAGEIFS(Observed!AI$2:AI$2369,Observed!$A$2:$A$2369,$A634,Observed!$C$2:$C$2369,$C634),"")</f>
        <v/>
      </c>
      <c r="AJ634" s="41" t="str">
        <f>IF(ISNUMBER(AVERAGEIFS(Observed!AJ$2:AJ$2369,Observed!$A$2:$A$2369,$A634,Observed!$C$2:$C$2369,$C634)),AVERAGEIFS(Observed!AJ$2:AJ$2369,Observed!$A$2:$A$2369,$A634,Observed!$C$2:$C$2369,$C634),"")</f>
        <v/>
      </c>
      <c r="AK634" s="40" t="str">
        <f>IF(ISNUMBER(AVERAGEIFS(Observed!AK$2:AK$2369,Observed!$A$2:$A$2369,$A634,Observed!$C$2:$C$2369,$C634)),AVERAGEIFS(Observed!AK$2:AK$2369,Observed!$A$2:$A$2369,$A634,Observed!$C$2:$C$2369,$C634),"")</f>
        <v/>
      </c>
      <c r="AL634" s="41" t="str">
        <f>IF(ISNUMBER(AVERAGEIFS(Observed!AL$2:AL$2369,Observed!$A$2:$A$2369,$A634,Observed!$C$2:$C$2369,$C634)),AVERAGEIFS(Observed!AL$2:AL$2369,Observed!$A$2:$A$2369,$A634,Observed!$C$2:$C$2369,$C634),"")</f>
        <v/>
      </c>
      <c r="AM634" s="40" t="str">
        <f>IF(ISNUMBER(AVERAGEIFS(Observed!AM$2:AM$2369,Observed!$A$2:$A$2369,$A634,Observed!$C$2:$C$2369,$C634)),AVERAGEIFS(Observed!AM$2:AM$2369,Observed!$A$2:$A$2369,$A634,Observed!$C$2:$C$2369,$C634),"")</f>
        <v/>
      </c>
      <c r="AN634" s="40" t="str">
        <f>IF(ISNUMBER(AVERAGEIFS(Observed!AN$2:AN$2369,Observed!$A$2:$A$2369,$A634,Observed!$C$2:$C$2369,$C634)),AVERAGEIFS(Observed!AN$2:AN$2369,Observed!$A$2:$A$2369,$A634,Observed!$C$2:$C$2369,$C634),"")</f>
        <v/>
      </c>
      <c r="AO634" s="40" t="str">
        <f>IF(ISNUMBER(AVERAGEIFS(Observed!AO$2:AO$2369,Observed!$A$2:$A$2369,$A634,Observed!$C$2:$C$2369,$C634)),AVERAGEIFS(Observed!AO$2:AO$2369,Observed!$A$2:$A$2369,$A634,Observed!$C$2:$C$2369,$C634),"")</f>
        <v/>
      </c>
      <c r="AP634" s="41" t="str">
        <f>IF(ISNUMBER(AVERAGEIFS(Observed!AP$2:AP$2369,Observed!$A$2:$A$2369,$A634,Observed!$C$2:$C$2369,$C634)),AVERAGEIFS(Observed!AP$2:AP$2369,Observed!$A$2:$A$2369,$A634,Observed!$C$2:$C$2369,$C634),"")</f>
        <v/>
      </c>
      <c r="AQ634" s="40" t="str">
        <f>IF(ISNUMBER(AVERAGEIFS(Observed!AQ$2:AQ$2369,Observed!$A$2:$A$2369,$A634,Observed!$C$2:$C$2369,$C634)),AVERAGEIFS(Observed!AQ$2:AQ$2369,Observed!$A$2:$A$2369,$A634,Observed!$C$2:$C$2369,$C634),"")</f>
        <v/>
      </c>
      <c r="AR634" s="40" t="str">
        <f>IF(ISNUMBER(AVERAGEIFS(Observed!AR$2:AR$2369,Observed!$A$2:$A$2369,$A634,Observed!$C$2:$C$2369,$C634)),AVERAGEIFS(Observed!AR$2:AR$2369,Observed!$A$2:$A$2369,$A634,Observed!$C$2:$C$2369,$C634),"")</f>
        <v/>
      </c>
      <c r="AS634" s="3">
        <f>COUNTIFS(Observed!$A$2:$A$2369,$A634,Observed!$C$2:$C$2369,$C634)</f>
        <v>3</v>
      </c>
      <c r="AT634" s="3">
        <f t="shared" si="10"/>
        <v>4</v>
      </c>
    </row>
    <row r="635" spans="1:46" x14ac:dyDescent="0.25">
      <c r="A635" t="s">
        <v>72</v>
      </c>
      <c r="B635" t="s">
        <v>68</v>
      </c>
      <c r="C635" s="7">
        <v>42317</v>
      </c>
      <c r="D635" t="s">
        <v>101</v>
      </c>
      <c r="F635">
        <v>500</v>
      </c>
      <c r="J635" t="s">
        <v>97</v>
      </c>
      <c r="K635" t="s">
        <v>79</v>
      </c>
      <c r="L635">
        <v>7</v>
      </c>
      <c r="M635" t="s">
        <v>56</v>
      </c>
      <c r="N635" s="39" t="str">
        <f>IF(ISNUMBER(AVERAGEIFS(Observed!N$2:N$2369,Observed!$A$2:$A$2369,$A635,Observed!$C$2:$C$2369,$C635)),AVERAGEIFS(Observed!N$2:N$2369,Observed!$A$2:$A$2369,$A635,Observed!$C$2:$C$2369,$C635),"")</f>
        <v/>
      </c>
      <c r="O635" s="40" t="str">
        <f>IF(ISNUMBER(AVERAGEIFS(Observed!O$2:O$2369,Observed!$A$2:$A$2369,$A635,Observed!$C$2:$C$2369,$C635)),AVERAGEIFS(Observed!O$2:O$2369,Observed!$A$2:$A$2369,$A635,Observed!$C$2:$C$2369,$C635),"")</f>
        <v/>
      </c>
      <c r="P635" s="40">
        <f>IF(ISNUMBER(AVERAGEIFS(Observed!P$2:P$2369,Observed!$A$2:$A$2369,$A635,Observed!$C$2:$C$2369,$C635)),AVERAGEIFS(Observed!P$2:P$2369,Observed!$A$2:$A$2369,$A635,Observed!$C$2:$C$2369,$C635),"")</f>
        <v>318.34333333333331</v>
      </c>
      <c r="Q635" s="40">
        <f>IF(ISNUMBER(AVERAGEIFS(Observed!Q$2:Q$2369,Observed!$A$2:$A$2369,$A635,Observed!$C$2:$C$2369,$C635)),AVERAGEIFS(Observed!Q$2:Q$2369,Observed!$A$2:$A$2369,$A635,Observed!$C$2:$C$2369,$C635),"")</f>
        <v>318.34333333333331</v>
      </c>
      <c r="R635" s="40">
        <f>IF(ISNUMBER(AVERAGEIFS(Observed!R$2:R$2369,Observed!$A$2:$A$2369,$A635,Observed!$C$2:$C$2369,$C635)),AVERAGEIFS(Observed!R$2:R$2369,Observed!$A$2:$A$2369,$A635,Observed!$C$2:$C$2369,$C635),"")</f>
        <v>615.03000000000009</v>
      </c>
      <c r="S635" s="41" t="str">
        <f>IF(ISNUMBER(AVERAGEIFS(Observed!S$2:S$2369,Observed!$A$2:$A$2369,$A635,Observed!$C$2:$C$2369,$C635)),AVERAGEIFS(Observed!S$2:S$2369,Observed!$A$2:$A$2369,$A635,Observed!$C$2:$C$2369,$C635),"")</f>
        <v/>
      </c>
      <c r="T635" s="41" t="str">
        <f>IF(ISNUMBER(AVERAGEIFS(Observed!T$2:T$2369,Observed!$A$2:$A$2369,$A635,Observed!$C$2:$C$2369,$C635)),AVERAGEIFS(Observed!T$2:T$2369,Observed!$A$2:$A$2369,$A635,Observed!$C$2:$C$2369,$C635),"")</f>
        <v/>
      </c>
      <c r="U635" s="41" t="str">
        <f>IF(ISNUMBER(AVERAGEIFS(Observed!U$2:U$2369,Observed!$A$2:$A$2369,$A635,Observed!$C$2:$C$2369,$C635)),AVERAGEIFS(Observed!U$2:U$2369,Observed!$A$2:$A$2369,$A635,Observed!$C$2:$C$2369,$C635),"")</f>
        <v/>
      </c>
      <c r="V635" s="40" t="str">
        <f>IF(ISNUMBER(AVERAGEIFS(Observed!V$2:V$2369,Observed!$A$2:$A$2369,$A635,Observed!$C$2:$C$2369,$C635)),AVERAGEIFS(Observed!V$2:V$2369,Observed!$A$2:$A$2369,$A635,Observed!$C$2:$C$2369,$C635),"")</f>
        <v/>
      </c>
      <c r="W635" s="8" t="str">
        <f>IF(ISNUMBER(AVERAGEIFS(Observed!W$2:W$2369,Observed!$A$2:$A$2369,$A635,Observed!$C$2:$C$2369,$C635)),AVERAGEIFS(Observed!W$2:W$2369,Observed!$A$2:$A$2369,$A635,Observed!$C$2:$C$2369,$C635),"")</f>
        <v/>
      </c>
      <c r="X635" s="8" t="str">
        <f>IF(ISNUMBER(AVERAGEIFS(Observed!X$2:X$2369,Observed!$A$2:$A$2369,$A635,Observed!$C$2:$C$2369,$C635)),AVERAGEIFS(Observed!X$2:X$2369,Observed!$A$2:$A$2369,$A635,Observed!$C$2:$C$2369,$C635),"")</f>
        <v/>
      </c>
      <c r="Y635" s="40" t="str">
        <f>IF(ISNUMBER(AVERAGEIFS(Observed!Y$2:Y$2369,Observed!$A$2:$A$2369,$A635,Observed!$C$2:$C$2369,$C635)),AVERAGEIFS(Observed!Y$2:Y$2369,Observed!$A$2:$A$2369,$A635,Observed!$C$2:$C$2369,$C635),"")</f>
        <v/>
      </c>
      <c r="Z635" s="40" t="str">
        <f>IF(ISNUMBER(AVERAGEIFS(Observed!Z$2:Z$2369,Observed!$A$2:$A$2369,$A635,Observed!$C$2:$C$2369,$C635)),AVERAGEIFS(Observed!Z$2:Z$2369,Observed!$A$2:$A$2369,$A635,Observed!$C$2:$C$2369,$C635),"")</f>
        <v/>
      </c>
      <c r="AA635" s="40">
        <f>IF(ISNUMBER(AVERAGEIFS(Observed!AA$2:AA$2369,Observed!$A$2:$A$2369,$A635,Observed!$C$2:$C$2369,$C635)),AVERAGEIFS(Observed!AA$2:AA$2369,Observed!$A$2:$A$2369,$A635,Observed!$C$2:$C$2369,$C635),"")</f>
        <v>9.6466666666666665</v>
      </c>
      <c r="AB635" s="40" t="str">
        <f>IF(ISNUMBER(AVERAGEIFS(Observed!AB$2:AB$2369,Observed!$A$2:$A$2369,$A635,Observed!$C$2:$C$2369,$C635)),AVERAGEIFS(Observed!AB$2:AB$2369,Observed!$A$2:$A$2369,$A635,Observed!$C$2:$C$2369,$C635),"")</f>
        <v/>
      </c>
      <c r="AC635" s="40" t="str">
        <f>IF(ISNUMBER(AVERAGEIFS(Observed!AC$2:AC$2369,Observed!$A$2:$A$2369,$A635,Observed!$C$2:$C$2369,$C635)),AVERAGEIFS(Observed!AC$2:AC$2369,Observed!$A$2:$A$2369,$A635,Observed!$C$2:$C$2369,$C635),"")</f>
        <v/>
      </c>
      <c r="AD635" s="40" t="str">
        <f>IF(ISNUMBER(AVERAGEIFS(Observed!AD$2:AD$2369,Observed!$A$2:$A$2369,$A635,Observed!$C$2:$C$2369,$C635)),AVERAGEIFS(Observed!AD$2:AD$2369,Observed!$A$2:$A$2369,$A635,Observed!$C$2:$C$2369,$C635),"")</f>
        <v/>
      </c>
      <c r="AE635" s="40" t="str">
        <f>IF(ISNUMBER(AVERAGEIFS(Observed!AE$2:AE$2369,Observed!$A$2:$A$2369,$A635,Observed!$C$2:$C$2369,$C635)),AVERAGEIFS(Observed!AE$2:AE$2369,Observed!$A$2:$A$2369,$A635,Observed!$C$2:$C$2369,$C635),"")</f>
        <v/>
      </c>
      <c r="AF635" s="40" t="str">
        <f>IF(ISNUMBER(AVERAGEIFS(Observed!AF$2:AF$2369,Observed!$A$2:$A$2369,$A635,Observed!$C$2:$C$2369,$C635)),AVERAGEIFS(Observed!AF$2:AF$2369,Observed!$A$2:$A$2369,$A635,Observed!$C$2:$C$2369,$C635),"")</f>
        <v/>
      </c>
      <c r="AG635" s="40" t="str">
        <f>IF(ISNUMBER(AVERAGEIFS(Observed!AG$2:AG$2369,Observed!$A$2:$A$2369,$A635,Observed!$C$2:$C$2369,$C635)),AVERAGEIFS(Observed!AG$2:AG$2369,Observed!$A$2:$A$2369,$A635,Observed!$C$2:$C$2369,$C635),"")</f>
        <v/>
      </c>
      <c r="AH635" s="41" t="str">
        <f>IF(ISNUMBER(AVERAGEIFS(Observed!AH$2:AH$2369,Observed!$A$2:$A$2369,$A635,Observed!$C$2:$C$2369,$C635)),AVERAGEIFS(Observed!AH$2:AH$2369,Observed!$A$2:$A$2369,$A635,Observed!$C$2:$C$2369,$C635),"")</f>
        <v/>
      </c>
      <c r="AI635" s="41" t="str">
        <f>IF(ISNUMBER(AVERAGEIFS(Observed!AI$2:AI$2369,Observed!$A$2:$A$2369,$A635,Observed!$C$2:$C$2369,$C635)),AVERAGEIFS(Observed!AI$2:AI$2369,Observed!$A$2:$A$2369,$A635,Observed!$C$2:$C$2369,$C635),"")</f>
        <v/>
      </c>
      <c r="AJ635" s="41" t="str">
        <f>IF(ISNUMBER(AVERAGEIFS(Observed!AJ$2:AJ$2369,Observed!$A$2:$A$2369,$A635,Observed!$C$2:$C$2369,$C635)),AVERAGEIFS(Observed!AJ$2:AJ$2369,Observed!$A$2:$A$2369,$A635,Observed!$C$2:$C$2369,$C635),"")</f>
        <v/>
      </c>
      <c r="AK635" s="40" t="str">
        <f>IF(ISNUMBER(AVERAGEIFS(Observed!AK$2:AK$2369,Observed!$A$2:$A$2369,$A635,Observed!$C$2:$C$2369,$C635)),AVERAGEIFS(Observed!AK$2:AK$2369,Observed!$A$2:$A$2369,$A635,Observed!$C$2:$C$2369,$C635),"")</f>
        <v/>
      </c>
      <c r="AL635" s="41" t="str">
        <f>IF(ISNUMBER(AVERAGEIFS(Observed!AL$2:AL$2369,Observed!$A$2:$A$2369,$A635,Observed!$C$2:$C$2369,$C635)),AVERAGEIFS(Observed!AL$2:AL$2369,Observed!$A$2:$A$2369,$A635,Observed!$C$2:$C$2369,$C635),"")</f>
        <v/>
      </c>
      <c r="AM635" s="40" t="str">
        <f>IF(ISNUMBER(AVERAGEIFS(Observed!AM$2:AM$2369,Observed!$A$2:$A$2369,$A635,Observed!$C$2:$C$2369,$C635)),AVERAGEIFS(Observed!AM$2:AM$2369,Observed!$A$2:$A$2369,$A635,Observed!$C$2:$C$2369,$C635),"")</f>
        <v/>
      </c>
      <c r="AN635" s="40" t="str">
        <f>IF(ISNUMBER(AVERAGEIFS(Observed!AN$2:AN$2369,Observed!$A$2:$A$2369,$A635,Observed!$C$2:$C$2369,$C635)),AVERAGEIFS(Observed!AN$2:AN$2369,Observed!$A$2:$A$2369,$A635,Observed!$C$2:$C$2369,$C635),"")</f>
        <v/>
      </c>
      <c r="AO635" s="40" t="str">
        <f>IF(ISNUMBER(AVERAGEIFS(Observed!AO$2:AO$2369,Observed!$A$2:$A$2369,$A635,Observed!$C$2:$C$2369,$C635)),AVERAGEIFS(Observed!AO$2:AO$2369,Observed!$A$2:$A$2369,$A635,Observed!$C$2:$C$2369,$C635),"")</f>
        <v/>
      </c>
      <c r="AP635" s="41" t="str">
        <f>IF(ISNUMBER(AVERAGEIFS(Observed!AP$2:AP$2369,Observed!$A$2:$A$2369,$A635,Observed!$C$2:$C$2369,$C635)),AVERAGEIFS(Observed!AP$2:AP$2369,Observed!$A$2:$A$2369,$A635,Observed!$C$2:$C$2369,$C635),"")</f>
        <v/>
      </c>
      <c r="AQ635" s="40" t="str">
        <f>IF(ISNUMBER(AVERAGEIFS(Observed!AQ$2:AQ$2369,Observed!$A$2:$A$2369,$A635,Observed!$C$2:$C$2369,$C635)),AVERAGEIFS(Observed!AQ$2:AQ$2369,Observed!$A$2:$A$2369,$A635,Observed!$C$2:$C$2369,$C635),"")</f>
        <v/>
      </c>
      <c r="AR635" s="40" t="str">
        <f>IF(ISNUMBER(AVERAGEIFS(Observed!AR$2:AR$2369,Observed!$A$2:$A$2369,$A635,Observed!$C$2:$C$2369,$C635)),AVERAGEIFS(Observed!AR$2:AR$2369,Observed!$A$2:$A$2369,$A635,Observed!$C$2:$C$2369,$C635),"")</f>
        <v/>
      </c>
      <c r="AS635" s="3">
        <f>COUNTIFS(Observed!$A$2:$A$2369,$A635,Observed!$C$2:$C$2369,$C635)</f>
        <v>3</v>
      </c>
      <c r="AT635" s="3">
        <f t="shared" si="10"/>
        <v>4</v>
      </c>
    </row>
    <row r="636" spans="1:46" x14ac:dyDescent="0.25">
      <c r="A636" t="s">
        <v>69</v>
      </c>
      <c r="B636" t="s">
        <v>68</v>
      </c>
      <c r="C636" s="7">
        <v>42327</v>
      </c>
      <c r="D636" t="s">
        <v>101</v>
      </c>
      <c r="F636">
        <v>0</v>
      </c>
      <c r="J636" t="s">
        <v>97</v>
      </c>
      <c r="K636" t="s">
        <v>79</v>
      </c>
      <c r="L636">
        <v>7</v>
      </c>
      <c r="M636" t="s">
        <v>74</v>
      </c>
      <c r="N636" s="39">
        <f>IF(ISNUMBER(AVERAGEIFS(Observed!N$2:N$2369,Observed!$A$2:$A$2369,$A636,Observed!$C$2:$C$2369,$C636)),AVERAGEIFS(Observed!N$2:N$2369,Observed!$A$2:$A$2369,$A636,Observed!$C$2:$C$2369,$C636),"")</f>
        <v>710.86666666666679</v>
      </c>
      <c r="O636" s="40">
        <f>IF(ISNUMBER(AVERAGEIFS(Observed!O$2:O$2369,Observed!$A$2:$A$2369,$A636,Observed!$C$2:$C$2369,$C636)),AVERAGEIFS(Observed!O$2:O$2369,Observed!$A$2:$A$2369,$A636,Observed!$C$2:$C$2369,$C636),"")</f>
        <v>71.086666666666673</v>
      </c>
      <c r="P636" s="40" t="str">
        <f>IF(ISNUMBER(AVERAGEIFS(Observed!P$2:P$2369,Observed!$A$2:$A$2369,$A636,Observed!$C$2:$C$2369,$C636)),AVERAGEIFS(Observed!P$2:P$2369,Observed!$A$2:$A$2369,$A636,Observed!$C$2:$C$2369,$C636),"")</f>
        <v/>
      </c>
      <c r="Q636" s="40" t="str">
        <f>IF(ISNUMBER(AVERAGEIFS(Observed!Q$2:Q$2369,Observed!$A$2:$A$2369,$A636,Observed!$C$2:$C$2369,$C636)),AVERAGEIFS(Observed!Q$2:Q$2369,Observed!$A$2:$A$2369,$A636,Observed!$C$2:$C$2369,$C636),"")</f>
        <v/>
      </c>
      <c r="R636" s="40" t="str">
        <f>IF(ISNUMBER(AVERAGEIFS(Observed!R$2:R$2369,Observed!$A$2:$A$2369,$A636,Observed!$C$2:$C$2369,$C636)),AVERAGEIFS(Observed!R$2:R$2369,Observed!$A$2:$A$2369,$A636,Observed!$C$2:$C$2369,$C636),"")</f>
        <v/>
      </c>
      <c r="S636" s="41" t="str">
        <f>IF(ISNUMBER(AVERAGEIFS(Observed!S$2:S$2369,Observed!$A$2:$A$2369,$A636,Observed!$C$2:$C$2369,$C636)),AVERAGEIFS(Observed!S$2:S$2369,Observed!$A$2:$A$2369,$A636,Observed!$C$2:$C$2369,$C636),"")</f>
        <v/>
      </c>
      <c r="T636" s="41" t="str">
        <f>IF(ISNUMBER(AVERAGEIFS(Observed!T$2:T$2369,Observed!$A$2:$A$2369,$A636,Observed!$C$2:$C$2369,$C636)),AVERAGEIFS(Observed!T$2:T$2369,Observed!$A$2:$A$2369,$A636,Observed!$C$2:$C$2369,$C636),"")</f>
        <v/>
      </c>
      <c r="U636" s="41" t="str">
        <f>IF(ISNUMBER(AVERAGEIFS(Observed!U$2:U$2369,Observed!$A$2:$A$2369,$A636,Observed!$C$2:$C$2369,$C636)),AVERAGEIFS(Observed!U$2:U$2369,Observed!$A$2:$A$2369,$A636,Observed!$C$2:$C$2369,$C636),"")</f>
        <v/>
      </c>
      <c r="V636" s="40" t="str">
        <f>IF(ISNUMBER(AVERAGEIFS(Observed!V$2:V$2369,Observed!$A$2:$A$2369,$A636,Observed!$C$2:$C$2369,$C636)),AVERAGEIFS(Observed!V$2:V$2369,Observed!$A$2:$A$2369,$A636,Observed!$C$2:$C$2369,$C636),"")</f>
        <v/>
      </c>
      <c r="W636" s="8" t="str">
        <f>IF(ISNUMBER(AVERAGEIFS(Observed!W$2:W$2369,Observed!$A$2:$A$2369,$A636,Observed!$C$2:$C$2369,$C636)),AVERAGEIFS(Observed!W$2:W$2369,Observed!$A$2:$A$2369,$A636,Observed!$C$2:$C$2369,$C636),"")</f>
        <v/>
      </c>
      <c r="X636" s="8" t="str">
        <f>IF(ISNUMBER(AVERAGEIFS(Observed!X$2:X$2369,Observed!$A$2:$A$2369,$A636,Observed!$C$2:$C$2369,$C636)),AVERAGEIFS(Observed!X$2:X$2369,Observed!$A$2:$A$2369,$A636,Observed!$C$2:$C$2369,$C636),"")</f>
        <v/>
      </c>
      <c r="Y636" s="40" t="str">
        <f>IF(ISNUMBER(AVERAGEIFS(Observed!Y$2:Y$2369,Observed!$A$2:$A$2369,$A636,Observed!$C$2:$C$2369,$C636)),AVERAGEIFS(Observed!Y$2:Y$2369,Observed!$A$2:$A$2369,$A636,Observed!$C$2:$C$2369,$C636),"")</f>
        <v/>
      </c>
      <c r="Z636" s="40" t="str">
        <f>IF(ISNUMBER(AVERAGEIFS(Observed!Z$2:Z$2369,Observed!$A$2:$A$2369,$A636,Observed!$C$2:$C$2369,$C636)),AVERAGEIFS(Observed!Z$2:Z$2369,Observed!$A$2:$A$2369,$A636,Observed!$C$2:$C$2369,$C636),"")</f>
        <v/>
      </c>
      <c r="AA636" s="40" t="str">
        <f>IF(ISNUMBER(AVERAGEIFS(Observed!AA$2:AA$2369,Observed!$A$2:$A$2369,$A636,Observed!$C$2:$C$2369,$C636)),AVERAGEIFS(Observed!AA$2:AA$2369,Observed!$A$2:$A$2369,$A636,Observed!$C$2:$C$2369,$C636),"")</f>
        <v/>
      </c>
      <c r="AB636" s="40" t="str">
        <f>IF(ISNUMBER(AVERAGEIFS(Observed!AB$2:AB$2369,Observed!$A$2:$A$2369,$A636,Observed!$C$2:$C$2369,$C636)),AVERAGEIFS(Observed!AB$2:AB$2369,Observed!$A$2:$A$2369,$A636,Observed!$C$2:$C$2369,$C636),"")</f>
        <v/>
      </c>
      <c r="AC636" s="40" t="str">
        <f>IF(ISNUMBER(AVERAGEIFS(Observed!AC$2:AC$2369,Observed!$A$2:$A$2369,$A636,Observed!$C$2:$C$2369,$C636)),AVERAGEIFS(Observed!AC$2:AC$2369,Observed!$A$2:$A$2369,$A636,Observed!$C$2:$C$2369,$C636),"")</f>
        <v/>
      </c>
      <c r="AD636" s="40" t="str">
        <f>IF(ISNUMBER(AVERAGEIFS(Observed!AD$2:AD$2369,Observed!$A$2:$A$2369,$A636,Observed!$C$2:$C$2369,$C636)),AVERAGEIFS(Observed!AD$2:AD$2369,Observed!$A$2:$A$2369,$A636,Observed!$C$2:$C$2369,$C636),"")</f>
        <v/>
      </c>
      <c r="AE636" s="40" t="str">
        <f>IF(ISNUMBER(AVERAGEIFS(Observed!AE$2:AE$2369,Observed!$A$2:$A$2369,$A636,Observed!$C$2:$C$2369,$C636)),AVERAGEIFS(Observed!AE$2:AE$2369,Observed!$A$2:$A$2369,$A636,Observed!$C$2:$C$2369,$C636),"")</f>
        <v/>
      </c>
      <c r="AF636" s="40" t="str">
        <f>IF(ISNUMBER(AVERAGEIFS(Observed!AF$2:AF$2369,Observed!$A$2:$A$2369,$A636,Observed!$C$2:$C$2369,$C636)),AVERAGEIFS(Observed!AF$2:AF$2369,Observed!$A$2:$A$2369,$A636,Observed!$C$2:$C$2369,$C636),"")</f>
        <v/>
      </c>
      <c r="AG636" s="40" t="str">
        <f>IF(ISNUMBER(AVERAGEIFS(Observed!AG$2:AG$2369,Observed!$A$2:$A$2369,$A636,Observed!$C$2:$C$2369,$C636)),AVERAGEIFS(Observed!AG$2:AG$2369,Observed!$A$2:$A$2369,$A636,Observed!$C$2:$C$2369,$C636),"")</f>
        <v/>
      </c>
      <c r="AH636" s="41" t="str">
        <f>IF(ISNUMBER(AVERAGEIFS(Observed!AH$2:AH$2369,Observed!$A$2:$A$2369,$A636,Observed!$C$2:$C$2369,$C636)),AVERAGEIFS(Observed!AH$2:AH$2369,Observed!$A$2:$A$2369,$A636,Observed!$C$2:$C$2369,$C636),"")</f>
        <v/>
      </c>
      <c r="AI636" s="41" t="str">
        <f>IF(ISNUMBER(AVERAGEIFS(Observed!AI$2:AI$2369,Observed!$A$2:$A$2369,$A636,Observed!$C$2:$C$2369,$C636)),AVERAGEIFS(Observed!AI$2:AI$2369,Observed!$A$2:$A$2369,$A636,Observed!$C$2:$C$2369,$C636),"")</f>
        <v/>
      </c>
      <c r="AJ636" s="41" t="str">
        <f>IF(ISNUMBER(AVERAGEIFS(Observed!AJ$2:AJ$2369,Observed!$A$2:$A$2369,$A636,Observed!$C$2:$C$2369,$C636)),AVERAGEIFS(Observed!AJ$2:AJ$2369,Observed!$A$2:$A$2369,$A636,Observed!$C$2:$C$2369,$C636),"")</f>
        <v/>
      </c>
      <c r="AK636" s="40" t="str">
        <f>IF(ISNUMBER(AVERAGEIFS(Observed!AK$2:AK$2369,Observed!$A$2:$A$2369,$A636,Observed!$C$2:$C$2369,$C636)),AVERAGEIFS(Observed!AK$2:AK$2369,Observed!$A$2:$A$2369,$A636,Observed!$C$2:$C$2369,$C636),"")</f>
        <v/>
      </c>
      <c r="AL636" s="41" t="str">
        <f>IF(ISNUMBER(AVERAGEIFS(Observed!AL$2:AL$2369,Observed!$A$2:$A$2369,$A636,Observed!$C$2:$C$2369,$C636)),AVERAGEIFS(Observed!AL$2:AL$2369,Observed!$A$2:$A$2369,$A636,Observed!$C$2:$C$2369,$C636),"")</f>
        <v/>
      </c>
      <c r="AM636" s="40" t="str">
        <f>IF(ISNUMBER(AVERAGEIFS(Observed!AM$2:AM$2369,Observed!$A$2:$A$2369,$A636,Observed!$C$2:$C$2369,$C636)),AVERAGEIFS(Observed!AM$2:AM$2369,Observed!$A$2:$A$2369,$A636,Observed!$C$2:$C$2369,$C636),"")</f>
        <v/>
      </c>
      <c r="AN636" s="40" t="str">
        <f>IF(ISNUMBER(AVERAGEIFS(Observed!AN$2:AN$2369,Observed!$A$2:$A$2369,$A636,Observed!$C$2:$C$2369,$C636)),AVERAGEIFS(Observed!AN$2:AN$2369,Observed!$A$2:$A$2369,$A636,Observed!$C$2:$C$2369,$C636),"")</f>
        <v/>
      </c>
      <c r="AO636" s="40" t="str">
        <f>IF(ISNUMBER(AVERAGEIFS(Observed!AO$2:AO$2369,Observed!$A$2:$A$2369,$A636,Observed!$C$2:$C$2369,$C636)),AVERAGEIFS(Observed!AO$2:AO$2369,Observed!$A$2:$A$2369,$A636,Observed!$C$2:$C$2369,$C636),"")</f>
        <v/>
      </c>
      <c r="AP636" s="41" t="str">
        <f>IF(ISNUMBER(AVERAGEIFS(Observed!AP$2:AP$2369,Observed!$A$2:$A$2369,$A636,Observed!$C$2:$C$2369,$C636)),AVERAGEIFS(Observed!AP$2:AP$2369,Observed!$A$2:$A$2369,$A636,Observed!$C$2:$C$2369,$C636),"")</f>
        <v/>
      </c>
      <c r="AQ636" s="40" t="str">
        <f>IF(ISNUMBER(AVERAGEIFS(Observed!AQ$2:AQ$2369,Observed!$A$2:$A$2369,$A636,Observed!$C$2:$C$2369,$C636)),AVERAGEIFS(Observed!AQ$2:AQ$2369,Observed!$A$2:$A$2369,$A636,Observed!$C$2:$C$2369,$C636),"")</f>
        <v/>
      </c>
      <c r="AR636" s="40" t="str">
        <f>IF(ISNUMBER(AVERAGEIFS(Observed!AR$2:AR$2369,Observed!$A$2:$A$2369,$A636,Observed!$C$2:$C$2369,$C636)),AVERAGEIFS(Observed!AR$2:AR$2369,Observed!$A$2:$A$2369,$A636,Observed!$C$2:$C$2369,$C636),"")</f>
        <v/>
      </c>
      <c r="AS636" s="3">
        <f>COUNTIFS(Observed!$A$2:$A$2369,$A636,Observed!$C$2:$C$2369,$C636)</f>
        <v>3</v>
      </c>
      <c r="AT636" s="3">
        <f t="shared" si="10"/>
        <v>1</v>
      </c>
    </row>
    <row r="637" spans="1:46" x14ac:dyDescent="0.25">
      <c r="A637" t="s">
        <v>71</v>
      </c>
      <c r="B637" t="s">
        <v>68</v>
      </c>
      <c r="C637" s="7">
        <v>42327</v>
      </c>
      <c r="D637" t="s">
        <v>101</v>
      </c>
      <c r="F637">
        <v>50</v>
      </c>
      <c r="J637" t="s">
        <v>97</v>
      </c>
      <c r="K637" t="s">
        <v>79</v>
      </c>
      <c r="L637">
        <v>7</v>
      </c>
      <c r="M637" t="s">
        <v>74</v>
      </c>
      <c r="N637" s="39">
        <f>IF(ISNUMBER(AVERAGEIFS(Observed!N$2:N$2369,Observed!$A$2:$A$2369,$A637,Observed!$C$2:$C$2369,$C637)),AVERAGEIFS(Observed!N$2:N$2369,Observed!$A$2:$A$2369,$A637,Observed!$C$2:$C$2369,$C637),"")</f>
        <v>768.19999999999993</v>
      </c>
      <c r="O637" s="40">
        <f>IF(ISNUMBER(AVERAGEIFS(Observed!O$2:O$2369,Observed!$A$2:$A$2369,$A637,Observed!$C$2:$C$2369,$C637)),AVERAGEIFS(Observed!O$2:O$2369,Observed!$A$2:$A$2369,$A637,Observed!$C$2:$C$2369,$C637),"")</f>
        <v>76.820000000000007</v>
      </c>
      <c r="P637" s="40" t="str">
        <f>IF(ISNUMBER(AVERAGEIFS(Observed!P$2:P$2369,Observed!$A$2:$A$2369,$A637,Observed!$C$2:$C$2369,$C637)),AVERAGEIFS(Observed!P$2:P$2369,Observed!$A$2:$A$2369,$A637,Observed!$C$2:$C$2369,$C637),"")</f>
        <v/>
      </c>
      <c r="Q637" s="40" t="str">
        <f>IF(ISNUMBER(AVERAGEIFS(Observed!Q$2:Q$2369,Observed!$A$2:$A$2369,$A637,Observed!$C$2:$C$2369,$C637)),AVERAGEIFS(Observed!Q$2:Q$2369,Observed!$A$2:$A$2369,$A637,Observed!$C$2:$C$2369,$C637),"")</f>
        <v/>
      </c>
      <c r="R637" s="40" t="str">
        <f>IF(ISNUMBER(AVERAGEIFS(Observed!R$2:R$2369,Observed!$A$2:$A$2369,$A637,Observed!$C$2:$C$2369,$C637)),AVERAGEIFS(Observed!R$2:R$2369,Observed!$A$2:$A$2369,$A637,Observed!$C$2:$C$2369,$C637),"")</f>
        <v/>
      </c>
      <c r="S637" s="41" t="str">
        <f>IF(ISNUMBER(AVERAGEIFS(Observed!S$2:S$2369,Observed!$A$2:$A$2369,$A637,Observed!$C$2:$C$2369,$C637)),AVERAGEIFS(Observed!S$2:S$2369,Observed!$A$2:$A$2369,$A637,Observed!$C$2:$C$2369,$C637),"")</f>
        <v/>
      </c>
      <c r="T637" s="41" t="str">
        <f>IF(ISNUMBER(AVERAGEIFS(Observed!T$2:T$2369,Observed!$A$2:$A$2369,$A637,Observed!$C$2:$C$2369,$C637)),AVERAGEIFS(Observed!T$2:T$2369,Observed!$A$2:$A$2369,$A637,Observed!$C$2:$C$2369,$C637),"")</f>
        <v/>
      </c>
      <c r="U637" s="41" t="str">
        <f>IF(ISNUMBER(AVERAGEIFS(Observed!U$2:U$2369,Observed!$A$2:$A$2369,$A637,Observed!$C$2:$C$2369,$C637)),AVERAGEIFS(Observed!U$2:U$2369,Observed!$A$2:$A$2369,$A637,Observed!$C$2:$C$2369,$C637),"")</f>
        <v/>
      </c>
      <c r="V637" s="40" t="str">
        <f>IF(ISNUMBER(AVERAGEIFS(Observed!V$2:V$2369,Observed!$A$2:$A$2369,$A637,Observed!$C$2:$C$2369,$C637)),AVERAGEIFS(Observed!V$2:V$2369,Observed!$A$2:$A$2369,$A637,Observed!$C$2:$C$2369,$C637),"")</f>
        <v/>
      </c>
      <c r="W637" s="8" t="str">
        <f>IF(ISNUMBER(AVERAGEIFS(Observed!W$2:W$2369,Observed!$A$2:$A$2369,$A637,Observed!$C$2:$C$2369,$C637)),AVERAGEIFS(Observed!W$2:W$2369,Observed!$A$2:$A$2369,$A637,Observed!$C$2:$C$2369,$C637),"")</f>
        <v/>
      </c>
      <c r="X637" s="8" t="str">
        <f>IF(ISNUMBER(AVERAGEIFS(Observed!X$2:X$2369,Observed!$A$2:$A$2369,$A637,Observed!$C$2:$C$2369,$C637)),AVERAGEIFS(Observed!X$2:X$2369,Observed!$A$2:$A$2369,$A637,Observed!$C$2:$C$2369,$C637),"")</f>
        <v/>
      </c>
      <c r="Y637" s="40" t="str">
        <f>IF(ISNUMBER(AVERAGEIFS(Observed!Y$2:Y$2369,Observed!$A$2:$A$2369,$A637,Observed!$C$2:$C$2369,$C637)),AVERAGEIFS(Observed!Y$2:Y$2369,Observed!$A$2:$A$2369,$A637,Observed!$C$2:$C$2369,$C637),"")</f>
        <v/>
      </c>
      <c r="Z637" s="40" t="str">
        <f>IF(ISNUMBER(AVERAGEIFS(Observed!Z$2:Z$2369,Observed!$A$2:$A$2369,$A637,Observed!$C$2:$C$2369,$C637)),AVERAGEIFS(Observed!Z$2:Z$2369,Observed!$A$2:$A$2369,$A637,Observed!$C$2:$C$2369,$C637),"")</f>
        <v/>
      </c>
      <c r="AA637" s="40" t="str">
        <f>IF(ISNUMBER(AVERAGEIFS(Observed!AA$2:AA$2369,Observed!$A$2:$A$2369,$A637,Observed!$C$2:$C$2369,$C637)),AVERAGEIFS(Observed!AA$2:AA$2369,Observed!$A$2:$A$2369,$A637,Observed!$C$2:$C$2369,$C637),"")</f>
        <v/>
      </c>
      <c r="AB637" s="40" t="str">
        <f>IF(ISNUMBER(AVERAGEIFS(Observed!AB$2:AB$2369,Observed!$A$2:$A$2369,$A637,Observed!$C$2:$C$2369,$C637)),AVERAGEIFS(Observed!AB$2:AB$2369,Observed!$A$2:$A$2369,$A637,Observed!$C$2:$C$2369,$C637),"")</f>
        <v/>
      </c>
      <c r="AC637" s="40" t="str">
        <f>IF(ISNUMBER(AVERAGEIFS(Observed!AC$2:AC$2369,Observed!$A$2:$A$2369,$A637,Observed!$C$2:$C$2369,$C637)),AVERAGEIFS(Observed!AC$2:AC$2369,Observed!$A$2:$A$2369,$A637,Observed!$C$2:$C$2369,$C637),"")</f>
        <v/>
      </c>
      <c r="AD637" s="40" t="str">
        <f>IF(ISNUMBER(AVERAGEIFS(Observed!AD$2:AD$2369,Observed!$A$2:$A$2369,$A637,Observed!$C$2:$C$2369,$C637)),AVERAGEIFS(Observed!AD$2:AD$2369,Observed!$A$2:$A$2369,$A637,Observed!$C$2:$C$2369,$C637),"")</f>
        <v/>
      </c>
      <c r="AE637" s="40" t="str">
        <f>IF(ISNUMBER(AVERAGEIFS(Observed!AE$2:AE$2369,Observed!$A$2:$A$2369,$A637,Observed!$C$2:$C$2369,$C637)),AVERAGEIFS(Observed!AE$2:AE$2369,Observed!$A$2:$A$2369,$A637,Observed!$C$2:$C$2369,$C637),"")</f>
        <v/>
      </c>
      <c r="AF637" s="40" t="str">
        <f>IF(ISNUMBER(AVERAGEIFS(Observed!AF$2:AF$2369,Observed!$A$2:$A$2369,$A637,Observed!$C$2:$C$2369,$C637)),AVERAGEIFS(Observed!AF$2:AF$2369,Observed!$A$2:$A$2369,$A637,Observed!$C$2:$C$2369,$C637),"")</f>
        <v/>
      </c>
      <c r="AG637" s="40" t="str">
        <f>IF(ISNUMBER(AVERAGEIFS(Observed!AG$2:AG$2369,Observed!$A$2:$A$2369,$A637,Observed!$C$2:$C$2369,$C637)),AVERAGEIFS(Observed!AG$2:AG$2369,Observed!$A$2:$A$2369,$A637,Observed!$C$2:$C$2369,$C637),"")</f>
        <v/>
      </c>
      <c r="AH637" s="41" t="str">
        <f>IF(ISNUMBER(AVERAGEIFS(Observed!AH$2:AH$2369,Observed!$A$2:$A$2369,$A637,Observed!$C$2:$C$2369,$C637)),AVERAGEIFS(Observed!AH$2:AH$2369,Observed!$A$2:$A$2369,$A637,Observed!$C$2:$C$2369,$C637),"")</f>
        <v/>
      </c>
      <c r="AI637" s="41" t="str">
        <f>IF(ISNUMBER(AVERAGEIFS(Observed!AI$2:AI$2369,Observed!$A$2:$A$2369,$A637,Observed!$C$2:$C$2369,$C637)),AVERAGEIFS(Observed!AI$2:AI$2369,Observed!$A$2:$A$2369,$A637,Observed!$C$2:$C$2369,$C637),"")</f>
        <v/>
      </c>
      <c r="AJ637" s="41" t="str">
        <f>IF(ISNUMBER(AVERAGEIFS(Observed!AJ$2:AJ$2369,Observed!$A$2:$A$2369,$A637,Observed!$C$2:$C$2369,$C637)),AVERAGEIFS(Observed!AJ$2:AJ$2369,Observed!$A$2:$A$2369,$A637,Observed!$C$2:$C$2369,$C637),"")</f>
        <v/>
      </c>
      <c r="AK637" s="40" t="str">
        <f>IF(ISNUMBER(AVERAGEIFS(Observed!AK$2:AK$2369,Observed!$A$2:$A$2369,$A637,Observed!$C$2:$C$2369,$C637)),AVERAGEIFS(Observed!AK$2:AK$2369,Observed!$A$2:$A$2369,$A637,Observed!$C$2:$C$2369,$C637),"")</f>
        <v/>
      </c>
      <c r="AL637" s="41" t="str">
        <f>IF(ISNUMBER(AVERAGEIFS(Observed!AL$2:AL$2369,Observed!$A$2:$A$2369,$A637,Observed!$C$2:$C$2369,$C637)),AVERAGEIFS(Observed!AL$2:AL$2369,Observed!$A$2:$A$2369,$A637,Observed!$C$2:$C$2369,$C637),"")</f>
        <v/>
      </c>
      <c r="AM637" s="40" t="str">
        <f>IF(ISNUMBER(AVERAGEIFS(Observed!AM$2:AM$2369,Observed!$A$2:$A$2369,$A637,Observed!$C$2:$C$2369,$C637)),AVERAGEIFS(Observed!AM$2:AM$2369,Observed!$A$2:$A$2369,$A637,Observed!$C$2:$C$2369,$C637),"")</f>
        <v/>
      </c>
      <c r="AN637" s="40" t="str">
        <f>IF(ISNUMBER(AVERAGEIFS(Observed!AN$2:AN$2369,Observed!$A$2:$A$2369,$A637,Observed!$C$2:$C$2369,$C637)),AVERAGEIFS(Observed!AN$2:AN$2369,Observed!$A$2:$A$2369,$A637,Observed!$C$2:$C$2369,$C637),"")</f>
        <v/>
      </c>
      <c r="AO637" s="40" t="str">
        <f>IF(ISNUMBER(AVERAGEIFS(Observed!AO$2:AO$2369,Observed!$A$2:$A$2369,$A637,Observed!$C$2:$C$2369,$C637)),AVERAGEIFS(Observed!AO$2:AO$2369,Observed!$A$2:$A$2369,$A637,Observed!$C$2:$C$2369,$C637),"")</f>
        <v/>
      </c>
      <c r="AP637" s="41" t="str">
        <f>IF(ISNUMBER(AVERAGEIFS(Observed!AP$2:AP$2369,Observed!$A$2:$A$2369,$A637,Observed!$C$2:$C$2369,$C637)),AVERAGEIFS(Observed!AP$2:AP$2369,Observed!$A$2:$A$2369,$A637,Observed!$C$2:$C$2369,$C637),"")</f>
        <v/>
      </c>
      <c r="AQ637" s="40" t="str">
        <f>IF(ISNUMBER(AVERAGEIFS(Observed!AQ$2:AQ$2369,Observed!$A$2:$A$2369,$A637,Observed!$C$2:$C$2369,$C637)),AVERAGEIFS(Observed!AQ$2:AQ$2369,Observed!$A$2:$A$2369,$A637,Observed!$C$2:$C$2369,$C637),"")</f>
        <v/>
      </c>
      <c r="AR637" s="40" t="str">
        <f>IF(ISNUMBER(AVERAGEIFS(Observed!AR$2:AR$2369,Observed!$A$2:$A$2369,$A637,Observed!$C$2:$C$2369,$C637)),AVERAGEIFS(Observed!AR$2:AR$2369,Observed!$A$2:$A$2369,$A637,Observed!$C$2:$C$2369,$C637),"")</f>
        <v/>
      </c>
      <c r="AS637" s="3">
        <f>COUNTIFS(Observed!$A$2:$A$2369,$A637,Observed!$C$2:$C$2369,$C637)</f>
        <v>3</v>
      </c>
      <c r="AT637" s="3">
        <f t="shared" si="10"/>
        <v>1</v>
      </c>
    </row>
    <row r="638" spans="1:46" x14ac:dyDescent="0.25">
      <c r="A638" t="s">
        <v>70</v>
      </c>
      <c r="B638" t="s">
        <v>68</v>
      </c>
      <c r="C638" s="7">
        <v>42327</v>
      </c>
      <c r="D638" t="s">
        <v>101</v>
      </c>
      <c r="F638">
        <v>100</v>
      </c>
      <c r="J638" t="s">
        <v>97</v>
      </c>
      <c r="K638" t="s">
        <v>79</v>
      </c>
      <c r="L638">
        <v>7</v>
      </c>
      <c r="M638" t="s">
        <v>74</v>
      </c>
      <c r="N638" s="39">
        <f>IF(ISNUMBER(AVERAGEIFS(Observed!N$2:N$2369,Observed!$A$2:$A$2369,$A638,Observed!$C$2:$C$2369,$C638)),AVERAGEIFS(Observed!N$2:N$2369,Observed!$A$2:$A$2369,$A638,Observed!$C$2:$C$2369,$C638),"")</f>
        <v>791.13333333333321</v>
      </c>
      <c r="O638" s="40">
        <f>IF(ISNUMBER(AVERAGEIFS(Observed!O$2:O$2369,Observed!$A$2:$A$2369,$A638,Observed!$C$2:$C$2369,$C638)),AVERAGEIFS(Observed!O$2:O$2369,Observed!$A$2:$A$2369,$A638,Observed!$C$2:$C$2369,$C638),"")</f>
        <v>79.11333333333333</v>
      </c>
      <c r="P638" s="40" t="str">
        <f>IF(ISNUMBER(AVERAGEIFS(Observed!P$2:P$2369,Observed!$A$2:$A$2369,$A638,Observed!$C$2:$C$2369,$C638)),AVERAGEIFS(Observed!P$2:P$2369,Observed!$A$2:$A$2369,$A638,Observed!$C$2:$C$2369,$C638),"")</f>
        <v/>
      </c>
      <c r="Q638" s="40" t="str">
        <f>IF(ISNUMBER(AVERAGEIFS(Observed!Q$2:Q$2369,Observed!$A$2:$A$2369,$A638,Observed!$C$2:$C$2369,$C638)),AVERAGEIFS(Observed!Q$2:Q$2369,Observed!$A$2:$A$2369,$A638,Observed!$C$2:$C$2369,$C638),"")</f>
        <v/>
      </c>
      <c r="R638" s="40" t="str">
        <f>IF(ISNUMBER(AVERAGEIFS(Observed!R$2:R$2369,Observed!$A$2:$A$2369,$A638,Observed!$C$2:$C$2369,$C638)),AVERAGEIFS(Observed!R$2:R$2369,Observed!$A$2:$A$2369,$A638,Observed!$C$2:$C$2369,$C638),"")</f>
        <v/>
      </c>
      <c r="S638" s="41" t="str">
        <f>IF(ISNUMBER(AVERAGEIFS(Observed!S$2:S$2369,Observed!$A$2:$A$2369,$A638,Observed!$C$2:$C$2369,$C638)),AVERAGEIFS(Observed!S$2:S$2369,Observed!$A$2:$A$2369,$A638,Observed!$C$2:$C$2369,$C638),"")</f>
        <v/>
      </c>
      <c r="T638" s="41" t="str">
        <f>IF(ISNUMBER(AVERAGEIFS(Observed!T$2:T$2369,Observed!$A$2:$A$2369,$A638,Observed!$C$2:$C$2369,$C638)),AVERAGEIFS(Observed!T$2:T$2369,Observed!$A$2:$A$2369,$A638,Observed!$C$2:$C$2369,$C638),"")</f>
        <v/>
      </c>
      <c r="U638" s="41" t="str">
        <f>IF(ISNUMBER(AVERAGEIFS(Observed!U$2:U$2369,Observed!$A$2:$A$2369,$A638,Observed!$C$2:$C$2369,$C638)),AVERAGEIFS(Observed!U$2:U$2369,Observed!$A$2:$A$2369,$A638,Observed!$C$2:$C$2369,$C638),"")</f>
        <v/>
      </c>
      <c r="V638" s="40" t="str">
        <f>IF(ISNUMBER(AVERAGEIFS(Observed!V$2:V$2369,Observed!$A$2:$A$2369,$A638,Observed!$C$2:$C$2369,$C638)),AVERAGEIFS(Observed!V$2:V$2369,Observed!$A$2:$A$2369,$A638,Observed!$C$2:$C$2369,$C638),"")</f>
        <v/>
      </c>
      <c r="W638" s="8" t="str">
        <f>IF(ISNUMBER(AVERAGEIFS(Observed!W$2:W$2369,Observed!$A$2:$A$2369,$A638,Observed!$C$2:$C$2369,$C638)),AVERAGEIFS(Observed!W$2:W$2369,Observed!$A$2:$A$2369,$A638,Observed!$C$2:$C$2369,$C638),"")</f>
        <v/>
      </c>
      <c r="X638" s="8" t="str">
        <f>IF(ISNUMBER(AVERAGEIFS(Observed!X$2:X$2369,Observed!$A$2:$A$2369,$A638,Observed!$C$2:$C$2369,$C638)),AVERAGEIFS(Observed!X$2:X$2369,Observed!$A$2:$A$2369,$A638,Observed!$C$2:$C$2369,$C638),"")</f>
        <v/>
      </c>
      <c r="Y638" s="40" t="str">
        <f>IF(ISNUMBER(AVERAGEIFS(Observed!Y$2:Y$2369,Observed!$A$2:$A$2369,$A638,Observed!$C$2:$C$2369,$C638)),AVERAGEIFS(Observed!Y$2:Y$2369,Observed!$A$2:$A$2369,$A638,Observed!$C$2:$C$2369,$C638),"")</f>
        <v/>
      </c>
      <c r="Z638" s="40" t="str">
        <f>IF(ISNUMBER(AVERAGEIFS(Observed!Z$2:Z$2369,Observed!$A$2:$A$2369,$A638,Observed!$C$2:$C$2369,$C638)),AVERAGEIFS(Observed!Z$2:Z$2369,Observed!$A$2:$A$2369,$A638,Observed!$C$2:$C$2369,$C638),"")</f>
        <v/>
      </c>
      <c r="AA638" s="40" t="str">
        <f>IF(ISNUMBER(AVERAGEIFS(Observed!AA$2:AA$2369,Observed!$A$2:$A$2369,$A638,Observed!$C$2:$C$2369,$C638)),AVERAGEIFS(Observed!AA$2:AA$2369,Observed!$A$2:$A$2369,$A638,Observed!$C$2:$C$2369,$C638),"")</f>
        <v/>
      </c>
      <c r="AB638" s="40" t="str">
        <f>IF(ISNUMBER(AVERAGEIFS(Observed!AB$2:AB$2369,Observed!$A$2:$A$2369,$A638,Observed!$C$2:$C$2369,$C638)),AVERAGEIFS(Observed!AB$2:AB$2369,Observed!$A$2:$A$2369,$A638,Observed!$C$2:$C$2369,$C638),"")</f>
        <v/>
      </c>
      <c r="AC638" s="40" t="str">
        <f>IF(ISNUMBER(AVERAGEIFS(Observed!AC$2:AC$2369,Observed!$A$2:$A$2369,$A638,Observed!$C$2:$C$2369,$C638)),AVERAGEIFS(Observed!AC$2:AC$2369,Observed!$A$2:$A$2369,$A638,Observed!$C$2:$C$2369,$C638),"")</f>
        <v/>
      </c>
      <c r="AD638" s="40" t="str">
        <f>IF(ISNUMBER(AVERAGEIFS(Observed!AD$2:AD$2369,Observed!$A$2:$A$2369,$A638,Observed!$C$2:$C$2369,$C638)),AVERAGEIFS(Observed!AD$2:AD$2369,Observed!$A$2:$A$2369,$A638,Observed!$C$2:$C$2369,$C638),"")</f>
        <v/>
      </c>
      <c r="AE638" s="40" t="str">
        <f>IF(ISNUMBER(AVERAGEIFS(Observed!AE$2:AE$2369,Observed!$A$2:$A$2369,$A638,Observed!$C$2:$C$2369,$C638)),AVERAGEIFS(Observed!AE$2:AE$2369,Observed!$A$2:$A$2369,$A638,Observed!$C$2:$C$2369,$C638),"")</f>
        <v/>
      </c>
      <c r="AF638" s="40" t="str">
        <f>IF(ISNUMBER(AVERAGEIFS(Observed!AF$2:AF$2369,Observed!$A$2:$A$2369,$A638,Observed!$C$2:$C$2369,$C638)),AVERAGEIFS(Observed!AF$2:AF$2369,Observed!$A$2:$A$2369,$A638,Observed!$C$2:$C$2369,$C638),"")</f>
        <v/>
      </c>
      <c r="AG638" s="40" t="str">
        <f>IF(ISNUMBER(AVERAGEIFS(Observed!AG$2:AG$2369,Observed!$A$2:$A$2369,$A638,Observed!$C$2:$C$2369,$C638)),AVERAGEIFS(Observed!AG$2:AG$2369,Observed!$A$2:$A$2369,$A638,Observed!$C$2:$C$2369,$C638),"")</f>
        <v/>
      </c>
      <c r="AH638" s="41" t="str">
        <f>IF(ISNUMBER(AVERAGEIFS(Observed!AH$2:AH$2369,Observed!$A$2:$A$2369,$A638,Observed!$C$2:$C$2369,$C638)),AVERAGEIFS(Observed!AH$2:AH$2369,Observed!$A$2:$A$2369,$A638,Observed!$C$2:$C$2369,$C638),"")</f>
        <v/>
      </c>
      <c r="AI638" s="41" t="str">
        <f>IF(ISNUMBER(AVERAGEIFS(Observed!AI$2:AI$2369,Observed!$A$2:$A$2369,$A638,Observed!$C$2:$C$2369,$C638)),AVERAGEIFS(Observed!AI$2:AI$2369,Observed!$A$2:$A$2369,$A638,Observed!$C$2:$C$2369,$C638),"")</f>
        <v/>
      </c>
      <c r="AJ638" s="41" t="str">
        <f>IF(ISNUMBER(AVERAGEIFS(Observed!AJ$2:AJ$2369,Observed!$A$2:$A$2369,$A638,Observed!$C$2:$C$2369,$C638)),AVERAGEIFS(Observed!AJ$2:AJ$2369,Observed!$A$2:$A$2369,$A638,Observed!$C$2:$C$2369,$C638),"")</f>
        <v/>
      </c>
      <c r="AK638" s="40" t="str">
        <f>IF(ISNUMBER(AVERAGEIFS(Observed!AK$2:AK$2369,Observed!$A$2:$A$2369,$A638,Observed!$C$2:$C$2369,$C638)),AVERAGEIFS(Observed!AK$2:AK$2369,Observed!$A$2:$A$2369,$A638,Observed!$C$2:$C$2369,$C638),"")</f>
        <v/>
      </c>
      <c r="AL638" s="41" t="str">
        <f>IF(ISNUMBER(AVERAGEIFS(Observed!AL$2:AL$2369,Observed!$A$2:$A$2369,$A638,Observed!$C$2:$C$2369,$C638)),AVERAGEIFS(Observed!AL$2:AL$2369,Observed!$A$2:$A$2369,$A638,Observed!$C$2:$C$2369,$C638),"")</f>
        <v/>
      </c>
      <c r="AM638" s="40" t="str">
        <f>IF(ISNUMBER(AVERAGEIFS(Observed!AM$2:AM$2369,Observed!$A$2:$A$2369,$A638,Observed!$C$2:$C$2369,$C638)),AVERAGEIFS(Observed!AM$2:AM$2369,Observed!$A$2:$A$2369,$A638,Observed!$C$2:$C$2369,$C638),"")</f>
        <v/>
      </c>
      <c r="AN638" s="40" t="str">
        <f>IF(ISNUMBER(AVERAGEIFS(Observed!AN$2:AN$2369,Observed!$A$2:$A$2369,$A638,Observed!$C$2:$C$2369,$C638)),AVERAGEIFS(Observed!AN$2:AN$2369,Observed!$A$2:$A$2369,$A638,Observed!$C$2:$C$2369,$C638),"")</f>
        <v/>
      </c>
      <c r="AO638" s="40" t="str">
        <f>IF(ISNUMBER(AVERAGEIFS(Observed!AO$2:AO$2369,Observed!$A$2:$A$2369,$A638,Observed!$C$2:$C$2369,$C638)),AVERAGEIFS(Observed!AO$2:AO$2369,Observed!$A$2:$A$2369,$A638,Observed!$C$2:$C$2369,$C638),"")</f>
        <v/>
      </c>
      <c r="AP638" s="41" t="str">
        <f>IF(ISNUMBER(AVERAGEIFS(Observed!AP$2:AP$2369,Observed!$A$2:$A$2369,$A638,Observed!$C$2:$C$2369,$C638)),AVERAGEIFS(Observed!AP$2:AP$2369,Observed!$A$2:$A$2369,$A638,Observed!$C$2:$C$2369,$C638),"")</f>
        <v/>
      </c>
      <c r="AQ638" s="40" t="str">
        <f>IF(ISNUMBER(AVERAGEIFS(Observed!AQ$2:AQ$2369,Observed!$A$2:$A$2369,$A638,Observed!$C$2:$C$2369,$C638)),AVERAGEIFS(Observed!AQ$2:AQ$2369,Observed!$A$2:$A$2369,$A638,Observed!$C$2:$C$2369,$C638),"")</f>
        <v/>
      </c>
      <c r="AR638" s="40" t="str">
        <f>IF(ISNUMBER(AVERAGEIFS(Observed!AR$2:AR$2369,Observed!$A$2:$A$2369,$A638,Observed!$C$2:$C$2369,$C638)),AVERAGEIFS(Observed!AR$2:AR$2369,Observed!$A$2:$A$2369,$A638,Observed!$C$2:$C$2369,$C638),"")</f>
        <v/>
      </c>
      <c r="AS638" s="3">
        <f>COUNTIFS(Observed!$A$2:$A$2369,$A638,Observed!$C$2:$C$2369,$C638)</f>
        <v>3</v>
      </c>
      <c r="AT638" s="3">
        <f t="shared" si="10"/>
        <v>1</v>
      </c>
    </row>
    <row r="639" spans="1:46" x14ac:dyDescent="0.25">
      <c r="A639" t="s">
        <v>67</v>
      </c>
      <c r="B639" t="s">
        <v>68</v>
      </c>
      <c r="C639" s="7">
        <v>42327</v>
      </c>
      <c r="D639" t="s">
        <v>101</v>
      </c>
      <c r="F639">
        <v>200</v>
      </c>
      <c r="J639" t="s">
        <v>97</v>
      </c>
      <c r="K639" t="s">
        <v>79</v>
      </c>
      <c r="L639">
        <v>7</v>
      </c>
      <c r="M639" t="s">
        <v>74</v>
      </c>
      <c r="N639" s="39">
        <f>IF(ISNUMBER(AVERAGEIFS(Observed!N$2:N$2369,Observed!$A$2:$A$2369,$A639,Observed!$C$2:$C$2369,$C639)),AVERAGEIFS(Observed!N$2:N$2369,Observed!$A$2:$A$2369,$A639,Observed!$C$2:$C$2369,$C639),"")</f>
        <v>917.26666666666677</v>
      </c>
      <c r="O639" s="40">
        <f>IF(ISNUMBER(AVERAGEIFS(Observed!O$2:O$2369,Observed!$A$2:$A$2369,$A639,Observed!$C$2:$C$2369,$C639)),AVERAGEIFS(Observed!O$2:O$2369,Observed!$A$2:$A$2369,$A639,Observed!$C$2:$C$2369,$C639),"")</f>
        <v>91.726666666666674</v>
      </c>
      <c r="P639" s="40" t="str">
        <f>IF(ISNUMBER(AVERAGEIFS(Observed!P$2:P$2369,Observed!$A$2:$A$2369,$A639,Observed!$C$2:$C$2369,$C639)),AVERAGEIFS(Observed!P$2:P$2369,Observed!$A$2:$A$2369,$A639,Observed!$C$2:$C$2369,$C639),"")</f>
        <v/>
      </c>
      <c r="Q639" s="40" t="str">
        <f>IF(ISNUMBER(AVERAGEIFS(Observed!Q$2:Q$2369,Observed!$A$2:$A$2369,$A639,Observed!$C$2:$C$2369,$C639)),AVERAGEIFS(Observed!Q$2:Q$2369,Observed!$A$2:$A$2369,$A639,Observed!$C$2:$C$2369,$C639),"")</f>
        <v/>
      </c>
      <c r="R639" s="40" t="str">
        <f>IF(ISNUMBER(AVERAGEIFS(Observed!R$2:R$2369,Observed!$A$2:$A$2369,$A639,Observed!$C$2:$C$2369,$C639)),AVERAGEIFS(Observed!R$2:R$2369,Observed!$A$2:$A$2369,$A639,Observed!$C$2:$C$2369,$C639),"")</f>
        <v/>
      </c>
      <c r="S639" s="41" t="str">
        <f>IF(ISNUMBER(AVERAGEIFS(Observed!S$2:S$2369,Observed!$A$2:$A$2369,$A639,Observed!$C$2:$C$2369,$C639)),AVERAGEIFS(Observed!S$2:S$2369,Observed!$A$2:$A$2369,$A639,Observed!$C$2:$C$2369,$C639),"")</f>
        <v/>
      </c>
      <c r="T639" s="41" t="str">
        <f>IF(ISNUMBER(AVERAGEIFS(Observed!T$2:T$2369,Observed!$A$2:$A$2369,$A639,Observed!$C$2:$C$2369,$C639)),AVERAGEIFS(Observed!T$2:T$2369,Observed!$A$2:$A$2369,$A639,Observed!$C$2:$C$2369,$C639),"")</f>
        <v/>
      </c>
      <c r="U639" s="41" t="str">
        <f>IF(ISNUMBER(AVERAGEIFS(Observed!U$2:U$2369,Observed!$A$2:$A$2369,$A639,Observed!$C$2:$C$2369,$C639)),AVERAGEIFS(Observed!U$2:U$2369,Observed!$A$2:$A$2369,$A639,Observed!$C$2:$C$2369,$C639),"")</f>
        <v/>
      </c>
      <c r="V639" s="40" t="str">
        <f>IF(ISNUMBER(AVERAGEIFS(Observed!V$2:V$2369,Observed!$A$2:$A$2369,$A639,Observed!$C$2:$C$2369,$C639)),AVERAGEIFS(Observed!V$2:V$2369,Observed!$A$2:$A$2369,$A639,Observed!$C$2:$C$2369,$C639),"")</f>
        <v/>
      </c>
      <c r="W639" s="8" t="str">
        <f>IF(ISNUMBER(AVERAGEIFS(Observed!W$2:W$2369,Observed!$A$2:$A$2369,$A639,Observed!$C$2:$C$2369,$C639)),AVERAGEIFS(Observed!W$2:W$2369,Observed!$A$2:$A$2369,$A639,Observed!$C$2:$C$2369,$C639),"")</f>
        <v/>
      </c>
      <c r="X639" s="8" t="str">
        <f>IF(ISNUMBER(AVERAGEIFS(Observed!X$2:X$2369,Observed!$A$2:$A$2369,$A639,Observed!$C$2:$C$2369,$C639)),AVERAGEIFS(Observed!X$2:X$2369,Observed!$A$2:$A$2369,$A639,Observed!$C$2:$C$2369,$C639),"")</f>
        <v/>
      </c>
      <c r="Y639" s="40" t="str">
        <f>IF(ISNUMBER(AVERAGEIFS(Observed!Y$2:Y$2369,Observed!$A$2:$A$2369,$A639,Observed!$C$2:$C$2369,$C639)),AVERAGEIFS(Observed!Y$2:Y$2369,Observed!$A$2:$A$2369,$A639,Observed!$C$2:$C$2369,$C639),"")</f>
        <v/>
      </c>
      <c r="Z639" s="40" t="str">
        <f>IF(ISNUMBER(AVERAGEIFS(Observed!Z$2:Z$2369,Observed!$A$2:$A$2369,$A639,Observed!$C$2:$C$2369,$C639)),AVERAGEIFS(Observed!Z$2:Z$2369,Observed!$A$2:$A$2369,$A639,Observed!$C$2:$C$2369,$C639),"")</f>
        <v/>
      </c>
      <c r="AA639" s="40" t="str">
        <f>IF(ISNUMBER(AVERAGEIFS(Observed!AA$2:AA$2369,Observed!$A$2:$A$2369,$A639,Observed!$C$2:$C$2369,$C639)),AVERAGEIFS(Observed!AA$2:AA$2369,Observed!$A$2:$A$2369,$A639,Observed!$C$2:$C$2369,$C639),"")</f>
        <v/>
      </c>
      <c r="AB639" s="40" t="str">
        <f>IF(ISNUMBER(AVERAGEIFS(Observed!AB$2:AB$2369,Observed!$A$2:$A$2369,$A639,Observed!$C$2:$C$2369,$C639)),AVERAGEIFS(Observed!AB$2:AB$2369,Observed!$A$2:$A$2369,$A639,Observed!$C$2:$C$2369,$C639),"")</f>
        <v/>
      </c>
      <c r="AC639" s="40" t="str">
        <f>IF(ISNUMBER(AVERAGEIFS(Observed!AC$2:AC$2369,Observed!$A$2:$A$2369,$A639,Observed!$C$2:$C$2369,$C639)),AVERAGEIFS(Observed!AC$2:AC$2369,Observed!$A$2:$A$2369,$A639,Observed!$C$2:$C$2369,$C639),"")</f>
        <v/>
      </c>
      <c r="AD639" s="40" t="str">
        <f>IF(ISNUMBER(AVERAGEIFS(Observed!AD$2:AD$2369,Observed!$A$2:$A$2369,$A639,Observed!$C$2:$C$2369,$C639)),AVERAGEIFS(Observed!AD$2:AD$2369,Observed!$A$2:$A$2369,$A639,Observed!$C$2:$C$2369,$C639),"")</f>
        <v/>
      </c>
      <c r="AE639" s="40" t="str">
        <f>IF(ISNUMBER(AVERAGEIFS(Observed!AE$2:AE$2369,Observed!$A$2:$A$2369,$A639,Observed!$C$2:$C$2369,$C639)),AVERAGEIFS(Observed!AE$2:AE$2369,Observed!$A$2:$A$2369,$A639,Observed!$C$2:$C$2369,$C639),"")</f>
        <v/>
      </c>
      <c r="AF639" s="40" t="str">
        <f>IF(ISNUMBER(AVERAGEIFS(Observed!AF$2:AF$2369,Observed!$A$2:$A$2369,$A639,Observed!$C$2:$C$2369,$C639)),AVERAGEIFS(Observed!AF$2:AF$2369,Observed!$A$2:$A$2369,$A639,Observed!$C$2:$C$2369,$C639),"")</f>
        <v/>
      </c>
      <c r="AG639" s="40" t="str">
        <f>IF(ISNUMBER(AVERAGEIFS(Observed!AG$2:AG$2369,Observed!$A$2:$A$2369,$A639,Observed!$C$2:$C$2369,$C639)),AVERAGEIFS(Observed!AG$2:AG$2369,Observed!$A$2:$A$2369,$A639,Observed!$C$2:$C$2369,$C639),"")</f>
        <v/>
      </c>
      <c r="AH639" s="41" t="str">
        <f>IF(ISNUMBER(AVERAGEIFS(Observed!AH$2:AH$2369,Observed!$A$2:$A$2369,$A639,Observed!$C$2:$C$2369,$C639)),AVERAGEIFS(Observed!AH$2:AH$2369,Observed!$A$2:$A$2369,$A639,Observed!$C$2:$C$2369,$C639),"")</f>
        <v/>
      </c>
      <c r="AI639" s="41" t="str">
        <f>IF(ISNUMBER(AVERAGEIFS(Observed!AI$2:AI$2369,Observed!$A$2:$A$2369,$A639,Observed!$C$2:$C$2369,$C639)),AVERAGEIFS(Observed!AI$2:AI$2369,Observed!$A$2:$A$2369,$A639,Observed!$C$2:$C$2369,$C639),"")</f>
        <v/>
      </c>
      <c r="AJ639" s="41" t="str">
        <f>IF(ISNUMBER(AVERAGEIFS(Observed!AJ$2:AJ$2369,Observed!$A$2:$A$2369,$A639,Observed!$C$2:$C$2369,$C639)),AVERAGEIFS(Observed!AJ$2:AJ$2369,Observed!$A$2:$A$2369,$A639,Observed!$C$2:$C$2369,$C639),"")</f>
        <v/>
      </c>
      <c r="AK639" s="40" t="str">
        <f>IF(ISNUMBER(AVERAGEIFS(Observed!AK$2:AK$2369,Observed!$A$2:$A$2369,$A639,Observed!$C$2:$C$2369,$C639)),AVERAGEIFS(Observed!AK$2:AK$2369,Observed!$A$2:$A$2369,$A639,Observed!$C$2:$C$2369,$C639),"")</f>
        <v/>
      </c>
      <c r="AL639" s="41" t="str">
        <f>IF(ISNUMBER(AVERAGEIFS(Observed!AL$2:AL$2369,Observed!$A$2:$A$2369,$A639,Observed!$C$2:$C$2369,$C639)),AVERAGEIFS(Observed!AL$2:AL$2369,Observed!$A$2:$A$2369,$A639,Observed!$C$2:$C$2369,$C639),"")</f>
        <v/>
      </c>
      <c r="AM639" s="40" t="str">
        <f>IF(ISNUMBER(AVERAGEIFS(Observed!AM$2:AM$2369,Observed!$A$2:$A$2369,$A639,Observed!$C$2:$C$2369,$C639)),AVERAGEIFS(Observed!AM$2:AM$2369,Observed!$A$2:$A$2369,$A639,Observed!$C$2:$C$2369,$C639),"")</f>
        <v/>
      </c>
      <c r="AN639" s="40" t="str">
        <f>IF(ISNUMBER(AVERAGEIFS(Observed!AN$2:AN$2369,Observed!$A$2:$A$2369,$A639,Observed!$C$2:$C$2369,$C639)),AVERAGEIFS(Observed!AN$2:AN$2369,Observed!$A$2:$A$2369,$A639,Observed!$C$2:$C$2369,$C639),"")</f>
        <v/>
      </c>
      <c r="AO639" s="40" t="str">
        <f>IF(ISNUMBER(AVERAGEIFS(Observed!AO$2:AO$2369,Observed!$A$2:$A$2369,$A639,Observed!$C$2:$C$2369,$C639)),AVERAGEIFS(Observed!AO$2:AO$2369,Observed!$A$2:$A$2369,$A639,Observed!$C$2:$C$2369,$C639),"")</f>
        <v/>
      </c>
      <c r="AP639" s="41" t="str">
        <f>IF(ISNUMBER(AVERAGEIFS(Observed!AP$2:AP$2369,Observed!$A$2:$A$2369,$A639,Observed!$C$2:$C$2369,$C639)),AVERAGEIFS(Observed!AP$2:AP$2369,Observed!$A$2:$A$2369,$A639,Observed!$C$2:$C$2369,$C639),"")</f>
        <v/>
      </c>
      <c r="AQ639" s="40" t="str">
        <f>IF(ISNUMBER(AVERAGEIFS(Observed!AQ$2:AQ$2369,Observed!$A$2:$A$2369,$A639,Observed!$C$2:$C$2369,$C639)),AVERAGEIFS(Observed!AQ$2:AQ$2369,Observed!$A$2:$A$2369,$A639,Observed!$C$2:$C$2369,$C639),"")</f>
        <v/>
      </c>
      <c r="AR639" s="40" t="str">
        <f>IF(ISNUMBER(AVERAGEIFS(Observed!AR$2:AR$2369,Observed!$A$2:$A$2369,$A639,Observed!$C$2:$C$2369,$C639)),AVERAGEIFS(Observed!AR$2:AR$2369,Observed!$A$2:$A$2369,$A639,Observed!$C$2:$C$2369,$C639),"")</f>
        <v/>
      </c>
      <c r="AS639" s="3">
        <f>COUNTIFS(Observed!$A$2:$A$2369,$A639,Observed!$C$2:$C$2369,$C639)</f>
        <v>3</v>
      </c>
      <c r="AT639" s="3">
        <f t="shared" si="10"/>
        <v>1</v>
      </c>
    </row>
    <row r="640" spans="1:46" x14ac:dyDescent="0.25">
      <c r="A640" t="s">
        <v>73</v>
      </c>
      <c r="B640" t="s">
        <v>68</v>
      </c>
      <c r="C640" s="7">
        <v>42327</v>
      </c>
      <c r="D640" t="s">
        <v>101</v>
      </c>
      <c r="F640">
        <v>350</v>
      </c>
      <c r="J640" t="s">
        <v>97</v>
      </c>
      <c r="K640" t="s">
        <v>79</v>
      </c>
      <c r="L640">
        <v>7</v>
      </c>
      <c r="M640" t="s">
        <v>74</v>
      </c>
      <c r="N640" s="39">
        <f>IF(ISNUMBER(AVERAGEIFS(Observed!N$2:N$2369,Observed!$A$2:$A$2369,$A640,Observed!$C$2:$C$2369,$C640)),AVERAGEIFS(Observed!N$2:N$2369,Observed!$A$2:$A$2369,$A640,Observed!$C$2:$C$2369,$C640),"")</f>
        <v>837</v>
      </c>
      <c r="O640" s="40">
        <f>IF(ISNUMBER(AVERAGEIFS(Observed!O$2:O$2369,Observed!$A$2:$A$2369,$A640,Observed!$C$2:$C$2369,$C640)),AVERAGEIFS(Observed!O$2:O$2369,Observed!$A$2:$A$2369,$A640,Observed!$C$2:$C$2369,$C640),"")</f>
        <v>83.7</v>
      </c>
      <c r="P640" s="40" t="str">
        <f>IF(ISNUMBER(AVERAGEIFS(Observed!P$2:P$2369,Observed!$A$2:$A$2369,$A640,Observed!$C$2:$C$2369,$C640)),AVERAGEIFS(Observed!P$2:P$2369,Observed!$A$2:$A$2369,$A640,Observed!$C$2:$C$2369,$C640),"")</f>
        <v/>
      </c>
      <c r="Q640" s="40" t="str">
        <f>IF(ISNUMBER(AVERAGEIFS(Observed!Q$2:Q$2369,Observed!$A$2:$A$2369,$A640,Observed!$C$2:$C$2369,$C640)),AVERAGEIFS(Observed!Q$2:Q$2369,Observed!$A$2:$A$2369,$A640,Observed!$C$2:$C$2369,$C640),"")</f>
        <v/>
      </c>
      <c r="R640" s="40" t="str">
        <f>IF(ISNUMBER(AVERAGEIFS(Observed!R$2:R$2369,Observed!$A$2:$A$2369,$A640,Observed!$C$2:$C$2369,$C640)),AVERAGEIFS(Observed!R$2:R$2369,Observed!$A$2:$A$2369,$A640,Observed!$C$2:$C$2369,$C640),"")</f>
        <v/>
      </c>
      <c r="S640" s="41" t="str">
        <f>IF(ISNUMBER(AVERAGEIFS(Observed!S$2:S$2369,Observed!$A$2:$A$2369,$A640,Observed!$C$2:$C$2369,$C640)),AVERAGEIFS(Observed!S$2:S$2369,Observed!$A$2:$A$2369,$A640,Observed!$C$2:$C$2369,$C640),"")</f>
        <v/>
      </c>
      <c r="T640" s="41" t="str">
        <f>IF(ISNUMBER(AVERAGEIFS(Observed!T$2:T$2369,Observed!$A$2:$A$2369,$A640,Observed!$C$2:$C$2369,$C640)),AVERAGEIFS(Observed!T$2:T$2369,Observed!$A$2:$A$2369,$A640,Observed!$C$2:$C$2369,$C640),"")</f>
        <v/>
      </c>
      <c r="U640" s="41" t="str">
        <f>IF(ISNUMBER(AVERAGEIFS(Observed!U$2:U$2369,Observed!$A$2:$A$2369,$A640,Observed!$C$2:$C$2369,$C640)),AVERAGEIFS(Observed!U$2:U$2369,Observed!$A$2:$A$2369,$A640,Observed!$C$2:$C$2369,$C640),"")</f>
        <v/>
      </c>
      <c r="V640" s="40" t="str">
        <f>IF(ISNUMBER(AVERAGEIFS(Observed!V$2:V$2369,Observed!$A$2:$A$2369,$A640,Observed!$C$2:$C$2369,$C640)),AVERAGEIFS(Observed!V$2:V$2369,Observed!$A$2:$A$2369,$A640,Observed!$C$2:$C$2369,$C640),"")</f>
        <v/>
      </c>
      <c r="W640" s="8" t="str">
        <f>IF(ISNUMBER(AVERAGEIFS(Observed!W$2:W$2369,Observed!$A$2:$A$2369,$A640,Observed!$C$2:$C$2369,$C640)),AVERAGEIFS(Observed!W$2:W$2369,Observed!$A$2:$A$2369,$A640,Observed!$C$2:$C$2369,$C640),"")</f>
        <v/>
      </c>
      <c r="X640" s="8" t="str">
        <f>IF(ISNUMBER(AVERAGEIFS(Observed!X$2:X$2369,Observed!$A$2:$A$2369,$A640,Observed!$C$2:$C$2369,$C640)),AVERAGEIFS(Observed!X$2:X$2369,Observed!$A$2:$A$2369,$A640,Observed!$C$2:$C$2369,$C640),"")</f>
        <v/>
      </c>
      <c r="Y640" s="40" t="str">
        <f>IF(ISNUMBER(AVERAGEIFS(Observed!Y$2:Y$2369,Observed!$A$2:$A$2369,$A640,Observed!$C$2:$C$2369,$C640)),AVERAGEIFS(Observed!Y$2:Y$2369,Observed!$A$2:$A$2369,$A640,Observed!$C$2:$C$2369,$C640),"")</f>
        <v/>
      </c>
      <c r="Z640" s="40" t="str">
        <f>IF(ISNUMBER(AVERAGEIFS(Observed!Z$2:Z$2369,Observed!$A$2:$A$2369,$A640,Observed!$C$2:$C$2369,$C640)),AVERAGEIFS(Observed!Z$2:Z$2369,Observed!$A$2:$A$2369,$A640,Observed!$C$2:$C$2369,$C640),"")</f>
        <v/>
      </c>
      <c r="AA640" s="40" t="str">
        <f>IF(ISNUMBER(AVERAGEIFS(Observed!AA$2:AA$2369,Observed!$A$2:$A$2369,$A640,Observed!$C$2:$C$2369,$C640)),AVERAGEIFS(Observed!AA$2:AA$2369,Observed!$A$2:$A$2369,$A640,Observed!$C$2:$C$2369,$C640),"")</f>
        <v/>
      </c>
      <c r="AB640" s="40" t="str">
        <f>IF(ISNUMBER(AVERAGEIFS(Observed!AB$2:AB$2369,Observed!$A$2:$A$2369,$A640,Observed!$C$2:$C$2369,$C640)),AVERAGEIFS(Observed!AB$2:AB$2369,Observed!$A$2:$A$2369,$A640,Observed!$C$2:$C$2369,$C640),"")</f>
        <v/>
      </c>
      <c r="AC640" s="40" t="str">
        <f>IF(ISNUMBER(AVERAGEIFS(Observed!AC$2:AC$2369,Observed!$A$2:$A$2369,$A640,Observed!$C$2:$C$2369,$C640)),AVERAGEIFS(Observed!AC$2:AC$2369,Observed!$A$2:$A$2369,$A640,Observed!$C$2:$C$2369,$C640),"")</f>
        <v/>
      </c>
      <c r="AD640" s="40" t="str">
        <f>IF(ISNUMBER(AVERAGEIFS(Observed!AD$2:AD$2369,Observed!$A$2:$A$2369,$A640,Observed!$C$2:$C$2369,$C640)),AVERAGEIFS(Observed!AD$2:AD$2369,Observed!$A$2:$A$2369,$A640,Observed!$C$2:$C$2369,$C640),"")</f>
        <v/>
      </c>
      <c r="AE640" s="40" t="str">
        <f>IF(ISNUMBER(AVERAGEIFS(Observed!AE$2:AE$2369,Observed!$A$2:$A$2369,$A640,Observed!$C$2:$C$2369,$C640)),AVERAGEIFS(Observed!AE$2:AE$2369,Observed!$A$2:$A$2369,$A640,Observed!$C$2:$C$2369,$C640),"")</f>
        <v/>
      </c>
      <c r="AF640" s="40" t="str">
        <f>IF(ISNUMBER(AVERAGEIFS(Observed!AF$2:AF$2369,Observed!$A$2:$A$2369,$A640,Observed!$C$2:$C$2369,$C640)),AVERAGEIFS(Observed!AF$2:AF$2369,Observed!$A$2:$A$2369,$A640,Observed!$C$2:$C$2369,$C640),"")</f>
        <v/>
      </c>
      <c r="AG640" s="40" t="str">
        <f>IF(ISNUMBER(AVERAGEIFS(Observed!AG$2:AG$2369,Observed!$A$2:$A$2369,$A640,Observed!$C$2:$C$2369,$C640)),AVERAGEIFS(Observed!AG$2:AG$2369,Observed!$A$2:$A$2369,$A640,Observed!$C$2:$C$2369,$C640),"")</f>
        <v/>
      </c>
      <c r="AH640" s="41" t="str">
        <f>IF(ISNUMBER(AVERAGEIFS(Observed!AH$2:AH$2369,Observed!$A$2:$A$2369,$A640,Observed!$C$2:$C$2369,$C640)),AVERAGEIFS(Observed!AH$2:AH$2369,Observed!$A$2:$A$2369,$A640,Observed!$C$2:$C$2369,$C640),"")</f>
        <v/>
      </c>
      <c r="AI640" s="41" t="str">
        <f>IF(ISNUMBER(AVERAGEIFS(Observed!AI$2:AI$2369,Observed!$A$2:$A$2369,$A640,Observed!$C$2:$C$2369,$C640)),AVERAGEIFS(Observed!AI$2:AI$2369,Observed!$A$2:$A$2369,$A640,Observed!$C$2:$C$2369,$C640),"")</f>
        <v/>
      </c>
      <c r="AJ640" s="41" t="str">
        <f>IF(ISNUMBER(AVERAGEIFS(Observed!AJ$2:AJ$2369,Observed!$A$2:$A$2369,$A640,Observed!$C$2:$C$2369,$C640)),AVERAGEIFS(Observed!AJ$2:AJ$2369,Observed!$A$2:$A$2369,$A640,Observed!$C$2:$C$2369,$C640),"")</f>
        <v/>
      </c>
      <c r="AK640" s="40" t="str">
        <f>IF(ISNUMBER(AVERAGEIFS(Observed!AK$2:AK$2369,Observed!$A$2:$A$2369,$A640,Observed!$C$2:$C$2369,$C640)),AVERAGEIFS(Observed!AK$2:AK$2369,Observed!$A$2:$A$2369,$A640,Observed!$C$2:$C$2369,$C640),"")</f>
        <v/>
      </c>
      <c r="AL640" s="41" t="str">
        <f>IF(ISNUMBER(AVERAGEIFS(Observed!AL$2:AL$2369,Observed!$A$2:$A$2369,$A640,Observed!$C$2:$C$2369,$C640)),AVERAGEIFS(Observed!AL$2:AL$2369,Observed!$A$2:$A$2369,$A640,Observed!$C$2:$C$2369,$C640),"")</f>
        <v/>
      </c>
      <c r="AM640" s="40" t="str">
        <f>IF(ISNUMBER(AVERAGEIFS(Observed!AM$2:AM$2369,Observed!$A$2:$A$2369,$A640,Observed!$C$2:$C$2369,$C640)),AVERAGEIFS(Observed!AM$2:AM$2369,Observed!$A$2:$A$2369,$A640,Observed!$C$2:$C$2369,$C640),"")</f>
        <v/>
      </c>
      <c r="AN640" s="40" t="str">
        <f>IF(ISNUMBER(AVERAGEIFS(Observed!AN$2:AN$2369,Observed!$A$2:$A$2369,$A640,Observed!$C$2:$C$2369,$C640)),AVERAGEIFS(Observed!AN$2:AN$2369,Observed!$A$2:$A$2369,$A640,Observed!$C$2:$C$2369,$C640),"")</f>
        <v/>
      </c>
      <c r="AO640" s="40" t="str">
        <f>IF(ISNUMBER(AVERAGEIFS(Observed!AO$2:AO$2369,Observed!$A$2:$A$2369,$A640,Observed!$C$2:$C$2369,$C640)),AVERAGEIFS(Observed!AO$2:AO$2369,Observed!$A$2:$A$2369,$A640,Observed!$C$2:$C$2369,$C640),"")</f>
        <v/>
      </c>
      <c r="AP640" s="41" t="str">
        <f>IF(ISNUMBER(AVERAGEIFS(Observed!AP$2:AP$2369,Observed!$A$2:$A$2369,$A640,Observed!$C$2:$C$2369,$C640)),AVERAGEIFS(Observed!AP$2:AP$2369,Observed!$A$2:$A$2369,$A640,Observed!$C$2:$C$2369,$C640),"")</f>
        <v/>
      </c>
      <c r="AQ640" s="40" t="str">
        <f>IF(ISNUMBER(AVERAGEIFS(Observed!AQ$2:AQ$2369,Observed!$A$2:$A$2369,$A640,Observed!$C$2:$C$2369,$C640)),AVERAGEIFS(Observed!AQ$2:AQ$2369,Observed!$A$2:$A$2369,$A640,Observed!$C$2:$C$2369,$C640),"")</f>
        <v/>
      </c>
      <c r="AR640" s="40" t="str">
        <f>IF(ISNUMBER(AVERAGEIFS(Observed!AR$2:AR$2369,Observed!$A$2:$A$2369,$A640,Observed!$C$2:$C$2369,$C640)),AVERAGEIFS(Observed!AR$2:AR$2369,Observed!$A$2:$A$2369,$A640,Observed!$C$2:$C$2369,$C640),"")</f>
        <v/>
      </c>
      <c r="AS640" s="3">
        <f>COUNTIFS(Observed!$A$2:$A$2369,$A640,Observed!$C$2:$C$2369,$C640)</f>
        <v>3</v>
      </c>
      <c r="AT640" s="3">
        <f t="shared" si="10"/>
        <v>1</v>
      </c>
    </row>
    <row r="641" spans="1:46" x14ac:dyDescent="0.25">
      <c r="A641" t="s">
        <v>72</v>
      </c>
      <c r="B641" t="s">
        <v>68</v>
      </c>
      <c r="C641" s="7">
        <v>42327</v>
      </c>
      <c r="D641" t="s">
        <v>101</v>
      </c>
      <c r="F641">
        <v>500</v>
      </c>
      <c r="J641" t="s">
        <v>97</v>
      </c>
      <c r="K641" t="s">
        <v>79</v>
      </c>
      <c r="L641">
        <v>7</v>
      </c>
      <c r="M641" t="s">
        <v>74</v>
      </c>
      <c r="N641" s="39">
        <f>IF(ISNUMBER(AVERAGEIFS(Observed!N$2:N$2369,Observed!$A$2:$A$2369,$A641,Observed!$C$2:$C$2369,$C641)),AVERAGEIFS(Observed!N$2:N$2369,Observed!$A$2:$A$2369,$A641,Observed!$C$2:$C$2369,$C641),"")</f>
        <v>905.80000000000007</v>
      </c>
      <c r="O641" s="40">
        <f>IF(ISNUMBER(AVERAGEIFS(Observed!O$2:O$2369,Observed!$A$2:$A$2369,$A641,Observed!$C$2:$C$2369,$C641)),AVERAGEIFS(Observed!O$2:O$2369,Observed!$A$2:$A$2369,$A641,Observed!$C$2:$C$2369,$C641),"")</f>
        <v>90.58</v>
      </c>
      <c r="P641" s="40" t="str">
        <f>IF(ISNUMBER(AVERAGEIFS(Observed!P$2:P$2369,Observed!$A$2:$A$2369,$A641,Observed!$C$2:$C$2369,$C641)),AVERAGEIFS(Observed!P$2:P$2369,Observed!$A$2:$A$2369,$A641,Observed!$C$2:$C$2369,$C641),"")</f>
        <v/>
      </c>
      <c r="Q641" s="40" t="str">
        <f>IF(ISNUMBER(AVERAGEIFS(Observed!Q$2:Q$2369,Observed!$A$2:$A$2369,$A641,Observed!$C$2:$C$2369,$C641)),AVERAGEIFS(Observed!Q$2:Q$2369,Observed!$A$2:$A$2369,$A641,Observed!$C$2:$C$2369,$C641),"")</f>
        <v/>
      </c>
      <c r="R641" s="40" t="str">
        <f>IF(ISNUMBER(AVERAGEIFS(Observed!R$2:R$2369,Observed!$A$2:$A$2369,$A641,Observed!$C$2:$C$2369,$C641)),AVERAGEIFS(Observed!R$2:R$2369,Observed!$A$2:$A$2369,$A641,Observed!$C$2:$C$2369,$C641),"")</f>
        <v/>
      </c>
      <c r="S641" s="41" t="str">
        <f>IF(ISNUMBER(AVERAGEIFS(Observed!S$2:S$2369,Observed!$A$2:$A$2369,$A641,Observed!$C$2:$C$2369,$C641)),AVERAGEIFS(Observed!S$2:S$2369,Observed!$A$2:$A$2369,$A641,Observed!$C$2:$C$2369,$C641),"")</f>
        <v/>
      </c>
      <c r="T641" s="41" t="str">
        <f>IF(ISNUMBER(AVERAGEIFS(Observed!T$2:T$2369,Observed!$A$2:$A$2369,$A641,Observed!$C$2:$C$2369,$C641)),AVERAGEIFS(Observed!T$2:T$2369,Observed!$A$2:$A$2369,$A641,Observed!$C$2:$C$2369,$C641),"")</f>
        <v/>
      </c>
      <c r="U641" s="41" t="str">
        <f>IF(ISNUMBER(AVERAGEIFS(Observed!U$2:U$2369,Observed!$A$2:$A$2369,$A641,Observed!$C$2:$C$2369,$C641)),AVERAGEIFS(Observed!U$2:U$2369,Observed!$A$2:$A$2369,$A641,Observed!$C$2:$C$2369,$C641),"")</f>
        <v/>
      </c>
      <c r="V641" s="40" t="str">
        <f>IF(ISNUMBER(AVERAGEIFS(Observed!V$2:V$2369,Observed!$A$2:$A$2369,$A641,Observed!$C$2:$C$2369,$C641)),AVERAGEIFS(Observed!V$2:V$2369,Observed!$A$2:$A$2369,$A641,Observed!$C$2:$C$2369,$C641),"")</f>
        <v/>
      </c>
      <c r="W641" s="8" t="str">
        <f>IF(ISNUMBER(AVERAGEIFS(Observed!W$2:W$2369,Observed!$A$2:$A$2369,$A641,Observed!$C$2:$C$2369,$C641)),AVERAGEIFS(Observed!W$2:W$2369,Observed!$A$2:$A$2369,$A641,Observed!$C$2:$C$2369,$C641),"")</f>
        <v/>
      </c>
      <c r="X641" s="8" t="str">
        <f>IF(ISNUMBER(AVERAGEIFS(Observed!X$2:X$2369,Observed!$A$2:$A$2369,$A641,Observed!$C$2:$C$2369,$C641)),AVERAGEIFS(Observed!X$2:X$2369,Observed!$A$2:$A$2369,$A641,Observed!$C$2:$C$2369,$C641),"")</f>
        <v/>
      </c>
      <c r="Y641" s="40" t="str">
        <f>IF(ISNUMBER(AVERAGEIFS(Observed!Y$2:Y$2369,Observed!$A$2:$A$2369,$A641,Observed!$C$2:$C$2369,$C641)),AVERAGEIFS(Observed!Y$2:Y$2369,Observed!$A$2:$A$2369,$A641,Observed!$C$2:$C$2369,$C641),"")</f>
        <v/>
      </c>
      <c r="Z641" s="40" t="str">
        <f>IF(ISNUMBER(AVERAGEIFS(Observed!Z$2:Z$2369,Observed!$A$2:$A$2369,$A641,Observed!$C$2:$C$2369,$C641)),AVERAGEIFS(Observed!Z$2:Z$2369,Observed!$A$2:$A$2369,$A641,Observed!$C$2:$C$2369,$C641),"")</f>
        <v/>
      </c>
      <c r="AA641" s="40" t="str">
        <f>IF(ISNUMBER(AVERAGEIFS(Observed!AA$2:AA$2369,Observed!$A$2:$A$2369,$A641,Observed!$C$2:$C$2369,$C641)),AVERAGEIFS(Observed!AA$2:AA$2369,Observed!$A$2:$A$2369,$A641,Observed!$C$2:$C$2369,$C641),"")</f>
        <v/>
      </c>
      <c r="AB641" s="40" t="str">
        <f>IF(ISNUMBER(AVERAGEIFS(Observed!AB$2:AB$2369,Observed!$A$2:$A$2369,$A641,Observed!$C$2:$C$2369,$C641)),AVERAGEIFS(Observed!AB$2:AB$2369,Observed!$A$2:$A$2369,$A641,Observed!$C$2:$C$2369,$C641),"")</f>
        <v/>
      </c>
      <c r="AC641" s="40" t="str">
        <f>IF(ISNUMBER(AVERAGEIFS(Observed!AC$2:AC$2369,Observed!$A$2:$A$2369,$A641,Observed!$C$2:$C$2369,$C641)),AVERAGEIFS(Observed!AC$2:AC$2369,Observed!$A$2:$A$2369,$A641,Observed!$C$2:$C$2369,$C641),"")</f>
        <v/>
      </c>
      <c r="AD641" s="40" t="str">
        <f>IF(ISNUMBER(AVERAGEIFS(Observed!AD$2:AD$2369,Observed!$A$2:$A$2369,$A641,Observed!$C$2:$C$2369,$C641)),AVERAGEIFS(Observed!AD$2:AD$2369,Observed!$A$2:$A$2369,$A641,Observed!$C$2:$C$2369,$C641),"")</f>
        <v/>
      </c>
      <c r="AE641" s="40" t="str">
        <f>IF(ISNUMBER(AVERAGEIFS(Observed!AE$2:AE$2369,Observed!$A$2:$A$2369,$A641,Observed!$C$2:$C$2369,$C641)),AVERAGEIFS(Observed!AE$2:AE$2369,Observed!$A$2:$A$2369,$A641,Observed!$C$2:$C$2369,$C641),"")</f>
        <v/>
      </c>
      <c r="AF641" s="40" t="str">
        <f>IF(ISNUMBER(AVERAGEIFS(Observed!AF$2:AF$2369,Observed!$A$2:$A$2369,$A641,Observed!$C$2:$C$2369,$C641)),AVERAGEIFS(Observed!AF$2:AF$2369,Observed!$A$2:$A$2369,$A641,Observed!$C$2:$C$2369,$C641),"")</f>
        <v/>
      </c>
      <c r="AG641" s="40" t="str">
        <f>IF(ISNUMBER(AVERAGEIFS(Observed!AG$2:AG$2369,Observed!$A$2:$A$2369,$A641,Observed!$C$2:$C$2369,$C641)),AVERAGEIFS(Observed!AG$2:AG$2369,Observed!$A$2:$A$2369,$A641,Observed!$C$2:$C$2369,$C641),"")</f>
        <v/>
      </c>
      <c r="AH641" s="41" t="str">
        <f>IF(ISNUMBER(AVERAGEIFS(Observed!AH$2:AH$2369,Observed!$A$2:$A$2369,$A641,Observed!$C$2:$C$2369,$C641)),AVERAGEIFS(Observed!AH$2:AH$2369,Observed!$A$2:$A$2369,$A641,Observed!$C$2:$C$2369,$C641),"")</f>
        <v/>
      </c>
      <c r="AI641" s="41" t="str">
        <f>IF(ISNUMBER(AVERAGEIFS(Observed!AI$2:AI$2369,Observed!$A$2:$A$2369,$A641,Observed!$C$2:$C$2369,$C641)),AVERAGEIFS(Observed!AI$2:AI$2369,Observed!$A$2:$A$2369,$A641,Observed!$C$2:$C$2369,$C641),"")</f>
        <v/>
      </c>
      <c r="AJ641" s="41" t="str">
        <f>IF(ISNUMBER(AVERAGEIFS(Observed!AJ$2:AJ$2369,Observed!$A$2:$A$2369,$A641,Observed!$C$2:$C$2369,$C641)),AVERAGEIFS(Observed!AJ$2:AJ$2369,Observed!$A$2:$A$2369,$A641,Observed!$C$2:$C$2369,$C641),"")</f>
        <v/>
      </c>
      <c r="AK641" s="40" t="str">
        <f>IF(ISNUMBER(AVERAGEIFS(Observed!AK$2:AK$2369,Observed!$A$2:$A$2369,$A641,Observed!$C$2:$C$2369,$C641)),AVERAGEIFS(Observed!AK$2:AK$2369,Observed!$A$2:$A$2369,$A641,Observed!$C$2:$C$2369,$C641),"")</f>
        <v/>
      </c>
      <c r="AL641" s="41" t="str">
        <f>IF(ISNUMBER(AVERAGEIFS(Observed!AL$2:AL$2369,Observed!$A$2:$A$2369,$A641,Observed!$C$2:$C$2369,$C641)),AVERAGEIFS(Observed!AL$2:AL$2369,Observed!$A$2:$A$2369,$A641,Observed!$C$2:$C$2369,$C641),"")</f>
        <v/>
      </c>
      <c r="AM641" s="40" t="str">
        <f>IF(ISNUMBER(AVERAGEIFS(Observed!AM$2:AM$2369,Observed!$A$2:$A$2369,$A641,Observed!$C$2:$C$2369,$C641)),AVERAGEIFS(Observed!AM$2:AM$2369,Observed!$A$2:$A$2369,$A641,Observed!$C$2:$C$2369,$C641),"")</f>
        <v/>
      </c>
      <c r="AN641" s="40" t="str">
        <f>IF(ISNUMBER(AVERAGEIFS(Observed!AN$2:AN$2369,Observed!$A$2:$A$2369,$A641,Observed!$C$2:$C$2369,$C641)),AVERAGEIFS(Observed!AN$2:AN$2369,Observed!$A$2:$A$2369,$A641,Observed!$C$2:$C$2369,$C641),"")</f>
        <v/>
      </c>
      <c r="AO641" s="40" t="str">
        <f>IF(ISNUMBER(AVERAGEIFS(Observed!AO$2:AO$2369,Observed!$A$2:$A$2369,$A641,Observed!$C$2:$C$2369,$C641)),AVERAGEIFS(Observed!AO$2:AO$2369,Observed!$A$2:$A$2369,$A641,Observed!$C$2:$C$2369,$C641),"")</f>
        <v/>
      </c>
      <c r="AP641" s="41" t="str">
        <f>IF(ISNUMBER(AVERAGEIFS(Observed!AP$2:AP$2369,Observed!$A$2:$A$2369,$A641,Observed!$C$2:$C$2369,$C641)),AVERAGEIFS(Observed!AP$2:AP$2369,Observed!$A$2:$A$2369,$A641,Observed!$C$2:$C$2369,$C641),"")</f>
        <v/>
      </c>
      <c r="AQ641" s="40" t="str">
        <f>IF(ISNUMBER(AVERAGEIFS(Observed!AQ$2:AQ$2369,Observed!$A$2:$A$2369,$A641,Observed!$C$2:$C$2369,$C641)),AVERAGEIFS(Observed!AQ$2:AQ$2369,Observed!$A$2:$A$2369,$A641,Observed!$C$2:$C$2369,$C641),"")</f>
        <v/>
      </c>
      <c r="AR641" s="40" t="str">
        <f>IF(ISNUMBER(AVERAGEIFS(Observed!AR$2:AR$2369,Observed!$A$2:$A$2369,$A641,Observed!$C$2:$C$2369,$C641)),AVERAGEIFS(Observed!AR$2:AR$2369,Observed!$A$2:$A$2369,$A641,Observed!$C$2:$C$2369,$C641),"")</f>
        <v/>
      </c>
      <c r="AS641" s="3">
        <f>COUNTIFS(Observed!$A$2:$A$2369,$A641,Observed!$C$2:$C$2369,$C641)</f>
        <v>3</v>
      </c>
      <c r="AT641" s="3">
        <f t="shared" si="10"/>
        <v>1</v>
      </c>
    </row>
    <row r="642" spans="1:46" x14ac:dyDescent="0.25">
      <c r="A642" t="s">
        <v>69</v>
      </c>
      <c r="B642" t="s">
        <v>68</v>
      </c>
      <c r="C642" s="7">
        <v>42333</v>
      </c>
      <c r="D642" t="s">
        <v>101</v>
      </c>
      <c r="F642">
        <v>0</v>
      </c>
      <c r="J642" t="s">
        <v>97</v>
      </c>
      <c r="K642" t="s">
        <v>79</v>
      </c>
      <c r="L642">
        <v>7</v>
      </c>
      <c r="M642" t="s">
        <v>75</v>
      </c>
      <c r="N642" s="39">
        <f>IF(ISNUMBER(AVERAGEIFS(Observed!N$2:N$2369,Observed!$A$2:$A$2369,$A642,Observed!$C$2:$C$2369,$C642)),AVERAGEIFS(Observed!N$2:N$2369,Observed!$A$2:$A$2369,$A642,Observed!$C$2:$C$2369,$C642),"")</f>
        <v>1094.9999999999998</v>
      </c>
      <c r="O642" s="40">
        <f>IF(ISNUMBER(AVERAGEIFS(Observed!O$2:O$2369,Observed!$A$2:$A$2369,$A642,Observed!$C$2:$C$2369,$C642)),AVERAGEIFS(Observed!O$2:O$2369,Observed!$A$2:$A$2369,$A642,Observed!$C$2:$C$2369,$C642),"")</f>
        <v>109.5</v>
      </c>
      <c r="P642" s="40" t="str">
        <f>IF(ISNUMBER(AVERAGEIFS(Observed!P$2:P$2369,Observed!$A$2:$A$2369,$A642,Observed!$C$2:$C$2369,$C642)),AVERAGEIFS(Observed!P$2:P$2369,Observed!$A$2:$A$2369,$A642,Observed!$C$2:$C$2369,$C642),"")</f>
        <v/>
      </c>
      <c r="Q642" s="40" t="str">
        <f>IF(ISNUMBER(AVERAGEIFS(Observed!Q$2:Q$2369,Observed!$A$2:$A$2369,$A642,Observed!$C$2:$C$2369,$C642)),AVERAGEIFS(Observed!Q$2:Q$2369,Observed!$A$2:$A$2369,$A642,Observed!$C$2:$C$2369,$C642),"")</f>
        <v/>
      </c>
      <c r="R642" s="40" t="str">
        <f>IF(ISNUMBER(AVERAGEIFS(Observed!R$2:R$2369,Observed!$A$2:$A$2369,$A642,Observed!$C$2:$C$2369,$C642)),AVERAGEIFS(Observed!R$2:R$2369,Observed!$A$2:$A$2369,$A642,Observed!$C$2:$C$2369,$C642),"")</f>
        <v/>
      </c>
      <c r="S642" s="41" t="str">
        <f>IF(ISNUMBER(AVERAGEIFS(Observed!S$2:S$2369,Observed!$A$2:$A$2369,$A642,Observed!$C$2:$C$2369,$C642)),AVERAGEIFS(Observed!S$2:S$2369,Observed!$A$2:$A$2369,$A642,Observed!$C$2:$C$2369,$C642),"")</f>
        <v/>
      </c>
      <c r="T642" s="41" t="str">
        <f>IF(ISNUMBER(AVERAGEIFS(Observed!T$2:T$2369,Observed!$A$2:$A$2369,$A642,Observed!$C$2:$C$2369,$C642)),AVERAGEIFS(Observed!T$2:T$2369,Observed!$A$2:$A$2369,$A642,Observed!$C$2:$C$2369,$C642),"")</f>
        <v/>
      </c>
      <c r="U642" s="41" t="str">
        <f>IF(ISNUMBER(AVERAGEIFS(Observed!U$2:U$2369,Observed!$A$2:$A$2369,$A642,Observed!$C$2:$C$2369,$C642)),AVERAGEIFS(Observed!U$2:U$2369,Observed!$A$2:$A$2369,$A642,Observed!$C$2:$C$2369,$C642),"")</f>
        <v/>
      </c>
      <c r="V642" s="40" t="str">
        <f>IF(ISNUMBER(AVERAGEIFS(Observed!V$2:V$2369,Observed!$A$2:$A$2369,$A642,Observed!$C$2:$C$2369,$C642)),AVERAGEIFS(Observed!V$2:V$2369,Observed!$A$2:$A$2369,$A642,Observed!$C$2:$C$2369,$C642),"")</f>
        <v/>
      </c>
      <c r="W642" s="8" t="str">
        <f>IF(ISNUMBER(AVERAGEIFS(Observed!W$2:W$2369,Observed!$A$2:$A$2369,$A642,Observed!$C$2:$C$2369,$C642)),AVERAGEIFS(Observed!W$2:W$2369,Observed!$A$2:$A$2369,$A642,Observed!$C$2:$C$2369,$C642),"")</f>
        <v/>
      </c>
      <c r="X642" s="8" t="str">
        <f>IF(ISNUMBER(AVERAGEIFS(Observed!X$2:X$2369,Observed!$A$2:$A$2369,$A642,Observed!$C$2:$C$2369,$C642)),AVERAGEIFS(Observed!X$2:X$2369,Observed!$A$2:$A$2369,$A642,Observed!$C$2:$C$2369,$C642),"")</f>
        <v/>
      </c>
      <c r="Y642" s="40" t="str">
        <f>IF(ISNUMBER(AVERAGEIFS(Observed!Y$2:Y$2369,Observed!$A$2:$A$2369,$A642,Observed!$C$2:$C$2369,$C642)),AVERAGEIFS(Observed!Y$2:Y$2369,Observed!$A$2:$A$2369,$A642,Observed!$C$2:$C$2369,$C642),"")</f>
        <v/>
      </c>
      <c r="Z642" s="40" t="str">
        <f>IF(ISNUMBER(AVERAGEIFS(Observed!Z$2:Z$2369,Observed!$A$2:$A$2369,$A642,Observed!$C$2:$C$2369,$C642)),AVERAGEIFS(Observed!Z$2:Z$2369,Observed!$A$2:$A$2369,$A642,Observed!$C$2:$C$2369,$C642),"")</f>
        <v/>
      </c>
      <c r="AA642" s="40" t="str">
        <f>IF(ISNUMBER(AVERAGEIFS(Observed!AA$2:AA$2369,Observed!$A$2:$A$2369,$A642,Observed!$C$2:$C$2369,$C642)),AVERAGEIFS(Observed!AA$2:AA$2369,Observed!$A$2:$A$2369,$A642,Observed!$C$2:$C$2369,$C642),"")</f>
        <v/>
      </c>
      <c r="AB642" s="40" t="str">
        <f>IF(ISNUMBER(AVERAGEIFS(Observed!AB$2:AB$2369,Observed!$A$2:$A$2369,$A642,Observed!$C$2:$C$2369,$C642)),AVERAGEIFS(Observed!AB$2:AB$2369,Observed!$A$2:$A$2369,$A642,Observed!$C$2:$C$2369,$C642),"")</f>
        <v/>
      </c>
      <c r="AC642" s="40" t="str">
        <f>IF(ISNUMBER(AVERAGEIFS(Observed!AC$2:AC$2369,Observed!$A$2:$A$2369,$A642,Observed!$C$2:$C$2369,$C642)),AVERAGEIFS(Observed!AC$2:AC$2369,Observed!$A$2:$A$2369,$A642,Observed!$C$2:$C$2369,$C642),"")</f>
        <v/>
      </c>
      <c r="AD642" s="40" t="str">
        <f>IF(ISNUMBER(AVERAGEIFS(Observed!AD$2:AD$2369,Observed!$A$2:$A$2369,$A642,Observed!$C$2:$C$2369,$C642)),AVERAGEIFS(Observed!AD$2:AD$2369,Observed!$A$2:$A$2369,$A642,Observed!$C$2:$C$2369,$C642),"")</f>
        <v/>
      </c>
      <c r="AE642" s="40" t="str">
        <f>IF(ISNUMBER(AVERAGEIFS(Observed!AE$2:AE$2369,Observed!$A$2:$A$2369,$A642,Observed!$C$2:$C$2369,$C642)),AVERAGEIFS(Observed!AE$2:AE$2369,Observed!$A$2:$A$2369,$A642,Observed!$C$2:$C$2369,$C642),"")</f>
        <v/>
      </c>
      <c r="AF642" s="40" t="str">
        <f>IF(ISNUMBER(AVERAGEIFS(Observed!AF$2:AF$2369,Observed!$A$2:$A$2369,$A642,Observed!$C$2:$C$2369,$C642)),AVERAGEIFS(Observed!AF$2:AF$2369,Observed!$A$2:$A$2369,$A642,Observed!$C$2:$C$2369,$C642),"")</f>
        <v/>
      </c>
      <c r="AG642" s="40" t="str">
        <f>IF(ISNUMBER(AVERAGEIFS(Observed!AG$2:AG$2369,Observed!$A$2:$A$2369,$A642,Observed!$C$2:$C$2369,$C642)),AVERAGEIFS(Observed!AG$2:AG$2369,Observed!$A$2:$A$2369,$A642,Observed!$C$2:$C$2369,$C642),"")</f>
        <v/>
      </c>
      <c r="AH642" s="41" t="str">
        <f>IF(ISNUMBER(AVERAGEIFS(Observed!AH$2:AH$2369,Observed!$A$2:$A$2369,$A642,Observed!$C$2:$C$2369,$C642)),AVERAGEIFS(Observed!AH$2:AH$2369,Observed!$A$2:$A$2369,$A642,Observed!$C$2:$C$2369,$C642),"")</f>
        <v/>
      </c>
      <c r="AI642" s="41" t="str">
        <f>IF(ISNUMBER(AVERAGEIFS(Observed!AI$2:AI$2369,Observed!$A$2:$A$2369,$A642,Observed!$C$2:$C$2369,$C642)),AVERAGEIFS(Observed!AI$2:AI$2369,Observed!$A$2:$A$2369,$A642,Observed!$C$2:$C$2369,$C642),"")</f>
        <v/>
      </c>
      <c r="AJ642" s="41" t="str">
        <f>IF(ISNUMBER(AVERAGEIFS(Observed!AJ$2:AJ$2369,Observed!$A$2:$A$2369,$A642,Observed!$C$2:$C$2369,$C642)),AVERAGEIFS(Observed!AJ$2:AJ$2369,Observed!$A$2:$A$2369,$A642,Observed!$C$2:$C$2369,$C642),"")</f>
        <v/>
      </c>
      <c r="AK642" s="40" t="str">
        <f>IF(ISNUMBER(AVERAGEIFS(Observed!AK$2:AK$2369,Observed!$A$2:$A$2369,$A642,Observed!$C$2:$C$2369,$C642)),AVERAGEIFS(Observed!AK$2:AK$2369,Observed!$A$2:$A$2369,$A642,Observed!$C$2:$C$2369,$C642),"")</f>
        <v/>
      </c>
      <c r="AL642" s="41" t="str">
        <f>IF(ISNUMBER(AVERAGEIFS(Observed!AL$2:AL$2369,Observed!$A$2:$A$2369,$A642,Observed!$C$2:$C$2369,$C642)),AVERAGEIFS(Observed!AL$2:AL$2369,Observed!$A$2:$A$2369,$A642,Observed!$C$2:$C$2369,$C642),"")</f>
        <v/>
      </c>
      <c r="AM642" s="40" t="str">
        <f>IF(ISNUMBER(AVERAGEIFS(Observed!AM$2:AM$2369,Observed!$A$2:$A$2369,$A642,Observed!$C$2:$C$2369,$C642)),AVERAGEIFS(Observed!AM$2:AM$2369,Observed!$A$2:$A$2369,$A642,Observed!$C$2:$C$2369,$C642),"")</f>
        <v/>
      </c>
      <c r="AN642" s="40" t="str">
        <f>IF(ISNUMBER(AVERAGEIFS(Observed!AN$2:AN$2369,Observed!$A$2:$A$2369,$A642,Observed!$C$2:$C$2369,$C642)),AVERAGEIFS(Observed!AN$2:AN$2369,Observed!$A$2:$A$2369,$A642,Observed!$C$2:$C$2369,$C642),"")</f>
        <v/>
      </c>
      <c r="AO642" s="40" t="str">
        <f>IF(ISNUMBER(AVERAGEIFS(Observed!AO$2:AO$2369,Observed!$A$2:$A$2369,$A642,Observed!$C$2:$C$2369,$C642)),AVERAGEIFS(Observed!AO$2:AO$2369,Observed!$A$2:$A$2369,$A642,Observed!$C$2:$C$2369,$C642),"")</f>
        <v/>
      </c>
      <c r="AP642" s="41" t="str">
        <f>IF(ISNUMBER(AVERAGEIFS(Observed!AP$2:AP$2369,Observed!$A$2:$A$2369,$A642,Observed!$C$2:$C$2369,$C642)),AVERAGEIFS(Observed!AP$2:AP$2369,Observed!$A$2:$A$2369,$A642,Observed!$C$2:$C$2369,$C642),"")</f>
        <v/>
      </c>
      <c r="AQ642" s="40" t="str">
        <f>IF(ISNUMBER(AVERAGEIFS(Observed!AQ$2:AQ$2369,Observed!$A$2:$A$2369,$A642,Observed!$C$2:$C$2369,$C642)),AVERAGEIFS(Observed!AQ$2:AQ$2369,Observed!$A$2:$A$2369,$A642,Observed!$C$2:$C$2369,$C642),"")</f>
        <v/>
      </c>
      <c r="AR642" s="40" t="str">
        <f>IF(ISNUMBER(AVERAGEIFS(Observed!AR$2:AR$2369,Observed!$A$2:$A$2369,$A642,Observed!$C$2:$C$2369,$C642)),AVERAGEIFS(Observed!AR$2:AR$2369,Observed!$A$2:$A$2369,$A642,Observed!$C$2:$C$2369,$C642),"")</f>
        <v/>
      </c>
      <c r="AS642" s="3">
        <f>COUNTIFS(Observed!$A$2:$A$2369,$A642,Observed!$C$2:$C$2369,$C642)</f>
        <v>3</v>
      </c>
      <c r="AT642" s="3">
        <f t="shared" si="10"/>
        <v>1</v>
      </c>
    </row>
    <row r="643" spans="1:46" x14ac:dyDescent="0.25">
      <c r="A643" t="s">
        <v>71</v>
      </c>
      <c r="B643" t="s">
        <v>68</v>
      </c>
      <c r="C643" s="7">
        <v>42333</v>
      </c>
      <c r="D643" t="s">
        <v>101</v>
      </c>
      <c r="F643">
        <v>50</v>
      </c>
      <c r="J643" t="s">
        <v>97</v>
      </c>
      <c r="K643" t="s">
        <v>79</v>
      </c>
      <c r="L643">
        <v>7</v>
      </c>
      <c r="M643" t="s">
        <v>75</v>
      </c>
      <c r="N643" s="39">
        <f>IF(ISNUMBER(AVERAGEIFS(Observed!N$2:N$2369,Observed!$A$2:$A$2369,$A643,Observed!$C$2:$C$2369,$C643)),AVERAGEIFS(Observed!N$2:N$2369,Observed!$A$2:$A$2369,$A643,Observed!$C$2:$C$2369,$C643),"")</f>
        <v>1312.8666666666666</v>
      </c>
      <c r="O643" s="40">
        <f>IF(ISNUMBER(AVERAGEIFS(Observed!O$2:O$2369,Observed!$A$2:$A$2369,$A643,Observed!$C$2:$C$2369,$C643)),AVERAGEIFS(Observed!O$2:O$2369,Observed!$A$2:$A$2369,$A643,Observed!$C$2:$C$2369,$C643),"")</f>
        <v>131.28666666666666</v>
      </c>
      <c r="P643" s="40" t="str">
        <f>IF(ISNUMBER(AVERAGEIFS(Observed!P$2:P$2369,Observed!$A$2:$A$2369,$A643,Observed!$C$2:$C$2369,$C643)),AVERAGEIFS(Observed!P$2:P$2369,Observed!$A$2:$A$2369,$A643,Observed!$C$2:$C$2369,$C643),"")</f>
        <v/>
      </c>
      <c r="Q643" s="40" t="str">
        <f>IF(ISNUMBER(AVERAGEIFS(Observed!Q$2:Q$2369,Observed!$A$2:$A$2369,$A643,Observed!$C$2:$C$2369,$C643)),AVERAGEIFS(Observed!Q$2:Q$2369,Observed!$A$2:$A$2369,$A643,Observed!$C$2:$C$2369,$C643),"")</f>
        <v/>
      </c>
      <c r="R643" s="40" t="str">
        <f>IF(ISNUMBER(AVERAGEIFS(Observed!R$2:R$2369,Observed!$A$2:$A$2369,$A643,Observed!$C$2:$C$2369,$C643)),AVERAGEIFS(Observed!R$2:R$2369,Observed!$A$2:$A$2369,$A643,Observed!$C$2:$C$2369,$C643),"")</f>
        <v/>
      </c>
      <c r="S643" s="41" t="str">
        <f>IF(ISNUMBER(AVERAGEIFS(Observed!S$2:S$2369,Observed!$A$2:$A$2369,$A643,Observed!$C$2:$C$2369,$C643)),AVERAGEIFS(Observed!S$2:S$2369,Observed!$A$2:$A$2369,$A643,Observed!$C$2:$C$2369,$C643),"")</f>
        <v/>
      </c>
      <c r="T643" s="41" t="str">
        <f>IF(ISNUMBER(AVERAGEIFS(Observed!T$2:T$2369,Observed!$A$2:$A$2369,$A643,Observed!$C$2:$C$2369,$C643)),AVERAGEIFS(Observed!T$2:T$2369,Observed!$A$2:$A$2369,$A643,Observed!$C$2:$C$2369,$C643),"")</f>
        <v/>
      </c>
      <c r="U643" s="41" t="str">
        <f>IF(ISNUMBER(AVERAGEIFS(Observed!U$2:U$2369,Observed!$A$2:$A$2369,$A643,Observed!$C$2:$C$2369,$C643)),AVERAGEIFS(Observed!U$2:U$2369,Observed!$A$2:$A$2369,$A643,Observed!$C$2:$C$2369,$C643),"")</f>
        <v/>
      </c>
      <c r="V643" s="40" t="str">
        <f>IF(ISNUMBER(AVERAGEIFS(Observed!V$2:V$2369,Observed!$A$2:$A$2369,$A643,Observed!$C$2:$C$2369,$C643)),AVERAGEIFS(Observed!V$2:V$2369,Observed!$A$2:$A$2369,$A643,Observed!$C$2:$C$2369,$C643),"")</f>
        <v/>
      </c>
      <c r="W643" s="8" t="str">
        <f>IF(ISNUMBER(AVERAGEIFS(Observed!W$2:W$2369,Observed!$A$2:$A$2369,$A643,Observed!$C$2:$C$2369,$C643)),AVERAGEIFS(Observed!W$2:W$2369,Observed!$A$2:$A$2369,$A643,Observed!$C$2:$C$2369,$C643),"")</f>
        <v/>
      </c>
      <c r="X643" s="8" t="str">
        <f>IF(ISNUMBER(AVERAGEIFS(Observed!X$2:X$2369,Observed!$A$2:$A$2369,$A643,Observed!$C$2:$C$2369,$C643)),AVERAGEIFS(Observed!X$2:X$2369,Observed!$A$2:$A$2369,$A643,Observed!$C$2:$C$2369,$C643),"")</f>
        <v/>
      </c>
      <c r="Y643" s="40" t="str">
        <f>IF(ISNUMBER(AVERAGEIFS(Observed!Y$2:Y$2369,Observed!$A$2:$A$2369,$A643,Observed!$C$2:$C$2369,$C643)),AVERAGEIFS(Observed!Y$2:Y$2369,Observed!$A$2:$A$2369,$A643,Observed!$C$2:$C$2369,$C643),"")</f>
        <v/>
      </c>
      <c r="Z643" s="40" t="str">
        <f>IF(ISNUMBER(AVERAGEIFS(Observed!Z$2:Z$2369,Observed!$A$2:$A$2369,$A643,Observed!$C$2:$C$2369,$C643)),AVERAGEIFS(Observed!Z$2:Z$2369,Observed!$A$2:$A$2369,$A643,Observed!$C$2:$C$2369,$C643),"")</f>
        <v/>
      </c>
      <c r="AA643" s="40" t="str">
        <f>IF(ISNUMBER(AVERAGEIFS(Observed!AA$2:AA$2369,Observed!$A$2:$A$2369,$A643,Observed!$C$2:$C$2369,$C643)),AVERAGEIFS(Observed!AA$2:AA$2369,Observed!$A$2:$A$2369,$A643,Observed!$C$2:$C$2369,$C643),"")</f>
        <v/>
      </c>
      <c r="AB643" s="40" t="str">
        <f>IF(ISNUMBER(AVERAGEIFS(Observed!AB$2:AB$2369,Observed!$A$2:$A$2369,$A643,Observed!$C$2:$C$2369,$C643)),AVERAGEIFS(Observed!AB$2:AB$2369,Observed!$A$2:$A$2369,$A643,Observed!$C$2:$C$2369,$C643),"")</f>
        <v/>
      </c>
      <c r="AC643" s="40" t="str">
        <f>IF(ISNUMBER(AVERAGEIFS(Observed!AC$2:AC$2369,Observed!$A$2:$A$2369,$A643,Observed!$C$2:$C$2369,$C643)),AVERAGEIFS(Observed!AC$2:AC$2369,Observed!$A$2:$A$2369,$A643,Observed!$C$2:$C$2369,$C643),"")</f>
        <v/>
      </c>
      <c r="AD643" s="40" t="str">
        <f>IF(ISNUMBER(AVERAGEIFS(Observed!AD$2:AD$2369,Observed!$A$2:$A$2369,$A643,Observed!$C$2:$C$2369,$C643)),AVERAGEIFS(Observed!AD$2:AD$2369,Observed!$A$2:$A$2369,$A643,Observed!$C$2:$C$2369,$C643),"")</f>
        <v/>
      </c>
      <c r="AE643" s="40" t="str">
        <f>IF(ISNUMBER(AVERAGEIFS(Observed!AE$2:AE$2369,Observed!$A$2:$A$2369,$A643,Observed!$C$2:$C$2369,$C643)),AVERAGEIFS(Observed!AE$2:AE$2369,Observed!$A$2:$A$2369,$A643,Observed!$C$2:$C$2369,$C643),"")</f>
        <v/>
      </c>
      <c r="AF643" s="40" t="str">
        <f>IF(ISNUMBER(AVERAGEIFS(Observed!AF$2:AF$2369,Observed!$A$2:$A$2369,$A643,Observed!$C$2:$C$2369,$C643)),AVERAGEIFS(Observed!AF$2:AF$2369,Observed!$A$2:$A$2369,$A643,Observed!$C$2:$C$2369,$C643),"")</f>
        <v/>
      </c>
      <c r="AG643" s="40" t="str">
        <f>IF(ISNUMBER(AVERAGEIFS(Observed!AG$2:AG$2369,Observed!$A$2:$A$2369,$A643,Observed!$C$2:$C$2369,$C643)),AVERAGEIFS(Observed!AG$2:AG$2369,Observed!$A$2:$A$2369,$A643,Observed!$C$2:$C$2369,$C643),"")</f>
        <v/>
      </c>
      <c r="AH643" s="41" t="str">
        <f>IF(ISNUMBER(AVERAGEIFS(Observed!AH$2:AH$2369,Observed!$A$2:$A$2369,$A643,Observed!$C$2:$C$2369,$C643)),AVERAGEIFS(Observed!AH$2:AH$2369,Observed!$A$2:$A$2369,$A643,Observed!$C$2:$C$2369,$C643),"")</f>
        <v/>
      </c>
      <c r="AI643" s="41" t="str">
        <f>IF(ISNUMBER(AVERAGEIFS(Observed!AI$2:AI$2369,Observed!$A$2:$A$2369,$A643,Observed!$C$2:$C$2369,$C643)),AVERAGEIFS(Observed!AI$2:AI$2369,Observed!$A$2:$A$2369,$A643,Observed!$C$2:$C$2369,$C643),"")</f>
        <v/>
      </c>
      <c r="AJ643" s="41" t="str">
        <f>IF(ISNUMBER(AVERAGEIFS(Observed!AJ$2:AJ$2369,Observed!$A$2:$A$2369,$A643,Observed!$C$2:$C$2369,$C643)),AVERAGEIFS(Observed!AJ$2:AJ$2369,Observed!$A$2:$A$2369,$A643,Observed!$C$2:$C$2369,$C643),"")</f>
        <v/>
      </c>
      <c r="AK643" s="40" t="str">
        <f>IF(ISNUMBER(AVERAGEIFS(Observed!AK$2:AK$2369,Observed!$A$2:$A$2369,$A643,Observed!$C$2:$C$2369,$C643)),AVERAGEIFS(Observed!AK$2:AK$2369,Observed!$A$2:$A$2369,$A643,Observed!$C$2:$C$2369,$C643),"")</f>
        <v/>
      </c>
      <c r="AL643" s="41" t="str">
        <f>IF(ISNUMBER(AVERAGEIFS(Observed!AL$2:AL$2369,Observed!$A$2:$A$2369,$A643,Observed!$C$2:$C$2369,$C643)),AVERAGEIFS(Observed!AL$2:AL$2369,Observed!$A$2:$A$2369,$A643,Observed!$C$2:$C$2369,$C643),"")</f>
        <v/>
      </c>
      <c r="AM643" s="40" t="str">
        <f>IF(ISNUMBER(AVERAGEIFS(Observed!AM$2:AM$2369,Observed!$A$2:$A$2369,$A643,Observed!$C$2:$C$2369,$C643)),AVERAGEIFS(Observed!AM$2:AM$2369,Observed!$A$2:$A$2369,$A643,Observed!$C$2:$C$2369,$C643),"")</f>
        <v/>
      </c>
      <c r="AN643" s="40" t="str">
        <f>IF(ISNUMBER(AVERAGEIFS(Observed!AN$2:AN$2369,Observed!$A$2:$A$2369,$A643,Observed!$C$2:$C$2369,$C643)),AVERAGEIFS(Observed!AN$2:AN$2369,Observed!$A$2:$A$2369,$A643,Observed!$C$2:$C$2369,$C643),"")</f>
        <v/>
      </c>
      <c r="AO643" s="40" t="str">
        <f>IF(ISNUMBER(AVERAGEIFS(Observed!AO$2:AO$2369,Observed!$A$2:$A$2369,$A643,Observed!$C$2:$C$2369,$C643)),AVERAGEIFS(Observed!AO$2:AO$2369,Observed!$A$2:$A$2369,$A643,Observed!$C$2:$C$2369,$C643),"")</f>
        <v/>
      </c>
      <c r="AP643" s="41" t="str">
        <f>IF(ISNUMBER(AVERAGEIFS(Observed!AP$2:AP$2369,Observed!$A$2:$A$2369,$A643,Observed!$C$2:$C$2369,$C643)),AVERAGEIFS(Observed!AP$2:AP$2369,Observed!$A$2:$A$2369,$A643,Observed!$C$2:$C$2369,$C643),"")</f>
        <v/>
      </c>
      <c r="AQ643" s="40" t="str">
        <f>IF(ISNUMBER(AVERAGEIFS(Observed!AQ$2:AQ$2369,Observed!$A$2:$A$2369,$A643,Observed!$C$2:$C$2369,$C643)),AVERAGEIFS(Observed!AQ$2:AQ$2369,Observed!$A$2:$A$2369,$A643,Observed!$C$2:$C$2369,$C643),"")</f>
        <v/>
      </c>
      <c r="AR643" s="40" t="str">
        <f>IF(ISNUMBER(AVERAGEIFS(Observed!AR$2:AR$2369,Observed!$A$2:$A$2369,$A643,Observed!$C$2:$C$2369,$C643)),AVERAGEIFS(Observed!AR$2:AR$2369,Observed!$A$2:$A$2369,$A643,Observed!$C$2:$C$2369,$C643),"")</f>
        <v/>
      </c>
      <c r="AS643" s="3">
        <f>COUNTIFS(Observed!$A$2:$A$2369,$A643,Observed!$C$2:$C$2369,$C643)</f>
        <v>3</v>
      </c>
      <c r="AT643" s="3">
        <f t="shared" si="10"/>
        <v>1</v>
      </c>
    </row>
    <row r="644" spans="1:46" x14ac:dyDescent="0.25">
      <c r="A644" t="s">
        <v>70</v>
      </c>
      <c r="B644" t="s">
        <v>68</v>
      </c>
      <c r="C644" s="7">
        <v>42333</v>
      </c>
      <c r="D644" t="s">
        <v>101</v>
      </c>
      <c r="F644">
        <v>100</v>
      </c>
      <c r="J644" t="s">
        <v>97</v>
      </c>
      <c r="K644" t="s">
        <v>79</v>
      </c>
      <c r="L644">
        <v>7</v>
      </c>
      <c r="M644" t="s">
        <v>75</v>
      </c>
      <c r="N644" s="39">
        <f>IF(ISNUMBER(AVERAGEIFS(Observed!N$2:N$2369,Observed!$A$2:$A$2369,$A644,Observed!$C$2:$C$2369,$C644)),AVERAGEIFS(Observed!N$2:N$2369,Observed!$A$2:$A$2369,$A644,Observed!$C$2:$C$2369,$C644),"")</f>
        <v>1284.2</v>
      </c>
      <c r="O644" s="40">
        <f>IF(ISNUMBER(AVERAGEIFS(Observed!O$2:O$2369,Observed!$A$2:$A$2369,$A644,Observed!$C$2:$C$2369,$C644)),AVERAGEIFS(Observed!O$2:O$2369,Observed!$A$2:$A$2369,$A644,Observed!$C$2:$C$2369,$C644),"")</f>
        <v>128.41999999999999</v>
      </c>
      <c r="P644" s="40" t="str">
        <f>IF(ISNUMBER(AVERAGEIFS(Observed!P$2:P$2369,Observed!$A$2:$A$2369,$A644,Observed!$C$2:$C$2369,$C644)),AVERAGEIFS(Observed!P$2:P$2369,Observed!$A$2:$A$2369,$A644,Observed!$C$2:$C$2369,$C644),"")</f>
        <v/>
      </c>
      <c r="Q644" s="40" t="str">
        <f>IF(ISNUMBER(AVERAGEIFS(Observed!Q$2:Q$2369,Observed!$A$2:$A$2369,$A644,Observed!$C$2:$C$2369,$C644)),AVERAGEIFS(Observed!Q$2:Q$2369,Observed!$A$2:$A$2369,$A644,Observed!$C$2:$C$2369,$C644),"")</f>
        <v/>
      </c>
      <c r="R644" s="40" t="str">
        <f>IF(ISNUMBER(AVERAGEIFS(Observed!R$2:R$2369,Observed!$A$2:$A$2369,$A644,Observed!$C$2:$C$2369,$C644)),AVERAGEIFS(Observed!R$2:R$2369,Observed!$A$2:$A$2369,$A644,Observed!$C$2:$C$2369,$C644),"")</f>
        <v/>
      </c>
      <c r="S644" s="41" t="str">
        <f>IF(ISNUMBER(AVERAGEIFS(Observed!S$2:S$2369,Observed!$A$2:$A$2369,$A644,Observed!$C$2:$C$2369,$C644)),AVERAGEIFS(Observed!S$2:S$2369,Observed!$A$2:$A$2369,$A644,Observed!$C$2:$C$2369,$C644),"")</f>
        <v/>
      </c>
      <c r="T644" s="41" t="str">
        <f>IF(ISNUMBER(AVERAGEIFS(Observed!T$2:T$2369,Observed!$A$2:$A$2369,$A644,Observed!$C$2:$C$2369,$C644)),AVERAGEIFS(Observed!T$2:T$2369,Observed!$A$2:$A$2369,$A644,Observed!$C$2:$C$2369,$C644),"")</f>
        <v/>
      </c>
      <c r="U644" s="41" t="str">
        <f>IF(ISNUMBER(AVERAGEIFS(Observed!U$2:U$2369,Observed!$A$2:$A$2369,$A644,Observed!$C$2:$C$2369,$C644)),AVERAGEIFS(Observed!U$2:U$2369,Observed!$A$2:$A$2369,$A644,Observed!$C$2:$C$2369,$C644),"")</f>
        <v/>
      </c>
      <c r="V644" s="40" t="str">
        <f>IF(ISNUMBER(AVERAGEIFS(Observed!V$2:V$2369,Observed!$A$2:$A$2369,$A644,Observed!$C$2:$C$2369,$C644)),AVERAGEIFS(Observed!V$2:V$2369,Observed!$A$2:$A$2369,$A644,Observed!$C$2:$C$2369,$C644),"")</f>
        <v/>
      </c>
      <c r="W644" s="8" t="str">
        <f>IF(ISNUMBER(AVERAGEIFS(Observed!W$2:W$2369,Observed!$A$2:$A$2369,$A644,Observed!$C$2:$C$2369,$C644)),AVERAGEIFS(Observed!W$2:W$2369,Observed!$A$2:$A$2369,$A644,Observed!$C$2:$C$2369,$C644),"")</f>
        <v/>
      </c>
      <c r="X644" s="8" t="str">
        <f>IF(ISNUMBER(AVERAGEIFS(Observed!X$2:X$2369,Observed!$A$2:$A$2369,$A644,Observed!$C$2:$C$2369,$C644)),AVERAGEIFS(Observed!X$2:X$2369,Observed!$A$2:$A$2369,$A644,Observed!$C$2:$C$2369,$C644),"")</f>
        <v/>
      </c>
      <c r="Y644" s="40" t="str">
        <f>IF(ISNUMBER(AVERAGEIFS(Observed!Y$2:Y$2369,Observed!$A$2:$A$2369,$A644,Observed!$C$2:$C$2369,$C644)),AVERAGEIFS(Observed!Y$2:Y$2369,Observed!$A$2:$A$2369,$A644,Observed!$C$2:$C$2369,$C644),"")</f>
        <v/>
      </c>
      <c r="Z644" s="40" t="str">
        <f>IF(ISNUMBER(AVERAGEIFS(Observed!Z$2:Z$2369,Observed!$A$2:$A$2369,$A644,Observed!$C$2:$C$2369,$C644)),AVERAGEIFS(Observed!Z$2:Z$2369,Observed!$A$2:$A$2369,$A644,Observed!$C$2:$C$2369,$C644),"")</f>
        <v/>
      </c>
      <c r="AA644" s="40" t="str">
        <f>IF(ISNUMBER(AVERAGEIFS(Observed!AA$2:AA$2369,Observed!$A$2:$A$2369,$A644,Observed!$C$2:$C$2369,$C644)),AVERAGEIFS(Observed!AA$2:AA$2369,Observed!$A$2:$A$2369,$A644,Observed!$C$2:$C$2369,$C644),"")</f>
        <v/>
      </c>
      <c r="AB644" s="40" t="str">
        <f>IF(ISNUMBER(AVERAGEIFS(Observed!AB$2:AB$2369,Observed!$A$2:$A$2369,$A644,Observed!$C$2:$C$2369,$C644)),AVERAGEIFS(Observed!AB$2:AB$2369,Observed!$A$2:$A$2369,$A644,Observed!$C$2:$C$2369,$C644),"")</f>
        <v/>
      </c>
      <c r="AC644" s="40" t="str">
        <f>IF(ISNUMBER(AVERAGEIFS(Observed!AC$2:AC$2369,Observed!$A$2:$A$2369,$A644,Observed!$C$2:$C$2369,$C644)),AVERAGEIFS(Observed!AC$2:AC$2369,Observed!$A$2:$A$2369,$A644,Observed!$C$2:$C$2369,$C644),"")</f>
        <v/>
      </c>
      <c r="AD644" s="40" t="str">
        <f>IF(ISNUMBER(AVERAGEIFS(Observed!AD$2:AD$2369,Observed!$A$2:$A$2369,$A644,Observed!$C$2:$C$2369,$C644)),AVERAGEIFS(Observed!AD$2:AD$2369,Observed!$A$2:$A$2369,$A644,Observed!$C$2:$C$2369,$C644),"")</f>
        <v/>
      </c>
      <c r="AE644" s="40" t="str">
        <f>IF(ISNUMBER(AVERAGEIFS(Observed!AE$2:AE$2369,Observed!$A$2:$A$2369,$A644,Observed!$C$2:$C$2369,$C644)),AVERAGEIFS(Observed!AE$2:AE$2369,Observed!$A$2:$A$2369,$A644,Observed!$C$2:$C$2369,$C644),"")</f>
        <v/>
      </c>
      <c r="AF644" s="40" t="str">
        <f>IF(ISNUMBER(AVERAGEIFS(Observed!AF$2:AF$2369,Observed!$A$2:$A$2369,$A644,Observed!$C$2:$C$2369,$C644)),AVERAGEIFS(Observed!AF$2:AF$2369,Observed!$A$2:$A$2369,$A644,Observed!$C$2:$C$2369,$C644),"")</f>
        <v/>
      </c>
      <c r="AG644" s="40" t="str">
        <f>IF(ISNUMBER(AVERAGEIFS(Observed!AG$2:AG$2369,Observed!$A$2:$A$2369,$A644,Observed!$C$2:$C$2369,$C644)),AVERAGEIFS(Observed!AG$2:AG$2369,Observed!$A$2:$A$2369,$A644,Observed!$C$2:$C$2369,$C644),"")</f>
        <v/>
      </c>
      <c r="AH644" s="41" t="str">
        <f>IF(ISNUMBER(AVERAGEIFS(Observed!AH$2:AH$2369,Observed!$A$2:$A$2369,$A644,Observed!$C$2:$C$2369,$C644)),AVERAGEIFS(Observed!AH$2:AH$2369,Observed!$A$2:$A$2369,$A644,Observed!$C$2:$C$2369,$C644),"")</f>
        <v/>
      </c>
      <c r="AI644" s="41" t="str">
        <f>IF(ISNUMBER(AVERAGEIFS(Observed!AI$2:AI$2369,Observed!$A$2:$A$2369,$A644,Observed!$C$2:$C$2369,$C644)),AVERAGEIFS(Observed!AI$2:AI$2369,Observed!$A$2:$A$2369,$A644,Observed!$C$2:$C$2369,$C644),"")</f>
        <v/>
      </c>
      <c r="AJ644" s="41" t="str">
        <f>IF(ISNUMBER(AVERAGEIFS(Observed!AJ$2:AJ$2369,Observed!$A$2:$A$2369,$A644,Observed!$C$2:$C$2369,$C644)),AVERAGEIFS(Observed!AJ$2:AJ$2369,Observed!$A$2:$A$2369,$A644,Observed!$C$2:$C$2369,$C644),"")</f>
        <v/>
      </c>
      <c r="AK644" s="40" t="str">
        <f>IF(ISNUMBER(AVERAGEIFS(Observed!AK$2:AK$2369,Observed!$A$2:$A$2369,$A644,Observed!$C$2:$C$2369,$C644)),AVERAGEIFS(Observed!AK$2:AK$2369,Observed!$A$2:$A$2369,$A644,Observed!$C$2:$C$2369,$C644),"")</f>
        <v/>
      </c>
      <c r="AL644" s="41" t="str">
        <f>IF(ISNUMBER(AVERAGEIFS(Observed!AL$2:AL$2369,Observed!$A$2:$A$2369,$A644,Observed!$C$2:$C$2369,$C644)),AVERAGEIFS(Observed!AL$2:AL$2369,Observed!$A$2:$A$2369,$A644,Observed!$C$2:$C$2369,$C644),"")</f>
        <v/>
      </c>
      <c r="AM644" s="40" t="str">
        <f>IF(ISNUMBER(AVERAGEIFS(Observed!AM$2:AM$2369,Observed!$A$2:$A$2369,$A644,Observed!$C$2:$C$2369,$C644)),AVERAGEIFS(Observed!AM$2:AM$2369,Observed!$A$2:$A$2369,$A644,Observed!$C$2:$C$2369,$C644),"")</f>
        <v/>
      </c>
      <c r="AN644" s="40" t="str">
        <f>IF(ISNUMBER(AVERAGEIFS(Observed!AN$2:AN$2369,Observed!$A$2:$A$2369,$A644,Observed!$C$2:$C$2369,$C644)),AVERAGEIFS(Observed!AN$2:AN$2369,Observed!$A$2:$A$2369,$A644,Observed!$C$2:$C$2369,$C644),"")</f>
        <v/>
      </c>
      <c r="AO644" s="40" t="str">
        <f>IF(ISNUMBER(AVERAGEIFS(Observed!AO$2:AO$2369,Observed!$A$2:$A$2369,$A644,Observed!$C$2:$C$2369,$C644)),AVERAGEIFS(Observed!AO$2:AO$2369,Observed!$A$2:$A$2369,$A644,Observed!$C$2:$C$2369,$C644),"")</f>
        <v/>
      </c>
      <c r="AP644" s="41" t="str">
        <f>IF(ISNUMBER(AVERAGEIFS(Observed!AP$2:AP$2369,Observed!$A$2:$A$2369,$A644,Observed!$C$2:$C$2369,$C644)),AVERAGEIFS(Observed!AP$2:AP$2369,Observed!$A$2:$A$2369,$A644,Observed!$C$2:$C$2369,$C644),"")</f>
        <v/>
      </c>
      <c r="AQ644" s="40" t="str">
        <f>IF(ISNUMBER(AVERAGEIFS(Observed!AQ$2:AQ$2369,Observed!$A$2:$A$2369,$A644,Observed!$C$2:$C$2369,$C644)),AVERAGEIFS(Observed!AQ$2:AQ$2369,Observed!$A$2:$A$2369,$A644,Observed!$C$2:$C$2369,$C644),"")</f>
        <v/>
      </c>
      <c r="AR644" s="40" t="str">
        <f>IF(ISNUMBER(AVERAGEIFS(Observed!AR$2:AR$2369,Observed!$A$2:$A$2369,$A644,Observed!$C$2:$C$2369,$C644)),AVERAGEIFS(Observed!AR$2:AR$2369,Observed!$A$2:$A$2369,$A644,Observed!$C$2:$C$2369,$C644),"")</f>
        <v/>
      </c>
      <c r="AS644" s="3">
        <f>COUNTIFS(Observed!$A$2:$A$2369,$A644,Observed!$C$2:$C$2369,$C644)</f>
        <v>3</v>
      </c>
      <c r="AT644" s="3">
        <f t="shared" si="10"/>
        <v>1</v>
      </c>
    </row>
    <row r="645" spans="1:46" x14ac:dyDescent="0.25">
      <c r="A645" t="s">
        <v>67</v>
      </c>
      <c r="B645" t="s">
        <v>68</v>
      </c>
      <c r="C645" s="7">
        <v>42333</v>
      </c>
      <c r="D645" t="s">
        <v>101</v>
      </c>
      <c r="F645">
        <v>200</v>
      </c>
      <c r="J645" t="s">
        <v>97</v>
      </c>
      <c r="K645" t="s">
        <v>79</v>
      </c>
      <c r="L645">
        <v>7</v>
      </c>
      <c r="M645" t="s">
        <v>75</v>
      </c>
      <c r="N645" s="39">
        <f>IF(ISNUMBER(AVERAGEIFS(Observed!N$2:N$2369,Observed!$A$2:$A$2369,$A645,Observed!$C$2:$C$2369,$C645)),AVERAGEIFS(Observed!N$2:N$2369,Observed!$A$2:$A$2369,$A645,Observed!$C$2:$C$2369,$C645),"")</f>
        <v>1502.0666666666666</v>
      </c>
      <c r="O645" s="40">
        <f>IF(ISNUMBER(AVERAGEIFS(Observed!O$2:O$2369,Observed!$A$2:$A$2369,$A645,Observed!$C$2:$C$2369,$C645)),AVERAGEIFS(Observed!O$2:O$2369,Observed!$A$2:$A$2369,$A645,Observed!$C$2:$C$2369,$C645),"")</f>
        <v>150.20666666666668</v>
      </c>
      <c r="P645" s="40" t="str">
        <f>IF(ISNUMBER(AVERAGEIFS(Observed!P$2:P$2369,Observed!$A$2:$A$2369,$A645,Observed!$C$2:$C$2369,$C645)),AVERAGEIFS(Observed!P$2:P$2369,Observed!$A$2:$A$2369,$A645,Observed!$C$2:$C$2369,$C645),"")</f>
        <v/>
      </c>
      <c r="Q645" s="40" t="str">
        <f>IF(ISNUMBER(AVERAGEIFS(Observed!Q$2:Q$2369,Observed!$A$2:$A$2369,$A645,Observed!$C$2:$C$2369,$C645)),AVERAGEIFS(Observed!Q$2:Q$2369,Observed!$A$2:$A$2369,$A645,Observed!$C$2:$C$2369,$C645),"")</f>
        <v/>
      </c>
      <c r="R645" s="40" t="str">
        <f>IF(ISNUMBER(AVERAGEIFS(Observed!R$2:R$2369,Observed!$A$2:$A$2369,$A645,Observed!$C$2:$C$2369,$C645)),AVERAGEIFS(Observed!R$2:R$2369,Observed!$A$2:$A$2369,$A645,Observed!$C$2:$C$2369,$C645),"")</f>
        <v/>
      </c>
      <c r="S645" s="41" t="str">
        <f>IF(ISNUMBER(AVERAGEIFS(Observed!S$2:S$2369,Observed!$A$2:$A$2369,$A645,Observed!$C$2:$C$2369,$C645)),AVERAGEIFS(Observed!S$2:S$2369,Observed!$A$2:$A$2369,$A645,Observed!$C$2:$C$2369,$C645),"")</f>
        <v/>
      </c>
      <c r="T645" s="41" t="str">
        <f>IF(ISNUMBER(AVERAGEIFS(Observed!T$2:T$2369,Observed!$A$2:$A$2369,$A645,Observed!$C$2:$C$2369,$C645)),AVERAGEIFS(Observed!T$2:T$2369,Observed!$A$2:$A$2369,$A645,Observed!$C$2:$C$2369,$C645),"")</f>
        <v/>
      </c>
      <c r="U645" s="41" t="str">
        <f>IF(ISNUMBER(AVERAGEIFS(Observed!U$2:U$2369,Observed!$A$2:$A$2369,$A645,Observed!$C$2:$C$2369,$C645)),AVERAGEIFS(Observed!U$2:U$2369,Observed!$A$2:$A$2369,$A645,Observed!$C$2:$C$2369,$C645),"")</f>
        <v/>
      </c>
      <c r="V645" s="40" t="str">
        <f>IF(ISNUMBER(AVERAGEIFS(Observed!V$2:V$2369,Observed!$A$2:$A$2369,$A645,Observed!$C$2:$C$2369,$C645)),AVERAGEIFS(Observed!V$2:V$2369,Observed!$A$2:$A$2369,$A645,Observed!$C$2:$C$2369,$C645),"")</f>
        <v/>
      </c>
      <c r="W645" s="8" t="str">
        <f>IF(ISNUMBER(AVERAGEIFS(Observed!W$2:W$2369,Observed!$A$2:$A$2369,$A645,Observed!$C$2:$C$2369,$C645)),AVERAGEIFS(Observed!W$2:W$2369,Observed!$A$2:$A$2369,$A645,Observed!$C$2:$C$2369,$C645),"")</f>
        <v/>
      </c>
      <c r="X645" s="8" t="str">
        <f>IF(ISNUMBER(AVERAGEIFS(Observed!X$2:X$2369,Observed!$A$2:$A$2369,$A645,Observed!$C$2:$C$2369,$C645)),AVERAGEIFS(Observed!X$2:X$2369,Observed!$A$2:$A$2369,$A645,Observed!$C$2:$C$2369,$C645),"")</f>
        <v/>
      </c>
      <c r="Y645" s="40" t="str">
        <f>IF(ISNUMBER(AVERAGEIFS(Observed!Y$2:Y$2369,Observed!$A$2:$A$2369,$A645,Observed!$C$2:$C$2369,$C645)),AVERAGEIFS(Observed!Y$2:Y$2369,Observed!$A$2:$A$2369,$A645,Observed!$C$2:$C$2369,$C645),"")</f>
        <v/>
      </c>
      <c r="Z645" s="40" t="str">
        <f>IF(ISNUMBER(AVERAGEIFS(Observed!Z$2:Z$2369,Observed!$A$2:$A$2369,$A645,Observed!$C$2:$C$2369,$C645)),AVERAGEIFS(Observed!Z$2:Z$2369,Observed!$A$2:$A$2369,$A645,Observed!$C$2:$C$2369,$C645),"")</f>
        <v/>
      </c>
      <c r="AA645" s="40" t="str">
        <f>IF(ISNUMBER(AVERAGEIFS(Observed!AA$2:AA$2369,Observed!$A$2:$A$2369,$A645,Observed!$C$2:$C$2369,$C645)),AVERAGEIFS(Observed!AA$2:AA$2369,Observed!$A$2:$A$2369,$A645,Observed!$C$2:$C$2369,$C645),"")</f>
        <v/>
      </c>
      <c r="AB645" s="40" t="str">
        <f>IF(ISNUMBER(AVERAGEIFS(Observed!AB$2:AB$2369,Observed!$A$2:$A$2369,$A645,Observed!$C$2:$C$2369,$C645)),AVERAGEIFS(Observed!AB$2:AB$2369,Observed!$A$2:$A$2369,$A645,Observed!$C$2:$C$2369,$C645),"")</f>
        <v/>
      </c>
      <c r="AC645" s="40" t="str">
        <f>IF(ISNUMBER(AVERAGEIFS(Observed!AC$2:AC$2369,Observed!$A$2:$A$2369,$A645,Observed!$C$2:$C$2369,$C645)),AVERAGEIFS(Observed!AC$2:AC$2369,Observed!$A$2:$A$2369,$A645,Observed!$C$2:$C$2369,$C645),"")</f>
        <v/>
      </c>
      <c r="AD645" s="40" t="str">
        <f>IF(ISNUMBER(AVERAGEIFS(Observed!AD$2:AD$2369,Observed!$A$2:$A$2369,$A645,Observed!$C$2:$C$2369,$C645)),AVERAGEIFS(Observed!AD$2:AD$2369,Observed!$A$2:$A$2369,$A645,Observed!$C$2:$C$2369,$C645),"")</f>
        <v/>
      </c>
      <c r="AE645" s="40" t="str">
        <f>IF(ISNUMBER(AVERAGEIFS(Observed!AE$2:AE$2369,Observed!$A$2:$A$2369,$A645,Observed!$C$2:$C$2369,$C645)),AVERAGEIFS(Observed!AE$2:AE$2369,Observed!$A$2:$A$2369,$A645,Observed!$C$2:$C$2369,$C645),"")</f>
        <v/>
      </c>
      <c r="AF645" s="40" t="str">
        <f>IF(ISNUMBER(AVERAGEIFS(Observed!AF$2:AF$2369,Observed!$A$2:$A$2369,$A645,Observed!$C$2:$C$2369,$C645)),AVERAGEIFS(Observed!AF$2:AF$2369,Observed!$A$2:$A$2369,$A645,Observed!$C$2:$C$2369,$C645),"")</f>
        <v/>
      </c>
      <c r="AG645" s="40" t="str">
        <f>IF(ISNUMBER(AVERAGEIFS(Observed!AG$2:AG$2369,Observed!$A$2:$A$2369,$A645,Observed!$C$2:$C$2369,$C645)),AVERAGEIFS(Observed!AG$2:AG$2369,Observed!$A$2:$A$2369,$A645,Observed!$C$2:$C$2369,$C645),"")</f>
        <v/>
      </c>
      <c r="AH645" s="41" t="str">
        <f>IF(ISNUMBER(AVERAGEIFS(Observed!AH$2:AH$2369,Observed!$A$2:$A$2369,$A645,Observed!$C$2:$C$2369,$C645)),AVERAGEIFS(Observed!AH$2:AH$2369,Observed!$A$2:$A$2369,$A645,Observed!$C$2:$C$2369,$C645),"")</f>
        <v/>
      </c>
      <c r="AI645" s="41" t="str">
        <f>IF(ISNUMBER(AVERAGEIFS(Observed!AI$2:AI$2369,Observed!$A$2:$A$2369,$A645,Observed!$C$2:$C$2369,$C645)),AVERAGEIFS(Observed!AI$2:AI$2369,Observed!$A$2:$A$2369,$A645,Observed!$C$2:$C$2369,$C645),"")</f>
        <v/>
      </c>
      <c r="AJ645" s="41" t="str">
        <f>IF(ISNUMBER(AVERAGEIFS(Observed!AJ$2:AJ$2369,Observed!$A$2:$A$2369,$A645,Observed!$C$2:$C$2369,$C645)),AVERAGEIFS(Observed!AJ$2:AJ$2369,Observed!$A$2:$A$2369,$A645,Observed!$C$2:$C$2369,$C645),"")</f>
        <v/>
      </c>
      <c r="AK645" s="40" t="str">
        <f>IF(ISNUMBER(AVERAGEIFS(Observed!AK$2:AK$2369,Observed!$A$2:$A$2369,$A645,Observed!$C$2:$C$2369,$C645)),AVERAGEIFS(Observed!AK$2:AK$2369,Observed!$A$2:$A$2369,$A645,Observed!$C$2:$C$2369,$C645),"")</f>
        <v/>
      </c>
      <c r="AL645" s="41" t="str">
        <f>IF(ISNUMBER(AVERAGEIFS(Observed!AL$2:AL$2369,Observed!$A$2:$A$2369,$A645,Observed!$C$2:$C$2369,$C645)),AVERAGEIFS(Observed!AL$2:AL$2369,Observed!$A$2:$A$2369,$A645,Observed!$C$2:$C$2369,$C645),"")</f>
        <v/>
      </c>
      <c r="AM645" s="40" t="str">
        <f>IF(ISNUMBER(AVERAGEIFS(Observed!AM$2:AM$2369,Observed!$A$2:$A$2369,$A645,Observed!$C$2:$C$2369,$C645)),AVERAGEIFS(Observed!AM$2:AM$2369,Observed!$A$2:$A$2369,$A645,Observed!$C$2:$C$2369,$C645),"")</f>
        <v/>
      </c>
      <c r="AN645" s="40" t="str">
        <f>IF(ISNUMBER(AVERAGEIFS(Observed!AN$2:AN$2369,Observed!$A$2:$A$2369,$A645,Observed!$C$2:$C$2369,$C645)),AVERAGEIFS(Observed!AN$2:AN$2369,Observed!$A$2:$A$2369,$A645,Observed!$C$2:$C$2369,$C645),"")</f>
        <v/>
      </c>
      <c r="AO645" s="40" t="str">
        <f>IF(ISNUMBER(AVERAGEIFS(Observed!AO$2:AO$2369,Observed!$A$2:$A$2369,$A645,Observed!$C$2:$C$2369,$C645)),AVERAGEIFS(Observed!AO$2:AO$2369,Observed!$A$2:$A$2369,$A645,Observed!$C$2:$C$2369,$C645),"")</f>
        <v/>
      </c>
      <c r="AP645" s="41" t="str">
        <f>IF(ISNUMBER(AVERAGEIFS(Observed!AP$2:AP$2369,Observed!$A$2:$A$2369,$A645,Observed!$C$2:$C$2369,$C645)),AVERAGEIFS(Observed!AP$2:AP$2369,Observed!$A$2:$A$2369,$A645,Observed!$C$2:$C$2369,$C645),"")</f>
        <v/>
      </c>
      <c r="AQ645" s="40" t="str">
        <f>IF(ISNUMBER(AVERAGEIFS(Observed!AQ$2:AQ$2369,Observed!$A$2:$A$2369,$A645,Observed!$C$2:$C$2369,$C645)),AVERAGEIFS(Observed!AQ$2:AQ$2369,Observed!$A$2:$A$2369,$A645,Observed!$C$2:$C$2369,$C645),"")</f>
        <v/>
      </c>
      <c r="AR645" s="40" t="str">
        <f>IF(ISNUMBER(AVERAGEIFS(Observed!AR$2:AR$2369,Observed!$A$2:$A$2369,$A645,Observed!$C$2:$C$2369,$C645)),AVERAGEIFS(Observed!AR$2:AR$2369,Observed!$A$2:$A$2369,$A645,Observed!$C$2:$C$2369,$C645),"")</f>
        <v/>
      </c>
      <c r="AS645" s="3">
        <f>COUNTIFS(Observed!$A$2:$A$2369,$A645,Observed!$C$2:$C$2369,$C645)</f>
        <v>3</v>
      </c>
      <c r="AT645" s="3">
        <f t="shared" si="10"/>
        <v>1</v>
      </c>
    </row>
    <row r="646" spans="1:46" x14ac:dyDescent="0.25">
      <c r="A646" t="s">
        <v>73</v>
      </c>
      <c r="B646" t="s">
        <v>68</v>
      </c>
      <c r="C646" s="7">
        <v>42333</v>
      </c>
      <c r="D646" t="s">
        <v>101</v>
      </c>
      <c r="F646">
        <v>350</v>
      </c>
      <c r="J646" t="s">
        <v>97</v>
      </c>
      <c r="K646" t="s">
        <v>79</v>
      </c>
      <c r="L646">
        <v>7</v>
      </c>
      <c r="M646" t="s">
        <v>75</v>
      </c>
      <c r="N646" s="39">
        <f>IF(ISNUMBER(AVERAGEIFS(Observed!N$2:N$2369,Observed!$A$2:$A$2369,$A646,Observed!$C$2:$C$2369,$C646)),AVERAGEIFS(Observed!N$2:N$2369,Observed!$A$2:$A$2369,$A646,Observed!$C$2:$C$2369,$C646),"")</f>
        <v>1421.8</v>
      </c>
      <c r="O646" s="40">
        <f>IF(ISNUMBER(AVERAGEIFS(Observed!O$2:O$2369,Observed!$A$2:$A$2369,$A646,Observed!$C$2:$C$2369,$C646)),AVERAGEIFS(Observed!O$2:O$2369,Observed!$A$2:$A$2369,$A646,Observed!$C$2:$C$2369,$C646),"")</f>
        <v>142.18</v>
      </c>
      <c r="P646" s="40" t="str">
        <f>IF(ISNUMBER(AVERAGEIFS(Observed!P$2:P$2369,Observed!$A$2:$A$2369,$A646,Observed!$C$2:$C$2369,$C646)),AVERAGEIFS(Observed!P$2:P$2369,Observed!$A$2:$A$2369,$A646,Observed!$C$2:$C$2369,$C646),"")</f>
        <v/>
      </c>
      <c r="Q646" s="40" t="str">
        <f>IF(ISNUMBER(AVERAGEIFS(Observed!Q$2:Q$2369,Observed!$A$2:$A$2369,$A646,Observed!$C$2:$C$2369,$C646)),AVERAGEIFS(Observed!Q$2:Q$2369,Observed!$A$2:$A$2369,$A646,Observed!$C$2:$C$2369,$C646),"")</f>
        <v/>
      </c>
      <c r="R646" s="40" t="str">
        <f>IF(ISNUMBER(AVERAGEIFS(Observed!R$2:R$2369,Observed!$A$2:$A$2369,$A646,Observed!$C$2:$C$2369,$C646)),AVERAGEIFS(Observed!R$2:R$2369,Observed!$A$2:$A$2369,$A646,Observed!$C$2:$C$2369,$C646),"")</f>
        <v/>
      </c>
      <c r="S646" s="41" t="str">
        <f>IF(ISNUMBER(AVERAGEIFS(Observed!S$2:S$2369,Observed!$A$2:$A$2369,$A646,Observed!$C$2:$C$2369,$C646)),AVERAGEIFS(Observed!S$2:S$2369,Observed!$A$2:$A$2369,$A646,Observed!$C$2:$C$2369,$C646),"")</f>
        <v/>
      </c>
      <c r="T646" s="41" t="str">
        <f>IF(ISNUMBER(AVERAGEIFS(Observed!T$2:T$2369,Observed!$A$2:$A$2369,$A646,Observed!$C$2:$C$2369,$C646)),AVERAGEIFS(Observed!T$2:T$2369,Observed!$A$2:$A$2369,$A646,Observed!$C$2:$C$2369,$C646),"")</f>
        <v/>
      </c>
      <c r="U646" s="41" t="str">
        <f>IF(ISNUMBER(AVERAGEIFS(Observed!U$2:U$2369,Observed!$A$2:$A$2369,$A646,Observed!$C$2:$C$2369,$C646)),AVERAGEIFS(Observed!U$2:U$2369,Observed!$A$2:$A$2369,$A646,Observed!$C$2:$C$2369,$C646),"")</f>
        <v/>
      </c>
      <c r="V646" s="40" t="str">
        <f>IF(ISNUMBER(AVERAGEIFS(Observed!V$2:V$2369,Observed!$A$2:$A$2369,$A646,Observed!$C$2:$C$2369,$C646)),AVERAGEIFS(Observed!V$2:V$2369,Observed!$A$2:$A$2369,$A646,Observed!$C$2:$C$2369,$C646),"")</f>
        <v/>
      </c>
      <c r="W646" s="8" t="str">
        <f>IF(ISNUMBER(AVERAGEIFS(Observed!W$2:W$2369,Observed!$A$2:$A$2369,$A646,Observed!$C$2:$C$2369,$C646)),AVERAGEIFS(Observed!W$2:W$2369,Observed!$A$2:$A$2369,$A646,Observed!$C$2:$C$2369,$C646),"")</f>
        <v/>
      </c>
      <c r="X646" s="8" t="str">
        <f>IF(ISNUMBER(AVERAGEIFS(Observed!X$2:X$2369,Observed!$A$2:$A$2369,$A646,Observed!$C$2:$C$2369,$C646)),AVERAGEIFS(Observed!X$2:X$2369,Observed!$A$2:$A$2369,$A646,Observed!$C$2:$C$2369,$C646),"")</f>
        <v/>
      </c>
      <c r="Y646" s="40" t="str">
        <f>IF(ISNUMBER(AVERAGEIFS(Observed!Y$2:Y$2369,Observed!$A$2:$A$2369,$A646,Observed!$C$2:$C$2369,$C646)),AVERAGEIFS(Observed!Y$2:Y$2369,Observed!$A$2:$A$2369,$A646,Observed!$C$2:$C$2369,$C646),"")</f>
        <v/>
      </c>
      <c r="Z646" s="40" t="str">
        <f>IF(ISNUMBER(AVERAGEIFS(Observed!Z$2:Z$2369,Observed!$A$2:$A$2369,$A646,Observed!$C$2:$C$2369,$C646)),AVERAGEIFS(Observed!Z$2:Z$2369,Observed!$A$2:$A$2369,$A646,Observed!$C$2:$C$2369,$C646),"")</f>
        <v/>
      </c>
      <c r="AA646" s="40" t="str">
        <f>IF(ISNUMBER(AVERAGEIFS(Observed!AA$2:AA$2369,Observed!$A$2:$A$2369,$A646,Observed!$C$2:$C$2369,$C646)),AVERAGEIFS(Observed!AA$2:AA$2369,Observed!$A$2:$A$2369,$A646,Observed!$C$2:$C$2369,$C646),"")</f>
        <v/>
      </c>
      <c r="AB646" s="40" t="str">
        <f>IF(ISNUMBER(AVERAGEIFS(Observed!AB$2:AB$2369,Observed!$A$2:$A$2369,$A646,Observed!$C$2:$C$2369,$C646)),AVERAGEIFS(Observed!AB$2:AB$2369,Observed!$A$2:$A$2369,$A646,Observed!$C$2:$C$2369,$C646),"")</f>
        <v/>
      </c>
      <c r="AC646" s="40" t="str">
        <f>IF(ISNUMBER(AVERAGEIFS(Observed!AC$2:AC$2369,Observed!$A$2:$A$2369,$A646,Observed!$C$2:$C$2369,$C646)),AVERAGEIFS(Observed!AC$2:AC$2369,Observed!$A$2:$A$2369,$A646,Observed!$C$2:$C$2369,$C646),"")</f>
        <v/>
      </c>
      <c r="AD646" s="40" t="str">
        <f>IF(ISNUMBER(AVERAGEIFS(Observed!AD$2:AD$2369,Observed!$A$2:$A$2369,$A646,Observed!$C$2:$C$2369,$C646)),AVERAGEIFS(Observed!AD$2:AD$2369,Observed!$A$2:$A$2369,$A646,Observed!$C$2:$C$2369,$C646),"")</f>
        <v/>
      </c>
      <c r="AE646" s="40" t="str">
        <f>IF(ISNUMBER(AVERAGEIFS(Observed!AE$2:AE$2369,Observed!$A$2:$A$2369,$A646,Observed!$C$2:$C$2369,$C646)),AVERAGEIFS(Observed!AE$2:AE$2369,Observed!$A$2:$A$2369,$A646,Observed!$C$2:$C$2369,$C646),"")</f>
        <v/>
      </c>
      <c r="AF646" s="40" t="str">
        <f>IF(ISNUMBER(AVERAGEIFS(Observed!AF$2:AF$2369,Observed!$A$2:$A$2369,$A646,Observed!$C$2:$C$2369,$C646)),AVERAGEIFS(Observed!AF$2:AF$2369,Observed!$A$2:$A$2369,$A646,Observed!$C$2:$C$2369,$C646),"")</f>
        <v/>
      </c>
      <c r="AG646" s="40" t="str">
        <f>IF(ISNUMBER(AVERAGEIFS(Observed!AG$2:AG$2369,Observed!$A$2:$A$2369,$A646,Observed!$C$2:$C$2369,$C646)),AVERAGEIFS(Observed!AG$2:AG$2369,Observed!$A$2:$A$2369,$A646,Observed!$C$2:$C$2369,$C646),"")</f>
        <v/>
      </c>
      <c r="AH646" s="41" t="str">
        <f>IF(ISNUMBER(AVERAGEIFS(Observed!AH$2:AH$2369,Observed!$A$2:$A$2369,$A646,Observed!$C$2:$C$2369,$C646)),AVERAGEIFS(Observed!AH$2:AH$2369,Observed!$A$2:$A$2369,$A646,Observed!$C$2:$C$2369,$C646),"")</f>
        <v/>
      </c>
      <c r="AI646" s="41" t="str">
        <f>IF(ISNUMBER(AVERAGEIFS(Observed!AI$2:AI$2369,Observed!$A$2:$A$2369,$A646,Observed!$C$2:$C$2369,$C646)),AVERAGEIFS(Observed!AI$2:AI$2369,Observed!$A$2:$A$2369,$A646,Observed!$C$2:$C$2369,$C646),"")</f>
        <v/>
      </c>
      <c r="AJ646" s="41" t="str">
        <f>IF(ISNUMBER(AVERAGEIFS(Observed!AJ$2:AJ$2369,Observed!$A$2:$A$2369,$A646,Observed!$C$2:$C$2369,$C646)),AVERAGEIFS(Observed!AJ$2:AJ$2369,Observed!$A$2:$A$2369,$A646,Observed!$C$2:$C$2369,$C646),"")</f>
        <v/>
      </c>
      <c r="AK646" s="40" t="str">
        <f>IF(ISNUMBER(AVERAGEIFS(Observed!AK$2:AK$2369,Observed!$A$2:$A$2369,$A646,Observed!$C$2:$C$2369,$C646)),AVERAGEIFS(Observed!AK$2:AK$2369,Observed!$A$2:$A$2369,$A646,Observed!$C$2:$C$2369,$C646),"")</f>
        <v/>
      </c>
      <c r="AL646" s="41" t="str">
        <f>IF(ISNUMBER(AVERAGEIFS(Observed!AL$2:AL$2369,Observed!$A$2:$A$2369,$A646,Observed!$C$2:$C$2369,$C646)),AVERAGEIFS(Observed!AL$2:AL$2369,Observed!$A$2:$A$2369,$A646,Observed!$C$2:$C$2369,$C646),"")</f>
        <v/>
      </c>
      <c r="AM646" s="40" t="str">
        <f>IF(ISNUMBER(AVERAGEIFS(Observed!AM$2:AM$2369,Observed!$A$2:$A$2369,$A646,Observed!$C$2:$C$2369,$C646)),AVERAGEIFS(Observed!AM$2:AM$2369,Observed!$A$2:$A$2369,$A646,Observed!$C$2:$C$2369,$C646),"")</f>
        <v/>
      </c>
      <c r="AN646" s="40" t="str">
        <f>IF(ISNUMBER(AVERAGEIFS(Observed!AN$2:AN$2369,Observed!$A$2:$A$2369,$A646,Observed!$C$2:$C$2369,$C646)),AVERAGEIFS(Observed!AN$2:AN$2369,Observed!$A$2:$A$2369,$A646,Observed!$C$2:$C$2369,$C646),"")</f>
        <v/>
      </c>
      <c r="AO646" s="40" t="str">
        <f>IF(ISNUMBER(AVERAGEIFS(Observed!AO$2:AO$2369,Observed!$A$2:$A$2369,$A646,Observed!$C$2:$C$2369,$C646)),AVERAGEIFS(Observed!AO$2:AO$2369,Observed!$A$2:$A$2369,$A646,Observed!$C$2:$C$2369,$C646),"")</f>
        <v/>
      </c>
      <c r="AP646" s="41" t="str">
        <f>IF(ISNUMBER(AVERAGEIFS(Observed!AP$2:AP$2369,Observed!$A$2:$A$2369,$A646,Observed!$C$2:$C$2369,$C646)),AVERAGEIFS(Observed!AP$2:AP$2369,Observed!$A$2:$A$2369,$A646,Observed!$C$2:$C$2369,$C646),"")</f>
        <v/>
      </c>
      <c r="AQ646" s="40" t="str">
        <f>IF(ISNUMBER(AVERAGEIFS(Observed!AQ$2:AQ$2369,Observed!$A$2:$A$2369,$A646,Observed!$C$2:$C$2369,$C646)),AVERAGEIFS(Observed!AQ$2:AQ$2369,Observed!$A$2:$A$2369,$A646,Observed!$C$2:$C$2369,$C646),"")</f>
        <v/>
      </c>
      <c r="AR646" s="40" t="str">
        <f>IF(ISNUMBER(AVERAGEIFS(Observed!AR$2:AR$2369,Observed!$A$2:$A$2369,$A646,Observed!$C$2:$C$2369,$C646)),AVERAGEIFS(Observed!AR$2:AR$2369,Observed!$A$2:$A$2369,$A646,Observed!$C$2:$C$2369,$C646),"")</f>
        <v/>
      </c>
      <c r="AS646" s="3">
        <f>COUNTIFS(Observed!$A$2:$A$2369,$A646,Observed!$C$2:$C$2369,$C646)</f>
        <v>3</v>
      </c>
      <c r="AT646" s="3">
        <f t="shared" si="10"/>
        <v>1</v>
      </c>
    </row>
    <row r="647" spans="1:46" x14ac:dyDescent="0.25">
      <c r="A647" t="s">
        <v>72</v>
      </c>
      <c r="B647" t="s">
        <v>68</v>
      </c>
      <c r="C647" s="7">
        <v>42333</v>
      </c>
      <c r="D647" t="s">
        <v>101</v>
      </c>
      <c r="F647">
        <v>500</v>
      </c>
      <c r="J647" t="s">
        <v>97</v>
      </c>
      <c r="K647" t="s">
        <v>79</v>
      </c>
      <c r="L647">
        <v>7</v>
      </c>
      <c r="M647" t="s">
        <v>75</v>
      </c>
      <c r="N647" s="39">
        <f>IF(ISNUMBER(AVERAGEIFS(Observed!N$2:N$2369,Observed!$A$2:$A$2369,$A647,Observed!$C$2:$C$2369,$C647)),AVERAGEIFS(Observed!N$2:N$2369,Observed!$A$2:$A$2369,$A647,Observed!$C$2:$C$2369,$C647),"")</f>
        <v>1674.0666666666668</v>
      </c>
      <c r="O647" s="40">
        <f>IF(ISNUMBER(AVERAGEIFS(Observed!O$2:O$2369,Observed!$A$2:$A$2369,$A647,Observed!$C$2:$C$2369,$C647)),AVERAGEIFS(Observed!O$2:O$2369,Observed!$A$2:$A$2369,$A647,Observed!$C$2:$C$2369,$C647),"")</f>
        <v>167.40666666666667</v>
      </c>
      <c r="P647" s="40" t="str">
        <f>IF(ISNUMBER(AVERAGEIFS(Observed!P$2:P$2369,Observed!$A$2:$A$2369,$A647,Observed!$C$2:$C$2369,$C647)),AVERAGEIFS(Observed!P$2:P$2369,Observed!$A$2:$A$2369,$A647,Observed!$C$2:$C$2369,$C647),"")</f>
        <v/>
      </c>
      <c r="Q647" s="40" t="str">
        <f>IF(ISNUMBER(AVERAGEIFS(Observed!Q$2:Q$2369,Observed!$A$2:$A$2369,$A647,Observed!$C$2:$C$2369,$C647)),AVERAGEIFS(Observed!Q$2:Q$2369,Observed!$A$2:$A$2369,$A647,Observed!$C$2:$C$2369,$C647),"")</f>
        <v/>
      </c>
      <c r="R647" s="40" t="str">
        <f>IF(ISNUMBER(AVERAGEIFS(Observed!R$2:R$2369,Observed!$A$2:$A$2369,$A647,Observed!$C$2:$C$2369,$C647)),AVERAGEIFS(Observed!R$2:R$2369,Observed!$A$2:$A$2369,$A647,Observed!$C$2:$C$2369,$C647),"")</f>
        <v/>
      </c>
      <c r="S647" s="41" t="str">
        <f>IF(ISNUMBER(AVERAGEIFS(Observed!S$2:S$2369,Observed!$A$2:$A$2369,$A647,Observed!$C$2:$C$2369,$C647)),AVERAGEIFS(Observed!S$2:S$2369,Observed!$A$2:$A$2369,$A647,Observed!$C$2:$C$2369,$C647),"")</f>
        <v/>
      </c>
      <c r="T647" s="41" t="str">
        <f>IF(ISNUMBER(AVERAGEIFS(Observed!T$2:T$2369,Observed!$A$2:$A$2369,$A647,Observed!$C$2:$C$2369,$C647)),AVERAGEIFS(Observed!T$2:T$2369,Observed!$A$2:$A$2369,$A647,Observed!$C$2:$C$2369,$C647),"")</f>
        <v/>
      </c>
      <c r="U647" s="41" t="str">
        <f>IF(ISNUMBER(AVERAGEIFS(Observed!U$2:U$2369,Observed!$A$2:$A$2369,$A647,Observed!$C$2:$C$2369,$C647)),AVERAGEIFS(Observed!U$2:U$2369,Observed!$A$2:$A$2369,$A647,Observed!$C$2:$C$2369,$C647),"")</f>
        <v/>
      </c>
      <c r="V647" s="40" t="str">
        <f>IF(ISNUMBER(AVERAGEIFS(Observed!V$2:V$2369,Observed!$A$2:$A$2369,$A647,Observed!$C$2:$C$2369,$C647)),AVERAGEIFS(Observed!V$2:V$2369,Observed!$A$2:$A$2369,$A647,Observed!$C$2:$C$2369,$C647),"")</f>
        <v/>
      </c>
      <c r="W647" s="8" t="str">
        <f>IF(ISNUMBER(AVERAGEIFS(Observed!W$2:W$2369,Observed!$A$2:$A$2369,$A647,Observed!$C$2:$C$2369,$C647)),AVERAGEIFS(Observed!W$2:W$2369,Observed!$A$2:$A$2369,$A647,Observed!$C$2:$C$2369,$C647),"")</f>
        <v/>
      </c>
      <c r="X647" s="8" t="str">
        <f>IF(ISNUMBER(AVERAGEIFS(Observed!X$2:X$2369,Observed!$A$2:$A$2369,$A647,Observed!$C$2:$C$2369,$C647)),AVERAGEIFS(Observed!X$2:X$2369,Observed!$A$2:$A$2369,$A647,Observed!$C$2:$C$2369,$C647),"")</f>
        <v/>
      </c>
      <c r="Y647" s="40" t="str">
        <f>IF(ISNUMBER(AVERAGEIFS(Observed!Y$2:Y$2369,Observed!$A$2:$A$2369,$A647,Observed!$C$2:$C$2369,$C647)),AVERAGEIFS(Observed!Y$2:Y$2369,Observed!$A$2:$A$2369,$A647,Observed!$C$2:$C$2369,$C647),"")</f>
        <v/>
      </c>
      <c r="Z647" s="40" t="str">
        <f>IF(ISNUMBER(AVERAGEIFS(Observed!Z$2:Z$2369,Observed!$A$2:$A$2369,$A647,Observed!$C$2:$C$2369,$C647)),AVERAGEIFS(Observed!Z$2:Z$2369,Observed!$A$2:$A$2369,$A647,Observed!$C$2:$C$2369,$C647),"")</f>
        <v/>
      </c>
      <c r="AA647" s="40" t="str">
        <f>IF(ISNUMBER(AVERAGEIFS(Observed!AA$2:AA$2369,Observed!$A$2:$A$2369,$A647,Observed!$C$2:$C$2369,$C647)),AVERAGEIFS(Observed!AA$2:AA$2369,Observed!$A$2:$A$2369,$A647,Observed!$C$2:$C$2369,$C647),"")</f>
        <v/>
      </c>
      <c r="AB647" s="40" t="str">
        <f>IF(ISNUMBER(AVERAGEIFS(Observed!AB$2:AB$2369,Observed!$A$2:$A$2369,$A647,Observed!$C$2:$C$2369,$C647)),AVERAGEIFS(Observed!AB$2:AB$2369,Observed!$A$2:$A$2369,$A647,Observed!$C$2:$C$2369,$C647),"")</f>
        <v/>
      </c>
      <c r="AC647" s="40" t="str">
        <f>IF(ISNUMBER(AVERAGEIFS(Observed!AC$2:AC$2369,Observed!$A$2:$A$2369,$A647,Observed!$C$2:$C$2369,$C647)),AVERAGEIFS(Observed!AC$2:AC$2369,Observed!$A$2:$A$2369,$A647,Observed!$C$2:$C$2369,$C647),"")</f>
        <v/>
      </c>
      <c r="AD647" s="40" t="str">
        <f>IF(ISNUMBER(AVERAGEIFS(Observed!AD$2:AD$2369,Observed!$A$2:$A$2369,$A647,Observed!$C$2:$C$2369,$C647)),AVERAGEIFS(Observed!AD$2:AD$2369,Observed!$A$2:$A$2369,$A647,Observed!$C$2:$C$2369,$C647),"")</f>
        <v/>
      </c>
      <c r="AE647" s="40" t="str">
        <f>IF(ISNUMBER(AVERAGEIFS(Observed!AE$2:AE$2369,Observed!$A$2:$A$2369,$A647,Observed!$C$2:$C$2369,$C647)),AVERAGEIFS(Observed!AE$2:AE$2369,Observed!$A$2:$A$2369,$A647,Observed!$C$2:$C$2369,$C647),"")</f>
        <v/>
      </c>
      <c r="AF647" s="40" t="str">
        <f>IF(ISNUMBER(AVERAGEIFS(Observed!AF$2:AF$2369,Observed!$A$2:$A$2369,$A647,Observed!$C$2:$C$2369,$C647)),AVERAGEIFS(Observed!AF$2:AF$2369,Observed!$A$2:$A$2369,$A647,Observed!$C$2:$C$2369,$C647),"")</f>
        <v/>
      </c>
      <c r="AG647" s="40" t="str">
        <f>IF(ISNUMBER(AVERAGEIFS(Observed!AG$2:AG$2369,Observed!$A$2:$A$2369,$A647,Observed!$C$2:$C$2369,$C647)),AVERAGEIFS(Observed!AG$2:AG$2369,Observed!$A$2:$A$2369,$A647,Observed!$C$2:$C$2369,$C647),"")</f>
        <v/>
      </c>
      <c r="AH647" s="41" t="str">
        <f>IF(ISNUMBER(AVERAGEIFS(Observed!AH$2:AH$2369,Observed!$A$2:$A$2369,$A647,Observed!$C$2:$C$2369,$C647)),AVERAGEIFS(Observed!AH$2:AH$2369,Observed!$A$2:$A$2369,$A647,Observed!$C$2:$C$2369,$C647),"")</f>
        <v/>
      </c>
      <c r="AI647" s="41" t="str">
        <f>IF(ISNUMBER(AVERAGEIFS(Observed!AI$2:AI$2369,Observed!$A$2:$A$2369,$A647,Observed!$C$2:$C$2369,$C647)),AVERAGEIFS(Observed!AI$2:AI$2369,Observed!$A$2:$A$2369,$A647,Observed!$C$2:$C$2369,$C647),"")</f>
        <v/>
      </c>
      <c r="AJ647" s="41" t="str">
        <f>IF(ISNUMBER(AVERAGEIFS(Observed!AJ$2:AJ$2369,Observed!$A$2:$A$2369,$A647,Observed!$C$2:$C$2369,$C647)),AVERAGEIFS(Observed!AJ$2:AJ$2369,Observed!$A$2:$A$2369,$A647,Observed!$C$2:$C$2369,$C647),"")</f>
        <v/>
      </c>
      <c r="AK647" s="40" t="str">
        <f>IF(ISNUMBER(AVERAGEIFS(Observed!AK$2:AK$2369,Observed!$A$2:$A$2369,$A647,Observed!$C$2:$C$2369,$C647)),AVERAGEIFS(Observed!AK$2:AK$2369,Observed!$A$2:$A$2369,$A647,Observed!$C$2:$C$2369,$C647),"")</f>
        <v/>
      </c>
      <c r="AL647" s="41" t="str">
        <f>IF(ISNUMBER(AVERAGEIFS(Observed!AL$2:AL$2369,Observed!$A$2:$A$2369,$A647,Observed!$C$2:$C$2369,$C647)),AVERAGEIFS(Observed!AL$2:AL$2369,Observed!$A$2:$A$2369,$A647,Observed!$C$2:$C$2369,$C647),"")</f>
        <v/>
      </c>
      <c r="AM647" s="40" t="str">
        <f>IF(ISNUMBER(AVERAGEIFS(Observed!AM$2:AM$2369,Observed!$A$2:$A$2369,$A647,Observed!$C$2:$C$2369,$C647)),AVERAGEIFS(Observed!AM$2:AM$2369,Observed!$A$2:$A$2369,$A647,Observed!$C$2:$C$2369,$C647),"")</f>
        <v/>
      </c>
      <c r="AN647" s="40" t="str">
        <f>IF(ISNUMBER(AVERAGEIFS(Observed!AN$2:AN$2369,Observed!$A$2:$A$2369,$A647,Observed!$C$2:$C$2369,$C647)),AVERAGEIFS(Observed!AN$2:AN$2369,Observed!$A$2:$A$2369,$A647,Observed!$C$2:$C$2369,$C647),"")</f>
        <v/>
      </c>
      <c r="AO647" s="40" t="str">
        <f>IF(ISNUMBER(AVERAGEIFS(Observed!AO$2:AO$2369,Observed!$A$2:$A$2369,$A647,Observed!$C$2:$C$2369,$C647)),AVERAGEIFS(Observed!AO$2:AO$2369,Observed!$A$2:$A$2369,$A647,Observed!$C$2:$C$2369,$C647),"")</f>
        <v/>
      </c>
      <c r="AP647" s="41" t="str">
        <f>IF(ISNUMBER(AVERAGEIFS(Observed!AP$2:AP$2369,Observed!$A$2:$A$2369,$A647,Observed!$C$2:$C$2369,$C647)),AVERAGEIFS(Observed!AP$2:AP$2369,Observed!$A$2:$A$2369,$A647,Observed!$C$2:$C$2369,$C647),"")</f>
        <v/>
      </c>
      <c r="AQ647" s="40" t="str">
        <f>IF(ISNUMBER(AVERAGEIFS(Observed!AQ$2:AQ$2369,Observed!$A$2:$A$2369,$A647,Observed!$C$2:$C$2369,$C647)),AVERAGEIFS(Observed!AQ$2:AQ$2369,Observed!$A$2:$A$2369,$A647,Observed!$C$2:$C$2369,$C647),"")</f>
        <v/>
      </c>
      <c r="AR647" s="40" t="str">
        <f>IF(ISNUMBER(AVERAGEIFS(Observed!AR$2:AR$2369,Observed!$A$2:$A$2369,$A647,Observed!$C$2:$C$2369,$C647)),AVERAGEIFS(Observed!AR$2:AR$2369,Observed!$A$2:$A$2369,$A647,Observed!$C$2:$C$2369,$C647),"")</f>
        <v/>
      </c>
      <c r="AS647" s="3">
        <f>COUNTIFS(Observed!$A$2:$A$2369,$A647,Observed!$C$2:$C$2369,$C647)</f>
        <v>3</v>
      </c>
      <c r="AT647" s="3">
        <f t="shared" si="10"/>
        <v>1</v>
      </c>
    </row>
    <row r="648" spans="1:46" x14ac:dyDescent="0.25">
      <c r="A648" t="s">
        <v>69</v>
      </c>
      <c r="B648" t="s">
        <v>68</v>
      </c>
      <c r="C648" s="7">
        <v>42340</v>
      </c>
      <c r="D648" t="s">
        <v>101</v>
      </c>
      <c r="F648">
        <v>0</v>
      </c>
      <c r="J648" t="s">
        <v>97</v>
      </c>
      <c r="K648" t="s">
        <v>58</v>
      </c>
      <c r="L648">
        <v>7</v>
      </c>
      <c r="M648" t="s">
        <v>76</v>
      </c>
      <c r="N648" s="39">
        <f>IF(ISNUMBER(AVERAGEIFS(Observed!N$2:N$2369,Observed!$A$2:$A$2369,$A648,Observed!$C$2:$C$2369,$C648)),AVERAGEIFS(Observed!N$2:N$2369,Observed!$A$2:$A$2369,$A648,Observed!$C$2:$C$2369,$C648),"")</f>
        <v>1083.5333333333333</v>
      </c>
      <c r="O648" s="40">
        <f>IF(ISNUMBER(AVERAGEIFS(Observed!O$2:O$2369,Observed!$A$2:$A$2369,$A648,Observed!$C$2:$C$2369,$C648)),AVERAGEIFS(Observed!O$2:O$2369,Observed!$A$2:$A$2369,$A648,Observed!$C$2:$C$2369,$C648),"")</f>
        <v>108.35333333333334</v>
      </c>
      <c r="P648" s="40" t="str">
        <f>IF(ISNUMBER(AVERAGEIFS(Observed!P$2:P$2369,Observed!$A$2:$A$2369,$A648,Observed!$C$2:$C$2369,$C648)),AVERAGEIFS(Observed!P$2:P$2369,Observed!$A$2:$A$2369,$A648,Observed!$C$2:$C$2369,$C648),"")</f>
        <v/>
      </c>
      <c r="Q648" s="40" t="str">
        <f>IF(ISNUMBER(AVERAGEIFS(Observed!Q$2:Q$2369,Observed!$A$2:$A$2369,$A648,Observed!$C$2:$C$2369,$C648)),AVERAGEIFS(Observed!Q$2:Q$2369,Observed!$A$2:$A$2369,$A648,Observed!$C$2:$C$2369,$C648),"")</f>
        <v/>
      </c>
      <c r="R648" s="40" t="str">
        <f>IF(ISNUMBER(AVERAGEIFS(Observed!R$2:R$2369,Observed!$A$2:$A$2369,$A648,Observed!$C$2:$C$2369,$C648)),AVERAGEIFS(Observed!R$2:R$2369,Observed!$A$2:$A$2369,$A648,Observed!$C$2:$C$2369,$C648),"")</f>
        <v/>
      </c>
      <c r="S648" s="41" t="str">
        <f>IF(ISNUMBER(AVERAGEIFS(Observed!S$2:S$2369,Observed!$A$2:$A$2369,$A648,Observed!$C$2:$C$2369,$C648)),AVERAGEIFS(Observed!S$2:S$2369,Observed!$A$2:$A$2369,$A648,Observed!$C$2:$C$2369,$C648),"")</f>
        <v/>
      </c>
      <c r="T648" s="41" t="str">
        <f>IF(ISNUMBER(AVERAGEIFS(Observed!T$2:T$2369,Observed!$A$2:$A$2369,$A648,Observed!$C$2:$C$2369,$C648)),AVERAGEIFS(Observed!T$2:T$2369,Observed!$A$2:$A$2369,$A648,Observed!$C$2:$C$2369,$C648),"")</f>
        <v/>
      </c>
      <c r="U648" s="41" t="str">
        <f>IF(ISNUMBER(AVERAGEIFS(Observed!U$2:U$2369,Observed!$A$2:$A$2369,$A648,Observed!$C$2:$C$2369,$C648)),AVERAGEIFS(Observed!U$2:U$2369,Observed!$A$2:$A$2369,$A648,Observed!$C$2:$C$2369,$C648),"")</f>
        <v/>
      </c>
      <c r="V648" s="40" t="str">
        <f>IF(ISNUMBER(AVERAGEIFS(Observed!V$2:V$2369,Observed!$A$2:$A$2369,$A648,Observed!$C$2:$C$2369,$C648)),AVERAGEIFS(Observed!V$2:V$2369,Observed!$A$2:$A$2369,$A648,Observed!$C$2:$C$2369,$C648),"")</f>
        <v/>
      </c>
      <c r="W648" s="8" t="str">
        <f>IF(ISNUMBER(AVERAGEIFS(Observed!W$2:W$2369,Observed!$A$2:$A$2369,$A648,Observed!$C$2:$C$2369,$C648)),AVERAGEIFS(Observed!W$2:W$2369,Observed!$A$2:$A$2369,$A648,Observed!$C$2:$C$2369,$C648),"")</f>
        <v/>
      </c>
      <c r="X648" s="8" t="str">
        <f>IF(ISNUMBER(AVERAGEIFS(Observed!X$2:X$2369,Observed!$A$2:$A$2369,$A648,Observed!$C$2:$C$2369,$C648)),AVERAGEIFS(Observed!X$2:X$2369,Observed!$A$2:$A$2369,$A648,Observed!$C$2:$C$2369,$C648),"")</f>
        <v/>
      </c>
      <c r="Y648" s="40" t="str">
        <f>IF(ISNUMBER(AVERAGEIFS(Observed!Y$2:Y$2369,Observed!$A$2:$A$2369,$A648,Observed!$C$2:$C$2369,$C648)),AVERAGEIFS(Observed!Y$2:Y$2369,Observed!$A$2:$A$2369,$A648,Observed!$C$2:$C$2369,$C648),"")</f>
        <v/>
      </c>
      <c r="Z648" s="40" t="str">
        <f>IF(ISNUMBER(AVERAGEIFS(Observed!Z$2:Z$2369,Observed!$A$2:$A$2369,$A648,Observed!$C$2:$C$2369,$C648)),AVERAGEIFS(Observed!Z$2:Z$2369,Observed!$A$2:$A$2369,$A648,Observed!$C$2:$C$2369,$C648),"")</f>
        <v/>
      </c>
      <c r="AA648" s="40" t="str">
        <f>IF(ISNUMBER(AVERAGEIFS(Observed!AA$2:AA$2369,Observed!$A$2:$A$2369,$A648,Observed!$C$2:$C$2369,$C648)),AVERAGEIFS(Observed!AA$2:AA$2369,Observed!$A$2:$A$2369,$A648,Observed!$C$2:$C$2369,$C648),"")</f>
        <v/>
      </c>
      <c r="AB648" s="40" t="str">
        <f>IF(ISNUMBER(AVERAGEIFS(Observed!AB$2:AB$2369,Observed!$A$2:$A$2369,$A648,Observed!$C$2:$C$2369,$C648)),AVERAGEIFS(Observed!AB$2:AB$2369,Observed!$A$2:$A$2369,$A648,Observed!$C$2:$C$2369,$C648),"")</f>
        <v/>
      </c>
      <c r="AC648" s="40" t="str">
        <f>IF(ISNUMBER(AVERAGEIFS(Observed!AC$2:AC$2369,Observed!$A$2:$A$2369,$A648,Observed!$C$2:$C$2369,$C648)),AVERAGEIFS(Observed!AC$2:AC$2369,Observed!$A$2:$A$2369,$A648,Observed!$C$2:$C$2369,$C648),"")</f>
        <v/>
      </c>
      <c r="AD648" s="40" t="str">
        <f>IF(ISNUMBER(AVERAGEIFS(Observed!AD$2:AD$2369,Observed!$A$2:$A$2369,$A648,Observed!$C$2:$C$2369,$C648)),AVERAGEIFS(Observed!AD$2:AD$2369,Observed!$A$2:$A$2369,$A648,Observed!$C$2:$C$2369,$C648),"")</f>
        <v/>
      </c>
      <c r="AE648" s="40" t="str">
        <f>IF(ISNUMBER(AVERAGEIFS(Observed!AE$2:AE$2369,Observed!$A$2:$A$2369,$A648,Observed!$C$2:$C$2369,$C648)),AVERAGEIFS(Observed!AE$2:AE$2369,Observed!$A$2:$A$2369,$A648,Observed!$C$2:$C$2369,$C648),"")</f>
        <v/>
      </c>
      <c r="AF648" s="40" t="str">
        <f>IF(ISNUMBER(AVERAGEIFS(Observed!AF$2:AF$2369,Observed!$A$2:$A$2369,$A648,Observed!$C$2:$C$2369,$C648)),AVERAGEIFS(Observed!AF$2:AF$2369,Observed!$A$2:$A$2369,$A648,Observed!$C$2:$C$2369,$C648),"")</f>
        <v/>
      </c>
      <c r="AG648" s="40" t="str">
        <f>IF(ISNUMBER(AVERAGEIFS(Observed!AG$2:AG$2369,Observed!$A$2:$A$2369,$A648,Observed!$C$2:$C$2369,$C648)),AVERAGEIFS(Observed!AG$2:AG$2369,Observed!$A$2:$A$2369,$A648,Observed!$C$2:$C$2369,$C648),"")</f>
        <v/>
      </c>
      <c r="AH648" s="41" t="str">
        <f>IF(ISNUMBER(AVERAGEIFS(Observed!AH$2:AH$2369,Observed!$A$2:$A$2369,$A648,Observed!$C$2:$C$2369,$C648)),AVERAGEIFS(Observed!AH$2:AH$2369,Observed!$A$2:$A$2369,$A648,Observed!$C$2:$C$2369,$C648),"")</f>
        <v/>
      </c>
      <c r="AI648" s="41" t="str">
        <f>IF(ISNUMBER(AVERAGEIFS(Observed!AI$2:AI$2369,Observed!$A$2:$A$2369,$A648,Observed!$C$2:$C$2369,$C648)),AVERAGEIFS(Observed!AI$2:AI$2369,Observed!$A$2:$A$2369,$A648,Observed!$C$2:$C$2369,$C648),"")</f>
        <v/>
      </c>
      <c r="AJ648" s="41" t="str">
        <f>IF(ISNUMBER(AVERAGEIFS(Observed!AJ$2:AJ$2369,Observed!$A$2:$A$2369,$A648,Observed!$C$2:$C$2369,$C648)),AVERAGEIFS(Observed!AJ$2:AJ$2369,Observed!$A$2:$A$2369,$A648,Observed!$C$2:$C$2369,$C648),"")</f>
        <v/>
      </c>
      <c r="AK648" s="40" t="str">
        <f>IF(ISNUMBER(AVERAGEIFS(Observed!AK$2:AK$2369,Observed!$A$2:$A$2369,$A648,Observed!$C$2:$C$2369,$C648)),AVERAGEIFS(Observed!AK$2:AK$2369,Observed!$A$2:$A$2369,$A648,Observed!$C$2:$C$2369,$C648),"")</f>
        <v/>
      </c>
      <c r="AL648" s="41" t="str">
        <f>IF(ISNUMBER(AVERAGEIFS(Observed!AL$2:AL$2369,Observed!$A$2:$A$2369,$A648,Observed!$C$2:$C$2369,$C648)),AVERAGEIFS(Observed!AL$2:AL$2369,Observed!$A$2:$A$2369,$A648,Observed!$C$2:$C$2369,$C648),"")</f>
        <v/>
      </c>
      <c r="AM648" s="40" t="str">
        <f>IF(ISNUMBER(AVERAGEIFS(Observed!AM$2:AM$2369,Observed!$A$2:$A$2369,$A648,Observed!$C$2:$C$2369,$C648)),AVERAGEIFS(Observed!AM$2:AM$2369,Observed!$A$2:$A$2369,$A648,Observed!$C$2:$C$2369,$C648),"")</f>
        <v/>
      </c>
      <c r="AN648" s="40" t="str">
        <f>IF(ISNUMBER(AVERAGEIFS(Observed!AN$2:AN$2369,Observed!$A$2:$A$2369,$A648,Observed!$C$2:$C$2369,$C648)),AVERAGEIFS(Observed!AN$2:AN$2369,Observed!$A$2:$A$2369,$A648,Observed!$C$2:$C$2369,$C648),"")</f>
        <v/>
      </c>
      <c r="AO648" s="40" t="str">
        <f>IF(ISNUMBER(AVERAGEIFS(Observed!AO$2:AO$2369,Observed!$A$2:$A$2369,$A648,Observed!$C$2:$C$2369,$C648)),AVERAGEIFS(Observed!AO$2:AO$2369,Observed!$A$2:$A$2369,$A648,Observed!$C$2:$C$2369,$C648),"")</f>
        <v/>
      </c>
      <c r="AP648" s="41" t="str">
        <f>IF(ISNUMBER(AVERAGEIFS(Observed!AP$2:AP$2369,Observed!$A$2:$A$2369,$A648,Observed!$C$2:$C$2369,$C648)),AVERAGEIFS(Observed!AP$2:AP$2369,Observed!$A$2:$A$2369,$A648,Observed!$C$2:$C$2369,$C648),"")</f>
        <v/>
      </c>
      <c r="AQ648" s="40" t="str">
        <f>IF(ISNUMBER(AVERAGEIFS(Observed!AQ$2:AQ$2369,Observed!$A$2:$A$2369,$A648,Observed!$C$2:$C$2369,$C648)),AVERAGEIFS(Observed!AQ$2:AQ$2369,Observed!$A$2:$A$2369,$A648,Observed!$C$2:$C$2369,$C648),"")</f>
        <v/>
      </c>
      <c r="AR648" s="40" t="str">
        <f>IF(ISNUMBER(AVERAGEIFS(Observed!AR$2:AR$2369,Observed!$A$2:$A$2369,$A648,Observed!$C$2:$C$2369,$C648)),AVERAGEIFS(Observed!AR$2:AR$2369,Observed!$A$2:$A$2369,$A648,Observed!$C$2:$C$2369,$C648),"")</f>
        <v/>
      </c>
      <c r="AS648" s="3">
        <f>COUNTIFS(Observed!$A$2:$A$2369,$A648,Observed!$C$2:$C$2369,$C648)</f>
        <v>3</v>
      </c>
      <c r="AT648" s="3">
        <f t="shared" si="10"/>
        <v>1</v>
      </c>
    </row>
    <row r="649" spans="1:46" x14ac:dyDescent="0.25">
      <c r="A649" t="s">
        <v>71</v>
      </c>
      <c r="B649" t="s">
        <v>68</v>
      </c>
      <c r="C649" s="7">
        <v>42340</v>
      </c>
      <c r="D649" t="s">
        <v>101</v>
      </c>
      <c r="F649">
        <v>50</v>
      </c>
      <c r="J649" t="s">
        <v>97</v>
      </c>
      <c r="K649" t="s">
        <v>58</v>
      </c>
      <c r="L649">
        <v>7</v>
      </c>
      <c r="M649" t="s">
        <v>76</v>
      </c>
      <c r="N649" s="39">
        <f>IF(ISNUMBER(AVERAGEIFS(Observed!N$2:N$2369,Observed!$A$2:$A$2369,$A649,Observed!$C$2:$C$2369,$C649)),AVERAGEIFS(Observed!N$2:N$2369,Observed!$A$2:$A$2369,$A649,Observed!$C$2:$C$2369,$C649),"")</f>
        <v>1433.2666666666667</v>
      </c>
      <c r="O649" s="40">
        <f>IF(ISNUMBER(AVERAGEIFS(Observed!O$2:O$2369,Observed!$A$2:$A$2369,$A649,Observed!$C$2:$C$2369,$C649)),AVERAGEIFS(Observed!O$2:O$2369,Observed!$A$2:$A$2369,$A649,Observed!$C$2:$C$2369,$C649),"")</f>
        <v>143.32666666666665</v>
      </c>
      <c r="P649" s="40" t="str">
        <f>IF(ISNUMBER(AVERAGEIFS(Observed!P$2:P$2369,Observed!$A$2:$A$2369,$A649,Observed!$C$2:$C$2369,$C649)),AVERAGEIFS(Observed!P$2:P$2369,Observed!$A$2:$A$2369,$A649,Observed!$C$2:$C$2369,$C649),"")</f>
        <v/>
      </c>
      <c r="Q649" s="40" t="str">
        <f>IF(ISNUMBER(AVERAGEIFS(Observed!Q$2:Q$2369,Observed!$A$2:$A$2369,$A649,Observed!$C$2:$C$2369,$C649)),AVERAGEIFS(Observed!Q$2:Q$2369,Observed!$A$2:$A$2369,$A649,Observed!$C$2:$C$2369,$C649),"")</f>
        <v/>
      </c>
      <c r="R649" s="40" t="str">
        <f>IF(ISNUMBER(AVERAGEIFS(Observed!R$2:R$2369,Observed!$A$2:$A$2369,$A649,Observed!$C$2:$C$2369,$C649)),AVERAGEIFS(Observed!R$2:R$2369,Observed!$A$2:$A$2369,$A649,Observed!$C$2:$C$2369,$C649),"")</f>
        <v/>
      </c>
      <c r="S649" s="41" t="str">
        <f>IF(ISNUMBER(AVERAGEIFS(Observed!S$2:S$2369,Observed!$A$2:$A$2369,$A649,Observed!$C$2:$C$2369,$C649)),AVERAGEIFS(Observed!S$2:S$2369,Observed!$A$2:$A$2369,$A649,Observed!$C$2:$C$2369,$C649),"")</f>
        <v/>
      </c>
      <c r="T649" s="41" t="str">
        <f>IF(ISNUMBER(AVERAGEIFS(Observed!T$2:T$2369,Observed!$A$2:$A$2369,$A649,Observed!$C$2:$C$2369,$C649)),AVERAGEIFS(Observed!T$2:T$2369,Observed!$A$2:$A$2369,$A649,Observed!$C$2:$C$2369,$C649),"")</f>
        <v/>
      </c>
      <c r="U649" s="41" t="str">
        <f>IF(ISNUMBER(AVERAGEIFS(Observed!U$2:U$2369,Observed!$A$2:$A$2369,$A649,Observed!$C$2:$C$2369,$C649)),AVERAGEIFS(Observed!U$2:U$2369,Observed!$A$2:$A$2369,$A649,Observed!$C$2:$C$2369,$C649),"")</f>
        <v/>
      </c>
      <c r="V649" s="40" t="str">
        <f>IF(ISNUMBER(AVERAGEIFS(Observed!V$2:V$2369,Observed!$A$2:$A$2369,$A649,Observed!$C$2:$C$2369,$C649)),AVERAGEIFS(Observed!V$2:V$2369,Observed!$A$2:$A$2369,$A649,Observed!$C$2:$C$2369,$C649),"")</f>
        <v/>
      </c>
      <c r="W649" s="8" t="str">
        <f>IF(ISNUMBER(AVERAGEIFS(Observed!W$2:W$2369,Observed!$A$2:$A$2369,$A649,Observed!$C$2:$C$2369,$C649)),AVERAGEIFS(Observed!W$2:W$2369,Observed!$A$2:$A$2369,$A649,Observed!$C$2:$C$2369,$C649),"")</f>
        <v/>
      </c>
      <c r="X649" s="8" t="str">
        <f>IF(ISNUMBER(AVERAGEIFS(Observed!X$2:X$2369,Observed!$A$2:$A$2369,$A649,Observed!$C$2:$C$2369,$C649)),AVERAGEIFS(Observed!X$2:X$2369,Observed!$A$2:$A$2369,$A649,Observed!$C$2:$C$2369,$C649),"")</f>
        <v/>
      </c>
      <c r="Y649" s="40" t="str">
        <f>IF(ISNUMBER(AVERAGEIFS(Observed!Y$2:Y$2369,Observed!$A$2:$A$2369,$A649,Observed!$C$2:$C$2369,$C649)),AVERAGEIFS(Observed!Y$2:Y$2369,Observed!$A$2:$A$2369,$A649,Observed!$C$2:$C$2369,$C649),"")</f>
        <v/>
      </c>
      <c r="Z649" s="40" t="str">
        <f>IF(ISNUMBER(AVERAGEIFS(Observed!Z$2:Z$2369,Observed!$A$2:$A$2369,$A649,Observed!$C$2:$C$2369,$C649)),AVERAGEIFS(Observed!Z$2:Z$2369,Observed!$A$2:$A$2369,$A649,Observed!$C$2:$C$2369,$C649),"")</f>
        <v/>
      </c>
      <c r="AA649" s="40" t="str">
        <f>IF(ISNUMBER(AVERAGEIFS(Observed!AA$2:AA$2369,Observed!$A$2:$A$2369,$A649,Observed!$C$2:$C$2369,$C649)),AVERAGEIFS(Observed!AA$2:AA$2369,Observed!$A$2:$A$2369,$A649,Observed!$C$2:$C$2369,$C649),"")</f>
        <v/>
      </c>
      <c r="AB649" s="40" t="str">
        <f>IF(ISNUMBER(AVERAGEIFS(Observed!AB$2:AB$2369,Observed!$A$2:$A$2369,$A649,Observed!$C$2:$C$2369,$C649)),AVERAGEIFS(Observed!AB$2:AB$2369,Observed!$A$2:$A$2369,$A649,Observed!$C$2:$C$2369,$C649),"")</f>
        <v/>
      </c>
      <c r="AC649" s="40" t="str">
        <f>IF(ISNUMBER(AVERAGEIFS(Observed!AC$2:AC$2369,Observed!$A$2:$A$2369,$A649,Observed!$C$2:$C$2369,$C649)),AVERAGEIFS(Observed!AC$2:AC$2369,Observed!$A$2:$A$2369,$A649,Observed!$C$2:$C$2369,$C649),"")</f>
        <v/>
      </c>
      <c r="AD649" s="40" t="str">
        <f>IF(ISNUMBER(AVERAGEIFS(Observed!AD$2:AD$2369,Observed!$A$2:$A$2369,$A649,Observed!$C$2:$C$2369,$C649)),AVERAGEIFS(Observed!AD$2:AD$2369,Observed!$A$2:$A$2369,$A649,Observed!$C$2:$C$2369,$C649),"")</f>
        <v/>
      </c>
      <c r="AE649" s="40" t="str">
        <f>IF(ISNUMBER(AVERAGEIFS(Observed!AE$2:AE$2369,Observed!$A$2:$A$2369,$A649,Observed!$C$2:$C$2369,$C649)),AVERAGEIFS(Observed!AE$2:AE$2369,Observed!$A$2:$A$2369,$A649,Observed!$C$2:$C$2369,$C649),"")</f>
        <v/>
      </c>
      <c r="AF649" s="40" t="str">
        <f>IF(ISNUMBER(AVERAGEIFS(Observed!AF$2:AF$2369,Observed!$A$2:$A$2369,$A649,Observed!$C$2:$C$2369,$C649)),AVERAGEIFS(Observed!AF$2:AF$2369,Observed!$A$2:$A$2369,$A649,Observed!$C$2:$C$2369,$C649),"")</f>
        <v/>
      </c>
      <c r="AG649" s="40" t="str">
        <f>IF(ISNUMBER(AVERAGEIFS(Observed!AG$2:AG$2369,Observed!$A$2:$A$2369,$A649,Observed!$C$2:$C$2369,$C649)),AVERAGEIFS(Observed!AG$2:AG$2369,Observed!$A$2:$A$2369,$A649,Observed!$C$2:$C$2369,$C649),"")</f>
        <v/>
      </c>
      <c r="AH649" s="41" t="str">
        <f>IF(ISNUMBER(AVERAGEIFS(Observed!AH$2:AH$2369,Observed!$A$2:$A$2369,$A649,Observed!$C$2:$C$2369,$C649)),AVERAGEIFS(Observed!AH$2:AH$2369,Observed!$A$2:$A$2369,$A649,Observed!$C$2:$C$2369,$C649),"")</f>
        <v/>
      </c>
      <c r="AI649" s="41" t="str">
        <f>IF(ISNUMBER(AVERAGEIFS(Observed!AI$2:AI$2369,Observed!$A$2:$A$2369,$A649,Observed!$C$2:$C$2369,$C649)),AVERAGEIFS(Observed!AI$2:AI$2369,Observed!$A$2:$A$2369,$A649,Observed!$C$2:$C$2369,$C649),"")</f>
        <v/>
      </c>
      <c r="AJ649" s="41" t="str">
        <f>IF(ISNUMBER(AVERAGEIFS(Observed!AJ$2:AJ$2369,Observed!$A$2:$A$2369,$A649,Observed!$C$2:$C$2369,$C649)),AVERAGEIFS(Observed!AJ$2:AJ$2369,Observed!$A$2:$A$2369,$A649,Observed!$C$2:$C$2369,$C649),"")</f>
        <v/>
      </c>
      <c r="AK649" s="40" t="str">
        <f>IF(ISNUMBER(AVERAGEIFS(Observed!AK$2:AK$2369,Observed!$A$2:$A$2369,$A649,Observed!$C$2:$C$2369,$C649)),AVERAGEIFS(Observed!AK$2:AK$2369,Observed!$A$2:$A$2369,$A649,Observed!$C$2:$C$2369,$C649),"")</f>
        <v/>
      </c>
      <c r="AL649" s="41" t="str">
        <f>IF(ISNUMBER(AVERAGEIFS(Observed!AL$2:AL$2369,Observed!$A$2:$A$2369,$A649,Observed!$C$2:$C$2369,$C649)),AVERAGEIFS(Observed!AL$2:AL$2369,Observed!$A$2:$A$2369,$A649,Observed!$C$2:$C$2369,$C649),"")</f>
        <v/>
      </c>
      <c r="AM649" s="40" t="str">
        <f>IF(ISNUMBER(AVERAGEIFS(Observed!AM$2:AM$2369,Observed!$A$2:$A$2369,$A649,Observed!$C$2:$C$2369,$C649)),AVERAGEIFS(Observed!AM$2:AM$2369,Observed!$A$2:$A$2369,$A649,Observed!$C$2:$C$2369,$C649),"")</f>
        <v/>
      </c>
      <c r="AN649" s="40" t="str">
        <f>IF(ISNUMBER(AVERAGEIFS(Observed!AN$2:AN$2369,Observed!$A$2:$A$2369,$A649,Observed!$C$2:$C$2369,$C649)),AVERAGEIFS(Observed!AN$2:AN$2369,Observed!$A$2:$A$2369,$A649,Observed!$C$2:$C$2369,$C649),"")</f>
        <v/>
      </c>
      <c r="AO649" s="40" t="str">
        <f>IF(ISNUMBER(AVERAGEIFS(Observed!AO$2:AO$2369,Observed!$A$2:$A$2369,$A649,Observed!$C$2:$C$2369,$C649)),AVERAGEIFS(Observed!AO$2:AO$2369,Observed!$A$2:$A$2369,$A649,Observed!$C$2:$C$2369,$C649),"")</f>
        <v/>
      </c>
      <c r="AP649" s="41" t="str">
        <f>IF(ISNUMBER(AVERAGEIFS(Observed!AP$2:AP$2369,Observed!$A$2:$A$2369,$A649,Observed!$C$2:$C$2369,$C649)),AVERAGEIFS(Observed!AP$2:AP$2369,Observed!$A$2:$A$2369,$A649,Observed!$C$2:$C$2369,$C649),"")</f>
        <v/>
      </c>
      <c r="AQ649" s="40" t="str">
        <f>IF(ISNUMBER(AVERAGEIFS(Observed!AQ$2:AQ$2369,Observed!$A$2:$A$2369,$A649,Observed!$C$2:$C$2369,$C649)),AVERAGEIFS(Observed!AQ$2:AQ$2369,Observed!$A$2:$A$2369,$A649,Observed!$C$2:$C$2369,$C649),"")</f>
        <v/>
      </c>
      <c r="AR649" s="40" t="str">
        <f>IF(ISNUMBER(AVERAGEIFS(Observed!AR$2:AR$2369,Observed!$A$2:$A$2369,$A649,Observed!$C$2:$C$2369,$C649)),AVERAGEIFS(Observed!AR$2:AR$2369,Observed!$A$2:$A$2369,$A649,Observed!$C$2:$C$2369,$C649),"")</f>
        <v/>
      </c>
      <c r="AS649" s="3">
        <f>COUNTIFS(Observed!$A$2:$A$2369,$A649,Observed!$C$2:$C$2369,$C649)</f>
        <v>3</v>
      </c>
      <c r="AT649" s="3">
        <f t="shared" si="10"/>
        <v>1</v>
      </c>
    </row>
    <row r="650" spans="1:46" x14ac:dyDescent="0.25">
      <c r="A650" t="s">
        <v>70</v>
      </c>
      <c r="B650" t="s">
        <v>68</v>
      </c>
      <c r="C650" s="7">
        <v>42340</v>
      </c>
      <c r="D650" t="s">
        <v>101</v>
      </c>
      <c r="F650">
        <v>100</v>
      </c>
      <c r="J650" t="s">
        <v>97</v>
      </c>
      <c r="K650" t="s">
        <v>58</v>
      </c>
      <c r="L650">
        <v>7</v>
      </c>
      <c r="M650" t="s">
        <v>76</v>
      </c>
      <c r="N650" s="39">
        <f>IF(ISNUMBER(AVERAGEIFS(Observed!N$2:N$2369,Observed!$A$2:$A$2369,$A650,Observed!$C$2:$C$2369,$C650)),AVERAGEIFS(Observed!N$2:N$2369,Observed!$A$2:$A$2369,$A650,Observed!$C$2:$C$2369,$C650),"")</f>
        <v>1869</v>
      </c>
      <c r="O650" s="40">
        <f>IF(ISNUMBER(AVERAGEIFS(Observed!O$2:O$2369,Observed!$A$2:$A$2369,$A650,Observed!$C$2:$C$2369,$C650)),AVERAGEIFS(Observed!O$2:O$2369,Observed!$A$2:$A$2369,$A650,Observed!$C$2:$C$2369,$C650),"")</f>
        <v>186.9</v>
      </c>
      <c r="P650" s="40" t="str">
        <f>IF(ISNUMBER(AVERAGEIFS(Observed!P$2:P$2369,Observed!$A$2:$A$2369,$A650,Observed!$C$2:$C$2369,$C650)),AVERAGEIFS(Observed!P$2:P$2369,Observed!$A$2:$A$2369,$A650,Observed!$C$2:$C$2369,$C650),"")</f>
        <v/>
      </c>
      <c r="Q650" s="40" t="str">
        <f>IF(ISNUMBER(AVERAGEIFS(Observed!Q$2:Q$2369,Observed!$A$2:$A$2369,$A650,Observed!$C$2:$C$2369,$C650)),AVERAGEIFS(Observed!Q$2:Q$2369,Observed!$A$2:$A$2369,$A650,Observed!$C$2:$C$2369,$C650),"")</f>
        <v/>
      </c>
      <c r="R650" s="40" t="str">
        <f>IF(ISNUMBER(AVERAGEIFS(Observed!R$2:R$2369,Observed!$A$2:$A$2369,$A650,Observed!$C$2:$C$2369,$C650)),AVERAGEIFS(Observed!R$2:R$2369,Observed!$A$2:$A$2369,$A650,Observed!$C$2:$C$2369,$C650),"")</f>
        <v/>
      </c>
      <c r="S650" s="41" t="str">
        <f>IF(ISNUMBER(AVERAGEIFS(Observed!S$2:S$2369,Observed!$A$2:$A$2369,$A650,Observed!$C$2:$C$2369,$C650)),AVERAGEIFS(Observed!S$2:S$2369,Observed!$A$2:$A$2369,$A650,Observed!$C$2:$C$2369,$C650),"")</f>
        <v/>
      </c>
      <c r="T650" s="41" t="str">
        <f>IF(ISNUMBER(AVERAGEIFS(Observed!T$2:T$2369,Observed!$A$2:$A$2369,$A650,Observed!$C$2:$C$2369,$C650)),AVERAGEIFS(Observed!T$2:T$2369,Observed!$A$2:$A$2369,$A650,Observed!$C$2:$C$2369,$C650),"")</f>
        <v/>
      </c>
      <c r="U650" s="41" t="str">
        <f>IF(ISNUMBER(AVERAGEIFS(Observed!U$2:U$2369,Observed!$A$2:$A$2369,$A650,Observed!$C$2:$C$2369,$C650)),AVERAGEIFS(Observed!U$2:U$2369,Observed!$A$2:$A$2369,$A650,Observed!$C$2:$C$2369,$C650),"")</f>
        <v/>
      </c>
      <c r="V650" s="40" t="str">
        <f>IF(ISNUMBER(AVERAGEIFS(Observed!V$2:V$2369,Observed!$A$2:$A$2369,$A650,Observed!$C$2:$C$2369,$C650)),AVERAGEIFS(Observed!V$2:V$2369,Observed!$A$2:$A$2369,$A650,Observed!$C$2:$C$2369,$C650),"")</f>
        <v/>
      </c>
      <c r="W650" s="8" t="str">
        <f>IF(ISNUMBER(AVERAGEIFS(Observed!W$2:W$2369,Observed!$A$2:$A$2369,$A650,Observed!$C$2:$C$2369,$C650)),AVERAGEIFS(Observed!W$2:W$2369,Observed!$A$2:$A$2369,$A650,Observed!$C$2:$C$2369,$C650),"")</f>
        <v/>
      </c>
      <c r="X650" s="8" t="str">
        <f>IF(ISNUMBER(AVERAGEIFS(Observed!X$2:X$2369,Observed!$A$2:$A$2369,$A650,Observed!$C$2:$C$2369,$C650)),AVERAGEIFS(Observed!X$2:X$2369,Observed!$A$2:$A$2369,$A650,Observed!$C$2:$C$2369,$C650),"")</f>
        <v/>
      </c>
      <c r="Y650" s="40" t="str">
        <f>IF(ISNUMBER(AVERAGEIFS(Observed!Y$2:Y$2369,Observed!$A$2:$A$2369,$A650,Observed!$C$2:$C$2369,$C650)),AVERAGEIFS(Observed!Y$2:Y$2369,Observed!$A$2:$A$2369,$A650,Observed!$C$2:$C$2369,$C650),"")</f>
        <v/>
      </c>
      <c r="Z650" s="40" t="str">
        <f>IF(ISNUMBER(AVERAGEIFS(Observed!Z$2:Z$2369,Observed!$A$2:$A$2369,$A650,Observed!$C$2:$C$2369,$C650)),AVERAGEIFS(Observed!Z$2:Z$2369,Observed!$A$2:$A$2369,$A650,Observed!$C$2:$C$2369,$C650),"")</f>
        <v/>
      </c>
      <c r="AA650" s="40" t="str">
        <f>IF(ISNUMBER(AVERAGEIFS(Observed!AA$2:AA$2369,Observed!$A$2:$A$2369,$A650,Observed!$C$2:$C$2369,$C650)),AVERAGEIFS(Observed!AA$2:AA$2369,Observed!$A$2:$A$2369,$A650,Observed!$C$2:$C$2369,$C650),"")</f>
        <v/>
      </c>
      <c r="AB650" s="40" t="str">
        <f>IF(ISNUMBER(AVERAGEIFS(Observed!AB$2:AB$2369,Observed!$A$2:$A$2369,$A650,Observed!$C$2:$C$2369,$C650)),AVERAGEIFS(Observed!AB$2:AB$2369,Observed!$A$2:$A$2369,$A650,Observed!$C$2:$C$2369,$C650),"")</f>
        <v/>
      </c>
      <c r="AC650" s="40" t="str">
        <f>IF(ISNUMBER(AVERAGEIFS(Observed!AC$2:AC$2369,Observed!$A$2:$A$2369,$A650,Observed!$C$2:$C$2369,$C650)),AVERAGEIFS(Observed!AC$2:AC$2369,Observed!$A$2:$A$2369,$A650,Observed!$C$2:$C$2369,$C650),"")</f>
        <v/>
      </c>
      <c r="AD650" s="40" t="str">
        <f>IF(ISNUMBER(AVERAGEIFS(Observed!AD$2:AD$2369,Observed!$A$2:$A$2369,$A650,Observed!$C$2:$C$2369,$C650)),AVERAGEIFS(Observed!AD$2:AD$2369,Observed!$A$2:$A$2369,$A650,Observed!$C$2:$C$2369,$C650),"")</f>
        <v/>
      </c>
      <c r="AE650" s="40" t="str">
        <f>IF(ISNUMBER(AVERAGEIFS(Observed!AE$2:AE$2369,Observed!$A$2:$A$2369,$A650,Observed!$C$2:$C$2369,$C650)),AVERAGEIFS(Observed!AE$2:AE$2369,Observed!$A$2:$A$2369,$A650,Observed!$C$2:$C$2369,$C650),"")</f>
        <v/>
      </c>
      <c r="AF650" s="40" t="str">
        <f>IF(ISNUMBER(AVERAGEIFS(Observed!AF$2:AF$2369,Observed!$A$2:$A$2369,$A650,Observed!$C$2:$C$2369,$C650)),AVERAGEIFS(Observed!AF$2:AF$2369,Observed!$A$2:$A$2369,$A650,Observed!$C$2:$C$2369,$C650),"")</f>
        <v/>
      </c>
      <c r="AG650" s="40" t="str">
        <f>IF(ISNUMBER(AVERAGEIFS(Observed!AG$2:AG$2369,Observed!$A$2:$A$2369,$A650,Observed!$C$2:$C$2369,$C650)),AVERAGEIFS(Observed!AG$2:AG$2369,Observed!$A$2:$A$2369,$A650,Observed!$C$2:$C$2369,$C650),"")</f>
        <v/>
      </c>
      <c r="AH650" s="41" t="str">
        <f>IF(ISNUMBER(AVERAGEIFS(Observed!AH$2:AH$2369,Observed!$A$2:$A$2369,$A650,Observed!$C$2:$C$2369,$C650)),AVERAGEIFS(Observed!AH$2:AH$2369,Observed!$A$2:$A$2369,$A650,Observed!$C$2:$C$2369,$C650),"")</f>
        <v/>
      </c>
      <c r="AI650" s="41" t="str">
        <f>IF(ISNUMBER(AVERAGEIFS(Observed!AI$2:AI$2369,Observed!$A$2:$A$2369,$A650,Observed!$C$2:$C$2369,$C650)),AVERAGEIFS(Observed!AI$2:AI$2369,Observed!$A$2:$A$2369,$A650,Observed!$C$2:$C$2369,$C650),"")</f>
        <v/>
      </c>
      <c r="AJ650" s="41" t="str">
        <f>IF(ISNUMBER(AVERAGEIFS(Observed!AJ$2:AJ$2369,Observed!$A$2:$A$2369,$A650,Observed!$C$2:$C$2369,$C650)),AVERAGEIFS(Observed!AJ$2:AJ$2369,Observed!$A$2:$A$2369,$A650,Observed!$C$2:$C$2369,$C650),"")</f>
        <v/>
      </c>
      <c r="AK650" s="40" t="str">
        <f>IF(ISNUMBER(AVERAGEIFS(Observed!AK$2:AK$2369,Observed!$A$2:$A$2369,$A650,Observed!$C$2:$C$2369,$C650)),AVERAGEIFS(Observed!AK$2:AK$2369,Observed!$A$2:$A$2369,$A650,Observed!$C$2:$C$2369,$C650),"")</f>
        <v/>
      </c>
      <c r="AL650" s="41" t="str">
        <f>IF(ISNUMBER(AVERAGEIFS(Observed!AL$2:AL$2369,Observed!$A$2:$A$2369,$A650,Observed!$C$2:$C$2369,$C650)),AVERAGEIFS(Observed!AL$2:AL$2369,Observed!$A$2:$A$2369,$A650,Observed!$C$2:$C$2369,$C650),"")</f>
        <v/>
      </c>
      <c r="AM650" s="40" t="str">
        <f>IF(ISNUMBER(AVERAGEIFS(Observed!AM$2:AM$2369,Observed!$A$2:$A$2369,$A650,Observed!$C$2:$C$2369,$C650)),AVERAGEIFS(Observed!AM$2:AM$2369,Observed!$A$2:$A$2369,$A650,Observed!$C$2:$C$2369,$C650),"")</f>
        <v/>
      </c>
      <c r="AN650" s="40" t="str">
        <f>IF(ISNUMBER(AVERAGEIFS(Observed!AN$2:AN$2369,Observed!$A$2:$A$2369,$A650,Observed!$C$2:$C$2369,$C650)),AVERAGEIFS(Observed!AN$2:AN$2369,Observed!$A$2:$A$2369,$A650,Observed!$C$2:$C$2369,$C650),"")</f>
        <v/>
      </c>
      <c r="AO650" s="40" t="str">
        <f>IF(ISNUMBER(AVERAGEIFS(Observed!AO$2:AO$2369,Observed!$A$2:$A$2369,$A650,Observed!$C$2:$C$2369,$C650)),AVERAGEIFS(Observed!AO$2:AO$2369,Observed!$A$2:$A$2369,$A650,Observed!$C$2:$C$2369,$C650),"")</f>
        <v/>
      </c>
      <c r="AP650" s="41" t="str">
        <f>IF(ISNUMBER(AVERAGEIFS(Observed!AP$2:AP$2369,Observed!$A$2:$A$2369,$A650,Observed!$C$2:$C$2369,$C650)),AVERAGEIFS(Observed!AP$2:AP$2369,Observed!$A$2:$A$2369,$A650,Observed!$C$2:$C$2369,$C650),"")</f>
        <v/>
      </c>
      <c r="AQ650" s="40" t="str">
        <f>IF(ISNUMBER(AVERAGEIFS(Observed!AQ$2:AQ$2369,Observed!$A$2:$A$2369,$A650,Observed!$C$2:$C$2369,$C650)),AVERAGEIFS(Observed!AQ$2:AQ$2369,Observed!$A$2:$A$2369,$A650,Observed!$C$2:$C$2369,$C650),"")</f>
        <v/>
      </c>
      <c r="AR650" s="40" t="str">
        <f>IF(ISNUMBER(AVERAGEIFS(Observed!AR$2:AR$2369,Observed!$A$2:$A$2369,$A650,Observed!$C$2:$C$2369,$C650)),AVERAGEIFS(Observed!AR$2:AR$2369,Observed!$A$2:$A$2369,$A650,Observed!$C$2:$C$2369,$C650),"")</f>
        <v/>
      </c>
      <c r="AS650" s="3">
        <f>COUNTIFS(Observed!$A$2:$A$2369,$A650,Observed!$C$2:$C$2369,$C650)</f>
        <v>3</v>
      </c>
      <c r="AT650" s="3">
        <f t="shared" si="10"/>
        <v>1</v>
      </c>
    </row>
    <row r="651" spans="1:46" x14ac:dyDescent="0.25">
      <c r="A651" t="s">
        <v>67</v>
      </c>
      <c r="B651" t="s">
        <v>68</v>
      </c>
      <c r="C651" s="7">
        <v>42340</v>
      </c>
      <c r="D651" t="s">
        <v>101</v>
      </c>
      <c r="F651">
        <v>200</v>
      </c>
      <c r="J651" t="s">
        <v>97</v>
      </c>
      <c r="K651" t="s">
        <v>58</v>
      </c>
      <c r="L651">
        <v>7</v>
      </c>
      <c r="M651" t="s">
        <v>76</v>
      </c>
      <c r="N651" s="39">
        <f>IF(ISNUMBER(AVERAGEIFS(Observed!N$2:N$2369,Observed!$A$2:$A$2369,$A651,Observed!$C$2:$C$2369,$C651)),AVERAGEIFS(Observed!N$2:N$2369,Observed!$A$2:$A$2369,$A651,Observed!$C$2:$C$2369,$C651),"")</f>
        <v>2356.3333333333335</v>
      </c>
      <c r="O651" s="40">
        <f>IF(ISNUMBER(AVERAGEIFS(Observed!O$2:O$2369,Observed!$A$2:$A$2369,$A651,Observed!$C$2:$C$2369,$C651)),AVERAGEIFS(Observed!O$2:O$2369,Observed!$A$2:$A$2369,$A651,Observed!$C$2:$C$2369,$C651),"")</f>
        <v>235.63333333333333</v>
      </c>
      <c r="P651" s="40" t="str">
        <f>IF(ISNUMBER(AVERAGEIFS(Observed!P$2:P$2369,Observed!$A$2:$A$2369,$A651,Observed!$C$2:$C$2369,$C651)),AVERAGEIFS(Observed!P$2:P$2369,Observed!$A$2:$A$2369,$A651,Observed!$C$2:$C$2369,$C651),"")</f>
        <v/>
      </c>
      <c r="Q651" s="40" t="str">
        <f>IF(ISNUMBER(AVERAGEIFS(Observed!Q$2:Q$2369,Observed!$A$2:$A$2369,$A651,Observed!$C$2:$C$2369,$C651)),AVERAGEIFS(Observed!Q$2:Q$2369,Observed!$A$2:$A$2369,$A651,Observed!$C$2:$C$2369,$C651),"")</f>
        <v/>
      </c>
      <c r="R651" s="40" t="str">
        <f>IF(ISNUMBER(AVERAGEIFS(Observed!R$2:R$2369,Observed!$A$2:$A$2369,$A651,Observed!$C$2:$C$2369,$C651)),AVERAGEIFS(Observed!R$2:R$2369,Observed!$A$2:$A$2369,$A651,Observed!$C$2:$C$2369,$C651),"")</f>
        <v/>
      </c>
      <c r="S651" s="41" t="str">
        <f>IF(ISNUMBER(AVERAGEIFS(Observed!S$2:S$2369,Observed!$A$2:$A$2369,$A651,Observed!$C$2:$C$2369,$C651)),AVERAGEIFS(Observed!S$2:S$2369,Observed!$A$2:$A$2369,$A651,Observed!$C$2:$C$2369,$C651),"")</f>
        <v/>
      </c>
      <c r="T651" s="41" t="str">
        <f>IF(ISNUMBER(AVERAGEIFS(Observed!T$2:T$2369,Observed!$A$2:$A$2369,$A651,Observed!$C$2:$C$2369,$C651)),AVERAGEIFS(Observed!T$2:T$2369,Observed!$A$2:$A$2369,$A651,Observed!$C$2:$C$2369,$C651),"")</f>
        <v/>
      </c>
      <c r="U651" s="41" t="str">
        <f>IF(ISNUMBER(AVERAGEIFS(Observed!U$2:U$2369,Observed!$A$2:$A$2369,$A651,Observed!$C$2:$C$2369,$C651)),AVERAGEIFS(Observed!U$2:U$2369,Observed!$A$2:$A$2369,$A651,Observed!$C$2:$C$2369,$C651),"")</f>
        <v/>
      </c>
      <c r="V651" s="40" t="str">
        <f>IF(ISNUMBER(AVERAGEIFS(Observed!V$2:V$2369,Observed!$A$2:$A$2369,$A651,Observed!$C$2:$C$2369,$C651)),AVERAGEIFS(Observed!V$2:V$2369,Observed!$A$2:$A$2369,$A651,Observed!$C$2:$C$2369,$C651),"")</f>
        <v/>
      </c>
      <c r="W651" s="8" t="str">
        <f>IF(ISNUMBER(AVERAGEIFS(Observed!W$2:W$2369,Observed!$A$2:$A$2369,$A651,Observed!$C$2:$C$2369,$C651)),AVERAGEIFS(Observed!W$2:W$2369,Observed!$A$2:$A$2369,$A651,Observed!$C$2:$C$2369,$C651),"")</f>
        <v/>
      </c>
      <c r="X651" s="8" t="str">
        <f>IF(ISNUMBER(AVERAGEIFS(Observed!X$2:X$2369,Observed!$A$2:$A$2369,$A651,Observed!$C$2:$C$2369,$C651)),AVERAGEIFS(Observed!X$2:X$2369,Observed!$A$2:$A$2369,$A651,Observed!$C$2:$C$2369,$C651),"")</f>
        <v/>
      </c>
      <c r="Y651" s="40" t="str">
        <f>IF(ISNUMBER(AVERAGEIFS(Observed!Y$2:Y$2369,Observed!$A$2:$A$2369,$A651,Observed!$C$2:$C$2369,$C651)),AVERAGEIFS(Observed!Y$2:Y$2369,Observed!$A$2:$A$2369,$A651,Observed!$C$2:$C$2369,$C651),"")</f>
        <v/>
      </c>
      <c r="Z651" s="40" t="str">
        <f>IF(ISNUMBER(AVERAGEIFS(Observed!Z$2:Z$2369,Observed!$A$2:$A$2369,$A651,Observed!$C$2:$C$2369,$C651)),AVERAGEIFS(Observed!Z$2:Z$2369,Observed!$A$2:$A$2369,$A651,Observed!$C$2:$C$2369,$C651),"")</f>
        <v/>
      </c>
      <c r="AA651" s="40" t="str">
        <f>IF(ISNUMBER(AVERAGEIFS(Observed!AA$2:AA$2369,Observed!$A$2:$A$2369,$A651,Observed!$C$2:$C$2369,$C651)),AVERAGEIFS(Observed!AA$2:AA$2369,Observed!$A$2:$A$2369,$A651,Observed!$C$2:$C$2369,$C651),"")</f>
        <v/>
      </c>
      <c r="AB651" s="40" t="str">
        <f>IF(ISNUMBER(AVERAGEIFS(Observed!AB$2:AB$2369,Observed!$A$2:$A$2369,$A651,Observed!$C$2:$C$2369,$C651)),AVERAGEIFS(Observed!AB$2:AB$2369,Observed!$A$2:$A$2369,$A651,Observed!$C$2:$C$2369,$C651),"")</f>
        <v/>
      </c>
      <c r="AC651" s="40" t="str">
        <f>IF(ISNUMBER(AVERAGEIFS(Observed!AC$2:AC$2369,Observed!$A$2:$A$2369,$A651,Observed!$C$2:$C$2369,$C651)),AVERAGEIFS(Observed!AC$2:AC$2369,Observed!$A$2:$A$2369,$A651,Observed!$C$2:$C$2369,$C651),"")</f>
        <v/>
      </c>
      <c r="AD651" s="40" t="str">
        <f>IF(ISNUMBER(AVERAGEIFS(Observed!AD$2:AD$2369,Observed!$A$2:$A$2369,$A651,Observed!$C$2:$C$2369,$C651)),AVERAGEIFS(Observed!AD$2:AD$2369,Observed!$A$2:$A$2369,$A651,Observed!$C$2:$C$2369,$C651),"")</f>
        <v/>
      </c>
      <c r="AE651" s="40" t="str">
        <f>IF(ISNUMBER(AVERAGEIFS(Observed!AE$2:AE$2369,Observed!$A$2:$A$2369,$A651,Observed!$C$2:$C$2369,$C651)),AVERAGEIFS(Observed!AE$2:AE$2369,Observed!$A$2:$A$2369,$A651,Observed!$C$2:$C$2369,$C651),"")</f>
        <v/>
      </c>
      <c r="AF651" s="40" t="str">
        <f>IF(ISNUMBER(AVERAGEIFS(Observed!AF$2:AF$2369,Observed!$A$2:$A$2369,$A651,Observed!$C$2:$C$2369,$C651)),AVERAGEIFS(Observed!AF$2:AF$2369,Observed!$A$2:$A$2369,$A651,Observed!$C$2:$C$2369,$C651),"")</f>
        <v/>
      </c>
      <c r="AG651" s="40" t="str">
        <f>IF(ISNUMBER(AVERAGEIFS(Observed!AG$2:AG$2369,Observed!$A$2:$A$2369,$A651,Observed!$C$2:$C$2369,$C651)),AVERAGEIFS(Observed!AG$2:AG$2369,Observed!$A$2:$A$2369,$A651,Observed!$C$2:$C$2369,$C651),"")</f>
        <v/>
      </c>
      <c r="AH651" s="41" t="str">
        <f>IF(ISNUMBER(AVERAGEIFS(Observed!AH$2:AH$2369,Observed!$A$2:$A$2369,$A651,Observed!$C$2:$C$2369,$C651)),AVERAGEIFS(Observed!AH$2:AH$2369,Observed!$A$2:$A$2369,$A651,Observed!$C$2:$C$2369,$C651),"")</f>
        <v/>
      </c>
      <c r="AI651" s="41" t="str">
        <f>IF(ISNUMBER(AVERAGEIFS(Observed!AI$2:AI$2369,Observed!$A$2:$A$2369,$A651,Observed!$C$2:$C$2369,$C651)),AVERAGEIFS(Observed!AI$2:AI$2369,Observed!$A$2:$A$2369,$A651,Observed!$C$2:$C$2369,$C651),"")</f>
        <v/>
      </c>
      <c r="AJ651" s="41" t="str">
        <f>IF(ISNUMBER(AVERAGEIFS(Observed!AJ$2:AJ$2369,Observed!$A$2:$A$2369,$A651,Observed!$C$2:$C$2369,$C651)),AVERAGEIFS(Observed!AJ$2:AJ$2369,Observed!$A$2:$A$2369,$A651,Observed!$C$2:$C$2369,$C651),"")</f>
        <v/>
      </c>
      <c r="AK651" s="40" t="str">
        <f>IF(ISNUMBER(AVERAGEIFS(Observed!AK$2:AK$2369,Observed!$A$2:$A$2369,$A651,Observed!$C$2:$C$2369,$C651)),AVERAGEIFS(Observed!AK$2:AK$2369,Observed!$A$2:$A$2369,$A651,Observed!$C$2:$C$2369,$C651),"")</f>
        <v/>
      </c>
      <c r="AL651" s="41" t="str">
        <f>IF(ISNUMBER(AVERAGEIFS(Observed!AL$2:AL$2369,Observed!$A$2:$A$2369,$A651,Observed!$C$2:$C$2369,$C651)),AVERAGEIFS(Observed!AL$2:AL$2369,Observed!$A$2:$A$2369,$A651,Observed!$C$2:$C$2369,$C651),"")</f>
        <v/>
      </c>
      <c r="AM651" s="40" t="str">
        <f>IF(ISNUMBER(AVERAGEIFS(Observed!AM$2:AM$2369,Observed!$A$2:$A$2369,$A651,Observed!$C$2:$C$2369,$C651)),AVERAGEIFS(Observed!AM$2:AM$2369,Observed!$A$2:$A$2369,$A651,Observed!$C$2:$C$2369,$C651),"")</f>
        <v/>
      </c>
      <c r="AN651" s="40" t="str">
        <f>IF(ISNUMBER(AVERAGEIFS(Observed!AN$2:AN$2369,Observed!$A$2:$A$2369,$A651,Observed!$C$2:$C$2369,$C651)),AVERAGEIFS(Observed!AN$2:AN$2369,Observed!$A$2:$A$2369,$A651,Observed!$C$2:$C$2369,$C651),"")</f>
        <v/>
      </c>
      <c r="AO651" s="40" t="str">
        <f>IF(ISNUMBER(AVERAGEIFS(Observed!AO$2:AO$2369,Observed!$A$2:$A$2369,$A651,Observed!$C$2:$C$2369,$C651)),AVERAGEIFS(Observed!AO$2:AO$2369,Observed!$A$2:$A$2369,$A651,Observed!$C$2:$C$2369,$C651),"")</f>
        <v/>
      </c>
      <c r="AP651" s="41" t="str">
        <f>IF(ISNUMBER(AVERAGEIFS(Observed!AP$2:AP$2369,Observed!$A$2:$A$2369,$A651,Observed!$C$2:$C$2369,$C651)),AVERAGEIFS(Observed!AP$2:AP$2369,Observed!$A$2:$A$2369,$A651,Observed!$C$2:$C$2369,$C651),"")</f>
        <v/>
      </c>
      <c r="AQ651" s="40" t="str">
        <f>IF(ISNUMBER(AVERAGEIFS(Observed!AQ$2:AQ$2369,Observed!$A$2:$A$2369,$A651,Observed!$C$2:$C$2369,$C651)),AVERAGEIFS(Observed!AQ$2:AQ$2369,Observed!$A$2:$A$2369,$A651,Observed!$C$2:$C$2369,$C651),"")</f>
        <v/>
      </c>
      <c r="AR651" s="40" t="str">
        <f>IF(ISNUMBER(AVERAGEIFS(Observed!AR$2:AR$2369,Observed!$A$2:$A$2369,$A651,Observed!$C$2:$C$2369,$C651)),AVERAGEIFS(Observed!AR$2:AR$2369,Observed!$A$2:$A$2369,$A651,Observed!$C$2:$C$2369,$C651),"")</f>
        <v/>
      </c>
      <c r="AS651" s="3">
        <f>COUNTIFS(Observed!$A$2:$A$2369,$A651,Observed!$C$2:$C$2369,$C651)</f>
        <v>3</v>
      </c>
      <c r="AT651" s="3">
        <f t="shared" si="10"/>
        <v>1</v>
      </c>
    </row>
    <row r="652" spans="1:46" x14ac:dyDescent="0.25">
      <c r="A652" t="s">
        <v>73</v>
      </c>
      <c r="B652" t="s">
        <v>68</v>
      </c>
      <c r="C652" s="7">
        <v>42340</v>
      </c>
      <c r="D652" t="s">
        <v>101</v>
      </c>
      <c r="F652">
        <v>350</v>
      </c>
      <c r="J652" t="s">
        <v>97</v>
      </c>
      <c r="K652" t="s">
        <v>58</v>
      </c>
      <c r="L652">
        <v>7</v>
      </c>
      <c r="M652" t="s">
        <v>76</v>
      </c>
      <c r="N652" s="39">
        <f>IF(ISNUMBER(AVERAGEIFS(Observed!N$2:N$2369,Observed!$A$2:$A$2369,$A652,Observed!$C$2:$C$2369,$C652)),AVERAGEIFS(Observed!N$2:N$2369,Observed!$A$2:$A$2369,$A652,Observed!$C$2:$C$2369,$C652),"")</f>
        <v>2516.8666666666668</v>
      </c>
      <c r="O652" s="40">
        <f>IF(ISNUMBER(AVERAGEIFS(Observed!O$2:O$2369,Observed!$A$2:$A$2369,$A652,Observed!$C$2:$C$2369,$C652)),AVERAGEIFS(Observed!O$2:O$2369,Observed!$A$2:$A$2369,$A652,Observed!$C$2:$C$2369,$C652),"")</f>
        <v>251.68666666666664</v>
      </c>
      <c r="P652" s="40" t="str">
        <f>IF(ISNUMBER(AVERAGEIFS(Observed!P$2:P$2369,Observed!$A$2:$A$2369,$A652,Observed!$C$2:$C$2369,$C652)),AVERAGEIFS(Observed!P$2:P$2369,Observed!$A$2:$A$2369,$A652,Observed!$C$2:$C$2369,$C652),"")</f>
        <v/>
      </c>
      <c r="Q652" s="40" t="str">
        <f>IF(ISNUMBER(AVERAGEIFS(Observed!Q$2:Q$2369,Observed!$A$2:$A$2369,$A652,Observed!$C$2:$C$2369,$C652)),AVERAGEIFS(Observed!Q$2:Q$2369,Observed!$A$2:$A$2369,$A652,Observed!$C$2:$C$2369,$C652),"")</f>
        <v/>
      </c>
      <c r="R652" s="40" t="str">
        <f>IF(ISNUMBER(AVERAGEIFS(Observed!R$2:R$2369,Observed!$A$2:$A$2369,$A652,Observed!$C$2:$C$2369,$C652)),AVERAGEIFS(Observed!R$2:R$2369,Observed!$A$2:$A$2369,$A652,Observed!$C$2:$C$2369,$C652),"")</f>
        <v/>
      </c>
      <c r="S652" s="41" t="str">
        <f>IF(ISNUMBER(AVERAGEIFS(Observed!S$2:S$2369,Observed!$A$2:$A$2369,$A652,Observed!$C$2:$C$2369,$C652)),AVERAGEIFS(Observed!S$2:S$2369,Observed!$A$2:$A$2369,$A652,Observed!$C$2:$C$2369,$C652),"")</f>
        <v/>
      </c>
      <c r="T652" s="41" t="str">
        <f>IF(ISNUMBER(AVERAGEIFS(Observed!T$2:T$2369,Observed!$A$2:$A$2369,$A652,Observed!$C$2:$C$2369,$C652)),AVERAGEIFS(Observed!T$2:T$2369,Observed!$A$2:$A$2369,$A652,Observed!$C$2:$C$2369,$C652),"")</f>
        <v/>
      </c>
      <c r="U652" s="41" t="str">
        <f>IF(ISNUMBER(AVERAGEIFS(Observed!U$2:U$2369,Observed!$A$2:$A$2369,$A652,Observed!$C$2:$C$2369,$C652)),AVERAGEIFS(Observed!U$2:U$2369,Observed!$A$2:$A$2369,$A652,Observed!$C$2:$C$2369,$C652),"")</f>
        <v/>
      </c>
      <c r="V652" s="40" t="str">
        <f>IF(ISNUMBER(AVERAGEIFS(Observed!V$2:V$2369,Observed!$A$2:$A$2369,$A652,Observed!$C$2:$C$2369,$C652)),AVERAGEIFS(Observed!V$2:V$2369,Observed!$A$2:$A$2369,$A652,Observed!$C$2:$C$2369,$C652),"")</f>
        <v/>
      </c>
      <c r="W652" s="8" t="str">
        <f>IF(ISNUMBER(AVERAGEIFS(Observed!W$2:W$2369,Observed!$A$2:$A$2369,$A652,Observed!$C$2:$C$2369,$C652)),AVERAGEIFS(Observed!W$2:W$2369,Observed!$A$2:$A$2369,$A652,Observed!$C$2:$C$2369,$C652),"")</f>
        <v/>
      </c>
      <c r="X652" s="8" t="str">
        <f>IF(ISNUMBER(AVERAGEIFS(Observed!X$2:X$2369,Observed!$A$2:$A$2369,$A652,Observed!$C$2:$C$2369,$C652)),AVERAGEIFS(Observed!X$2:X$2369,Observed!$A$2:$A$2369,$A652,Observed!$C$2:$C$2369,$C652),"")</f>
        <v/>
      </c>
      <c r="Y652" s="40" t="str">
        <f>IF(ISNUMBER(AVERAGEIFS(Observed!Y$2:Y$2369,Observed!$A$2:$A$2369,$A652,Observed!$C$2:$C$2369,$C652)),AVERAGEIFS(Observed!Y$2:Y$2369,Observed!$A$2:$A$2369,$A652,Observed!$C$2:$C$2369,$C652),"")</f>
        <v/>
      </c>
      <c r="Z652" s="40" t="str">
        <f>IF(ISNUMBER(AVERAGEIFS(Observed!Z$2:Z$2369,Observed!$A$2:$A$2369,$A652,Observed!$C$2:$C$2369,$C652)),AVERAGEIFS(Observed!Z$2:Z$2369,Observed!$A$2:$A$2369,$A652,Observed!$C$2:$C$2369,$C652),"")</f>
        <v/>
      </c>
      <c r="AA652" s="40" t="str">
        <f>IF(ISNUMBER(AVERAGEIFS(Observed!AA$2:AA$2369,Observed!$A$2:$A$2369,$A652,Observed!$C$2:$C$2369,$C652)),AVERAGEIFS(Observed!AA$2:AA$2369,Observed!$A$2:$A$2369,$A652,Observed!$C$2:$C$2369,$C652),"")</f>
        <v/>
      </c>
      <c r="AB652" s="40" t="str">
        <f>IF(ISNUMBER(AVERAGEIFS(Observed!AB$2:AB$2369,Observed!$A$2:$A$2369,$A652,Observed!$C$2:$C$2369,$C652)),AVERAGEIFS(Observed!AB$2:AB$2369,Observed!$A$2:$A$2369,$A652,Observed!$C$2:$C$2369,$C652),"")</f>
        <v/>
      </c>
      <c r="AC652" s="40" t="str">
        <f>IF(ISNUMBER(AVERAGEIFS(Observed!AC$2:AC$2369,Observed!$A$2:$A$2369,$A652,Observed!$C$2:$C$2369,$C652)),AVERAGEIFS(Observed!AC$2:AC$2369,Observed!$A$2:$A$2369,$A652,Observed!$C$2:$C$2369,$C652),"")</f>
        <v/>
      </c>
      <c r="AD652" s="40" t="str">
        <f>IF(ISNUMBER(AVERAGEIFS(Observed!AD$2:AD$2369,Observed!$A$2:$A$2369,$A652,Observed!$C$2:$C$2369,$C652)),AVERAGEIFS(Observed!AD$2:AD$2369,Observed!$A$2:$A$2369,$A652,Observed!$C$2:$C$2369,$C652),"")</f>
        <v/>
      </c>
      <c r="AE652" s="40" t="str">
        <f>IF(ISNUMBER(AVERAGEIFS(Observed!AE$2:AE$2369,Observed!$A$2:$A$2369,$A652,Observed!$C$2:$C$2369,$C652)),AVERAGEIFS(Observed!AE$2:AE$2369,Observed!$A$2:$A$2369,$A652,Observed!$C$2:$C$2369,$C652),"")</f>
        <v/>
      </c>
      <c r="AF652" s="40" t="str">
        <f>IF(ISNUMBER(AVERAGEIFS(Observed!AF$2:AF$2369,Observed!$A$2:$A$2369,$A652,Observed!$C$2:$C$2369,$C652)),AVERAGEIFS(Observed!AF$2:AF$2369,Observed!$A$2:$A$2369,$A652,Observed!$C$2:$C$2369,$C652),"")</f>
        <v/>
      </c>
      <c r="AG652" s="40" t="str">
        <f>IF(ISNUMBER(AVERAGEIFS(Observed!AG$2:AG$2369,Observed!$A$2:$A$2369,$A652,Observed!$C$2:$C$2369,$C652)),AVERAGEIFS(Observed!AG$2:AG$2369,Observed!$A$2:$A$2369,$A652,Observed!$C$2:$C$2369,$C652),"")</f>
        <v/>
      </c>
      <c r="AH652" s="41" t="str">
        <f>IF(ISNUMBER(AVERAGEIFS(Observed!AH$2:AH$2369,Observed!$A$2:$A$2369,$A652,Observed!$C$2:$C$2369,$C652)),AVERAGEIFS(Observed!AH$2:AH$2369,Observed!$A$2:$A$2369,$A652,Observed!$C$2:$C$2369,$C652),"")</f>
        <v/>
      </c>
      <c r="AI652" s="41" t="str">
        <f>IF(ISNUMBER(AVERAGEIFS(Observed!AI$2:AI$2369,Observed!$A$2:$A$2369,$A652,Observed!$C$2:$C$2369,$C652)),AVERAGEIFS(Observed!AI$2:AI$2369,Observed!$A$2:$A$2369,$A652,Observed!$C$2:$C$2369,$C652),"")</f>
        <v/>
      </c>
      <c r="AJ652" s="41" t="str">
        <f>IF(ISNUMBER(AVERAGEIFS(Observed!AJ$2:AJ$2369,Observed!$A$2:$A$2369,$A652,Observed!$C$2:$C$2369,$C652)),AVERAGEIFS(Observed!AJ$2:AJ$2369,Observed!$A$2:$A$2369,$A652,Observed!$C$2:$C$2369,$C652),"")</f>
        <v/>
      </c>
      <c r="AK652" s="40" t="str">
        <f>IF(ISNUMBER(AVERAGEIFS(Observed!AK$2:AK$2369,Observed!$A$2:$A$2369,$A652,Observed!$C$2:$C$2369,$C652)),AVERAGEIFS(Observed!AK$2:AK$2369,Observed!$A$2:$A$2369,$A652,Observed!$C$2:$C$2369,$C652),"")</f>
        <v/>
      </c>
      <c r="AL652" s="41" t="str">
        <f>IF(ISNUMBER(AVERAGEIFS(Observed!AL$2:AL$2369,Observed!$A$2:$A$2369,$A652,Observed!$C$2:$C$2369,$C652)),AVERAGEIFS(Observed!AL$2:AL$2369,Observed!$A$2:$A$2369,$A652,Observed!$C$2:$C$2369,$C652),"")</f>
        <v/>
      </c>
      <c r="AM652" s="40" t="str">
        <f>IF(ISNUMBER(AVERAGEIFS(Observed!AM$2:AM$2369,Observed!$A$2:$A$2369,$A652,Observed!$C$2:$C$2369,$C652)),AVERAGEIFS(Observed!AM$2:AM$2369,Observed!$A$2:$A$2369,$A652,Observed!$C$2:$C$2369,$C652),"")</f>
        <v/>
      </c>
      <c r="AN652" s="40" t="str">
        <f>IF(ISNUMBER(AVERAGEIFS(Observed!AN$2:AN$2369,Observed!$A$2:$A$2369,$A652,Observed!$C$2:$C$2369,$C652)),AVERAGEIFS(Observed!AN$2:AN$2369,Observed!$A$2:$A$2369,$A652,Observed!$C$2:$C$2369,$C652),"")</f>
        <v/>
      </c>
      <c r="AO652" s="40" t="str">
        <f>IF(ISNUMBER(AVERAGEIFS(Observed!AO$2:AO$2369,Observed!$A$2:$A$2369,$A652,Observed!$C$2:$C$2369,$C652)),AVERAGEIFS(Observed!AO$2:AO$2369,Observed!$A$2:$A$2369,$A652,Observed!$C$2:$C$2369,$C652),"")</f>
        <v/>
      </c>
      <c r="AP652" s="41" t="str">
        <f>IF(ISNUMBER(AVERAGEIFS(Observed!AP$2:AP$2369,Observed!$A$2:$A$2369,$A652,Observed!$C$2:$C$2369,$C652)),AVERAGEIFS(Observed!AP$2:AP$2369,Observed!$A$2:$A$2369,$A652,Observed!$C$2:$C$2369,$C652),"")</f>
        <v/>
      </c>
      <c r="AQ652" s="40" t="str">
        <f>IF(ISNUMBER(AVERAGEIFS(Observed!AQ$2:AQ$2369,Observed!$A$2:$A$2369,$A652,Observed!$C$2:$C$2369,$C652)),AVERAGEIFS(Observed!AQ$2:AQ$2369,Observed!$A$2:$A$2369,$A652,Observed!$C$2:$C$2369,$C652),"")</f>
        <v/>
      </c>
      <c r="AR652" s="40" t="str">
        <f>IF(ISNUMBER(AVERAGEIFS(Observed!AR$2:AR$2369,Observed!$A$2:$A$2369,$A652,Observed!$C$2:$C$2369,$C652)),AVERAGEIFS(Observed!AR$2:AR$2369,Observed!$A$2:$A$2369,$A652,Observed!$C$2:$C$2369,$C652),"")</f>
        <v/>
      </c>
      <c r="AS652" s="3">
        <f>COUNTIFS(Observed!$A$2:$A$2369,$A652,Observed!$C$2:$C$2369,$C652)</f>
        <v>3</v>
      </c>
      <c r="AT652" s="3">
        <f t="shared" si="10"/>
        <v>1</v>
      </c>
    </row>
    <row r="653" spans="1:46" x14ac:dyDescent="0.25">
      <c r="A653" t="s">
        <v>72</v>
      </c>
      <c r="B653" t="s">
        <v>68</v>
      </c>
      <c r="C653" s="7">
        <v>42340</v>
      </c>
      <c r="D653" t="s">
        <v>101</v>
      </c>
      <c r="F653">
        <v>500</v>
      </c>
      <c r="J653" t="s">
        <v>97</v>
      </c>
      <c r="K653" t="s">
        <v>58</v>
      </c>
      <c r="L653">
        <v>7</v>
      </c>
      <c r="M653" t="s">
        <v>76</v>
      </c>
      <c r="N653" s="39">
        <f>IF(ISNUMBER(AVERAGEIFS(Observed!N$2:N$2369,Observed!$A$2:$A$2369,$A653,Observed!$C$2:$C$2369,$C653)),AVERAGEIFS(Observed!N$2:N$2369,Observed!$A$2:$A$2369,$A653,Observed!$C$2:$C$2369,$C653),"")</f>
        <v>2522.6000000000004</v>
      </c>
      <c r="O653" s="40">
        <f>IF(ISNUMBER(AVERAGEIFS(Observed!O$2:O$2369,Observed!$A$2:$A$2369,$A653,Observed!$C$2:$C$2369,$C653)),AVERAGEIFS(Observed!O$2:O$2369,Observed!$A$2:$A$2369,$A653,Observed!$C$2:$C$2369,$C653),"")</f>
        <v>252.26</v>
      </c>
      <c r="P653" s="40" t="str">
        <f>IF(ISNUMBER(AVERAGEIFS(Observed!P$2:P$2369,Observed!$A$2:$A$2369,$A653,Observed!$C$2:$C$2369,$C653)),AVERAGEIFS(Observed!P$2:P$2369,Observed!$A$2:$A$2369,$A653,Observed!$C$2:$C$2369,$C653),"")</f>
        <v/>
      </c>
      <c r="Q653" s="40" t="str">
        <f>IF(ISNUMBER(AVERAGEIFS(Observed!Q$2:Q$2369,Observed!$A$2:$A$2369,$A653,Observed!$C$2:$C$2369,$C653)),AVERAGEIFS(Observed!Q$2:Q$2369,Observed!$A$2:$A$2369,$A653,Observed!$C$2:$C$2369,$C653),"")</f>
        <v/>
      </c>
      <c r="R653" s="40" t="str">
        <f>IF(ISNUMBER(AVERAGEIFS(Observed!R$2:R$2369,Observed!$A$2:$A$2369,$A653,Observed!$C$2:$C$2369,$C653)),AVERAGEIFS(Observed!R$2:R$2369,Observed!$A$2:$A$2369,$A653,Observed!$C$2:$C$2369,$C653),"")</f>
        <v/>
      </c>
      <c r="S653" s="41" t="str">
        <f>IF(ISNUMBER(AVERAGEIFS(Observed!S$2:S$2369,Observed!$A$2:$A$2369,$A653,Observed!$C$2:$C$2369,$C653)),AVERAGEIFS(Observed!S$2:S$2369,Observed!$A$2:$A$2369,$A653,Observed!$C$2:$C$2369,$C653),"")</f>
        <v/>
      </c>
      <c r="T653" s="41" t="str">
        <f>IF(ISNUMBER(AVERAGEIFS(Observed!T$2:T$2369,Observed!$A$2:$A$2369,$A653,Observed!$C$2:$C$2369,$C653)),AVERAGEIFS(Observed!T$2:T$2369,Observed!$A$2:$A$2369,$A653,Observed!$C$2:$C$2369,$C653),"")</f>
        <v/>
      </c>
      <c r="U653" s="41" t="str">
        <f>IF(ISNUMBER(AVERAGEIFS(Observed!U$2:U$2369,Observed!$A$2:$A$2369,$A653,Observed!$C$2:$C$2369,$C653)),AVERAGEIFS(Observed!U$2:U$2369,Observed!$A$2:$A$2369,$A653,Observed!$C$2:$C$2369,$C653),"")</f>
        <v/>
      </c>
      <c r="V653" s="40" t="str">
        <f>IF(ISNUMBER(AVERAGEIFS(Observed!V$2:V$2369,Observed!$A$2:$A$2369,$A653,Observed!$C$2:$C$2369,$C653)),AVERAGEIFS(Observed!V$2:V$2369,Observed!$A$2:$A$2369,$A653,Observed!$C$2:$C$2369,$C653),"")</f>
        <v/>
      </c>
      <c r="W653" s="8" t="str">
        <f>IF(ISNUMBER(AVERAGEIFS(Observed!W$2:W$2369,Observed!$A$2:$A$2369,$A653,Observed!$C$2:$C$2369,$C653)),AVERAGEIFS(Observed!W$2:W$2369,Observed!$A$2:$A$2369,$A653,Observed!$C$2:$C$2369,$C653),"")</f>
        <v/>
      </c>
      <c r="X653" s="8" t="str">
        <f>IF(ISNUMBER(AVERAGEIFS(Observed!X$2:X$2369,Observed!$A$2:$A$2369,$A653,Observed!$C$2:$C$2369,$C653)),AVERAGEIFS(Observed!X$2:X$2369,Observed!$A$2:$A$2369,$A653,Observed!$C$2:$C$2369,$C653),"")</f>
        <v/>
      </c>
      <c r="Y653" s="40" t="str">
        <f>IF(ISNUMBER(AVERAGEIFS(Observed!Y$2:Y$2369,Observed!$A$2:$A$2369,$A653,Observed!$C$2:$C$2369,$C653)),AVERAGEIFS(Observed!Y$2:Y$2369,Observed!$A$2:$A$2369,$A653,Observed!$C$2:$C$2369,$C653),"")</f>
        <v/>
      </c>
      <c r="Z653" s="40" t="str">
        <f>IF(ISNUMBER(AVERAGEIFS(Observed!Z$2:Z$2369,Observed!$A$2:$A$2369,$A653,Observed!$C$2:$C$2369,$C653)),AVERAGEIFS(Observed!Z$2:Z$2369,Observed!$A$2:$A$2369,$A653,Observed!$C$2:$C$2369,$C653),"")</f>
        <v/>
      </c>
      <c r="AA653" s="40" t="str">
        <f>IF(ISNUMBER(AVERAGEIFS(Observed!AA$2:AA$2369,Observed!$A$2:$A$2369,$A653,Observed!$C$2:$C$2369,$C653)),AVERAGEIFS(Observed!AA$2:AA$2369,Observed!$A$2:$A$2369,$A653,Observed!$C$2:$C$2369,$C653),"")</f>
        <v/>
      </c>
      <c r="AB653" s="40" t="str">
        <f>IF(ISNUMBER(AVERAGEIFS(Observed!AB$2:AB$2369,Observed!$A$2:$A$2369,$A653,Observed!$C$2:$C$2369,$C653)),AVERAGEIFS(Observed!AB$2:AB$2369,Observed!$A$2:$A$2369,$A653,Observed!$C$2:$C$2369,$C653),"")</f>
        <v/>
      </c>
      <c r="AC653" s="40" t="str">
        <f>IF(ISNUMBER(AVERAGEIFS(Observed!AC$2:AC$2369,Observed!$A$2:$A$2369,$A653,Observed!$C$2:$C$2369,$C653)),AVERAGEIFS(Observed!AC$2:AC$2369,Observed!$A$2:$A$2369,$A653,Observed!$C$2:$C$2369,$C653),"")</f>
        <v/>
      </c>
      <c r="AD653" s="40" t="str">
        <f>IF(ISNUMBER(AVERAGEIFS(Observed!AD$2:AD$2369,Observed!$A$2:$A$2369,$A653,Observed!$C$2:$C$2369,$C653)),AVERAGEIFS(Observed!AD$2:AD$2369,Observed!$A$2:$A$2369,$A653,Observed!$C$2:$C$2369,$C653),"")</f>
        <v/>
      </c>
      <c r="AE653" s="40" t="str">
        <f>IF(ISNUMBER(AVERAGEIFS(Observed!AE$2:AE$2369,Observed!$A$2:$A$2369,$A653,Observed!$C$2:$C$2369,$C653)),AVERAGEIFS(Observed!AE$2:AE$2369,Observed!$A$2:$A$2369,$A653,Observed!$C$2:$C$2369,$C653),"")</f>
        <v/>
      </c>
      <c r="AF653" s="40" t="str">
        <f>IF(ISNUMBER(AVERAGEIFS(Observed!AF$2:AF$2369,Observed!$A$2:$A$2369,$A653,Observed!$C$2:$C$2369,$C653)),AVERAGEIFS(Observed!AF$2:AF$2369,Observed!$A$2:$A$2369,$A653,Observed!$C$2:$C$2369,$C653),"")</f>
        <v/>
      </c>
      <c r="AG653" s="40" t="str">
        <f>IF(ISNUMBER(AVERAGEIFS(Observed!AG$2:AG$2369,Observed!$A$2:$A$2369,$A653,Observed!$C$2:$C$2369,$C653)),AVERAGEIFS(Observed!AG$2:AG$2369,Observed!$A$2:$A$2369,$A653,Observed!$C$2:$C$2369,$C653),"")</f>
        <v/>
      </c>
      <c r="AH653" s="41" t="str">
        <f>IF(ISNUMBER(AVERAGEIFS(Observed!AH$2:AH$2369,Observed!$A$2:$A$2369,$A653,Observed!$C$2:$C$2369,$C653)),AVERAGEIFS(Observed!AH$2:AH$2369,Observed!$A$2:$A$2369,$A653,Observed!$C$2:$C$2369,$C653),"")</f>
        <v/>
      </c>
      <c r="AI653" s="41" t="str">
        <f>IF(ISNUMBER(AVERAGEIFS(Observed!AI$2:AI$2369,Observed!$A$2:$A$2369,$A653,Observed!$C$2:$C$2369,$C653)),AVERAGEIFS(Observed!AI$2:AI$2369,Observed!$A$2:$A$2369,$A653,Observed!$C$2:$C$2369,$C653),"")</f>
        <v/>
      </c>
      <c r="AJ653" s="41" t="str">
        <f>IF(ISNUMBER(AVERAGEIFS(Observed!AJ$2:AJ$2369,Observed!$A$2:$A$2369,$A653,Observed!$C$2:$C$2369,$C653)),AVERAGEIFS(Observed!AJ$2:AJ$2369,Observed!$A$2:$A$2369,$A653,Observed!$C$2:$C$2369,$C653),"")</f>
        <v/>
      </c>
      <c r="AK653" s="40" t="str">
        <f>IF(ISNUMBER(AVERAGEIFS(Observed!AK$2:AK$2369,Observed!$A$2:$A$2369,$A653,Observed!$C$2:$C$2369,$C653)),AVERAGEIFS(Observed!AK$2:AK$2369,Observed!$A$2:$A$2369,$A653,Observed!$C$2:$C$2369,$C653),"")</f>
        <v/>
      </c>
      <c r="AL653" s="41" t="str">
        <f>IF(ISNUMBER(AVERAGEIFS(Observed!AL$2:AL$2369,Observed!$A$2:$A$2369,$A653,Observed!$C$2:$C$2369,$C653)),AVERAGEIFS(Observed!AL$2:AL$2369,Observed!$A$2:$A$2369,$A653,Observed!$C$2:$C$2369,$C653),"")</f>
        <v/>
      </c>
      <c r="AM653" s="40" t="str">
        <f>IF(ISNUMBER(AVERAGEIFS(Observed!AM$2:AM$2369,Observed!$A$2:$A$2369,$A653,Observed!$C$2:$C$2369,$C653)),AVERAGEIFS(Observed!AM$2:AM$2369,Observed!$A$2:$A$2369,$A653,Observed!$C$2:$C$2369,$C653),"")</f>
        <v/>
      </c>
      <c r="AN653" s="40" t="str">
        <f>IF(ISNUMBER(AVERAGEIFS(Observed!AN$2:AN$2369,Observed!$A$2:$A$2369,$A653,Observed!$C$2:$C$2369,$C653)),AVERAGEIFS(Observed!AN$2:AN$2369,Observed!$A$2:$A$2369,$A653,Observed!$C$2:$C$2369,$C653),"")</f>
        <v/>
      </c>
      <c r="AO653" s="40" t="str">
        <f>IF(ISNUMBER(AVERAGEIFS(Observed!AO$2:AO$2369,Observed!$A$2:$A$2369,$A653,Observed!$C$2:$C$2369,$C653)),AVERAGEIFS(Observed!AO$2:AO$2369,Observed!$A$2:$A$2369,$A653,Observed!$C$2:$C$2369,$C653),"")</f>
        <v/>
      </c>
      <c r="AP653" s="41" t="str">
        <f>IF(ISNUMBER(AVERAGEIFS(Observed!AP$2:AP$2369,Observed!$A$2:$A$2369,$A653,Observed!$C$2:$C$2369,$C653)),AVERAGEIFS(Observed!AP$2:AP$2369,Observed!$A$2:$A$2369,$A653,Observed!$C$2:$C$2369,$C653),"")</f>
        <v/>
      </c>
      <c r="AQ653" s="40" t="str">
        <f>IF(ISNUMBER(AVERAGEIFS(Observed!AQ$2:AQ$2369,Observed!$A$2:$A$2369,$A653,Observed!$C$2:$C$2369,$C653)),AVERAGEIFS(Observed!AQ$2:AQ$2369,Observed!$A$2:$A$2369,$A653,Observed!$C$2:$C$2369,$C653),"")</f>
        <v/>
      </c>
      <c r="AR653" s="40" t="str">
        <f>IF(ISNUMBER(AVERAGEIFS(Observed!AR$2:AR$2369,Observed!$A$2:$A$2369,$A653,Observed!$C$2:$C$2369,$C653)),AVERAGEIFS(Observed!AR$2:AR$2369,Observed!$A$2:$A$2369,$A653,Observed!$C$2:$C$2369,$C653),"")</f>
        <v/>
      </c>
      <c r="AS653" s="3">
        <f>COUNTIFS(Observed!$A$2:$A$2369,$A653,Observed!$C$2:$C$2369,$C653)</f>
        <v>3</v>
      </c>
      <c r="AT653" s="3">
        <f t="shared" si="10"/>
        <v>1</v>
      </c>
    </row>
    <row r="654" spans="1:46" x14ac:dyDescent="0.25">
      <c r="A654" t="s">
        <v>69</v>
      </c>
      <c r="B654" t="s">
        <v>68</v>
      </c>
      <c r="C654" s="7">
        <v>42346</v>
      </c>
      <c r="D654" t="s">
        <v>101</v>
      </c>
      <c r="F654">
        <v>0</v>
      </c>
      <c r="J654" t="s">
        <v>97</v>
      </c>
      <c r="K654" t="s">
        <v>58</v>
      </c>
      <c r="L654">
        <v>7</v>
      </c>
      <c r="M654" t="s">
        <v>77</v>
      </c>
      <c r="N654" s="39">
        <f>IF(ISNUMBER(AVERAGEIFS(Observed!N$2:N$2369,Observed!$A$2:$A$2369,$A654,Observed!$C$2:$C$2369,$C654)),AVERAGEIFS(Observed!N$2:N$2369,Observed!$A$2:$A$2369,$A654,Observed!$C$2:$C$2369,$C654),"")</f>
        <v>1805.9333333333332</v>
      </c>
      <c r="O654" s="40">
        <f>IF(ISNUMBER(AVERAGEIFS(Observed!O$2:O$2369,Observed!$A$2:$A$2369,$A654,Observed!$C$2:$C$2369,$C654)),AVERAGEIFS(Observed!O$2:O$2369,Observed!$A$2:$A$2369,$A654,Observed!$C$2:$C$2369,$C654),"")</f>
        <v>180.59333333333333</v>
      </c>
      <c r="P654" s="40" t="str">
        <f>IF(ISNUMBER(AVERAGEIFS(Observed!P$2:P$2369,Observed!$A$2:$A$2369,$A654,Observed!$C$2:$C$2369,$C654)),AVERAGEIFS(Observed!P$2:P$2369,Observed!$A$2:$A$2369,$A654,Observed!$C$2:$C$2369,$C654),"")</f>
        <v/>
      </c>
      <c r="Q654" s="40" t="str">
        <f>IF(ISNUMBER(AVERAGEIFS(Observed!Q$2:Q$2369,Observed!$A$2:$A$2369,$A654,Observed!$C$2:$C$2369,$C654)),AVERAGEIFS(Observed!Q$2:Q$2369,Observed!$A$2:$A$2369,$A654,Observed!$C$2:$C$2369,$C654),"")</f>
        <v/>
      </c>
      <c r="R654" s="40" t="str">
        <f>IF(ISNUMBER(AVERAGEIFS(Observed!R$2:R$2369,Observed!$A$2:$A$2369,$A654,Observed!$C$2:$C$2369,$C654)),AVERAGEIFS(Observed!R$2:R$2369,Observed!$A$2:$A$2369,$A654,Observed!$C$2:$C$2369,$C654),"")</f>
        <v/>
      </c>
      <c r="S654" s="41" t="str">
        <f>IF(ISNUMBER(AVERAGEIFS(Observed!S$2:S$2369,Observed!$A$2:$A$2369,$A654,Observed!$C$2:$C$2369,$C654)),AVERAGEIFS(Observed!S$2:S$2369,Observed!$A$2:$A$2369,$A654,Observed!$C$2:$C$2369,$C654),"")</f>
        <v/>
      </c>
      <c r="T654" s="41" t="str">
        <f>IF(ISNUMBER(AVERAGEIFS(Observed!T$2:T$2369,Observed!$A$2:$A$2369,$A654,Observed!$C$2:$C$2369,$C654)),AVERAGEIFS(Observed!T$2:T$2369,Observed!$A$2:$A$2369,$A654,Observed!$C$2:$C$2369,$C654),"")</f>
        <v/>
      </c>
      <c r="U654" s="41" t="str">
        <f>IF(ISNUMBER(AVERAGEIFS(Observed!U$2:U$2369,Observed!$A$2:$A$2369,$A654,Observed!$C$2:$C$2369,$C654)),AVERAGEIFS(Observed!U$2:U$2369,Observed!$A$2:$A$2369,$A654,Observed!$C$2:$C$2369,$C654),"")</f>
        <v/>
      </c>
      <c r="V654" s="40" t="str">
        <f>IF(ISNUMBER(AVERAGEIFS(Observed!V$2:V$2369,Observed!$A$2:$A$2369,$A654,Observed!$C$2:$C$2369,$C654)),AVERAGEIFS(Observed!V$2:V$2369,Observed!$A$2:$A$2369,$A654,Observed!$C$2:$C$2369,$C654),"")</f>
        <v/>
      </c>
      <c r="W654" s="8" t="str">
        <f>IF(ISNUMBER(AVERAGEIFS(Observed!W$2:W$2369,Observed!$A$2:$A$2369,$A654,Observed!$C$2:$C$2369,$C654)),AVERAGEIFS(Observed!W$2:W$2369,Observed!$A$2:$A$2369,$A654,Observed!$C$2:$C$2369,$C654),"")</f>
        <v/>
      </c>
      <c r="X654" s="8" t="str">
        <f>IF(ISNUMBER(AVERAGEIFS(Observed!X$2:X$2369,Observed!$A$2:$A$2369,$A654,Observed!$C$2:$C$2369,$C654)),AVERAGEIFS(Observed!X$2:X$2369,Observed!$A$2:$A$2369,$A654,Observed!$C$2:$C$2369,$C654),"")</f>
        <v/>
      </c>
      <c r="Y654" s="40" t="str">
        <f>IF(ISNUMBER(AVERAGEIFS(Observed!Y$2:Y$2369,Observed!$A$2:$A$2369,$A654,Observed!$C$2:$C$2369,$C654)),AVERAGEIFS(Observed!Y$2:Y$2369,Observed!$A$2:$A$2369,$A654,Observed!$C$2:$C$2369,$C654),"")</f>
        <v/>
      </c>
      <c r="Z654" s="40" t="str">
        <f>IF(ISNUMBER(AVERAGEIFS(Observed!Z$2:Z$2369,Observed!$A$2:$A$2369,$A654,Observed!$C$2:$C$2369,$C654)),AVERAGEIFS(Observed!Z$2:Z$2369,Observed!$A$2:$A$2369,$A654,Observed!$C$2:$C$2369,$C654),"")</f>
        <v/>
      </c>
      <c r="AA654" s="40" t="str">
        <f>IF(ISNUMBER(AVERAGEIFS(Observed!AA$2:AA$2369,Observed!$A$2:$A$2369,$A654,Observed!$C$2:$C$2369,$C654)),AVERAGEIFS(Observed!AA$2:AA$2369,Observed!$A$2:$A$2369,$A654,Observed!$C$2:$C$2369,$C654),"")</f>
        <v/>
      </c>
      <c r="AB654" s="40" t="str">
        <f>IF(ISNUMBER(AVERAGEIFS(Observed!AB$2:AB$2369,Observed!$A$2:$A$2369,$A654,Observed!$C$2:$C$2369,$C654)),AVERAGEIFS(Observed!AB$2:AB$2369,Observed!$A$2:$A$2369,$A654,Observed!$C$2:$C$2369,$C654),"")</f>
        <v/>
      </c>
      <c r="AC654" s="40" t="str">
        <f>IF(ISNUMBER(AVERAGEIFS(Observed!AC$2:AC$2369,Observed!$A$2:$A$2369,$A654,Observed!$C$2:$C$2369,$C654)),AVERAGEIFS(Observed!AC$2:AC$2369,Observed!$A$2:$A$2369,$A654,Observed!$C$2:$C$2369,$C654),"")</f>
        <v/>
      </c>
      <c r="AD654" s="40" t="str">
        <f>IF(ISNUMBER(AVERAGEIFS(Observed!AD$2:AD$2369,Observed!$A$2:$A$2369,$A654,Observed!$C$2:$C$2369,$C654)),AVERAGEIFS(Observed!AD$2:AD$2369,Observed!$A$2:$A$2369,$A654,Observed!$C$2:$C$2369,$C654),"")</f>
        <v/>
      </c>
      <c r="AE654" s="40" t="str">
        <f>IF(ISNUMBER(AVERAGEIFS(Observed!AE$2:AE$2369,Observed!$A$2:$A$2369,$A654,Observed!$C$2:$C$2369,$C654)),AVERAGEIFS(Observed!AE$2:AE$2369,Observed!$A$2:$A$2369,$A654,Observed!$C$2:$C$2369,$C654),"")</f>
        <v/>
      </c>
      <c r="AF654" s="40" t="str">
        <f>IF(ISNUMBER(AVERAGEIFS(Observed!AF$2:AF$2369,Observed!$A$2:$A$2369,$A654,Observed!$C$2:$C$2369,$C654)),AVERAGEIFS(Observed!AF$2:AF$2369,Observed!$A$2:$A$2369,$A654,Observed!$C$2:$C$2369,$C654),"")</f>
        <v/>
      </c>
      <c r="AG654" s="40" t="str">
        <f>IF(ISNUMBER(AVERAGEIFS(Observed!AG$2:AG$2369,Observed!$A$2:$A$2369,$A654,Observed!$C$2:$C$2369,$C654)),AVERAGEIFS(Observed!AG$2:AG$2369,Observed!$A$2:$A$2369,$A654,Observed!$C$2:$C$2369,$C654),"")</f>
        <v/>
      </c>
      <c r="AH654" s="41" t="str">
        <f>IF(ISNUMBER(AVERAGEIFS(Observed!AH$2:AH$2369,Observed!$A$2:$A$2369,$A654,Observed!$C$2:$C$2369,$C654)),AVERAGEIFS(Observed!AH$2:AH$2369,Observed!$A$2:$A$2369,$A654,Observed!$C$2:$C$2369,$C654),"")</f>
        <v/>
      </c>
      <c r="AI654" s="41" t="str">
        <f>IF(ISNUMBER(AVERAGEIFS(Observed!AI$2:AI$2369,Observed!$A$2:$A$2369,$A654,Observed!$C$2:$C$2369,$C654)),AVERAGEIFS(Observed!AI$2:AI$2369,Observed!$A$2:$A$2369,$A654,Observed!$C$2:$C$2369,$C654),"")</f>
        <v/>
      </c>
      <c r="AJ654" s="41" t="str">
        <f>IF(ISNUMBER(AVERAGEIFS(Observed!AJ$2:AJ$2369,Observed!$A$2:$A$2369,$A654,Observed!$C$2:$C$2369,$C654)),AVERAGEIFS(Observed!AJ$2:AJ$2369,Observed!$A$2:$A$2369,$A654,Observed!$C$2:$C$2369,$C654),"")</f>
        <v/>
      </c>
      <c r="AK654" s="40" t="str">
        <f>IF(ISNUMBER(AVERAGEIFS(Observed!AK$2:AK$2369,Observed!$A$2:$A$2369,$A654,Observed!$C$2:$C$2369,$C654)),AVERAGEIFS(Observed!AK$2:AK$2369,Observed!$A$2:$A$2369,$A654,Observed!$C$2:$C$2369,$C654),"")</f>
        <v/>
      </c>
      <c r="AL654" s="41" t="str">
        <f>IF(ISNUMBER(AVERAGEIFS(Observed!AL$2:AL$2369,Observed!$A$2:$A$2369,$A654,Observed!$C$2:$C$2369,$C654)),AVERAGEIFS(Observed!AL$2:AL$2369,Observed!$A$2:$A$2369,$A654,Observed!$C$2:$C$2369,$C654),"")</f>
        <v/>
      </c>
      <c r="AM654" s="40" t="str">
        <f>IF(ISNUMBER(AVERAGEIFS(Observed!AM$2:AM$2369,Observed!$A$2:$A$2369,$A654,Observed!$C$2:$C$2369,$C654)),AVERAGEIFS(Observed!AM$2:AM$2369,Observed!$A$2:$A$2369,$A654,Observed!$C$2:$C$2369,$C654),"")</f>
        <v/>
      </c>
      <c r="AN654" s="40" t="str">
        <f>IF(ISNUMBER(AVERAGEIFS(Observed!AN$2:AN$2369,Observed!$A$2:$A$2369,$A654,Observed!$C$2:$C$2369,$C654)),AVERAGEIFS(Observed!AN$2:AN$2369,Observed!$A$2:$A$2369,$A654,Observed!$C$2:$C$2369,$C654),"")</f>
        <v/>
      </c>
      <c r="AO654" s="40" t="str">
        <f>IF(ISNUMBER(AVERAGEIFS(Observed!AO$2:AO$2369,Observed!$A$2:$A$2369,$A654,Observed!$C$2:$C$2369,$C654)),AVERAGEIFS(Observed!AO$2:AO$2369,Observed!$A$2:$A$2369,$A654,Observed!$C$2:$C$2369,$C654),"")</f>
        <v/>
      </c>
      <c r="AP654" s="41" t="str">
        <f>IF(ISNUMBER(AVERAGEIFS(Observed!AP$2:AP$2369,Observed!$A$2:$A$2369,$A654,Observed!$C$2:$C$2369,$C654)),AVERAGEIFS(Observed!AP$2:AP$2369,Observed!$A$2:$A$2369,$A654,Observed!$C$2:$C$2369,$C654),"")</f>
        <v/>
      </c>
      <c r="AQ654" s="40" t="str">
        <f>IF(ISNUMBER(AVERAGEIFS(Observed!AQ$2:AQ$2369,Observed!$A$2:$A$2369,$A654,Observed!$C$2:$C$2369,$C654)),AVERAGEIFS(Observed!AQ$2:AQ$2369,Observed!$A$2:$A$2369,$A654,Observed!$C$2:$C$2369,$C654),"")</f>
        <v/>
      </c>
      <c r="AR654" s="40" t="str">
        <f>IF(ISNUMBER(AVERAGEIFS(Observed!AR$2:AR$2369,Observed!$A$2:$A$2369,$A654,Observed!$C$2:$C$2369,$C654)),AVERAGEIFS(Observed!AR$2:AR$2369,Observed!$A$2:$A$2369,$A654,Observed!$C$2:$C$2369,$C654),"")</f>
        <v/>
      </c>
      <c r="AS654" s="3">
        <f>COUNTIFS(Observed!$A$2:$A$2369,$A654,Observed!$C$2:$C$2369,$C654)</f>
        <v>3</v>
      </c>
      <c r="AT654" s="3">
        <f t="shared" si="10"/>
        <v>1</v>
      </c>
    </row>
    <row r="655" spans="1:46" x14ac:dyDescent="0.25">
      <c r="A655" t="s">
        <v>71</v>
      </c>
      <c r="B655" t="s">
        <v>68</v>
      </c>
      <c r="C655" s="7">
        <v>42346</v>
      </c>
      <c r="D655" t="s">
        <v>101</v>
      </c>
      <c r="F655">
        <v>50</v>
      </c>
      <c r="J655" t="s">
        <v>97</v>
      </c>
      <c r="K655" t="s">
        <v>58</v>
      </c>
      <c r="L655">
        <v>7</v>
      </c>
      <c r="M655" t="s">
        <v>77</v>
      </c>
      <c r="N655" s="39">
        <f>IF(ISNUMBER(AVERAGEIFS(Observed!N$2:N$2369,Observed!$A$2:$A$2369,$A655,Observed!$C$2:$C$2369,$C655)),AVERAGEIFS(Observed!N$2:N$2369,Observed!$A$2:$A$2369,$A655,Observed!$C$2:$C$2369,$C655),"")</f>
        <v>2321.9333333333334</v>
      </c>
      <c r="O655" s="40">
        <f>IF(ISNUMBER(AVERAGEIFS(Observed!O$2:O$2369,Observed!$A$2:$A$2369,$A655,Observed!$C$2:$C$2369,$C655)),AVERAGEIFS(Observed!O$2:O$2369,Observed!$A$2:$A$2369,$A655,Observed!$C$2:$C$2369,$C655),"")</f>
        <v>232.1933333333333</v>
      </c>
      <c r="P655" s="40" t="str">
        <f>IF(ISNUMBER(AVERAGEIFS(Observed!P$2:P$2369,Observed!$A$2:$A$2369,$A655,Observed!$C$2:$C$2369,$C655)),AVERAGEIFS(Observed!P$2:P$2369,Observed!$A$2:$A$2369,$A655,Observed!$C$2:$C$2369,$C655),"")</f>
        <v/>
      </c>
      <c r="Q655" s="40" t="str">
        <f>IF(ISNUMBER(AVERAGEIFS(Observed!Q$2:Q$2369,Observed!$A$2:$A$2369,$A655,Observed!$C$2:$C$2369,$C655)),AVERAGEIFS(Observed!Q$2:Q$2369,Observed!$A$2:$A$2369,$A655,Observed!$C$2:$C$2369,$C655),"")</f>
        <v/>
      </c>
      <c r="R655" s="40" t="str">
        <f>IF(ISNUMBER(AVERAGEIFS(Observed!R$2:R$2369,Observed!$A$2:$A$2369,$A655,Observed!$C$2:$C$2369,$C655)),AVERAGEIFS(Observed!R$2:R$2369,Observed!$A$2:$A$2369,$A655,Observed!$C$2:$C$2369,$C655),"")</f>
        <v/>
      </c>
      <c r="S655" s="41" t="str">
        <f>IF(ISNUMBER(AVERAGEIFS(Observed!S$2:S$2369,Observed!$A$2:$A$2369,$A655,Observed!$C$2:$C$2369,$C655)),AVERAGEIFS(Observed!S$2:S$2369,Observed!$A$2:$A$2369,$A655,Observed!$C$2:$C$2369,$C655),"")</f>
        <v/>
      </c>
      <c r="T655" s="41" t="str">
        <f>IF(ISNUMBER(AVERAGEIFS(Observed!T$2:T$2369,Observed!$A$2:$A$2369,$A655,Observed!$C$2:$C$2369,$C655)),AVERAGEIFS(Observed!T$2:T$2369,Observed!$A$2:$A$2369,$A655,Observed!$C$2:$C$2369,$C655),"")</f>
        <v/>
      </c>
      <c r="U655" s="41" t="str">
        <f>IF(ISNUMBER(AVERAGEIFS(Observed!U$2:U$2369,Observed!$A$2:$A$2369,$A655,Observed!$C$2:$C$2369,$C655)),AVERAGEIFS(Observed!U$2:U$2369,Observed!$A$2:$A$2369,$A655,Observed!$C$2:$C$2369,$C655),"")</f>
        <v/>
      </c>
      <c r="V655" s="40" t="str">
        <f>IF(ISNUMBER(AVERAGEIFS(Observed!V$2:V$2369,Observed!$A$2:$A$2369,$A655,Observed!$C$2:$C$2369,$C655)),AVERAGEIFS(Observed!V$2:V$2369,Observed!$A$2:$A$2369,$A655,Observed!$C$2:$C$2369,$C655),"")</f>
        <v/>
      </c>
      <c r="W655" s="8" t="str">
        <f>IF(ISNUMBER(AVERAGEIFS(Observed!W$2:W$2369,Observed!$A$2:$A$2369,$A655,Observed!$C$2:$C$2369,$C655)),AVERAGEIFS(Observed!W$2:W$2369,Observed!$A$2:$A$2369,$A655,Observed!$C$2:$C$2369,$C655),"")</f>
        <v/>
      </c>
      <c r="X655" s="8" t="str">
        <f>IF(ISNUMBER(AVERAGEIFS(Observed!X$2:X$2369,Observed!$A$2:$A$2369,$A655,Observed!$C$2:$C$2369,$C655)),AVERAGEIFS(Observed!X$2:X$2369,Observed!$A$2:$A$2369,$A655,Observed!$C$2:$C$2369,$C655),"")</f>
        <v/>
      </c>
      <c r="Y655" s="40" t="str">
        <f>IF(ISNUMBER(AVERAGEIFS(Observed!Y$2:Y$2369,Observed!$A$2:$A$2369,$A655,Observed!$C$2:$C$2369,$C655)),AVERAGEIFS(Observed!Y$2:Y$2369,Observed!$A$2:$A$2369,$A655,Observed!$C$2:$C$2369,$C655),"")</f>
        <v/>
      </c>
      <c r="Z655" s="40" t="str">
        <f>IF(ISNUMBER(AVERAGEIFS(Observed!Z$2:Z$2369,Observed!$A$2:$A$2369,$A655,Observed!$C$2:$C$2369,$C655)),AVERAGEIFS(Observed!Z$2:Z$2369,Observed!$A$2:$A$2369,$A655,Observed!$C$2:$C$2369,$C655),"")</f>
        <v/>
      </c>
      <c r="AA655" s="40" t="str">
        <f>IF(ISNUMBER(AVERAGEIFS(Observed!AA$2:AA$2369,Observed!$A$2:$A$2369,$A655,Observed!$C$2:$C$2369,$C655)),AVERAGEIFS(Observed!AA$2:AA$2369,Observed!$A$2:$A$2369,$A655,Observed!$C$2:$C$2369,$C655),"")</f>
        <v/>
      </c>
      <c r="AB655" s="40" t="str">
        <f>IF(ISNUMBER(AVERAGEIFS(Observed!AB$2:AB$2369,Observed!$A$2:$A$2369,$A655,Observed!$C$2:$C$2369,$C655)),AVERAGEIFS(Observed!AB$2:AB$2369,Observed!$A$2:$A$2369,$A655,Observed!$C$2:$C$2369,$C655),"")</f>
        <v/>
      </c>
      <c r="AC655" s="40" t="str">
        <f>IF(ISNUMBER(AVERAGEIFS(Observed!AC$2:AC$2369,Observed!$A$2:$A$2369,$A655,Observed!$C$2:$C$2369,$C655)),AVERAGEIFS(Observed!AC$2:AC$2369,Observed!$A$2:$A$2369,$A655,Observed!$C$2:$C$2369,$C655),"")</f>
        <v/>
      </c>
      <c r="AD655" s="40" t="str">
        <f>IF(ISNUMBER(AVERAGEIFS(Observed!AD$2:AD$2369,Observed!$A$2:$A$2369,$A655,Observed!$C$2:$C$2369,$C655)),AVERAGEIFS(Observed!AD$2:AD$2369,Observed!$A$2:$A$2369,$A655,Observed!$C$2:$C$2369,$C655),"")</f>
        <v/>
      </c>
      <c r="AE655" s="40" t="str">
        <f>IF(ISNUMBER(AVERAGEIFS(Observed!AE$2:AE$2369,Observed!$A$2:$A$2369,$A655,Observed!$C$2:$C$2369,$C655)),AVERAGEIFS(Observed!AE$2:AE$2369,Observed!$A$2:$A$2369,$A655,Observed!$C$2:$C$2369,$C655),"")</f>
        <v/>
      </c>
      <c r="AF655" s="40" t="str">
        <f>IF(ISNUMBER(AVERAGEIFS(Observed!AF$2:AF$2369,Observed!$A$2:$A$2369,$A655,Observed!$C$2:$C$2369,$C655)),AVERAGEIFS(Observed!AF$2:AF$2369,Observed!$A$2:$A$2369,$A655,Observed!$C$2:$C$2369,$C655),"")</f>
        <v/>
      </c>
      <c r="AG655" s="40" t="str">
        <f>IF(ISNUMBER(AVERAGEIFS(Observed!AG$2:AG$2369,Observed!$A$2:$A$2369,$A655,Observed!$C$2:$C$2369,$C655)),AVERAGEIFS(Observed!AG$2:AG$2369,Observed!$A$2:$A$2369,$A655,Observed!$C$2:$C$2369,$C655),"")</f>
        <v/>
      </c>
      <c r="AH655" s="41" t="str">
        <f>IF(ISNUMBER(AVERAGEIFS(Observed!AH$2:AH$2369,Observed!$A$2:$A$2369,$A655,Observed!$C$2:$C$2369,$C655)),AVERAGEIFS(Observed!AH$2:AH$2369,Observed!$A$2:$A$2369,$A655,Observed!$C$2:$C$2369,$C655),"")</f>
        <v/>
      </c>
      <c r="AI655" s="41" t="str">
        <f>IF(ISNUMBER(AVERAGEIFS(Observed!AI$2:AI$2369,Observed!$A$2:$A$2369,$A655,Observed!$C$2:$C$2369,$C655)),AVERAGEIFS(Observed!AI$2:AI$2369,Observed!$A$2:$A$2369,$A655,Observed!$C$2:$C$2369,$C655),"")</f>
        <v/>
      </c>
      <c r="AJ655" s="41" t="str">
        <f>IF(ISNUMBER(AVERAGEIFS(Observed!AJ$2:AJ$2369,Observed!$A$2:$A$2369,$A655,Observed!$C$2:$C$2369,$C655)),AVERAGEIFS(Observed!AJ$2:AJ$2369,Observed!$A$2:$A$2369,$A655,Observed!$C$2:$C$2369,$C655),"")</f>
        <v/>
      </c>
      <c r="AK655" s="40" t="str">
        <f>IF(ISNUMBER(AVERAGEIFS(Observed!AK$2:AK$2369,Observed!$A$2:$A$2369,$A655,Observed!$C$2:$C$2369,$C655)),AVERAGEIFS(Observed!AK$2:AK$2369,Observed!$A$2:$A$2369,$A655,Observed!$C$2:$C$2369,$C655),"")</f>
        <v/>
      </c>
      <c r="AL655" s="41" t="str">
        <f>IF(ISNUMBER(AVERAGEIFS(Observed!AL$2:AL$2369,Observed!$A$2:$A$2369,$A655,Observed!$C$2:$C$2369,$C655)),AVERAGEIFS(Observed!AL$2:AL$2369,Observed!$A$2:$A$2369,$A655,Observed!$C$2:$C$2369,$C655),"")</f>
        <v/>
      </c>
      <c r="AM655" s="40" t="str">
        <f>IF(ISNUMBER(AVERAGEIFS(Observed!AM$2:AM$2369,Observed!$A$2:$A$2369,$A655,Observed!$C$2:$C$2369,$C655)),AVERAGEIFS(Observed!AM$2:AM$2369,Observed!$A$2:$A$2369,$A655,Observed!$C$2:$C$2369,$C655),"")</f>
        <v/>
      </c>
      <c r="AN655" s="40" t="str">
        <f>IF(ISNUMBER(AVERAGEIFS(Observed!AN$2:AN$2369,Observed!$A$2:$A$2369,$A655,Observed!$C$2:$C$2369,$C655)),AVERAGEIFS(Observed!AN$2:AN$2369,Observed!$A$2:$A$2369,$A655,Observed!$C$2:$C$2369,$C655),"")</f>
        <v/>
      </c>
      <c r="AO655" s="40" t="str">
        <f>IF(ISNUMBER(AVERAGEIFS(Observed!AO$2:AO$2369,Observed!$A$2:$A$2369,$A655,Observed!$C$2:$C$2369,$C655)),AVERAGEIFS(Observed!AO$2:AO$2369,Observed!$A$2:$A$2369,$A655,Observed!$C$2:$C$2369,$C655),"")</f>
        <v/>
      </c>
      <c r="AP655" s="41" t="str">
        <f>IF(ISNUMBER(AVERAGEIFS(Observed!AP$2:AP$2369,Observed!$A$2:$A$2369,$A655,Observed!$C$2:$C$2369,$C655)),AVERAGEIFS(Observed!AP$2:AP$2369,Observed!$A$2:$A$2369,$A655,Observed!$C$2:$C$2369,$C655),"")</f>
        <v/>
      </c>
      <c r="AQ655" s="40" t="str">
        <f>IF(ISNUMBER(AVERAGEIFS(Observed!AQ$2:AQ$2369,Observed!$A$2:$A$2369,$A655,Observed!$C$2:$C$2369,$C655)),AVERAGEIFS(Observed!AQ$2:AQ$2369,Observed!$A$2:$A$2369,$A655,Observed!$C$2:$C$2369,$C655),"")</f>
        <v/>
      </c>
      <c r="AR655" s="40" t="str">
        <f>IF(ISNUMBER(AVERAGEIFS(Observed!AR$2:AR$2369,Observed!$A$2:$A$2369,$A655,Observed!$C$2:$C$2369,$C655)),AVERAGEIFS(Observed!AR$2:AR$2369,Observed!$A$2:$A$2369,$A655,Observed!$C$2:$C$2369,$C655),"")</f>
        <v/>
      </c>
      <c r="AS655" s="3">
        <f>COUNTIFS(Observed!$A$2:$A$2369,$A655,Observed!$C$2:$C$2369,$C655)</f>
        <v>3</v>
      </c>
      <c r="AT655" s="3">
        <f t="shared" si="10"/>
        <v>1</v>
      </c>
    </row>
    <row r="656" spans="1:46" x14ac:dyDescent="0.25">
      <c r="A656" t="s">
        <v>70</v>
      </c>
      <c r="B656" t="s">
        <v>68</v>
      </c>
      <c r="C656" s="7">
        <v>42346</v>
      </c>
      <c r="D656" t="s">
        <v>101</v>
      </c>
      <c r="F656">
        <v>100</v>
      </c>
      <c r="J656" t="s">
        <v>97</v>
      </c>
      <c r="K656" t="s">
        <v>58</v>
      </c>
      <c r="L656">
        <v>7</v>
      </c>
      <c r="M656" t="s">
        <v>77</v>
      </c>
      <c r="N656" s="39">
        <f>IF(ISNUMBER(AVERAGEIFS(Observed!N$2:N$2369,Observed!$A$2:$A$2369,$A656,Observed!$C$2:$C$2369,$C656)),AVERAGEIFS(Observed!N$2:N$2369,Observed!$A$2:$A$2369,$A656,Observed!$C$2:$C$2369,$C656),"")</f>
        <v>2929.6666666666665</v>
      </c>
      <c r="O656" s="40">
        <f>IF(ISNUMBER(AVERAGEIFS(Observed!O$2:O$2369,Observed!$A$2:$A$2369,$A656,Observed!$C$2:$C$2369,$C656)),AVERAGEIFS(Observed!O$2:O$2369,Observed!$A$2:$A$2369,$A656,Observed!$C$2:$C$2369,$C656),"")</f>
        <v>292.96666666666664</v>
      </c>
      <c r="P656" s="40" t="str">
        <f>IF(ISNUMBER(AVERAGEIFS(Observed!P$2:P$2369,Observed!$A$2:$A$2369,$A656,Observed!$C$2:$C$2369,$C656)),AVERAGEIFS(Observed!P$2:P$2369,Observed!$A$2:$A$2369,$A656,Observed!$C$2:$C$2369,$C656),"")</f>
        <v/>
      </c>
      <c r="Q656" s="40" t="str">
        <f>IF(ISNUMBER(AVERAGEIFS(Observed!Q$2:Q$2369,Observed!$A$2:$A$2369,$A656,Observed!$C$2:$C$2369,$C656)),AVERAGEIFS(Observed!Q$2:Q$2369,Observed!$A$2:$A$2369,$A656,Observed!$C$2:$C$2369,$C656),"")</f>
        <v/>
      </c>
      <c r="R656" s="40" t="str">
        <f>IF(ISNUMBER(AVERAGEIFS(Observed!R$2:R$2369,Observed!$A$2:$A$2369,$A656,Observed!$C$2:$C$2369,$C656)),AVERAGEIFS(Observed!R$2:R$2369,Observed!$A$2:$A$2369,$A656,Observed!$C$2:$C$2369,$C656),"")</f>
        <v/>
      </c>
      <c r="S656" s="41" t="str">
        <f>IF(ISNUMBER(AVERAGEIFS(Observed!S$2:S$2369,Observed!$A$2:$A$2369,$A656,Observed!$C$2:$C$2369,$C656)),AVERAGEIFS(Observed!S$2:S$2369,Observed!$A$2:$A$2369,$A656,Observed!$C$2:$C$2369,$C656),"")</f>
        <v/>
      </c>
      <c r="T656" s="41" t="str">
        <f>IF(ISNUMBER(AVERAGEIFS(Observed!T$2:T$2369,Observed!$A$2:$A$2369,$A656,Observed!$C$2:$C$2369,$C656)),AVERAGEIFS(Observed!T$2:T$2369,Observed!$A$2:$A$2369,$A656,Observed!$C$2:$C$2369,$C656),"")</f>
        <v/>
      </c>
      <c r="U656" s="41" t="str">
        <f>IF(ISNUMBER(AVERAGEIFS(Observed!U$2:U$2369,Observed!$A$2:$A$2369,$A656,Observed!$C$2:$C$2369,$C656)),AVERAGEIFS(Observed!U$2:U$2369,Observed!$A$2:$A$2369,$A656,Observed!$C$2:$C$2369,$C656),"")</f>
        <v/>
      </c>
      <c r="V656" s="40" t="str">
        <f>IF(ISNUMBER(AVERAGEIFS(Observed!V$2:V$2369,Observed!$A$2:$A$2369,$A656,Observed!$C$2:$C$2369,$C656)),AVERAGEIFS(Observed!V$2:V$2369,Observed!$A$2:$A$2369,$A656,Observed!$C$2:$C$2369,$C656),"")</f>
        <v/>
      </c>
      <c r="W656" s="8" t="str">
        <f>IF(ISNUMBER(AVERAGEIFS(Observed!W$2:W$2369,Observed!$A$2:$A$2369,$A656,Observed!$C$2:$C$2369,$C656)),AVERAGEIFS(Observed!W$2:W$2369,Observed!$A$2:$A$2369,$A656,Observed!$C$2:$C$2369,$C656),"")</f>
        <v/>
      </c>
      <c r="X656" s="8" t="str">
        <f>IF(ISNUMBER(AVERAGEIFS(Observed!X$2:X$2369,Observed!$A$2:$A$2369,$A656,Observed!$C$2:$C$2369,$C656)),AVERAGEIFS(Observed!X$2:X$2369,Observed!$A$2:$A$2369,$A656,Observed!$C$2:$C$2369,$C656),"")</f>
        <v/>
      </c>
      <c r="Y656" s="40" t="str">
        <f>IF(ISNUMBER(AVERAGEIFS(Observed!Y$2:Y$2369,Observed!$A$2:$A$2369,$A656,Observed!$C$2:$C$2369,$C656)),AVERAGEIFS(Observed!Y$2:Y$2369,Observed!$A$2:$A$2369,$A656,Observed!$C$2:$C$2369,$C656),"")</f>
        <v/>
      </c>
      <c r="Z656" s="40" t="str">
        <f>IF(ISNUMBER(AVERAGEIFS(Observed!Z$2:Z$2369,Observed!$A$2:$A$2369,$A656,Observed!$C$2:$C$2369,$C656)),AVERAGEIFS(Observed!Z$2:Z$2369,Observed!$A$2:$A$2369,$A656,Observed!$C$2:$C$2369,$C656),"")</f>
        <v/>
      </c>
      <c r="AA656" s="40" t="str">
        <f>IF(ISNUMBER(AVERAGEIFS(Observed!AA$2:AA$2369,Observed!$A$2:$A$2369,$A656,Observed!$C$2:$C$2369,$C656)),AVERAGEIFS(Observed!AA$2:AA$2369,Observed!$A$2:$A$2369,$A656,Observed!$C$2:$C$2369,$C656),"")</f>
        <v/>
      </c>
      <c r="AB656" s="40" t="str">
        <f>IF(ISNUMBER(AVERAGEIFS(Observed!AB$2:AB$2369,Observed!$A$2:$A$2369,$A656,Observed!$C$2:$C$2369,$C656)),AVERAGEIFS(Observed!AB$2:AB$2369,Observed!$A$2:$A$2369,$A656,Observed!$C$2:$C$2369,$C656),"")</f>
        <v/>
      </c>
      <c r="AC656" s="40" t="str">
        <f>IF(ISNUMBER(AVERAGEIFS(Observed!AC$2:AC$2369,Observed!$A$2:$A$2369,$A656,Observed!$C$2:$C$2369,$C656)),AVERAGEIFS(Observed!AC$2:AC$2369,Observed!$A$2:$A$2369,$A656,Observed!$C$2:$C$2369,$C656),"")</f>
        <v/>
      </c>
      <c r="AD656" s="40" t="str">
        <f>IF(ISNUMBER(AVERAGEIFS(Observed!AD$2:AD$2369,Observed!$A$2:$A$2369,$A656,Observed!$C$2:$C$2369,$C656)),AVERAGEIFS(Observed!AD$2:AD$2369,Observed!$A$2:$A$2369,$A656,Observed!$C$2:$C$2369,$C656),"")</f>
        <v/>
      </c>
      <c r="AE656" s="40" t="str">
        <f>IF(ISNUMBER(AVERAGEIFS(Observed!AE$2:AE$2369,Observed!$A$2:$A$2369,$A656,Observed!$C$2:$C$2369,$C656)),AVERAGEIFS(Observed!AE$2:AE$2369,Observed!$A$2:$A$2369,$A656,Observed!$C$2:$C$2369,$C656),"")</f>
        <v/>
      </c>
      <c r="AF656" s="40" t="str">
        <f>IF(ISNUMBER(AVERAGEIFS(Observed!AF$2:AF$2369,Observed!$A$2:$A$2369,$A656,Observed!$C$2:$C$2369,$C656)),AVERAGEIFS(Observed!AF$2:AF$2369,Observed!$A$2:$A$2369,$A656,Observed!$C$2:$C$2369,$C656),"")</f>
        <v/>
      </c>
      <c r="AG656" s="40" t="str">
        <f>IF(ISNUMBER(AVERAGEIFS(Observed!AG$2:AG$2369,Observed!$A$2:$A$2369,$A656,Observed!$C$2:$C$2369,$C656)),AVERAGEIFS(Observed!AG$2:AG$2369,Observed!$A$2:$A$2369,$A656,Observed!$C$2:$C$2369,$C656),"")</f>
        <v/>
      </c>
      <c r="AH656" s="41" t="str">
        <f>IF(ISNUMBER(AVERAGEIFS(Observed!AH$2:AH$2369,Observed!$A$2:$A$2369,$A656,Observed!$C$2:$C$2369,$C656)),AVERAGEIFS(Observed!AH$2:AH$2369,Observed!$A$2:$A$2369,$A656,Observed!$C$2:$C$2369,$C656),"")</f>
        <v/>
      </c>
      <c r="AI656" s="41" t="str">
        <f>IF(ISNUMBER(AVERAGEIFS(Observed!AI$2:AI$2369,Observed!$A$2:$A$2369,$A656,Observed!$C$2:$C$2369,$C656)),AVERAGEIFS(Observed!AI$2:AI$2369,Observed!$A$2:$A$2369,$A656,Observed!$C$2:$C$2369,$C656),"")</f>
        <v/>
      </c>
      <c r="AJ656" s="41" t="str">
        <f>IF(ISNUMBER(AVERAGEIFS(Observed!AJ$2:AJ$2369,Observed!$A$2:$A$2369,$A656,Observed!$C$2:$C$2369,$C656)),AVERAGEIFS(Observed!AJ$2:AJ$2369,Observed!$A$2:$A$2369,$A656,Observed!$C$2:$C$2369,$C656),"")</f>
        <v/>
      </c>
      <c r="AK656" s="40" t="str">
        <f>IF(ISNUMBER(AVERAGEIFS(Observed!AK$2:AK$2369,Observed!$A$2:$A$2369,$A656,Observed!$C$2:$C$2369,$C656)),AVERAGEIFS(Observed!AK$2:AK$2369,Observed!$A$2:$A$2369,$A656,Observed!$C$2:$C$2369,$C656),"")</f>
        <v/>
      </c>
      <c r="AL656" s="41" t="str">
        <f>IF(ISNUMBER(AVERAGEIFS(Observed!AL$2:AL$2369,Observed!$A$2:$A$2369,$A656,Observed!$C$2:$C$2369,$C656)),AVERAGEIFS(Observed!AL$2:AL$2369,Observed!$A$2:$A$2369,$A656,Observed!$C$2:$C$2369,$C656),"")</f>
        <v/>
      </c>
      <c r="AM656" s="40" t="str">
        <f>IF(ISNUMBER(AVERAGEIFS(Observed!AM$2:AM$2369,Observed!$A$2:$A$2369,$A656,Observed!$C$2:$C$2369,$C656)),AVERAGEIFS(Observed!AM$2:AM$2369,Observed!$A$2:$A$2369,$A656,Observed!$C$2:$C$2369,$C656),"")</f>
        <v/>
      </c>
      <c r="AN656" s="40" t="str">
        <f>IF(ISNUMBER(AVERAGEIFS(Observed!AN$2:AN$2369,Observed!$A$2:$A$2369,$A656,Observed!$C$2:$C$2369,$C656)),AVERAGEIFS(Observed!AN$2:AN$2369,Observed!$A$2:$A$2369,$A656,Observed!$C$2:$C$2369,$C656),"")</f>
        <v/>
      </c>
      <c r="AO656" s="40" t="str">
        <f>IF(ISNUMBER(AVERAGEIFS(Observed!AO$2:AO$2369,Observed!$A$2:$A$2369,$A656,Observed!$C$2:$C$2369,$C656)),AVERAGEIFS(Observed!AO$2:AO$2369,Observed!$A$2:$A$2369,$A656,Observed!$C$2:$C$2369,$C656),"")</f>
        <v/>
      </c>
      <c r="AP656" s="41" t="str">
        <f>IF(ISNUMBER(AVERAGEIFS(Observed!AP$2:AP$2369,Observed!$A$2:$A$2369,$A656,Observed!$C$2:$C$2369,$C656)),AVERAGEIFS(Observed!AP$2:AP$2369,Observed!$A$2:$A$2369,$A656,Observed!$C$2:$C$2369,$C656),"")</f>
        <v/>
      </c>
      <c r="AQ656" s="40" t="str">
        <f>IF(ISNUMBER(AVERAGEIFS(Observed!AQ$2:AQ$2369,Observed!$A$2:$A$2369,$A656,Observed!$C$2:$C$2369,$C656)),AVERAGEIFS(Observed!AQ$2:AQ$2369,Observed!$A$2:$A$2369,$A656,Observed!$C$2:$C$2369,$C656),"")</f>
        <v/>
      </c>
      <c r="AR656" s="40" t="str">
        <f>IF(ISNUMBER(AVERAGEIFS(Observed!AR$2:AR$2369,Observed!$A$2:$A$2369,$A656,Observed!$C$2:$C$2369,$C656)),AVERAGEIFS(Observed!AR$2:AR$2369,Observed!$A$2:$A$2369,$A656,Observed!$C$2:$C$2369,$C656),"")</f>
        <v/>
      </c>
      <c r="AS656" s="3">
        <f>COUNTIFS(Observed!$A$2:$A$2369,$A656,Observed!$C$2:$C$2369,$C656)</f>
        <v>3</v>
      </c>
      <c r="AT656" s="3">
        <f t="shared" si="10"/>
        <v>1</v>
      </c>
    </row>
    <row r="657" spans="1:46" x14ac:dyDescent="0.25">
      <c r="A657" t="s">
        <v>67</v>
      </c>
      <c r="B657" t="s">
        <v>68</v>
      </c>
      <c r="C657" s="7">
        <v>42346</v>
      </c>
      <c r="D657" t="s">
        <v>101</v>
      </c>
      <c r="F657">
        <v>200</v>
      </c>
      <c r="J657" t="s">
        <v>97</v>
      </c>
      <c r="K657" t="s">
        <v>58</v>
      </c>
      <c r="L657">
        <v>7</v>
      </c>
      <c r="M657" t="s">
        <v>77</v>
      </c>
      <c r="N657" s="39">
        <f>IF(ISNUMBER(AVERAGEIFS(Observed!N$2:N$2369,Observed!$A$2:$A$2369,$A657,Observed!$C$2:$C$2369,$C657)),AVERAGEIFS(Observed!N$2:N$2369,Observed!$A$2:$A$2369,$A657,Observed!$C$2:$C$2369,$C657),"")</f>
        <v>3302.3333333333335</v>
      </c>
      <c r="O657" s="40">
        <f>IF(ISNUMBER(AVERAGEIFS(Observed!O$2:O$2369,Observed!$A$2:$A$2369,$A657,Observed!$C$2:$C$2369,$C657)),AVERAGEIFS(Observed!O$2:O$2369,Observed!$A$2:$A$2369,$A657,Observed!$C$2:$C$2369,$C657),"")</f>
        <v>330.23333333333335</v>
      </c>
      <c r="P657" s="40" t="str">
        <f>IF(ISNUMBER(AVERAGEIFS(Observed!P$2:P$2369,Observed!$A$2:$A$2369,$A657,Observed!$C$2:$C$2369,$C657)),AVERAGEIFS(Observed!P$2:P$2369,Observed!$A$2:$A$2369,$A657,Observed!$C$2:$C$2369,$C657),"")</f>
        <v/>
      </c>
      <c r="Q657" s="40" t="str">
        <f>IF(ISNUMBER(AVERAGEIFS(Observed!Q$2:Q$2369,Observed!$A$2:$A$2369,$A657,Observed!$C$2:$C$2369,$C657)),AVERAGEIFS(Observed!Q$2:Q$2369,Observed!$A$2:$A$2369,$A657,Observed!$C$2:$C$2369,$C657),"")</f>
        <v/>
      </c>
      <c r="R657" s="40" t="str">
        <f>IF(ISNUMBER(AVERAGEIFS(Observed!R$2:R$2369,Observed!$A$2:$A$2369,$A657,Observed!$C$2:$C$2369,$C657)),AVERAGEIFS(Observed!R$2:R$2369,Observed!$A$2:$A$2369,$A657,Observed!$C$2:$C$2369,$C657),"")</f>
        <v/>
      </c>
      <c r="S657" s="41" t="str">
        <f>IF(ISNUMBER(AVERAGEIFS(Observed!S$2:S$2369,Observed!$A$2:$A$2369,$A657,Observed!$C$2:$C$2369,$C657)),AVERAGEIFS(Observed!S$2:S$2369,Observed!$A$2:$A$2369,$A657,Observed!$C$2:$C$2369,$C657),"")</f>
        <v/>
      </c>
      <c r="T657" s="41" t="str">
        <f>IF(ISNUMBER(AVERAGEIFS(Observed!T$2:T$2369,Observed!$A$2:$A$2369,$A657,Observed!$C$2:$C$2369,$C657)),AVERAGEIFS(Observed!T$2:T$2369,Observed!$A$2:$A$2369,$A657,Observed!$C$2:$C$2369,$C657),"")</f>
        <v/>
      </c>
      <c r="U657" s="41" t="str">
        <f>IF(ISNUMBER(AVERAGEIFS(Observed!U$2:U$2369,Observed!$A$2:$A$2369,$A657,Observed!$C$2:$C$2369,$C657)),AVERAGEIFS(Observed!U$2:U$2369,Observed!$A$2:$A$2369,$A657,Observed!$C$2:$C$2369,$C657),"")</f>
        <v/>
      </c>
      <c r="V657" s="40" t="str">
        <f>IF(ISNUMBER(AVERAGEIFS(Observed!V$2:V$2369,Observed!$A$2:$A$2369,$A657,Observed!$C$2:$C$2369,$C657)),AVERAGEIFS(Observed!V$2:V$2369,Observed!$A$2:$A$2369,$A657,Observed!$C$2:$C$2369,$C657),"")</f>
        <v/>
      </c>
      <c r="W657" s="8" t="str">
        <f>IF(ISNUMBER(AVERAGEIFS(Observed!W$2:W$2369,Observed!$A$2:$A$2369,$A657,Observed!$C$2:$C$2369,$C657)),AVERAGEIFS(Observed!W$2:W$2369,Observed!$A$2:$A$2369,$A657,Observed!$C$2:$C$2369,$C657),"")</f>
        <v/>
      </c>
      <c r="X657" s="8" t="str">
        <f>IF(ISNUMBER(AVERAGEIFS(Observed!X$2:X$2369,Observed!$A$2:$A$2369,$A657,Observed!$C$2:$C$2369,$C657)),AVERAGEIFS(Observed!X$2:X$2369,Observed!$A$2:$A$2369,$A657,Observed!$C$2:$C$2369,$C657),"")</f>
        <v/>
      </c>
      <c r="Y657" s="40" t="str">
        <f>IF(ISNUMBER(AVERAGEIFS(Observed!Y$2:Y$2369,Observed!$A$2:$A$2369,$A657,Observed!$C$2:$C$2369,$C657)),AVERAGEIFS(Observed!Y$2:Y$2369,Observed!$A$2:$A$2369,$A657,Observed!$C$2:$C$2369,$C657),"")</f>
        <v/>
      </c>
      <c r="Z657" s="40" t="str">
        <f>IF(ISNUMBER(AVERAGEIFS(Observed!Z$2:Z$2369,Observed!$A$2:$A$2369,$A657,Observed!$C$2:$C$2369,$C657)),AVERAGEIFS(Observed!Z$2:Z$2369,Observed!$A$2:$A$2369,$A657,Observed!$C$2:$C$2369,$C657),"")</f>
        <v/>
      </c>
      <c r="AA657" s="40" t="str">
        <f>IF(ISNUMBER(AVERAGEIFS(Observed!AA$2:AA$2369,Observed!$A$2:$A$2369,$A657,Observed!$C$2:$C$2369,$C657)),AVERAGEIFS(Observed!AA$2:AA$2369,Observed!$A$2:$A$2369,$A657,Observed!$C$2:$C$2369,$C657),"")</f>
        <v/>
      </c>
      <c r="AB657" s="40" t="str">
        <f>IF(ISNUMBER(AVERAGEIFS(Observed!AB$2:AB$2369,Observed!$A$2:$A$2369,$A657,Observed!$C$2:$C$2369,$C657)),AVERAGEIFS(Observed!AB$2:AB$2369,Observed!$A$2:$A$2369,$A657,Observed!$C$2:$C$2369,$C657),"")</f>
        <v/>
      </c>
      <c r="AC657" s="40" t="str">
        <f>IF(ISNUMBER(AVERAGEIFS(Observed!AC$2:AC$2369,Observed!$A$2:$A$2369,$A657,Observed!$C$2:$C$2369,$C657)),AVERAGEIFS(Observed!AC$2:AC$2369,Observed!$A$2:$A$2369,$A657,Observed!$C$2:$C$2369,$C657),"")</f>
        <v/>
      </c>
      <c r="AD657" s="40" t="str">
        <f>IF(ISNUMBER(AVERAGEIFS(Observed!AD$2:AD$2369,Observed!$A$2:$A$2369,$A657,Observed!$C$2:$C$2369,$C657)),AVERAGEIFS(Observed!AD$2:AD$2369,Observed!$A$2:$A$2369,$A657,Observed!$C$2:$C$2369,$C657),"")</f>
        <v/>
      </c>
      <c r="AE657" s="40" t="str">
        <f>IF(ISNUMBER(AVERAGEIFS(Observed!AE$2:AE$2369,Observed!$A$2:$A$2369,$A657,Observed!$C$2:$C$2369,$C657)),AVERAGEIFS(Observed!AE$2:AE$2369,Observed!$A$2:$A$2369,$A657,Observed!$C$2:$C$2369,$C657),"")</f>
        <v/>
      </c>
      <c r="AF657" s="40" t="str">
        <f>IF(ISNUMBER(AVERAGEIFS(Observed!AF$2:AF$2369,Observed!$A$2:$A$2369,$A657,Observed!$C$2:$C$2369,$C657)),AVERAGEIFS(Observed!AF$2:AF$2369,Observed!$A$2:$A$2369,$A657,Observed!$C$2:$C$2369,$C657),"")</f>
        <v/>
      </c>
      <c r="AG657" s="40" t="str">
        <f>IF(ISNUMBER(AVERAGEIFS(Observed!AG$2:AG$2369,Observed!$A$2:$A$2369,$A657,Observed!$C$2:$C$2369,$C657)),AVERAGEIFS(Observed!AG$2:AG$2369,Observed!$A$2:$A$2369,$A657,Observed!$C$2:$C$2369,$C657),"")</f>
        <v/>
      </c>
      <c r="AH657" s="41" t="str">
        <f>IF(ISNUMBER(AVERAGEIFS(Observed!AH$2:AH$2369,Observed!$A$2:$A$2369,$A657,Observed!$C$2:$C$2369,$C657)),AVERAGEIFS(Observed!AH$2:AH$2369,Observed!$A$2:$A$2369,$A657,Observed!$C$2:$C$2369,$C657),"")</f>
        <v/>
      </c>
      <c r="AI657" s="41" t="str">
        <f>IF(ISNUMBER(AVERAGEIFS(Observed!AI$2:AI$2369,Observed!$A$2:$A$2369,$A657,Observed!$C$2:$C$2369,$C657)),AVERAGEIFS(Observed!AI$2:AI$2369,Observed!$A$2:$A$2369,$A657,Observed!$C$2:$C$2369,$C657),"")</f>
        <v/>
      </c>
      <c r="AJ657" s="41" t="str">
        <f>IF(ISNUMBER(AVERAGEIFS(Observed!AJ$2:AJ$2369,Observed!$A$2:$A$2369,$A657,Observed!$C$2:$C$2369,$C657)),AVERAGEIFS(Observed!AJ$2:AJ$2369,Observed!$A$2:$A$2369,$A657,Observed!$C$2:$C$2369,$C657),"")</f>
        <v/>
      </c>
      <c r="AK657" s="40" t="str">
        <f>IF(ISNUMBER(AVERAGEIFS(Observed!AK$2:AK$2369,Observed!$A$2:$A$2369,$A657,Observed!$C$2:$C$2369,$C657)),AVERAGEIFS(Observed!AK$2:AK$2369,Observed!$A$2:$A$2369,$A657,Observed!$C$2:$C$2369,$C657),"")</f>
        <v/>
      </c>
      <c r="AL657" s="41" t="str">
        <f>IF(ISNUMBER(AVERAGEIFS(Observed!AL$2:AL$2369,Observed!$A$2:$A$2369,$A657,Observed!$C$2:$C$2369,$C657)),AVERAGEIFS(Observed!AL$2:AL$2369,Observed!$A$2:$A$2369,$A657,Observed!$C$2:$C$2369,$C657),"")</f>
        <v/>
      </c>
      <c r="AM657" s="40" t="str">
        <f>IF(ISNUMBER(AVERAGEIFS(Observed!AM$2:AM$2369,Observed!$A$2:$A$2369,$A657,Observed!$C$2:$C$2369,$C657)),AVERAGEIFS(Observed!AM$2:AM$2369,Observed!$A$2:$A$2369,$A657,Observed!$C$2:$C$2369,$C657),"")</f>
        <v/>
      </c>
      <c r="AN657" s="40" t="str">
        <f>IF(ISNUMBER(AVERAGEIFS(Observed!AN$2:AN$2369,Observed!$A$2:$A$2369,$A657,Observed!$C$2:$C$2369,$C657)),AVERAGEIFS(Observed!AN$2:AN$2369,Observed!$A$2:$A$2369,$A657,Observed!$C$2:$C$2369,$C657),"")</f>
        <v/>
      </c>
      <c r="AO657" s="40" t="str">
        <f>IF(ISNUMBER(AVERAGEIFS(Observed!AO$2:AO$2369,Observed!$A$2:$A$2369,$A657,Observed!$C$2:$C$2369,$C657)),AVERAGEIFS(Observed!AO$2:AO$2369,Observed!$A$2:$A$2369,$A657,Observed!$C$2:$C$2369,$C657),"")</f>
        <v/>
      </c>
      <c r="AP657" s="41" t="str">
        <f>IF(ISNUMBER(AVERAGEIFS(Observed!AP$2:AP$2369,Observed!$A$2:$A$2369,$A657,Observed!$C$2:$C$2369,$C657)),AVERAGEIFS(Observed!AP$2:AP$2369,Observed!$A$2:$A$2369,$A657,Observed!$C$2:$C$2369,$C657),"")</f>
        <v/>
      </c>
      <c r="AQ657" s="40" t="str">
        <f>IF(ISNUMBER(AVERAGEIFS(Observed!AQ$2:AQ$2369,Observed!$A$2:$A$2369,$A657,Observed!$C$2:$C$2369,$C657)),AVERAGEIFS(Observed!AQ$2:AQ$2369,Observed!$A$2:$A$2369,$A657,Observed!$C$2:$C$2369,$C657),"")</f>
        <v/>
      </c>
      <c r="AR657" s="40" t="str">
        <f>IF(ISNUMBER(AVERAGEIFS(Observed!AR$2:AR$2369,Observed!$A$2:$A$2369,$A657,Observed!$C$2:$C$2369,$C657)),AVERAGEIFS(Observed!AR$2:AR$2369,Observed!$A$2:$A$2369,$A657,Observed!$C$2:$C$2369,$C657),"")</f>
        <v/>
      </c>
      <c r="AS657" s="3">
        <f>COUNTIFS(Observed!$A$2:$A$2369,$A657,Observed!$C$2:$C$2369,$C657)</f>
        <v>3</v>
      </c>
      <c r="AT657" s="3">
        <f t="shared" si="10"/>
        <v>1</v>
      </c>
    </row>
    <row r="658" spans="1:46" x14ac:dyDescent="0.25">
      <c r="A658" t="s">
        <v>73</v>
      </c>
      <c r="B658" t="s">
        <v>68</v>
      </c>
      <c r="C658" s="7">
        <v>42346</v>
      </c>
      <c r="D658" t="s">
        <v>101</v>
      </c>
      <c r="F658">
        <v>350</v>
      </c>
      <c r="J658" t="s">
        <v>97</v>
      </c>
      <c r="K658" t="s">
        <v>58</v>
      </c>
      <c r="L658">
        <v>7</v>
      </c>
      <c r="M658" t="s">
        <v>77</v>
      </c>
      <c r="N658" s="39">
        <f>IF(ISNUMBER(AVERAGEIFS(Observed!N$2:N$2369,Observed!$A$2:$A$2369,$A658,Observed!$C$2:$C$2369,$C658)),AVERAGEIFS(Observed!N$2:N$2369,Observed!$A$2:$A$2369,$A658,Observed!$C$2:$C$2369,$C658),"")</f>
        <v>3629.1333333333337</v>
      </c>
      <c r="O658" s="40">
        <f>IF(ISNUMBER(AVERAGEIFS(Observed!O$2:O$2369,Observed!$A$2:$A$2369,$A658,Observed!$C$2:$C$2369,$C658)),AVERAGEIFS(Observed!O$2:O$2369,Observed!$A$2:$A$2369,$A658,Observed!$C$2:$C$2369,$C658),"")</f>
        <v>362.91333333333336</v>
      </c>
      <c r="P658" s="40" t="str">
        <f>IF(ISNUMBER(AVERAGEIFS(Observed!P$2:P$2369,Observed!$A$2:$A$2369,$A658,Observed!$C$2:$C$2369,$C658)),AVERAGEIFS(Observed!P$2:P$2369,Observed!$A$2:$A$2369,$A658,Observed!$C$2:$C$2369,$C658),"")</f>
        <v/>
      </c>
      <c r="Q658" s="40" t="str">
        <f>IF(ISNUMBER(AVERAGEIFS(Observed!Q$2:Q$2369,Observed!$A$2:$A$2369,$A658,Observed!$C$2:$C$2369,$C658)),AVERAGEIFS(Observed!Q$2:Q$2369,Observed!$A$2:$A$2369,$A658,Observed!$C$2:$C$2369,$C658),"")</f>
        <v/>
      </c>
      <c r="R658" s="40" t="str">
        <f>IF(ISNUMBER(AVERAGEIFS(Observed!R$2:R$2369,Observed!$A$2:$A$2369,$A658,Observed!$C$2:$C$2369,$C658)),AVERAGEIFS(Observed!R$2:R$2369,Observed!$A$2:$A$2369,$A658,Observed!$C$2:$C$2369,$C658),"")</f>
        <v/>
      </c>
      <c r="S658" s="41" t="str">
        <f>IF(ISNUMBER(AVERAGEIFS(Observed!S$2:S$2369,Observed!$A$2:$A$2369,$A658,Observed!$C$2:$C$2369,$C658)),AVERAGEIFS(Observed!S$2:S$2369,Observed!$A$2:$A$2369,$A658,Observed!$C$2:$C$2369,$C658),"")</f>
        <v/>
      </c>
      <c r="T658" s="41" t="str">
        <f>IF(ISNUMBER(AVERAGEIFS(Observed!T$2:T$2369,Observed!$A$2:$A$2369,$A658,Observed!$C$2:$C$2369,$C658)),AVERAGEIFS(Observed!T$2:T$2369,Observed!$A$2:$A$2369,$A658,Observed!$C$2:$C$2369,$C658),"")</f>
        <v/>
      </c>
      <c r="U658" s="41" t="str">
        <f>IF(ISNUMBER(AVERAGEIFS(Observed!U$2:U$2369,Observed!$A$2:$A$2369,$A658,Observed!$C$2:$C$2369,$C658)),AVERAGEIFS(Observed!U$2:U$2369,Observed!$A$2:$A$2369,$A658,Observed!$C$2:$C$2369,$C658),"")</f>
        <v/>
      </c>
      <c r="V658" s="40" t="str">
        <f>IF(ISNUMBER(AVERAGEIFS(Observed!V$2:V$2369,Observed!$A$2:$A$2369,$A658,Observed!$C$2:$C$2369,$C658)),AVERAGEIFS(Observed!V$2:V$2369,Observed!$A$2:$A$2369,$A658,Observed!$C$2:$C$2369,$C658),"")</f>
        <v/>
      </c>
      <c r="W658" s="8" t="str">
        <f>IF(ISNUMBER(AVERAGEIFS(Observed!W$2:W$2369,Observed!$A$2:$A$2369,$A658,Observed!$C$2:$C$2369,$C658)),AVERAGEIFS(Observed!W$2:W$2369,Observed!$A$2:$A$2369,$A658,Observed!$C$2:$C$2369,$C658),"")</f>
        <v/>
      </c>
      <c r="X658" s="8" t="str">
        <f>IF(ISNUMBER(AVERAGEIFS(Observed!X$2:X$2369,Observed!$A$2:$A$2369,$A658,Observed!$C$2:$C$2369,$C658)),AVERAGEIFS(Observed!X$2:X$2369,Observed!$A$2:$A$2369,$A658,Observed!$C$2:$C$2369,$C658),"")</f>
        <v/>
      </c>
      <c r="Y658" s="40" t="str">
        <f>IF(ISNUMBER(AVERAGEIFS(Observed!Y$2:Y$2369,Observed!$A$2:$A$2369,$A658,Observed!$C$2:$C$2369,$C658)),AVERAGEIFS(Observed!Y$2:Y$2369,Observed!$A$2:$A$2369,$A658,Observed!$C$2:$C$2369,$C658),"")</f>
        <v/>
      </c>
      <c r="Z658" s="40" t="str">
        <f>IF(ISNUMBER(AVERAGEIFS(Observed!Z$2:Z$2369,Observed!$A$2:$A$2369,$A658,Observed!$C$2:$C$2369,$C658)),AVERAGEIFS(Observed!Z$2:Z$2369,Observed!$A$2:$A$2369,$A658,Observed!$C$2:$C$2369,$C658),"")</f>
        <v/>
      </c>
      <c r="AA658" s="40" t="str">
        <f>IF(ISNUMBER(AVERAGEIFS(Observed!AA$2:AA$2369,Observed!$A$2:$A$2369,$A658,Observed!$C$2:$C$2369,$C658)),AVERAGEIFS(Observed!AA$2:AA$2369,Observed!$A$2:$A$2369,$A658,Observed!$C$2:$C$2369,$C658),"")</f>
        <v/>
      </c>
      <c r="AB658" s="40" t="str">
        <f>IF(ISNUMBER(AVERAGEIFS(Observed!AB$2:AB$2369,Observed!$A$2:$A$2369,$A658,Observed!$C$2:$C$2369,$C658)),AVERAGEIFS(Observed!AB$2:AB$2369,Observed!$A$2:$A$2369,$A658,Observed!$C$2:$C$2369,$C658),"")</f>
        <v/>
      </c>
      <c r="AC658" s="40" t="str">
        <f>IF(ISNUMBER(AVERAGEIFS(Observed!AC$2:AC$2369,Observed!$A$2:$A$2369,$A658,Observed!$C$2:$C$2369,$C658)),AVERAGEIFS(Observed!AC$2:AC$2369,Observed!$A$2:$A$2369,$A658,Observed!$C$2:$C$2369,$C658),"")</f>
        <v/>
      </c>
      <c r="AD658" s="40" t="str">
        <f>IF(ISNUMBER(AVERAGEIFS(Observed!AD$2:AD$2369,Observed!$A$2:$A$2369,$A658,Observed!$C$2:$C$2369,$C658)),AVERAGEIFS(Observed!AD$2:AD$2369,Observed!$A$2:$A$2369,$A658,Observed!$C$2:$C$2369,$C658),"")</f>
        <v/>
      </c>
      <c r="AE658" s="40" t="str">
        <f>IF(ISNUMBER(AVERAGEIFS(Observed!AE$2:AE$2369,Observed!$A$2:$A$2369,$A658,Observed!$C$2:$C$2369,$C658)),AVERAGEIFS(Observed!AE$2:AE$2369,Observed!$A$2:$A$2369,$A658,Observed!$C$2:$C$2369,$C658),"")</f>
        <v/>
      </c>
      <c r="AF658" s="40" t="str">
        <f>IF(ISNUMBER(AVERAGEIFS(Observed!AF$2:AF$2369,Observed!$A$2:$A$2369,$A658,Observed!$C$2:$C$2369,$C658)),AVERAGEIFS(Observed!AF$2:AF$2369,Observed!$A$2:$A$2369,$A658,Observed!$C$2:$C$2369,$C658),"")</f>
        <v/>
      </c>
      <c r="AG658" s="40" t="str">
        <f>IF(ISNUMBER(AVERAGEIFS(Observed!AG$2:AG$2369,Observed!$A$2:$A$2369,$A658,Observed!$C$2:$C$2369,$C658)),AVERAGEIFS(Observed!AG$2:AG$2369,Observed!$A$2:$A$2369,$A658,Observed!$C$2:$C$2369,$C658),"")</f>
        <v/>
      </c>
      <c r="AH658" s="41" t="str">
        <f>IF(ISNUMBER(AVERAGEIFS(Observed!AH$2:AH$2369,Observed!$A$2:$A$2369,$A658,Observed!$C$2:$C$2369,$C658)),AVERAGEIFS(Observed!AH$2:AH$2369,Observed!$A$2:$A$2369,$A658,Observed!$C$2:$C$2369,$C658),"")</f>
        <v/>
      </c>
      <c r="AI658" s="41" t="str">
        <f>IF(ISNUMBER(AVERAGEIFS(Observed!AI$2:AI$2369,Observed!$A$2:$A$2369,$A658,Observed!$C$2:$C$2369,$C658)),AVERAGEIFS(Observed!AI$2:AI$2369,Observed!$A$2:$A$2369,$A658,Observed!$C$2:$C$2369,$C658),"")</f>
        <v/>
      </c>
      <c r="AJ658" s="41" t="str">
        <f>IF(ISNUMBER(AVERAGEIFS(Observed!AJ$2:AJ$2369,Observed!$A$2:$A$2369,$A658,Observed!$C$2:$C$2369,$C658)),AVERAGEIFS(Observed!AJ$2:AJ$2369,Observed!$A$2:$A$2369,$A658,Observed!$C$2:$C$2369,$C658),"")</f>
        <v/>
      </c>
      <c r="AK658" s="40" t="str">
        <f>IF(ISNUMBER(AVERAGEIFS(Observed!AK$2:AK$2369,Observed!$A$2:$A$2369,$A658,Observed!$C$2:$C$2369,$C658)),AVERAGEIFS(Observed!AK$2:AK$2369,Observed!$A$2:$A$2369,$A658,Observed!$C$2:$C$2369,$C658),"")</f>
        <v/>
      </c>
      <c r="AL658" s="41" t="str">
        <f>IF(ISNUMBER(AVERAGEIFS(Observed!AL$2:AL$2369,Observed!$A$2:$A$2369,$A658,Observed!$C$2:$C$2369,$C658)),AVERAGEIFS(Observed!AL$2:AL$2369,Observed!$A$2:$A$2369,$A658,Observed!$C$2:$C$2369,$C658),"")</f>
        <v/>
      </c>
      <c r="AM658" s="40" t="str">
        <f>IF(ISNUMBER(AVERAGEIFS(Observed!AM$2:AM$2369,Observed!$A$2:$A$2369,$A658,Observed!$C$2:$C$2369,$C658)),AVERAGEIFS(Observed!AM$2:AM$2369,Observed!$A$2:$A$2369,$A658,Observed!$C$2:$C$2369,$C658),"")</f>
        <v/>
      </c>
      <c r="AN658" s="40" t="str">
        <f>IF(ISNUMBER(AVERAGEIFS(Observed!AN$2:AN$2369,Observed!$A$2:$A$2369,$A658,Observed!$C$2:$C$2369,$C658)),AVERAGEIFS(Observed!AN$2:AN$2369,Observed!$A$2:$A$2369,$A658,Observed!$C$2:$C$2369,$C658),"")</f>
        <v/>
      </c>
      <c r="AO658" s="40" t="str">
        <f>IF(ISNUMBER(AVERAGEIFS(Observed!AO$2:AO$2369,Observed!$A$2:$A$2369,$A658,Observed!$C$2:$C$2369,$C658)),AVERAGEIFS(Observed!AO$2:AO$2369,Observed!$A$2:$A$2369,$A658,Observed!$C$2:$C$2369,$C658),"")</f>
        <v/>
      </c>
      <c r="AP658" s="41" t="str">
        <f>IF(ISNUMBER(AVERAGEIFS(Observed!AP$2:AP$2369,Observed!$A$2:$A$2369,$A658,Observed!$C$2:$C$2369,$C658)),AVERAGEIFS(Observed!AP$2:AP$2369,Observed!$A$2:$A$2369,$A658,Observed!$C$2:$C$2369,$C658),"")</f>
        <v/>
      </c>
      <c r="AQ658" s="40" t="str">
        <f>IF(ISNUMBER(AVERAGEIFS(Observed!AQ$2:AQ$2369,Observed!$A$2:$A$2369,$A658,Observed!$C$2:$C$2369,$C658)),AVERAGEIFS(Observed!AQ$2:AQ$2369,Observed!$A$2:$A$2369,$A658,Observed!$C$2:$C$2369,$C658),"")</f>
        <v/>
      </c>
      <c r="AR658" s="40" t="str">
        <f>IF(ISNUMBER(AVERAGEIFS(Observed!AR$2:AR$2369,Observed!$A$2:$A$2369,$A658,Observed!$C$2:$C$2369,$C658)),AVERAGEIFS(Observed!AR$2:AR$2369,Observed!$A$2:$A$2369,$A658,Observed!$C$2:$C$2369,$C658),"")</f>
        <v/>
      </c>
      <c r="AS658" s="3">
        <f>COUNTIFS(Observed!$A$2:$A$2369,$A658,Observed!$C$2:$C$2369,$C658)</f>
        <v>3</v>
      </c>
      <c r="AT658" s="3">
        <f t="shared" si="10"/>
        <v>1</v>
      </c>
    </row>
    <row r="659" spans="1:46" x14ac:dyDescent="0.25">
      <c r="A659" t="s">
        <v>72</v>
      </c>
      <c r="B659" t="s">
        <v>68</v>
      </c>
      <c r="C659" s="7">
        <v>42346</v>
      </c>
      <c r="D659" t="s">
        <v>101</v>
      </c>
      <c r="F659">
        <v>500</v>
      </c>
      <c r="J659" t="s">
        <v>97</v>
      </c>
      <c r="K659" t="s">
        <v>58</v>
      </c>
      <c r="L659">
        <v>7</v>
      </c>
      <c r="M659" t="s">
        <v>77</v>
      </c>
      <c r="N659" s="39">
        <f>IF(ISNUMBER(AVERAGEIFS(Observed!N$2:N$2369,Observed!$A$2:$A$2369,$A659,Observed!$C$2:$C$2369,$C659)),AVERAGEIFS(Observed!N$2:N$2369,Observed!$A$2:$A$2369,$A659,Observed!$C$2:$C$2369,$C659),"")</f>
        <v>3944.4666666666667</v>
      </c>
      <c r="O659" s="40">
        <f>IF(ISNUMBER(AVERAGEIFS(Observed!O$2:O$2369,Observed!$A$2:$A$2369,$A659,Observed!$C$2:$C$2369,$C659)),AVERAGEIFS(Observed!O$2:O$2369,Observed!$A$2:$A$2369,$A659,Observed!$C$2:$C$2369,$C659),"")</f>
        <v>394.44666666666672</v>
      </c>
      <c r="P659" s="40" t="str">
        <f>IF(ISNUMBER(AVERAGEIFS(Observed!P$2:P$2369,Observed!$A$2:$A$2369,$A659,Observed!$C$2:$C$2369,$C659)),AVERAGEIFS(Observed!P$2:P$2369,Observed!$A$2:$A$2369,$A659,Observed!$C$2:$C$2369,$C659),"")</f>
        <v/>
      </c>
      <c r="Q659" s="40" t="str">
        <f>IF(ISNUMBER(AVERAGEIFS(Observed!Q$2:Q$2369,Observed!$A$2:$A$2369,$A659,Observed!$C$2:$C$2369,$C659)),AVERAGEIFS(Observed!Q$2:Q$2369,Observed!$A$2:$A$2369,$A659,Observed!$C$2:$C$2369,$C659),"")</f>
        <v/>
      </c>
      <c r="R659" s="40" t="str">
        <f>IF(ISNUMBER(AVERAGEIFS(Observed!R$2:R$2369,Observed!$A$2:$A$2369,$A659,Observed!$C$2:$C$2369,$C659)),AVERAGEIFS(Observed!R$2:R$2369,Observed!$A$2:$A$2369,$A659,Observed!$C$2:$C$2369,$C659),"")</f>
        <v/>
      </c>
      <c r="S659" s="41" t="str">
        <f>IF(ISNUMBER(AVERAGEIFS(Observed!S$2:S$2369,Observed!$A$2:$A$2369,$A659,Observed!$C$2:$C$2369,$C659)),AVERAGEIFS(Observed!S$2:S$2369,Observed!$A$2:$A$2369,$A659,Observed!$C$2:$C$2369,$C659),"")</f>
        <v/>
      </c>
      <c r="T659" s="41" t="str">
        <f>IF(ISNUMBER(AVERAGEIFS(Observed!T$2:T$2369,Observed!$A$2:$A$2369,$A659,Observed!$C$2:$C$2369,$C659)),AVERAGEIFS(Observed!T$2:T$2369,Observed!$A$2:$A$2369,$A659,Observed!$C$2:$C$2369,$C659),"")</f>
        <v/>
      </c>
      <c r="U659" s="41" t="str">
        <f>IF(ISNUMBER(AVERAGEIFS(Observed!U$2:U$2369,Observed!$A$2:$A$2369,$A659,Observed!$C$2:$C$2369,$C659)),AVERAGEIFS(Observed!U$2:U$2369,Observed!$A$2:$A$2369,$A659,Observed!$C$2:$C$2369,$C659),"")</f>
        <v/>
      </c>
      <c r="V659" s="40" t="str">
        <f>IF(ISNUMBER(AVERAGEIFS(Observed!V$2:V$2369,Observed!$A$2:$A$2369,$A659,Observed!$C$2:$C$2369,$C659)),AVERAGEIFS(Observed!V$2:V$2369,Observed!$A$2:$A$2369,$A659,Observed!$C$2:$C$2369,$C659),"")</f>
        <v/>
      </c>
      <c r="W659" s="8" t="str">
        <f>IF(ISNUMBER(AVERAGEIFS(Observed!W$2:W$2369,Observed!$A$2:$A$2369,$A659,Observed!$C$2:$C$2369,$C659)),AVERAGEIFS(Observed!W$2:W$2369,Observed!$A$2:$A$2369,$A659,Observed!$C$2:$C$2369,$C659),"")</f>
        <v/>
      </c>
      <c r="X659" s="8" t="str">
        <f>IF(ISNUMBER(AVERAGEIFS(Observed!X$2:X$2369,Observed!$A$2:$A$2369,$A659,Observed!$C$2:$C$2369,$C659)),AVERAGEIFS(Observed!X$2:X$2369,Observed!$A$2:$A$2369,$A659,Observed!$C$2:$C$2369,$C659),"")</f>
        <v/>
      </c>
      <c r="Y659" s="40" t="str">
        <f>IF(ISNUMBER(AVERAGEIFS(Observed!Y$2:Y$2369,Observed!$A$2:$A$2369,$A659,Observed!$C$2:$C$2369,$C659)),AVERAGEIFS(Observed!Y$2:Y$2369,Observed!$A$2:$A$2369,$A659,Observed!$C$2:$C$2369,$C659),"")</f>
        <v/>
      </c>
      <c r="Z659" s="40" t="str">
        <f>IF(ISNUMBER(AVERAGEIFS(Observed!Z$2:Z$2369,Observed!$A$2:$A$2369,$A659,Observed!$C$2:$C$2369,$C659)),AVERAGEIFS(Observed!Z$2:Z$2369,Observed!$A$2:$A$2369,$A659,Observed!$C$2:$C$2369,$C659),"")</f>
        <v/>
      </c>
      <c r="AA659" s="40" t="str">
        <f>IF(ISNUMBER(AVERAGEIFS(Observed!AA$2:AA$2369,Observed!$A$2:$A$2369,$A659,Observed!$C$2:$C$2369,$C659)),AVERAGEIFS(Observed!AA$2:AA$2369,Observed!$A$2:$A$2369,$A659,Observed!$C$2:$C$2369,$C659),"")</f>
        <v/>
      </c>
      <c r="AB659" s="40" t="str">
        <f>IF(ISNUMBER(AVERAGEIFS(Observed!AB$2:AB$2369,Observed!$A$2:$A$2369,$A659,Observed!$C$2:$C$2369,$C659)),AVERAGEIFS(Observed!AB$2:AB$2369,Observed!$A$2:$A$2369,$A659,Observed!$C$2:$C$2369,$C659),"")</f>
        <v/>
      </c>
      <c r="AC659" s="40" t="str">
        <f>IF(ISNUMBER(AVERAGEIFS(Observed!AC$2:AC$2369,Observed!$A$2:$A$2369,$A659,Observed!$C$2:$C$2369,$C659)),AVERAGEIFS(Observed!AC$2:AC$2369,Observed!$A$2:$A$2369,$A659,Observed!$C$2:$C$2369,$C659),"")</f>
        <v/>
      </c>
      <c r="AD659" s="40" t="str">
        <f>IF(ISNUMBER(AVERAGEIFS(Observed!AD$2:AD$2369,Observed!$A$2:$A$2369,$A659,Observed!$C$2:$C$2369,$C659)),AVERAGEIFS(Observed!AD$2:AD$2369,Observed!$A$2:$A$2369,$A659,Observed!$C$2:$C$2369,$C659),"")</f>
        <v/>
      </c>
      <c r="AE659" s="40" t="str">
        <f>IF(ISNUMBER(AVERAGEIFS(Observed!AE$2:AE$2369,Observed!$A$2:$A$2369,$A659,Observed!$C$2:$C$2369,$C659)),AVERAGEIFS(Observed!AE$2:AE$2369,Observed!$A$2:$A$2369,$A659,Observed!$C$2:$C$2369,$C659),"")</f>
        <v/>
      </c>
      <c r="AF659" s="40" t="str">
        <f>IF(ISNUMBER(AVERAGEIFS(Observed!AF$2:AF$2369,Observed!$A$2:$A$2369,$A659,Observed!$C$2:$C$2369,$C659)),AVERAGEIFS(Observed!AF$2:AF$2369,Observed!$A$2:$A$2369,$A659,Observed!$C$2:$C$2369,$C659),"")</f>
        <v/>
      </c>
      <c r="AG659" s="40" t="str">
        <f>IF(ISNUMBER(AVERAGEIFS(Observed!AG$2:AG$2369,Observed!$A$2:$A$2369,$A659,Observed!$C$2:$C$2369,$C659)),AVERAGEIFS(Observed!AG$2:AG$2369,Observed!$A$2:$A$2369,$A659,Observed!$C$2:$C$2369,$C659),"")</f>
        <v/>
      </c>
      <c r="AH659" s="41" t="str">
        <f>IF(ISNUMBER(AVERAGEIFS(Observed!AH$2:AH$2369,Observed!$A$2:$A$2369,$A659,Observed!$C$2:$C$2369,$C659)),AVERAGEIFS(Observed!AH$2:AH$2369,Observed!$A$2:$A$2369,$A659,Observed!$C$2:$C$2369,$C659),"")</f>
        <v/>
      </c>
      <c r="AI659" s="41" t="str">
        <f>IF(ISNUMBER(AVERAGEIFS(Observed!AI$2:AI$2369,Observed!$A$2:$A$2369,$A659,Observed!$C$2:$C$2369,$C659)),AVERAGEIFS(Observed!AI$2:AI$2369,Observed!$A$2:$A$2369,$A659,Observed!$C$2:$C$2369,$C659),"")</f>
        <v/>
      </c>
      <c r="AJ659" s="41" t="str">
        <f>IF(ISNUMBER(AVERAGEIFS(Observed!AJ$2:AJ$2369,Observed!$A$2:$A$2369,$A659,Observed!$C$2:$C$2369,$C659)),AVERAGEIFS(Observed!AJ$2:AJ$2369,Observed!$A$2:$A$2369,$A659,Observed!$C$2:$C$2369,$C659),"")</f>
        <v/>
      </c>
      <c r="AK659" s="40" t="str">
        <f>IF(ISNUMBER(AVERAGEIFS(Observed!AK$2:AK$2369,Observed!$A$2:$A$2369,$A659,Observed!$C$2:$C$2369,$C659)),AVERAGEIFS(Observed!AK$2:AK$2369,Observed!$A$2:$A$2369,$A659,Observed!$C$2:$C$2369,$C659),"")</f>
        <v/>
      </c>
      <c r="AL659" s="41" t="str">
        <f>IF(ISNUMBER(AVERAGEIFS(Observed!AL$2:AL$2369,Observed!$A$2:$A$2369,$A659,Observed!$C$2:$C$2369,$C659)),AVERAGEIFS(Observed!AL$2:AL$2369,Observed!$A$2:$A$2369,$A659,Observed!$C$2:$C$2369,$C659),"")</f>
        <v/>
      </c>
      <c r="AM659" s="40" t="str">
        <f>IF(ISNUMBER(AVERAGEIFS(Observed!AM$2:AM$2369,Observed!$A$2:$A$2369,$A659,Observed!$C$2:$C$2369,$C659)),AVERAGEIFS(Observed!AM$2:AM$2369,Observed!$A$2:$A$2369,$A659,Observed!$C$2:$C$2369,$C659),"")</f>
        <v/>
      </c>
      <c r="AN659" s="40" t="str">
        <f>IF(ISNUMBER(AVERAGEIFS(Observed!AN$2:AN$2369,Observed!$A$2:$A$2369,$A659,Observed!$C$2:$C$2369,$C659)),AVERAGEIFS(Observed!AN$2:AN$2369,Observed!$A$2:$A$2369,$A659,Observed!$C$2:$C$2369,$C659),"")</f>
        <v/>
      </c>
      <c r="AO659" s="40" t="str">
        <f>IF(ISNUMBER(AVERAGEIFS(Observed!AO$2:AO$2369,Observed!$A$2:$A$2369,$A659,Observed!$C$2:$C$2369,$C659)),AVERAGEIFS(Observed!AO$2:AO$2369,Observed!$A$2:$A$2369,$A659,Observed!$C$2:$C$2369,$C659),"")</f>
        <v/>
      </c>
      <c r="AP659" s="41" t="str">
        <f>IF(ISNUMBER(AVERAGEIFS(Observed!AP$2:AP$2369,Observed!$A$2:$A$2369,$A659,Observed!$C$2:$C$2369,$C659)),AVERAGEIFS(Observed!AP$2:AP$2369,Observed!$A$2:$A$2369,$A659,Observed!$C$2:$C$2369,$C659),"")</f>
        <v/>
      </c>
      <c r="AQ659" s="40" t="str">
        <f>IF(ISNUMBER(AVERAGEIFS(Observed!AQ$2:AQ$2369,Observed!$A$2:$A$2369,$A659,Observed!$C$2:$C$2369,$C659)),AVERAGEIFS(Observed!AQ$2:AQ$2369,Observed!$A$2:$A$2369,$A659,Observed!$C$2:$C$2369,$C659),"")</f>
        <v/>
      </c>
      <c r="AR659" s="40" t="str">
        <f>IF(ISNUMBER(AVERAGEIFS(Observed!AR$2:AR$2369,Observed!$A$2:$A$2369,$A659,Observed!$C$2:$C$2369,$C659)),AVERAGEIFS(Observed!AR$2:AR$2369,Observed!$A$2:$A$2369,$A659,Observed!$C$2:$C$2369,$C659),"")</f>
        <v/>
      </c>
      <c r="AS659" s="3">
        <f>COUNTIFS(Observed!$A$2:$A$2369,$A659,Observed!$C$2:$C$2369,$C659)</f>
        <v>3</v>
      </c>
      <c r="AT659" s="3">
        <f t="shared" si="10"/>
        <v>1</v>
      </c>
    </row>
    <row r="660" spans="1:46" x14ac:dyDescent="0.25">
      <c r="A660" t="s">
        <v>69</v>
      </c>
      <c r="B660" t="s">
        <v>68</v>
      </c>
      <c r="C660" s="7">
        <v>42347</v>
      </c>
      <c r="D660" t="s">
        <v>101</v>
      </c>
      <c r="F660">
        <v>0</v>
      </c>
      <c r="J660" t="s">
        <v>97</v>
      </c>
      <c r="K660" t="s">
        <v>58</v>
      </c>
      <c r="L660">
        <v>8</v>
      </c>
      <c r="M660" t="s">
        <v>56</v>
      </c>
      <c r="N660" s="39" t="str">
        <f>IF(ISNUMBER(AVERAGEIFS(Observed!N$2:N$2369,Observed!$A$2:$A$2369,$A660,Observed!$C$2:$C$2369,$C660)),AVERAGEIFS(Observed!N$2:N$2369,Observed!$A$2:$A$2369,$A660,Observed!$C$2:$C$2369,$C660),"")</f>
        <v/>
      </c>
      <c r="O660" s="40" t="str">
        <f>IF(ISNUMBER(AVERAGEIFS(Observed!O$2:O$2369,Observed!$A$2:$A$2369,$A660,Observed!$C$2:$C$2369,$C660)),AVERAGEIFS(Observed!O$2:O$2369,Observed!$A$2:$A$2369,$A660,Observed!$C$2:$C$2369,$C660),"")</f>
        <v/>
      </c>
      <c r="P660" s="40">
        <f>IF(ISNUMBER(AVERAGEIFS(Observed!P$2:P$2369,Observed!$A$2:$A$2369,$A660,Observed!$C$2:$C$2369,$C660)),AVERAGEIFS(Observed!P$2:P$2369,Observed!$A$2:$A$2369,$A660,Observed!$C$2:$C$2369,$C660),"")</f>
        <v>78.780000000000015</v>
      </c>
      <c r="Q660" s="40">
        <f>IF(ISNUMBER(AVERAGEIFS(Observed!Q$2:Q$2369,Observed!$A$2:$A$2369,$A660,Observed!$C$2:$C$2369,$C660)),AVERAGEIFS(Observed!Q$2:Q$2369,Observed!$A$2:$A$2369,$A660,Observed!$C$2:$C$2369,$C660),"")</f>
        <v>78.780000000000015</v>
      </c>
      <c r="R660" s="40">
        <f>IF(ISNUMBER(AVERAGEIFS(Observed!R$2:R$2369,Observed!$A$2:$A$2369,$A660,Observed!$C$2:$C$2369,$C660)),AVERAGEIFS(Observed!R$2:R$2369,Observed!$A$2:$A$2369,$A660,Observed!$C$2:$C$2369,$C660),"")</f>
        <v>220.70666666666662</v>
      </c>
      <c r="S660" s="41" t="str">
        <f>IF(ISNUMBER(AVERAGEIFS(Observed!S$2:S$2369,Observed!$A$2:$A$2369,$A660,Observed!$C$2:$C$2369,$C660)),AVERAGEIFS(Observed!S$2:S$2369,Observed!$A$2:$A$2369,$A660,Observed!$C$2:$C$2369,$C660),"")</f>
        <v/>
      </c>
      <c r="T660" s="41" t="str">
        <f>IF(ISNUMBER(AVERAGEIFS(Observed!T$2:T$2369,Observed!$A$2:$A$2369,$A660,Observed!$C$2:$C$2369,$C660)),AVERAGEIFS(Observed!T$2:T$2369,Observed!$A$2:$A$2369,$A660,Observed!$C$2:$C$2369,$C660),"")</f>
        <v/>
      </c>
      <c r="U660" s="41" t="str">
        <f>IF(ISNUMBER(AVERAGEIFS(Observed!U$2:U$2369,Observed!$A$2:$A$2369,$A660,Observed!$C$2:$C$2369,$C660)),AVERAGEIFS(Observed!U$2:U$2369,Observed!$A$2:$A$2369,$A660,Observed!$C$2:$C$2369,$C660),"")</f>
        <v/>
      </c>
      <c r="V660" s="40" t="str">
        <f>IF(ISNUMBER(AVERAGEIFS(Observed!V$2:V$2369,Observed!$A$2:$A$2369,$A660,Observed!$C$2:$C$2369,$C660)),AVERAGEIFS(Observed!V$2:V$2369,Observed!$A$2:$A$2369,$A660,Observed!$C$2:$C$2369,$C660),"")</f>
        <v/>
      </c>
      <c r="W660" s="8" t="str">
        <f>IF(ISNUMBER(AVERAGEIFS(Observed!W$2:W$2369,Observed!$A$2:$A$2369,$A660,Observed!$C$2:$C$2369,$C660)),AVERAGEIFS(Observed!W$2:W$2369,Observed!$A$2:$A$2369,$A660,Observed!$C$2:$C$2369,$C660),"")</f>
        <v/>
      </c>
      <c r="X660" s="8" t="str">
        <f>IF(ISNUMBER(AVERAGEIFS(Observed!X$2:X$2369,Observed!$A$2:$A$2369,$A660,Observed!$C$2:$C$2369,$C660)),AVERAGEIFS(Observed!X$2:X$2369,Observed!$A$2:$A$2369,$A660,Observed!$C$2:$C$2369,$C660),"")</f>
        <v/>
      </c>
      <c r="Y660" s="40" t="str">
        <f>IF(ISNUMBER(AVERAGEIFS(Observed!Y$2:Y$2369,Observed!$A$2:$A$2369,$A660,Observed!$C$2:$C$2369,$C660)),AVERAGEIFS(Observed!Y$2:Y$2369,Observed!$A$2:$A$2369,$A660,Observed!$C$2:$C$2369,$C660),"")</f>
        <v/>
      </c>
      <c r="Z660" s="40" t="str">
        <f>IF(ISNUMBER(AVERAGEIFS(Observed!Z$2:Z$2369,Observed!$A$2:$A$2369,$A660,Observed!$C$2:$C$2369,$C660)),AVERAGEIFS(Observed!Z$2:Z$2369,Observed!$A$2:$A$2369,$A660,Observed!$C$2:$C$2369,$C660),"")</f>
        <v/>
      </c>
      <c r="AA660" s="40">
        <f>IF(ISNUMBER(AVERAGEIFS(Observed!AA$2:AA$2369,Observed!$A$2:$A$2369,$A660,Observed!$C$2:$C$2369,$C660)),AVERAGEIFS(Observed!AA$2:AA$2369,Observed!$A$2:$A$2369,$A660,Observed!$C$2:$C$2369,$C660),"")</f>
        <v>2.6266666666666665</v>
      </c>
      <c r="AB660" s="40" t="str">
        <f>IF(ISNUMBER(AVERAGEIFS(Observed!AB$2:AB$2369,Observed!$A$2:$A$2369,$A660,Observed!$C$2:$C$2369,$C660)),AVERAGEIFS(Observed!AB$2:AB$2369,Observed!$A$2:$A$2369,$A660,Observed!$C$2:$C$2369,$C660),"")</f>
        <v/>
      </c>
      <c r="AC660" s="40" t="str">
        <f>IF(ISNUMBER(AVERAGEIFS(Observed!AC$2:AC$2369,Observed!$A$2:$A$2369,$A660,Observed!$C$2:$C$2369,$C660)),AVERAGEIFS(Observed!AC$2:AC$2369,Observed!$A$2:$A$2369,$A660,Observed!$C$2:$C$2369,$C660),"")</f>
        <v/>
      </c>
      <c r="AD660" s="40" t="str">
        <f>IF(ISNUMBER(AVERAGEIFS(Observed!AD$2:AD$2369,Observed!$A$2:$A$2369,$A660,Observed!$C$2:$C$2369,$C660)),AVERAGEIFS(Observed!AD$2:AD$2369,Observed!$A$2:$A$2369,$A660,Observed!$C$2:$C$2369,$C660),"")</f>
        <v/>
      </c>
      <c r="AE660" s="40" t="str">
        <f>IF(ISNUMBER(AVERAGEIFS(Observed!AE$2:AE$2369,Observed!$A$2:$A$2369,$A660,Observed!$C$2:$C$2369,$C660)),AVERAGEIFS(Observed!AE$2:AE$2369,Observed!$A$2:$A$2369,$A660,Observed!$C$2:$C$2369,$C660),"")</f>
        <v/>
      </c>
      <c r="AF660" s="40" t="str">
        <f>IF(ISNUMBER(AVERAGEIFS(Observed!AF$2:AF$2369,Observed!$A$2:$A$2369,$A660,Observed!$C$2:$C$2369,$C660)),AVERAGEIFS(Observed!AF$2:AF$2369,Observed!$A$2:$A$2369,$A660,Observed!$C$2:$C$2369,$C660),"")</f>
        <v/>
      </c>
      <c r="AG660" s="40" t="str">
        <f>IF(ISNUMBER(AVERAGEIFS(Observed!AG$2:AG$2369,Observed!$A$2:$A$2369,$A660,Observed!$C$2:$C$2369,$C660)),AVERAGEIFS(Observed!AG$2:AG$2369,Observed!$A$2:$A$2369,$A660,Observed!$C$2:$C$2369,$C660),"")</f>
        <v/>
      </c>
      <c r="AH660" s="41" t="str">
        <f>IF(ISNUMBER(AVERAGEIFS(Observed!AH$2:AH$2369,Observed!$A$2:$A$2369,$A660,Observed!$C$2:$C$2369,$C660)),AVERAGEIFS(Observed!AH$2:AH$2369,Observed!$A$2:$A$2369,$A660,Observed!$C$2:$C$2369,$C660),"")</f>
        <v/>
      </c>
      <c r="AI660" s="41" t="str">
        <f>IF(ISNUMBER(AVERAGEIFS(Observed!AI$2:AI$2369,Observed!$A$2:$A$2369,$A660,Observed!$C$2:$C$2369,$C660)),AVERAGEIFS(Observed!AI$2:AI$2369,Observed!$A$2:$A$2369,$A660,Observed!$C$2:$C$2369,$C660),"")</f>
        <v/>
      </c>
      <c r="AJ660" s="41" t="str">
        <f>IF(ISNUMBER(AVERAGEIFS(Observed!AJ$2:AJ$2369,Observed!$A$2:$A$2369,$A660,Observed!$C$2:$C$2369,$C660)),AVERAGEIFS(Observed!AJ$2:AJ$2369,Observed!$A$2:$A$2369,$A660,Observed!$C$2:$C$2369,$C660),"")</f>
        <v/>
      </c>
      <c r="AK660" s="40" t="str">
        <f>IF(ISNUMBER(AVERAGEIFS(Observed!AK$2:AK$2369,Observed!$A$2:$A$2369,$A660,Observed!$C$2:$C$2369,$C660)),AVERAGEIFS(Observed!AK$2:AK$2369,Observed!$A$2:$A$2369,$A660,Observed!$C$2:$C$2369,$C660),"")</f>
        <v/>
      </c>
      <c r="AL660" s="41" t="str">
        <f>IF(ISNUMBER(AVERAGEIFS(Observed!AL$2:AL$2369,Observed!$A$2:$A$2369,$A660,Observed!$C$2:$C$2369,$C660)),AVERAGEIFS(Observed!AL$2:AL$2369,Observed!$A$2:$A$2369,$A660,Observed!$C$2:$C$2369,$C660),"")</f>
        <v/>
      </c>
      <c r="AM660" s="40" t="str">
        <f>IF(ISNUMBER(AVERAGEIFS(Observed!AM$2:AM$2369,Observed!$A$2:$A$2369,$A660,Observed!$C$2:$C$2369,$C660)),AVERAGEIFS(Observed!AM$2:AM$2369,Observed!$A$2:$A$2369,$A660,Observed!$C$2:$C$2369,$C660),"")</f>
        <v/>
      </c>
      <c r="AN660" s="40" t="str">
        <f>IF(ISNUMBER(AVERAGEIFS(Observed!AN$2:AN$2369,Observed!$A$2:$A$2369,$A660,Observed!$C$2:$C$2369,$C660)),AVERAGEIFS(Observed!AN$2:AN$2369,Observed!$A$2:$A$2369,$A660,Observed!$C$2:$C$2369,$C660),"")</f>
        <v/>
      </c>
      <c r="AO660" s="40" t="str">
        <f>IF(ISNUMBER(AVERAGEIFS(Observed!AO$2:AO$2369,Observed!$A$2:$A$2369,$A660,Observed!$C$2:$C$2369,$C660)),AVERAGEIFS(Observed!AO$2:AO$2369,Observed!$A$2:$A$2369,$A660,Observed!$C$2:$C$2369,$C660),"")</f>
        <v/>
      </c>
      <c r="AP660" s="41" t="str">
        <f>IF(ISNUMBER(AVERAGEIFS(Observed!AP$2:AP$2369,Observed!$A$2:$A$2369,$A660,Observed!$C$2:$C$2369,$C660)),AVERAGEIFS(Observed!AP$2:AP$2369,Observed!$A$2:$A$2369,$A660,Observed!$C$2:$C$2369,$C660),"")</f>
        <v/>
      </c>
      <c r="AQ660" s="40" t="str">
        <f>IF(ISNUMBER(AVERAGEIFS(Observed!AQ$2:AQ$2369,Observed!$A$2:$A$2369,$A660,Observed!$C$2:$C$2369,$C660)),AVERAGEIFS(Observed!AQ$2:AQ$2369,Observed!$A$2:$A$2369,$A660,Observed!$C$2:$C$2369,$C660),"")</f>
        <v/>
      </c>
      <c r="AR660" s="40" t="str">
        <f>IF(ISNUMBER(AVERAGEIFS(Observed!AR$2:AR$2369,Observed!$A$2:$A$2369,$A660,Observed!$C$2:$C$2369,$C660)),AVERAGEIFS(Observed!AR$2:AR$2369,Observed!$A$2:$A$2369,$A660,Observed!$C$2:$C$2369,$C660),"")</f>
        <v/>
      </c>
      <c r="AS660" s="3">
        <f>COUNTIFS(Observed!$A$2:$A$2369,$A660,Observed!$C$2:$C$2369,$C660)</f>
        <v>3</v>
      </c>
      <c r="AT660" s="3">
        <f t="shared" si="10"/>
        <v>4</v>
      </c>
    </row>
    <row r="661" spans="1:46" x14ac:dyDescent="0.25">
      <c r="A661" t="s">
        <v>71</v>
      </c>
      <c r="B661" t="s">
        <v>68</v>
      </c>
      <c r="C661" s="7">
        <v>42347</v>
      </c>
      <c r="D661" t="s">
        <v>101</v>
      </c>
      <c r="F661">
        <v>50</v>
      </c>
      <c r="J661" t="s">
        <v>97</v>
      </c>
      <c r="K661" t="s">
        <v>58</v>
      </c>
      <c r="L661">
        <v>8</v>
      </c>
      <c r="M661" t="s">
        <v>56</v>
      </c>
      <c r="N661" s="39" t="str">
        <f>IF(ISNUMBER(AVERAGEIFS(Observed!N$2:N$2369,Observed!$A$2:$A$2369,$A661,Observed!$C$2:$C$2369,$C661)),AVERAGEIFS(Observed!N$2:N$2369,Observed!$A$2:$A$2369,$A661,Observed!$C$2:$C$2369,$C661),"")</f>
        <v/>
      </c>
      <c r="O661" s="40" t="str">
        <f>IF(ISNUMBER(AVERAGEIFS(Observed!O$2:O$2369,Observed!$A$2:$A$2369,$A661,Observed!$C$2:$C$2369,$C661)),AVERAGEIFS(Observed!O$2:O$2369,Observed!$A$2:$A$2369,$A661,Observed!$C$2:$C$2369,$C661),"")</f>
        <v/>
      </c>
      <c r="P661" s="40">
        <f>IF(ISNUMBER(AVERAGEIFS(Observed!P$2:P$2369,Observed!$A$2:$A$2369,$A661,Observed!$C$2:$C$2369,$C661)),AVERAGEIFS(Observed!P$2:P$2369,Observed!$A$2:$A$2369,$A661,Observed!$C$2:$C$2369,$C661),"")</f>
        <v>118.95333333333333</v>
      </c>
      <c r="Q661" s="40">
        <f>IF(ISNUMBER(AVERAGEIFS(Observed!Q$2:Q$2369,Observed!$A$2:$A$2369,$A661,Observed!$C$2:$C$2369,$C661)),AVERAGEIFS(Observed!Q$2:Q$2369,Observed!$A$2:$A$2369,$A661,Observed!$C$2:$C$2369,$C661),"")</f>
        <v>118.95333333333333</v>
      </c>
      <c r="R661" s="40">
        <f>IF(ISNUMBER(AVERAGEIFS(Observed!R$2:R$2369,Observed!$A$2:$A$2369,$A661,Observed!$C$2:$C$2369,$C661)),AVERAGEIFS(Observed!R$2:R$2369,Observed!$A$2:$A$2369,$A661,Observed!$C$2:$C$2369,$C661),"")</f>
        <v>324.78999999999996</v>
      </c>
      <c r="S661" s="41" t="str">
        <f>IF(ISNUMBER(AVERAGEIFS(Observed!S$2:S$2369,Observed!$A$2:$A$2369,$A661,Observed!$C$2:$C$2369,$C661)),AVERAGEIFS(Observed!S$2:S$2369,Observed!$A$2:$A$2369,$A661,Observed!$C$2:$C$2369,$C661),"")</f>
        <v/>
      </c>
      <c r="T661" s="41" t="str">
        <f>IF(ISNUMBER(AVERAGEIFS(Observed!T$2:T$2369,Observed!$A$2:$A$2369,$A661,Observed!$C$2:$C$2369,$C661)),AVERAGEIFS(Observed!T$2:T$2369,Observed!$A$2:$A$2369,$A661,Observed!$C$2:$C$2369,$C661),"")</f>
        <v/>
      </c>
      <c r="U661" s="41" t="str">
        <f>IF(ISNUMBER(AVERAGEIFS(Observed!U$2:U$2369,Observed!$A$2:$A$2369,$A661,Observed!$C$2:$C$2369,$C661)),AVERAGEIFS(Observed!U$2:U$2369,Observed!$A$2:$A$2369,$A661,Observed!$C$2:$C$2369,$C661),"")</f>
        <v/>
      </c>
      <c r="V661" s="40" t="str">
        <f>IF(ISNUMBER(AVERAGEIFS(Observed!V$2:V$2369,Observed!$A$2:$A$2369,$A661,Observed!$C$2:$C$2369,$C661)),AVERAGEIFS(Observed!V$2:V$2369,Observed!$A$2:$A$2369,$A661,Observed!$C$2:$C$2369,$C661),"")</f>
        <v/>
      </c>
      <c r="W661" s="8" t="str">
        <f>IF(ISNUMBER(AVERAGEIFS(Observed!W$2:W$2369,Observed!$A$2:$A$2369,$A661,Observed!$C$2:$C$2369,$C661)),AVERAGEIFS(Observed!W$2:W$2369,Observed!$A$2:$A$2369,$A661,Observed!$C$2:$C$2369,$C661),"")</f>
        <v/>
      </c>
      <c r="X661" s="8" t="str">
        <f>IF(ISNUMBER(AVERAGEIFS(Observed!X$2:X$2369,Observed!$A$2:$A$2369,$A661,Observed!$C$2:$C$2369,$C661)),AVERAGEIFS(Observed!X$2:X$2369,Observed!$A$2:$A$2369,$A661,Observed!$C$2:$C$2369,$C661),"")</f>
        <v/>
      </c>
      <c r="Y661" s="40" t="str">
        <f>IF(ISNUMBER(AVERAGEIFS(Observed!Y$2:Y$2369,Observed!$A$2:$A$2369,$A661,Observed!$C$2:$C$2369,$C661)),AVERAGEIFS(Observed!Y$2:Y$2369,Observed!$A$2:$A$2369,$A661,Observed!$C$2:$C$2369,$C661),"")</f>
        <v/>
      </c>
      <c r="Z661" s="40" t="str">
        <f>IF(ISNUMBER(AVERAGEIFS(Observed!Z$2:Z$2369,Observed!$A$2:$A$2369,$A661,Observed!$C$2:$C$2369,$C661)),AVERAGEIFS(Observed!Z$2:Z$2369,Observed!$A$2:$A$2369,$A661,Observed!$C$2:$C$2369,$C661),"")</f>
        <v/>
      </c>
      <c r="AA661" s="40">
        <f>IF(ISNUMBER(AVERAGEIFS(Observed!AA$2:AA$2369,Observed!$A$2:$A$2369,$A661,Observed!$C$2:$C$2369,$C661)),AVERAGEIFS(Observed!AA$2:AA$2369,Observed!$A$2:$A$2369,$A661,Observed!$C$2:$C$2369,$C661),"")</f>
        <v>3.9666666666666663</v>
      </c>
      <c r="AB661" s="40" t="str">
        <f>IF(ISNUMBER(AVERAGEIFS(Observed!AB$2:AB$2369,Observed!$A$2:$A$2369,$A661,Observed!$C$2:$C$2369,$C661)),AVERAGEIFS(Observed!AB$2:AB$2369,Observed!$A$2:$A$2369,$A661,Observed!$C$2:$C$2369,$C661),"")</f>
        <v/>
      </c>
      <c r="AC661" s="40" t="str">
        <f>IF(ISNUMBER(AVERAGEIFS(Observed!AC$2:AC$2369,Observed!$A$2:$A$2369,$A661,Observed!$C$2:$C$2369,$C661)),AVERAGEIFS(Observed!AC$2:AC$2369,Observed!$A$2:$A$2369,$A661,Observed!$C$2:$C$2369,$C661),"")</f>
        <v/>
      </c>
      <c r="AD661" s="40" t="str">
        <f>IF(ISNUMBER(AVERAGEIFS(Observed!AD$2:AD$2369,Observed!$A$2:$A$2369,$A661,Observed!$C$2:$C$2369,$C661)),AVERAGEIFS(Observed!AD$2:AD$2369,Observed!$A$2:$A$2369,$A661,Observed!$C$2:$C$2369,$C661),"")</f>
        <v/>
      </c>
      <c r="AE661" s="40" t="str">
        <f>IF(ISNUMBER(AVERAGEIFS(Observed!AE$2:AE$2369,Observed!$A$2:$A$2369,$A661,Observed!$C$2:$C$2369,$C661)),AVERAGEIFS(Observed!AE$2:AE$2369,Observed!$A$2:$A$2369,$A661,Observed!$C$2:$C$2369,$C661),"")</f>
        <v/>
      </c>
      <c r="AF661" s="40" t="str">
        <f>IF(ISNUMBER(AVERAGEIFS(Observed!AF$2:AF$2369,Observed!$A$2:$A$2369,$A661,Observed!$C$2:$C$2369,$C661)),AVERAGEIFS(Observed!AF$2:AF$2369,Observed!$A$2:$A$2369,$A661,Observed!$C$2:$C$2369,$C661),"")</f>
        <v/>
      </c>
      <c r="AG661" s="40" t="str">
        <f>IF(ISNUMBER(AVERAGEIFS(Observed!AG$2:AG$2369,Observed!$A$2:$A$2369,$A661,Observed!$C$2:$C$2369,$C661)),AVERAGEIFS(Observed!AG$2:AG$2369,Observed!$A$2:$A$2369,$A661,Observed!$C$2:$C$2369,$C661),"")</f>
        <v/>
      </c>
      <c r="AH661" s="41" t="str">
        <f>IF(ISNUMBER(AVERAGEIFS(Observed!AH$2:AH$2369,Observed!$A$2:$A$2369,$A661,Observed!$C$2:$C$2369,$C661)),AVERAGEIFS(Observed!AH$2:AH$2369,Observed!$A$2:$A$2369,$A661,Observed!$C$2:$C$2369,$C661),"")</f>
        <v/>
      </c>
      <c r="AI661" s="41" t="str">
        <f>IF(ISNUMBER(AVERAGEIFS(Observed!AI$2:AI$2369,Observed!$A$2:$A$2369,$A661,Observed!$C$2:$C$2369,$C661)),AVERAGEIFS(Observed!AI$2:AI$2369,Observed!$A$2:$A$2369,$A661,Observed!$C$2:$C$2369,$C661),"")</f>
        <v/>
      </c>
      <c r="AJ661" s="41" t="str">
        <f>IF(ISNUMBER(AVERAGEIFS(Observed!AJ$2:AJ$2369,Observed!$A$2:$A$2369,$A661,Observed!$C$2:$C$2369,$C661)),AVERAGEIFS(Observed!AJ$2:AJ$2369,Observed!$A$2:$A$2369,$A661,Observed!$C$2:$C$2369,$C661),"")</f>
        <v/>
      </c>
      <c r="AK661" s="40" t="str">
        <f>IF(ISNUMBER(AVERAGEIFS(Observed!AK$2:AK$2369,Observed!$A$2:$A$2369,$A661,Observed!$C$2:$C$2369,$C661)),AVERAGEIFS(Observed!AK$2:AK$2369,Observed!$A$2:$A$2369,$A661,Observed!$C$2:$C$2369,$C661),"")</f>
        <v/>
      </c>
      <c r="AL661" s="41" t="str">
        <f>IF(ISNUMBER(AVERAGEIFS(Observed!AL$2:AL$2369,Observed!$A$2:$A$2369,$A661,Observed!$C$2:$C$2369,$C661)),AVERAGEIFS(Observed!AL$2:AL$2369,Observed!$A$2:$A$2369,$A661,Observed!$C$2:$C$2369,$C661),"")</f>
        <v/>
      </c>
      <c r="AM661" s="40" t="str">
        <f>IF(ISNUMBER(AVERAGEIFS(Observed!AM$2:AM$2369,Observed!$A$2:$A$2369,$A661,Observed!$C$2:$C$2369,$C661)),AVERAGEIFS(Observed!AM$2:AM$2369,Observed!$A$2:$A$2369,$A661,Observed!$C$2:$C$2369,$C661),"")</f>
        <v/>
      </c>
      <c r="AN661" s="40" t="str">
        <f>IF(ISNUMBER(AVERAGEIFS(Observed!AN$2:AN$2369,Observed!$A$2:$A$2369,$A661,Observed!$C$2:$C$2369,$C661)),AVERAGEIFS(Observed!AN$2:AN$2369,Observed!$A$2:$A$2369,$A661,Observed!$C$2:$C$2369,$C661),"")</f>
        <v/>
      </c>
      <c r="AO661" s="40" t="str">
        <f>IF(ISNUMBER(AVERAGEIFS(Observed!AO$2:AO$2369,Observed!$A$2:$A$2369,$A661,Observed!$C$2:$C$2369,$C661)),AVERAGEIFS(Observed!AO$2:AO$2369,Observed!$A$2:$A$2369,$A661,Observed!$C$2:$C$2369,$C661),"")</f>
        <v/>
      </c>
      <c r="AP661" s="41" t="str">
        <f>IF(ISNUMBER(AVERAGEIFS(Observed!AP$2:AP$2369,Observed!$A$2:$A$2369,$A661,Observed!$C$2:$C$2369,$C661)),AVERAGEIFS(Observed!AP$2:AP$2369,Observed!$A$2:$A$2369,$A661,Observed!$C$2:$C$2369,$C661),"")</f>
        <v/>
      </c>
      <c r="AQ661" s="40" t="str">
        <f>IF(ISNUMBER(AVERAGEIFS(Observed!AQ$2:AQ$2369,Observed!$A$2:$A$2369,$A661,Observed!$C$2:$C$2369,$C661)),AVERAGEIFS(Observed!AQ$2:AQ$2369,Observed!$A$2:$A$2369,$A661,Observed!$C$2:$C$2369,$C661),"")</f>
        <v/>
      </c>
      <c r="AR661" s="40" t="str">
        <f>IF(ISNUMBER(AVERAGEIFS(Observed!AR$2:AR$2369,Observed!$A$2:$A$2369,$A661,Observed!$C$2:$C$2369,$C661)),AVERAGEIFS(Observed!AR$2:AR$2369,Observed!$A$2:$A$2369,$A661,Observed!$C$2:$C$2369,$C661),"")</f>
        <v/>
      </c>
      <c r="AS661" s="3">
        <f>COUNTIFS(Observed!$A$2:$A$2369,$A661,Observed!$C$2:$C$2369,$C661)</f>
        <v>3</v>
      </c>
      <c r="AT661" s="3">
        <f t="shared" si="10"/>
        <v>4</v>
      </c>
    </row>
    <row r="662" spans="1:46" x14ac:dyDescent="0.25">
      <c r="A662" t="s">
        <v>70</v>
      </c>
      <c r="B662" t="s">
        <v>68</v>
      </c>
      <c r="C662" s="7">
        <v>42347</v>
      </c>
      <c r="D662" t="s">
        <v>101</v>
      </c>
      <c r="F662">
        <v>100</v>
      </c>
      <c r="J662" t="s">
        <v>97</v>
      </c>
      <c r="K662" t="s">
        <v>58</v>
      </c>
      <c r="L662">
        <v>8</v>
      </c>
      <c r="M662" t="s">
        <v>56</v>
      </c>
      <c r="N662" s="39" t="str">
        <f>IF(ISNUMBER(AVERAGEIFS(Observed!N$2:N$2369,Observed!$A$2:$A$2369,$A662,Observed!$C$2:$C$2369,$C662)),AVERAGEIFS(Observed!N$2:N$2369,Observed!$A$2:$A$2369,$A662,Observed!$C$2:$C$2369,$C662),"")</f>
        <v/>
      </c>
      <c r="O662" s="40" t="str">
        <f>IF(ISNUMBER(AVERAGEIFS(Observed!O$2:O$2369,Observed!$A$2:$A$2369,$A662,Observed!$C$2:$C$2369,$C662)),AVERAGEIFS(Observed!O$2:O$2369,Observed!$A$2:$A$2369,$A662,Observed!$C$2:$C$2369,$C662),"")</f>
        <v/>
      </c>
      <c r="P662" s="40">
        <f>IF(ISNUMBER(AVERAGEIFS(Observed!P$2:P$2369,Observed!$A$2:$A$2369,$A662,Observed!$C$2:$C$2369,$C662)),AVERAGEIFS(Observed!P$2:P$2369,Observed!$A$2:$A$2369,$A662,Observed!$C$2:$C$2369,$C662),"")</f>
        <v>151.31333333333336</v>
      </c>
      <c r="Q662" s="40">
        <f>IF(ISNUMBER(AVERAGEIFS(Observed!Q$2:Q$2369,Observed!$A$2:$A$2369,$A662,Observed!$C$2:$C$2369,$C662)),AVERAGEIFS(Observed!Q$2:Q$2369,Observed!$A$2:$A$2369,$A662,Observed!$C$2:$C$2369,$C662),"")</f>
        <v>151.31333333333336</v>
      </c>
      <c r="R662" s="40">
        <f>IF(ISNUMBER(AVERAGEIFS(Observed!R$2:R$2369,Observed!$A$2:$A$2369,$A662,Observed!$C$2:$C$2369,$C662)),AVERAGEIFS(Observed!R$2:R$2369,Observed!$A$2:$A$2369,$A662,Observed!$C$2:$C$2369,$C662),"")</f>
        <v>414.30999999999995</v>
      </c>
      <c r="S662" s="41" t="str">
        <f>IF(ISNUMBER(AVERAGEIFS(Observed!S$2:S$2369,Observed!$A$2:$A$2369,$A662,Observed!$C$2:$C$2369,$C662)),AVERAGEIFS(Observed!S$2:S$2369,Observed!$A$2:$A$2369,$A662,Observed!$C$2:$C$2369,$C662),"")</f>
        <v/>
      </c>
      <c r="T662" s="41" t="str">
        <f>IF(ISNUMBER(AVERAGEIFS(Observed!T$2:T$2369,Observed!$A$2:$A$2369,$A662,Observed!$C$2:$C$2369,$C662)),AVERAGEIFS(Observed!T$2:T$2369,Observed!$A$2:$A$2369,$A662,Observed!$C$2:$C$2369,$C662),"")</f>
        <v/>
      </c>
      <c r="U662" s="41" t="str">
        <f>IF(ISNUMBER(AVERAGEIFS(Observed!U$2:U$2369,Observed!$A$2:$A$2369,$A662,Observed!$C$2:$C$2369,$C662)),AVERAGEIFS(Observed!U$2:U$2369,Observed!$A$2:$A$2369,$A662,Observed!$C$2:$C$2369,$C662),"")</f>
        <v/>
      </c>
      <c r="V662" s="40" t="str">
        <f>IF(ISNUMBER(AVERAGEIFS(Observed!V$2:V$2369,Observed!$A$2:$A$2369,$A662,Observed!$C$2:$C$2369,$C662)),AVERAGEIFS(Observed!V$2:V$2369,Observed!$A$2:$A$2369,$A662,Observed!$C$2:$C$2369,$C662),"")</f>
        <v/>
      </c>
      <c r="W662" s="8" t="str">
        <f>IF(ISNUMBER(AVERAGEIFS(Observed!W$2:W$2369,Observed!$A$2:$A$2369,$A662,Observed!$C$2:$C$2369,$C662)),AVERAGEIFS(Observed!W$2:W$2369,Observed!$A$2:$A$2369,$A662,Observed!$C$2:$C$2369,$C662),"")</f>
        <v/>
      </c>
      <c r="X662" s="8" t="str">
        <f>IF(ISNUMBER(AVERAGEIFS(Observed!X$2:X$2369,Observed!$A$2:$A$2369,$A662,Observed!$C$2:$C$2369,$C662)),AVERAGEIFS(Observed!X$2:X$2369,Observed!$A$2:$A$2369,$A662,Observed!$C$2:$C$2369,$C662),"")</f>
        <v/>
      </c>
      <c r="Y662" s="40" t="str">
        <f>IF(ISNUMBER(AVERAGEIFS(Observed!Y$2:Y$2369,Observed!$A$2:$A$2369,$A662,Observed!$C$2:$C$2369,$C662)),AVERAGEIFS(Observed!Y$2:Y$2369,Observed!$A$2:$A$2369,$A662,Observed!$C$2:$C$2369,$C662),"")</f>
        <v/>
      </c>
      <c r="Z662" s="40" t="str">
        <f>IF(ISNUMBER(AVERAGEIFS(Observed!Z$2:Z$2369,Observed!$A$2:$A$2369,$A662,Observed!$C$2:$C$2369,$C662)),AVERAGEIFS(Observed!Z$2:Z$2369,Observed!$A$2:$A$2369,$A662,Observed!$C$2:$C$2369,$C662),"")</f>
        <v/>
      </c>
      <c r="AA662" s="40">
        <f>IF(ISNUMBER(AVERAGEIFS(Observed!AA$2:AA$2369,Observed!$A$2:$A$2369,$A662,Observed!$C$2:$C$2369,$C662)),AVERAGEIFS(Observed!AA$2:AA$2369,Observed!$A$2:$A$2369,$A662,Observed!$C$2:$C$2369,$C662),"")</f>
        <v>5.043333333333333</v>
      </c>
      <c r="AB662" s="40" t="str">
        <f>IF(ISNUMBER(AVERAGEIFS(Observed!AB$2:AB$2369,Observed!$A$2:$A$2369,$A662,Observed!$C$2:$C$2369,$C662)),AVERAGEIFS(Observed!AB$2:AB$2369,Observed!$A$2:$A$2369,$A662,Observed!$C$2:$C$2369,$C662),"")</f>
        <v/>
      </c>
      <c r="AC662" s="40" t="str">
        <f>IF(ISNUMBER(AVERAGEIFS(Observed!AC$2:AC$2369,Observed!$A$2:$A$2369,$A662,Observed!$C$2:$C$2369,$C662)),AVERAGEIFS(Observed!AC$2:AC$2369,Observed!$A$2:$A$2369,$A662,Observed!$C$2:$C$2369,$C662),"")</f>
        <v/>
      </c>
      <c r="AD662" s="40" t="str">
        <f>IF(ISNUMBER(AVERAGEIFS(Observed!AD$2:AD$2369,Observed!$A$2:$A$2369,$A662,Observed!$C$2:$C$2369,$C662)),AVERAGEIFS(Observed!AD$2:AD$2369,Observed!$A$2:$A$2369,$A662,Observed!$C$2:$C$2369,$C662),"")</f>
        <v/>
      </c>
      <c r="AE662" s="40" t="str">
        <f>IF(ISNUMBER(AVERAGEIFS(Observed!AE$2:AE$2369,Observed!$A$2:$A$2369,$A662,Observed!$C$2:$C$2369,$C662)),AVERAGEIFS(Observed!AE$2:AE$2369,Observed!$A$2:$A$2369,$A662,Observed!$C$2:$C$2369,$C662),"")</f>
        <v/>
      </c>
      <c r="AF662" s="40" t="str">
        <f>IF(ISNUMBER(AVERAGEIFS(Observed!AF$2:AF$2369,Observed!$A$2:$A$2369,$A662,Observed!$C$2:$C$2369,$C662)),AVERAGEIFS(Observed!AF$2:AF$2369,Observed!$A$2:$A$2369,$A662,Observed!$C$2:$C$2369,$C662),"")</f>
        <v/>
      </c>
      <c r="AG662" s="40" t="str">
        <f>IF(ISNUMBER(AVERAGEIFS(Observed!AG$2:AG$2369,Observed!$A$2:$A$2369,$A662,Observed!$C$2:$C$2369,$C662)),AVERAGEIFS(Observed!AG$2:AG$2369,Observed!$A$2:$A$2369,$A662,Observed!$C$2:$C$2369,$C662),"")</f>
        <v/>
      </c>
      <c r="AH662" s="41" t="str">
        <f>IF(ISNUMBER(AVERAGEIFS(Observed!AH$2:AH$2369,Observed!$A$2:$A$2369,$A662,Observed!$C$2:$C$2369,$C662)),AVERAGEIFS(Observed!AH$2:AH$2369,Observed!$A$2:$A$2369,$A662,Observed!$C$2:$C$2369,$C662),"")</f>
        <v/>
      </c>
      <c r="AI662" s="41" t="str">
        <f>IF(ISNUMBER(AVERAGEIFS(Observed!AI$2:AI$2369,Observed!$A$2:$A$2369,$A662,Observed!$C$2:$C$2369,$C662)),AVERAGEIFS(Observed!AI$2:AI$2369,Observed!$A$2:$A$2369,$A662,Observed!$C$2:$C$2369,$C662),"")</f>
        <v/>
      </c>
      <c r="AJ662" s="41" t="str">
        <f>IF(ISNUMBER(AVERAGEIFS(Observed!AJ$2:AJ$2369,Observed!$A$2:$A$2369,$A662,Observed!$C$2:$C$2369,$C662)),AVERAGEIFS(Observed!AJ$2:AJ$2369,Observed!$A$2:$A$2369,$A662,Observed!$C$2:$C$2369,$C662),"")</f>
        <v/>
      </c>
      <c r="AK662" s="40" t="str">
        <f>IF(ISNUMBER(AVERAGEIFS(Observed!AK$2:AK$2369,Observed!$A$2:$A$2369,$A662,Observed!$C$2:$C$2369,$C662)),AVERAGEIFS(Observed!AK$2:AK$2369,Observed!$A$2:$A$2369,$A662,Observed!$C$2:$C$2369,$C662),"")</f>
        <v/>
      </c>
      <c r="AL662" s="41" t="str">
        <f>IF(ISNUMBER(AVERAGEIFS(Observed!AL$2:AL$2369,Observed!$A$2:$A$2369,$A662,Observed!$C$2:$C$2369,$C662)),AVERAGEIFS(Observed!AL$2:AL$2369,Observed!$A$2:$A$2369,$A662,Observed!$C$2:$C$2369,$C662),"")</f>
        <v/>
      </c>
      <c r="AM662" s="40" t="str">
        <f>IF(ISNUMBER(AVERAGEIFS(Observed!AM$2:AM$2369,Observed!$A$2:$A$2369,$A662,Observed!$C$2:$C$2369,$C662)),AVERAGEIFS(Observed!AM$2:AM$2369,Observed!$A$2:$A$2369,$A662,Observed!$C$2:$C$2369,$C662),"")</f>
        <v/>
      </c>
      <c r="AN662" s="40" t="str">
        <f>IF(ISNUMBER(AVERAGEIFS(Observed!AN$2:AN$2369,Observed!$A$2:$A$2369,$A662,Observed!$C$2:$C$2369,$C662)),AVERAGEIFS(Observed!AN$2:AN$2369,Observed!$A$2:$A$2369,$A662,Observed!$C$2:$C$2369,$C662),"")</f>
        <v/>
      </c>
      <c r="AO662" s="40" t="str">
        <f>IF(ISNUMBER(AVERAGEIFS(Observed!AO$2:AO$2369,Observed!$A$2:$A$2369,$A662,Observed!$C$2:$C$2369,$C662)),AVERAGEIFS(Observed!AO$2:AO$2369,Observed!$A$2:$A$2369,$A662,Observed!$C$2:$C$2369,$C662),"")</f>
        <v/>
      </c>
      <c r="AP662" s="41" t="str">
        <f>IF(ISNUMBER(AVERAGEIFS(Observed!AP$2:AP$2369,Observed!$A$2:$A$2369,$A662,Observed!$C$2:$C$2369,$C662)),AVERAGEIFS(Observed!AP$2:AP$2369,Observed!$A$2:$A$2369,$A662,Observed!$C$2:$C$2369,$C662),"")</f>
        <v/>
      </c>
      <c r="AQ662" s="40" t="str">
        <f>IF(ISNUMBER(AVERAGEIFS(Observed!AQ$2:AQ$2369,Observed!$A$2:$A$2369,$A662,Observed!$C$2:$C$2369,$C662)),AVERAGEIFS(Observed!AQ$2:AQ$2369,Observed!$A$2:$A$2369,$A662,Observed!$C$2:$C$2369,$C662),"")</f>
        <v/>
      </c>
      <c r="AR662" s="40" t="str">
        <f>IF(ISNUMBER(AVERAGEIFS(Observed!AR$2:AR$2369,Observed!$A$2:$A$2369,$A662,Observed!$C$2:$C$2369,$C662)),AVERAGEIFS(Observed!AR$2:AR$2369,Observed!$A$2:$A$2369,$A662,Observed!$C$2:$C$2369,$C662),"")</f>
        <v/>
      </c>
      <c r="AS662" s="3">
        <f>COUNTIFS(Observed!$A$2:$A$2369,$A662,Observed!$C$2:$C$2369,$C662)</f>
        <v>3</v>
      </c>
      <c r="AT662" s="3">
        <f t="shared" si="10"/>
        <v>4</v>
      </c>
    </row>
    <row r="663" spans="1:46" x14ac:dyDescent="0.25">
      <c r="A663" t="s">
        <v>67</v>
      </c>
      <c r="B663" t="s">
        <v>68</v>
      </c>
      <c r="C663" s="7">
        <v>42347</v>
      </c>
      <c r="D663" t="s">
        <v>101</v>
      </c>
      <c r="F663">
        <v>200</v>
      </c>
      <c r="J663" t="s">
        <v>97</v>
      </c>
      <c r="K663" t="s">
        <v>58</v>
      </c>
      <c r="L663">
        <v>8</v>
      </c>
      <c r="M663" t="s">
        <v>56</v>
      </c>
      <c r="N663" s="39" t="str">
        <f>IF(ISNUMBER(AVERAGEIFS(Observed!N$2:N$2369,Observed!$A$2:$A$2369,$A663,Observed!$C$2:$C$2369,$C663)),AVERAGEIFS(Observed!N$2:N$2369,Observed!$A$2:$A$2369,$A663,Observed!$C$2:$C$2369,$C663),"")</f>
        <v/>
      </c>
      <c r="O663" s="40" t="str">
        <f>IF(ISNUMBER(AVERAGEIFS(Observed!O$2:O$2369,Observed!$A$2:$A$2369,$A663,Observed!$C$2:$C$2369,$C663)),AVERAGEIFS(Observed!O$2:O$2369,Observed!$A$2:$A$2369,$A663,Observed!$C$2:$C$2369,$C663),"")</f>
        <v/>
      </c>
      <c r="P663" s="40">
        <f>IF(ISNUMBER(AVERAGEIFS(Observed!P$2:P$2369,Observed!$A$2:$A$2369,$A663,Observed!$C$2:$C$2369,$C663)),AVERAGEIFS(Observed!P$2:P$2369,Observed!$A$2:$A$2369,$A663,Observed!$C$2:$C$2369,$C663),"")</f>
        <v>184.28666666666666</v>
      </c>
      <c r="Q663" s="40">
        <f>IF(ISNUMBER(AVERAGEIFS(Observed!Q$2:Q$2369,Observed!$A$2:$A$2369,$A663,Observed!$C$2:$C$2369,$C663)),AVERAGEIFS(Observed!Q$2:Q$2369,Observed!$A$2:$A$2369,$A663,Observed!$C$2:$C$2369,$C663),"")</f>
        <v>184.28666666666666</v>
      </c>
      <c r="R663" s="40">
        <f>IF(ISNUMBER(AVERAGEIFS(Observed!R$2:R$2369,Observed!$A$2:$A$2369,$A663,Observed!$C$2:$C$2369,$C663)),AVERAGEIFS(Observed!R$2:R$2369,Observed!$A$2:$A$2369,$A663,Observed!$C$2:$C$2369,$C663),"")</f>
        <v>581.18666666666672</v>
      </c>
      <c r="S663" s="41" t="str">
        <f>IF(ISNUMBER(AVERAGEIFS(Observed!S$2:S$2369,Observed!$A$2:$A$2369,$A663,Observed!$C$2:$C$2369,$C663)),AVERAGEIFS(Observed!S$2:S$2369,Observed!$A$2:$A$2369,$A663,Observed!$C$2:$C$2369,$C663),"")</f>
        <v/>
      </c>
      <c r="T663" s="41" t="str">
        <f>IF(ISNUMBER(AVERAGEIFS(Observed!T$2:T$2369,Observed!$A$2:$A$2369,$A663,Observed!$C$2:$C$2369,$C663)),AVERAGEIFS(Observed!T$2:T$2369,Observed!$A$2:$A$2369,$A663,Observed!$C$2:$C$2369,$C663),"")</f>
        <v/>
      </c>
      <c r="U663" s="41" t="str">
        <f>IF(ISNUMBER(AVERAGEIFS(Observed!U$2:U$2369,Observed!$A$2:$A$2369,$A663,Observed!$C$2:$C$2369,$C663)),AVERAGEIFS(Observed!U$2:U$2369,Observed!$A$2:$A$2369,$A663,Observed!$C$2:$C$2369,$C663),"")</f>
        <v/>
      </c>
      <c r="V663" s="40" t="str">
        <f>IF(ISNUMBER(AVERAGEIFS(Observed!V$2:V$2369,Observed!$A$2:$A$2369,$A663,Observed!$C$2:$C$2369,$C663)),AVERAGEIFS(Observed!V$2:V$2369,Observed!$A$2:$A$2369,$A663,Observed!$C$2:$C$2369,$C663),"")</f>
        <v/>
      </c>
      <c r="W663" s="8" t="str">
        <f>IF(ISNUMBER(AVERAGEIFS(Observed!W$2:W$2369,Observed!$A$2:$A$2369,$A663,Observed!$C$2:$C$2369,$C663)),AVERAGEIFS(Observed!W$2:W$2369,Observed!$A$2:$A$2369,$A663,Observed!$C$2:$C$2369,$C663),"")</f>
        <v/>
      </c>
      <c r="X663" s="8" t="str">
        <f>IF(ISNUMBER(AVERAGEIFS(Observed!X$2:X$2369,Observed!$A$2:$A$2369,$A663,Observed!$C$2:$C$2369,$C663)),AVERAGEIFS(Observed!X$2:X$2369,Observed!$A$2:$A$2369,$A663,Observed!$C$2:$C$2369,$C663),"")</f>
        <v/>
      </c>
      <c r="Y663" s="40" t="str">
        <f>IF(ISNUMBER(AVERAGEIFS(Observed!Y$2:Y$2369,Observed!$A$2:$A$2369,$A663,Observed!$C$2:$C$2369,$C663)),AVERAGEIFS(Observed!Y$2:Y$2369,Observed!$A$2:$A$2369,$A663,Observed!$C$2:$C$2369,$C663),"")</f>
        <v/>
      </c>
      <c r="Z663" s="40" t="str">
        <f>IF(ISNUMBER(AVERAGEIFS(Observed!Z$2:Z$2369,Observed!$A$2:$A$2369,$A663,Observed!$C$2:$C$2369,$C663)),AVERAGEIFS(Observed!Z$2:Z$2369,Observed!$A$2:$A$2369,$A663,Observed!$C$2:$C$2369,$C663),"")</f>
        <v/>
      </c>
      <c r="AA663" s="40">
        <f>IF(ISNUMBER(AVERAGEIFS(Observed!AA$2:AA$2369,Observed!$A$2:$A$2369,$A663,Observed!$C$2:$C$2369,$C663)),AVERAGEIFS(Observed!AA$2:AA$2369,Observed!$A$2:$A$2369,$A663,Observed!$C$2:$C$2369,$C663),"")</f>
        <v>6.1433333333333335</v>
      </c>
      <c r="AB663" s="40" t="str">
        <f>IF(ISNUMBER(AVERAGEIFS(Observed!AB$2:AB$2369,Observed!$A$2:$A$2369,$A663,Observed!$C$2:$C$2369,$C663)),AVERAGEIFS(Observed!AB$2:AB$2369,Observed!$A$2:$A$2369,$A663,Observed!$C$2:$C$2369,$C663),"")</f>
        <v/>
      </c>
      <c r="AC663" s="40" t="str">
        <f>IF(ISNUMBER(AVERAGEIFS(Observed!AC$2:AC$2369,Observed!$A$2:$A$2369,$A663,Observed!$C$2:$C$2369,$C663)),AVERAGEIFS(Observed!AC$2:AC$2369,Observed!$A$2:$A$2369,$A663,Observed!$C$2:$C$2369,$C663),"")</f>
        <v/>
      </c>
      <c r="AD663" s="40" t="str">
        <f>IF(ISNUMBER(AVERAGEIFS(Observed!AD$2:AD$2369,Observed!$A$2:$A$2369,$A663,Observed!$C$2:$C$2369,$C663)),AVERAGEIFS(Observed!AD$2:AD$2369,Observed!$A$2:$A$2369,$A663,Observed!$C$2:$C$2369,$C663),"")</f>
        <v/>
      </c>
      <c r="AE663" s="40" t="str">
        <f>IF(ISNUMBER(AVERAGEIFS(Observed!AE$2:AE$2369,Observed!$A$2:$A$2369,$A663,Observed!$C$2:$C$2369,$C663)),AVERAGEIFS(Observed!AE$2:AE$2369,Observed!$A$2:$A$2369,$A663,Observed!$C$2:$C$2369,$C663),"")</f>
        <v/>
      </c>
      <c r="AF663" s="40" t="str">
        <f>IF(ISNUMBER(AVERAGEIFS(Observed!AF$2:AF$2369,Observed!$A$2:$A$2369,$A663,Observed!$C$2:$C$2369,$C663)),AVERAGEIFS(Observed!AF$2:AF$2369,Observed!$A$2:$A$2369,$A663,Observed!$C$2:$C$2369,$C663),"")</f>
        <v/>
      </c>
      <c r="AG663" s="40" t="str">
        <f>IF(ISNUMBER(AVERAGEIFS(Observed!AG$2:AG$2369,Observed!$A$2:$A$2369,$A663,Observed!$C$2:$C$2369,$C663)),AVERAGEIFS(Observed!AG$2:AG$2369,Observed!$A$2:$A$2369,$A663,Observed!$C$2:$C$2369,$C663),"")</f>
        <v/>
      </c>
      <c r="AH663" s="41" t="str">
        <f>IF(ISNUMBER(AVERAGEIFS(Observed!AH$2:AH$2369,Observed!$A$2:$A$2369,$A663,Observed!$C$2:$C$2369,$C663)),AVERAGEIFS(Observed!AH$2:AH$2369,Observed!$A$2:$A$2369,$A663,Observed!$C$2:$C$2369,$C663),"")</f>
        <v/>
      </c>
      <c r="AI663" s="41" t="str">
        <f>IF(ISNUMBER(AVERAGEIFS(Observed!AI$2:AI$2369,Observed!$A$2:$A$2369,$A663,Observed!$C$2:$C$2369,$C663)),AVERAGEIFS(Observed!AI$2:AI$2369,Observed!$A$2:$A$2369,$A663,Observed!$C$2:$C$2369,$C663),"")</f>
        <v/>
      </c>
      <c r="AJ663" s="41" t="str">
        <f>IF(ISNUMBER(AVERAGEIFS(Observed!AJ$2:AJ$2369,Observed!$A$2:$A$2369,$A663,Observed!$C$2:$C$2369,$C663)),AVERAGEIFS(Observed!AJ$2:AJ$2369,Observed!$A$2:$A$2369,$A663,Observed!$C$2:$C$2369,$C663),"")</f>
        <v/>
      </c>
      <c r="AK663" s="40" t="str">
        <f>IF(ISNUMBER(AVERAGEIFS(Observed!AK$2:AK$2369,Observed!$A$2:$A$2369,$A663,Observed!$C$2:$C$2369,$C663)),AVERAGEIFS(Observed!AK$2:AK$2369,Observed!$A$2:$A$2369,$A663,Observed!$C$2:$C$2369,$C663),"")</f>
        <v/>
      </c>
      <c r="AL663" s="41" t="str">
        <f>IF(ISNUMBER(AVERAGEIFS(Observed!AL$2:AL$2369,Observed!$A$2:$A$2369,$A663,Observed!$C$2:$C$2369,$C663)),AVERAGEIFS(Observed!AL$2:AL$2369,Observed!$A$2:$A$2369,$A663,Observed!$C$2:$C$2369,$C663),"")</f>
        <v/>
      </c>
      <c r="AM663" s="40" t="str">
        <f>IF(ISNUMBER(AVERAGEIFS(Observed!AM$2:AM$2369,Observed!$A$2:$A$2369,$A663,Observed!$C$2:$C$2369,$C663)),AVERAGEIFS(Observed!AM$2:AM$2369,Observed!$A$2:$A$2369,$A663,Observed!$C$2:$C$2369,$C663),"")</f>
        <v/>
      </c>
      <c r="AN663" s="40" t="str">
        <f>IF(ISNUMBER(AVERAGEIFS(Observed!AN$2:AN$2369,Observed!$A$2:$A$2369,$A663,Observed!$C$2:$C$2369,$C663)),AVERAGEIFS(Observed!AN$2:AN$2369,Observed!$A$2:$A$2369,$A663,Observed!$C$2:$C$2369,$C663),"")</f>
        <v/>
      </c>
      <c r="AO663" s="40" t="str">
        <f>IF(ISNUMBER(AVERAGEIFS(Observed!AO$2:AO$2369,Observed!$A$2:$A$2369,$A663,Observed!$C$2:$C$2369,$C663)),AVERAGEIFS(Observed!AO$2:AO$2369,Observed!$A$2:$A$2369,$A663,Observed!$C$2:$C$2369,$C663),"")</f>
        <v/>
      </c>
      <c r="AP663" s="41" t="str">
        <f>IF(ISNUMBER(AVERAGEIFS(Observed!AP$2:AP$2369,Observed!$A$2:$A$2369,$A663,Observed!$C$2:$C$2369,$C663)),AVERAGEIFS(Observed!AP$2:AP$2369,Observed!$A$2:$A$2369,$A663,Observed!$C$2:$C$2369,$C663),"")</f>
        <v/>
      </c>
      <c r="AQ663" s="40" t="str">
        <f>IF(ISNUMBER(AVERAGEIFS(Observed!AQ$2:AQ$2369,Observed!$A$2:$A$2369,$A663,Observed!$C$2:$C$2369,$C663)),AVERAGEIFS(Observed!AQ$2:AQ$2369,Observed!$A$2:$A$2369,$A663,Observed!$C$2:$C$2369,$C663),"")</f>
        <v/>
      </c>
      <c r="AR663" s="40" t="str">
        <f>IF(ISNUMBER(AVERAGEIFS(Observed!AR$2:AR$2369,Observed!$A$2:$A$2369,$A663,Observed!$C$2:$C$2369,$C663)),AVERAGEIFS(Observed!AR$2:AR$2369,Observed!$A$2:$A$2369,$A663,Observed!$C$2:$C$2369,$C663),"")</f>
        <v/>
      </c>
      <c r="AS663" s="3">
        <f>COUNTIFS(Observed!$A$2:$A$2369,$A663,Observed!$C$2:$C$2369,$C663)</f>
        <v>3</v>
      </c>
      <c r="AT663" s="3">
        <f t="shared" si="10"/>
        <v>4</v>
      </c>
    </row>
    <row r="664" spans="1:46" x14ac:dyDescent="0.25">
      <c r="A664" t="s">
        <v>73</v>
      </c>
      <c r="B664" t="s">
        <v>68</v>
      </c>
      <c r="C664" s="7">
        <v>42347</v>
      </c>
      <c r="D664" t="s">
        <v>101</v>
      </c>
      <c r="F664">
        <v>350</v>
      </c>
      <c r="J664" t="s">
        <v>97</v>
      </c>
      <c r="K664" t="s">
        <v>58</v>
      </c>
      <c r="L664">
        <v>8</v>
      </c>
      <c r="M664" t="s">
        <v>56</v>
      </c>
      <c r="N664" s="39" t="str">
        <f>IF(ISNUMBER(AVERAGEIFS(Observed!N$2:N$2369,Observed!$A$2:$A$2369,$A664,Observed!$C$2:$C$2369,$C664)),AVERAGEIFS(Observed!N$2:N$2369,Observed!$A$2:$A$2369,$A664,Observed!$C$2:$C$2369,$C664),"")</f>
        <v/>
      </c>
      <c r="O664" s="40" t="str">
        <f>IF(ISNUMBER(AVERAGEIFS(Observed!O$2:O$2369,Observed!$A$2:$A$2369,$A664,Observed!$C$2:$C$2369,$C664)),AVERAGEIFS(Observed!O$2:O$2369,Observed!$A$2:$A$2369,$A664,Observed!$C$2:$C$2369,$C664),"")</f>
        <v/>
      </c>
      <c r="P664" s="40">
        <f>IF(ISNUMBER(AVERAGEIFS(Observed!P$2:P$2369,Observed!$A$2:$A$2369,$A664,Observed!$C$2:$C$2369,$C664)),AVERAGEIFS(Observed!P$2:P$2369,Observed!$A$2:$A$2369,$A664,Observed!$C$2:$C$2369,$C664),"")</f>
        <v>244.59</v>
      </c>
      <c r="Q664" s="40">
        <f>IF(ISNUMBER(AVERAGEIFS(Observed!Q$2:Q$2369,Observed!$A$2:$A$2369,$A664,Observed!$C$2:$C$2369,$C664)),AVERAGEIFS(Observed!Q$2:Q$2369,Observed!$A$2:$A$2369,$A664,Observed!$C$2:$C$2369,$C664),"")</f>
        <v>244.59</v>
      </c>
      <c r="R664" s="40">
        <f>IF(ISNUMBER(AVERAGEIFS(Observed!R$2:R$2369,Observed!$A$2:$A$2369,$A664,Observed!$C$2:$C$2369,$C664)),AVERAGEIFS(Observed!R$2:R$2369,Observed!$A$2:$A$2369,$A664,Observed!$C$2:$C$2369,$C664),"")</f>
        <v>780.29999999999984</v>
      </c>
      <c r="S664" s="41" t="str">
        <f>IF(ISNUMBER(AVERAGEIFS(Observed!S$2:S$2369,Observed!$A$2:$A$2369,$A664,Observed!$C$2:$C$2369,$C664)),AVERAGEIFS(Observed!S$2:S$2369,Observed!$A$2:$A$2369,$A664,Observed!$C$2:$C$2369,$C664),"")</f>
        <v/>
      </c>
      <c r="T664" s="41" t="str">
        <f>IF(ISNUMBER(AVERAGEIFS(Observed!T$2:T$2369,Observed!$A$2:$A$2369,$A664,Observed!$C$2:$C$2369,$C664)),AVERAGEIFS(Observed!T$2:T$2369,Observed!$A$2:$A$2369,$A664,Observed!$C$2:$C$2369,$C664),"")</f>
        <v/>
      </c>
      <c r="U664" s="41" t="str">
        <f>IF(ISNUMBER(AVERAGEIFS(Observed!U$2:U$2369,Observed!$A$2:$A$2369,$A664,Observed!$C$2:$C$2369,$C664)),AVERAGEIFS(Observed!U$2:U$2369,Observed!$A$2:$A$2369,$A664,Observed!$C$2:$C$2369,$C664),"")</f>
        <v/>
      </c>
      <c r="V664" s="40" t="str">
        <f>IF(ISNUMBER(AVERAGEIFS(Observed!V$2:V$2369,Observed!$A$2:$A$2369,$A664,Observed!$C$2:$C$2369,$C664)),AVERAGEIFS(Observed!V$2:V$2369,Observed!$A$2:$A$2369,$A664,Observed!$C$2:$C$2369,$C664),"")</f>
        <v/>
      </c>
      <c r="W664" s="8" t="str">
        <f>IF(ISNUMBER(AVERAGEIFS(Observed!W$2:W$2369,Observed!$A$2:$A$2369,$A664,Observed!$C$2:$C$2369,$C664)),AVERAGEIFS(Observed!W$2:W$2369,Observed!$A$2:$A$2369,$A664,Observed!$C$2:$C$2369,$C664),"")</f>
        <v/>
      </c>
      <c r="X664" s="8" t="str">
        <f>IF(ISNUMBER(AVERAGEIFS(Observed!X$2:X$2369,Observed!$A$2:$A$2369,$A664,Observed!$C$2:$C$2369,$C664)),AVERAGEIFS(Observed!X$2:X$2369,Observed!$A$2:$A$2369,$A664,Observed!$C$2:$C$2369,$C664),"")</f>
        <v/>
      </c>
      <c r="Y664" s="40" t="str">
        <f>IF(ISNUMBER(AVERAGEIFS(Observed!Y$2:Y$2369,Observed!$A$2:$A$2369,$A664,Observed!$C$2:$C$2369,$C664)),AVERAGEIFS(Observed!Y$2:Y$2369,Observed!$A$2:$A$2369,$A664,Observed!$C$2:$C$2369,$C664),"")</f>
        <v/>
      </c>
      <c r="Z664" s="40" t="str">
        <f>IF(ISNUMBER(AVERAGEIFS(Observed!Z$2:Z$2369,Observed!$A$2:$A$2369,$A664,Observed!$C$2:$C$2369,$C664)),AVERAGEIFS(Observed!Z$2:Z$2369,Observed!$A$2:$A$2369,$A664,Observed!$C$2:$C$2369,$C664),"")</f>
        <v/>
      </c>
      <c r="AA664" s="40">
        <f>IF(ISNUMBER(AVERAGEIFS(Observed!AA$2:AA$2369,Observed!$A$2:$A$2369,$A664,Observed!$C$2:$C$2369,$C664)),AVERAGEIFS(Observed!AA$2:AA$2369,Observed!$A$2:$A$2369,$A664,Observed!$C$2:$C$2369,$C664),"")</f>
        <v>8.1533333333333342</v>
      </c>
      <c r="AB664" s="40" t="str">
        <f>IF(ISNUMBER(AVERAGEIFS(Observed!AB$2:AB$2369,Observed!$A$2:$A$2369,$A664,Observed!$C$2:$C$2369,$C664)),AVERAGEIFS(Observed!AB$2:AB$2369,Observed!$A$2:$A$2369,$A664,Observed!$C$2:$C$2369,$C664),"")</f>
        <v/>
      </c>
      <c r="AC664" s="40" t="str">
        <f>IF(ISNUMBER(AVERAGEIFS(Observed!AC$2:AC$2369,Observed!$A$2:$A$2369,$A664,Observed!$C$2:$C$2369,$C664)),AVERAGEIFS(Observed!AC$2:AC$2369,Observed!$A$2:$A$2369,$A664,Observed!$C$2:$C$2369,$C664),"")</f>
        <v/>
      </c>
      <c r="AD664" s="40" t="str">
        <f>IF(ISNUMBER(AVERAGEIFS(Observed!AD$2:AD$2369,Observed!$A$2:$A$2369,$A664,Observed!$C$2:$C$2369,$C664)),AVERAGEIFS(Observed!AD$2:AD$2369,Observed!$A$2:$A$2369,$A664,Observed!$C$2:$C$2369,$C664),"")</f>
        <v/>
      </c>
      <c r="AE664" s="40" t="str">
        <f>IF(ISNUMBER(AVERAGEIFS(Observed!AE$2:AE$2369,Observed!$A$2:$A$2369,$A664,Observed!$C$2:$C$2369,$C664)),AVERAGEIFS(Observed!AE$2:AE$2369,Observed!$A$2:$A$2369,$A664,Observed!$C$2:$C$2369,$C664),"")</f>
        <v/>
      </c>
      <c r="AF664" s="40" t="str">
        <f>IF(ISNUMBER(AVERAGEIFS(Observed!AF$2:AF$2369,Observed!$A$2:$A$2369,$A664,Observed!$C$2:$C$2369,$C664)),AVERAGEIFS(Observed!AF$2:AF$2369,Observed!$A$2:$A$2369,$A664,Observed!$C$2:$C$2369,$C664),"")</f>
        <v/>
      </c>
      <c r="AG664" s="40" t="str">
        <f>IF(ISNUMBER(AVERAGEIFS(Observed!AG$2:AG$2369,Observed!$A$2:$A$2369,$A664,Observed!$C$2:$C$2369,$C664)),AVERAGEIFS(Observed!AG$2:AG$2369,Observed!$A$2:$A$2369,$A664,Observed!$C$2:$C$2369,$C664),"")</f>
        <v/>
      </c>
      <c r="AH664" s="41" t="str">
        <f>IF(ISNUMBER(AVERAGEIFS(Observed!AH$2:AH$2369,Observed!$A$2:$A$2369,$A664,Observed!$C$2:$C$2369,$C664)),AVERAGEIFS(Observed!AH$2:AH$2369,Observed!$A$2:$A$2369,$A664,Observed!$C$2:$C$2369,$C664),"")</f>
        <v/>
      </c>
      <c r="AI664" s="41" t="str">
        <f>IF(ISNUMBER(AVERAGEIFS(Observed!AI$2:AI$2369,Observed!$A$2:$A$2369,$A664,Observed!$C$2:$C$2369,$C664)),AVERAGEIFS(Observed!AI$2:AI$2369,Observed!$A$2:$A$2369,$A664,Observed!$C$2:$C$2369,$C664),"")</f>
        <v/>
      </c>
      <c r="AJ664" s="41" t="str">
        <f>IF(ISNUMBER(AVERAGEIFS(Observed!AJ$2:AJ$2369,Observed!$A$2:$A$2369,$A664,Observed!$C$2:$C$2369,$C664)),AVERAGEIFS(Observed!AJ$2:AJ$2369,Observed!$A$2:$A$2369,$A664,Observed!$C$2:$C$2369,$C664),"")</f>
        <v/>
      </c>
      <c r="AK664" s="40" t="str">
        <f>IF(ISNUMBER(AVERAGEIFS(Observed!AK$2:AK$2369,Observed!$A$2:$A$2369,$A664,Observed!$C$2:$C$2369,$C664)),AVERAGEIFS(Observed!AK$2:AK$2369,Observed!$A$2:$A$2369,$A664,Observed!$C$2:$C$2369,$C664),"")</f>
        <v/>
      </c>
      <c r="AL664" s="41" t="str">
        <f>IF(ISNUMBER(AVERAGEIFS(Observed!AL$2:AL$2369,Observed!$A$2:$A$2369,$A664,Observed!$C$2:$C$2369,$C664)),AVERAGEIFS(Observed!AL$2:AL$2369,Observed!$A$2:$A$2369,$A664,Observed!$C$2:$C$2369,$C664),"")</f>
        <v/>
      </c>
      <c r="AM664" s="40" t="str">
        <f>IF(ISNUMBER(AVERAGEIFS(Observed!AM$2:AM$2369,Observed!$A$2:$A$2369,$A664,Observed!$C$2:$C$2369,$C664)),AVERAGEIFS(Observed!AM$2:AM$2369,Observed!$A$2:$A$2369,$A664,Observed!$C$2:$C$2369,$C664),"")</f>
        <v/>
      </c>
      <c r="AN664" s="40" t="str">
        <f>IF(ISNUMBER(AVERAGEIFS(Observed!AN$2:AN$2369,Observed!$A$2:$A$2369,$A664,Observed!$C$2:$C$2369,$C664)),AVERAGEIFS(Observed!AN$2:AN$2369,Observed!$A$2:$A$2369,$A664,Observed!$C$2:$C$2369,$C664),"")</f>
        <v/>
      </c>
      <c r="AO664" s="40" t="str">
        <f>IF(ISNUMBER(AVERAGEIFS(Observed!AO$2:AO$2369,Observed!$A$2:$A$2369,$A664,Observed!$C$2:$C$2369,$C664)),AVERAGEIFS(Observed!AO$2:AO$2369,Observed!$A$2:$A$2369,$A664,Observed!$C$2:$C$2369,$C664),"")</f>
        <v/>
      </c>
      <c r="AP664" s="41" t="str">
        <f>IF(ISNUMBER(AVERAGEIFS(Observed!AP$2:AP$2369,Observed!$A$2:$A$2369,$A664,Observed!$C$2:$C$2369,$C664)),AVERAGEIFS(Observed!AP$2:AP$2369,Observed!$A$2:$A$2369,$A664,Observed!$C$2:$C$2369,$C664),"")</f>
        <v/>
      </c>
      <c r="AQ664" s="40" t="str">
        <f>IF(ISNUMBER(AVERAGEIFS(Observed!AQ$2:AQ$2369,Observed!$A$2:$A$2369,$A664,Observed!$C$2:$C$2369,$C664)),AVERAGEIFS(Observed!AQ$2:AQ$2369,Observed!$A$2:$A$2369,$A664,Observed!$C$2:$C$2369,$C664),"")</f>
        <v/>
      </c>
      <c r="AR664" s="40" t="str">
        <f>IF(ISNUMBER(AVERAGEIFS(Observed!AR$2:AR$2369,Observed!$A$2:$A$2369,$A664,Observed!$C$2:$C$2369,$C664)),AVERAGEIFS(Observed!AR$2:AR$2369,Observed!$A$2:$A$2369,$A664,Observed!$C$2:$C$2369,$C664),"")</f>
        <v/>
      </c>
      <c r="AS664" s="3">
        <f>COUNTIFS(Observed!$A$2:$A$2369,$A664,Observed!$C$2:$C$2369,$C664)</f>
        <v>3</v>
      </c>
      <c r="AT664" s="3">
        <f t="shared" si="10"/>
        <v>4</v>
      </c>
    </row>
    <row r="665" spans="1:46" x14ac:dyDescent="0.25">
      <c r="A665" t="s">
        <v>72</v>
      </c>
      <c r="B665" t="s">
        <v>68</v>
      </c>
      <c r="C665" s="7">
        <v>42347</v>
      </c>
      <c r="D665" t="s">
        <v>101</v>
      </c>
      <c r="F665">
        <v>500</v>
      </c>
      <c r="J665" t="s">
        <v>97</v>
      </c>
      <c r="K665" t="s">
        <v>58</v>
      </c>
      <c r="L665">
        <v>8</v>
      </c>
      <c r="M665" t="s">
        <v>56</v>
      </c>
      <c r="N665" s="39" t="str">
        <f>IF(ISNUMBER(AVERAGEIFS(Observed!N$2:N$2369,Observed!$A$2:$A$2369,$A665,Observed!$C$2:$C$2369,$C665)),AVERAGEIFS(Observed!N$2:N$2369,Observed!$A$2:$A$2369,$A665,Observed!$C$2:$C$2369,$C665),"")</f>
        <v/>
      </c>
      <c r="O665" s="40" t="str">
        <f>IF(ISNUMBER(AVERAGEIFS(Observed!O$2:O$2369,Observed!$A$2:$A$2369,$A665,Observed!$C$2:$C$2369,$C665)),AVERAGEIFS(Observed!O$2:O$2369,Observed!$A$2:$A$2369,$A665,Observed!$C$2:$C$2369,$C665),"")</f>
        <v/>
      </c>
      <c r="P665" s="40">
        <f>IF(ISNUMBER(AVERAGEIFS(Observed!P$2:P$2369,Observed!$A$2:$A$2369,$A665,Observed!$C$2:$C$2369,$C665)),AVERAGEIFS(Observed!P$2:P$2369,Observed!$A$2:$A$2369,$A665,Observed!$C$2:$C$2369,$C665),"")</f>
        <v>263.82666666666665</v>
      </c>
      <c r="Q665" s="40">
        <f>IF(ISNUMBER(AVERAGEIFS(Observed!Q$2:Q$2369,Observed!$A$2:$A$2369,$A665,Observed!$C$2:$C$2369,$C665)),AVERAGEIFS(Observed!Q$2:Q$2369,Observed!$A$2:$A$2369,$A665,Observed!$C$2:$C$2369,$C665),"")</f>
        <v>263.82666666666665</v>
      </c>
      <c r="R665" s="40">
        <f>IF(ISNUMBER(AVERAGEIFS(Observed!R$2:R$2369,Observed!$A$2:$A$2369,$A665,Observed!$C$2:$C$2369,$C665)),AVERAGEIFS(Observed!R$2:R$2369,Observed!$A$2:$A$2369,$A665,Observed!$C$2:$C$2369,$C665),"")</f>
        <v>878.85666666666657</v>
      </c>
      <c r="S665" s="41" t="str">
        <f>IF(ISNUMBER(AVERAGEIFS(Observed!S$2:S$2369,Observed!$A$2:$A$2369,$A665,Observed!$C$2:$C$2369,$C665)),AVERAGEIFS(Observed!S$2:S$2369,Observed!$A$2:$A$2369,$A665,Observed!$C$2:$C$2369,$C665),"")</f>
        <v/>
      </c>
      <c r="T665" s="41" t="str">
        <f>IF(ISNUMBER(AVERAGEIFS(Observed!T$2:T$2369,Observed!$A$2:$A$2369,$A665,Observed!$C$2:$C$2369,$C665)),AVERAGEIFS(Observed!T$2:T$2369,Observed!$A$2:$A$2369,$A665,Observed!$C$2:$C$2369,$C665),"")</f>
        <v/>
      </c>
      <c r="U665" s="41" t="str">
        <f>IF(ISNUMBER(AVERAGEIFS(Observed!U$2:U$2369,Observed!$A$2:$A$2369,$A665,Observed!$C$2:$C$2369,$C665)),AVERAGEIFS(Observed!U$2:U$2369,Observed!$A$2:$A$2369,$A665,Observed!$C$2:$C$2369,$C665),"")</f>
        <v/>
      </c>
      <c r="V665" s="40" t="str">
        <f>IF(ISNUMBER(AVERAGEIFS(Observed!V$2:V$2369,Observed!$A$2:$A$2369,$A665,Observed!$C$2:$C$2369,$C665)),AVERAGEIFS(Observed!V$2:V$2369,Observed!$A$2:$A$2369,$A665,Observed!$C$2:$C$2369,$C665),"")</f>
        <v/>
      </c>
      <c r="W665" s="8" t="str">
        <f>IF(ISNUMBER(AVERAGEIFS(Observed!W$2:W$2369,Observed!$A$2:$A$2369,$A665,Observed!$C$2:$C$2369,$C665)),AVERAGEIFS(Observed!W$2:W$2369,Observed!$A$2:$A$2369,$A665,Observed!$C$2:$C$2369,$C665),"")</f>
        <v/>
      </c>
      <c r="X665" s="8" t="str">
        <f>IF(ISNUMBER(AVERAGEIFS(Observed!X$2:X$2369,Observed!$A$2:$A$2369,$A665,Observed!$C$2:$C$2369,$C665)),AVERAGEIFS(Observed!X$2:X$2369,Observed!$A$2:$A$2369,$A665,Observed!$C$2:$C$2369,$C665),"")</f>
        <v/>
      </c>
      <c r="Y665" s="40" t="str">
        <f>IF(ISNUMBER(AVERAGEIFS(Observed!Y$2:Y$2369,Observed!$A$2:$A$2369,$A665,Observed!$C$2:$C$2369,$C665)),AVERAGEIFS(Observed!Y$2:Y$2369,Observed!$A$2:$A$2369,$A665,Observed!$C$2:$C$2369,$C665),"")</f>
        <v/>
      </c>
      <c r="Z665" s="40" t="str">
        <f>IF(ISNUMBER(AVERAGEIFS(Observed!Z$2:Z$2369,Observed!$A$2:$A$2369,$A665,Observed!$C$2:$C$2369,$C665)),AVERAGEIFS(Observed!Z$2:Z$2369,Observed!$A$2:$A$2369,$A665,Observed!$C$2:$C$2369,$C665),"")</f>
        <v/>
      </c>
      <c r="AA665" s="40">
        <f>IF(ISNUMBER(AVERAGEIFS(Observed!AA$2:AA$2369,Observed!$A$2:$A$2369,$A665,Observed!$C$2:$C$2369,$C665)),AVERAGEIFS(Observed!AA$2:AA$2369,Observed!$A$2:$A$2369,$A665,Observed!$C$2:$C$2369,$C665),"")</f>
        <v>8.793333333333333</v>
      </c>
      <c r="AB665" s="40" t="str">
        <f>IF(ISNUMBER(AVERAGEIFS(Observed!AB$2:AB$2369,Observed!$A$2:$A$2369,$A665,Observed!$C$2:$C$2369,$C665)),AVERAGEIFS(Observed!AB$2:AB$2369,Observed!$A$2:$A$2369,$A665,Observed!$C$2:$C$2369,$C665),"")</f>
        <v/>
      </c>
      <c r="AC665" s="40" t="str">
        <f>IF(ISNUMBER(AVERAGEIFS(Observed!AC$2:AC$2369,Observed!$A$2:$A$2369,$A665,Observed!$C$2:$C$2369,$C665)),AVERAGEIFS(Observed!AC$2:AC$2369,Observed!$A$2:$A$2369,$A665,Observed!$C$2:$C$2369,$C665),"")</f>
        <v/>
      </c>
      <c r="AD665" s="40" t="str">
        <f>IF(ISNUMBER(AVERAGEIFS(Observed!AD$2:AD$2369,Observed!$A$2:$A$2369,$A665,Observed!$C$2:$C$2369,$C665)),AVERAGEIFS(Observed!AD$2:AD$2369,Observed!$A$2:$A$2369,$A665,Observed!$C$2:$C$2369,$C665),"")</f>
        <v/>
      </c>
      <c r="AE665" s="40" t="str">
        <f>IF(ISNUMBER(AVERAGEIFS(Observed!AE$2:AE$2369,Observed!$A$2:$A$2369,$A665,Observed!$C$2:$C$2369,$C665)),AVERAGEIFS(Observed!AE$2:AE$2369,Observed!$A$2:$A$2369,$A665,Observed!$C$2:$C$2369,$C665),"")</f>
        <v/>
      </c>
      <c r="AF665" s="40" t="str">
        <f>IF(ISNUMBER(AVERAGEIFS(Observed!AF$2:AF$2369,Observed!$A$2:$A$2369,$A665,Observed!$C$2:$C$2369,$C665)),AVERAGEIFS(Observed!AF$2:AF$2369,Observed!$A$2:$A$2369,$A665,Observed!$C$2:$C$2369,$C665),"")</f>
        <v/>
      </c>
      <c r="AG665" s="40" t="str">
        <f>IF(ISNUMBER(AVERAGEIFS(Observed!AG$2:AG$2369,Observed!$A$2:$A$2369,$A665,Observed!$C$2:$C$2369,$C665)),AVERAGEIFS(Observed!AG$2:AG$2369,Observed!$A$2:$A$2369,$A665,Observed!$C$2:$C$2369,$C665),"")</f>
        <v/>
      </c>
      <c r="AH665" s="41" t="str">
        <f>IF(ISNUMBER(AVERAGEIFS(Observed!AH$2:AH$2369,Observed!$A$2:$A$2369,$A665,Observed!$C$2:$C$2369,$C665)),AVERAGEIFS(Observed!AH$2:AH$2369,Observed!$A$2:$A$2369,$A665,Observed!$C$2:$C$2369,$C665),"")</f>
        <v/>
      </c>
      <c r="AI665" s="41" t="str">
        <f>IF(ISNUMBER(AVERAGEIFS(Observed!AI$2:AI$2369,Observed!$A$2:$A$2369,$A665,Observed!$C$2:$C$2369,$C665)),AVERAGEIFS(Observed!AI$2:AI$2369,Observed!$A$2:$A$2369,$A665,Observed!$C$2:$C$2369,$C665),"")</f>
        <v/>
      </c>
      <c r="AJ665" s="41" t="str">
        <f>IF(ISNUMBER(AVERAGEIFS(Observed!AJ$2:AJ$2369,Observed!$A$2:$A$2369,$A665,Observed!$C$2:$C$2369,$C665)),AVERAGEIFS(Observed!AJ$2:AJ$2369,Observed!$A$2:$A$2369,$A665,Observed!$C$2:$C$2369,$C665),"")</f>
        <v/>
      </c>
      <c r="AK665" s="40" t="str">
        <f>IF(ISNUMBER(AVERAGEIFS(Observed!AK$2:AK$2369,Observed!$A$2:$A$2369,$A665,Observed!$C$2:$C$2369,$C665)),AVERAGEIFS(Observed!AK$2:AK$2369,Observed!$A$2:$A$2369,$A665,Observed!$C$2:$C$2369,$C665),"")</f>
        <v/>
      </c>
      <c r="AL665" s="41" t="str">
        <f>IF(ISNUMBER(AVERAGEIFS(Observed!AL$2:AL$2369,Observed!$A$2:$A$2369,$A665,Observed!$C$2:$C$2369,$C665)),AVERAGEIFS(Observed!AL$2:AL$2369,Observed!$A$2:$A$2369,$A665,Observed!$C$2:$C$2369,$C665),"")</f>
        <v/>
      </c>
      <c r="AM665" s="40" t="str">
        <f>IF(ISNUMBER(AVERAGEIFS(Observed!AM$2:AM$2369,Observed!$A$2:$A$2369,$A665,Observed!$C$2:$C$2369,$C665)),AVERAGEIFS(Observed!AM$2:AM$2369,Observed!$A$2:$A$2369,$A665,Observed!$C$2:$C$2369,$C665),"")</f>
        <v/>
      </c>
      <c r="AN665" s="40" t="str">
        <f>IF(ISNUMBER(AVERAGEIFS(Observed!AN$2:AN$2369,Observed!$A$2:$A$2369,$A665,Observed!$C$2:$C$2369,$C665)),AVERAGEIFS(Observed!AN$2:AN$2369,Observed!$A$2:$A$2369,$A665,Observed!$C$2:$C$2369,$C665),"")</f>
        <v/>
      </c>
      <c r="AO665" s="40" t="str">
        <f>IF(ISNUMBER(AVERAGEIFS(Observed!AO$2:AO$2369,Observed!$A$2:$A$2369,$A665,Observed!$C$2:$C$2369,$C665)),AVERAGEIFS(Observed!AO$2:AO$2369,Observed!$A$2:$A$2369,$A665,Observed!$C$2:$C$2369,$C665),"")</f>
        <v/>
      </c>
      <c r="AP665" s="41" t="str">
        <f>IF(ISNUMBER(AVERAGEIFS(Observed!AP$2:AP$2369,Observed!$A$2:$A$2369,$A665,Observed!$C$2:$C$2369,$C665)),AVERAGEIFS(Observed!AP$2:AP$2369,Observed!$A$2:$A$2369,$A665,Observed!$C$2:$C$2369,$C665),"")</f>
        <v/>
      </c>
      <c r="AQ665" s="40" t="str">
        <f>IF(ISNUMBER(AVERAGEIFS(Observed!AQ$2:AQ$2369,Observed!$A$2:$A$2369,$A665,Observed!$C$2:$C$2369,$C665)),AVERAGEIFS(Observed!AQ$2:AQ$2369,Observed!$A$2:$A$2369,$A665,Observed!$C$2:$C$2369,$C665),"")</f>
        <v/>
      </c>
      <c r="AR665" s="40" t="str">
        <f>IF(ISNUMBER(AVERAGEIFS(Observed!AR$2:AR$2369,Observed!$A$2:$A$2369,$A665,Observed!$C$2:$C$2369,$C665)),AVERAGEIFS(Observed!AR$2:AR$2369,Observed!$A$2:$A$2369,$A665,Observed!$C$2:$C$2369,$C665),"")</f>
        <v/>
      </c>
      <c r="AS665" s="3">
        <f>COUNTIFS(Observed!$A$2:$A$2369,$A665,Observed!$C$2:$C$2369,$C665)</f>
        <v>3</v>
      </c>
      <c r="AT665" s="3">
        <f t="shared" si="10"/>
        <v>4</v>
      </c>
    </row>
    <row r="666" spans="1:46" x14ac:dyDescent="0.25">
      <c r="A666" t="s">
        <v>69</v>
      </c>
      <c r="B666" t="s">
        <v>68</v>
      </c>
      <c r="C666" s="7">
        <v>42356</v>
      </c>
      <c r="D666" t="s">
        <v>101</v>
      </c>
      <c r="F666">
        <v>0</v>
      </c>
      <c r="J666" t="s">
        <v>97</v>
      </c>
      <c r="K666" t="s">
        <v>58</v>
      </c>
      <c r="L666">
        <v>8</v>
      </c>
      <c r="M666" t="s">
        <v>74</v>
      </c>
      <c r="N666" s="39">
        <f>IF(ISNUMBER(AVERAGEIFS(Observed!N$2:N$2369,Observed!$A$2:$A$2369,$A666,Observed!$C$2:$C$2369,$C666)),AVERAGEIFS(Observed!N$2:N$2369,Observed!$A$2:$A$2369,$A666,Observed!$C$2:$C$2369,$C666),"")</f>
        <v>693.66666666666663</v>
      </c>
      <c r="O666" s="40">
        <f>IF(ISNUMBER(AVERAGEIFS(Observed!O$2:O$2369,Observed!$A$2:$A$2369,$A666,Observed!$C$2:$C$2369,$C666)),AVERAGEIFS(Observed!O$2:O$2369,Observed!$A$2:$A$2369,$A666,Observed!$C$2:$C$2369,$C666),"")</f>
        <v>69.366666666666674</v>
      </c>
      <c r="P666" s="40" t="str">
        <f>IF(ISNUMBER(AVERAGEIFS(Observed!P$2:P$2369,Observed!$A$2:$A$2369,$A666,Observed!$C$2:$C$2369,$C666)),AVERAGEIFS(Observed!P$2:P$2369,Observed!$A$2:$A$2369,$A666,Observed!$C$2:$C$2369,$C666),"")</f>
        <v/>
      </c>
      <c r="Q666" s="40" t="str">
        <f>IF(ISNUMBER(AVERAGEIFS(Observed!Q$2:Q$2369,Observed!$A$2:$A$2369,$A666,Observed!$C$2:$C$2369,$C666)),AVERAGEIFS(Observed!Q$2:Q$2369,Observed!$A$2:$A$2369,$A666,Observed!$C$2:$C$2369,$C666),"")</f>
        <v/>
      </c>
      <c r="R666" s="40" t="str">
        <f>IF(ISNUMBER(AVERAGEIFS(Observed!R$2:R$2369,Observed!$A$2:$A$2369,$A666,Observed!$C$2:$C$2369,$C666)),AVERAGEIFS(Observed!R$2:R$2369,Observed!$A$2:$A$2369,$A666,Observed!$C$2:$C$2369,$C666),"")</f>
        <v/>
      </c>
      <c r="S666" s="41" t="str">
        <f>IF(ISNUMBER(AVERAGEIFS(Observed!S$2:S$2369,Observed!$A$2:$A$2369,$A666,Observed!$C$2:$C$2369,$C666)),AVERAGEIFS(Observed!S$2:S$2369,Observed!$A$2:$A$2369,$A666,Observed!$C$2:$C$2369,$C666),"")</f>
        <v/>
      </c>
      <c r="T666" s="41" t="str">
        <f>IF(ISNUMBER(AVERAGEIFS(Observed!T$2:T$2369,Observed!$A$2:$A$2369,$A666,Observed!$C$2:$C$2369,$C666)),AVERAGEIFS(Observed!T$2:T$2369,Observed!$A$2:$A$2369,$A666,Observed!$C$2:$C$2369,$C666),"")</f>
        <v/>
      </c>
      <c r="U666" s="41" t="str">
        <f>IF(ISNUMBER(AVERAGEIFS(Observed!U$2:U$2369,Observed!$A$2:$A$2369,$A666,Observed!$C$2:$C$2369,$C666)),AVERAGEIFS(Observed!U$2:U$2369,Observed!$A$2:$A$2369,$A666,Observed!$C$2:$C$2369,$C666),"")</f>
        <v/>
      </c>
      <c r="V666" s="40" t="str">
        <f>IF(ISNUMBER(AVERAGEIFS(Observed!V$2:V$2369,Observed!$A$2:$A$2369,$A666,Observed!$C$2:$C$2369,$C666)),AVERAGEIFS(Observed!V$2:V$2369,Observed!$A$2:$A$2369,$A666,Observed!$C$2:$C$2369,$C666),"")</f>
        <v/>
      </c>
      <c r="W666" s="8" t="str">
        <f>IF(ISNUMBER(AVERAGEIFS(Observed!W$2:W$2369,Observed!$A$2:$A$2369,$A666,Observed!$C$2:$C$2369,$C666)),AVERAGEIFS(Observed!W$2:W$2369,Observed!$A$2:$A$2369,$A666,Observed!$C$2:$C$2369,$C666),"")</f>
        <v/>
      </c>
      <c r="X666" s="8" t="str">
        <f>IF(ISNUMBER(AVERAGEIFS(Observed!X$2:X$2369,Observed!$A$2:$A$2369,$A666,Observed!$C$2:$C$2369,$C666)),AVERAGEIFS(Observed!X$2:X$2369,Observed!$A$2:$A$2369,$A666,Observed!$C$2:$C$2369,$C666),"")</f>
        <v/>
      </c>
      <c r="Y666" s="40" t="str">
        <f>IF(ISNUMBER(AVERAGEIFS(Observed!Y$2:Y$2369,Observed!$A$2:$A$2369,$A666,Observed!$C$2:$C$2369,$C666)),AVERAGEIFS(Observed!Y$2:Y$2369,Observed!$A$2:$A$2369,$A666,Observed!$C$2:$C$2369,$C666),"")</f>
        <v/>
      </c>
      <c r="Z666" s="40" t="str">
        <f>IF(ISNUMBER(AVERAGEIFS(Observed!Z$2:Z$2369,Observed!$A$2:$A$2369,$A666,Observed!$C$2:$C$2369,$C666)),AVERAGEIFS(Observed!Z$2:Z$2369,Observed!$A$2:$A$2369,$A666,Observed!$C$2:$C$2369,$C666),"")</f>
        <v/>
      </c>
      <c r="AA666" s="40" t="str">
        <f>IF(ISNUMBER(AVERAGEIFS(Observed!AA$2:AA$2369,Observed!$A$2:$A$2369,$A666,Observed!$C$2:$C$2369,$C666)),AVERAGEIFS(Observed!AA$2:AA$2369,Observed!$A$2:$A$2369,$A666,Observed!$C$2:$C$2369,$C666),"")</f>
        <v/>
      </c>
      <c r="AB666" s="40" t="str">
        <f>IF(ISNUMBER(AVERAGEIFS(Observed!AB$2:AB$2369,Observed!$A$2:$A$2369,$A666,Observed!$C$2:$C$2369,$C666)),AVERAGEIFS(Observed!AB$2:AB$2369,Observed!$A$2:$A$2369,$A666,Observed!$C$2:$C$2369,$C666),"")</f>
        <v/>
      </c>
      <c r="AC666" s="40" t="str">
        <f>IF(ISNUMBER(AVERAGEIFS(Observed!AC$2:AC$2369,Observed!$A$2:$A$2369,$A666,Observed!$C$2:$C$2369,$C666)),AVERAGEIFS(Observed!AC$2:AC$2369,Observed!$A$2:$A$2369,$A666,Observed!$C$2:$C$2369,$C666),"")</f>
        <v/>
      </c>
      <c r="AD666" s="40" t="str">
        <f>IF(ISNUMBER(AVERAGEIFS(Observed!AD$2:AD$2369,Observed!$A$2:$A$2369,$A666,Observed!$C$2:$C$2369,$C666)),AVERAGEIFS(Observed!AD$2:AD$2369,Observed!$A$2:$A$2369,$A666,Observed!$C$2:$C$2369,$C666),"")</f>
        <v/>
      </c>
      <c r="AE666" s="40" t="str">
        <f>IF(ISNUMBER(AVERAGEIFS(Observed!AE$2:AE$2369,Observed!$A$2:$A$2369,$A666,Observed!$C$2:$C$2369,$C666)),AVERAGEIFS(Observed!AE$2:AE$2369,Observed!$A$2:$A$2369,$A666,Observed!$C$2:$C$2369,$C666),"")</f>
        <v/>
      </c>
      <c r="AF666" s="40" t="str">
        <f>IF(ISNUMBER(AVERAGEIFS(Observed!AF$2:AF$2369,Observed!$A$2:$A$2369,$A666,Observed!$C$2:$C$2369,$C666)),AVERAGEIFS(Observed!AF$2:AF$2369,Observed!$A$2:$A$2369,$A666,Observed!$C$2:$C$2369,$C666),"")</f>
        <v/>
      </c>
      <c r="AG666" s="40" t="str">
        <f>IF(ISNUMBER(AVERAGEIFS(Observed!AG$2:AG$2369,Observed!$A$2:$A$2369,$A666,Observed!$C$2:$C$2369,$C666)),AVERAGEIFS(Observed!AG$2:AG$2369,Observed!$A$2:$A$2369,$A666,Observed!$C$2:$C$2369,$C666),"")</f>
        <v/>
      </c>
      <c r="AH666" s="41" t="str">
        <f>IF(ISNUMBER(AVERAGEIFS(Observed!AH$2:AH$2369,Observed!$A$2:$A$2369,$A666,Observed!$C$2:$C$2369,$C666)),AVERAGEIFS(Observed!AH$2:AH$2369,Observed!$A$2:$A$2369,$A666,Observed!$C$2:$C$2369,$C666),"")</f>
        <v/>
      </c>
      <c r="AI666" s="41" t="str">
        <f>IF(ISNUMBER(AVERAGEIFS(Observed!AI$2:AI$2369,Observed!$A$2:$A$2369,$A666,Observed!$C$2:$C$2369,$C666)),AVERAGEIFS(Observed!AI$2:AI$2369,Observed!$A$2:$A$2369,$A666,Observed!$C$2:$C$2369,$C666),"")</f>
        <v/>
      </c>
      <c r="AJ666" s="41" t="str">
        <f>IF(ISNUMBER(AVERAGEIFS(Observed!AJ$2:AJ$2369,Observed!$A$2:$A$2369,$A666,Observed!$C$2:$C$2369,$C666)),AVERAGEIFS(Observed!AJ$2:AJ$2369,Observed!$A$2:$A$2369,$A666,Observed!$C$2:$C$2369,$C666),"")</f>
        <v/>
      </c>
      <c r="AK666" s="40" t="str">
        <f>IF(ISNUMBER(AVERAGEIFS(Observed!AK$2:AK$2369,Observed!$A$2:$A$2369,$A666,Observed!$C$2:$C$2369,$C666)),AVERAGEIFS(Observed!AK$2:AK$2369,Observed!$A$2:$A$2369,$A666,Observed!$C$2:$C$2369,$C666),"")</f>
        <v/>
      </c>
      <c r="AL666" s="41" t="str">
        <f>IF(ISNUMBER(AVERAGEIFS(Observed!AL$2:AL$2369,Observed!$A$2:$A$2369,$A666,Observed!$C$2:$C$2369,$C666)),AVERAGEIFS(Observed!AL$2:AL$2369,Observed!$A$2:$A$2369,$A666,Observed!$C$2:$C$2369,$C666),"")</f>
        <v/>
      </c>
      <c r="AM666" s="40" t="str">
        <f>IF(ISNUMBER(AVERAGEIFS(Observed!AM$2:AM$2369,Observed!$A$2:$A$2369,$A666,Observed!$C$2:$C$2369,$C666)),AVERAGEIFS(Observed!AM$2:AM$2369,Observed!$A$2:$A$2369,$A666,Observed!$C$2:$C$2369,$C666),"")</f>
        <v/>
      </c>
      <c r="AN666" s="40" t="str">
        <f>IF(ISNUMBER(AVERAGEIFS(Observed!AN$2:AN$2369,Observed!$A$2:$A$2369,$A666,Observed!$C$2:$C$2369,$C666)),AVERAGEIFS(Observed!AN$2:AN$2369,Observed!$A$2:$A$2369,$A666,Observed!$C$2:$C$2369,$C666),"")</f>
        <v/>
      </c>
      <c r="AO666" s="40" t="str">
        <f>IF(ISNUMBER(AVERAGEIFS(Observed!AO$2:AO$2369,Observed!$A$2:$A$2369,$A666,Observed!$C$2:$C$2369,$C666)),AVERAGEIFS(Observed!AO$2:AO$2369,Observed!$A$2:$A$2369,$A666,Observed!$C$2:$C$2369,$C666),"")</f>
        <v/>
      </c>
      <c r="AP666" s="41" t="str">
        <f>IF(ISNUMBER(AVERAGEIFS(Observed!AP$2:AP$2369,Observed!$A$2:$A$2369,$A666,Observed!$C$2:$C$2369,$C666)),AVERAGEIFS(Observed!AP$2:AP$2369,Observed!$A$2:$A$2369,$A666,Observed!$C$2:$C$2369,$C666),"")</f>
        <v/>
      </c>
      <c r="AQ666" s="40" t="str">
        <f>IF(ISNUMBER(AVERAGEIFS(Observed!AQ$2:AQ$2369,Observed!$A$2:$A$2369,$A666,Observed!$C$2:$C$2369,$C666)),AVERAGEIFS(Observed!AQ$2:AQ$2369,Observed!$A$2:$A$2369,$A666,Observed!$C$2:$C$2369,$C666),"")</f>
        <v/>
      </c>
      <c r="AR666" s="40" t="str">
        <f>IF(ISNUMBER(AVERAGEIFS(Observed!AR$2:AR$2369,Observed!$A$2:$A$2369,$A666,Observed!$C$2:$C$2369,$C666)),AVERAGEIFS(Observed!AR$2:AR$2369,Observed!$A$2:$A$2369,$A666,Observed!$C$2:$C$2369,$C666),"")</f>
        <v/>
      </c>
      <c r="AS666" s="3">
        <f>COUNTIFS(Observed!$A$2:$A$2369,$A666,Observed!$C$2:$C$2369,$C666)</f>
        <v>3</v>
      </c>
      <c r="AT666" s="3">
        <f t="shared" si="10"/>
        <v>1</v>
      </c>
    </row>
    <row r="667" spans="1:46" x14ac:dyDescent="0.25">
      <c r="A667" t="s">
        <v>71</v>
      </c>
      <c r="B667" t="s">
        <v>68</v>
      </c>
      <c r="C667" s="7">
        <v>42356</v>
      </c>
      <c r="D667" t="s">
        <v>101</v>
      </c>
      <c r="F667">
        <v>50</v>
      </c>
      <c r="J667" t="s">
        <v>97</v>
      </c>
      <c r="K667" t="s">
        <v>58</v>
      </c>
      <c r="L667">
        <v>8</v>
      </c>
      <c r="M667" t="s">
        <v>74</v>
      </c>
      <c r="N667" s="39">
        <f>IF(ISNUMBER(AVERAGEIFS(Observed!N$2:N$2369,Observed!$A$2:$A$2369,$A667,Observed!$C$2:$C$2369,$C667)),AVERAGEIFS(Observed!N$2:N$2369,Observed!$A$2:$A$2369,$A667,Observed!$C$2:$C$2369,$C667),"")</f>
        <v>733.80000000000007</v>
      </c>
      <c r="O667" s="40">
        <f>IF(ISNUMBER(AVERAGEIFS(Observed!O$2:O$2369,Observed!$A$2:$A$2369,$A667,Observed!$C$2:$C$2369,$C667)),AVERAGEIFS(Observed!O$2:O$2369,Observed!$A$2:$A$2369,$A667,Observed!$C$2:$C$2369,$C667),"")</f>
        <v>73.38</v>
      </c>
      <c r="P667" s="40" t="str">
        <f>IF(ISNUMBER(AVERAGEIFS(Observed!P$2:P$2369,Observed!$A$2:$A$2369,$A667,Observed!$C$2:$C$2369,$C667)),AVERAGEIFS(Observed!P$2:P$2369,Observed!$A$2:$A$2369,$A667,Observed!$C$2:$C$2369,$C667),"")</f>
        <v/>
      </c>
      <c r="Q667" s="40" t="str">
        <f>IF(ISNUMBER(AVERAGEIFS(Observed!Q$2:Q$2369,Observed!$A$2:$A$2369,$A667,Observed!$C$2:$C$2369,$C667)),AVERAGEIFS(Observed!Q$2:Q$2369,Observed!$A$2:$A$2369,$A667,Observed!$C$2:$C$2369,$C667),"")</f>
        <v/>
      </c>
      <c r="R667" s="40" t="str">
        <f>IF(ISNUMBER(AVERAGEIFS(Observed!R$2:R$2369,Observed!$A$2:$A$2369,$A667,Observed!$C$2:$C$2369,$C667)),AVERAGEIFS(Observed!R$2:R$2369,Observed!$A$2:$A$2369,$A667,Observed!$C$2:$C$2369,$C667),"")</f>
        <v/>
      </c>
      <c r="S667" s="41" t="str">
        <f>IF(ISNUMBER(AVERAGEIFS(Observed!S$2:S$2369,Observed!$A$2:$A$2369,$A667,Observed!$C$2:$C$2369,$C667)),AVERAGEIFS(Observed!S$2:S$2369,Observed!$A$2:$A$2369,$A667,Observed!$C$2:$C$2369,$C667),"")</f>
        <v/>
      </c>
      <c r="T667" s="41" t="str">
        <f>IF(ISNUMBER(AVERAGEIFS(Observed!T$2:T$2369,Observed!$A$2:$A$2369,$A667,Observed!$C$2:$C$2369,$C667)),AVERAGEIFS(Observed!T$2:T$2369,Observed!$A$2:$A$2369,$A667,Observed!$C$2:$C$2369,$C667),"")</f>
        <v/>
      </c>
      <c r="U667" s="41" t="str">
        <f>IF(ISNUMBER(AVERAGEIFS(Observed!U$2:U$2369,Observed!$A$2:$A$2369,$A667,Observed!$C$2:$C$2369,$C667)),AVERAGEIFS(Observed!U$2:U$2369,Observed!$A$2:$A$2369,$A667,Observed!$C$2:$C$2369,$C667),"")</f>
        <v/>
      </c>
      <c r="V667" s="40" t="str">
        <f>IF(ISNUMBER(AVERAGEIFS(Observed!V$2:V$2369,Observed!$A$2:$A$2369,$A667,Observed!$C$2:$C$2369,$C667)),AVERAGEIFS(Observed!V$2:V$2369,Observed!$A$2:$A$2369,$A667,Observed!$C$2:$C$2369,$C667),"")</f>
        <v/>
      </c>
      <c r="W667" s="8" t="str">
        <f>IF(ISNUMBER(AVERAGEIFS(Observed!W$2:W$2369,Observed!$A$2:$A$2369,$A667,Observed!$C$2:$C$2369,$C667)),AVERAGEIFS(Observed!W$2:W$2369,Observed!$A$2:$A$2369,$A667,Observed!$C$2:$C$2369,$C667),"")</f>
        <v/>
      </c>
      <c r="X667" s="8" t="str">
        <f>IF(ISNUMBER(AVERAGEIFS(Observed!X$2:X$2369,Observed!$A$2:$A$2369,$A667,Observed!$C$2:$C$2369,$C667)),AVERAGEIFS(Observed!X$2:X$2369,Observed!$A$2:$A$2369,$A667,Observed!$C$2:$C$2369,$C667),"")</f>
        <v/>
      </c>
      <c r="Y667" s="40" t="str">
        <f>IF(ISNUMBER(AVERAGEIFS(Observed!Y$2:Y$2369,Observed!$A$2:$A$2369,$A667,Observed!$C$2:$C$2369,$C667)),AVERAGEIFS(Observed!Y$2:Y$2369,Observed!$A$2:$A$2369,$A667,Observed!$C$2:$C$2369,$C667),"")</f>
        <v/>
      </c>
      <c r="Z667" s="40" t="str">
        <f>IF(ISNUMBER(AVERAGEIFS(Observed!Z$2:Z$2369,Observed!$A$2:$A$2369,$A667,Observed!$C$2:$C$2369,$C667)),AVERAGEIFS(Observed!Z$2:Z$2369,Observed!$A$2:$A$2369,$A667,Observed!$C$2:$C$2369,$C667),"")</f>
        <v/>
      </c>
      <c r="AA667" s="40" t="str">
        <f>IF(ISNUMBER(AVERAGEIFS(Observed!AA$2:AA$2369,Observed!$A$2:$A$2369,$A667,Observed!$C$2:$C$2369,$C667)),AVERAGEIFS(Observed!AA$2:AA$2369,Observed!$A$2:$A$2369,$A667,Observed!$C$2:$C$2369,$C667),"")</f>
        <v/>
      </c>
      <c r="AB667" s="40" t="str">
        <f>IF(ISNUMBER(AVERAGEIFS(Observed!AB$2:AB$2369,Observed!$A$2:$A$2369,$A667,Observed!$C$2:$C$2369,$C667)),AVERAGEIFS(Observed!AB$2:AB$2369,Observed!$A$2:$A$2369,$A667,Observed!$C$2:$C$2369,$C667),"")</f>
        <v/>
      </c>
      <c r="AC667" s="40" t="str">
        <f>IF(ISNUMBER(AVERAGEIFS(Observed!AC$2:AC$2369,Observed!$A$2:$A$2369,$A667,Observed!$C$2:$C$2369,$C667)),AVERAGEIFS(Observed!AC$2:AC$2369,Observed!$A$2:$A$2369,$A667,Observed!$C$2:$C$2369,$C667),"")</f>
        <v/>
      </c>
      <c r="AD667" s="40" t="str">
        <f>IF(ISNUMBER(AVERAGEIFS(Observed!AD$2:AD$2369,Observed!$A$2:$A$2369,$A667,Observed!$C$2:$C$2369,$C667)),AVERAGEIFS(Observed!AD$2:AD$2369,Observed!$A$2:$A$2369,$A667,Observed!$C$2:$C$2369,$C667),"")</f>
        <v/>
      </c>
      <c r="AE667" s="40" t="str">
        <f>IF(ISNUMBER(AVERAGEIFS(Observed!AE$2:AE$2369,Observed!$A$2:$A$2369,$A667,Observed!$C$2:$C$2369,$C667)),AVERAGEIFS(Observed!AE$2:AE$2369,Observed!$A$2:$A$2369,$A667,Observed!$C$2:$C$2369,$C667),"")</f>
        <v/>
      </c>
      <c r="AF667" s="40" t="str">
        <f>IF(ISNUMBER(AVERAGEIFS(Observed!AF$2:AF$2369,Observed!$A$2:$A$2369,$A667,Observed!$C$2:$C$2369,$C667)),AVERAGEIFS(Observed!AF$2:AF$2369,Observed!$A$2:$A$2369,$A667,Observed!$C$2:$C$2369,$C667),"")</f>
        <v/>
      </c>
      <c r="AG667" s="40" t="str">
        <f>IF(ISNUMBER(AVERAGEIFS(Observed!AG$2:AG$2369,Observed!$A$2:$A$2369,$A667,Observed!$C$2:$C$2369,$C667)),AVERAGEIFS(Observed!AG$2:AG$2369,Observed!$A$2:$A$2369,$A667,Observed!$C$2:$C$2369,$C667),"")</f>
        <v/>
      </c>
      <c r="AH667" s="41" t="str">
        <f>IF(ISNUMBER(AVERAGEIFS(Observed!AH$2:AH$2369,Observed!$A$2:$A$2369,$A667,Observed!$C$2:$C$2369,$C667)),AVERAGEIFS(Observed!AH$2:AH$2369,Observed!$A$2:$A$2369,$A667,Observed!$C$2:$C$2369,$C667),"")</f>
        <v/>
      </c>
      <c r="AI667" s="41" t="str">
        <f>IF(ISNUMBER(AVERAGEIFS(Observed!AI$2:AI$2369,Observed!$A$2:$A$2369,$A667,Observed!$C$2:$C$2369,$C667)),AVERAGEIFS(Observed!AI$2:AI$2369,Observed!$A$2:$A$2369,$A667,Observed!$C$2:$C$2369,$C667),"")</f>
        <v/>
      </c>
      <c r="AJ667" s="41" t="str">
        <f>IF(ISNUMBER(AVERAGEIFS(Observed!AJ$2:AJ$2369,Observed!$A$2:$A$2369,$A667,Observed!$C$2:$C$2369,$C667)),AVERAGEIFS(Observed!AJ$2:AJ$2369,Observed!$A$2:$A$2369,$A667,Observed!$C$2:$C$2369,$C667),"")</f>
        <v/>
      </c>
      <c r="AK667" s="40" t="str">
        <f>IF(ISNUMBER(AVERAGEIFS(Observed!AK$2:AK$2369,Observed!$A$2:$A$2369,$A667,Observed!$C$2:$C$2369,$C667)),AVERAGEIFS(Observed!AK$2:AK$2369,Observed!$A$2:$A$2369,$A667,Observed!$C$2:$C$2369,$C667),"")</f>
        <v/>
      </c>
      <c r="AL667" s="41" t="str">
        <f>IF(ISNUMBER(AVERAGEIFS(Observed!AL$2:AL$2369,Observed!$A$2:$A$2369,$A667,Observed!$C$2:$C$2369,$C667)),AVERAGEIFS(Observed!AL$2:AL$2369,Observed!$A$2:$A$2369,$A667,Observed!$C$2:$C$2369,$C667),"")</f>
        <v/>
      </c>
      <c r="AM667" s="40" t="str">
        <f>IF(ISNUMBER(AVERAGEIFS(Observed!AM$2:AM$2369,Observed!$A$2:$A$2369,$A667,Observed!$C$2:$C$2369,$C667)),AVERAGEIFS(Observed!AM$2:AM$2369,Observed!$A$2:$A$2369,$A667,Observed!$C$2:$C$2369,$C667),"")</f>
        <v/>
      </c>
      <c r="AN667" s="40" t="str">
        <f>IF(ISNUMBER(AVERAGEIFS(Observed!AN$2:AN$2369,Observed!$A$2:$A$2369,$A667,Observed!$C$2:$C$2369,$C667)),AVERAGEIFS(Observed!AN$2:AN$2369,Observed!$A$2:$A$2369,$A667,Observed!$C$2:$C$2369,$C667),"")</f>
        <v/>
      </c>
      <c r="AO667" s="40" t="str">
        <f>IF(ISNUMBER(AVERAGEIFS(Observed!AO$2:AO$2369,Observed!$A$2:$A$2369,$A667,Observed!$C$2:$C$2369,$C667)),AVERAGEIFS(Observed!AO$2:AO$2369,Observed!$A$2:$A$2369,$A667,Observed!$C$2:$C$2369,$C667),"")</f>
        <v/>
      </c>
      <c r="AP667" s="41" t="str">
        <f>IF(ISNUMBER(AVERAGEIFS(Observed!AP$2:AP$2369,Observed!$A$2:$A$2369,$A667,Observed!$C$2:$C$2369,$C667)),AVERAGEIFS(Observed!AP$2:AP$2369,Observed!$A$2:$A$2369,$A667,Observed!$C$2:$C$2369,$C667),"")</f>
        <v/>
      </c>
      <c r="AQ667" s="40" t="str">
        <f>IF(ISNUMBER(AVERAGEIFS(Observed!AQ$2:AQ$2369,Observed!$A$2:$A$2369,$A667,Observed!$C$2:$C$2369,$C667)),AVERAGEIFS(Observed!AQ$2:AQ$2369,Observed!$A$2:$A$2369,$A667,Observed!$C$2:$C$2369,$C667),"")</f>
        <v/>
      </c>
      <c r="AR667" s="40" t="str">
        <f>IF(ISNUMBER(AVERAGEIFS(Observed!AR$2:AR$2369,Observed!$A$2:$A$2369,$A667,Observed!$C$2:$C$2369,$C667)),AVERAGEIFS(Observed!AR$2:AR$2369,Observed!$A$2:$A$2369,$A667,Observed!$C$2:$C$2369,$C667),"")</f>
        <v/>
      </c>
      <c r="AS667" s="3">
        <f>COUNTIFS(Observed!$A$2:$A$2369,$A667,Observed!$C$2:$C$2369,$C667)</f>
        <v>3</v>
      </c>
      <c r="AT667" s="3">
        <f t="shared" si="10"/>
        <v>1</v>
      </c>
    </row>
    <row r="668" spans="1:46" x14ac:dyDescent="0.25">
      <c r="A668" t="s">
        <v>70</v>
      </c>
      <c r="B668" t="s">
        <v>68</v>
      </c>
      <c r="C668" s="7">
        <v>42356</v>
      </c>
      <c r="D668" t="s">
        <v>101</v>
      </c>
      <c r="F668">
        <v>100</v>
      </c>
      <c r="J668" t="s">
        <v>97</v>
      </c>
      <c r="K668" t="s">
        <v>58</v>
      </c>
      <c r="L668">
        <v>8</v>
      </c>
      <c r="M668" t="s">
        <v>74</v>
      </c>
      <c r="N668" s="39">
        <f>IF(ISNUMBER(AVERAGEIFS(Observed!N$2:N$2369,Observed!$A$2:$A$2369,$A668,Observed!$C$2:$C$2369,$C668)),AVERAGEIFS(Observed!N$2:N$2369,Observed!$A$2:$A$2369,$A668,Observed!$C$2:$C$2369,$C668),"")</f>
        <v>831.26666666666677</v>
      </c>
      <c r="O668" s="40">
        <f>IF(ISNUMBER(AVERAGEIFS(Observed!O$2:O$2369,Observed!$A$2:$A$2369,$A668,Observed!$C$2:$C$2369,$C668)),AVERAGEIFS(Observed!O$2:O$2369,Observed!$A$2:$A$2369,$A668,Observed!$C$2:$C$2369,$C668),"")</f>
        <v>83.126666666666665</v>
      </c>
      <c r="P668" s="40" t="str">
        <f>IF(ISNUMBER(AVERAGEIFS(Observed!P$2:P$2369,Observed!$A$2:$A$2369,$A668,Observed!$C$2:$C$2369,$C668)),AVERAGEIFS(Observed!P$2:P$2369,Observed!$A$2:$A$2369,$A668,Observed!$C$2:$C$2369,$C668),"")</f>
        <v/>
      </c>
      <c r="Q668" s="40" t="str">
        <f>IF(ISNUMBER(AVERAGEIFS(Observed!Q$2:Q$2369,Observed!$A$2:$A$2369,$A668,Observed!$C$2:$C$2369,$C668)),AVERAGEIFS(Observed!Q$2:Q$2369,Observed!$A$2:$A$2369,$A668,Observed!$C$2:$C$2369,$C668),"")</f>
        <v/>
      </c>
      <c r="R668" s="40" t="str">
        <f>IF(ISNUMBER(AVERAGEIFS(Observed!R$2:R$2369,Observed!$A$2:$A$2369,$A668,Observed!$C$2:$C$2369,$C668)),AVERAGEIFS(Observed!R$2:R$2369,Observed!$A$2:$A$2369,$A668,Observed!$C$2:$C$2369,$C668),"")</f>
        <v/>
      </c>
      <c r="S668" s="41" t="str">
        <f>IF(ISNUMBER(AVERAGEIFS(Observed!S$2:S$2369,Observed!$A$2:$A$2369,$A668,Observed!$C$2:$C$2369,$C668)),AVERAGEIFS(Observed!S$2:S$2369,Observed!$A$2:$A$2369,$A668,Observed!$C$2:$C$2369,$C668),"")</f>
        <v/>
      </c>
      <c r="T668" s="41" t="str">
        <f>IF(ISNUMBER(AVERAGEIFS(Observed!T$2:T$2369,Observed!$A$2:$A$2369,$A668,Observed!$C$2:$C$2369,$C668)),AVERAGEIFS(Observed!T$2:T$2369,Observed!$A$2:$A$2369,$A668,Observed!$C$2:$C$2369,$C668),"")</f>
        <v/>
      </c>
      <c r="U668" s="41" t="str">
        <f>IF(ISNUMBER(AVERAGEIFS(Observed!U$2:U$2369,Observed!$A$2:$A$2369,$A668,Observed!$C$2:$C$2369,$C668)),AVERAGEIFS(Observed!U$2:U$2369,Observed!$A$2:$A$2369,$A668,Observed!$C$2:$C$2369,$C668),"")</f>
        <v/>
      </c>
      <c r="V668" s="40" t="str">
        <f>IF(ISNUMBER(AVERAGEIFS(Observed!V$2:V$2369,Observed!$A$2:$A$2369,$A668,Observed!$C$2:$C$2369,$C668)),AVERAGEIFS(Observed!V$2:V$2369,Observed!$A$2:$A$2369,$A668,Observed!$C$2:$C$2369,$C668),"")</f>
        <v/>
      </c>
      <c r="W668" s="8" t="str">
        <f>IF(ISNUMBER(AVERAGEIFS(Observed!W$2:W$2369,Observed!$A$2:$A$2369,$A668,Observed!$C$2:$C$2369,$C668)),AVERAGEIFS(Observed!W$2:W$2369,Observed!$A$2:$A$2369,$A668,Observed!$C$2:$C$2369,$C668),"")</f>
        <v/>
      </c>
      <c r="X668" s="8" t="str">
        <f>IF(ISNUMBER(AVERAGEIFS(Observed!X$2:X$2369,Observed!$A$2:$A$2369,$A668,Observed!$C$2:$C$2369,$C668)),AVERAGEIFS(Observed!X$2:X$2369,Observed!$A$2:$A$2369,$A668,Observed!$C$2:$C$2369,$C668),"")</f>
        <v/>
      </c>
      <c r="Y668" s="40" t="str">
        <f>IF(ISNUMBER(AVERAGEIFS(Observed!Y$2:Y$2369,Observed!$A$2:$A$2369,$A668,Observed!$C$2:$C$2369,$C668)),AVERAGEIFS(Observed!Y$2:Y$2369,Observed!$A$2:$A$2369,$A668,Observed!$C$2:$C$2369,$C668),"")</f>
        <v/>
      </c>
      <c r="Z668" s="40" t="str">
        <f>IF(ISNUMBER(AVERAGEIFS(Observed!Z$2:Z$2369,Observed!$A$2:$A$2369,$A668,Observed!$C$2:$C$2369,$C668)),AVERAGEIFS(Observed!Z$2:Z$2369,Observed!$A$2:$A$2369,$A668,Observed!$C$2:$C$2369,$C668),"")</f>
        <v/>
      </c>
      <c r="AA668" s="40" t="str">
        <f>IF(ISNUMBER(AVERAGEIFS(Observed!AA$2:AA$2369,Observed!$A$2:$A$2369,$A668,Observed!$C$2:$C$2369,$C668)),AVERAGEIFS(Observed!AA$2:AA$2369,Observed!$A$2:$A$2369,$A668,Observed!$C$2:$C$2369,$C668),"")</f>
        <v/>
      </c>
      <c r="AB668" s="40" t="str">
        <f>IF(ISNUMBER(AVERAGEIFS(Observed!AB$2:AB$2369,Observed!$A$2:$A$2369,$A668,Observed!$C$2:$C$2369,$C668)),AVERAGEIFS(Observed!AB$2:AB$2369,Observed!$A$2:$A$2369,$A668,Observed!$C$2:$C$2369,$C668),"")</f>
        <v/>
      </c>
      <c r="AC668" s="40" t="str">
        <f>IF(ISNUMBER(AVERAGEIFS(Observed!AC$2:AC$2369,Observed!$A$2:$A$2369,$A668,Observed!$C$2:$C$2369,$C668)),AVERAGEIFS(Observed!AC$2:AC$2369,Observed!$A$2:$A$2369,$A668,Observed!$C$2:$C$2369,$C668),"")</f>
        <v/>
      </c>
      <c r="AD668" s="40" t="str">
        <f>IF(ISNUMBER(AVERAGEIFS(Observed!AD$2:AD$2369,Observed!$A$2:$A$2369,$A668,Observed!$C$2:$C$2369,$C668)),AVERAGEIFS(Observed!AD$2:AD$2369,Observed!$A$2:$A$2369,$A668,Observed!$C$2:$C$2369,$C668),"")</f>
        <v/>
      </c>
      <c r="AE668" s="40" t="str">
        <f>IF(ISNUMBER(AVERAGEIFS(Observed!AE$2:AE$2369,Observed!$A$2:$A$2369,$A668,Observed!$C$2:$C$2369,$C668)),AVERAGEIFS(Observed!AE$2:AE$2369,Observed!$A$2:$A$2369,$A668,Observed!$C$2:$C$2369,$C668),"")</f>
        <v/>
      </c>
      <c r="AF668" s="40" t="str">
        <f>IF(ISNUMBER(AVERAGEIFS(Observed!AF$2:AF$2369,Observed!$A$2:$A$2369,$A668,Observed!$C$2:$C$2369,$C668)),AVERAGEIFS(Observed!AF$2:AF$2369,Observed!$A$2:$A$2369,$A668,Observed!$C$2:$C$2369,$C668),"")</f>
        <v/>
      </c>
      <c r="AG668" s="40" t="str">
        <f>IF(ISNUMBER(AVERAGEIFS(Observed!AG$2:AG$2369,Observed!$A$2:$A$2369,$A668,Observed!$C$2:$C$2369,$C668)),AVERAGEIFS(Observed!AG$2:AG$2369,Observed!$A$2:$A$2369,$A668,Observed!$C$2:$C$2369,$C668),"")</f>
        <v/>
      </c>
      <c r="AH668" s="41" t="str">
        <f>IF(ISNUMBER(AVERAGEIFS(Observed!AH$2:AH$2369,Observed!$A$2:$A$2369,$A668,Observed!$C$2:$C$2369,$C668)),AVERAGEIFS(Observed!AH$2:AH$2369,Observed!$A$2:$A$2369,$A668,Observed!$C$2:$C$2369,$C668),"")</f>
        <v/>
      </c>
      <c r="AI668" s="41" t="str">
        <f>IF(ISNUMBER(AVERAGEIFS(Observed!AI$2:AI$2369,Observed!$A$2:$A$2369,$A668,Observed!$C$2:$C$2369,$C668)),AVERAGEIFS(Observed!AI$2:AI$2369,Observed!$A$2:$A$2369,$A668,Observed!$C$2:$C$2369,$C668),"")</f>
        <v/>
      </c>
      <c r="AJ668" s="41" t="str">
        <f>IF(ISNUMBER(AVERAGEIFS(Observed!AJ$2:AJ$2369,Observed!$A$2:$A$2369,$A668,Observed!$C$2:$C$2369,$C668)),AVERAGEIFS(Observed!AJ$2:AJ$2369,Observed!$A$2:$A$2369,$A668,Observed!$C$2:$C$2369,$C668),"")</f>
        <v/>
      </c>
      <c r="AK668" s="40" t="str">
        <f>IF(ISNUMBER(AVERAGEIFS(Observed!AK$2:AK$2369,Observed!$A$2:$A$2369,$A668,Observed!$C$2:$C$2369,$C668)),AVERAGEIFS(Observed!AK$2:AK$2369,Observed!$A$2:$A$2369,$A668,Observed!$C$2:$C$2369,$C668),"")</f>
        <v/>
      </c>
      <c r="AL668" s="41" t="str">
        <f>IF(ISNUMBER(AVERAGEIFS(Observed!AL$2:AL$2369,Observed!$A$2:$A$2369,$A668,Observed!$C$2:$C$2369,$C668)),AVERAGEIFS(Observed!AL$2:AL$2369,Observed!$A$2:$A$2369,$A668,Observed!$C$2:$C$2369,$C668),"")</f>
        <v/>
      </c>
      <c r="AM668" s="40" t="str">
        <f>IF(ISNUMBER(AVERAGEIFS(Observed!AM$2:AM$2369,Observed!$A$2:$A$2369,$A668,Observed!$C$2:$C$2369,$C668)),AVERAGEIFS(Observed!AM$2:AM$2369,Observed!$A$2:$A$2369,$A668,Observed!$C$2:$C$2369,$C668),"")</f>
        <v/>
      </c>
      <c r="AN668" s="40" t="str">
        <f>IF(ISNUMBER(AVERAGEIFS(Observed!AN$2:AN$2369,Observed!$A$2:$A$2369,$A668,Observed!$C$2:$C$2369,$C668)),AVERAGEIFS(Observed!AN$2:AN$2369,Observed!$A$2:$A$2369,$A668,Observed!$C$2:$C$2369,$C668),"")</f>
        <v/>
      </c>
      <c r="AO668" s="40" t="str">
        <f>IF(ISNUMBER(AVERAGEIFS(Observed!AO$2:AO$2369,Observed!$A$2:$A$2369,$A668,Observed!$C$2:$C$2369,$C668)),AVERAGEIFS(Observed!AO$2:AO$2369,Observed!$A$2:$A$2369,$A668,Observed!$C$2:$C$2369,$C668),"")</f>
        <v/>
      </c>
      <c r="AP668" s="41" t="str">
        <f>IF(ISNUMBER(AVERAGEIFS(Observed!AP$2:AP$2369,Observed!$A$2:$A$2369,$A668,Observed!$C$2:$C$2369,$C668)),AVERAGEIFS(Observed!AP$2:AP$2369,Observed!$A$2:$A$2369,$A668,Observed!$C$2:$C$2369,$C668),"")</f>
        <v/>
      </c>
      <c r="AQ668" s="40" t="str">
        <f>IF(ISNUMBER(AVERAGEIFS(Observed!AQ$2:AQ$2369,Observed!$A$2:$A$2369,$A668,Observed!$C$2:$C$2369,$C668)),AVERAGEIFS(Observed!AQ$2:AQ$2369,Observed!$A$2:$A$2369,$A668,Observed!$C$2:$C$2369,$C668),"")</f>
        <v/>
      </c>
      <c r="AR668" s="40" t="str">
        <f>IF(ISNUMBER(AVERAGEIFS(Observed!AR$2:AR$2369,Observed!$A$2:$A$2369,$A668,Observed!$C$2:$C$2369,$C668)),AVERAGEIFS(Observed!AR$2:AR$2369,Observed!$A$2:$A$2369,$A668,Observed!$C$2:$C$2369,$C668),"")</f>
        <v/>
      </c>
      <c r="AS668" s="3">
        <f>COUNTIFS(Observed!$A$2:$A$2369,$A668,Observed!$C$2:$C$2369,$C668)</f>
        <v>3</v>
      </c>
      <c r="AT668" s="3">
        <f t="shared" si="10"/>
        <v>1</v>
      </c>
    </row>
    <row r="669" spans="1:46" x14ac:dyDescent="0.25">
      <c r="A669" t="s">
        <v>67</v>
      </c>
      <c r="B669" t="s">
        <v>68</v>
      </c>
      <c r="C669" s="7">
        <v>42356</v>
      </c>
      <c r="D669" t="s">
        <v>101</v>
      </c>
      <c r="F669">
        <v>200</v>
      </c>
      <c r="J669" t="s">
        <v>97</v>
      </c>
      <c r="K669" t="s">
        <v>58</v>
      </c>
      <c r="L669">
        <v>8</v>
      </c>
      <c r="M669" t="s">
        <v>74</v>
      </c>
      <c r="N669" s="39">
        <f>IF(ISNUMBER(AVERAGEIFS(Observed!N$2:N$2369,Observed!$A$2:$A$2369,$A669,Observed!$C$2:$C$2369,$C669)),AVERAGEIFS(Observed!N$2:N$2369,Observed!$A$2:$A$2369,$A669,Observed!$C$2:$C$2369,$C669),"")</f>
        <v>745.26666666666677</v>
      </c>
      <c r="O669" s="40">
        <f>IF(ISNUMBER(AVERAGEIFS(Observed!O$2:O$2369,Observed!$A$2:$A$2369,$A669,Observed!$C$2:$C$2369,$C669)),AVERAGEIFS(Observed!O$2:O$2369,Observed!$A$2:$A$2369,$A669,Observed!$C$2:$C$2369,$C669),"")</f>
        <v>74.526666666666657</v>
      </c>
      <c r="P669" s="40" t="str">
        <f>IF(ISNUMBER(AVERAGEIFS(Observed!P$2:P$2369,Observed!$A$2:$A$2369,$A669,Observed!$C$2:$C$2369,$C669)),AVERAGEIFS(Observed!P$2:P$2369,Observed!$A$2:$A$2369,$A669,Observed!$C$2:$C$2369,$C669),"")</f>
        <v/>
      </c>
      <c r="Q669" s="40" t="str">
        <f>IF(ISNUMBER(AVERAGEIFS(Observed!Q$2:Q$2369,Observed!$A$2:$A$2369,$A669,Observed!$C$2:$C$2369,$C669)),AVERAGEIFS(Observed!Q$2:Q$2369,Observed!$A$2:$A$2369,$A669,Observed!$C$2:$C$2369,$C669),"")</f>
        <v/>
      </c>
      <c r="R669" s="40" t="str">
        <f>IF(ISNUMBER(AVERAGEIFS(Observed!R$2:R$2369,Observed!$A$2:$A$2369,$A669,Observed!$C$2:$C$2369,$C669)),AVERAGEIFS(Observed!R$2:R$2369,Observed!$A$2:$A$2369,$A669,Observed!$C$2:$C$2369,$C669),"")</f>
        <v/>
      </c>
      <c r="S669" s="41" t="str">
        <f>IF(ISNUMBER(AVERAGEIFS(Observed!S$2:S$2369,Observed!$A$2:$A$2369,$A669,Observed!$C$2:$C$2369,$C669)),AVERAGEIFS(Observed!S$2:S$2369,Observed!$A$2:$A$2369,$A669,Observed!$C$2:$C$2369,$C669),"")</f>
        <v/>
      </c>
      <c r="T669" s="41" t="str">
        <f>IF(ISNUMBER(AVERAGEIFS(Observed!T$2:T$2369,Observed!$A$2:$A$2369,$A669,Observed!$C$2:$C$2369,$C669)),AVERAGEIFS(Observed!T$2:T$2369,Observed!$A$2:$A$2369,$A669,Observed!$C$2:$C$2369,$C669),"")</f>
        <v/>
      </c>
      <c r="U669" s="41" t="str">
        <f>IF(ISNUMBER(AVERAGEIFS(Observed!U$2:U$2369,Observed!$A$2:$A$2369,$A669,Observed!$C$2:$C$2369,$C669)),AVERAGEIFS(Observed!U$2:U$2369,Observed!$A$2:$A$2369,$A669,Observed!$C$2:$C$2369,$C669),"")</f>
        <v/>
      </c>
      <c r="V669" s="40" t="str">
        <f>IF(ISNUMBER(AVERAGEIFS(Observed!V$2:V$2369,Observed!$A$2:$A$2369,$A669,Observed!$C$2:$C$2369,$C669)),AVERAGEIFS(Observed!V$2:V$2369,Observed!$A$2:$A$2369,$A669,Observed!$C$2:$C$2369,$C669),"")</f>
        <v/>
      </c>
      <c r="W669" s="8" t="str">
        <f>IF(ISNUMBER(AVERAGEIFS(Observed!W$2:W$2369,Observed!$A$2:$A$2369,$A669,Observed!$C$2:$C$2369,$C669)),AVERAGEIFS(Observed!W$2:W$2369,Observed!$A$2:$A$2369,$A669,Observed!$C$2:$C$2369,$C669),"")</f>
        <v/>
      </c>
      <c r="X669" s="8" t="str">
        <f>IF(ISNUMBER(AVERAGEIFS(Observed!X$2:X$2369,Observed!$A$2:$A$2369,$A669,Observed!$C$2:$C$2369,$C669)),AVERAGEIFS(Observed!X$2:X$2369,Observed!$A$2:$A$2369,$A669,Observed!$C$2:$C$2369,$C669),"")</f>
        <v/>
      </c>
      <c r="Y669" s="40" t="str">
        <f>IF(ISNUMBER(AVERAGEIFS(Observed!Y$2:Y$2369,Observed!$A$2:$A$2369,$A669,Observed!$C$2:$C$2369,$C669)),AVERAGEIFS(Observed!Y$2:Y$2369,Observed!$A$2:$A$2369,$A669,Observed!$C$2:$C$2369,$C669),"")</f>
        <v/>
      </c>
      <c r="Z669" s="40" t="str">
        <f>IF(ISNUMBER(AVERAGEIFS(Observed!Z$2:Z$2369,Observed!$A$2:$A$2369,$A669,Observed!$C$2:$C$2369,$C669)),AVERAGEIFS(Observed!Z$2:Z$2369,Observed!$A$2:$A$2369,$A669,Observed!$C$2:$C$2369,$C669),"")</f>
        <v/>
      </c>
      <c r="AA669" s="40" t="str">
        <f>IF(ISNUMBER(AVERAGEIFS(Observed!AA$2:AA$2369,Observed!$A$2:$A$2369,$A669,Observed!$C$2:$C$2369,$C669)),AVERAGEIFS(Observed!AA$2:AA$2369,Observed!$A$2:$A$2369,$A669,Observed!$C$2:$C$2369,$C669),"")</f>
        <v/>
      </c>
      <c r="AB669" s="40" t="str">
        <f>IF(ISNUMBER(AVERAGEIFS(Observed!AB$2:AB$2369,Observed!$A$2:$A$2369,$A669,Observed!$C$2:$C$2369,$C669)),AVERAGEIFS(Observed!AB$2:AB$2369,Observed!$A$2:$A$2369,$A669,Observed!$C$2:$C$2369,$C669),"")</f>
        <v/>
      </c>
      <c r="AC669" s="40" t="str">
        <f>IF(ISNUMBER(AVERAGEIFS(Observed!AC$2:AC$2369,Observed!$A$2:$A$2369,$A669,Observed!$C$2:$C$2369,$C669)),AVERAGEIFS(Observed!AC$2:AC$2369,Observed!$A$2:$A$2369,$A669,Observed!$C$2:$C$2369,$C669),"")</f>
        <v/>
      </c>
      <c r="AD669" s="40" t="str">
        <f>IF(ISNUMBER(AVERAGEIFS(Observed!AD$2:AD$2369,Observed!$A$2:$A$2369,$A669,Observed!$C$2:$C$2369,$C669)),AVERAGEIFS(Observed!AD$2:AD$2369,Observed!$A$2:$A$2369,$A669,Observed!$C$2:$C$2369,$C669),"")</f>
        <v/>
      </c>
      <c r="AE669" s="40" t="str">
        <f>IF(ISNUMBER(AVERAGEIFS(Observed!AE$2:AE$2369,Observed!$A$2:$A$2369,$A669,Observed!$C$2:$C$2369,$C669)),AVERAGEIFS(Observed!AE$2:AE$2369,Observed!$A$2:$A$2369,$A669,Observed!$C$2:$C$2369,$C669),"")</f>
        <v/>
      </c>
      <c r="AF669" s="40" t="str">
        <f>IF(ISNUMBER(AVERAGEIFS(Observed!AF$2:AF$2369,Observed!$A$2:$A$2369,$A669,Observed!$C$2:$C$2369,$C669)),AVERAGEIFS(Observed!AF$2:AF$2369,Observed!$A$2:$A$2369,$A669,Observed!$C$2:$C$2369,$C669),"")</f>
        <v/>
      </c>
      <c r="AG669" s="40" t="str">
        <f>IF(ISNUMBER(AVERAGEIFS(Observed!AG$2:AG$2369,Observed!$A$2:$A$2369,$A669,Observed!$C$2:$C$2369,$C669)),AVERAGEIFS(Observed!AG$2:AG$2369,Observed!$A$2:$A$2369,$A669,Observed!$C$2:$C$2369,$C669),"")</f>
        <v/>
      </c>
      <c r="AH669" s="41" t="str">
        <f>IF(ISNUMBER(AVERAGEIFS(Observed!AH$2:AH$2369,Observed!$A$2:$A$2369,$A669,Observed!$C$2:$C$2369,$C669)),AVERAGEIFS(Observed!AH$2:AH$2369,Observed!$A$2:$A$2369,$A669,Observed!$C$2:$C$2369,$C669),"")</f>
        <v/>
      </c>
      <c r="AI669" s="41" t="str">
        <f>IF(ISNUMBER(AVERAGEIFS(Observed!AI$2:AI$2369,Observed!$A$2:$A$2369,$A669,Observed!$C$2:$C$2369,$C669)),AVERAGEIFS(Observed!AI$2:AI$2369,Observed!$A$2:$A$2369,$A669,Observed!$C$2:$C$2369,$C669),"")</f>
        <v/>
      </c>
      <c r="AJ669" s="41" t="str">
        <f>IF(ISNUMBER(AVERAGEIFS(Observed!AJ$2:AJ$2369,Observed!$A$2:$A$2369,$A669,Observed!$C$2:$C$2369,$C669)),AVERAGEIFS(Observed!AJ$2:AJ$2369,Observed!$A$2:$A$2369,$A669,Observed!$C$2:$C$2369,$C669),"")</f>
        <v/>
      </c>
      <c r="AK669" s="40" t="str">
        <f>IF(ISNUMBER(AVERAGEIFS(Observed!AK$2:AK$2369,Observed!$A$2:$A$2369,$A669,Observed!$C$2:$C$2369,$C669)),AVERAGEIFS(Observed!AK$2:AK$2369,Observed!$A$2:$A$2369,$A669,Observed!$C$2:$C$2369,$C669),"")</f>
        <v/>
      </c>
      <c r="AL669" s="41" t="str">
        <f>IF(ISNUMBER(AVERAGEIFS(Observed!AL$2:AL$2369,Observed!$A$2:$A$2369,$A669,Observed!$C$2:$C$2369,$C669)),AVERAGEIFS(Observed!AL$2:AL$2369,Observed!$A$2:$A$2369,$A669,Observed!$C$2:$C$2369,$C669),"")</f>
        <v/>
      </c>
      <c r="AM669" s="40" t="str">
        <f>IF(ISNUMBER(AVERAGEIFS(Observed!AM$2:AM$2369,Observed!$A$2:$A$2369,$A669,Observed!$C$2:$C$2369,$C669)),AVERAGEIFS(Observed!AM$2:AM$2369,Observed!$A$2:$A$2369,$A669,Observed!$C$2:$C$2369,$C669),"")</f>
        <v/>
      </c>
      <c r="AN669" s="40" t="str">
        <f>IF(ISNUMBER(AVERAGEIFS(Observed!AN$2:AN$2369,Observed!$A$2:$A$2369,$A669,Observed!$C$2:$C$2369,$C669)),AVERAGEIFS(Observed!AN$2:AN$2369,Observed!$A$2:$A$2369,$A669,Observed!$C$2:$C$2369,$C669),"")</f>
        <v/>
      </c>
      <c r="AO669" s="40" t="str">
        <f>IF(ISNUMBER(AVERAGEIFS(Observed!AO$2:AO$2369,Observed!$A$2:$A$2369,$A669,Observed!$C$2:$C$2369,$C669)),AVERAGEIFS(Observed!AO$2:AO$2369,Observed!$A$2:$A$2369,$A669,Observed!$C$2:$C$2369,$C669),"")</f>
        <v/>
      </c>
      <c r="AP669" s="41" t="str">
        <f>IF(ISNUMBER(AVERAGEIFS(Observed!AP$2:AP$2369,Observed!$A$2:$A$2369,$A669,Observed!$C$2:$C$2369,$C669)),AVERAGEIFS(Observed!AP$2:AP$2369,Observed!$A$2:$A$2369,$A669,Observed!$C$2:$C$2369,$C669),"")</f>
        <v/>
      </c>
      <c r="AQ669" s="40" t="str">
        <f>IF(ISNUMBER(AVERAGEIFS(Observed!AQ$2:AQ$2369,Observed!$A$2:$A$2369,$A669,Observed!$C$2:$C$2369,$C669)),AVERAGEIFS(Observed!AQ$2:AQ$2369,Observed!$A$2:$A$2369,$A669,Observed!$C$2:$C$2369,$C669),"")</f>
        <v/>
      </c>
      <c r="AR669" s="40" t="str">
        <f>IF(ISNUMBER(AVERAGEIFS(Observed!AR$2:AR$2369,Observed!$A$2:$A$2369,$A669,Observed!$C$2:$C$2369,$C669)),AVERAGEIFS(Observed!AR$2:AR$2369,Observed!$A$2:$A$2369,$A669,Observed!$C$2:$C$2369,$C669),"")</f>
        <v/>
      </c>
      <c r="AS669" s="3">
        <f>COUNTIFS(Observed!$A$2:$A$2369,$A669,Observed!$C$2:$C$2369,$C669)</f>
        <v>3</v>
      </c>
      <c r="AT669" s="3">
        <f t="shared" si="10"/>
        <v>1</v>
      </c>
    </row>
    <row r="670" spans="1:46" x14ac:dyDescent="0.25">
      <c r="A670" t="s">
        <v>73</v>
      </c>
      <c r="B670" t="s">
        <v>68</v>
      </c>
      <c r="C670" s="7">
        <v>42356</v>
      </c>
      <c r="D670" t="s">
        <v>101</v>
      </c>
      <c r="F670">
        <v>350</v>
      </c>
      <c r="J670" t="s">
        <v>97</v>
      </c>
      <c r="K670" t="s">
        <v>58</v>
      </c>
      <c r="L670">
        <v>8</v>
      </c>
      <c r="M670" t="s">
        <v>74</v>
      </c>
      <c r="N670" s="39">
        <f>IF(ISNUMBER(AVERAGEIFS(Observed!N$2:N$2369,Observed!$A$2:$A$2369,$A670,Observed!$C$2:$C$2369,$C670)),AVERAGEIFS(Observed!N$2:N$2369,Observed!$A$2:$A$2369,$A670,Observed!$C$2:$C$2369,$C670),"")</f>
        <v>785.4</v>
      </c>
      <c r="O670" s="40">
        <f>IF(ISNUMBER(AVERAGEIFS(Observed!O$2:O$2369,Observed!$A$2:$A$2369,$A670,Observed!$C$2:$C$2369,$C670)),AVERAGEIFS(Observed!O$2:O$2369,Observed!$A$2:$A$2369,$A670,Observed!$C$2:$C$2369,$C670),"")</f>
        <v>78.540000000000006</v>
      </c>
      <c r="P670" s="40" t="str">
        <f>IF(ISNUMBER(AVERAGEIFS(Observed!P$2:P$2369,Observed!$A$2:$A$2369,$A670,Observed!$C$2:$C$2369,$C670)),AVERAGEIFS(Observed!P$2:P$2369,Observed!$A$2:$A$2369,$A670,Observed!$C$2:$C$2369,$C670),"")</f>
        <v/>
      </c>
      <c r="Q670" s="40" t="str">
        <f>IF(ISNUMBER(AVERAGEIFS(Observed!Q$2:Q$2369,Observed!$A$2:$A$2369,$A670,Observed!$C$2:$C$2369,$C670)),AVERAGEIFS(Observed!Q$2:Q$2369,Observed!$A$2:$A$2369,$A670,Observed!$C$2:$C$2369,$C670),"")</f>
        <v/>
      </c>
      <c r="R670" s="40" t="str">
        <f>IF(ISNUMBER(AVERAGEIFS(Observed!R$2:R$2369,Observed!$A$2:$A$2369,$A670,Observed!$C$2:$C$2369,$C670)),AVERAGEIFS(Observed!R$2:R$2369,Observed!$A$2:$A$2369,$A670,Observed!$C$2:$C$2369,$C670),"")</f>
        <v/>
      </c>
      <c r="S670" s="41" t="str">
        <f>IF(ISNUMBER(AVERAGEIFS(Observed!S$2:S$2369,Observed!$A$2:$A$2369,$A670,Observed!$C$2:$C$2369,$C670)),AVERAGEIFS(Observed!S$2:S$2369,Observed!$A$2:$A$2369,$A670,Observed!$C$2:$C$2369,$C670),"")</f>
        <v/>
      </c>
      <c r="T670" s="41" t="str">
        <f>IF(ISNUMBER(AVERAGEIFS(Observed!T$2:T$2369,Observed!$A$2:$A$2369,$A670,Observed!$C$2:$C$2369,$C670)),AVERAGEIFS(Observed!T$2:T$2369,Observed!$A$2:$A$2369,$A670,Observed!$C$2:$C$2369,$C670),"")</f>
        <v/>
      </c>
      <c r="U670" s="41" t="str">
        <f>IF(ISNUMBER(AVERAGEIFS(Observed!U$2:U$2369,Observed!$A$2:$A$2369,$A670,Observed!$C$2:$C$2369,$C670)),AVERAGEIFS(Observed!U$2:U$2369,Observed!$A$2:$A$2369,$A670,Observed!$C$2:$C$2369,$C670),"")</f>
        <v/>
      </c>
      <c r="V670" s="40" t="str">
        <f>IF(ISNUMBER(AVERAGEIFS(Observed!V$2:V$2369,Observed!$A$2:$A$2369,$A670,Observed!$C$2:$C$2369,$C670)),AVERAGEIFS(Observed!V$2:V$2369,Observed!$A$2:$A$2369,$A670,Observed!$C$2:$C$2369,$C670),"")</f>
        <v/>
      </c>
      <c r="W670" s="8" t="str">
        <f>IF(ISNUMBER(AVERAGEIFS(Observed!W$2:W$2369,Observed!$A$2:$A$2369,$A670,Observed!$C$2:$C$2369,$C670)),AVERAGEIFS(Observed!W$2:W$2369,Observed!$A$2:$A$2369,$A670,Observed!$C$2:$C$2369,$C670),"")</f>
        <v/>
      </c>
      <c r="X670" s="8" t="str">
        <f>IF(ISNUMBER(AVERAGEIFS(Observed!X$2:X$2369,Observed!$A$2:$A$2369,$A670,Observed!$C$2:$C$2369,$C670)),AVERAGEIFS(Observed!X$2:X$2369,Observed!$A$2:$A$2369,$A670,Observed!$C$2:$C$2369,$C670),"")</f>
        <v/>
      </c>
      <c r="Y670" s="40" t="str">
        <f>IF(ISNUMBER(AVERAGEIFS(Observed!Y$2:Y$2369,Observed!$A$2:$A$2369,$A670,Observed!$C$2:$C$2369,$C670)),AVERAGEIFS(Observed!Y$2:Y$2369,Observed!$A$2:$A$2369,$A670,Observed!$C$2:$C$2369,$C670),"")</f>
        <v/>
      </c>
      <c r="Z670" s="40" t="str">
        <f>IF(ISNUMBER(AVERAGEIFS(Observed!Z$2:Z$2369,Observed!$A$2:$A$2369,$A670,Observed!$C$2:$C$2369,$C670)),AVERAGEIFS(Observed!Z$2:Z$2369,Observed!$A$2:$A$2369,$A670,Observed!$C$2:$C$2369,$C670),"")</f>
        <v/>
      </c>
      <c r="AA670" s="40" t="str">
        <f>IF(ISNUMBER(AVERAGEIFS(Observed!AA$2:AA$2369,Observed!$A$2:$A$2369,$A670,Observed!$C$2:$C$2369,$C670)),AVERAGEIFS(Observed!AA$2:AA$2369,Observed!$A$2:$A$2369,$A670,Observed!$C$2:$C$2369,$C670),"")</f>
        <v/>
      </c>
      <c r="AB670" s="40" t="str">
        <f>IF(ISNUMBER(AVERAGEIFS(Observed!AB$2:AB$2369,Observed!$A$2:$A$2369,$A670,Observed!$C$2:$C$2369,$C670)),AVERAGEIFS(Observed!AB$2:AB$2369,Observed!$A$2:$A$2369,$A670,Observed!$C$2:$C$2369,$C670),"")</f>
        <v/>
      </c>
      <c r="AC670" s="40" t="str">
        <f>IF(ISNUMBER(AVERAGEIFS(Observed!AC$2:AC$2369,Observed!$A$2:$A$2369,$A670,Observed!$C$2:$C$2369,$C670)),AVERAGEIFS(Observed!AC$2:AC$2369,Observed!$A$2:$A$2369,$A670,Observed!$C$2:$C$2369,$C670),"")</f>
        <v/>
      </c>
      <c r="AD670" s="40" t="str">
        <f>IF(ISNUMBER(AVERAGEIFS(Observed!AD$2:AD$2369,Observed!$A$2:$A$2369,$A670,Observed!$C$2:$C$2369,$C670)),AVERAGEIFS(Observed!AD$2:AD$2369,Observed!$A$2:$A$2369,$A670,Observed!$C$2:$C$2369,$C670),"")</f>
        <v/>
      </c>
      <c r="AE670" s="40" t="str">
        <f>IF(ISNUMBER(AVERAGEIFS(Observed!AE$2:AE$2369,Observed!$A$2:$A$2369,$A670,Observed!$C$2:$C$2369,$C670)),AVERAGEIFS(Observed!AE$2:AE$2369,Observed!$A$2:$A$2369,$A670,Observed!$C$2:$C$2369,$C670),"")</f>
        <v/>
      </c>
      <c r="AF670" s="40" t="str">
        <f>IF(ISNUMBER(AVERAGEIFS(Observed!AF$2:AF$2369,Observed!$A$2:$A$2369,$A670,Observed!$C$2:$C$2369,$C670)),AVERAGEIFS(Observed!AF$2:AF$2369,Observed!$A$2:$A$2369,$A670,Observed!$C$2:$C$2369,$C670),"")</f>
        <v/>
      </c>
      <c r="AG670" s="40" t="str">
        <f>IF(ISNUMBER(AVERAGEIFS(Observed!AG$2:AG$2369,Observed!$A$2:$A$2369,$A670,Observed!$C$2:$C$2369,$C670)),AVERAGEIFS(Observed!AG$2:AG$2369,Observed!$A$2:$A$2369,$A670,Observed!$C$2:$C$2369,$C670),"")</f>
        <v/>
      </c>
      <c r="AH670" s="41" t="str">
        <f>IF(ISNUMBER(AVERAGEIFS(Observed!AH$2:AH$2369,Observed!$A$2:$A$2369,$A670,Observed!$C$2:$C$2369,$C670)),AVERAGEIFS(Observed!AH$2:AH$2369,Observed!$A$2:$A$2369,$A670,Observed!$C$2:$C$2369,$C670),"")</f>
        <v/>
      </c>
      <c r="AI670" s="41" t="str">
        <f>IF(ISNUMBER(AVERAGEIFS(Observed!AI$2:AI$2369,Observed!$A$2:$A$2369,$A670,Observed!$C$2:$C$2369,$C670)),AVERAGEIFS(Observed!AI$2:AI$2369,Observed!$A$2:$A$2369,$A670,Observed!$C$2:$C$2369,$C670),"")</f>
        <v/>
      </c>
      <c r="AJ670" s="41" t="str">
        <f>IF(ISNUMBER(AVERAGEIFS(Observed!AJ$2:AJ$2369,Observed!$A$2:$A$2369,$A670,Observed!$C$2:$C$2369,$C670)),AVERAGEIFS(Observed!AJ$2:AJ$2369,Observed!$A$2:$A$2369,$A670,Observed!$C$2:$C$2369,$C670),"")</f>
        <v/>
      </c>
      <c r="AK670" s="40" t="str">
        <f>IF(ISNUMBER(AVERAGEIFS(Observed!AK$2:AK$2369,Observed!$A$2:$A$2369,$A670,Observed!$C$2:$C$2369,$C670)),AVERAGEIFS(Observed!AK$2:AK$2369,Observed!$A$2:$A$2369,$A670,Observed!$C$2:$C$2369,$C670),"")</f>
        <v/>
      </c>
      <c r="AL670" s="41" t="str">
        <f>IF(ISNUMBER(AVERAGEIFS(Observed!AL$2:AL$2369,Observed!$A$2:$A$2369,$A670,Observed!$C$2:$C$2369,$C670)),AVERAGEIFS(Observed!AL$2:AL$2369,Observed!$A$2:$A$2369,$A670,Observed!$C$2:$C$2369,$C670),"")</f>
        <v/>
      </c>
      <c r="AM670" s="40" t="str">
        <f>IF(ISNUMBER(AVERAGEIFS(Observed!AM$2:AM$2369,Observed!$A$2:$A$2369,$A670,Observed!$C$2:$C$2369,$C670)),AVERAGEIFS(Observed!AM$2:AM$2369,Observed!$A$2:$A$2369,$A670,Observed!$C$2:$C$2369,$C670),"")</f>
        <v/>
      </c>
      <c r="AN670" s="40" t="str">
        <f>IF(ISNUMBER(AVERAGEIFS(Observed!AN$2:AN$2369,Observed!$A$2:$A$2369,$A670,Observed!$C$2:$C$2369,$C670)),AVERAGEIFS(Observed!AN$2:AN$2369,Observed!$A$2:$A$2369,$A670,Observed!$C$2:$C$2369,$C670),"")</f>
        <v/>
      </c>
      <c r="AO670" s="40" t="str">
        <f>IF(ISNUMBER(AVERAGEIFS(Observed!AO$2:AO$2369,Observed!$A$2:$A$2369,$A670,Observed!$C$2:$C$2369,$C670)),AVERAGEIFS(Observed!AO$2:AO$2369,Observed!$A$2:$A$2369,$A670,Observed!$C$2:$C$2369,$C670),"")</f>
        <v/>
      </c>
      <c r="AP670" s="41" t="str">
        <f>IF(ISNUMBER(AVERAGEIFS(Observed!AP$2:AP$2369,Observed!$A$2:$A$2369,$A670,Observed!$C$2:$C$2369,$C670)),AVERAGEIFS(Observed!AP$2:AP$2369,Observed!$A$2:$A$2369,$A670,Observed!$C$2:$C$2369,$C670),"")</f>
        <v/>
      </c>
      <c r="AQ670" s="40" t="str">
        <f>IF(ISNUMBER(AVERAGEIFS(Observed!AQ$2:AQ$2369,Observed!$A$2:$A$2369,$A670,Observed!$C$2:$C$2369,$C670)),AVERAGEIFS(Observed!AQ$2:AQ$2369,Observed!$A$2:$A$2369,$A670,Observed!$C$2:$C$2369,$C670),"")</f>
        <v/>
      </c>
      <c r="AR670" s="40" t="str">
        <f>IF(ISNUMBER(AVERAGEIFS(Observed!AR$2:AR$2369,Observed!$A$2:$A$2369,$A670,Observed!$C$2:$C$2369,$C670)),AVERAGEIFS(Observed!AR$2:AR$2369,Observed!$A$2:$A$2369,$A670,Observed!$C$2:$C$2369,$C670),"")</f>
        <v/>
      </c>
      <c r="AS670" s="3">
        <f>COUNTIFS(Observed!$A$2:$A$2369,$A670,Observed!$C$2:$C$2369,$C670)</f>
        <v>3</v>
      </c>
      <c r="AT670" s="3">
        <f t="shared" si="10"/>
        <v>1</v>
      </c>
    </row>
    <row r="671" spans="1:46" x14ac:dyDescent="0.25">
      <c r="A671" t="s">
        <v>72</v>
      </c>
      <c r="B671" t="s">
        <v>68</v>
      </c>
      <c r="C671" s="7">
        <v>42356</v>
      </c>
      <c r="D671" t="s">
        <v>101</v>
      </c>
      <c r="F671">
        <v>500</v>
      </c>
      <c r="J671" t="s">
        <v>97</v>
      </c>
      <c r="K671" t="s">
        <v>58</v>
      </c>
      <c r="L671">
        <v>8</v>
      </c>
      <c r="M671" t="s">
        <v>74</v>
      </c>
      <c r="N671" s="39">
        <f>IF(ISNUMBER(AVERAGEIFS(Observed!N$2:N$2369,Observed!$A$2:$A$2369,$A671,Observed!$C$2:$C$2369,$C671)),AVERAGEIFS(Observed!N$2:N$2369,Observed!$A$2:$A$2369,$A671,Observed!$C$2:$C$2369,$C671),"")</f>
        <v>728.06666666666661</v>
      </c>
      <c r="O671" s="40">
        <f>IF(ISNUMBER(AVERAGEIFS(Observed!O$2:O$2369,Observed!$A$2:$A$2369,$A671,Observed!$C$2:$C$2369,$C671)),AVERAGEIFS(Observed!O$2:O$2369,Observed!$A$2:$A$2369,$A671,Observed!$C$2:$C$2369,$C671),"")</f>
        <v>72.806666666666658</v>
      </c>
      <c r="P671" s="40" t="str">
        <f>IF(ISNUMBER(AVERAGEIFS(Observed!P$2:P$2369,Observed!$A$2:$A$2369,$A671,Observed!$C$2:$C$2369,$C671)),AVERAGEIFS(Observed!P$2:P$2369,Observed!$A$2:$A$2369,$A671,Observed!$C$2:$C$2369,$C671),"")</f>
        <v/>
      </c>
      <c r="Q671" s="40" t="str">
        <f>IF(ISNUMBER(AVERAGEIFS(Observed!Q$2:Q$2369,Observed!$A$2:$A$2369,$A671,Observed!$C$2:$C$2369,$C671)),AVERAGEIFS(Observed!Q$2:Q$2369,Observed!$A$2:$A$2369,$A671,Observed!$C$2:$C$2369,$C671),"")</f>
        <v/>
      </c>
      <c r="R671" s="40" t="str">
        <f>IF(ISNUMBER(AVERAGEIFS(Observed!R$2:R$2369,Observed!$A$2:$A$2369,$A671,Observed!$C$2:$C$2369,$C671)),AVERAGEIFS(Observed!R$2:R$2369,Observed!$A$2:$A$2369,$A671,Observed!$C$2:$C$2369,$C671),"")</f>
        <v/>
      </c>
      <c r="S671" s="41" t="str">
        <f>IF(ISNUMBER(AVERAGEIFS(Observed!S$2:S$2369,Observed!$A$2:$A$2369,$A671,Observed!$C$2:$C$2369,$C671)),AVERAGEIFS(Observed!S$2:S$2369,Observed!$A$2:$A$2369,$A671,Observed!$C$2:$C$2369,$C671),"")</f>
        <v/>
      </c>
      <c r="T671" s="41" t="str">
        <f>IF(ISNUMBER(AVERAGEIFS(Observed!T$2:T$2369,Observed!$A$2:$A$2369,$A671,Observed!$C$2:$C$2369,$C671)),AVERAGEIFS(Observed!T$2:T$2369,Observed!$A$2:$A$2369,$A671,Observed!$C$2:$C$2369,$C671),"")</f>
        <v/>
      </c>
      <c r="U671" s="41" t="str">
        <f>IF(ISNUMBER(AVERAGEIFS(Observed!U$2:U$2369,Observed!$A$2:$A$2369,$A671,Observed!$C$2:$C$2369,$C671)),AVERAGEIFS(Observed!U$2:U$2369,Observed!$A$2:$A$2369,$A671,Observed!$C$2:$C$2369,$C671),"")</f>
        <v/>
      </c>
      <c r="V671" s="40" t="str">
        <f>IF(ISNUMBER(AVERAGEIFS(Observed!V$2:V$2369,Observed!$A$2:$A$2369,$A671,Observed!$C$2:$C$2369,$C671)),AVERAGEIFS(Observed!V$2:V$2369,Observed!$A$2:$A$2369,$A671,Observed!$C$2:$C$2369,$C671),"")</f>
        <v/>
      </c>
      <c r="W671" s="8" t="str">
        <f>IF(ISNUMBER(AVERAGEIFS(Observed!W$2:W$2369,Observed!$A$2:$A$2369,$A671,Observed!$C$2:$C$2369,$C671)),AVERAGEIFS(Observed!W$2:W$2369,Observed!$A$2:$A$2369,$A671,Observed!$C$2:$C$2369,$C671),"")</f>
        <v/>
      </c>
      <c r="X671" s="8" t="str">
        <f>IF(ISNUMBER(AVERAGEIFS(Observed!X$2:X$2369,Observed!$A$2:$A$2369,$A671,Observed!$C$2:$C$2369,$C671)),AVERAGEIFS(Observed!X$2:X$2369,Observed!$A$2:$A$2369,$A671,Observed!$C$2:$C$2369,$C671),"")</f>
        <v/>
      </c>
      <c r="Y671" s="40" t="str">
        <f>IF(ISNUMBER(AVERAGEIFS(Observed!Y$2:Y$2369,Observed!$A$2:$A$2369,$A671,Observed!$C$2:$C$2369,$C671)),AVERAGEIFS(Observed!Y$2:Y$2369,Observed!$A$2:$A$2369,$A671,Observed!$C$2:$C$2369,$C671),"")</f>
        <v/>
      </c>
      <c r="Z671" s="40" t="str">
        <f>IF(ISNUMBER(AVERAGEIFS(Observed!Z$2:Z$2369,Observed!$A$2:$A$2369,$A671,Observed!$C$2:$C$2369,$C671)),AVERAGEIFS(Observed!Z$2:Z$2369,Observed!$A$2:$A$2369,$A671,Observed!$C$2:$C$2369,$C671),"")</f>
        <v/>
      </c>
      <c r="AA671" s="40" t="str">
        <f>IF(ISNUMBER(AVERAGEIFS(Observed!AA$2:AA$2369,Observed!$A$2:$A$2369,$A671,Observed!$C$2:$C$2369,$C671)),AVERAGEIFS(Observed!AA$2:AA$2369,Observed!$A$2:$A$2369,$A671,Observed!$C$2:$C$2369,$C671),"")</f>
        <v/>
      </c>
      <c r="AB671" s="40" t="str">
        <f>IF(ISNUMBER(AVERAGEIFS(Observed!AB$2:AB$2369,Observed!$A$2:$A$2369,$A671,Observed!$C$2:$C$2369,$C671)),AVERAGEIFS(Observed!AB$2:AB$2369,Observed!$A$2:$A$2369,$A671,Observed!$C$2:$C$2369,$C671),"")</f>
        <v/>
      </c>
      <c r="AC671" s="40" t="str">
        <f>IF(ISNUMBER(AVERAGEIFS(Observed!AC$2:AC$2369,Observed!$A$2:$A$2369,$A671,Observed!$C$2:$C$2369,$C671)),AVERAGEIFS(Observed!AC$2:AC$2369,Observed!$A$2:$A$2369,$A671,Observed!$C$2:$C$2369,$C671),"")</f>
        <v/>
      </c>
      <c r="AD671" s="40" t="str">
        <f>IF(ISNUMBER(AVERAGEIFS(Observed!AD$2:AD$2369,Observed!$A$2:$A$2369,$A671,Observed!$C$2:$C$2369,$C671)),AVERAGEIFS(Observed!AD$2:AD$2369,Observed!$A$2:$A$2369,$A671,Observed!$C$2:$C$2369,$C671),"")</f>
        <v/>
      </c>
      <c r="AE671" s="40" t="str">
        <f>IF(ISNUMBER(AVERAGEIFS(Observed!AE$2:AE$2369,Observed!$A$2:$A$2369,$A671,Observed!$C$2:$C$2369,$C671)),AVERAGEIFS(Observed!AE$2:AE$2369,Observed!$A$2:$A$2369,$A671,Observed!$C$2:$C$2369,$C671),"")</f>
        <v/>
      </c>
      <c r="AF671" s="40" t="str">
        <f>IF(ISNUMBER(AVERAGEIFS(Observed!AF$2:AF$2369,Observed!$A$2:$A$2369,$A671,Observed!$C$2:$C$2369,$C671)),AVERAGEIFS(Observed!AF$2:AF$2369,Observed!$A$2:$A$2369,$A671,Observed!$C$2:$C$2369,$C671),"")</f>
        <v/>
      </c>
      <c r="AG671" s="40" t="str">
        <f>IF(ISNUMBER(AVERAGEIFS(Observed!AG$2:AG$2369,Observed!$A$2:$A$2369,$A671,Observed!$C$2:$C$2369,$C671)),AVERAGEIFS(Observed!AG$2:AG$2369,Observed!$A$2:$A$2369,$A671,Observed!$C$2:$C$2369,$C671),"")</f>
        <v/>
      </c>
      <c r="AH671" s="41" t="str">
        <f>IF(ISNUMBER(AVERAGEIFS(Observed!AH$2:AH$2369,Observed!$A$2:$A$2369,$A671,Observed!$C$2:$C$2369,$C671)),AVERAGEIFS(Observed!AH$2:AH$2369,Observed!$A$2:$A$2369,$A671,Observed!$C$2:$C$2369,$C671),"")</f>
        <v/>
      </c>
      <c r="AI671" s="41" t="str">
        <f>IF(ISNUMBER(AVERAGEIFS(Observed!AI$2:AI$2369,Observed!$A$2:$A$2369,$A671,Observed!$C$2:$C$2369,$C671)),AVERAGEIFS(Observed!AI$2:AI$2369,Observed!$A$2:$A$2369,$A671,Observed!$C$2:$C$2369,$C671),"")</f>
        <v/>
      </c>
      <c r="AJ671" s="41" t="str">
        <f>IF(ISNUMBER(AVERAGEIFS(Observed!AJ$2:AJ$2369,Observed!$A$2:$A$2369,$A671,Observed!$C$2:$C$2369,$C671)),AVERAGEIFS(Observed!AJ$2:AJ$2369,Observed!$A$2:$A$2369,$A671,Observed!$C$2:$C$2369,$C671),"")</f>
        <v/>
      </c>
      <c r="AK671" s="40" t="str">
        <f>IF(ISNUMBER(AVERAGEIFS(Observed!AK$2:AK$2369,Observed!$A$2:$A$2369,$A671,Observed!$C$2:$C$2369,$C671)),AVERAGEIFS(Observed!AK$2:AK$2369,Observed!$A$2:$A$2369,$A671,Observed!$C$2:$C$2369,$C671),"")</f>
        <v/>
      </c>
      <c r="AL671" s="41" t="str">
        <f>IF(ISNUMBER(AVERAGEIFS(Observed!AL$2:AL$2369,Observed!$A$2:$A$2369,$A671,Observed!$C$2:$C$2369,$C671)),AVERAGEIFS(Observed!AL$2:AL$2369,Observed!$A$2:$A$2369,$A671,Observed!$C$2:$C$2369,$C671),"")</f>
        <v/>
      </c>
      <c r="AM671" s="40" t="str">
        <f>IF(ISNUMBER(AVERAGEIFS(Observed!AM$2:AM$2369,Observed!$A$2:$A$2369,$A671,Observed!$C$2:$C$2369,$C671)),AVERAGEIFS(Observed!AM$2:AM$2369,Observed!$A$2:$A$2369,$A671,Observed!$C$2:$C$2369,$C671),"")</f>
        <v/>
      </c>
      <c r="AN671" s="40" t="str">
        <f>IF(ISNUMBER(AVERAGEIFS(Observed!AN$2:AN$2369,Observed!$A$2:$A$2369,$A671,Observed!$C$2:$C$2369,$C671)),AVERAGEIFS(Observed!AN$2:AN$2369,Observed!$A$2:$A$2369,$A671,Observed!$C$2:$C$2369,$C671),"")</f>
        <v/>
      </c>
      <c r="AO671" s="40" t="str">
        <f>IF(ISNUMBER(AVERAGEIFS(Observed!AO$2:AO$2369,Observed!$A$2:$A$2369,$A671,Observed!$C$2:$C$2369,$C671)),AVERAGEIFS(Observed!AO$2:AO$2369,Observed!$A$2:$A$2369,$A671,Observed!$C$2:$C$2369,$C671),"")</f>
        <v/>
      </c>
      <c r="AP671" s="41" t="str">
        <f>IF(ISNUMBER(AVERAGEIFS(Observed!AP$2:AP$2369,Observed!$A$2:$A$2369,$A671,Observed!$C$2:$C$2369,$C671)),AVERAGEIFS(Observed!AP$2:AP$2369,Observed!$A$2:$A$2369,$A671,Observed!$C$2:$C$2369,$C671),"")</f>
        <v/>
      </c>
      <c r="AQ671" s="40" t="str">
        <f>IF(ISNUMBER(AVERAGEIFS(Observed!AQ$2:AQ$2369,Observed!$A$2:$A$2369,$A671,Observed!$C$2:$C$2369,$C671)),AVERAGEIFS(Observed!AQ$2:AQ$2369,Observed!$A$2:$A$2369,$A671,Observed!$C$2:$C$2369,$C671),"")</f>
        <v/>
      </c>
      <c r="AR671" s="40" t="str">
        <f>IF(ISNUMBER(AVERAGEIFS(Observed!AR$2:AR$2369,Observed!$A$2:$A$2369,$A671,Observed!$C$2:$C$2369,$C671)),AVERAGEIFS(Observed!AR$2:AR$2369,Observed!$A$2:$A$2369,$A671,Observed!$C$2:$C$2369,$C671),"")</f>
        <v/>
      </c>
      <c r="AS671" s="3">
        <f>COUNTIFS(Observed!$A$2:$A$2369,$A671,Observed!$C$2:$C$2369,$C671)</f>
        <v>3</v>
      </c>
      <c r="AT671" s="3">
        <f t="shared" si="10"/>
        <v>1</v>
      </c>
    </row>
    <row r="672" spans="1:46" x14ac:dyDescent="0.25">
      <c r="A672" t="s">
        <v>69</v>
      </c>
      <c r="B672" t="s">
        <v>68</v>
      </c>
      <c r="C672" s="7">
        <v>42381</v>
      </c>
      <c r="D672" t="s">
        <v>101</v>
      </c>
      <c r="F672">
        <v>0</v>
      </c>
      <c r="J672" t="s">
        <v>97</v>
      </c>
      <c r="K672" t="s">
        <v>58</v>
      </c>
      <c r="L672">
        <v>8</v>
      </c>
      <c r="M672" t="s">
        <v>77</v>
      </c>
      <c r="N672" s="39">
        <f>IF(ISNUMBER(AVERAGEIFS(Observed!N$2:N$2369,Observed!$A$2:$A$2369,$A672,Observed!$C$2:$C$2369,$C672)),AVERAGEIFS(Observed!N$2:N$2369,Observed!$A$2:$A$2369,$A672,Observed!$C$2:$C$2369,$C672),"")</f>
        <v>1450.4666666666669</v>
      </c>
      <c r="O672" s="40">
        <f>IF(ISNUMBER(AVERAGEIFS(Observed!O$2:O$2369,Observed!$A$2:$A$2369,$A672,Observed!$C$2:$C$2369,$C672)),AVERAGEIFS(Observed!O$2:O$2369,Observed!$A$2:$A$2369,$A672,Observed!$C$2:$C$2369,$C672),"")</f>
        <v>145.04666666666668</v>
      </c>
      <c r="P672" s="40" t="str">
        <f>IF(ISNUMBER(AVERAGEIFS(Observed!P$2:P$2369,Observed!$A$2:$A$2369,$A672,Observed!$C$2:$C$2369,$C672)),AVERAGEIFS(Observed!P$2:P$2369,Observed!$A$2:$A$2369,$A672,Observed!$C$2:$C$2369,$C672),"")</f>
        <v/>
      </c>
      <c r="Q672" s="40" t="str">
        <f>IF(ISNUMBER(AVERAGEIFS(Observed!Q$2:Q$2369,Observed!$A$2:$A$2369,$A672,Observed!$C$2:$C$2369,$C672)),AVERAGEIFS(Observed!Q$2:Q$2369,Observed!$A$2:$A$2369,$A672,Observed!$C$2:$C$2369,$C672),"")</f>
        <v/>
      </c>
      <c r="R672" s="40" t="str">
        <f>IF(ISNUMBER(AVERAGEIFS(Observed!R$2:R$2369,Observed!$A$2:$A$2369,$A672,Observed!$C$2:$C$2369,$C672)),AVERAGEIFS(Observed!R$2:R$2369,Observed!$A$2:$A$2369,$A672,Observed!$C$2:$C$2369,$C672),"")</f>
        <v/>
      </c>
      <c r="S672" s="41" t="str">
        <f>IF(ISNUMBER(AVERAGEIFS(Observed!S$2:S$2369,Observed!$A$2:$A$2369,$A672,Observed!$C$2:$C$2369,$C672)),AVERAGEIFS(Observed!S$2:S$2369,Observed!$A$2:$A$2369,$A672,Observed!$C$2:$C$2369,$C672),"")</f>
        <v/>
      </c>
      <c r="T672" s="41" t="str">
        <f>IF(ISNUMBER(AVERAGEIFS(Observed!T$2:T$2369,Observed!$A$2:$A$2369,$A672,Observed!$C$2:$C$2369,$C672)),AVERAGEIFS(Observed!T$2:T$2369,Observed!$A$2:$A$2369,$A672,Observed!$C$2:$C$2369,$C672),"")</f>
        <v/>
      </c>
      <c r="U672" s="41" t="str">
        <f>IF(ISNUMBER(AVERAGEIFS(Observed!U$2:U$2369,Observed!$A$2:$A$2369,$A672,Observed!$C$2:$C$2369,$C672)),AVERAGEIFS(Observed!U$2:U$2369,Observed!$A$2:$A$2369,$A672,Observed!$C$2:$C$2369,$C672),"")</f>
        <v/>
      </c>
      <c r="V672" s="40" t="str">
        <f>IF(ISNUMBER(AVERAGEIFS(Observed!V$2:V$2369,Observed!$A$2:$A$2369,$A672,Observed!$C$2:$C$2369,$C672)),AVERAGEIFS(Observed!V$2:V$2369,Observed!$A$2:$A$2369,$A672,Observed!$C$2:$C$2369,$C672),"")</f>
        <v/>
      </c>
      <c r="W672" s="8" t="str">
        <f>IF(ISNUMBER(AVERAGEIFS(Observed!W$2:W$2369,Observed!$A$2:$A$2369,$A672,Observed!$C$2:$C$2369,$C672)),AVERAGEIFS(Observed!W$2:W$2369,Observed!$A$2:$A$2369,$A672,Observed!$C$2:$C$2369,$C672),"")</f>
        <v/>
      </c>
      <c r="X672" s="8" t="str">
        <f>IF(ISNUMBER(AVERAGEIFS(Observed!X$2:X$2369,Observed!$A$2:$A$2369,$A672,Observed!$C$2:$C$2369,$C672)),AVERAGEIFS(Observed!X$2:X$2369,Observed!$A$2:$A$2369,$A672,Observed!$C$2:$C$2369,$C672),"")</f>
        <v/>
      </c>
      <c r="Y672" s="40" t="str">
        <f>IF(ISNUMBER(AVERAGEIFS(Observed!Y$2:Y$2369,Observed!$A$2:$A$2369,$A672,Observed!$C$2:$C$2369,$C672)),AVERAGEIFS(Observed!Y$2:Y$2369,Observed!$A$2:$A$2369,$A672,Observed!$C$2:$C$2369,$C672),"")</f>
        <v/>
      </c>
      <c r="Z672" s="40" t="str">
        <f>IF(ISNUMBER(AVERAGEIFS(Observed!Z$2:Z$2369,Observed!$A$2:$A$2369,$A672,Observed!$C$2:$C$2369,$C672)),AVERAGEIFS(Observed!Z$2:Z$2369,Observed!$A$2:$A$2369,$A672,Observed!$C$2:$C$2369,$C672),"")</f>
        <v/>
      </c>
      <c r="AA672" s="40" t="str">
        <f>IF(ISNUMBER(AVERAGEIFS(Observed!AA$2:AA$2369,Observed!$A$2:$A$2369,$A672,Observed!$C$2:$C$2369,$C672)),AVERAGEIFS(Observed!AA$2:AA$2369,Observed!$A$2:$A$2369,$A672,Observed!$C$2:$C$2369,$C672),"")</f>
        <v/>
      </c>
      <c r="AB672" s="40" t="str">
        <f>IF(ISNUMBER(AVERAGEIFS(Observed!AB$2:AB$2369,Observed!$A$2:$A$2369,$A672,Observed!$C$2:$C$2369,$C672)),AVERAGEIFS(Observed!AB$2:AB$2369,Observed!$A$2:$A$2369,$A672,Observed!$C$2:$C$2369,$C672),"")</f>
        <v/>
      </c>
      <c r="AC672" s="40" t="str">
        <f>IF(ISNUMBER(AVERAGEIFS(Observed!AC$2:AC$2369,Observed!$A$2:$A$2369,$A672,Observed!$C$2:$C$2369,$C672)),AVERAGEIFS(Observed!AC$2:AC$2369,Observed!$A$2:$A$2369,$A672,Observed!$C$2:$C$2369,$C672),"")</f>
        <v/>
      </c>
      <c r="AD672" s="40" t="str">
        <f>IF(ISNUMBER(AVERAGEIFS(Observed!AD$2:AD$2369,Observed!$A$2:$A$2369,$A672,Observed!$C$2:$C$2369,$C672)),AVERAGEIFS(Observed!AD$2:AD$2369,Observed!$A$2:$A$2369,$A672,Observed!$C$2:$C$2369,$C672),"")</f>
        <v/>
      </c>
      <c r="AE672" s="40" t="str">
        <f>IF(ISNUMBER(AVERAGEIFS(Observed!AE$2:AE$2369,Observed!$A$2:$A$2369,$A672,Observed!$C$2:$C$2369,$C672)),AVERAGEIFS(Observed!AE$2:AE$2369,Observed!$A$2:$A$2369,$A672,Observed!$C$2:$C$2369,$C672),"")</f>
        <v/>
      </c>
      <c r="AF672" s="40" t="str">
        <f>IF(ISNUMBER(AVERAGEIFS(Observed!AF$2:AF$2369,Observed!$A$2:$A$2369,$A672,Observed!$C$2:$C$2369,$C672)),AVERAGEIFS(Observed!AF$2:AF$2369,Observed!$A$2:$A$2369,$A672,Observed!$C$2:$C$2369,$C672),"")</f>
        <v/>
      </c>
      <c r="AG672" s="40" t="str">
        <f>IF(ISNUMBER(AVERAGEIFS(Observed!AG$2:AG$2369,Observed!$A$2:$A$2369,$A672,Observed!$C$2:$C$2369,$C672)),AVERAGEIFS(Observed!AG$2:AG$2369,Observed!$A$2:$A$2369,$A672,Observed!$C$2:$C$2369,$C672),"")</f>
        <v/>
      </c>
      <c r="AH672" s="41" t="str">
        <f>IF(ISNUMBER(AVERAGEIFS(Observed!AH$2:AH$2369,Observed!$A$2:$A$2369,$A672,Observed!$C$2:$C$2369,$C672)),AVERAGEIFS(Observed!AH$2:AH$2369,Observed!$A$2:$A$2369,$A672,Observed!$C$2:$C$2369,$C672),"")</f>
        <v/>
      </c>
      <c r="AI672" s="41" t="str">
        <f>IF(ISNUMBER(AVERAGEIFS(Observed!AI$2:AI$2369,Observed!$A$2:$A$2369,$A672,Observed!$C$2:$C$2369,$C672)),AVERAGEIFS(Observed!AI$2:AI$2369,Observed!$A$2:$A$2369,$A672,Observed!$C$2:$C$2369,$C672),"")</f>
        <v/>
      </c>
      <c r="AJ672" s="41" t="str">
        <f>IF(ISNUMBER(AVERAGEIFS(Observed!AJ$2:AJ$2369,Observed!$A$2:$A$2369,$A672,Observed!$C$2:$C$2369,$C672)),AVERAGEIFS(Observed!AJ$2:AJ$2369,Observed!$A$2:$A$2369,$A672,Observed!$C$2:$C$2369,$C672),"")</f>
        <v/>
      </c>
      <c r="AK672" s="40" t="str">
        <f>IF(ISNUMBER(AVERAGEIFS(Observed!AK$2:AK$2369,Observed!$A$2:$A$2369,$A672,Observed!$C$2:$C$2369,$C672)),AVERAGEIFS(Observed!AK$2:AK$2369,Observed!$A$2:$A$2369,$A672,Observed!$C$2:$C$2369,$C672),"")</f>
        <v/>
      </c>
      <c r="AL672" s="41" t="str">
        <f>IF(ISNUMBER(AVERAGEIFS(Observed!AL$2:AL$2369,Observed!$A$2:$A$2369,$A672,Observed!$C$2:$C$2369,$C672)),AVERAGEIFS(Observed!AL$2:AL$2369,Observed!$A$2:$A$2369,$A672,Observed!$C$2:$C$2369,$C672),"")</f>
        <v/>
      </c>
      <c r="AM672" s="40" t="str">
        <f>IF(ISNUMBER(AVERAGEIFS(Observed!AM$2:AM$2369,Observed!$A$2:$A$2369,$A672,Observed!$C$2:$C$2369,$C672)),AVERAGEIFS(Observed!AM$2:AM$2369,Observed!$A$2:$A$2369,$A672,Observed!$C$2:$C$2369,$C672),"")</f>
        <v/>
      </c>
      <c r="AN672" s="40" t="str">
        <f>IF(ISNUMBER(AVERAGEIFS(Observed!AN$2:AN$2369,Observed!$A$2:$A$2369,$A672,Observed!$C$2:$C$2369,$C672)),AVERAGEIFS(Observed!AN$2:AN$2369,Observed!$A$2:$A$2369,$A672,Observed!$C$2:$C$2369,$C672),"")</f>
        <v/>
      </c>
      <c r="AO672" s="40" t="str">
        <f>IF(ISNUMBER(AVERAGEIFS(Observed!AO$2:AO$2369,Observed!$A$2:$A$2369,$A672,Observed!$C$2:$C$2369,$C672)),AVERAGEIFS(Observed!AO$2:AO$2369,Observed!$A$2:$A$2369,$A672,Observed!$C$2:$C$2369,$C672),"")</f>
        <v/>
      </c>
      <c r="AP672" s="41" t="str">
        <f>IF(ISNUMBER(AVERAGEIFS(Observed!AP$2:AP$2369,Observed!$A$2:$A$2369,$A672,Observed!$C$2:$C$2369,$C672)),AVERAGEIFS(Observed!AP$2:AP$2369,Observed!$A$2:$A$2369,$A672,Observed!$C$2:$C$2369,$C672),"")</f>
        <v/>
      </c>
      <c r="AQ672" s="40" t="str">
        <f>IF(ISNUMBER(AVERAGEIFS(Observed!AQ$2:AQ$2369,Observed!$A$2:$A$2369,$A672,Observed!$C$2:$C$2369,$C672)),AVERAGEIFS(Observed!AQ$2:AQ$2369,Observed!$A$2:$A$2369,$A672,Observed!$C$2:$C$2369,$C672),"")</f>
        <v/>
      </c>
      <c r="AR672" s="40" t="str">
        <f>IF(ISNUMBER(AVERAGEIFS(Observed!AR$2:AR$2369,Observed!$A$2:$A$2369,$A672,Observed!$C$2:$C$2369,$C672)),AVERAGEIFS(Observed!AR$2:AR$2369,Observed!$A$2:$A$2369,$A672,Observed!$C$2:$C$2369,$C672),"")</f>
        <v/>
      </c>
      <c r="AS672" s="3">
        <f>COUNTIFS(Observed!$A$2:$A$2369,$A672,Observed!$C$2:$C$2369,$C672)</f>
        <v>3</v>
      </c>
      <c r="AT672" s="3">
        <f t="shared" si="10"/>
        <v>1</v>
      </c>
    </row>
    <row r="673" spans="1:46" x14ac:dyDescent="0.25">
      <c r="A673" t="s">
        <v>71</v>
      </c>
      <c r="B673" t="s">
        <v>68</v>
      </c>
      <c r="C673" s="7">
        <v>42381</v>
      </c>
      <c r="D673" t="s">
        <v>101</v>
      </c>
      <c r="F673">
        <v>50</v>
      </c>
      <c r="J673" t="s">
        <v>97</v>
      </c>
      <c r="K673" t="s">
        <v>58</v>
      </c>
      <c r="L673">
        <v>8</v>
      </c>
      <c r="M673" t="s">
        <v>77</v>
      </c>
      <c r="N673" s="39">
        <f>IF(ISNUMBER(AVERAGEIFS(Observed!N$2:N$2369,Observed!$A$2:$A$2369,$A673,Observed!$C$2:$C$2369,$C673)),AVERAGEIFS(Observed!N$2:N$2369,Observed!$A$2:$A$2369,$A673,Observed!$C$2:$C$2369,$C673),"")</f>
        <v>1599.5333333333335</v>
      </c>
      <c r="O673" s="40">
        <f>IF(ISNUMBER(AVERAGEIFS(Observed!O$2:O$2369,Observed!$A$2:$A$2369,$A673,Observed!$C$2:$C$2369,$C673)),AVERAGEIFS(Observed!O$2:O$2369,Observed!$A$2:$A$2369,$A673,Observed!$C$2:$C$2369,$C673),"")</f>
        <v>159.95333333333335</v>
      </c>
      <c r="P673" s="40" t="str">
        <f>IF(ISNUMBER(AVERAGEIFS(Observed!P$2:P$2369,Observed!$A$2:$A$2369,$A673,Observed!$C$2:$C$2369,$C673)),AVERAGEIFS(Observed!P$2:P$2369,Observed!$A$2:$A$2369,$A673,Observed!$C$2:$C$2369,$C673),"")</f>
        <v/>
      </c>
      <c r="Q673" s="40" t="str">
        <f>IF(ISNUMBER(AVERAGEIFS(Observed!Q$2:Q$2369,Observed!$A$2:$A$2369,$A673,Observed!$C$2:$C$2369,$C673)),AVERAGEIFS(Observed!Q$2:Q$2369,Observed!$A$2:$A$2369,$A673,Observed!$C$2:$C$2369,$C673),"")</f>
        <v/>
      </c>
      <c r="R673" s="40" t="str">
        <f>IF(ISNUMBER(AVERAGEIFS(Observed!R$2:R$2369,Observed!$A$2:$A$2369,$A673,Observed!$C$2:$C$2369,$C673)),AVERAGEIFS(Observed!R$2:R$2369,Observed!$A$2:$A$2369,$A673,Observed!$C$2:$C$2369,$C673),"")</f>
        <v/>
      </c>
      <c r="S673" s="41" t="str">
        <f>IF(ISNUMBER(AVERAGEIFS(Observed!S$2:S$2369,Observed!$A$2:$A$2369,$A673,Observed!$C$2:$C$2369,$C673)),AVERAGEIFS(Observed!S$2:S$2369,Observed!$A$2:$A$2369,$A673,Observed!$C$2:$C$2369,$C673),"")</f>
        <v/>
      </c>
      <c r="T673" s="41" t="str">
        <f>IF(ISNUMBER(AVERAGEIFS(Observed!T$2:T$2369,Observed!$A$2:$A$2369,$A673,Observed!$C$2:$C$2369,$C673)),AVERAGEIFS(Observed!T$2:T$2369,Observed!$A$2:$A$2369,$A673,Observed!$C$2:$C$2369,$C673),"")</f>
        <v/>
      </c>
      <c r="U673" s="41" t="str">
        <f>IF(ISNUMBER(AVERAGEIFS(Observed!U$2:U$2369,Observed!$A$2:$A$2369,$A673,Observed!$C$2:$C$2369,$C673)),AVERAGEIFS(Observed!U$2:U$2369,Observed!$A$2:$A$2369,$A673,Observed!$C$2:$C$2369,$C673),"")</f>
        <v/>
      </c>
      <c r="V673" s="40" t="str">
        <f>IF(ISNUMBER(AVERAGEIFS(Observed!V$2:V$2369,Observed!$A$2:$A$2369,$A673,Observed!$C$2:$C$2369,$C673)),AVERAGEIFS(Observed!V$2:V$2369,Observed!$A$2:$A$2369,$A673,Observed!$C$2:$C$2369,$C673),"")</f>
        <v/>
      </c>
      <c r="W673" s="8" t="str">
        <f>IF(ISNUMBER(AVERAGEIFS(Observed!W$2:W$2369,Observed!$A$2:$A$2369,$A673,Observed!$C$2:$C$2369,$C673)),AVERAGEIFS(Observed!W$2:W$2369,Observed!$A$2:$A$2369,$A673,Observed!$C$2:$C$2369,$C673),"")</f>
        <v/>
      </c>
      <c r="X673" s="8" t="str">
        <f>IF(ISNUMBER(AVERAGEIFS(Observed!X$2:X$2369,Observed!$A$2:$A$2369,$A673,Observed!$C$2:$C$2369,$C673)),AVERAGEIFS(Observed!X$2:X$2369,Observed!$A$2:$A$2369,$A673,Observed!$C$2:$C$2369,$C673),"")</f>
        <v/>
      </c>
      <c r="Y673" s="40" t="str">
        <f>IF(ISNUMBER(AVERAGEIFS(Observed!Y$2:Y$2369,Observed!$A$2:$A$2369,$A673,Observed!$C$2:$C$2369,$C673)),AVERAGEIFS(Observed!Y$2:Y$2369,Observed!$A$2:$A$2369,$A673,Observed!$C$2:$C$2369,$C673),"")</f>
        <v/>
      </c>
      <c r="Z673" s="40" t="str">
        <f>IF(ISNUMBER(AVERAGEIFS(Observed!Z$2:Z$2369,Observed!$A$2:$A$2369,$A673,Observed!$C$2:$C$2369,$C673)),AVERAGEIFS(Observed!Z$2:Z$2369,Observed!$A$2:$A$2369,$A673,Observed!$C$2:$C$2369,$C673),"")</f>
        <v/>
      </c>
      <c r="AA673" s="40" t="str">
        <f>IF(ISNUMBER(AVERAGEIFS(Observed!AA$2:AA$2369,Observed!$A$2:$A$2369,$A673,Observed!$C$2:$C$2369,$C673)),AVERAGEIFS(Observed!AA$2:AA$2369,Observed!$A$2:$A$2369,$A673,Observed!$C$2:$C$2369,$C673),"")</f>
        <v/>
      </c>
      <c r="AB673" s="40" t="str">
        <f>IF(ISNUMBER(AVERAGEIFS(Observed!AB$2:AB$2369,Observed!$A$2:$A$2369,$A673,Observed!$C$2:$C$2369,$C673)),AVERAGEIFS(Observed!AB$2:AB$2369,Observed!$A$2:$A$2369,$A673,Observed!$C$2:$C$2369,$C673),"")</f>
        <v/>
      </c>
      <c r="AC673" s="40" t="str">
        <f>IF(ISNUMBER(AVERAGEIFS(Observed!AC$2:AC$2369,Observed!$A$2:$A$2369,$A673,Observed!$C$2:$C$2369,$C673)),AVERAGEIFS(Observed!AC$2:AC$2369,Observed!$A$2:$A$2369,$A673,Observed!$C$2:$C$2369,$C673),"")</f>
        <v/>
      </c>
      <c r="AD673" s="40" t="str">
        <f>IF(ISNUMBER(AVERAGEIFS(Observed!AD$2:AD$2369,Observed!$A$2:$A$2369,$A673,Observed!$C$2:$C$2369,$C673)),AVERAGEIFS(Observed!AD$2:AD$2369,Observed!$A$2:$A$2369,$A673,Observed!$C$2:$C$2369,$C673),"")</f>
        <v/>
      </c>
      <c r="AE673" s="40" t="str">
        <f>IF(ISNUMBER(AVERAGEIFS(Observed!AE$2:AE$2369,Observed!$A$2:$A$2369,$A673,Observed!$C$2:$C$2369,$C673)),AVERAGEIFS(Observed!AE$2:AE$2369,Observed!$A$2:$A$2369,$A673,Observed!$C$2:$C$2369,$C673),"")</f>
        <v/>
      </c>
      <c r="AF673" s="40" t="str">
        <f>IF(ISNUMBER(AVERAGEIFS(Observed!AF$2:AF$2369,Observed!$A$2:$A$2369,$A673,Observed!$C$2:$C$2369,$C673)),AVERAGEIFS(Observed!AF$2:AF$2369,Observed!$A$2:$A$2369,$A673,Observed!$C$2:$C$2369,$C673),"")</f>
        <v/>
      </c>
      <c r="AG673" s="40" t="str">
        <f>IF(ISNUMBER(AVERAGEIFS(Observed!AG$2:AG$2369,Observed!$A$2:$A$2369,$A673,Observed!$C$2:$C$2369,$C673)),AVERAGEIFS(Observed!AG$2:AG$2369,Observed!$A$2:$A$2369,$A673,Observed!$C$2:$C$2369,$C673),"")</f>
        <v/>
      </c>
      <c r="AH673" s="41" t="str">
        <f>IF(ISNUMBER(AVERAGEIFS(Observed!AH$2:AH$2369,Observed!$A$2:$A$2369,$A673,Observed!$C$2:$C$2369,$C673)),AVERAGEIFS(Observed!AH$2:AH$2369,Observed!$A$2:$A$2369,$A673,Observed!$C$2:$C$2369,$C673),"")</f>
        <v/>
      </c>
      <c r="AI673" s="41" t="str">
        <f>IF(ISNUMBER(AVERAGEIFS(Observed!AI$2:AI$2369,Observed!$A$2:$A$2369,$A673,Observed!$C$2:$C$2369,$C673)),AVERAGEIFS(Observed!AI$2:AI$2369,Observed!$A$2:$A$2369,$A673,Observed!$C$2:$C$2369,$C673),"")</f>
        <v/>
      </c>
      <c r="AJ673" s="41" t="str">
        <f>IF(ISNUMBER(AVERAGEIFS(Observed!AJ$2:AJ$2369,Observed!$A$2:$A$2369,$A673,Observed!$C$2:$C$2369,$C673)),AVERAGEIFS(Observed!AJ$2:AJ$2369,Observed!$A$2:$A$2369,$A673,Observed!$C$2:$C$2369,$C673),"")</f>
        <v/>
      </c>
      <c r="AK673" s="40" t="str">
        <f>IF(ISNUMBER(AVERAGEIFS(Observed!AK$2:AK$2369,Observed!$A$2:$A$2369,$A673,Observed!$C$2:$C$2369,$C673)),AVERAGEIFS(Observed!AK$2:AK$2369,Observed!$A$2:$A$2369,$A673,Observed!$C$2:$C$2369,$C673),"")</f>
        <v/>
      </c>
      <c r="AL673" s="41" t="str">
        <f>IF(ISNUMBER(AVERAGEIFS(Observed!AL$2:AL$2369,Observed!$A$2:$A$2369,$A673,Observed!$C$2:$C$2369,$C673)),AVERAGEIFS(Observed!AL$2:AL$2369,Observed!$A$2:$A$2369,$A673,Observed!$C$2:$C$2369,$C673),"")</f>
        <v/>
      </c>
      <c r="AM673" s="40" t="str">
        <f>IF(ISNUMBER(AVERAGEIFS(Observed!AM$2:AM$2369,Observed!$A$2:$A$2369,$A673,Observed!$C$2:$C$2369,$C673)),AVERAGEIFS(Observed!AM$2:AM$2369,Observed!$A$2:$A$2369,$A673,Observed!$C$2:$C$2369,$C673),"")</f>
        <v/>
      </c>
      <c r="AN673" s="40" t="str">
        <f>IF(ISNUMBER(AVERAGEIFS(Observed!AN$2:AN$2369,Observed!$A$2:$A$2369,$A673,Observed!$C$2:$C$2369,$C673)),AVERAGEIFS(Observed!AN$2:AN$2369,Observed!$A$2:$A$2369,$A673,Observed!$C$2:$C$2369,$C673),"")</f>
        <v/>
      </c>
      <c r="AO673" s="40" t="str">
        <f>IF(ISNUMBER(AVERAGEIFS(Observed!AO$2:AO$2369,Observed!$A$2:$A$2369,$A673,Observed!$C$2:$C$2369,$C673)),AVERAGEIFS(Observed!AO$2:AO$2369,Observed!$A$2:$A$2369,$A673,Observed!$C$2:$C$2369,$C673),"")</f>
        <v/>
      </c>
      <c r="AP673" s="41" t="str">
        <f>IF(ISNUMBER(AVERAGEIFS(Observed!AP$2:AP$2369,Observed!$A$2:$A$2369,$A673,Observed!$C$2:$C$2369,$C673)),AVERAGEIFS(Observed!AP$2:AP$2369,Observed!$A$2:$A$2369,$A673,Observed!$C$2:$C$2369,$C673),"")</f>
        <v/>
      </c>
      <c r="AQ673" s="40" t="str">
        <f>IF(ISNUMBER(AVERAGEIFS(Observed!AQ$2:AQ$2369,Observed!$A$2:$A$2369,$A673,Observed!$C$2:$C$2369,$C673)),AVERAGEIFS(Observed!AQ$2:AQ$2369,Observed!$A$2:$A$2369,$A673,Observed!$C$2:$C$2369,$C673),"")</f>
        <v/>
      </c>
      <c r="AR673" s="40" t="str">
        <f>IF(ISNUMBER(AVERAGEIFS(Observed!AR$2:AR$2369,Observed!$A$2:$A$2369,$A673,Observed!$C$2:$C$2369,$C673)),AVERAGEIFS(Observed!AR$2:AR$2369,Observed!$A$2:$A$2369,$A673,Observed!$C$2:$C$2369,$C673),"")</f>
        <v/>
      </c>
      <c r="AS673" s="3">
        <f>COUNTIFS(Observed!$A$2:$A$2369,$A673,Observed!$C$2:$C$2369,$C673)</f>
        <v>3</v>
      </c>
      <c r="AT673" s="3">
        <f t="shared" si="10"/>
        <v>1</v>
      </c>
    </row>
    <row r="674" spans="1:46" x14ac:dyDescent="0.25">
      <c r="A674" t="s">
        <v>70</v>
      </c>
      <c r="B674" t="s">
        <v>68</v>
      </c>
      <c r="C674" s="7">
        <v>42381</v>
      </c>
      <c r="D674" t="s">
        <v>101</v>
      </c>
      <c r="F674">
        <v>100</v>
      </c>
      <c r="J674" t="s">
        <v>97</v>
      </c>
      <c r="K674" t="s">
        <v>58</v>
      </c>
      <c r="L674">
        <v>8</v>
      </c>
      <c r="M674" t="s">
        <v>77</v>
      </c>
      <c r="N674" s="39">
        <f>IF(ISNUMBER(AVERAGEIFS(Observed!N$2:N$2369,Observed!$A$2:$A$2369,$A674,Observed!$C$2:$C$2369,$C674)),AVERAGEIFS(Observed!N$2:N$2369,Observed!$A$2:$A$2369,$A674,Observed!$C$2:$C$2369,$C674),"")</f>
        <v>1788.7333333333333</v>
      </c>
      <c r="O674" s="40">
        <f>IF(ISNUMBER(AVERAGEIFS(Observed!O$2:O$2369,Observed!$A$2:$A$2369,$A674,Observed!$C$2:$C$2369,$C674)),AVERAGEIFS(Observed!O$2:O$2369,Observed!$A$2:$A$2369,$A674,Observed!$C$2:$C$2369,$C674),"")</f>
        <v>178.87333333333333</v>
      </c>
      <c r="P674" s="40" t="str">
        <f>IF(ISNUMBER(AVERAGEIFS(Observed!P$2:P$2369,Observed!$A$2:$A$2369,$A674,Observed!$C$2:$C$2369,$C674)),AVERAGEIFS(Observed!P$2:P$2369,Observed!$A$2:$A$2369,$A674,Observed!$C$2:$C$2369,$C674),"")</f>
        <v/>
      </c>
      <c r="Q674" s="40" t="str">
        <f>IF(ISNUMBER(AVERAGEIFS(Observed!Q$2:Q$2369,Observed!$A$2:$A$2369,$A674,Observed!$C$2:$C$2369,$C674)),AVERAGEIFS(Observed!Q$2:Q$2369,Observed!$A$2:$A$2369,$A674,Observed!$C$2:$C$2369,$C674),"")</f>
        <v/>
      </c>
      <c r="R674" s="40" t="str">
        <f>IF(ISNUMBER(AVERAGEIFS(Observed!R$2:R$2369,Observed!$A$2:$A$2369,$A674,Observed!$C$2:$C$2369,$C674)),AVERAGEIFS(Observed!R$2:R$2369,Observed!$A$2:$A$2369,$A674,Observed!$C$2:$C$2369,$C674),"")</f>
        <v/>
      </c>
      <c r="S674" s="41" t="str">
        <f>IF(ISNUMBER(AVERAGEIFS(Observed!S$2:S$2369,Observed!$A$2:$A$2369,$A674,Observed!$C$2:$C$2369,$C674)),AVERAGEIFS(Observed!S$2:S$2369,Observed!$A$2:$A$2369,$A674,Observed!$C$2:$C$2369,$C674),"")</f>
        <v/>
      </c>
      <c r="T674" s="41" t="str">
        <f>IF(ISNUMBER(AVERAGEIFS(Observed!T$2:T$2369,Observed!$A$2:$A$2369,$A674,Observed!$C$2:$C$2369,$C674)),AVERAGEIFS(Observed!T$2:T$2369,Observed!$A$2:$A$2369,$A674,Observed!$C$2:$C$2369,$C674),"")</f>
        <v/>
      </c>
      <c r="U674" s="41" t="str">
        <f>IF(ISNUMBER(AVERAGEIFS(Observed!U$2:U$2369,Observed!$A$2:$A$2369,$A674,Observed!$C$2:$C$2369,$C674)),AVERAGEIFS(Observed!U$2:U$2369,Observed!$A$2:$A$2369,$A674,Observed!$C$2:$C$2369,$C674),"")</f>
        <v/>
      </c>
      <c r="V674" s="40" t="str">
        <f>IF(ISNUMBER(AVERAGEIFS(Observed!V$2:V$2369,Observed!$A$2:$A$2369,$A674,Observed!$C$2:$C$2369,$C674)),AVERAGEIFS(Observed!V$2:V$2369,Observed!$A$2:$A$2369,$A674,Observed!$C$2:$C$2369,$C674),"")</f>
        <v/>
      </c>
      <c r="W674" s="8" t="str">
        <f>IF(ISNUMBER(AVERAGEIFS(Observed!W$2:W$2369,Observed!$A$2:$A$2369,$A674,Observed!$C$2:$C$2369,$C674)),AVERAGEIFS(Observed!W$2:W$2369,Observed!$A$2:$A$2369,$A674,Observed!$C$2:$C$2369,$C674),"")</f>
        <v/>
      </c>
      <c r="X674" s="8" t="str">
        <f>IF(ISNUMBER(AVERAGEIFS(Observed!X$2:X$2369,Observed!$A$2:$A$2369,$A674,Observed!$C$2:$C$2369,$C674)),AVERAGEIFS(Observed!X$2:X$2369,Observed!$A$2:$A$2369,$A674,Observed!$C$2:$C$2369,$C674),"")</f>
        <v/>
      </c>
      <c r="Y674" s="40" t="str">
        <f>IF(ISNUMBER(AVERAGEIFS(Observed!Y$2:Y$2369,Observed!$A$2:$A$2369,$A674,Observed!$C$2:$C$2369,$C674)),AVERAGEIFS(Observed!Y$2:Y$2369,Observed!$A$2:$A$2369,$A674,Observed!$C$2:$C$2369,$C674),"")</f>
        <v/>
      </c>
      <c r="Z674" s="40" t="str">
        <f>IF(ISNUMBER(AVERAGEIFS(Observed!Z$2:Z$2369,Observed!$A$2:$A$2369,$A674,Observed!$C$2:$C$2369,$C674)),AVERAGEIFS(Observed!Z$2:Z$2369,Observed!$A$2:$A$2369,$A674,Observed!$C$2:$C$2369,$C674),"")</f>
        <v/>
      </c>
      <c r="AA674" s="40" t="str">
        <f>IF(ISNUMBER(AVERAGEIFS(Observed!AA$2:AA$2369,Observed!$A$2:$A$2369,$A674,Observed!$C$2:$C$2369,$C674)),AVERAGEIFS(Observed!AA$2:AA$2369,Observed!$A$2:$A$2369,$A674,Observed!$C$2:$C$2369,$C674),"")</f>
        <v/>
      </c>
      <c r="AB674" s="40" t="str">
        <f>IF(ISNUMBER(AVERAGEIFS(Observed!AB$2:AB$2369,Observed!$A$2:$A$2369,$A674,Observed!$C$2:$C$2369,$C674)),AVERAGEIFS(Observed!AB$2:AB$2369,Observed!$A$2:$A$2369,$A674,Observed!$C$2:$C$2369,$C674),"")</f>
        <v/>
      </c>
      <c r="AC674" s="40" t="str">
        <f>IF(ISNUMBER(AVERAGEIFS(Observed!AC$2:AC$2369,Observed!$A$2:$A$2369,$A674,Observed!$C$2:$C$2369,$C674)),AVERAGEIFS(Observed!AC$2:AC$2369,Observed!$A$2:$A$2369,$A674,Observed!$C$2:$C$2369,$C674),"")</f>
        <v/>
      </c>
      <c r="AD674" s="40" t="str">
        <f>IF(ISNUMBER(AVERAGEIFS(Observed!AD$2:AD$2369,Observed!$A$2:$A$2369,$A674,Observed!$C$2:$C$2369,$C674)),AVERAGEIFS(Observed!AD$2:AD$2369,Observed!$A$2:$A$2369,$A674,Observed!$C$2:$C$2369,$C674),"")</f>
        <v/>
      </c>
      <c r="AE674" s="40" t="str">
        <f>IF(ISNUMBER(AVERAGEIFS(Observed!AE$2:AE$2369,Observed!$A$2:$A$2369,$A674,Observed!$C$2:$C$2369,$C674)),AVERAGEIFS(Observed!AE$2:AE$2369,Observed!$A$2:$A$2369,$A674,Observed!$C$2:$C$2369,$C674),"")</f>
        <v/>
      </c>
      <c r="AF674" s="40" t="str">
        <f>IF(ISNUMBER(AVERAGEIFS(Observed!AF$2:AF$2369,Observed!$A$2:$A$2369,$A674,Observed!$C$2:$C$2369,$C674)),AVERAGEIFS(Observed!AF$2:AF$2369,Observed!$A$2:$A$2369,$A674,Observed!$C$2:$C$2369,$C674),"")</f>
        <v/>
      </c>
      <c r="AG674" s="40" t="str">
        <f>IF(ISNUMBER(AVERAGEIFS(Observed!AG$2:AG$2369,Observed!$A$2:$A$2369,$A674,Observed!$C$2:$C$2369,$C674)),AVERAGEIFS(Observed!AG$2:AG$2369,Observed!$A$2:$A$2369,$A674,Observed!$C$2:$C$2369,$C674),"")</f>
        <v/>
      </c>
      <c r="AH674" s="41" t="str">
        <f>IF(ISNUMBER(AVERAGEIFS(Observed!AH$2:AH$2369,Observed!$A$2:$A$2369,$A674,Observed!$C$2:$C$2369,$C674)),AVERAGEIFS(Observed!AH$2:AH$2369,Observed!$A$2:$A$2369,$A674,Observed!$C$2:$C$2369,$C674),"")</f>
        <v/>
      </c>
      <c r="AI674" s="41" t="str">
        <f>IF(ISNUMBER(AVERAGEIFS(Observed!AI$2:AI$2369,Observed!$A$2:$A$2369,$A674,Observed!$C$2:$C$2369,$C674)),AVERAGEIFS(Observed!AI$2:AI$2369,Observed!$A$2:$A$2369,$A674,Observed!$C$2:$C$2369,$C674),"")</f>
        <v/>
      </c>
      <c r="AJ674" s="41" t="str">
        <f>IF(ISNUMBER(AVERAGEIFS(Observed!AJ$2:AJ$2369,Observed!$A$2:$A$2369,$A674,Observed!$C$2:$C$2369,$C674)),AVERAGEIFS(Observed!AJ$2:AJ$2369,Observed!$A$2:$A$2369,$A674,Observed!$C$2:$C$2369,$C674),"")</f>
        <v/>
      </c>
      <c r="AK674" s="40" t="str">
        <f>IF(ISNUMBER(AVERAGEIFS(Observed!AK$2:AK$2369,Observed!$A$2:$A$2369,$A674,Observed!$C$2:$C$2369,$C674)),AVERAGEIFS(Observed!AK$2:AK$2369,Observed!$A$2:$A$2369,$A674,Observed!$C$2:$C$2369,$C674),"")</f>
        <v/>
      </c>
      <c r="AL674" s="41" t="str">
        <f>IF(ISNUMBER(AVERAGEIFS(Observed!AL$2:AL$2369,Observed!$A$2:$A$2369,$A674,Observed!$C$2:$C$2369,$C674)),AVERAGEIFS(Observed!AL$2:AL$2369,Observed!$A$2:$A$2369,$A674,Observed!$C$2:$C$2369,$C674),"")</f>
        <v/>
      </c>
      <c r="AM674" s="40" t="str">
        <f>IF(ISNUMBER(AVERAGEIFS(Observed!AM$2:AM$2369,Observed!$A$2:$A$2369,$A674,Observed!$C$2:$C$2369,$C674)),AVERAGEIFS(Observed!AM$2:AM$2369,Observed!$A$2:$A$2369,$A674,Observed!$C$2:$C$2369,$C674),"")</f>
        <v/>
      </c>
      <c r="AN674" s="40" t="str">
        <f>IF(ISNUMBER(AVERAGEIFS(Observed!AN$2:AN$2369,Observed!$A$2:$A$2369,$A674,Observed!$C$2:$C$2369,$C674)),AVERAGEIFS(Observed!AN$2:AN$2369,Observed!$A$2:$A$2369,$A674,Observed!$C$2:$C$2369,$C674),"")</f>
        <v/>
      </c>
      <c r="AO674" s="40" t="str">
        <f>IF(ISNUMBER(AVERAGEIFS(Observed!AO$2:AO$2369,Observed!$A$2:$A$2369,$A674,Observed!$C$2:$C$2369,$C674)),AVERAGEIFS(Observed!AO$2:AO$2369,Observed!$A$2:$A$2369,$A674,Observed!$C$2:$C$2369,$C674),"")</f>
        <v/>
      </c>
      <c r="AP674" s="41" t="str">
        <f>IF(ISNUMBER(AVERAGEIFS(Observed!AP$2:AP$2369,Observed!$A$2:$A$2369,$A674,Observed!$C$2:$C$2369,$C674)),AVERAGEIFS(Observed!AP$2:AP$2369,Observed!$A$2:$A$2369,$A674,Observed!$C$2:$C$2369,$C674),"")</f>
        <v/>
      </c>
      <c r="AQ674" s="40" t="str">
        <f>IF(ISNUMBER(AVERAGEIFS(Observed!AQ$2:AQ$2369,Observed!$A$2:$A$2369,$A674,Observed!$C$2:$C$2369,$C674)),AVERAGEIFS(Observed!AQ$2:AQ$2369,Observed!$A$2:$A$2369,$A674,Observed!$C$2:$C$2369,$C674),"")</f>
        <v/>
      </c>
      <c r="AR674" s="40" t="str">
        <f>IF(ISNUMBER(AVERAGEIFS(Observed!AR$2:AR$2369,Observed!$A$2:$A$2369,$A674,Observed!$C$2:$C$2369,$C674)),AVERAGEIFS(Observed!AR$2:AR$2369,Observed!$A$2:$A$2369,$A674,Observed!$C$2:$C$2369,$C674),"")</f>
        <v/>
      </c>
      <c r="AS674" s="3">
        <f>COUNTIFS(Observed!$A$2:$A$2369,$A674,Observed!$C$2:$C$2369,$C674)</f>
        <v>3</v>
      </c>
      <c r="AT674" s="3">
        <f t="shared" si="10"/>
        <v>1</v>
      </c>
    </row>
    <row r="675" spans="1:46" x14ac:dyDescent="0.25">
      <c r="A675" t="s">
        <v>67</v>
      </c>
      <c r="B675" t="s">
        <v>68</v>
      </c>
      <c r="C675" s="7">
        <v>42381</v>
      </c>
      <c r="D675" t="s">
        <v>101</v>
      </c>
      <c r="F675">
        <v>200</v>
      </c>
      <c r="J675" t="s">
        <v>97</v>
      </c>
      <c r="K675" t="s">
        <v>58</v>
      </c>
      <c r="L675">
        <v>8</v>
      </c>
      <c r="M675" t="s">
        <v>77</v>
      </c>
      <c r="N675" s="39">
        <f>IF(ISNUMBER(AVERAGEIFS(Observed!N$2:N$2369,Observed!$A$2:$A$2369,$A675,Observed!$C$2:$C$2369,$C675)),AVERAGEIFS(Observed!N$2:N$2369,Observed!$A$2:$A$2369,$A675,Observed!$C$2:$C$2369,$C675),"")</f>
        <v>2121.2666666666664</v>
      </c>
      <c r="O675" s="40">
        <f>IF(ISNUMBER(AVERAGEIFS(Observed!O$2:O$2369,Observed!$A$2:$A$2369,$A675,Observed!$C$2:$C$2369,$C675)),AVERAGEIFS(Observed!O$2:O$2369,Observed!$A$2:$A$2369,$A675,Observed!$C$2:$C$2369,$C675),"")</f>
        <v>212.12666666666667</v>
      </c>
      <c r="P675" s="40" t="str">
        <f>IF(ISNUMBER(AVERAGEIFS(Observed!P$2:P$2369,Observed!$A$2:$A$2369,$A675,Observed!$C$2:$C$2369,$C675)),AVERAGEIFS(Observed!P$2:P$2369,Observed!$A$2:$A$2369,$A675,Observed!$C$2:$C$2369,$C675),"")</f>
        <v/>
      </c>
      <c r="Q675" s="40" t="str">
        <f>IF(ISNUMBER(AVERAGEIFS(Observed!Q$2:Q$2369,Observed!$A$2:$A$2369,$A675,Observed!$C$2:$C$2369,$C675)),AVERAGEIFS(Observed!Q$2:Q$2369,Observed!$A$2:$A$2369,$A675,Observed!$C$2:$C$2369,$C675),"")</f>
        <v/>
      </c>
      <c r="R675" s="40" t="str">
        <f>IF(ISNUMBER(AVERAGEIFS(Observed!R$2:R$2369,Observed!$A$2:$A$2369,$A675,Observed!$C$2:$C$2369,$C675)),AVERAGEIFS(Observed!R$2:R$2369,Observed!$A$2:$A$2369,$A675,Observed!$C$2:$C$2369,$C675),"")</f>
        <v/>
      </c>
      <c r="S675" s="41" t="str">
        <f>IF(ISNUMBER(AVERAGEIFS(Observed!S$2:S$2369,Observed!$A$2:$A$2369,$A675,Observed!$C$2:$C$2369,$C675)),AVERAGEIFS(Observed!S$2:S$2369,Observed!$A$2:$A$2369,$A675,Observed!$C$2:$C$2369,$C675),"")</f>
        <v/>
      </c>
      <c r="T675" s="41" t="str">
        <f>IF(ISNUMBER(AVERAGEIFS(Observed!T$2:T$2369,Observed!$A$2:$A$2369,$A675,Observed!$C$2:$C$2369,$C675)),AVERAGEIFS(Observed!T$2:T$2369,Observed!$A$2:$A$2369,$A675,Observed!$C$2:$C$2369,$C675),"")</f>
        <v/>
      </c>
      <c r="U675" s="41" t="str">
        <f>IF(ISNUMBER(AVERAGEIFS(Observed!U$2:U$2369,Observed!$A$2:$A$2369,$A675,Observed!$C$2:$C$2369,$C675)),AVERAGEIFS(Observed!U$2:U$2369,Observed!$A$2:$A$2369,$A675,Observed!$C$2:$C$2369,$C675),"")</f>
        <v/>
      </c>
      <c r="V675" s="40" t="str">
        <f>IF(ISNUMBER(AVERAGEIFS(Observed!V$2:V$2369,Observed!$A$2:$A$2369,$A675,Observed!$C$2:$C$2369,$C675)),AVERAGEIFS(Observed!V$2:V$2369,Observed!$A$2:$A$2369,$A675,Observed!$C$2:$C$2369,$C675),"")</f>
        <v/>
      </c>
      <c r="W675" s="8" t="str">
        <f>IF(ISNUMBER(AVERAGEIFS(Observed!W$2:W$2369,Observed!$A$2:$A$2369,$A675,Observed!$C$2:$C$2369,$C675)),AVERAGEIFS(Observed!W$2:W$2369,Observed!$A$2:$A$2369,$A675,Observed!$C$2:$C$2369,$C675),"")</f>
        <v/>
      </c>
      <c r="X675" s="8" t="str">
        <f>IF(ISNUMBER(AVERAGEIFS(Observed!X$2:X$2369,Observed!$A$2:$A$2369,$A675,Observed!$C$2:$C$2369,$C675)),AVERAGEIFS(Observed!X$2:X$2369,Observed!$A$2:$A$2369,$A675,Observed!$C$2:$C$2369,$C675),"")</f>
        <v/>
      </c>
      <c r="Y675" s="40" t="str">
        <f>IF(ISNUMBER(AVERAGEIFS(Observed!Y$2:Y$2369,Observed!$A$2:$A$2369,$A675,Observed!$C$2:$C$2369,$C675)),AVERAGEIFS(Observed!Y$2:Y$2369,Observed!$A$2:$A$2369,$A675,Observed!$C$2:$C$2369,$C675),"")</f>
        <v/>
      </c>
      <c r="Z675" s="40" t="str">
        <f>IF(ISNUMBER(AVERAGEIFS(Observed!Z$2:Z$2369,Observed!$A$2:$A$2369,$A675,Observed!$C$2:$C$2369,$C675)),AVERAGEIFS(Observed!Z$2:Z$2369,Observed!$A$2:$A$2369,$A675,Observed!$C$2:$C$2369,$C675),"")</f>
        <v/>
      </c>
      <c r="AA675" s="40" t="str">
        <f>IF(ISNUMBER(AVERAGEIFS(Observed!AA$2:AA$2369,Observed!$A$2:$A$2369,$A675,Observed!$C$2:$C$2369,$C675)),AVERAGEIFS(Observed!AA$2:AA$2369,Observed!$A$2:$A$2369,$A675,Observed!$C$2:$C$2369,$C675),"")</f>
        <v/>
      </c>
      <c r="AB675" s="40" t="str">
        <f>IF(ISNUMBER(AVERAGEIFS(Observed!AB$2:AB$2369,Observed!$A$2:$A$2369,$A675,Observed!$C$2:$C$2369,$C675)),AVERAGEIFS(Observed!AB$2:AB$2369,Observed!$A$2:$A$2369,$A675,Observed!$C$2:$C$2369,$C675),"")</f>
        <v/>
      </c>
      <c r="AC675" s="40" t="str">
        <f>IF(ISNUMBER(AVERAGEIFS(Observed!AC$2:AC$2369,Observed!$A$2:$A$2369,$A675,Observed!$C$2:$C$2369,$C675)),AVERAGEIFS(Observed!AC$2:AC$2369,Observed!$A$2:$A$2369,$A675,Observed!$C$2:$C$2369,$C675),"")</f>
        <v/>
      </c>
      <c r="AD675" s="40" t="str">
        <f>IF(ISNUMBER(AVERAGEIFS(Observed!AD$2:AD$2369,Observed!$A$2:$A$2369,$A675,Observed!$C$2:$C$2369,$C675)),AVERAGEIFS(Observed!AD$2:AD$2369,Observed!$A$2:$A$2369,$A675,Observed!$C$2:$C$2369,$C675),"")</f>
        <v/>
      </c>
      <c r="AE675" s="40" t="str">
        <f>IF(ISNUMBER(AVERAGEIFS(Observed!AE$2:AE$2369,Observed!$A$2:$A$2369,$A675,Observed!$C$2:$C$2369,$C675)),AVERAGEIFS(Observed!AE$2:AE$2369,Observed!$A$2:$A$2369,$A675,Observed!$C$2:$C$2369,$C675),"")</f>
        <v/>
      </c>
      <c r="AF675" s="40" t="str">
        <f>IF(ISNUMBER(AVERAGEIFS(Observed!AF$2:AF$2369,Observed!$A$2:$A$2369,$A675,Observed!$C$2:$C$2369,$C675)),AVERAGEIFS(Observed!AF$2:AF$2369,Observed!$A$2:$A$2369,$A675,Observed!$C$2:$C$2369,$C675),"")</f>
        <v/>
      </c>
      <c r="AG675" s="40" t="str">
        <f>IF(ISNUMBER(AVERAGEIFS(Observed!AG$2:AG$2369,Observed!$A$2:$A$2369,$A675,Observed!$C$2:$C$2369,$C675)),AVERAGEIFS(Observed!AG$2:AG$2369,Observed!$A$2:$A$2369,$A675,Observed!$C$2:$C$2369,$C675),"")</f>
        <v/>
      </c>
      <c r="AH675" s="41" t="str">
        <f>IF(ISNUMBER(AVERAGEIFS(Observed!AH$2:AH$2369,Observed!$A$2:$A$2369,$A675,Observed!$C$2:$C$2369,$C675)),AVERAGEIFS(Observed!AH$2:AH$2369,Observed!$A$2:$A$2369,$A675,Observed!$C$2:$C$2369,$C675),"")</f>
        <v/>
      </c>
      <c r="AI675" s="41" t="str">
        <f>IF(ISNUMBER(AVERAGEIFS(Observed!AI$2:AI$2369,Observed!$A$2:$A$2369,$A675,Observed!$C$2:$C$2369,$C675)),AVERAGEIFS(Observed!AI$2:AI$2369,Observed!$A$2:$A$2369,$A675,Observed!$C$2:$C$2369,$C675),"")</f>
        <v/>
      </c>
      <c r="AJ675" s="41" t="str">
        <f>IF(ISNUMBER(AVERAGEIFS(Observed!AJ$2:AJ$2369,Observed!$A$2:$A$2369,$A675,Observed!$C$2:$C$2369,$C675)),AVERAGEIFS(Observed!AJ$2:AJ$2369,Observed!$A$2:$A$2369,$A675,Observed!$C$2:$C$2369,$C675),"")</f>
        <v/>
      </c>
      <c r="AK675" s="40" t="str">
        <f>IF(ISNUMBER(AVERAGEIFS(Observed!AK$2:AK$2369,Observed!$A$2:$A$2369,$A675,Observed!$C$2:$C$2369,$C675)),AVERAGEIFS(Observed!AK$2:AK$2369,Observed!$A$2:$A$2369,$A675,Observed!$C$2:$C$2369,$C675),"")</f>
        <v/>
      </c>
      <c r="AL675" s="41" t="str">
        <f>IF(ISNUMBER(AVERAGEIFS(Observed!AL$2:AL$2369,Observed!$A$2:$A$2369,$A675,Observed!$C$2:$C$2369,$C675)),AVERAGEIFS(Observed!AL$2:AL$2369,Observed!$A$2:$A$2369,$A675,Observed!$C$2:$C$2369,$C675),"")</f>
        <v/>
      </c>
      <c r="AM675" s="40" t="str">
        <f>IF(ISNUMBER(AVERAGEIFS(Observed!AM$2:AM$2369,Observed!$A$2:$A$2369,$A675,Observed!$C$2:$C$2369,$C675)),AVERAGEIFS(Observed!AM$2:AM$2369,Observed!$A$2:$A$2369,$A675,Observed!$C$2:$C$2369,$C675),"")</f>
        <v/>
      </c>
      <c r="AN675" s="40" t="str">
        <f>IF(ISNUMBER(AVERAGEIFS(Observed!AN$2:AN$2369,Observed!$A$2:$A$2369,$A675,Observed!$C$2:$C$2369,$C675)),AVERAGEIFS(Observed!AN$2:AN$2369,Observed!$A$2:$A$2369,$A675,Observed!$C$2:$C$2369,$C675),"")</f>
        <v/>
      </c>
      <c r="AO675" s="40" t="str">
        <f>IF(ISNUMBER(AVERAGEIFS(Observed!AO$2:AO$2369,Observed!$A$2:$A$2369,$A675,Observed!$C$2:$C$2369,$C675)),AVERAGEIFS(Observed!AO$2:AO$2369,Observed!$A$2:$A$2369,$A675,Observed!$C$2:$C$2369,$C675),"")</f>
        <v/>
      </c>
      <c r="AP675" s="41" t="str">
        <f>IF(ISNUMBER(AVERAGEIFS(Observed!AP$2:AP$2369,Observed!$A$2:$A$2369,$A675,Observed!$C$2:$C$2369,$C675)),AVERAGEIFS(Observed!AP$2:AP$2369,Observed!$A$2:$A$2369,$A675,Observed!$C$2:$C$2369,$C675),"")</f>
        <v/>
      </c>
      <c r="AQ675" s="40" t="str">
        <f>IF(ISNUMBER(AVERAGEIFS(Observed!AQ$2:AQ$2369,Observed!$A$2:$A$2369,$A675,Observed!$C$2:$C$2369,$C675)),AVERAGEIFS(Observed!AQ$2:AQ$2369,Observed!$A$2:$A$2369,$A675,Observed!$C$2:$C$2369,$C675),"")</f>
        <v/>
      </c>
      <c r="AR675" s="40" t="str">
        <f>IF(ISNUMBER(AVERAGEIFS(Observed!AR$2:AR$2369,Observed!$A$2:$A$2369,$A675,Observed!$C$2:$C$2369,$C675)),AVERAGEIFS(Observed!AR$2:AR$2369,Observed!$A$2:$A$2369,$A675,Observed!$C$2:$C$2369,$C675),"")</f>
        <v/>
      </c>
      <c r="AS675" s="3">
        <f>COUNTIFS(Observed!$A$2:$A$2369,$A675,Observed!$C$2:$C$2369,$C675)</f>
        <v>3</v>
      </c>
      <c r="AT675" s="3">
        <f t="shared" si="10"/>
        <v>1</v>
      </c>
    </row>
    <row r="676" spans="1:46" x14ac:dyDescent="0.25">
      <c r="A676" t="s">
        <v>73</v>
      </c>
      <c r="B676" t="s">
        <v>68</v>
      </c>
      <c r="C676" s="7">
        <v>42381</v>
      </c>
      <c r="D676" t="s">
        <v>101</v>
      </c>
      <c r="F676">
        <v>350</v>
      </c>
      <c r="J676" t="s">
        <v>97</v>
      </c>
      <c r="K676" t="s">
        <v>58</v>
      </c>
      <c r="L676">
        <v>8</v>
      </c>
      <c r="M676" t="s">
        <v>77</v>
      </c>
      <c r="N676" s="39">
        <f>IF(ISNUMBER(AVERAGEIFS(Observed!N$2:N$2369,Observed!$A$2:$A$2369,$A676,Observed!$C$2:$C$2369,$C676)),AVERAGEIFS(Observed!N$2:N$2369,Observed!$A$2:$A$2369,$A676,Observed!$C$2:$C$2369,$C676),"")</f>
        <v>2247.4</v>
      </c>
      <c r="O676" s="40">
        <f>IF(ISNUMBER(AVERAGEIFS(Observed!O$2:O$2369,Observed!$A$2:$A$2369,$A676,Observed!$C$2:$C$2369,$C676)),AVERAGEIFS(Observed!O$2:O$2369,Observed!$A$2:$A$2369,$A676,Observed!$C$2:$C$2369,$C676),"")</f>
        <v>224.74</v>
      </c>
      <c r="P676" s="40" t="str">
        <f>IF(ISNUMBER(AVERAGEIFS(Observed!P$2:P$2369,Observed!$A$2:$A$2369,$A676,Observed!$C$2:$C$2369,$C676)),AVERAGEIFS(Observed!P$2:P$2369,Observed!$A$2:$A$2369,$A676,Observed!$C$2:$C$2369,$C676),"")</f>
        <v/>
      </c>
      <c r="Q676" s="40" t="str">
        <f>IF(ISNUMBER(AVERAGEIFS(Observed!Q$2:Q$2369,Observed!$A$2:$A$2369,$A676,Observed!$C$2:$C$2369,$C676)),AVERAGEIFS(Observed!Q$2:Q$2369,Observed!$A$2:$A$2369,$A676,Observed!$C$2:$C$2369,$C676),"")</f>
        <v/>
      </c>
      <c r="R676" s="40" t="str">
        <f>IF(ISNUMBER(AVERAGEIFS(Observed!R$2:R$2369,Observed!$A$2:$A$2369,$A676,Observed!$C$2:$C$2369,$C676)),AVERAGEIFS(Observed!R$2:R$2369,Observed!$A$2:$A$2369,$A676,Observed!$C$2:$C$2369,$C676),"")</f>
        <v/>
      </c>
      <c r="S676" s="41" t="str">
        <f>IF(ISNUMBER(AVERAGEIFS(Observed!S$2:S$2369,Observed!$A$2:$A$2369,$A676,Observed!$C$2:$C$2369,$C676)),AVERAGEIFS(Observed!S$2:S$2369,Observed!$A$2:$A$2369,$A676,Observed!$C$2:$C$2369,$C676),"")</f>
        <v/>
      </c>
      <c r="T676" s="41" t="str">
        <f>IF(ISNUMBER(AVERAGEIFS(Observed!T$2:T$2369,Observed!$A$2:$A$2369,$A676,Observed!$C$2:$C$2369,$C676)),AVERAGEIFS(Observed!T$2:T$2369,Observed!$A$2:$A$2369,$A676,Observed!$C$2:$C$2369,$C676),"")</f>
        <v/>
      </c>
      <c r="U676" s="41" t="str">
        <f>IF(ISNUMBER(AVERAGEIFS(Observed!U$2:U$2369,Observed!$A$2:$A$2369,$A676,Observed!$C$2:$C$2369,$C676)),AVERAGEIFS(Observed!U$2:U$2369,Observed!$A$2:$A$2369,$A676,Observed!$C$2:$C$2369,$C676),"")</f>
        <v/>
      </c>
      <c r="V676" s="40" t="str">
        <f>IF(ISNUMBER(AVERAGEIFS(Observed!V$2:V$2369,Observed!$A$2:$A$2369,$A676,Observed!$C$2:$C$2369,$C676)),AVERAGEIFS(Observed!V$2:V$2369,Observed!$A$2:$A$2369,$A676,Observed!$C$2:$C$2369,$C676),"")</f>
        <v/>
      </c>
      <c r="W676" s="8" t="str">
        <f>IF(ISNUMBER(AVERAGEIFS(Observed!W$2:W$2369,Observed!$A$2:$A$2369,$A676,Observed!$C$2:$C$2369,$C676)),AVERAGEIFS(Observed!W$2:W$2369,Observed!$A$2:$A$2369,$A676,Observed!$C$2:$C$2369,$C676),"")</f>
        <v/>
      </c>
      <c r="X676" s="8" t="str">
        <f>IF(ISNUMBER(AVERAGEIFS(Observed!X$2:X$2369,Observed!$A$2:$A$2369,$A676,Observed!$C$2:$C$2369,$C676)),AVERAGEIFS(Observed!X$2:X$2369,Observed!$A$2:$A$2369,$A676,Observed!$C$2:$C$2369,$C676),"")</f>
        <v/>
      </c>
      <c r="Y676" s="40" t="str">
        <f>IF(ISNUMBER(AVERAGEIFS(Observed!Y$2:Y$2369,Observed!$A$2:$A$2369,$A676,Observed!$C$2:$C$2369,$C676)),AVERAGEIFS(Observed!Y$2:Y$2369,Observed!$A$2:$A$2369,$A676,Observed!$C$2:$C$2369,$C676),"")</f>
        <v/>
      </c>
      <c r="Z676" s="40" t="str">
        <f>IF(ISNUMBER(AVERAGEIFS(Observed!Z$2:Z$2369,Observed!$A$2:$A$2369,$A676,Observed!$C$2:$C$2369,$C676)),AVERAGEIFS(Observed!Z$2:Z$2369,Observed!$A$2:$A$2369,$A676,Observed!$C$2:$C$2369,$C676),"")</f>
        <v/>
      </c>
      <c r="AA676" s="40" t="str">
        <f>IF(ISNUMBER(AVERAGEIFS(Observed!AA$2:AA$2369,Observed!$A$2:$A$2369,$A676,Observed!$C$2:$C$2369,$C676)),AVERAGEIFS(Observed!AA$2:AA$2369,Observed!$A$2:$A$2369,$A676,Observed!$C$2:$C$2369,$C676),"")</f>
        <v/>
      </c>
      <c r="AB676" s="40" t="str">
        <f>IF(ISNUMBER(AVERAGEIFS(Observed!AB$2:AB$2369,Observed!$A$2:$A$2369,$A676,Observed!$C$2:$C$2369,$C676)),AVERAGEIFS(Observed!AB$2:AB$2369,Observed!$A$2:$A$2369,$A676,Observed!$C$2:$C$2369,$C676),"")</f>
        <v/>
      </c>
      <c r="AC676" s="40" t="str">
        <f>IF(ISNUMBER(AVERAGEIFS(Observed!AC$2:AC$2369,Observed!$A$2:$A$2369,$A676,Observed!$C$2:$C$2369,$C676)),AVERAGEIFS(Observed!AC$2:AC$2369,Observed!$A$2:$A$2369,$A676,Observed!$C$2:$C$2369,$C676),"")</f>
        <v/>
      </c>
      <c r="AD676" s="40" t="str">
        <f>IF(ISNUMBER(AVERAGEIFS(Observed!AD$2:AD$2369,Observed!$A$2:$A$2369,$A676,Observed!$C$2:$C$2369,$C676)),AVERAGEIFS(Observed!AD$2:AD$2369,Observed!$A$2:$A$2369,$A676,Observed!$C$2:$C$2369,$C676),"")</f>
        <v/>
      </c>
      <c r="AE676" s="40" t="str">
        <f>IF(ISNUMBER(AVERAGEIFS(Observed!AE$2:AE$2369,Observed!$A$2:$A$2369,$A676,Observed!$C$2:$C$2369,$C676)),AVERAGEIFS(Observed!AE$2:AE$2369,Observed!$A$2:$A$2369,$A676,Observed!$C$2:$C$2369,$C676),"")</f>
        <v/>
      </c>
      <c r="AF676" s="40" t="str">
        <f>IF(ISNUMBER(AVERAGEIFS(Observed!AF$2:AF$2369,Observed!$A$2:$A$2369,$A676,Observed!$C$2:$C$2369,$C676)),AVERAGEIFS(Observed!AF$2:AF$2369,Observed!$A$2:$A$2369,$A676,Observed!$C$2:$C$2369,$C676),"")</f>
        <v/>
      </c>
      <c r="AG676" s="40" t="str">
        <f>IF(ISNUMBER(AVERAGEIFS(Observed!AG$2:AG$2369,Observed!$A$2:$A$2369,$A676,Observed!$C$2:$C$2369,$C676)),AVERAGEIFS(Observed!AG$2:AG$2369,Observed!$A$2:$A$2369,$A676,Observed!$C$2:$C$2369,$C676),"")</f>
        <v/>
      </c>
      <c r="AH676" s="41" t="str">
        <f>IF(ISNUMBER(AVERAGEIFS(Observed!AH$2:AH$2369,Observed!$A$2:$A$2369,$A676,Observed!$C$2:$C$2369,$C676)),AVERAGEIFS(Observed!AH$2:AH$2369,Observed!$A$2:$A$2369,$A676,Observed!$C$2:$C$2369,$C676),"")</f>
        <v/>
      </c>
      <c r="AI676" s="41" t="str">
        <f>IF(ISNUMBER(AVERAGEIFS(Observed!AI$2:AI$2369,Observed!$A$2:$A$2369,$A676,Observed!$C$2:$C$2369,$C676)),AVERAGEIFS(Observed!AI$2:AI$2369,Observed!$A$2:$A$2369,$A676,Observed!$C$2:$C$2369,$C676),"")</f>
        <v/>
      </c>
      <c r="AJ676" s="41" t="str">
        <f>IF(ISNUMBER(AVERAGEIFS(Observed!AJ$2:AJ$2369,Observed!$A$2:$A$2369,$A676,Observed!$C$2:$C$2369,$C676)),AVERAGEIFS(Observed!AJ$2:AJ$2369,Observed!$A$2:$A$2369,$A676,Observed!$C$2:$C$2369,$C676),"")</f>
        <v/>
      </c>
      <c r="AK676" s="40" t="str">
        <f>IF(ISNUMBER(AVERAGEIFS(Observed!AK$2:AK$2369,Observed!$A$2:$A$2369,$A676,Observed!$C$2:$C$2369,$C676)),AVERAGEIFS(Observed!AK$2:AK$2369,Observed!$A$2:$A$2369,$A676,Observed!$C$2:$C$2369,$C676),"")</f>
        <v/>
      </c>
      <c r="AL676" s="41" t="str">
        <f>IF(ISNUMBER(AVERAGEIFS(Observed!AL$2:AL$2369,Observed!$A$2:$A$2369,$A676,Observed!$C$2:$C$2369,$C676)),AVERAGEIFS(Observed!AL$2:AL$2369,Observed!$A$2:$A$2369,$A676,Observed!$C$2:$C$2369,$C676),"")</f>
        <v/>
      </c>
      <c r="AM676" s="40" t="str">
        <f>IF(ISNUMBER(AVERAGEIFS(Observed!AM$2:AM$2369,Observed!$A$2:$A$2369,$A676,Observed!$C$2:$C$2369,$C676)),AVERAGEIFS(Observed!AM$2:AM$2369,Observed!$A$2:$A$2369,$A676,Observed!$C$2:$C$2369,$C676),"")</f>
        <v/>
      </c>
      <c r="AN676" s="40" t="str">
        <f>IF(ISNUMBER(AVERAGEIFS(Observed!AN$2:AN$2369,Observed!$A$2:$A$2369,$A676,Observed!$C$2:$C$2369,$C676)),AVERAGEIFS(Observed!AN$2:AN$2369,Observed!$A$2:$A$2369,$A676,Observed!$C$2:$C$2369,$C676),"")</f>
        <v/>
      </c>
      <c r="AO676" s="40" t="str">
        <f>IF(ISNUMBER(AVERAGEIFS(Observed!AO$2:AO$2369,Observed!$A$2:$A$2369,$A676,Observed!$C$2:$C$2369,$C676)),AVERAGEIFS(Observed!AO$2:AO$2369,Observed!$A$2:$A$2369,$A676,Observed!$C$2:$C$2369,$C676),"")</f>
        <v/>
      </c>
      <c r="AP676" s="41" t="str">
        <f>IF(ISNUMBER(AVERAGEIFS(Observed!AP$2:AP$2369,Observed!$A$2:$A$2369,$A676,Observed!$C$2:$C$2369,$C676)),AVERAGEIFS(Observed!AP$2:AP$2369,Observed!$A$2:$A$2369,$A676,Observed!$C$2:$C$2369,$C676),"")</f>
        <v/>
      </c>
      <c r="AQ676" s="40" t="str">
        <f>IF(ISNUMBER(AVERAGEIFS(Observed!AQ$2:AQ$2369,Observed!$A$2:$A$2369,$A676,Observed!$C$2:$C$2369,$C676)),AVERAGEIFS(Observed!AQ$2:AQ$2369,Observed!$A$2:$A$2369,$A676,Observed!$C$2:$C$2369,$C676),"")</f>
        <v/>
      </c>
      <c r="AR676" s="40" t="str">
        <f>IF(ISNUMBER(AVERAGEIFS(Observed!AR$2:AR$2369,Observed!$A$2:$A$2369,$A676,Observed!$C$2:$C$2369,$C676)),AVERAGEIFS(Observed!AR$2:AR$2369,Observed!$A$2:$A$2369,$A676,Observed!$C$2:$C$2369,$C676),"")</f>
        <v/>
      </c>
      <c r="AS676" s="3">
        <f>COUNTIFS(Observed!$A$2:$A$2369,$A676,Observed!$C$2:$C$2369,$C676)</f>
        <v>3</v>
      </c>
      <c r="AT676" s="3">
        <f t="shared" ref="AT676:AT739" si="11">COUNT(O676:AR676)</f>
        <v>1</v>
      </c>
    </row>
    <row r="677" spans="1:46" x14ac:dyDescent="0.25">
      <c r="A677" t="s">
        <v>72</v>
      </c>
      <c r="B677" t="s">
        <v>68</v>
      </c>
      <c r="C677" s="7">
        <v>42381</v>
      </c>
      <c r="D677" t="s">
        <v>101</v>
      </c>
      <c r="F677">
        <v>500</v>
      </c>
      <c r="J677" t="s">
        <v>97</v>
      </c>
      <c r="K677" t="s">
        <v>58</v>
      </c>
      <c r="L677">
        <v>8</v>
      </c>
      <c r="M677" t="s">
        <v>77</v>
      </c>
      <c r="N677" s="39">
        <f>IF(ISNUMBER(AVERAGEIFS(Observed!N$2:N$2369,Observed!$A$2:$A$2369,$A677,Observed!$C$2:$C$2369,$C677)),AVERAGEIFS(Observed!N$2:N$2369,Observed!$A$2:$A$2369,$A677,Observed!$C$2:$C$2369,$C677),"")</f>
        <v>2471</v>
      </c>
      <c r="O677" s="40">
        <f>IF(ISNUMBER(AVERAGEIFS(Observed!O$2:O$2369,Observed!$A$2:$A$2369,$A677,Observed!$C$2:$C$2369,$C677)),AVERAGEIFS(Observed!O$2:O$2369,Observed!$A$2:$A$2369,$A677,Observed!$C$2:$C$2369,$C677),"")</f>
        <v>247.1</v>
      </c>
      <c r="P677" s="40" t="str">
        <f>IF(ISNUMBER(AVERAGEIFS(Observed!P$2:P$2369,Observed!$A$2:$A$2369,$A677,Observed!$C$2:$C$2369,$C677)),AVERAGEIFS(Observed!P$2:P$2369,Observed!$A$2:$A$2369,$A677,Observed!$C$2:$C$2369,$C677),"")</f>
        <v/>
      </c>
      <c r="Q677" s="40" t="str">
        <f>IF(ISNUMBER(AVERAGEIFS(Observed!Q$2:Q$2369,Observed!$A$2:$A$2369,$A677,Observed!$C$2:$C$2369,$C677)),AVERAGEIFS(Observed!Q$2:Q$2369,Observed!$A$2:$A$2369,$A677,Observed!$C$2:$C$2369,$C677),"")</f>
        <v/>
      </c>
      <c r="R677" s="40" t="str">
        <f>IF(ISNUMBER(AVERAGEIFS(Observed!R$2:R$2369,Observed!$A$2:$A$2369,$A677,Observed!$C$2:$C$2369,$C677)),AVERAGEIFS(Observed!R$2:R$2369,Observed!$A$2:$A$2369,$A677,Observed!$C$2:$C$2369,$C677),"")</f>
        <v/>
      </c>
      <c r="S677" s="41" t="str">
        <f>IF(ISNUMBER(AVERAGEIFS(Observed!S$2:S$2369,Observed!$A$2:$A$2369,$A677,Observed!$C$2:$C$2369,$C677)),AVERAGEIFS(Observed!S$2:S$2369,Observed!$A$2:$A$2369,$A677,Observed!$C$2:$C$2369,$C677),"")</f>
        <v/>
      </c>
      <c r="T677" s="41" t="str">
        <f>IF(ISNUMBER(AVERAGEIFS(Observed!T$2:T$2369,Observed!$A$2:$A$2369,$A677,Observed!$C$2:$C$2369,$C677)),AVERAGEIFS(Observed!T$2:T$2369,Observed!$A$2:$A$2369,$A677,Observed!$C$2:$C$2369,$C677),"")</f>
        <v/>
      </c>
      <c r="U677" s="41" t="str">
        <f>IF(ISNUMBER(AVERAGEIFS(Observed!U$2:U$2369,Observed!$A$2:$A$2369,$A677,Observed!$C$2:$C$2369,$C677)),AVERAGEIFS(Observed!U$2:U$2369,Observed!$A$2:$A$2369,$A677,Observed!$C$2:$C$2369,$C677),"")</f>
        <v/>
      </c>
      <c r="V677" s="40" t="str">
        <f>IF(ISNUMBER(AVERAGEIFS(Observed!V$2:V$2369,Observed!$A$2:$A$2369,$A677,Observed!$C$2:$C$2369,$C677)),AVERAGEIFS(Observed!V$2:V$2369,Observed!$A$2:$A$2369,$A677,Observed!$C$2:$C$2369,$C677),"")</f>
        <v/>
      </c>
      <c r="W677" s="8" t="str">
        <f>IF(ISNUMBER(AVERAGEIFS(Observed!W$2:W$2369,Observed!$A$2:$A$2369,$A677,Observed!$C$2:$C$2369,$C677)),AVERAGEIFS(Observed!W$2:W$2369,Observed!$A$2:$A$2369,$A677,Observed!$C$2:$C$2369,$C677),"")</f>
        <v/>
      </c>
      <c r="X677" s="8" t="str">
        <f>IF(ISNUMBER(AVERAGEIFS(Observed!X$2:X$2369,Observed!$A$2:$A$2369,$A677,Observed!$C$2:$C$2369,$C677)),AVERAGEIFS(Observed!X$2:X$2369,Observed!$A$2:$A$2369,$A677,Observed!$C$2:$C$2369,$C677),"")</f>
        <v/>
      </c>
      <c r="Y677" s="40" t="str">
        <f>IF(ISNUMBER(AVERAGEIFS(Observed!Y$2:Y$2369,Observed!$A$2:$A$2369,$A677,Observed!$C$2:$C$2369,$C677)),AVERAGEIFS(Observed!Y$2:Y$2369,Observed!$A$2:$A$2369,$A677,Observed!$C$2:$C$2369,$C677),"")</f>
        <v/>
      </c>
      <c r="Z677" s="40" t="str">
        <f>IF(ISNUMBER(AVERAGEIFS(Observed!Z$2:Z$2369,Observed!$A$2:$A$2369,$A677,Observed!$C$2:$C$2369,$C677)),AVERAGEIFS(Observed!Z$2:Z$2369,Observed!$A$2:$A$2369,$A677,Observed!$C$2:$C$2369,$C677),"")</f>
        <v/>
      </c>
      <c r="AA677" s="40" t="str">
        <f>IF(ISNUMBER(AVERAGEIFS(Observed!AA$2:AA$2369,Observed!$A$2:$A$2369,$A677,Observed!$C$2:$C$2369,$C677)),AVERAGEIFS(Observed!AA$2:AA$2369,Observed!$A$2:$A$2369,$A677,Observed!$C$2:$C$2369,$C677),"")</f>
        <v/>
      </c>
      <c r="AB677" s="40" t="str">
        <f>IF(ISNUMBER(AVERAGEIFS(Observed!AB$2:AB$2369,Observed!$A$2:$A$2369,$A677,Observed!$C$2:$C$2369,$C677)),AVERAGEIFS(Observed!AB$2:AB$2369,Observed!$A$2:$A$2369,$A677,Observed!$C$2:$C$2369,$C677),"")</f>
        <v/>
      </c>
      <c r="AC677" s="40" t="str">
        <f>IF(ISNUMBER(AVERAGEIFS(Observed!AC$2:AC$2369,Observed!$A$2:$A$2369,$A677,Observed!$C$2:$C$2369,$C677)),AVERAGEIFS(Observed!AC$2:AC$2369,Observed!$A$2:$A$2369,$A677,Observed!$C$2:$C$2369,$C677),"")</f>
        <v/>
      </c>
      <c r="AD677" s="40" t="str">
        <f>IF(ISNUMBER(AVERAGEIFS(Observed!AD$2:AD$2369,Observed!$A$2:$A$2369,$A677,Observed!$C$2:$C$2369,$C677)),AVERAGEIFS(Observed!AD$2:AD$2369,Observed!$A$2:$A$2369,$A677,Observed!$C$2:$C$2369,$C677),"")</f>
        <v/>
      </c>
      <c r="AE677" s="40" t="str">
        <f>IF(ISNUMBER(AVERAGEIFS(Observed!AE$2:AE$2369,Observed!$A$2:$A$2369,$A677,Observed!$C$2:$C$2369,$C677)),AVERAGEIFS(Observed!AE$2:AE$2369,Observed!$A$2:$A$2369,$A677,Observed!$C$2:$C$2369,$C677),"")</f>
        <v/>
      </c>
      <c r="AF677" s="40" t="str">
        <f>IF(ISNUMBER(AVERAGEIFS(Observed!AF$2:AF$2369,Observed!$A$2:$A$2369,$A677,Observed!$C$2:$C$2369,$C677)),AVERAGEIFS(Observed!AF$2:AF$2369,Observed!$A$2:$A$2369,$A677,Observed!$C$2:$C$2369,$C677),"")</f>
        <v/>
      </c>
      <c r="AG677" s="40" t="str">
        <f>IF(ISNUMBER(AVERAGEIFS(Observed!AG$2:AG$2369,Observed!$A$2:$A$2369,$A677,Observed!$C$2:$C$2369,$C677)),AVERAGEIFS(Observed!AG$2:AG$2369,Observed!$A$2:$A$2369,$A677,Observed!$C$2:$C$2369,$C677),"")</f>
        <v/>
      </c>
      <c r="AH677" s="41" t="str">
        <f>IF(ISNUMBER(AVERAGEIFS(Observed!AH$2:AH$2369,Observed!$A$2:$A$2369,$A677,Observed!$C$2:$C$2369,$C677)),AVERAGEIFS(Observed!AH$2:AH$2369,Observed!$A$2:$A$2369,$A677,Observed!$C$2:$C$2369,$C677),"")</f>
        <v/>
      </c>
      <c r="AI677" s="41" t="str">
        <f>IF(ISNUMBER(AVERAGEIFS(Observed!AI$2:AI$2369,Observed!$A$2:$A$2369,$A677,Observed!$C$2:$C$2369,$C677)),AVERAGEIFS(Observed!AI$2:AI$2369,Observed!$A$2:$A$2369,$A677,Observed!$C$2:$C$2369,$C677),"")</f>
        <v/>
      </c>
      <c r="AJ677" s="41" t="str">
        <f>IF(ISNUMBER(AVERAGEIFS(Observed!AJ$2:AJ$2369,Observed!$A$2:$A$2369,$A677,Observed!$C$2:$C$2369,$C677)),AVERAGEIFS(Observed!AJ$2:AJ$2369,Observed!$A$2:$A$2369,$A677,Observed!$C$2:$C$2369,$C677),"")</f>
        <v/>
      </c>
      <c r="AK677" s="40" t="str">
        <f>IF(ISNUMBER(AVERAGEIFS(Observed!AK$2:AK$2369,Observed!$A$2:$A$2369,$A677,Observed!$C$2:$C$2369,$C677)),AVERAGEIFS(Observed!AK$2:AK$2369,Observed!$A$2:$A$2369,$A677,Observed!$C$2:$C$2369,$C677),"")</f>
        <v/>
      </c>
      <c r="AL677" s="41" t="str">
        <f>IF(ISNUMBER(AVERAGEIFS(Observed!AL$2:AL$2369,Observed!$A$2:$A$2369,$A677,Observed!$C$2:$C$2369,$C677)),AVERAGEIFS(Observed!AL$2:AL$2369,Observed!$A$2:$A$2369,$A677,Observed!$C$2:$C$2369,$C677),"")</f>
        <v/>
      </c>
      <c r="AM677" s="40" t="str">
        <f>IF(ISNUMBER(AVERAGEIFS(Observed!AM$2:AM$2369,Observed!$A$2:$A$2369,$A677,Observed!$C$2:$C$2369,$C677)),AVERAGEIFS(Observed!AM$2:AM$2369,Observed!$A$2:$A$2369,$A677,Observed!$C$2:$C$2369,$C677),"")</f>
        <v/>
      </c>
      <c r="AN677" s="40" t="str">
        <f>IF(ISNUMBER(AVERAGEIFS(Observed!AN$2:AN$2369,Observed!$A$2:$A$2369,$A677,Observed!$C$2:$C$2369,$C677)),AVERAGEIFS(Observed!AN$2:AN$2369,Observed!$A$2:$A$2369,$A677,Observed!$C$2:$C$2369,$C677),"")</f>
        <v/>
      </c>
      <c r="AO677" s="40" t="str">
        <f>IF(ISNUMBER(AVERAGEIFS(Observed!AO$2:AO$2369,Observed!$A$2:$A$2369,$A677,Observed!$C$2:$C$2369,$C677)),AVERAGEIFS(Observed!AO$2:AO$2369,Observed!$A$2:$A$2369,$A677,Observed!$C$2:$C$2369,$C677),"")</f>
        <v/>
      </c>
      <c r="AP677" s="41" t="str">
        <f>IF(ISNUMBER(AVERAGEIFS(Observed!AP$2:AP$2369,Observed!$A$2:$A$2369,$A677,Observed!$C$2:$C$2369,$C677)),AVERAGEIFS(Observed!AP$2:AP$2369,Observed!$A$2:$A$2369,$A677,Observed!$C$2:$C$2369,$C677),"")</f>
        <v/>
      </c>
      <c r="AQ677" s="40" t="str">
        <f>IF(ISNUMBER(AVERAGEIFS(Observed!AQ$2:AQ$2369,Observed!$A$2:$A$2369,$A677,Observed!$C$2:$C$2369,$C677)),AVERAGEIFS(Observed!AQ$2:AQ$2369,Observed!$A$2:$A$2369,$A677,Observed!$C$2:$C$2369,$C677),"")</f>
        <v/>
      </c>
      <c r="AR677" s="40" t="str">
        <f>IF(ISNUMBER(AVERAGEIFS(Observed!AR$2:AR$2369,Observed!$A$2:$A$2369,$A677,Observed!$C$2:$C$2369,$C677)),AVERAGEIFS(Observed!AR$2:AR$2369,Observed!$A$2:$A$2369,$A677,Observed!$C$2:$C$2369,$C677),"")</f>
        <v/>
      </c>
      <c r="AS677" s="3">
        <f>COUNTIFS(Observed!$A$2:$A$2369,$A677,Observed!$C$2:$C$2369,$C677)</f>
        <v>3</v>
      </c>
      <c r="AT677" s="3">
        <f t="shared" si="11"/>
        <v>1</v>
      </c>
    </row>
    <row r="678" spans="1:46" x14ac:dyDescent="0.25">
      <c r="A678" t="s">
        <v>69</v>
      </c>
      <c r="B678" t="s">
        <v>68</v>
      </c>
      <c r="C678" s="7">
        <v>42382</v>
      </c>
      <c r="D678" t="s">
        <v>101</v>
      </c>
      <c r="F678">
        <v>0</v>
      </c>
      <c r="J678" t="s">
        <v>97</v>
      </c>
      <c r="K678" t="s">
        <v>58</v>
      </c>
      <c r="L678">
        <v>9</v>
      </c>
      <c r="M678" t="s">
        <v>56</v>
      </c>
      <c r="N678" s="39" t="str">
        <f>IF(ISNUMBER(AVERAGEIFS(Observed!N$2:N$2369,Observed!$A$2:$A$2369,$A678,Observed!$C$2:$C$2369,$C678)),AVERAGEIFS(Observed!N$2:N$2369,Observed!$A$2:$A$2369,$A678,Observed!$C$2:$C$2369,$C678),"")</f>
        <v/>
      </c>
      <c r="O678" s="40" t="str">
        <f>IF(ISNUMBER(AVERAGEIFS(Observed!O$2:O$2369,Observed!$A$2:$A$2369,$A678,Observed!$C$2:$C$2369,$C678)),AVERAGEIFS(Observed!O$2:O$2369,Observed!$A$2:$A$2369,$A678,Observed!$C$2:$C$2369,$C678),"")</f>
        <v/>
      </c>
      <c r="P678" s="40">
        <f>IF(ISNUMBER(AVERAGEIFS(Observed!P$2:P$2369,Observed!$A$2:$A$2369,$A678,Observed!$C$2:$C$2369,$C678)),AVERAGEIFS(Observed!P$2:P$2369,Observed!$A$2:$A$2369,$A678,Observed!$C$2:$C$2369,$C678),"")</f>
        <v>97.343333333333348</v>
      </c>
      <c r="Q678" s="40">
        <f>IF(ISNUMBER(AVERAGEIFS(Observed!Q$2:Q$2369,Observed!$A$2:$A$2369,$A678,Observed!$C$2:$C$2369,$C678)),AVERAGEIFS(Observed!Q$2:Q$2369,Observed!$A$2:$A$2369,$A678,Observed!$C$2:$C$2369,$C678),"")</f>
        <v>97.343333333333348</v>
      </c>
      <c r="R678" s="40">
        <f>IF(ISNUMBER(AVERAGEIFS(Observed!R$2:R$2369,Observed!$A$2:$A$2369,$A678,Observed!$C$2:$C$2369,$C678)),AVERAGEIFS(Observed!R$2:R$2369,Observed!$A$2:$A$2369,$A678,Observed!$C$2:$C$2369,$C678),"")</f>
        <v>318.05</v>
      </c>
      <c r="S678" s="41" t="str">
        <f>IF(ISNUMBER(AVERAGEIFS(Observed!S$2:S$2369,Observed!$A$2:$A$2369,$A678,Observed!$C$2:$C$2369,$C678)),AVERAGEIFS(Observed!S$2:S$2369,Observed!$A$2:$A$2369,$A678,Observed!$C$2:$C$2369,$C678),"")</f>
        <v/>
      </c>
      <c r="T678" s="41" t="str">
        <f>IF(ISNUMBER(AVERAGEIFS(Observed!T$2:T$2369,Observed!$A$2:$A$2369,$A678,Observed!$C$2:$C$2369,$C678)),AVERAGEIFS(Observed!T$2:T$2369,Observed!$A$2:$A$2369,$A678,Observed!$C$2:$C$2369,$C678),"")</f>
        <v/>
      </c>
      <c r="U678" s="41" t="str">
        <f>IF(ISNUMBER(AVERAGEIFS(Observed!U$2:U$2369,Observed!$A$2:$A$2369,$A678,Observed!$C$2:$C$2369,$C678)),AVERAGEIFS(Observed!U$2:U$2369,Observed!$A$2:$A$2369,$A678,Observed!$C$2:$C$2369,$C678),"")</f>
        <v/>
      </c>
      <c r="V678" s="40" t="str">
        <f>IF(ISNUMBER(AVERAGEIFS(Observed!V$2:V$2369,Observed!$A$2:$A$2369,$A678,Observed!$C$2:$C$2369,$C678)),AVERAGEIFS(Observed!V$2:V$2369,Observed!$A$2:$A$2369,$A678,Observed!$C$2:$C$2369,$C678),"")</f>
        <v/>
      </c>
      <c r="W678" s="8" t="str">
        <f>IF(ISNUMBER(AVERAGEIFS(Observed!W$2:W$2369,Observed!$A$2:$A$2369,$A678,Observed!$C$2:$C$2369,$C678)),AVERAGEIFS(Observed!W$2:W$2369,Observed!$A$2:$A$2369,$A678,Observed!$C$2:$C$2369,$C678),"")</f>
        <v/>
      </c>
      <c r="X678" s="8" t="str">
        <f>IF(ISNUMBER(AVERAGEIFS(Observed!X$2:X$2369,Observed!$A$2:$A$2369,$A678,Observed!$C$2:$C$2369,$C678)),AVERAGEIFS(Observed!X$2:X$2369,Observed!$A$2:$A$2369,$A678,Observed!$C$2:$C$2369,$C678),"")</f>
        <v/>
      </c>
      <c r="Y678" s="40" t="str">
        <f>IF(ISNUMBER(AVERAGEIFS(Observed!Y$2:Y$2369,Observed!$A$2:$A$2369,$A678,Observed!$C$2:$C$2369,$C678)),AVERAGEIFS(Observed!Y$2:Y$2369,Observed!$A$2:$A$2369,$A678,Observed!$C$2:$C$2369,$C678),"")</f>
        <v/>
      </c>
      <c r="Z678" s="40" t="str">
        <f>IF(ISNUMBER(AVERAGEIFS(Observed!Z$2:Z$2369,Observed!$A$2:$A$2369,$A678,Observed!$C$2:$C$2369,$C678)),AVERAGEIFS(Observed!Z$2:Z$2369,Observed!$A$2:$A$2369,$A678,Observed!$C$2:$C$2369,$C678),"")</f>
        <v/>
      </c>
      <c r="AA678" s="40">
        <f>IF(ISNUMBER(AVERAGEIFS(Observed!AA$2:AA$2369,Observed!$A$2:$A$2369,$A678,Observed!$C$2:$C$2369,$C678)),AVERAGEIFS(Observed!AA$2:AA$2369,Observed!$A$2:$A$2369,$A678,Observed!$C$2:$C$2369,$C678),"")</f>
        <v>2.78</v>
      </c>
      <c r="AB678" s="40" t="str">
        <f>IF(ISNUMBER(AVERAGEIFS(Observed!AB$2:AB$2369,Observed!$A$2:$A$2369,$A678,Observed!$C$2:$C$2369,$C678)),AVERAGEIFS(Observed!AB$2:AB$2369,Observed!$A$2:$A$2369,$A678,Observed!$C$2:$C$2369,$C678),"")</f>
        <v/>
      </c>
      <c r="AC678" s="40" t="str">
        <f>IF(ISNUMBER(AVERAGEIFS(Observed!AC$2:AC$2369,Observed!$A$2:$A$2369,$A678,Observed!$C$2:$C$2369,$C678)),AVERAGEIFS(Observed!AC$2:AC$2369,Observed!$A$2:$A$2369,$A678,Observed!$C$2:$C$2369,$C678),"")</f>
        <v/>
      </c>
      <c r="AD678" s="40" t="str">
        <f>IF(ISNUMBER(AVERAGEIFS(Observed!AD$2:AD$2369,Observed!$A$2:$A$2369,$A678,Observed!$C$2:$C$2369,$C678)),AVERAGEIFS(Observed!AD$2:AD$2369,Observed!$A$2:$A$2369,$A678,Observed!$C$2:$C$2369,$C678),"")</f>
        <v/>
      </c>
      <c r="AE678" s="40" t="str">
        <f>IF(ISNUMBER(AVERAGEIFS(Observed!AE$2:AE$2369,Observed!$A$2:$A$2369,$A678,Observed!$C$2:$C$2369,$C678)),AVERAGEIFS(Observed!AE$2:AE$2369,Observed!$A$2:$A$2369,$A678,Observed!$C$2:$C$2369,$C678),"")</f>
        <v/>
      </c>
      <c r="AF678" s="40" t="str">
        <f>IF(ISNUMBER(AVERAGEIFS(Observed!AF$2:AF$2369,Observed!$A$2:$A$2369,$A678,Observed!$C$2:$C$2369,$C678)),AVERAGEIFS(Observed!AF$2:AF$2369,Observed!$A$2:$A$2369,$A678,Observed!$C$2:$C$2369,$C678),"")</f>
        <v/>
      </c>
      <c r="AG678" s="40" t="str">
        <f>IF(ISNUMBER(AVERAGEIFS(Observed!AG$2:AG$2369,Observed!$A$2:$A$2369,$A678,Observed!$C$2:$C$2369,$C678)),AVERAGEIFS(Observed!AG$2:AG$2369,Observed!$A$2:$A$2369,$A678,Observed!$C$2:$C$2369,$C678),"")</f>
        <v/>
      </c>
      <c r="AH678" s="41" t="str">
        <f>IF(ISNUMBER(AVERAGEIFS(Observed!AH$2:AH$2369,Observed!$A$2:$A$2369,$A678,Observed!$C$2:$C$2369,$C678)),AVERAGEIFS(Observed!AH$2:AH$2369,Observed!$A$2:$A$2369,$A678,Observed!$C$2:$C$2369,$C678),"")</f>
        <v/>
      </c>
      <c r="AI678" s="41" t="str">
        <f>IF(ISNUMBER(AVERAGEIFS(Observed!AI$2:AI$2369,Observed!$A$2:$A$2369,$A678,Observed!$C$2:$C$2369,$C678)),AVERAGEIFS(Observed!AI$2:AI$2369,Observed!$A$2:$A$2369,$A678,Observed!$C$2:$C$2369,$C678),"")</f>
        <v/>
      </c>
      <c r="AJ678" s="41" t="str">
        <f>IF(ISNUMBER(AVERAGEIFS(Observed!AJ$2:AJ$2369,Observed!$A$2:$A$2369,$A678,Observed!$C$2:$C$2369,$C678)),AVERAGEIFS(Observed!AJ$2:AJ$2369,Observed!$A$2:$A$2369,$A678,Observed!$C$2:$C$2369,$C678),"")</f>
        <v/>
      </c>
      <c r="AK678" s="40" t="str">
        <f>IF(ISNUMBER(AVERAGEIFS(Observed!AK$2:AK$2369,Observed!$A$2:$A$2369,$A678,Observed!$C$2:$C$2369,$C678)),AVERAGEIFS(Observed!AK$2:AK$2369,Observed!$A$2:$A$2369,$A678,Observed!$C$2:$C$2369,$C678),"")</f>
        <v/>
      </c>
      <c r="AL678" s="41" t="str">
        <f>IF(ISNUMBER(AVERAGEIFS(Observed!AL$2:AL$2369,Observed!$A$2:$A$2369,$A678,Observed!$C$2:$C$2369,$C678)),AVERAGEIFS(Observed!AL$2:AL$2369,Observed!$A$2:$A$2369,$A678,Observed!$C$2:$C$2369,$C678),"")</f>
        <v/>
      </c>
      <c r="AM678" s="40" t="str">
        <f>IF(ISNUMBER(AVERAGEIFS(Observed!AM$2:AM$2369,Observed!$A$2:$A$2369,$A678,Observed!$C$2:$C$2369,$C678)),AVERAGEIFS(Observed!AM$2:AM$2369,Observed!$A$2:$A$2369,$A678,Observed!$C$2:$C$2369,$C678),"")</f>
        <v/>
      </c>
      <c r="AN678" s="40" t="str">
        <f>IF(ISNUMBER(AVERAGEIFS(Observed!AN$2:AN$2369,Observed!$A$2:$A$2369,$A678,Observed!$C$2:$C$2369,$C678)),AVERAGEIFS(Observed!AN$2:AN$2369,Observed!$A$2:$A$2369,$A678,Observed!$C$2:$C$2369,$C678),"")</f>
        <v/>
      </c>
      <c r="AO678" s="40" t="str">
        <f>IF(ISNUMBER(AVERAGEIFS(Observed!AO$2:AO$2369,Observed!$A$2:$A$2369,$A678,Observed!$C$2:$C$2369,$C678)),AVERAGEIFS(Observed!AO$2:AO$2369,Observed!$A$2:$A$2369,$A678,Observed!$C$2:$C$2369,$C678),"")</f>
        <v/>
      </c>
      <c r="AP678" s="41" t="str">
        <f>IF(ISNUMBER(AVERAGEIFS(Observed!AP$2:AP$2369,Observed!$A$2:$A$2369,$A678,Observed!$C$2:$C$2369,$C678)),AVERAGEIFS(Observed!AP$2:AP$2369,Observed!$A$2:$A$2369,$A678,Observed!$C$2:$C$2369,$C678),"")</f>
        <v/>
      </c>
      <c r="AQ678" s="40" t="str">
        <f>IF(ISNUMBER(AVERAGEIFS(Observed!AQ$2:AQ$2369,Observed!$A$2:$A$2369,$A678,Observed!$C$2:$C$2369,$C678)),AVERAGEIFS(Observed!AQ$2:AQ$2369,Observed!$A$2:$A$2369,$A678,Observed!$C$2:$C$2369,$C678),"")</f>
        <v/>
      </c>
      <c r="AR678" s="40" t="str">
        <f>IF(ISNUMBER(AVERAGEIFS(Observed!AR$2:AR$2369,Observed!$A$2:$A$2369,$A678,Observed!$C$2:$C$2369,$C678)),AVERAGEIFS(Observed!AR$2:AR$2369,Observed!$A$2:$A$2369,$A678,Observed!$C$2:$C$2369,$C678),"")</f>
        <v/>
      </c>
      <c r="AS678" s="3">
        <f>COUNTIFS(Observed!$A$2:$A$2369,$A678,Observed!$C$2:$C$2369,$C678)</f>
        <v>3</v>
      </c>
      <c r="AT678" s="3">
        <f t="shared" si="11"/>
        <v>4</v>
      </c>
    </row>
    <row r="679" spans="1:46" x14ac:dyDescent="0.25">
      <c r="A679" t="s">
        <v>71</v>
      </c>
      <c r="B679" t="s">
        <v>68</v>
      </c>
      <c r="C679" s="7">
        <v>42382</v>
      </c>
      <c r="D679" t="s">
        <v>101</v>
      </c>
      <c r="F679">
        <v>50</v>
      </c>
      <c r="J679" t="s">
        <v>97</v>
      </c>
      <c r="K679" t="s">
        <v>58</v>
      </c>
      <c r="L679">
        <v>9</v>
      </c>
      <c r="M679" t="s">
        <v>56</v>
      </c>
      <c r="N679" s="39" t="str">
        <f>IF(ISNUMBER(AVERAGEIFS(Observed!N$2:N$2369,Observed!$A$2:$A$2369,$A679,Observed!$C$2:$C$2369,$C679)),AVERAGEIFS(Observed!N$2:N$2369,Observed!$A$2:$A$2369,$A679,Observed!$C$2:$C$2369,$C679),"")</f>
        <v/>
      </c>
      <c r="O679" s="40" t="str">
        <f>IF(ISNUMBER(AVERAGEIFS(Observed!O$2:O$2369,Observed!$A$2:$A$2369,$A679,Observed!$C$2:$C$2369,$C679)),AVERAGEIFS(Observed!O$2:O$2369,Observed!$A$2:$A$2369,$A679,Observed!$C$2:$C$2369,$C679),"")</f>
        <v/>
      </c>
      <c r="P679" s="40">
        <f>IF(ISNUMBER(AVERAGEIFS(Observed!P$2:P$2369,Observed!$A$2:$A$2369,$A679,Observed!$C$2:$C$2369,$C679)),AVERAGEIFS(Observed!P$2:P$2369,Observed!$A$2:$A$2369,$A679,Observed!$C$2:$C$2369,$C679),"")</f>
        <v>128.43666666666667</v>
      </c>
      <c r="Q679" s="40">
        <f>IF(ISNUMBER(AVERAGEIFS(Observed!Q$2:Q$2369,Observed!$A$2:$A$2369,$A679,Observed!$C$2:$C$2369,$C679)),AVERAGEIFS(Observed!Q$2:Q$2369,Observed!$A$2:$A$2369,$A679,Observed!$C$2:$C$2369,$C679),"")</f>
        <v>128.43666666666667</v>
      </c>
      <c r="R679" s="40">
        <f>IF(ISNUMBER(AVERAGEIFS(Observed!R$2:R$2369,Observed!$A$2:$A$2369,$A679,Observed!$C$2:$C$2369,$C679)),AVERAGEIFS(Observed!R$2:R$2369,Observed!$A$2:$A$2369,$A679,Observed!$C$2:$C$2369,$C679),"")</f>
        <v>453.22666666666663</v>
      </c>
      <c r="S679" s="41" t="str">
        <f>IF(ISNUMBER(AVERAGEIFS(Observed!S$2:S$2369,Observed!$A$2:$A$2369,$A679,Observed!$C$2:$C$2369,$C679)),AVERAGEIFS(Observed!S$2:S$2369,Observed!$A$2:$A$2369,$A679,Observed!$C$2:$C$2369,$C679),"")</f>
        <v/>
      </c>
      <c r="T679" s="41" t="str">
        <f>IF(ISNUMBER(AVERAGEIFS(Observed!T$2:T$2369,Observed!$A$2:$A$2369,$A679,Observed!$C$2:$C$2369,$C679)),AVERAGEIFS(Observed!T$2:T$2369,Observed!$A$2:$A$2369,$A679,Observed!$C$2:$C$2369,$C679),"")</f>
        <v/>
      </c>
      <c r="U679" s="41" t="str">
        <f>IF(ISNUMBER(AVERAGEIFS(Observed!U$2:U$2369,Observed!$A$2:$A$2369,$A679,Observed!$C$2:$C$2369,$C679)),AVERAGEIFS(Observed!U$2:U$2369,Observed!$A$2:$A$2369,$A679,Observed!$C$2:$C$2369,$C679),"")</f>
        <v/>
      </c>
      <c r="V679" s="40" t="str">
        <f>IF(ISNUMBER(AVERAGEIFS(Observed!V$2:V$2369,Observed!$A$2:$A$2369,$A679,Observed!$C$2:$C$2369,$C679)),AVERAGEIFS(Observed!V$2:V$2369,Observed!$A$2:$A$2369,$A679,Observed!$C$2:$C$2369,$C679),"")</f>
        <v/>
      </c>
      <c r="W679" s="8" t="str">
        <f>IF(ISNUMBER(AVERAGEIFS(Observed!W$2:W$2369,Observed!$A$2:$A$2369,$A679,Observed!$C$2:$C$2369,$C679)),AVERAGEIFS(Observed!W$2:W$2369,Observed!$A$2:$A$2369,$A679,Observed!$C$2:$C$2369,$C679),"")</f>
        <v/>
      </c>
      <c r="X679" s="8" t="str">
        <f>IF(ISNUMBER(AVERAGEIFS(Observed!X$2:X$2369,Observed!$A$2:$A$2369,$A679,Observed!$C$2:$C$2369,$C679)),AVERAGEIFS(Observed!X$2:X$2369,Observed!$A$2:$A$2369,$A679,Observed!$C$2:$C$2369,$C679),"")</f>
        <v/>
      </c>
      <c r="Y679" s="40" t="str">
        <f>IF(ISNUMBER(AVERAGEIFS(Observed!Y$2:Y$2369,Observed!$A$2:$A$2369,$A679,Observed!$C$2:$C$2369,$C679)),AVERAGEIFS(Observed!Y$2:Y$2369,Observed!$A$2:$A$2369,$A679,Observed!$C$2:$C$2369,$C679),"")</f>
        <v/>
      </c>
      <c r="Z679" s="40" t="str">
        <f>IF(ISNUMBER(AVERAGEIFS(Observed!Z$2:Z$2369,Observed!$A$2:$A$2369,$A679,Observed!$C$2:$C$2369,$C679)),AVERAGEIFS(Observed!Z$2:Z$2369,Observed!$A$2:$A$2369,$A679,Observed!$C$2:$C$2369,$C679),"")</f>
        <v/>
      </c>
      <c r="AA679" s="40">
        <f>IF(ISNUMBER(AVERAGEIFS(Observed!AA$2:AA$2369,Observed!$A$2:$A$2369,$A679,Observed!$C$2:$C$2369,$C679)),AVERAGEIFS(Observed!AA$2:AA$2369,Observed!$A$2:$A$2369,$A679,Observed!$C$2:$C$2369,$C679),"")</f>
        <v>3.6666666666666665</v>
      </c>
      <c r="AB679" s="40" t="str">
        <f>IF(ISNUMBER(AVERAGEIFS(Observed!AB$2:AB$2369,Observed!$A$2:$A$2369,$A679,Observed!$C$2:$C$2369,$C679)),AVERAGEIFS(Observed!AB$2:AB$2369,Observed!$A$2:$A$2369,$A679,Observed!$C$2:$C$2369,$C679),"")</f>
        <v/>
      </c>
      <c r="AC679" s="40" t="str">
        <f>IF(ISNUMBER(AVERAGEIFS(Observed!AC$2:AC$2369,Observed!$A$2:$A$2369,$A679,Observed!$C$2:$C$2369,$C679)),AVERAGEIFS(Observed!AC$2:AC$2369,Observed!$A$2:$A$2369,$A679,Observed!$C$2:$C$2369,$C679),"")</f>
        <v/>
      </c>
      <c r="AD679" s="40" t="str">
        <f>IF(ISNUMBER(AVERAGEIFS(Observed!AD$2:AD$2369,Observed!$A$2:$A$2369,$A679,Observed!$C$2:$C$2369,$C679)),AVERAGEIFS(Observed!AD$2:AD$2369,Observed!$A$2:$A$2369,$A679,Observed!$C$2:$C$2369,$C679),"")</f>
        <v/>
      </c>
      <c r="AE679" s="40" t="str">
        <f>IF(ISNUMBER(AVERAGEIFS(Observed!AE$2:AE$2369,Observed!$A$2:$A$2369,$A679,Observed!$C$2:$C$2369,$C679)),AVERAGEIFS(Observed!AE$2:AE$2369,Observed!$A$2:$A$2369,$A679,Observed!$C$2:$C$2369,$C679),"")</f>
        <v/>
      </c>
      <c r="AF679" s="40" t="str">
        <f>IF(ISNUMBER(AVERAGEIFS(Observed!AF$2:AF$2369,Observed!$A$2:$A$2369,$A679,Observed!$C$2:$C$2369,$C679)),AVERAGEIFS(Observed!AF$2:AF$2369,Observed!$A$2:$A$2369,$A679,Observed!$C$2:$C$2369,$C679),"")</f>
        <v/>
      </c>
      <c r="AG679" s="40" t="str">
        <f>IF(ISNUMBER(AVERAGEIFS(Observed!AG$2:AG$2369,Observed!$A$2:$A$2369,$A679,Observed!$C$2:$C$2369,$C679)),AVERAGEIFS(Observed!AG$2:AG$2369,Observed!$A$2:$A$2369,$A679,Observed!$C$2:$C$2369,$C679),"")</f>
        <v/>
      </c>
      <c r="AH679" s="41" t="str">
        <f>IF(ISNUMBER(AVERAGEIFS(Observed!AH$2:AH$2369,Observed!$A$2:$A$2369,$A679,Observed!$C$2:$C$2369,$C679)),AVERAGEIFS(Observed!AH$2:AH$2369,Observed!$A$2:$A$2369,$A679,Observed!$C$2:$C$2369,$C679),"")</f>
        <v/>
      </c>
      <c r="AI679" s="41" t="str">
        <f>IF(ISNUMBER(AVERAGEIFS(Observed!AI$2:AI$2369,Observed!$A$2:$A$2369,$A679,Observed!$C$2:$C$2369,$C679)),AVERAGEIFS(Observed!AI$2:AI$2369,Observed!$A$2:$A$2369,$A679,Observed!$C$2:$C$2369,$C679),"")</f>
        <v/>
      </c>
      <c r="AJ679" s="41" t="str">
        <f>IF(ISNUMBER(AVERAGEIFS(Observed!AJ$2:AJ$2369,Observed!$A$2:$A$2369,$A679,Observed!$C$2:$C$2369,$C679)),AVERAGEIFS(Observed!AJ$2:AJ$2369,Observed!$A$2:$A$2369,$A679,Observed!$C$2:$C$2369,$C679),"")</f>
        <v/>
      </c>
      <c r="AK679" s="40" t="str">
        <f>IF(ISNUMBER(AVERAGEIFS(Observed!AK$2:AK$2369,Observed!$A$2:$A$2369,$A679,Observed!$C$2:$C$2369,$C679)),AVERAGEIFS(Observed!AK$2:AK$2369,Observed!$A$2:$A$2369,$A679,Observed!$C$2:$C$2369,$C679),"")</f>
        <v/>
      </c>
      <c r="AL679" s="41" t="str">
        <f>IF(ISNUMBER(AVERAGEIFS(Observed!AL$2:AL$2369,Observed!$A$2:$A$2369,$A679,Observed!$C$2:$C$2369,$C679)),AVERAGEIFS(Observed!AL$2:AL$2369,Observed!$A$2:$A$2369,$A679,Observed!$C$2:$C$2369,$C679),"")</f>
        <v/>
      </c>
      <c r="AM679" s="40" t="str">
        <f>IF(ISNUMBER(AVERAGEIFS(Observed!AM$2:AM$2369,Observed!$A$2:$A$2369,$A679,Observed!$C$2:$C$2369,$C679)),AVERAGEIFS(Observed!AM$2:AM$2369,Observed!$A$2:$A$2369,$A679,Observed!$C$2:$C$2369,$C679),"")</f>
        <v/>
      </c>
      <c r="AN679" s="40" t="str">
        <f>IF(ISNUMBER(AVERAGEIFS(Observed!AN$2:AN$2369,Observed!$A$2:$A$2369,$A679,Observed!$C$2:$C$2369,$C679)),AVERAGEIFS(Observed!AN$2:AN$2369,Observed!$A$2:$A$2369,$A679,Observed!$C$2:$C$2369,$C679),"")</f>
        <v/>
      </c>
      <c r="AO679" s="40" t="str">
        <f>IF(ISNUMBER(AVERAGEIFS(Observed!AO$2:AO$2369,Observed!$A$2:$A$2369,$A679,Observed!$C$2:$C$2369,$C679)),AVERAGEIFS(Observed!AO$2:AO$2369,Observed!$A$2:$A$2369,$A679,Observed!$C$2:$C$2369,$C679),"")</f>
        <v/>
      </c>
      <c r="AP679" s="41" t="str">
        <f>IF(ISNUMBER(AVERAGEIFS(Observed!AP$2:AP$2369,Observed!$A$2:$A$2369,$A679,Observed!$C$2:$C$2369,$C679)),AVERAGEIFS(Observed!AP$2:AP$2369,Observed!$A$2:$A$2369,$A679,Observed!$C$2:$C$2369,$C679),"")</f>
        <v/>
      </c>
      <c r="AQ679" s="40" t="str">
        <f>IF(ISNUMBER(AVERAGEIFS(Observed!AQ$2:AQ$2369,Observed!$A$2:$A$2369,$A679,Observed!$C$2:$C$2369,$C679)),AVERAGEIFS(Observed!AQ$2:AQ$2369,Observed!$A$2:$A$2369,$A679,Observed!$C$2:$C$2369,$C679),"")</f>
        <v/>
      </c>
      <c r="AR679" s="40" t="str">
        <f>IF(ISNUMBER(AVERAGEIFS(Observed!AR$2:AR$2369,Observed!$A$2:$A$2369,$A679,Observed!$C$2:$C$2369,$C679)),AVERAGEIFS(Observed!AR$2:AR$2369,Observed!$A$2:$A$2369,$A679,Observed!$C$2:$C$2369,$C679),"")</f>
        <v/>
      </c>
      <c r="AS679" s="3">
        <f>COUNTIFS(Observed!$A$2:$A$2369,$A679,Observed!$C$2:$C$2369,$C679)</f>
        <v>3</v>
      </c>
      <c r="AT679" s="3">
        <f t="shared" si="11"/>
        <v>4</v>
      </c>
    </row>
    <row r="680" spans="1:46" x14ac:dyDescent="0.25">
      <c r="A680" t="s">
        <v>70</v>
      </c>
      <c r="B680" t="s">
        <v>68</v>
      </c>
      <c r="C680" s="7">
        <v>42382</v>
      </c>
      <c r="D680" t="s">
        <v>101</v>
      </c>
      <c r="F680">
        <v>100</v>
      </c>
      <c r="J680" t="s">
        <v>97</v>
      </c>
      <c r="K680" t="s">
        <v>58</v>
      </c>
      <c r="L680">
        <v>9</v>
      </c>
      <c r="M680" t="s">
        <v>56</v>
      </c>
      <c r="N680" s="39" t="str">
        <f>IF(ISNUMBER(AVERAGEIFS(Observed!N$2:N$2369,Observed!$A$2:$A$2369,$A680,Observed!$C$2:$C$2369,$C680)),AVERAGEIFS(Observed!N$2:N$2369,Observed!$A$2:$A$2369,$A680,Observed!$C$2:$C$2369,$C680),"")</f>
        <v/>
      </c>
      <c r="O680" s="40" t="str">
        <f>IF(ISNUMBER(AVERAGEIFS(Observed!O$2:O$2369,Observed!$A$2:$A$2369,$A680,Observed!$C$2:$C$2369,$C680)),AVERAGEIFS(Observed!O$2:O$2369,Observed!$A$2:$A$2369,$A680,Observed!$C$2:$C$2369,$C680),"")</f>
        <v/>
      </c>
      <c r="P680" s="40">
        <f>IF(ISNUMBER(AVERAGEIFS(Observed!P$2:P$2369,Observed!$A$2:$A$2369,$A680,Observed!$C$2:$C$2369,$C680)),AVERAGEIFS(Observed!P$2:P$2369,Observed!$A$2:$A$2369,$A680,Observed!$C$2:$C$2369,$C680),"")</f>
        <v>131.05666666666667</v>
      </c>
      <c r="Q680" s="40">
        <f>IF(ISNUMBER(AVERAGEIFS(Observed!Q$2:Q$2369,Observed!$A$2:$A$2369,$A680,Observed!$C$2:$C$2369,$C680)),AVERAGEIFS(Observed!Q$2:Q$2369,Observed!$A$2:$A$2369,$A680,Observed!$C$2:$C$2369,$C680),"")</f>
        <v>131.05666666666667</v>
      </c>
      <c r="R680" s="40">
        <f>IF(ISNUMBER(AVERAGEIFS(Observed!R$2:R$2369,Observed!$A$2:$A$2369,$A680,Observed!$C$2:$C$2369,$C680)),AVERAGEIFS(Observed!R$2:R$2369,Observed!$A$2:$A$2369,$A680,Observed!$C$2:$C$2369,$C680),"")</f>
        <v>545.36666666666667</v>
      </c>
      <c r="S680" s="41" t="str">
        <f>IF(ISNUMBER(AVERAGEIFS(Observed!S$2:S$2369,Observed!$A$2:$A$2369,$A680,Observed!$C$2:$C$2369,$C680)),AVERAGEIFS(Observed!S$2:S$2369,Observed!$A$2:$A$2369,$A680,Observed!$C$2:$C$2369,$C680),"")</f>
        <v/>
      </c>
      <c r="T680" s="41" t="str">
        <f>IF(ISNUMBER(AVERAGEIFS(Observed!T$2:T$2369,Observed!$A$2:$A$2369,$A680,Observed!$C$2:$C$2369,$C680)),AVERAGEIFS(Observed!T$2:T$2369,Observed!$A$2:$A$2369,$A680,Observed!$C$2:$C$2369,$C680),"")</f>
        <v/>
      </c>
      <c r="U680" s="41" t="str">
        <f>IF(ISNUMBER(AVERAGEIFS(Observed!U$2:U$2369,Observed!$A$2:$A$2369,$A680,Observed!$C$2:$C$2369,$C680)),AVERAGEIFS(Observed!U$2:U$2369,Observed!$A$2:$A$2369,$A680,Observed!$C$2:$C$2369,$C680),"")</f>
        <v/>
      </c>
      <c r="V680" s="40" t="str">
        <f>IF(ISNUMBER(AVERAGEIFS(Observed!V$2:V$2369,Observed!$A$2:$A$2369,$A680,Observed!$C$2:$C$2369,$C680)),AVERAGEIFS(Observed!V$2:V$2369,Observed!$A$2:$A$2369,$A680,Observed!$C$2:$C$2369,$C680),"")</f>
        <v/>
      </c>
      <c r="W680" s="8" t="str">
        <f>IF(ISNUMBER(AVERAGEIFS(Observed!W$2:W$2369,Observed!$A$2:$A$2369,$A680,Observed!$C$2:$C$2369,$C680)),AVERAGEIFS(Observed!W$2:W$2369,Observed!$A$2:$A$2369,$A680,Observed!$C$2:$C$2369,$C680),"")</f>
        <v/>
      </c>
      <c r="X680" s="8" t="str">
        <f>IF(ISNUMBER(AVERAGEIFS(Observed!X$2:X$2369,Observed!$A$2:$A$2369,$A680,Observed!$C$2:$C$2369,$C680)),AVERAGEIFS(Observed!X$2:X$2369,Observed!$A$2:$A$2369,$A680,Observed!$C$2:$C$2369,$C680),"")</f>
        <v/>
      </c>
      <c r="Y680" s="40" t="str">
        <f>IF(ISNUMBER(AVERAGEIFS(Observed!Y$2:Y$2369,Observed!$A$2:$A$2369,$A680,Observed!$C$2:$C$2369,$C680)),AVERAGEIFS(Observed!Y$2:Y$2369,Observed!$A$2:$A$2369,$A680,Observed!$C$2:$C$2369,$C680),"")</f>
        <v/>
      </c>
      <c r="Z680" s="40" t="str">
        <f>IF(ISNUMBER(AVERAGEIFS(Observed!Z$2:Z$2369,Observed!$A$2:$A$2369,$A680,Observed!$C$2:$C$2369,$C680)),AVERAGEIFS(Observed!Z$2:Z$2369,Observed!$A$2:$A$2369,$A680,Observed!$C$2:$C$2369,$C680),"")</f>
        <v/>
      </c>
      <c r="AA680" s="40">
        <f>IF(ISNUMBER(AVERAGEIFS(Observed!AA$2:AA$2369,Observed!$A$2:$A$2369,$A680,Observed!$C$2:$C$2369,$C680)),AVERAGEIFS(Observed!AA$2:AA$2369,Observed!$A$2:$A$2369,$A680,Observed!$C$2:$C$2369,$C680),"")</f>
        <v>3.7466666666666675</v>
      </c>
      <c r="AB680" s="40" t="str">
        <f>IF(ISNUMBER(AVERAGEIFS(Observed!AB$2:AB$2369,Observed!$A$2:$A$2369,$A680,Observed!$C$2:$C$2369,$C680)),AVERAGEIFS(Observed!AB$2:AB$2369,Observed!$A$2:$A$2369,$A680,Observed!$C$2:$C$2369,$C680),"")</f>
        <v/>
      </c>
      <c r="AC680" s="40" t="str">
        <f>IF(ISNUMBER(AVERAGEIFS(Observed!AC$2:AC$2369,Observed!$A$2:$A$2369,$A680,Observed!$C$2:$C$2369,$C680)),AVERAGEIFS(Observed!AC$2:AC$2369,Observed!$A$2:$A$2369,$A680,Observed!$C$2:$C$2369,$C680),"")</f>
        <v/>
      </c>
      <c r="AD680" s="40" t="str">
        <f>IF(ISNUMBER(AVERAGEIFS(Observed!AD$2:AD$2369,Observed!$A$2:$A$2369,$A680,Observed!$C$2:$C$2369,$C680)),AVERAGEIFS(Observed!AD$2:AD$2369,Observed!$A$2:$A$2369,$A680,Observed!$C$2:$C$2369,$C680),"")</f>
        <v/>
      </c>
      <c r="AE680" s="40" t="str">
        <f>IF(ISNUMBER(AVERAGEIFS(Observed!AE$2:AE$2369,Observed!$A$2:$A$2369,$A680,Observed!$C$2:$C$2369,$C680)),AVERAGEIFS(Observed!AE$2:AE$2369,Observed!$A$2:$A$2369,$A680,Observed!$C$2:$C$2369,$C680),"")</f>
        <v/>
      </c>
      <c r="AF680" s="40" t="str">
        <f>IF(ISNUMBER(AVERAGEIFS(Observed!AF$2:AF$2369,Observed!$A$2:$A$2369,$A680,Observed!$C$2:$C$2369,$C680)),AVERAGEIFS(Observed!AF$2:AF$2369,Observed!$A$2:$A$2369,$A680,Observed!$C$2:$C$2369,$C680),"")</f>
        <v/>
      </c>
      <c r="AG680" s="40" t="str">
        <f>IF(ISNUMBER(AVERAGEIFS(Observed!AG$2:AG$2369,Observed!$A$2:$A$2369,$A680,Observed!$C$2:$C$2369,$C680)),AVERAGEIFS(Observed!AG$2:AG$2369,Observed!$A$2:$A$2369,$A680,Observed!$C$2:$C$2369,$C680),"")</f>
        <v/>
      </c>
      <c r="AH680" s="41" t="str">
        <f>IF(ISNUMBER(AVERAGEIFS(Observed!AH$2:AH$2369,Observed!$A$2:$A$2369,$A680,Observed!$C$2:$C$2369,$C680)),AVERAGEIFS(Observed!AH$2:AH$2369,Observed!$A$2:$A$2369,$A680,Observed!$C$2:$C$2369,$C680),"")</f>
        <v/>
      </c>
      <c r="AI680" s="41" t="str">
        <f>IF(ISNUMBER(AVERAGEIFS(Observed!AI$2:AI$2369,Observed!$A$2:$A$2369,$A680,Observed!$C$2:$C$2369,$C680)),AVERAGEIFS(Observed!AI$2:AI$2369,Observed!$A$2:$A$2369,$A680,Observed!$C$2:$C$2369,$C680),"")</f>
        <v/>
      </c>
      <c r="AJ680" s="41" t="str">
        <f>IF(ISNUMBER(AVERAGEIFS(Observed!AJ$2:AJ$2369,Observed!$A$2:$A$2369,$A680,Observed!$C$2:$C$2369,$C680)),AVERAGEIFS(Observed!AJ$2:AJ$2369,Observed!$A$2:$A$2369,$A680,Observed!$C$2:$C$2369,$C680),"")</f>
        <v/>
      </c>
      <c r="AK680" s="40" t="str">
        <f>IF(ISNUMBER(AVERAGEIFS(Observed!AK$2:AK$2369,Observed!$A$2:$A$2369,$A680,Observed!$C$2:$C$2369,$C680)),AVERAGEIFS(Observed!AK$2:AK$2369,Observed!$A$2:$A$2369,$A680,Observed!$C$2:$C$2369,$C680),"")</f>
        <v/>
      </c>
      <c r="AL680" s="41" t="str">
        <f>IF(ISNUMBER(AVERAGEIFS(Observed!AL$2:AL$2369,Observed!$A$2:$A$2369,$A680,Observed!$C$2:$C$2369,$C680)),AVERAGEIFS(Observed!AL$2:AL$2369,Observed!$A$2:$A$2369,$A680,Observed!$C$2:$C$2369,$C680),"")</f>
        <v/>
      </c>
      <c r="AM680" s="40" t="str">
        <f>IF(ISNUMBER(AVERAGEIFS(Observed!AM$2:AM$2369,Observed!$A$2:$A$2369,$A680,Observed!$C$2:$C$2369,$C680)),AVERAGEIFS(Observed!AM$2:AM$2369,Observed!$A$2:$A$2369,$A680,Observed!$C$2:$C$2369,$C680),"")</f>
        <v/>
      </c>
      <c r="AN680" s="40" t="str">
        <f>IF(ISNUMBER(AVERAGEIFS(Observed!AN$2:AN$2369,Observed!$A$2:$A$2369,$A680,Observed!$C$2:$C$2369,$C680)),AVERAGEIFS(Observed!AN$2:AN$2369,Observed!$A$2:$A$2369,$A680,Observed!$C$2:$C$2369,$C680),"")</f>
        <v/>
      </c>
      <c r="AO680" s="40" t="str">
        <f>IF(ISNUMBER(AVERAGEIFS(Observed!AO$2:AO$2369,Observed!$A$2:$A$2369,$A680,Observed!$C$2:$C$2369,$C680)),AVERAGEIFS(Observed!AO$2:AO$2369,Observed!$A$2:$A$2369,$A680,Observed!$C$2:$C$2369,$C680),"")</f>
        <v/>
      </c>
      <c r="AP680" s="41" t="str">
        <f>IF(ISNUMBER(AVERAGEIFS(Observed!AP$2:AP$2369,Observed!$A$2:$A$2369,$A680,Observed!$C$2:$C$2369,$C680)),AVERAGEIFS(Observed!AP$2:AP$2369,Observed!$A$2:$A$2369,$A680,Observed!$C$2:$C$2369,$C680),"")</f>
        <v/>
      </c>
      <c r="AQ680" s="40" t="str">
        <f>IF(ISNUMBER(AVERAGEIFS(Observed!AQ$2:AQ$2369,Observed!$A$2:$A$2369,$A680,Observed!$C$2:$C$2369,$C680)),AVERAGEIFS(Observed!AQ$2:AQ$2369,Observed!$A$2:$A$2369,$A680,Observed!$C$2:$C$2369,$C680),"")</f>
        <v/>
      </c>
      <c r="AR680" s="40" t="str">
        <f>IF(ISNUMBER(AVERAGEIFS(Observed!AR$2:AR$2369,Observed!$A$2:$A$2369,$A680,Observed!$C$2:$C$2369,$C680)),AVERAGEIFS(Observed!AR$2:AR$2369,Observed!$A$2:$A$2369,$A680,Observed!$C$2:$C$2369,$C680),"")</f>
        <v/>
      </c>
      <c r="AS680" s="3">
        <f>COUNTIFS(Observed!$A$2:$A$2369,$A680,Observed!$C$2:$C$2369,$C680)</f>
        <v>3</v>
      </c>
      <c r="AT680" s="3">
        <f t="shared" si="11"/>
        <v>4</v>
      </c>
    </row>
    <row r="681" spans="1:46" x14ac:dyDescent="0.25">
      <c r="A681" t="s">
        <v>67</v>
      </c>
      <c r="B681" t="s">
        <v>68</v>
      </c>
      <c r="C681" s="7">
        <v>42382</v>
      </c>
      <c r="D681" t="s">
        <v>101</v>
      </c>
      <c r="F681">
        <v>200</v>
      </c>
      <c r="J681" t="s">
        <v>97</v>
      </c>
      <c r="K681" t="s">
        <v>58</v>
      </c>
      <c r="L681">
        <v>9</v>
      </c>
      <c r="M681" t="s">
        <v>56</v>
      </c>
      <c r="N681" s="39" t="str">
        <f>IF(ISNUMBER(AVERAGEIFS(Observed!N$2:N$2369,Observed!$A$2:$A$2369,$A681,Observed!$C$2:$C$2369,$C681)),AVERAGEIFS(Observed!N$2:N$2369,Observed!$A$2:$A$2369,$A681,Observed!$C$2:$C$2369,$C681),"")</f>
        <v/>
      </c>
      <c r="O681" s="40" t="str">
        <f>IF(ISNUMBER(AVERAGEIFS(Observed!O$2:O$2369,Observed!$A$2:$A$2369,$A681,Observed!$C$2:$C$2369,$C681)),AVERAGEIFS(Observed!O$2:O$2369,Observed!$A$2:$A$2369,$A681,Observed!$C$2:$C$2369,$C681),"")</f>
        <v/>
      </c>
      <c r="P681" s="40">
        <f>IF(ISNUMBER(AVERAGEIFS(Observed!P$2:P$2369,Observed!$A$2:$A$2369,$A681,Observed!$C$2:$C$2369,$C681)),AVERAGEIFS(Observed!P$2:P$2369,Observed!$A$2:$A$2369,$A681,Observed!$C$2:$C$2369,$C681),"")</f>
        <v>148.58000000000001</v>
      </c>
      <c r="Q681" s="40">
        <f>IF(ISNUMBER(AVERAGEIFS(Observed!Q$2:Q$2369,Observed!$A$2:$A$2369,$A681,Observed!$C$2:$C$2369,$C681)),AVERAGEIFS(Observed!Q$2:Q$2369,Observed!$A$2:$A$2369,$A681,Observed!$C$2:$C$2369,$C681),"")</f>
        <v>148.58000000000001</v>
      </c>
      <c r="R681" s="40">
        <f>IF(ISNUMBER(AVERAGEIFS(Observed!R$2:R$2369,Observed!$A$2:$A$2369,$A681,Observed!$C$2:$C$2369,$C681)),AVERAGEIFS(Observed!R$2:R$2369,Observed!$A$2:$A$2369,$A681,Observed!$C$2:$C$2369,$C681),"")</f>
        <v>729.76666666666677</v>
      </c>
      <c r="S681" s="41" t="str">
        <f>IF(ISNUMBER(AVERAGEIFS(Observed!S$2:S$2369,Observed!$A$2:$A$2369,$A681,Observed!$C$2:$C$2369,$C681)),AVERAGEIFS(Observed!S$2:S$2369,Observed!$A$2:$A$2369,$A681,Observed!$C$2:$C$2369,$C681),"")</f>
        <v/>
      </c>
      <c r="T681" s="41" t="str">
        <f>IF(ISNUMBER(AVERAGEIFS(Observed!T$2:T$2369,Observed!$A$2:$A$2369,$A681,Observed!$C$2:$C$2369,$C681)),AVERAGEIFS(Observed!T$2:T$2369,Observed!$A$2:$A$2369,$A681,Observed!$C$2:$C$2369,$C681),"")</f>
        <v/>
      </c>
      <c r="U681" s="41" t="str">
        <f>IF(ISNUMBER(AVERAGEIFS(Observed!U$2:U$2369,Observed!$A$2:$A$2369,$A681,Observed!$C$2:$C$2369,$C681)),AVERAGEIFS(Observed!U$2:U$2369,Observed!$A$2:$A$2369,$A681,Observed!$C$2:$C$2369,$C681),"")</f>
        <v/>
      </c>
      <c r="V681" s="40" t="str">
        <f>IF(ISNUMBER(AVERAGEIFS(Observed!V$2:V$2369,Observed!$A$2:$A$2369,$A681,Observed!$C$2:$C$2369,$C681)),AVERAGEIFS(Observed!V$2:V$2369,Observed!$A$2:$A$2369,$A681,Observed!$C$2:$C$2369,$C681),"")</f>
        <v/>
      </c>
      <c r="W681" s="8" t="str">
        <f>IF(ISNUMBER(AVERAGEIFS(Observed!W$2:W$2369,Observed!$A$2:$A$2369,$A681,Observed!$C$2:$C$2369,$C681)),AVERAGEIFS(Observed!W$2:W$2369,Observed!$A$2:$A$2369,$A681,Observed!$C$2:$C$2369,$C681),"")</f>
        <v/>
      </c>
      <c r="X681" s="8" t="str">
        <f>IF(ISNUMBER(AVERAGEIFS(Observed!X$2:X$2369,Observed!$A$2:$A$2369,$A681,Observed!$C$2:$C$2369,$C681)),AVERAGEIFS(Observed!X$2:X$2369,Observed!$A$2:$A$2369,$A681,Observed!$C$2:$C$2369,$C681),"")</f>
        <v/>
      </c>
      <c r="Y681" s="40" t="str">
        <f>IF(ISNUMBER(AVERAGEIFS(Observed!Y$2:Y$2369,Observed!$A$2:$A$2369,$A681,Observed!$C$2:$C$2369,$C681)),AVERAGEIFS(Observed!Y$2:Y$2369,Observed!$A$2:$A$2369,$A681,Observed!$C$2:$C$2369,$C681),"")</f>
        <v/>
      </c>
      <c r="Z681" s="40" t="str">
        <f>IF(ISNUMBER(AVERAGEIFS(Observed!Z$2:Z$2369,Observed!$A$2:$A$2369,$A681,Observed!$C$2:$C$2369,$C681)),AVERAGEIFS(Observed!Z$2:Z$2369,Observed!$A$2:$A$2369,$A681,Observed!$C$2:$C$2369,$C681),"")</f>
        <v/>
      </c>
      <c r="AA681" s="40">
        <f>IF(ISNUMBER(AVERAGEIFS(Observed!AA$2:AA$2369,Observed!$A$2:$A$2369,$A681,Observed!$C$2:$C$2369,$C681)),AVERAGEIFS(Observed!AA$2:AA$2369,Observed!$A$2:$A$2369,$A681,Observed!$C$2:$C$2369,$C681),"")</f>
        <v>4.246666666666667</v>
      </c>
      <c r="AB681" s="40" t="str">
        <f>IF(ISNUMBER(AVERAGEIFS(Observed!AB$2:AB$2369,Observed!$A$2:$A$2369,$A681,Observed!$C$2:$C$2369,$C681)),AVERAGEIFS(Observed!AB$2:AB$2369,Observed!$A$2:$A$2369,$A681,Observed!$C$2:$C$2369,$C681),"")</f>
        <v/>
      </c>
      <c r="AC681" s="40" t="str">
        <f>IF(ISNUMBER(AVERAGEIFS(Observed!AC$2:AC$2369,Observed!$A$2:$A$2369,$A681,Observed!$C$2:$C$2369,$C681)),AVERAGEIFS(Observed!AC$2:AC$2369,Observed!$A$2:$A$2369,$A681,Observed!$C$2:$C$2369,$C681),"")</f>
        <v/>
      </c>
      <c r="AD681" s="40" t="str">
        <f>IF(ISNUMBER(AVERAGEIFS(Observed!AD$2:AD$2369,Observed!$A$2:$A$2369,$A681,Observed!$C$2:$C$2369,$C681)),AVERAGEIFS(Observed!AD$2:AD$2369,Observed!$A$2:$A$2369,$A681,Observed!$C$2:$C$2369,$C681),"")</f>
        <v/>
      </c>
      <c r="AE681" s="40" t="str">
        <f>IF(ISNUMBER(AVERAGEIFS(Observed!AE$2:AE$2369,Observed!$A$2:$A$2369,$A681,Observed!$C$2:$C$2369,$C681)),AVERAGEIFS(Observed!AE$2:AE$2369,Observed!$A$2:$A$2369,$A681,Observed!$C$2:$C$2369,$C681),"")</f>
        <v/>
      </c>
      <c r="AF681" s="40" t="str">
        <f>IF(ISNUMBER(AVERAGEIFS(Observed!AF$2:AF$2369,Observed!$A$2:$A$2369,$A681,Observed!$C$2:$C$2369,$C681)),AVERAGEIFS(Observed!AF$2:AF$2369,Observed!$A$2:$A$2369,$A681,Observed!$C$2:$C$2369,$C681),"")</f>
        <v/>
      </c>
      <c r="AG681" s="40" t="str">
        <f>IF(ISNUMBER(AVERAGEIFS(Observed!AG$2:AG$2369,Observed!$A$2:$A$2369,$A681,Observed!$C$2:$C$2369,$C681)),AVERAGEIFS(Observed!AG$2:AG$2369,Observed!$A$2:$A$2369,$A681,Observed!$C$2:$C$2369,$C681),"")</f>
        <v/>
      </c>
      <c r="AH681" s="41" t="str">
        <f>IF(ISNUMBER(AVERAGEIFS(Observed!AH$2:AH$2369,Observed!$A$2:$A$2369,$A681,Observed!$C$2:$C$2369,$C681)),AVERAGEIFS(Observed!AH$2:AH$2369,Observed!$A$2:$A$2369,$A681,Observed!$C$2:$C$2369,$C681),"")</f>
        <v/>
      </c>
      <c r="AI681" s="41" t="str">
        <f>IF(ISNUMBER(AVERAGEIFS(Observed!AI$2:AI$2369,Observed!$A$2:$A$2369,$A681,Observed!$C$2:$C$2369,$C681)),AVERAGEIFS(Observed!AI$2:AI$2369,Observed!$A$2:$A$2369,$A681,Observed!$C$2:$C$2369,$C681),"")</f>
        <v/>
      </c>
      <c r="AJ681" s="41" t="str">
        <f>IF(ISNUMBER(AVERAGEIFS(Observed!AJ$2:AJ$2369,Observed!$A$2:$A$2369,$A681,Observed!$C$2:$C$2369,$C681)),AVERAGEIFS(Observed!AJ$2:AJ$2369,Observed!$A$2:$A$2369,$A681,Observed!$C$2:$C$2369,$C681),"")</f>
        <v/>
      </c>
      <c r="AK681" s="40" t="str">
        <f>IF(ISNUMBER(AVERAGEIFS(Observed!AK$2:AK$2369,Observed!$A$2:$A$2369,$A681,Observed!$C$2:$C$2369,$C681)),AVERAGEIFS(Observed!AK$2:AK$2369,Observed!$A$2:$A$2369,$A681,Observed!$C$2:$C$2369,$C681),"")</f>
        <v/>
      </c>
      <c r="AL681" s="41" t="str">
        <f>IF(ISNUMBER(AVERAGEIFS(Observed!AL$2:AL$2369,Observed!$A$2:$A$2369,$A681,Observed!$C$2:$C$2369,$C681)),AVERAGEIFS(Observed!AL$2:AL$2369,Observed!$A$2:$A$2369,$A681,Observed!$C$2:$C$2369,$C681),"")</f>
        <v/>
      </c>
      <c r="AM681" s="40" t="str">
        <f>IF(ISNUMBER(AVERAGEIFS(Observed!AM$2:AM$2369,Observed!$A$2:$A$2369,$A681,Observed!$C$2:$C$2369,$C681)),AVERAGEIFS(Observed!AM$2:AM$2369,Observed!$A$2:$A$2369,$A681,Observed!$C$2:$C$2369,$C681),"")</f>
        <v/>
      </c>
      <c r="AN681" s="40" t="str">
        <f>IF(ISNUMBER(AVERAGEIFS(Observed!AN$2:AN$2369,Observed!$A$2:$A$2369,$A681,Observed!$C$2:$C$2369,$C681)),AVERAGEIFS(Observed!AN$2:AN$2369,Observed!$A$2:$A$2369,$A681,Observed!$C$2:$C$2369,$C681),"")</f>
        <v/>
      </c>
      <c r="AO681" s="40" t="str">
        <f>IF(ISNUMBER(AVERAGEIFS(Observed!AO$2:AO$2369,Observed!$A$2:$A$2369,$A681,Observed!$C$2:$C$2369,$C681)),AVERAGEIFS(Observed!AO$2:AO$2369,Observed!$A$2:$A$2369,$A681,Observed!$C$2:$C$2369,$C681),"")</f>
        <v/>
      </c>
      <c r="AP681" s="41" t="str">
        <f>IF(ISNUMBER(AVERAGEIFS(Observed!AP$2:AP$2369,Observed!$A$2:$A$2369,$A681,Observed!$C$2:$C$2369,$C681)),AVERAGEIFS(Observed!AP$2:AP$2369,Observed!$A$2:$A$2369,$A681,Observed!$C$2:$C$2369,$C681),"")</f>
        <v/>
      </c>
      <c r="AQ681" s="40" t="str">
        <f>IF(ISNUMBER(AVERAGEIFS(Observed!AQ$2:AQ$2369,Observed!$A$2:$A$2369,$A681,Observed!$C$2:$C$2369,$C681)),AVERAGEIFS(Observed!AQ$2:AQ$2369,Observed!$A$2:$A$2369,$A681,Observed!$C$2:$C$2369,$C681),"")</f>
        <v/>
      </c>
      <c r="AR681" s="40" t="str">
        <f>IF(ISNUMBER(AVERAGEIFS(Observed!AR$2:AR$2369,Observed!$A$2:$A$2369,$A681,Observed!$C$2:$C$2369,$C681)),AVERAGEIFS(Observed!AR$2:AR$2369,Observed!$A$2:$A$2369,$A681,Observed!$C$2:$C$2369,$C681),"")</f>
        <v/>
      </c>
      <c r="AS681" s="3">
        <f>COUNTIFS(Observed!$A$2:$A$2369,$A681,Observed!$C$2:$C$2369,$C681)</f>
        <v>3</v>
      </c>
      <c r="AT681" s="3">
        <f t="shared" si="11"/>
        <v>4</v>
      </c>
    </row>
    <row r="682" spans="1:46" x14ac:dyDescent="0.25">
      <c r="A682" t="s">
        <v>73</v>
      </c>
      <c r="B682" t="s">
        <v>68</v>
      </c>
      <c r="C682" s="7">
        <v>42382</v>
      </c>
      <c r="D682" t="s">
        <v>101</v>
      </c>
      <c r="F682">
        <v>350</v>
      </c>
      <c r="J682" t="s">
        <v>97</v>
      </c>
      <c r="K682" t="s">
        <v>58</v>
      </c>
      <c r="L682">
        <v>9</v>
      </c>
      <c r="M682" t="s">
        <v>56</v>
      </c>
      <c r="N682" s="39" t="str">
        <f>IF(ISNUMBER(AVERAGEIFS(Observed!N$2:N$2369,Observed!$A$2:$A$2369,$A682,Observed!$C$2:$C$2369,$C682)),AVERAGEIFS(Observed!N$2:N$2369,Observed!$A$2:$A$2369,$A682,Observed!$C$2:$C$2369,$C682),"")</f>
        <v/>
      </c>
      <c r="O682" s="40" t="str">
        <f>IF(ISNUMBER(AVERAGEIFS(Observed!O$2:O$2369,Observed!$A$2:$A$2369,$A682,Observed!$C$2:$C$2369,$C682)),AVERAGEIFS(Observed!O$2:O$2369,Observed!$A$2:$A$2369,$A682,Observed!$C$2:$C$2369,$C682),"")</f>
        <v/>
      </c>
      <c r="P682" s="40">
        <f>IF(ISNUMBER(AVERAGEIFS(Observed!P$2:P$2369,Observed!$A$2:$A$2369,$A682,Observed!$C$2:$C$2369,$C682)),AVERAGEIFS(Observed!P$2:P$2369,Observed!$A$2:$A$2369,$A682,Observed!$C$2:$C$2369,$C682),"")</f>
        <v>158.57666666666668</v>
      </c>
      <c r="Q682" s="40">
        <f>IF(ISNUMBER(AVERAGEIFS(Observed!Q$2:Q$2369,Observed!$A$2:$A$2369,$A682,Observed!$C$2:$C$2369,$C682)),AVERAGEIFS(Observed!Q$2:Q$2369,Observed!$A$2:$A$2369,$A682,Observed!$C$2:$C$2369,$C682),"")</f>
        <v>158.57666666666668</v>
      </c>
      <c r="R682" s="40">
        <f>IF(ISNUMBER(AVERAGEIFS(Observed!R$2:R$2369,Observed!$A$2:$A$2369,$A682,Observed!$C$2:$C$2369,$C682)),AVERAGEIFS(Observed!R$2:R$2369,Observed!$A$2:$A$2369,$A682,Observed!$C$2:$C$2369,$C682),"")</f>
        <v>938.87666666666667</v>
      </c>
      <c r="S682" s="41" t="str">
        <f>IF(ISNUMBER(AVERAGEIFS(Observed!S$2:S$2369,Observed!$A$2:$A$2369,$A682,Observed!$C$2:$C$2369,$C682)),AVERAGEIFS(Observed!S$2:S$2369,Observed!$A$2:$A$2369,$A682,Observed!$C$2:$C$2369,$C682),"")</f>
        <v/>
      </c>
      <c r="T682" s="41" t="str">
        <f>IF(ISNUMBER(AVERAGEIFS(Observed!T$2:T$2369,Observed!$A$2:$A$2369,$A682,Observed!$C$2:$C$2369,$C682)),AVERAGEIFS(Observed!T$2:T$2369,Observed!$A$2:$A$2369,$A682,Observed!$C$2:$C$2369,$C682),"")</f>
        <v/>
      </c>
      <c r="U682" s="41" t="str">
        <f>IF(ISNUMBER(AVERAGEIFS(Observed!U$2:U$2369,Observed!$A$2:$A$2369,$A682,Observed!$C$2:$C$2369,$C682)),AVERAGEIFS(Observed!U$2:U$2369,Observed!$A$2:$A$2369,$A682,Observed!$C$2:$C$2369,$C682),"")</f>
        <v/>
      </c>
      <c r="V682" s="40" t="str">
        <f>IF(ISNUMBER(AVERAGEIFS(Observed!V$2:V$2369,Observed!$A$2:$A$2369,$A682,Observed!$C$2:$C$2369,$C682)),AVERAGEIFS(Observed!V$2:V$2369,Observed!$A$2:$A$2369,$A682,Observed!$C$2:$C$2369,$C682),"")</f>
        <v/>
      </c>
      <c r="W682" s="8" t="str">
        <f>IF(ISNUMBER(AVERAGEIFS(Observed!W$2:W$2369,Observed!$A$2:$A$2369,$A682,Observed!$C$2:$C$2369,$C682)),AVERAGEIFS(Observed!W$2:W$2369,Observed!$A$2:$A$2369,$A682,Observed!$C$2:$C$2369,$C682),"")</f>
        <v/>
      </c>
      <c r="X682" s="8" t="str">
        <f>IF(ISNUMBER(AVERAGEIFS(Observed!X$2:X$2369,Observed!$A$2:$A$2369,$A682,Observed!$C$2:$C$2369,$C682)),AVERAGEIFS(Observed!X$2:X$2369,Observed!$A$2:$A$2369,$A682,Observed!$C$2:$C$2369,$C682),"")</f>
        <v/>
      </c>
      <c r="Y682" s="40" t="str">
        <f>IF(ISNUMBER(AVERAGEIFS(Observed!Y$2:Y$2369,Observed!$A$2:$A$2369,$A682,Observed!$C$2:$C$2369,$C682)),AVERAGEIFS(Observed!Y$2:Y$2369,Observed!$A$2:$A$2369,$A682,Observed!$C$2:$C$2369,$C682),"")</f>
        <v/>
      </c>
      <c r="Z682" s="40" t="str">
        <f>IF(ISNUMBER(AVERAGEIFS(Observed!Z$2:Z$2369,Observed!$A$2:$A$2369,$A682,Observed!$C$2:$C$2369,$C682)),AVERAGEIFS(Observed!Z$2:Z$2369,Observed!$A$2:$A$2369,$A682,Observed!$C$2:$C$2369,$C682),"")</f>
        <v/>
      </c>
      <c r="AA682" s="40">
        <f>IF(ISNUMBER(AVERAGEIFS(Observed!AA$2:AA$2369,Observed!$A$2:$A$2369,$A682,Observed!$C$2:$C$2369,$C682)),AVERAGEIFS(Observed!AA$2:AA$2369,Observed!$A$2:$A$2369,$A682,Observed!$C$2:$C$2369,$C682),"")</f>
        <v>4.53</v>
      </c>
      <c r="AB682" s="40" t="str">
        <f>IF(ISNUMBER(AVERAGEIFS(Observed!AB$2:AB$2369,Observed!$A$2:$A$2369,$A682,Observed!$C$2:$C$2369,$C682)),AVERAGEIFS(Observed!AB$2:AB$2369,Observed!$A$2:$A$2369,$A682,Observed!$C$2:$C$2369,$C682),"")</f>
        <v/>
      </c>
      <c r="AC682" s="40" t="str">
        <f>IF(ISNUMBER(AVERAGEIFS(Observed!AC$2:AC$2369,Observed!$A$2:$A$2369,$A682,Observed!$C$2:$C$2369,$C682)),AVERAGEIFS(Observed!AC$2:AC$2369,Observed!$A$2:$A$2369,$A682,Observed!$C$2:$C$2369,$C682),"")</f>
        <v/>
      </c>
      <c r="AD682" s="40" t="str">
        <f>IF(ISNUMBER(AVERAGEIFS(Observed!AD$2:AD$2369,Observed!$A$2:$A$2369,$A682,Observed!$C$2:$C$2369,$C682)),AVERAGEIFS(Observed!AD$2:AD$2369,Observed!$A$2:$A$2369,$A682,Observed!$C$2:$C$2369,$C682),"")</f>
        <v/>
      </c>
      <c r="AE682" s="40" t="str">
        <f>IF(ISNUMBER(AVERAGEIFS(Observed!AE$2:AE$2369,Observed!$A$2:$A$2369,$A682,Observed!$C$2:$C$2369,$C682)),AVERAGEIFS(Observed!AE$2:AE$2369,Observed!$A$2:$A$2369,$A682,Observed!$C$2:$C$2369,$C682),"")</f>
        <v/>
      </c>
      <c r="AF682" s="40" t="str">
        <f>IF(ISNUMBER(AVERAGEIFS(Observed!AF$2:AF$2369,Observed!$A$2:$A$2369,$A682,Observed!$C$2:$C$2369,$C682)),AVERAGEIFS(Observed!AF$2:AF$2369,Observed!$A$2:$A$2369,$A682,Observed!$C$2:$C$2369,$C682),"")</f>
        <v/>
      </c>
      <c r="AG682" s="40" t="str">
        <f>IF(ISNUMBER(AVERAGEIFS(Observed!AG$2:AG$2369,Observed!$A$2:$A$2369,$A682,Observed!$C$2:$C$2369,$C682)),AVERAGEIFS(Observed!AG$2:AG$2369,Observed!$A$2:$A$2369,$A682,Observed!$C$2:$C$2369,$C682),"")</f>
        <v/>
      </c>
      <c r="AH682" s="41" t="str">
        <f>IF(ISNUMBER(AVERAGEIFS(Observed!AH$2:AH$2369,Observed!$A$2:$A$2369,$A682,Observed!$C$2:$C$2369,$C682)),AVERAGEIFS(Observed!AH$2:AH$2369,Observed!$A$2:$A$2369,$A682,Observed!$C$2:$C$2369,$C682),"")</f>
        <v/>
      </c>
      <c r="AI682" s="41" t="str">
        <f>IF(ISNUMBER(AVERAGEIFS(Observed!AI$2:AI$2369,Observed!$A$2:$A$2369,$A682,Observed!$C$2:$C$2369,$C682)),AVERAGEIFS(Observed!AI$2:AI$2369,Observed!$A$2:$A$2369,$A682,Observed!$C$2:$C$2369,$C682),"")</f>
        <v/>
      </c>
      <c r="AJ682" s="41" t="str">
        <f>IF(ISNUMBER(AVERAGEIFS(Observed!AJ$2:AJ$2369,Observed!$A$2:$A$2369,$A682,Observed!$C$2:$C$2369,$C682)),AVERAGEIFS(Observed!AJ$2:AJ$2369,Observed!$A$2:$A$2369,$A682,Observed!$C$2:$C$2369,$C682),"")</f>
        <v/>
      </c>
      <c r="AK682" s="40" t="str">
        <f>IF(ISNUMBER(AVERAGEIFS(Observed!AK$2:AK$2369,Observed!$A$2:$A$2369,$A682,Observed!$C$2:$C$2369,$C682)),AVERAGEIFS(Observed!AK$2:AK$2369,Observed!$A$2:$A$2369,$A682,Observed!$C$2:$C$2369,$C682),"")</f>
        <v/>
      </c>
      <c r="AL682" s="41" t="str">
        <f>IF(ISNUMBER(AVERAGEIFS(Observed!AL$2:AL$2369,Observed!$A$2:$A$2369,$A682,Observed!$C$2:$C$2369,$C682)),AVERAGEIFS(Observed!AL$2:AL$2369,Observed!$A$2:$A$2369,$A682,Observed!$C$2:$C$2369,$C682),"")</f>
        <v/>
      </c>
      <c r="AM682" s="40" t="str">
        <f>IF(ISNUMBER(AVERAGEIFS(Observed!AM$2:AM$2369,Observed!$A$2:$A$2369,$A682,Observed!$C$2:$C$2369,$C682)),AVERAGEIFS(Observed!AM$2:AM$2369,Observed!$A$2:$A$2369,$A682,Observed!$C$2:$C$2369,$C682),"")</f>
        <v/>
      </c>
      <c r="AN682" s="40" t="str">
        <f>IF(ISNUMBER(AVERAGEIFS(Observed!AN$2:AN$2369,Observed!$A$2:$A$2369,$A682,Observed!$C$2:$C$2369,$C682)),AVERAGEIFS(Observed!AN$2:AN$2369,Observed!$A$2:$A$2369,$A682,Observed!$C$2:$C$2369,$C682),"")</f>
        <v/>
      </c>
      <c r="AO682" s="40" t="str">
        <f>IF(ISNUMBER(AVERAGEIFS(Observed!AO$2:AO$2369,Observed!$A$2:$A$2369,$A682,Observed!$C$2:$C$2369,$C682)),AVERAGEIFS(Observed!AO$2:AO$2369,Observed!$A$2:$A$2369,$A682,Observed!$C$2:$C$2369,$C682),"")</f>
        <v/>
      </c>
      <c r="AP682" s="41" t="str">
        <f>IF(ISNUMBER(AVERAGEIFS(Observed!AP$2:AP$2369,Observed!$A$2:$A$2369,$A682,Observed!$C$2:$C$2369,$C682)),AVERAGEIFS(Observed!AP$2:AP$2369,Observed!$A$2:$A$2369,$A682,Observed!$C$2:$C$2369,$C682),"")</f>
        <v/>
      </c>
      <c r="AQ682" s="40" t="str">
        <f>IF(ISNUMBER(AVERAGEIFS(Observed!AQ$2:AQ$2369,Observed!$A$2:$A$2369,$A682,Observed!$C$2:$C$2369,$C682)),AVERAGEIFS(Observed!AQ$2:AQ$2369,Observed!$A$2:$A$2369,$A682,Observed!$C$2:$C$2369,$C682),"")</f>
        <v/>
      </c>
      <c r="AR682" s="40" t="str">
        <f>IF(ISNUMBER(AVERAGEIFS(Observed!AR$2:AR$2369,Observed!$A$2:$A$2369,$A682,Observed!$C$2:$C$2369,$C682)),AVERAGEIFS(Observed!AR$2:AR$2369,Observed!$A$2:$A$2369,$A682,Observed!$C$2:$C$2369,$C682),"")</f>
        <v/>
      </c>
      <c r="AS682" s="3">
        <f>COUNTIFS(Observed!$A$2:$A$2369,$A682,Observed!$C$2:$C$2369,$C682)</f>
        <v>3</v>
      </c>
      <c r="AT682" s="3">
        <f t="shared" si="11"/>
        <v>4</v>
      </c>
    </row>
    <row r="683" spans="1:46" x14ac:dyDescent="0.25">
      <c r="A683" t="s">
        <v>72</v>
      </c>
      <c r="B683" t="s">
        <v>68</v>
      </c>
      <c r="C683" s="7">
        <v>42382</v>
      </c>
      <c r="D683" t="s">
        <v>101</v>
      </c>
      <c r="F683">
        <v>500</v>
      </c>
      <c r="J683" t="s">
        <v>97</v>
      </c>
      <c r="K683" t="s">
        <v>58</v>
      </c>
      <c r="L683">
        <v>9</v>
      </c>
      <c r="M683" t="s">
        <v>56</v>
      </c>
      <c r="N683" s="39" t="str">
        <f>IF(ISNUMBER(AVERAGEIFS(Observed!N$2:N$2369,Observed!$A$2:$A$2369,$A683,Observed!$C$2:$C$2369,$C683)),AVERAGEIFS(Observed!N$2:N$2369,Observed!$A$2:$A$2369,$A683,Observed!$C$2:$C$2369,$C683),"")</f>
        <v/>
      </c>
      <c r="O683" s="40" t="str">
        <f>IF(ISNUMBER(AVERAGEIFS(Observed!O$2:O$2369,Observed!$A$2:$A$2369,$A683,Observed!$C$2:$C$2369,$C683)),AVERAGEIFS(Observed!O$2:O$2369,Observed!$A$2:$A$2369,$A683,Observed!$C$2:$C$2369,$C683),"")</f>
        <v/>
      </c>
      <c r="P683" s="40">
        <f>IF(ISNUMBER(AVERAGEIFS(Observed!P$2:P$2369,Observed!$A$2:$A$2369,$A683,Observed!$C$2:$C$2369,$C683)),AVERAGEIFS(Observed!P$2:P$2369,Observed!$A$2:$A$2369,$A683,Observed!$C$2:$C$2369,$C683),"")</f>
        <v>162.24</v>
      </c>
      <c r="Q683" s="40">
        <f>IF(ISNUMBER(AVERAGEIFS(Observed!Q$2:Q$2369,Observed!$A$2:$A$2369,$A683,Observed!$C$2:$C$2369,$C683)),AVERAGEIFS(Observed!Q$2:Q$2369,Observed!$A$2:$A$2369,$A683,Observed!$C$2:$C$2369,$C683),"")</f>
        <v>162.24</v>
      </c>
      <c r="R683" s="40">
        <f>IF(ISNUMBER(AVERAGEIFS(Observed!R$2:R$2369,Observed!$A$2:$A$2369,$A683,Observed!$C$2:$C$2369,$C683)),AVERAGEIFS(Observed!R$2:R$2369,Observed!$A$2:$A$2369,$A683,Observed!$C$2:$C$2369,$C683),"")</f>
        <v>1041.0966666666666</v>
      </c>
      <c r="S683" s="41" t="str">
        <f>IF(ISNUMBER(AVERAGEIFS(Observed!S$2:S$2369,Observed!$A$2:$A$2369,$A683,Observed!$C$2:$C$2369,$C683)),AVERAGEIFS(Observed!S$2:S$2369,Observed!$A$2:$A$2369,$A683,Observed!$C$2:$C$2369,$C683),"")</f>
        <v/>
      </c>
      <c r="T683" s="41" t="str">
        <f>IF(ISNUMBER(AVERAGEIFS(Observed!T$2:T$2369,Observed!$A$2:$A$2369,$A683,Observed!$C$2:$C$2369,$C683)),AVERAGEIFS(Observed!T$2:T$2369,Observed!$A$2:$A$2369,$A683,Observed!$C$2:$C$2369,$C683),"")</f>
        <v/>
      </c>
      <c r="U683" s="41" t="str">
        <f>IF(ISNUMBER(AVERAGEIFS(Observed!U$2:U$2369,Observed!$A$2:$A$2369,$A683,Observed!$C$2:$C$2369,$C683)),AVERAGEIFS(Observed!U$2:U$2369,Observed!$A$2:$A$2369,$A683,Observed!$C$2:$C$2369,$C683),"")</f>
        <v/>
      </c>
      <c r="V683" s="40" t="str">
        <f>IF(ISNUMBER(AVERAGEIFS(Observed!V$2:V$2369,Observed!$A$2:$A$2369,$A683,Observed!$C$2:$C$2369,$C683)),AVERAGEIFS(Observed!V$2:V$2369,Observed!$A$2:$A$2369,$A683,Observed!$C$2:$C$2369,$C683),"")</f>
        <v/>
      </c>
      <c r="W683" s="8" t="str">
        <f>IF(ISNUMBER(AVERAGEIFS(Observed!W$2:W$2369,Observed!$A$2:$A$2369,$A683,Observed!$C$2:$C$2369,$C683)),AVERAGEIFS(Observed!W$2:W$2369,Observed!$A$2:$A$2369,$A683,Observed!$C$2:$C$2369,$C683),"")</f>
        <v/>
      </c>
      <c r="X683" s="8" t="str">
        <f>IF(ISNUMBER(AVERAGEIFS(Observed!X$2:X$2369,Observed!$A$2:$A$2369,$A683,Observed!$C$2:$C$2369,$C683)),AVERAGEIFS(Observed!X$2:X$2369,Observed!$A$2:$A$2369,$A683,Observed!$C$2:$C$2369,$C683),"")</f>
        <v/>
      </c>
      <c r="Y683" s="40" t="str">
        <f>IF(ISNUMBER(AVERAGEIFS(Observed!Y$2:Y$2369,Observed!$A$2:$A$2369,$A683,Observed!$C$2:$C$2369,$C683)),AVERAGEIFS(Observed!Y$2:Y$2369,Observed!$A$2:$A$2369,$A683,Observed!$C$2:$C$2369,$C683),"")</f>
        <v/>
      </c>
      <c r="Z683" s="40" t="str">
        <f>IF(ISNUMBER(AVERAGEIFS(Observed!Z$2:Z$2369,Observed!$A$2:$A$2369,$A683,Observed!$C$2:$C$2369,$C683)),AVERAGEIFS(Observed!Z$2:Z$2369,Observed!$A$2:$A$2369,$A683,Observed!$C$2:$C$2369,$C683),"")</f>
        <v/>
      </c>
      <c r="AA683" s="40">
        <f>IF(ISNUMBER(AVERAGEIFS(Observed!AA$2:AA$2369,Observed!$A$2:$A$2369,$A683,Observed!$C$2:$C$2369,$C683)),AVERAGEIFS(Observed!AA$2:AA$2369,Observed!$A$2:$A$2369,$A683,Observed!$C$2:$C$2369,$C683),"")</f>
        <v>4.6366666666666667</v>
      </c>
      <c r="AB683" s="40" t="str">
        <f>IF(ISNUMBER(AVERAGEIFS(Observed!AB$2:AB$2369,Observed!$A$2:$A$2369,$A683,Observed!$C$2:$C$2369,$C683)),AVERAGEIFS(Observed!AB$2:AB$2369,Observed!$A$2:$A$2369,$A683,Observed!$C$2:$C$2369,$C683),"")</f>
        <v/>
      </c>
      <c r="AC683" s="40" t="str">
        <f>IF(ISNUMBER(AVERAGEIFS(Observed!AC$2:AC$2369,Observed!$A$2:$A$2369,$A683,Observed!$C$2:$C$2369,$C683)),AVERAGEIFS(Observed!AC$2:AC$2369,Observed!$A$2:$A$2369,$A683,Observed!$C$2:$C$2369,$C683),"")</f>
        <v/>
      </c>
      <c r="AD683" s="40" t="str">
        <f>IF(ISNUMBER(AVERAGEIFS(Observed!AD$2:AD$2369,Observed!$A$2:$A$2369,$A683,Observed!$C$2:$C$2369,$C683)),AVERAGEIFS(Observed!AD$2:AD$2369,Observed!$A$2:$A$2369,$A683,Observed!$C$2:$C$2369,$C683),"")</f>
        <v/>
      </c>
      <c r="AE683" s="40" t="str">
        <f>IF(ISNUMBER(AVERAGEIFS(Observed!AE$2:AE$2369,Observed!$A$2:$A$2369,$A683,Observed!$C$2:$C$2369,$C683)),AVERAGEIFS(Observed!AE$2:AE$2369,Observed!$A$2:$A$2369,$A683,Observed!$C$2:$C$2369,$C683),"")</f>
        <v/>
      </c>
      <c r="AF683" s="40" t="str">
        <f>IF(ISNUMBER(AVERAGEIFS(Observed!AF$2:AF$2369,Observed!$A$2:$A$2369,$A683,Observed!$C$2:$C$2369,$C683)),AVERAGEIFS(Observed!AF$2:AF$2369,Observed!$A$2:$A$2369,$A683,Observed!$C$2:$C$2369,$C683),"")</f>
        <v/>
      </c>
      <c r="AG683" s="40" t="str">
        <f>IF(ISNUMBER(AVERAGEIFS(Observed!AG$2:AG$2369,Observed!$A$2:$A$2369,$A683,Observed!$C$2:$C$2369,$C683)),AVERAGEIFS(Observed!AG$2:AG$2369,Observed!$A$2:$A$2369,$A683,Observed!$C$2:$C$2369,$C683),"")</f>
        <v/>
      </c>
      <c r="AH683" s="41" t="str">
        <f>IF(ISNUMBER(AVERAGEIFS(Observed!AH$2:AH$2369,Observed!$A$2:$A$2369,$A683,Observed!$C$2:$C$2369,$C683)),AVERAGEIFS(Observed!AH$2:AH$2369,Observed!$A$2:$A$2369,$A683,Observed!$C$2:$C$2369,$C683),"")</f>
        <v/>
      </c>
      <c r="AI683" s="41" t="str">
        <f>IF(ISNUMBER(AVERAGEIFS(Observed!AI$2:AI$2369,Observed!$A$2:$A$2369,$A683,Observed!$C$2:$C$2369,$C683)),AVERAGEIFS(Observed!AI$2:AI$2369,Observed!$A$2:$A$2369,$A683,Observed!$C$2:$C$2369,$C683),"")</f>
        <v/>
      </c>
      <c r="AJ683" s="41" t="str">
        <f>IF(ISNUMBER(AVERAGEIFS(Observed!AJ$2:AJ$2369,Observed!$A$2:$A$2369,$A683,Observed!$C$2:$C$2369,$C683)),AVERAGEIFS(Observed!AJ$2:AJ$2369,Observed!$A$2:$A$2369,$A683,Observed!$C$2:$C$2369,$C683),"")</f>
        <v/>
      </c>
      <c r="AK683" s="40" t="str">
        <f>IF(ISNUMBER(AVERAGEIFS(Observed!AK$2:AK$2369,Observed!$A$2:$A$2369,$A683,Observed!$C$2:$C$2369,$C683)),AVERAGEIFS(Observed!AK$2:AK$2369,Observed!$A$2:$A$2369,$A683,Observed!$C$2:$C$2369,$C683),"")</f>
        <v/>
      </c>
      <c r="AL683" s="41" t="str">
        <f>IF(ISNUMBER(AVERAGEIFS(Observed!AL$2:AL$2369,Observed!$A$2:$A$2369,$A683,Observed!$C$2:$C$2369,$C683)),AVERAGEIFS(Observed!AL$2:AL$2369,Observed!$A$2:$A$2369,$A683,Observed!$C$2:$C$2369,$C683),"")</f>
        <v/>
      </c>
      <c r="AM683" s="40" t="str">
        <f>IF(ISNUMBER(AVERAGEIFS(Observed!AM$2:AM$2369,Observed!$A$2:$A$2369,$A683,Observed!$C$2:$C$2369,$C683)),AVERAGEIFS(Observed!AM$2:AM$2369,Observed!$A$2:$A$2369,$A683,Observed!$C$2:$C$2369,$C683),"")</f>
        <v/>
      </c>
      <c r="AN683" s="40" t="str">
        <f>IF(ISNUMBER(AVERAGEIFS(Observed!AN$2:AN$2369,Observed!$A$2:$A$2369,$A683,Observed!$C$2:$C$2369,$C683)),AVERAGEIFS(Observed!AN$2:AN$2369,Observed!$A$2:$A$2369,$A683,Observed!$C$2:$C$2369,$C683),"")</f>
        <v/>
      </c>
      <c r="AO683" s="40" t="str">
        <f>IF(ISNUMBER(AVERAGEIFS(Observed!AO$2:AO$2369,Observed!$A$2:$A$2369,$A683,Observed!$C$2:$C$2369,$C683)),AVERAGEIFS(Observed!AO$2:AO$2369,Observed!$A$2:$A$2369,$A683,Observed!$C$2:$C$2369,$C683),"")</f>
        <v/>
      </c>
      <c r="AP683" s="41" t="str">
        <f>IF(ISNUMBER(AVERAGEIFS(Observed!AP$2:AP$2369,Observed!$A$2:$A$2369,$A683,Observed!$C$2:$C$2369,$C683)),AVERAGEIFS(Observed!AP$2:AP$2369,Observed!$A$2:$A$2369,$A683,Observed!$C$2:$C$2369,$C683),"")</f>
        <v/>
      </c>
      <c r="AQ683" s="40" t="str">
        <f>IF(ISNUMBER(AVERAGEIFS(Observed!AQ$2:AQ$2369,Observed!$A$2:$A$2369,$A683,Observed!$C$2:$C$2369,$C683)),AVERAGEIFS(Observed!AQ$2:AQ$2369,Observed!$A$2:$A$2369,$A683,Observed!$C$2:$C$2369,$C683),"")</f>
        <v/>
      </c>
      <c r="AR683" s="40" t="str">
        <f>IF(ISNUMBER(AVERAGEIFS(Observed!AR$2:AR$2369,Observed!$A$2:$A$2369,$A683,Observed!$C$2:$C$2369,$C683)),AVERAGEIFS(Observed!AR$2:AR$2369,Observed!$A$2:$A$2369,$A683,Observed!$C$2:$C$2369,$C683),"")</f>
        <v/>
      </c>
      <c r="AS683" s="3">
        <f>COUNTIFS(Observed!$A$2:$A$2369,$A683,Observed!$C$2:$C$2369,$C683)</f>
        <v>3</v>
      </c>
      <c r="AT683" s="3">
        <f t="shared" si="11"/>
        <v>4</v>
      </c>
    </row>
    <row r="684" spans="1:46" x14ac:dyDescent="0.25">
      <c r="A684" t="s">
        <v>69</v>
      </c>
      <c r="B684" t="s">
        <v>68</v>
      </c>
      <c r="C684" s="7">
        <v>42391</v>
      </c>
      <c r="D684" t="s">
        <v>101</v>
      </c>
      <c r="F684">
        <v>0</v>
      </c>
      <c r="J684" t="s">
        <v>97</v>
      </c>
      <c r="K684" t="s">
        <v>58</v>
      </c>
      <c r="L684">
        <v>9</v>
      </c>
      <c r="M684" t="s">
        <v>74</v>
      </c>
      <c r="N684" s="39">
        <f>IF(ISNUMBER(AVERAGEIFS(Observed!N$2:N$2369,Observed!$A$2:$A$2369,$A684,Observed!$C$2:$C$2369,$C684)),AVERAGEIFS(Observed!N$2:N$2369,Observed!$A$2:$A$2369,$A684,Observed!$C$2:$C$2369,$C684),"")</f>
        <v>773.93333333333339</v>
      </c>
      <c r="O684" s="40">
        <f>IF(ISNUMBER(AVERAGEIFS(Observed!O$2:O$2369,Observed!$A$2:$A$2369,$A684,Observed!$C$2:$C$2369,$C684)),AVERAGEIFS(Observed!O$2:O$2369,Observed!$A$2:$A$2369,$A684,Observed!$C$2:$C$2369,$C684),"")</f>
        <v>77.393333333333331</v>
      </c>
      <c r="P684" s="40" t="str">
        <f>IF(ISNUMBER(AVERAGEIFS(Observed!P$2:P$2369,Observed!$A$2:$A$2369,$A684,Observed!$C$2:$C$2369,$C684)),AVERAGEIFS(Observed!P$2:P$2369,Observed!$A$2:$A$2369,$A684,Observed!$C$2:$C$2369,$C684),"")</f>
        <v/>
      </c>
      <c r="Q684" s="40" t="str">
        <f>IF(ISNUMBER(AVERAGEIFS(Observed!Q$2:Q$2369,Observed!$A$2:$A$2369,$A684,Observed!$C$2:$C$2369,$C684)),AVERAGEIFS(Observed!Q$2:Q$2369,Observed!$A$2:$A$2369,$A684,Observed!$C$2:$C$2369,$C684),"")</f>
        <v/>
      </c>
      <c r="R684" s="40" t="str">
        <f>IF(ISNUMBER(AVERAGEIFS(Observed!R$2:R$2369,Observed!$A$2:$A$2369,$A684,Observed!$C$2:$C$2369,$C684)),AVERAGEIFS(Observed!R$2:R$2369,Observed!$A$2:$A$2369,$A684,Observed!$C$2:$C$2369,$C684),"")</f>
        <v/>
      </c>
      <c r="S684" s="41" t="str">
        <f>IF(ISNUMBER(AVERAGEIFS(Observed!S$2:S$2369,Observed!$A$2:$A$2369,$A684,Observed!$C$2:$C$2369,$C684)),AVERAGEIFS(Observed!S$2:S$2369,Observed!$A$2:$A$2369,$A684,Observed!$C$2:$C$2369,$C684),"")</f>
        <v/>
      </c>
      <c r="T684" s="41" t="str">
        <f>IF(ISNUMBER(AVERAGEIFS(Observed!T$2:T$2369,Observed!$A$2:$A$2369,$A684,Observed!$C$2:$C$2369,$C684)),AVERAGEIFS(Observed!T$2:T$2369,Observed!$A$2:$A$2369,$A684,Observed!$C$2:$C$2369,$C684),"")</f>
        <v/>
      </c>
      <c r="U684" s="41" t="str">
        <f>IF(ISNUMBER(AVERAGEIFS(Observed!U$2:U$2369,Observed!$A$2:$A$2369,$A684,Observed!$C$2:$C$2369,$C684)),AVERAGEIFS(Observed!U$2:U$2369,Observed!$A$2:$A$2369,$A684,Observed!$C$2:$C$2369,$C684),"")</f>
        <v/>
      </c>
      <c r="V684" s="40" t="str">
        <f>IF(ISNUMBER(AVERAGEIFS(Observed!V$2:V$2369,Observed!$A$2:$A$2369,$A684,Observed!$C$2:$C$2369,$C684)),AVERAGEIFS(Observed!V$2:V$2369,Observed!$A$2:$A$2369,$A684,Observed!$C$2:$C$2369,$C684),"")</f>
        <v/>
      </c>
      <c r="W684" s="8" t="str">
        <f>IF(ISNUMBER(AVERAGEIFS(Observed!W$2:W$2369,Observed!$A$2:$A$2369,$A684,Observed!$C$2:$C$2369,$C684)),AVERAGEIFS(Observed!W$2:W$2369,Observed!$A$2:$A$2369,$A684,Observed!$C$2:$C$2369,$C684),"")</f>
        <v/>
      </c>
      <c r="X684" s="8" t="str">
        <f>IF(ISNUMBER(AVERAGEIFS(Observed!X$2:X$2369,Observed!$A$2:$A$2369,$A684,Observed!$C$2:$C$2369,$C684)),AVERAGEIFS(Observed!X$2:X$2369,Observed!$A$2:$A$2369,$A684,Observed!$C$2:$C$2369,$C684),"")</f>
        <v/>
      </c>
      <c r="Y684" s="40" t="str">
        <f>IF(ISNUMBER(AVERAGEIFS(Observed!Y$2:Y$2369,Observed!$A$2:$A$2369,$A684,Observed!$C$2:$C$2369,$C684)),AVERAGEIFS(Observed!Y$2:Y$2369,Observed!$A$2:$A$2369,$A684,Observed!$C$2:$C$2369,$C684),"")</f>
        <v/>
      </c>
      <c r="Z684" s="40" t="str">
        <f>IF(ISNUMBER(AVERAGEIFS(Observed!Z$2:Z$2369,Observed!$A$2:$A$2369,$A684,Observed!$C$2:$C$2369,$C684)),AVERAGEIFS(Observed!Z$2:Z$2369,Observed!$A$2:$A$2369,$A684,Observed!$C$2:$C$2369,$C684),"")</f>
        <v/>
      </c>
      <c r="AA684" s="40" t="str">
        <f>IF(ISNUMBER(AVERAGEIFS(Observed!AA$2:AA$2369,Observed!$A$2:$A$2369,$A684,Observed!$C$2:$C$2369,$C684)),AVERAGEIFS(Observed!AA$2:AA$2369,Observed!$A$2:$A$2369,$A684,Observed!$C$2:$C$2369,$C684),"")</f>
        <v/>
      </c>
      <c r="AB684" s="40" t="str">
        <f>IF(ISNUMBER(AVERAGEIFS(Observed!AB$2:AB$2369,Observed!$A$2:$A$2369,$A684,Observed!$C$2:$C$2369,$C684)),AVERAGEIFS(Observed!AB$2:AB$2369,Observed!$A$2:$A$2369,$A684,Observed!$C$2:$C$2369,$C684),"")</f>
        <v/>
      </c>
      <c r="AC684" s="40" t="str">
        <f>IF(ISNUMBER(AVERAGEIFS(Observed!AC$2:AC$2369,Observed!$A$2:$A$2369,$A684,Observed!$C$2:$C$2369,$C684)),AVERAGEIFS(Observed!AC$2:AC$2369,Observed!$A$2:$A$2369,$A684,Observed!$C$2:$C$2369,$C684),"")</f>
        <v/>
      </c>
      <c r="AD684" s="40" t="str">
        <f>IF(ISNUMBER(AVERAGEIFS(Observed!AD$2:AD$2369,Observed!$A$2:$A$2369,$A684,Observed!$C$2:$C$2369,$C684)),AVERAGEIFS(Observed!AD$2:AD$2369,Observed!$A$2:$A$2369,$A684,Observed!$C$2:$C$2369,$C684),"")</f>
        <v/>
      </c>
      <c r="AE684" s="40" t="str">
        <f>IF(ISNUMBER(AVERAGEIFS(Observed!AE$2:AE$2369,Observed!$A$2:$A$2369,$A684,Observed!$C$2:$C$2369,$C684)),AVERAGEIFS(Observed!AE$2:AE$2369,Observed!$A$2:$A$2369,$A684,Observed!$C$2:$C$2369,$C684),"")</f>
        <v/>
      </c>
      <c r="AF684" s="40" t="str">
        <f>IF(ISNUMBER(AVERAGEIFS(Observed!AF$2:AF$2369,Observed!$A$2:$A$2369,$A684,Observed!$C$2:$C$2369,$C684)),AVERAGEIFS(Observed!AF$2:AF$2369,Observed!$A$2:$A$2369,$A684,Observed!$C$2:$C$2369,$C684),"")</f>
        <v/>
      </c>
      <c r="AG684" s="40" t="str">
        <f>IF(ISNUMBER(AVERAGEIFS(Observed!AG$2:AG$2369,Observed!$A$2:$A$2369,$A684,Observed!$C$2:$C$2369,$C684)),AVERAGEIFS(Observed!AG$2:AG$2369,Observed!$A$2:$A$2369,$A684,Observed!$C$2:$C$2369,$C684),"")</f>
        <v/>
      </c>
      <c r="AH684" s="41" t="str">
        <f>IF(ISNUMBER(AVERAGEIFS(Observed!AH$2:AH$2369,Observed!$A$2:$A$2369,$A684,Observed!$C$2:$C$2369,$C684)),AVERAGEIFS(Observed!AH$2:AH$2369,Observed!$A$2:$A$2369,$A684,Observed!$C$2:$C$2369,$C684),"")</f>
        <v/>
      </c>
      <c r="AI684" s="41" t="str">
        <f>IF(ISNUMBER(AVERAGEIFS(Observed!AI$2:AI$2369,Observed!$A$2:$A$2369,$A684,Observed!$C$2:$C$2369,$C684)),AVERAGEIFS(Observed!AI$2:AI$2369,Observed!$A$2:$A$2369,$A684,Observed!$C$2:$C$2369,$C684),"")</f>
        <v/>
      </c>
      <c r="AJ684" s="41" t="str">
        <f>IF(ISNUMBER(AVERAGEIFS(Observed!AJ$2:AJ$2369,Observed!$A$2:$A$2369,$A684,Observed!$C$2:$C$2369,$C684)),AVERAGEIFS(Observed!AJ$2:AJ$2369,Observed!$A$2:$A$2369,$A684,Observed!$C$2:$C$2369,$C684),"")</f>
        <v/>
      </c>
      <c r="AK684" s="40" t="str">
        <f>IF(ISNUMBER(AVERAGEIFS(Observed!AK$2:AK$2369,Observed!$A$2:$A$2369,$A684,Observed!$C$2:$C$2369,$C684)),AVERAGEIFS(Observed!AK$2:AK$2369,Observed!$A$2:$A$2369,$A684,Observed!$C$2:$C$2369,$C684),"")</f>
        <v/>
      </c>
      <c r="AL684" s="41" t="str">
        <f>IF(ISNUMBER(AVERAGEIFS(Observed!AL$2:AL$2369,Observed!$A$2:$A$2369,$A684,Observed!$C$2:$C$2369,$C684)),AVERAGEIFS(Observed!AL$2:AL$2369,Observed!$A$2:$A$2369,$A684,Observed!$C$2:$C$2369,$C684),"")</f>
        <v/>
      </c>
      <c r="AM684" s="40" t="str">
        <f>IF(ISNUMBER(AVERAGEIFS(Observed!AM$2:AM$2369,Observed!$A$2:$A$2369,$A684,Observed!$C$2:$C$2369,$C684)),AVERAGEIFS(Observed!AM$2:AM$2369,Observed!$A$2:$A$2369,$A684,Observed!$C$2:$C$2369,$C684),"")</f>
        <v/>
      </c>
      <c r="AN684" s="40" t="str">
        <f>IF(ISNUMBER(AVERAGEIFS(Observed!AN$2:AN$2369,Observed!$A$2:$A$2369,$A684,Observed!$C$2:$C$2369,$C684)),AVERAGEIFS(Observed!AN$2:AN$2369,Observed!$A$2:$A$2369,$A684,Observed!$C$2:$C$2369,$C684),"")</f>
        <v/>
      </c>
      <c r="AO684" s="40" t="str">
        <f>IF(ISNUMBER(AVERAGEIFS(Observed!AO$2:AO$2369,Observed!$A$2:$A$2369,$A684,Observed!$C$2:$C$2369,$C684)),AVERAGEIFS(Observed!AO$2:AO$2369,Observed!$A$2:$A$2369,$A684,Observed!$C$2:$C$2369,$C684),"")</f>
        <v/>
      </c>
      <c r="AP684" s="41" t="str">
        <f>IF(ISNUMBER(AVERAGEIFS(Observed!AP$2:AP$2369,Observed!$A$2:$A$2369,$A684,Observed!$C$2:$C$2369,$C684)),AVERAGEIFS(Observed!AP$2:AP$2369,Observed!$A$2:$A$2369,$A684,Observed!$C$2:$C$2369,$C684),"")</f>
        <v/>
      </c>
      <c r="AQ684" s="40" t="str">
        <f>IF(ISNUMBER(AVERAGEIFS(Observed!AQ$2:AQ$2369,Observed!$A$2:$A$2369,$A684,Observed!$C$2:$C$2369,$C684)),AVERAGEIFS(Observed!AQ$2:AQ$2369,Observed!$A$2:$A$2369,$A684,Observed!$C$2:$C$2369,$C684),"")</f>
        <v/>
      </c>
      <c r="AR684" s="40" t="str">
        <f>IF(ISNUMBER(AVERAGEIFS(Observed!AR$2:AR$2369,Observed!$A$2:$A$2369,$A684,Observed!$C$2:$C$2369,$C684)),AVERAGEIFS(Observed!AR$2:AR$2369,Observed!$A$2:$A$2369,$A684,Observed!$C$2:$C$2369,$C684),"")</f>
        <v/>
      </c>
      <c r="AS684" s="3">
        <f>COUNTIFS(Observed!$A$2:$A$2369,$A684,Observed!$C$2:$C$2369,$C684)</f>
        <v>3</v>
      </c>
      <c r="AT684" s="3">
        <f t="shared" si="11"/>
        <v>1</v>
      </c>
    </row>
    <row r="685" spans="1:46" x14ac:dyDescent="0.25">
      <c r="A685" t="s">
        <v>71</v>
      </c>
      <c r="B685" t="s">
        <v>68</v>
      </c>
      <c r="C685" s="7">
        <v>42391</v>
      </c>
      <c r="D685" t="s">
        <v>101</v>
      </c>
      <c r="F685">
        <v>50</v>
      </c>
      <c r="J685" t="s">
        <v>97</v>
      </c>
      <c r="K685" t="s">
        <v>58</v>
      </c>
      <c r="L685">
        <v>9</v>
      </c>
      <c r="M685" t="s">
        <v>74</v>
      </c>
      <c r="N685" s="39">
        <f>IF(ISNUMBER(AVERAGEIFS(Observed!N$2:N$2369,Observed!$A$2:$A$2369,$A685,Observed!$C$2:$C$2369,$C685)),AVERAGEIFS(Observed!N$2:N$2369,Observed!$A$2:$A$2369,$A685,Observed!$C$2:$C$2369,$C685),"")</f>
        <v>808.33333333333337</v>
      </c>
      <c r="O685" s="40">
        <f>IF(ISNUMBER(AVERAGEIFS(Observed!O$2:O$2369,Observed!$A$2:$A$2369,$A685,Observed!$C$2:$C$2369,$C685)),AVERAGEIFS(Observed!O$2:O$2369,Observed!$A$2:$A$2369,$A685,Observed!$C$2:$C$2369,$C685),"")</f>
        <v>80.833333333333329</v>
      </c>
      <c r="P685" s="40" t="str">
        <f>IF(ISNUMBER(AVERAGEIFS(Observed!P$2:P$2369,Observed!$A$2:$A$2369,$A685,Observed!$C$2:$C$2369,$C685)),AVERAGEIFS(Observed!P$2:P$2369,Observed!$A$2:$A$2369,$A685,Observed!$C$2:$C$2369,$C685),"")</f>
        <v/>
      </c>
      <c r="Q685" s="40" t="str">
        <f>IF(ISNUMBER(AVERAGEIFS(Observed!Q$2:Q$2369,Observed!$A$2:$A$2369,$A685,Observed!$C$2:$C$2369,$C685)),AVERAGEIFS(Observed!Q$2:Q$2369,Observed!$A$2:$A$2369,$A685,Observed!$C$2:$C$2369,$C685),"")</f>
        <v/>
      </c>
      <c r="R685" s="40" t="str">
        <f>IF(ISNUMBER(AVERAGEIFS(Observed!R$2:R$2369,Observed!$A$2:$A$2369,$A685,Observed!$C$2:$C$2369,$C685)),AVERAGEIFS(Observed!R$2:R$2369,Observed!$A$2:$A$2369,$A685,Observed!$C$2:$C$2369,$C685),"")</f>
        <v/>
      </c>
      <c r="S685" s="41" t="str">
        <f>IF(ISNUMBER(AVERAGEIFS(Observed!S$2:S$2369,Observed!$A$2:$A$2369,$A685,Observed!$C$2:$C$2369,$C685)),AVERAGEIFS(Observed!S$2:S$2369,Observed!$A$2:$A$2369,$A685,Observed!$C$2:$C$2369,$C685),"")</f>
        <v/>
      </c>
      <c r="T685" s="41" t="str">
        <f>IF(ISNUMBER(AVERAGEIFS(Observed!T$2:T$2369,Observed!$A$2:$A$2369,$A685,Observed!$C$2:$C$2369,$C685)),AVERAGEIFS(Observed!T$2:T$2369,Observed!$A$2:$A$2369,$A685,Observed!$C$2:$C$2369,$C685),"")</f>
        <v/>
      </c>
      <c r="U685" s="41" t="str">
        <f>IF(ISNUMBER(AVERAGEIFS(Observed!U$2:U$2369,Observed!$A$2:$A$2369,$A685,Observed!$C$2:$C$2369,$C685)),AVERAGEIFS(Observed!U$2:U$2369,Observed!$A$2:$A$2369,$A685,Observed!$C$2:$C$2369,$C685),"")</f>
        <v/>
      </c>
      <c r="V685" s="40" t="str">
        <f>IF(ISNUMBER(AVERAGEIFS(Observed!V$2:V$2369,Observed!$A$2:$A$2369,$A685,Observed!$C$2:$C$2369,$C685)),AVERAGEIFS(Observed!V$2:V$2369,Observed!$A$2:$A$2369,$A685,Observed!$C$2:$C$2369,$C685),"")</f>
        <v/>
      </c>
      <c r="W685" s="8" t="str">
        <f>IF(ISNUMBER(AVERAGEIFS(Observed!W$2:W$2369,Observed!$A$2:$A$2369,$A685,Observed!$C$2:$C$2369,$C685)),AVERAGEIFS(Observed!W$2:W$2369,Observed!$A$2:$A$2369,$A685,Observed!$C$2:$C$2369,$C685),"")</f>
        <v/>
      </c>
      <c r="X685" s="8" t="str">
        <f>IF(ISNUMBER(AVERAGEIFS(Observed!X$2:X$2369,Observed!$A$2:$A$2369,$A685,Observed!$C$2:$C$2369,$C685)),AVERAGEIFS(Observed!X$2:X$2369,Observed!$A$2:$A$2369,$A685,Observed!$C$2:$C$2369,$C685),"")</f>
        <v/>
      </c>
      <c r="Y685" s="40" t="str">
        <f>IF(ISNUMBER(AVERAGEIFS(Observed!Y$2:Y$2369,Observed!$A$2:$A$2369,$A685,Observed!$C$2:$C$2369,$C685)),AVERAGEIFS(Observed!Y$2:Y$2369,Observed!$A$2:$A$2369,$A685,Observed!$C$2:$C$2369,$C685),"")</f>
        <v/>
      </c>
      <c r="Z685" s="40" t="str">
        <f>IF(ISNUMBER(AVERAGEIFS(Observed!Z$2:Z$2369,Observed!$A$2:$A$2369,$A685,Observed!$C$2:$C$2369,$C685)),AVERAGEIFS(Observed!Z$2:Z$2369,Observed!$A$2:$A$2369,$A685,Observed!$C$2:$C$2369,$C685),"")</f>
        <v/>
      </c>
      <c r="AA685" s="40" t="str">
        <f>IF(ISNUMBER(AVERAGEIFS(Observed!AA$2:AA$2369,Observed!$A$2:$A$2369,$A685,Observed!$C$2:$C$2369,$C685)),AVERAGEIFS(Observed!AA$2:AA$2369,Observed!$A$2:$A$2369,$A685,Observed!$C$2:$C$2369,$C685),"")</f>
        <v/>
      </c>
      <c r="AB685" s="40" t="str">
        <f>IF(ISNUMBER(AVERAGEIFS(Observed!AB$2:AB$2369,Observed!$A$2:$A$2369,$A685,Observed!$C$2:$C$2369,$C685)),AVERAGEIFS(Observed!AB$2:AB$2369,Observed!$A$2:$A$2369,$A685,Observed!$C$2:$C$2369,$C685),"")</f>
        <v/>
      </c>
      <c r="AC685" s="40" t="str">
        <f>IF(ISNUMBER(AVERAGEIFS(Observed!AC$2:AC$2369,Observed!$A$2:$A$2369,$A685,Observed!$C$2:$C$2369,$C685)),AVERAGEIFS(Observed!AC$2:AC$2369,Observed!$A$2:$A$2369,$A685,Observed!$C$2:$C$2369,$C685),"")</f>
        <v/>
      </c>
      <c r="AD685" s="40" t="str">
        <f>IF(ISNUMBER(AVERAGEIFS(Observed!AD$2:AD$2369,Observed!$A$2:$A$2369,$A685,Observed!$C$2:$C$2369,$C685)),AVERAGEIFS(Observed!AD$2:AD$2369,Observed!$A$2:$A$2369,$A685,Observed!$C$2:$C$2369,$C685),"")</f>
        <v/>
      </c>
      <c r="AE685" s="40" t="str">
        <f>IF(ISNUMBER(AVERAGEIFS(Observed!AE$2:AE$2369,Observed!$A$2:$A$2369,$A685,Observed!$C$2:$C$2369,$C685)),AVERAGEIFS(Observed!AE$2:AE$2369,Observed!$A$2:$A$2369,$A685,Observed!$C$2:$C$2369,$C685),"")</f>
        <v/>
      </c>
      <c r="AF685" s="40" t="str">
        <f>IF(ISNUMBER(AVERAGEIFS(Observed!AF$2:AF$2369,Observed!$A$2:$A$2369,$A685,Observed!$C$2:$C$2369,$C685)),AVERAGEIFS(Observed!AF$2:AF$2369,Observed!$A$2:$A$2369,$A685,Observed!$C$2:$C$2369,$C685),"")</f>
        <v/>
      </c>
      <c r="AG685" s="40" t="str">
        <f>IF(ISNUMBER(AVERAGEIFS(Observed!AG$2:AG$2369,Observed!$A$2:$A$2369,$A685,Observed!$C$2:$C$2369,$C685)),AVERAGEIFS(Observed!AG$2:AG$2369,Observed!$A$2:$A$2369,$A685,Observed!$C$2:$C$2369,$C685),"")</f>
        <v/>
      </c>
      <c r="AH685" s="41" t="str">
        <f>IF(ISNUMBER(AVERAGEIFS(Observed!AH$2:AH$2369,Observed!$A$2:$A$2369,$A685,Observed!$C$2:$C$2369,$C685)),AVERAGEIFS(Observed!AH$2:AH$2369,Observed!$A$2:$A$2369,$A685,Observed!$C$2:$C$2369,$C685),"")</f>
        <v/>
      </c>
      <c r="AI685" s="41" t="str">
        <f>IF(ISNUMBER(AVERAGEIFS(Observed!AI$2:AI$2369,Observed!$A$2:$A$2369,$A685,Observed!$C$2:$C$2369,$C685)),AVERAGEIFS(Observed!AI$2:AI$2369,Observed!$A$2:$A$2369,$A685,Observed!$C$2:$C$2369,$C685),"")</f>
        <v/>
      </c>
      <c r="AJ685" s="41" t="str">
        <f>IF(ISNUMBER(AVERAGEIFS(Observed!AJ$2:AJ$2369,Observed!$A$2:$A$2369,$A685,Observed!$C$2:$C$2369,$C685)),AVERAGEIFS(Observed!AJ$2:AJ$2369,Observed!$A$2:$A$2369,$A685,Observed!$C$2:$C$2369,$C685),"")</f>
        <v/>
      </c>
      <c r="AK685" s="40" t="str">
        <f>IF(ISNUMBER(AVERAGEIFS(Observed!AK$2:AK$2369,Observed!$A$2:$A$2369,$A685,Observed!$C$2:$C$2369,$C685)),AVERAGEIFS(Observed!AK$2:AK$2369,Observed!$A$2:$A$2369,$A685,Observed!$C$2:$C$2369,$C685),"")</f>
        <v/>
      </c>
      <c r="AL685" s="41" t="str">
        <f>IF(ISNUMBER(AVERAGEIFS(Observed!AL$2:AL$2369,Observed!$A$2:$A$2369,$A685,Observed!$C$2:$C$2369,$C685)),AVERAGEIFS(Observed!AL$2:AL$2369,Observed!$A$2:$A$2369,$A685,Observed!$C$2:$C$2369,$C685),"")</f>
        <v/>
      </c>
      <c r="AM685" s="40" t="str">
        <f>IF(ISNUMBER(AVERAGEIFS(Observed!AM$2:AM$2369,Observed!$A$2:$A$2369,$A685,Observed!$C$2:$C$2369,$C685)),AVERAGEIFS(Observed!AM$2:AM$2369,Observed!$A$2:$A$2369,$A685,Observed!$C$2:$C$2369,$C685),"")</f>
        <v/>
      </c>
      <c r="AN685" s="40" t="str">
        <f>IF(ISNUMBER(AVERAGEIFS(Observed!AN$2:AN$2369,Observed!$A$2:$A$2369,$A685,Observed!$C$2:$C$2369,$C685)),AVERAGEIFS(Observed!AN$2:AN$2369,Observed!$A$2:$A$2369,$A685,Observed!$C$2:$C$2369,$C685),"")</f>
        <v/>
      </c>
      <c r="AO685" s="40" t="str">
        <f>IF(ISNUMBER(AVERAGEIFS(Observed!AO$2:AO$2369,Observed!$A$2:$A$2369,$A685,Observed!$C$2:$C$2369,$C685)),AVERAGEIFS(Observed!AO$2:AO$2369,Observed!$A$2:$A$2369,$A685,Observed!$C$2:$C$2369,$C685),"")</f>
        <v/>
      </c>
      <c r="AP685" s="41" t="str">
        <f>IF(ISNUMBER(AVERAGEIFS(Observed!AP$2:AP$2369,Observed!$A$2:$A$2369,$A685,Observed!$C$2:$C$2369,$C685)),AVERAGEIFS(Observed!AP$2:AP$2369,Observed!$A$2:$A$2369,$A685,Observed!$C$2:$C$2369,$C685),"")</f>
        <v/>
      </c>
      <c r="AQ685" s="40" t="str">
        <f>IF(ISNUMBER(AVERAGEIFS(Observed!AQ$2:AQ$2369,Observed!$A$2:$A$2369,$A685,Observed!$C$2:$C$2369,$C685)),AVERAGEIFS(Observed!AQ$2:AQ$2369,Observed!$A$2:$A$2369,$A685,Observed!$C$2:$C$2369,$C685),"")</f>
        <v/>
      </c>
      <c r="AR685" s="40" t="str">
        <f>IF(ISNUMBER(AVERAGEIFS(Observed!AR$2:AR$2369,Observed!$A$2:$A$2369,$A685,Observed!$C$2:$C$2369,$C685)),AVERAGEIFS(Observed!AR$2:AR$2369,Observed!$A$2:$A$2369,$A685,Observed!$C$2:$C$2369,$C685),"")</f>
        <v/>
      </c>
      <c r="AS685" s="3">
        <f>COUNTIFS(Observed!$A$2:$A$2369,$A685,Observed!$C$2:$C$2369,$C685)</f>
        <v>3</v>
      </c>
      <c r="AT685" s="3">
        <f t="shared" si="11"/>
        <v>1</v>
      </c>
    </row>
    <row r="686" spans="1:46" x14ac:dyDescent="0.25">
      <c r="A686" t="s">
        <v>70</v>
      </c>
      <c r="B686" t="s">
        <v>68</v>
      </c>
      <c r="C686" s="7">
        <v>42391</v>
      </c>
      <c r="D686" t="s">
        <v>101</v>
      </c>
      <c r="F686">
        <v>100</v>
      </c>
      <c r="J686" t="s">
        <v>97</v>
      </c>
      <c r="K686" t="s">
        <v>58</v>
      </c>
      <c r="L686">
        <v>9</v>
      </c>
      <c r="M686" t="s">
        <v>74</v>
      </c>
      <c r="N686" s="39">
        <f>IF(ISNUMBER(AVERAGEIFS(Observed!N$2:N$2369,Observed!$A$2:$A$2369,$A686,Observed!$C$2:$C$2369,$C686)),AVERAGEIFS(Observed!N$2:N$2369,Observed!$A$2:$A$2369,$A686,Observed!$C$2:$C$2369,$C686),"")</f>
        <v>785.4</v>
      </c>
      <c r="O686" s="40">
        <f>IF(ISNUMBER(AVERAGEIFS(Observed!O$2:O$2369,Observed!$A$2:$A$2369,$A686,Observed!$C$2:$C$2369,$C686)),AVERAGEIFS(Observed!O$2:O$2369,Observed!$A$2:$A$2369,$A686,Observed!$C$2:$C$2369,$C686),"")</f>
        <v>78.540000000000006</v>
      </c>
      <c r="P686" s="40" t="str">
        <f>IF(ISNUMBER(AVERAGEIFS(Observed!P$2:P$2369,Observed!$A$2:$A$2369,$A686,Observed!$C$2:$C$2369,$C686)),AVERAGEIFS(Observed!P$2:P$2369,Observed!$A$2:$A$2369,$A686,Observed!$C$2:$C$2369,$C686),"")</f>
        <v/>
      </c>
      <c r="Q686" s="40" t="str">
        <f>IF(ISNUMBER(AVERAGEIFS(Observed!Q$2:Q$2369,Observed!$A$2:$A$2369,$A686,Observed!$C$2:$C$2369,$C686)),AVERAGEIFS(Observed!Q$2:Q$2369,Observed!$A$2:$A$2369,$A686,Observed!$C$2:$C$2369,$C686),"")</f>
        <v/>
      </c>
      <c r="R686" s="40" t="str">
        <f>IF(ISNUMBER(AVERAGEIFS(Observed!R$2:R$2369,Observed!$A$2:$A$2369,$A686,Observed!$C$2:$C$2369,$C686)),AVERAGEIFS(Observed!R$2:R$2369,Observed!$A$2:$A$2369,$A686,Observed!$C$2:$C$2369,$C686),"")</f>
        <v/>
      </c>
      <c r="S686" s="41" t="str">
        <f>IF(ISNUMBER(AVERAGEIFS(Observed!S$2:S$2369,Observed!$A$2:$A$2369,$A686,Observed!$C$2:$C$2369,$C686)),AVERAGEIFS(Observed!S$2:S$2369,Observed!$A$2:$A$2369,$A686,Observed!$C$2:$C$2369,$C686),"")</f>
        <v/>
      </c>
      <c r="T686" s="41" t="str">
        <f>IF(ISNUMBER(AVERAGEIFS(Observed!T$2:T$2369,Observed!$A$2:$A$2369,$A686,Observed!$C$2:$C$2369,$C686)),AVERAGEIFS(Observed!T$2:T$2369,Observed!$A$2:$A$2369,$A686,Observed!$C$2:$C$2369,$C686),"")</f>
        <v/>
      </c>
      <c r="U686" s="41" t="str">
        <f>IF(ISNUMBER(AVERAGEIFS(Observed!U$2:U$2369,Observed!$A$2:$A$2369,$A686,Observed!$C$2:$C$2369,$C686)),AVERAGEIFS(Observed!U$2:U$2369,Observed!$A$2:$A$2369,$A686,Observed!$C$2:$C$2369,$C686),"")</f>
        <v/>
      </c>
      <c r="V686" s="40" t="str">
        <f>IF(ISNUMBER(AVERAGEIFS(Observed!V$2:V$2369,Observed!$A$2:$A$2369,$A686,Observed!$C$2:$C$2369,$C686)),AVERAGEIFS(Observed!V$2:V$2369,Observed!$A$2:$A$2369,$A686,Observed!$C$2:$C$2369,$C686),"")</f>
        <v/>
      </c>
      <c r="W686" s="8" t="str">
        <f>IF(ISNUMBER(AVERAGEIFS(Observed!W$2:W$2369,Observed!$A$2:$A$2369,$A686,Observed!$C$2:$C$2369,$C686)),AVERAGEIFS(Observed!W$2:W$2369,Observed!$A$2:$A$2369,$A686,Observed!$C$2:$C$2369,$C686),"")</f>
        <v/>
      </c>
      <c r="X686" s="8" t="str">
        <f>IF(ISNUMBER(AVERAGEIFS(Observed!X$2:X$2369,Observed!$A$2:$A$2369,$A686,Observed!$C$2:$C$2369,$C686)),AVERAGEIFS(Observed!X$2:X$2369,Observed!$A$2:$A$2369,$A686,Observed!$C$2:$C$2369,$C686),"")</f>
        <v/>
      </c>
      <c r="Y686" s="40" t="str">
        <f>IF(ISNUMBER(AVERAGEIFS(Observed!Y$2:Y$2369,Observed!$A$2:$A$2369,$A686,Observed!$C$2:$C$2369,$C686)),AVERAGEIFS(Observed!Y$2:Y$2369,Observed!$A$2:$A$2369,$A686,Observed!$C$2:$C$2369,$C686),"")</f>
        <v/>
      </c>
      <c r="Z686" s="40" t="str">
        <f>IF(ISNUMBER(AVERAGEIFS(Observed!Z$2:Z$2369,Observed!$A$2:$A$2369,$A686,Observed!$C$2:$C$2369,$C686)),AVERAGEIFS(Observed!Z$2:Z$2369,Observed!$A$2:$A$2369,$A686,Observed!$C$2:$C$2369,$C686),"")</f>
        <v/>
      </c>
      <c r="AA686" s="40" t="str">
        <f>IF(ISNUMBER(AVERAGEIFS(Observed!AA$2:AA$2369,Observed!$A$2:$A$2369,$A686,Observed!$C$2:$C$2369,$C686)),AVERAGEIFS(Observed!AA$2:AA$2369,Observed!$A$2:$A$2369,$A686,Observed!$C$2:$C$2369,$C686),"")</f>
        <v/>
      </c>
      <c r="AB686" s="40" t="str">
        <f>IF(ISNUMBER(AVERAGEIFS(Observed!AB$2:AB$2369,Observed!$A$2:$A$2369,$A686,Observed!$C$2:$C$2369,$C686)),AVERAGEIFS(Observed!AB$2:AB$2369,Observed!$A$2:$A$2369,$A686,Observed!$C$2:$C$2369,$C686),"")</f>
        <v/>
      </c>
      <c r="AC686" s="40" t="str">
        <f>IF(ISNUMBER(AVERAGEIFS(Observed!AC$2:AC$2369,Observed!$A$2:$A$2369,$A686,Observed!$C$2:$C$2369,$C686)),AVERAGEIFS(Observed!AC$2:AC$2369,Observed!$A$2:$A$2369,$A686,Observed!$C$2:$C$2369,$C686),"")</f>
        <v/>
      </c>
      <c r="AD686" s="40" t="str">
        <f>IF(ISNUMBER(AVERAGEIFS(Observed!AD$2:AD$2369,Observed!$A$2:$A$2369,$A686,Observed!$C$2:$C$2369,$C686)),AVERAGEIFS(Observed!AD$2:AD$2369,Observed!$A$2:$A$2369,$A686,Observed!$C$2:$C$2369,$C686),"")</f>
        <v/>
      </c>
      <c r="AE686" s="40" t="str">
        <f>IF(ISNUMBER(AVERAGEIFS(Observed!AE$2:AE$2369,Observed!$A$2:$A$2369,$A686,Observed!$C$2:$C$2369,$C686)),AVERAGEIFS(Observed!AE$2:AE$2369,Observed!$A$2:$A$2369,$A686,Observed!$C$2:$C$2369,$C686),"")</f>
        <v/>
      </c>
      <c r="AF686" s="40" t="str">
        <f>IF(ISNUMBER(AVERAGEIFS(Observed!AF$2:AF$2369,Observed!$A$2:$A$2369,$A686,Observed!$C$2:$C$2369,$C686)),AVERAGEIFS(Observed!AF$2:AF$2369,Observed!$A$2:$A$2369,$A686,Observed!$C$2:$C$2369,$C686),"")</f>
        <v/>
      </c>
      <c r="AG686" s="40" t="str">
        <f>IF(ISNUMBER(AVERAGEIFS(Observed!AG$2:AG$2369,Observed!$A$2:$A$2369,$A686,Observed!$C$2:$C$2369,$C686)),AVERAGEIFS(Observed!AG$2:AG$2369,Observed!$A$2:$A$2369,$A686,Observed!$C$2:$C$2369,$C686),"")</f>
        <v/>
      </c>
      <c r="AH686" s="41" t="str">
        <f>IF(ISNUMBER(AVERAGEIFS(Observed!AH$2:AH$2369,Observed!$A$2:$A$2369,$A686,Observed!$C$2:$C$2369,$C686)),AVERAGEIFS(Observed!AH$2:AH$2369,Observed!$A$2:$A$2369,$A686,Observed!$C$2:$C$2369,$C686),"")</f>
        <v/>
      </c>
      <c r="AI686" s="41" t="str">
        <f>IF(ISNUMBER(AVERAGEIFS(Observed!AI$2:AI$2369,Observed!$A$2:$A$2369,$A686,Observed!$C$2:$C$2369,$C686)),AVERAGEIFS(Observed!AI$2:AI$2369,Observed!$A$2:$A$2369,$A686,Observed!$C$2:$C$2369,$C686),"")</f>
        <v/>
      </c>
      <c r="AJ686" s="41" t="str">
        <f>IF(ISNUMBER(AVERAGEIFS(Observed!AJ$2:AJ$2369,Observed!$A$2:$A$2369,$A686,Observed!$C$2:$C$2369,$C686)),AVERAGEIFS(Observed!AJ$2:AJ$2369,Observed!$A$2:$A$2369,$A686,Observed!$C$2:$C$2369,$C686),"")</f>
        <v/>
      </c>
      <c r="AK686" s="40" t="str">
        <f>IF(ISNUMBER(AVERAGEIFS(Observed!AK$2:AK$2369,Observed!$A$2:$A$2369,$A686,Observed!$C$2:$C$2369,$C686)),AVERAGEIFS(Observed!AK$2:AK$2369,Observed!$A$2:$A$2369,$A686,Observed!$C$2:$C$2369,$C686),"")</f>
        <v/>
      </c>
      <c r="AL686" s="41" t="str">
        <f>IF(ISNUMBER(AVERAGEIFS(Observed!AL$2:AL$2369,Observed!$A$2:$A$2369,$A686,Observed!$C$2:$C$2369,$C686)),AVERAGEIFS(Observed!AL$2:AL$2369,Observed!$A$2:$A$2369,$A686,Observed!$C$2:$C$2369,$C686),"")</f>
        <v/>
      </c>
      <c r="AM686" s="40" t="str">
        <f>IF(ISNUMBER(AVERAGEIFS(Observed!AM$2:AM$2369,Observed!$A$2:$A$2369,$A686,Observed!$C$2:$C$2369,$C686)),AVERAGEIFS(Observed!AM$2:AM$2369,Observed!$A$2:$A$2369,$A686,Observed!$C$2:$C$2369,$C686),"")</f>
        <v/>
      </c>
      <c r="AN686" s="40" t="str">
        <f>IF(ISNUMBER(AVERAGEIFS(Observed!AN$2:AN$2369,Observed!$A$2:$A$2369,$A686,Observed!$C$2:$C$2369,$C686)),AVERAGEIFS(Observed!AN$2:AN$2369,Observed!$A$2:$A$2369,$A686,Observed!$C$2:$C$2369,$C686),"")</f>
        <v/>
      </c>
      <c r="AO686" s="40" t="str">
        <f>IF(ISNUMBER(AVERAGEIFS(Observed!AO$2:AO$2369,Observed!$A$2:$A$2369,$A686,Observed!$C$2:$C$2369,$C686)),AVERAGEIFS(Observed!AO$2:AO$2369,Observed!$A$2:$A$2369,$A686,Observed!$C$2:$C$2369,$C686),"")</f>
        <v/>
      </c>
      <c r="AP686" s="41" t="str">
        <f>IF(ISNUMBER(AVERAGEIFS(Observed!AP$2:AP$2369,Observed!$A$2:$A$2369,$A686,Observed!$C$2:$C$2369,$C686)),AVERAGEIFS(Observed!AP$2:AP$2369,Observed!$A$2:$A$2369,$A686,Observed!$C$2:$C$2369,$C686),"")</f>
        <v/>
      </c>
      <c r="AQ686" s="40" t="str">
        <f>IF(ISNUMBER(AVERAGEIFS(Observed!AQ$2:AQ$2369,Observed!$A$2:$A$2369,$A686,Observed!$C$2:$C$2369,$C686)),AVERAGEIFS(Observed!AQ$2:AQ$2369,Observed!$A$2:$A$2369,$A686,Observed!$C$2:$C$2369,$C686),"")</f>
        <v/>
      </c>
      <c r="AR686" s="40" t="str">
        <f>IF(ISNUMBER(AVERAGEIFS(Observed!AR$2:AR$2369,Observed!$A$2:$A$2369,$A686,Observed!$C$2:$C$2369,$C686)),AVERAGEIFS(Observed!AR$2:AR$2369,Observed!$A$2:$A$2369,$A686,Observed!$C$2:$C$2369,$C686),"")</f>
        <v/>
      </c>
      <c r="AS686" s="3">
        <f>COUNTIFS(Observed!$A$2:$A$2369,$A686,Observed!$C$2:$C$2369,$C686)</f>
        <v>3</v>
      </c>
      <c r="AT686" s="3">
        <f t="shared" si="11"/>
        <v>1</v>
      </c>
    </row>
    <row r="687" spans="1:46" x14ac:dyDescent="0.25">
      <c r="A687" t="s">
        <v>67</v>
      </c>
      <c r="B687" t="s">
        <v>68</v>
      </c>
      <c r="C687" s="7">
        <v>42391</v>
      </c>
      <c r="D687" t="s">
        <v>101</v>
      </c>
      <c r="F687">
        <v>200</v>
      </c>
      <c r="J687" t="s">
        <v>97</v>
      </c>
      <c r="K687" t="s">
        <v>58</v>
      </c>
      <c r="L687">
        <v>9</v>
      </c>
      <c r="M687" t="s">
        <v>74</v>
      </c>
      <c r="N687" s="39">
        <f>IF(ISNUMBER(AVERAGEIFS(Observed!N$2:N$2369,Observed!$A$2:$A$2369,$A687,Observed!$C$2:$C$2369,$C687)),AVERAGEIFS(Observed!N$2:N$2369,Observed!$A$2:$A$2369,$A687,Observed!$C$2:$C$2369,$C687),"")</f>
        <v>877.13333333333321</v>
      </c>
      <c r="O687" s="40">
        <f>IF(ISNUMBER(AVERAGEIFS(Observed!O$2:O$2369,Observed!$A$2:$A$2369,$A687,Observed!$C$2:$C$2369,$C687)),AVERAGEIFS(Observed!O$2:O$2369,Observed!$A$2:$A$2369,$A687,Observed!$C$2:$C$2369,$C687),"")</f>
        <v>87.713333333333324</v>
      </c>
      <c r="P687" s="40" t="str">
        <f>IF(ISNUMBER(AVERAGEIFS(Observed!P$2:P$2369,Observed!$A$2:$A$2369,$A687,Observed!$C$2:$C$2369,$C687)),AVERAGEIFS(Observed!P$2:P$2369,Observed!$A$2:$A$2369,$A687,Observed!$C$2:$C$2369,$C687),"")</f>
        <v/>
      </c>
      <c r="Q687" s="40" t="str">
        <f>IF(ISNUMBER(AVERAGEIFS(Observed!Q$2:Q$2369,Observed!$A$2:$A$2369,$A687,Observed!$C$2:$C$2369,$C687)),AVERAGEIFS(Observed!Q$2:Q$2369,Observed!$A$2:$A$2369,$A687,Observed!$C$2:$C$2369,$C687),"")</f>
        <v/>
      </c>
      <c r="R687" s="40" t="str">
        <f>IF(ISNUMBER(AVERAGEIFS(Observed!R$2:R$2369,Observed!$A$2:$A$2369,$A687,Observed!$C$2:$C$2369,$C687)),AVERAGEIFS(Observed!R$2:R$2369,Observed!$A$2:$A$2369,$A687,Observed!$C$2:$C$2369,$C687),"")</f>
        <v/>
      </c>
      <c r="S687" s="41" t="str">
        <f>IF(ISNUMBER(AVERAGEIFS(Observed!S$2:S$2369,Observed!$A$2:$A$2369,$A687,Observed!$C$2:$C$2369,$C687)),AVERAGEIFS(Observed!S$2:S$2369,Observed!$A$2:$A$2369,$A687,Observed!$C$2:$C$2369,$C687),"")</f>
        <v/>
      </c>
      <c r="T687" s="41" t="str">
        <f>IF(ISNUMBER(AVERAGEIFS(Observed!T$2:T$2369,Observed!$A$2:$A$2369,$A687,Observed!$C$2:$C$2369,$C687)),AVERAGEIFS(Observed!T$2:T$2369,Observed!$A$2:$A$2369,$A687,Observed!$C$2:$C$2369,$C687),"")</f>
        <v/>
      </c>
      <c r="U687" s="41" t="str">
        <f>IF(ISNUMBER(AVERAGEIFS(Observed!U$2:U$2369,Observed!$A$2:$A$2369,$A687,Observed!$C$2:$C$2369,$C687)),AVERAGEIFS(Observed!U$2:U$2369,Observed!$A$2:$A$2369,$A687,Observed!$C$2:$C$2369,$C687),"")</f>
        <v/>
      </c>
      <c r="V687" s="40" t="str">
        <f>IF(ISNUMBER(AVERAGEIFS(Observed!V$2:V$2369,Observed!$A$2:$A$2369,$A687,Observed!$C$2:$C$2369,$C687)),AVERAGEIFS(Observed!V$2:V$2369,Observed!$A$2:$A$2369,$A687,Observed!$C$2:$C$2369,$C687),"")</f>
        <v/>
      </c>
      <c r="W687" s="8" t="str">
        <f>IF(ISNUMBER(AVERAGEIFS(Observed!W$2:W$2369,Observed!$A$2:$A$2369,$A687,Observed!$C$2:$C$2369,$C687)),AVERAGEIFS(Observed!W$2:W$2369,Observed!$A$2:$A$2369,$A687,Observed!$C$2:$C$2369,$C687),"")</f>
        <v/>
      </c>
      <c r="X687" s="8" t="str">
        <f>IF(ISNUMBER(AVERAGEIFS(Observed!X$2:X$2369,Observed!$A$2:$A$2369,$A687,Observed!$C$2:$C$2369,$C687)),AVERAGEIFS(Observed!X$2:X$2369,Observed!$A$2:$A$2369,$A687,Observed!$C$2:$C$2369,$C687),"")</f>
        <v/>
      </c>
      <c r="Y687" s="40" t="str">
        <f>IF(ISNUMBER(AVERAGEIFS(Observed!Y$2:Y$2369,Observed!$A$2:$A$2369,$A687,Observed!$C$2:$C$2369,$C687)),AVERAGEIFS(Observed!Y$2:Y$2369,Observed!$A$2:$A$2369,$A687,Observed!$C$2:$C$2369,$C687),"")</f>
        <v/>
      </c>
      <c r="Z687" s="40" t="str">
        <f>IF(ISNUMBER(AVERAGEIFS(Observed!Z$2:Z$2369,Observed!$A$2:$A$2369,$A687,Observed!$C$2:$C$2369,$C687)),AVERAGEIFS(Observed!Z$2:Z$2369,Observed!$A$2:$A$2369,$A687,Observed!$C$2:$C$2369,$C687),"")</f>
        <v/>
      </c>
      <c r="AA687" s="40" t="str">
        <f>IF(ISNUMBER(AVERAGEIFS(Observed!AA$2:AA$2369,Observed!$A$2:$A$2369,$A687,Observed!$C$2:$C$2369,$C687)),AVERAGEIFS(Observed!AA$2:AA$2369,Observed!$A$2:$A$2369,$A687,Observed!$C$2:$C$2369,$C687),"")</f>
        <v/>
      </c>
      <c r="AB687" s="40" t="str">
        <f>IF(ISNUMBER(AVERAGEIFS(Observed!AB$2:AB$2369,Observed!$A$2:$A$2369,$A687,Observed!$C$2:$C$2369,$C687)),AVERAGEIFS(Observed!AB$2:AB$2369,Observed!$A$2:$A$2369,$A687,Observed!$C$2:$C$2369,$C687),"")</f>
        <v/>
      </c>
      <c r="AC687" s="40" t="str">
        <f>IF(ISNUMBER(AVERAGEIFS(Observed!AC$2:AC$2369,Observed!$A$2:$A$2369,$A687,Observed!$C$2:$C$2369,$C687)),AVERAGEIFS(Observed!AC$2:AC$2369,Observed!$A$2:$A$2369,$A687,Observed!$C$2:$C$2369,$C687),"")</f>
        <v/>
      </c>
      <c r="AD687" s="40" t="str">
        <f>IF(ISNUMBER(AVERAGEIFS(Observed!AD$2:AD$2369,Observed!$A$2:$A$2369,$A687,Observed!$C$2:$C$2369,$C687)),AVERAGEIFS(Observed!AD$2:AD$2369,Observed!$A$2:$A$2369,$A687,Observed!$C$2:$C$2369,$C687),"")</f>
        <v/>
      </c>
      <c r="AE687" s="40" t="str">
        <f>IF(ISNUMBER(AVERAGEIFS(Observed!AE$2:AE$2369,Observed!$A$2:$A$2369,$A687,Observed!$C$2:$C$2369,$C687)),AVERAGEIFS(Observed!AE$2:AE$2369,Observed!$A$2:$A$2369,$A687,Observed!$C$2:$C$2369,$C687),"")</f>
        <v/>
      </c>
      <c r="AF687" s="40" t="str">
        <f>IF(ISNUMBER(AVERAGEIFS(Observed!AF$2:AF$2369,Observed!$A$2:$A$2369,$A687,Observed!$C$2:$C$2369,$C687)),AVERAGEIFS(Observed!AF$2:AF$2369,Observed!$A$2:$A$2369,$A687,Observed!$C$2:$C$2369,$C687),"")</f>
        <v/>
      </c>
      <c r="AG687" s="40" t="str">
        <f>IF(ISNUMBER(AVERAGEIFS(Observed!AG$2:AG$2369,Observed!$A$2:$A$2369,$A687,Observed!$C$2:$C$2369,$C687)),AVERAGEIFS(Observed!AG$2:AG$2369,Observed!$A$2:$A$2369,$A687,Observed!$C$2:$C$2369,$C687),"")</f>
        <v/>
      </c>
      <c r="AH687" s="41" t="str">
        <f>IF(ISNUMBER(AVERAGEIFS(Observed!AH$2:AH$2369,Observed!$A$2:$A$2369,$A687,Observed!$C$2:$C$2369,$C687)),AVERAGEIFS(Observed!AH$2:AH$2369,Observed!$A$2:$A$2369,$A687,Observed!$C$2:$C$2369,$C687),"")</f>
        <v/>
      </c>
      <c r="AI687" s="41" t="str">
        <f>IF(ISNUMBER(AVERAGEIFS(Observed!AI$2:AI$2369,Observed!$A$2:$A$2369,$A687,Observed!$C$2:$C$2369,$C687)),AVERAGEIFS(Observed!AI$2:AI$2369,Observed!$A$2:$A$2369,$A687,Observed!$C$2:$C$2369,$C687),"")</f>
        <v/>
      </c>
      <c r="AJ687" s="41" t="str">
        <f>IF(ISNUMBER(AVERAGEIFS(Observed!AJ$2:AJ$2369,Observed!$A$2:$A$2369,$A687,Observed!$C$2:$C$2369,$C687)),AVERAGEIFS(Observed!AJ$2:AJ$2369,Observed!$A$2:$A$2369,$A687,Observed!$C$2:$C$2369,$C687),"")</f>
        <v/>
      </c>
      <c r="AK687" s="40" t="str">
        <f>IF(ISNUMBER(AVERAGEIFS(Observed!AK$2:AK$2369,Observed!$A$2:$A$2369,$A687,Observed!$C$2:$C$2369,$C687)),AVERAGEIFS(Observed!AK$2:AK$2369,Observed!$A$2:$A$2369,$A687,Observed!$C$2:$C$2369,$C687),"")</f>
        <v/>
      </c>
      <c r="AL687" s="41" t="str">
        <f>IF(ISNUMBER(AVERAGEIFS(Observed!AL$2:AL$2369,Observed!$A$2:$A$2369,$A687,Observed!$C$2:$C$2369,$C687)),AVERAGEIFS(Observed!AL$2:AL$2369,Observed!$A$2:$A$2369,$A687,Observed!$C$2:$C$2369,$C687),"")</f>
        <v/>
      </c>
      <c r="AM687" s="40" t="str">
        <f>IF(ISNUMBER(AVERAGEIFS(Observed!AM$2:AM$2369,Observed!$A$2:$A$2369,$A687,Observed!$C$2:$C$2369,$C687)),AVERAGEIFS(Observed!AM$2:AM$2369,Observed!$A$2:$A$2369,$A687,Observed!$C$2:$C$2369,$C687),"")</f>
        <v/>
      </c>
      <c r="AN687" s="40" t="str">
        <f>IF(ISNUMBER(AVERAGEIFS(Observed!AN$2:AN$2369,Observed!$A$2:$A$2369,$A687,Observed!$C$2:$C$2369,$C687)),AVERAGEIFS(Observed!AN$2:AN$2369,Observed!$A$2:$A$2369,$A687,Observed!$C$2:$C$2369,$C687),"")</f>
        <v/>
      </c>
      <c r="AO687" s="40" t="str">
        <f>IF(ISNUMBER(AVERAGEIFS(Observed!AO$2:AO$2369,Observed!$A$2:$A$2369,$A687,Observed!$C$2:$C$2369,$C687)),AVERAGEIFS(Observed!AO$2:AO$2369,Observed!$A$2:$A$2369,$A687,Observed!$C$2:$C$2369,$C687),"")</f>
        <v/>
      </c>
      <c r="AP687" s="41" t="str">
        <f>IF(ISNUMBER(AVERAGEIFS(Observed!AP$2:AP$2369,Observed!$A$2:$A$2369,$A687,Observed!$C$2:$C$2369,$C687)),AVERAGEIFS(Observed!AP$2:AP$2369,Observed!$A$2:$A$2369,$A687,Observed!$C$2:$C$2369,$C687),"")</f>
        <v/>
      </c>
      <c r="AQ687" s="40" t="str">
        <f>IF(ISNUMBER(AVERAGEIFS(Observed!AQ$2:AQ$2369,Observed!$A$2:$A$2369,$A687,Observed!$C$2:$C$2369,$C687)),AVERAGEIFS(Observed!AQ$2:AQ$2369,Observed!$A$2:$A$2369,$A687,Observed!$C$2:$C$2369,$C687),"")</f>
        <v/>
      </c>
      <c r="AR687" s="40" t="str">
        <f>IF(ISNUMBER(AVERAGEIFS(Observed!AR$2:AR$2369,Observed!$A$2:$A$2369,$A687,Observed!$C$2:$C$2369,$C687)),AVERAGEIFS(Observed!AR$2:AR$2369,Observed!$A$2:$A$2369,$A687,Observed!$C$2:$C$2369,$C687),"")</f>
        <v/>
      </c>
      <c r="AS687" s="3">
        <f>COUNTIFS(Observed!$A$2:$A$2369,$A687,Observed!$C$2:$C$2369,$C687)</f>
        <v>3</v>
      </c>
      <c r="AT687" s="3">
        <f t="shared" si="11"/>
        <v>1</v>
      </c>
    </row>
    <row r="688" spans="1:46" x14ac:dyDescent="0.25">
      <c r="A688" t="s">
        <v>73</v>
      </c>
      <c r="B688" t="s">
        <v>68</v>
      </c>
      <c r="C688" s="7">
        <v>42391</v>
      </c>
      <c r="D688" t="s">
        <v>101</v>
      </c>
      <c r="F688">
        <v>350</v>
      </c>
      <c r="J688" t="s">
        <v>97</v>
      </c>
      <c r="K688" t="s">
        <v>58</v>
      </c>
      <c r="L688">
        <v>9</v>
      </c>
      <c r="M688" t="s">
        <v>74</v>
      </c>
      <c r="N688" s="39">
        <f>IF(ISNUMBER(AVERAGEIFS(Observed!N$2:N$2369,Observed!$A$2:$A$2369,$A688,Observed!$C$2:$C$2369,$C688)),AVERAGEIFS(Observed!N$2:N$2369,Observed!$A$2:$A$2369,$A688,Observed!$C$2:$C$2369,$C688),"")</f>
        <v>831.26666666666677</v>
      </c>
      <c r="O688" s="40">
        <f>IF(ISNUMBER(AVERAGEIFS(Observed!O$2:O$2369,Observed!$A$2:$A$2369,$A688,Observed!$C$2:$C$2369,$C688)),AVERAGEIFS(Observed!O$2:O$2369,Observed!$A$2:$A$2369,$A688,Observed!$C$2:$C$2369,$C688),"")</f>
        <v>83.126666666666665</v>
      </c>
      <c r="P688" s="40" t="str">
        <f>IF(ISNUMBER(AVERAGEIFS(Observed!P$2:P$2369,Observed!$A$2:$A$2369,$A688,Observed!$C$2:$C$2369,$C688)),AVERAGEIFS(Observed!P$2:P$2369,Observed!$A$2:$A$2369,$A688,Observed!$C$2:$C$2369,$C688),"")</f>
        <v/>
      </c>
      <c r="Q688" s="40" t="str">
        <f>IF(ISNUMBER(AVERAGEIFS(Observed!Q$2:Q$2369,Observed!$A$2:$A$2369,$A688,Observed!$C$2:$C$2369,$C688)),AVERAGEIFS(Observed!Q$2:Q$2369,Observed!$A$2:$A$2369,$A688,Observed!$C$2:$C$2369,$C688),"")</f>
        <v/>
      </c>
      <c r="R688" s="40" t="str">
        <f>IF(ISNUMBER(AVERAGEIFS(Observed!R$2:R$2369,Observed!$A$2:$A$2369,$A688,Observed!$C$2:$C$2369,$C688)),AVERAGEIFS(Observed!R$2:R$2369,Observed!$A$2:$A$2369,$A688,Observed!$C$2:$C$2369,$C688),"")</f>
        <v/>
      </c>
      <c r="S688" s="41" t="str">
        <f>IF(ISNUMBER(AVERAGEIFS(Observed!S$2:S$2369,Observed!$A$2:$A$2369,$A688,Observed!$C$2:$C$2369,$C688)),AVERAGEIFS(Observed!S$2:S$2369,Observed!$A$2:$A$2369,$A688,Observed!$C$2:$C$2369,$C688),"")</f>
        <v/>
      </c>
      <c r="T688" s="41" t="str">
        <f>IF(ISNUMBER(AVERAGEIFS(Observed!T$2:T$2369,Observed!$A$2:$A$2369,$A688,Observed!$C$2:$C$2369,$C688)),AVERAGEIFS(Observed!T$2:T$2369,Observed!$A$2:$A$2369,$A688,Observed!$C$2:$C$2369,$C688),"")</f>
        <v/>
      </c>
      <c r="U688" s="41" t="str">
        <f>IF(ISNUMBER(AVERAGEIFS(Observed!U$2:U$2369,Observed!$A$2:$A$2369,$A688,Observed!$C$2:$C$2369,$C688)),AVERAGEIFS(Observed!U$2:U$2369,Observed!$A$2:$A$2369,$A688,Observed!$C$2:$C$2369,$C688),"")</f>
        <v/>
      </c>
      <c r="V688" s="40" t="str">
        <f>IF(ISNUMBER(AVERAGEIFS(Observed!V$2:V$2369,Observed!$A$2:$A$2369,$A688,Observed!$C$2:$C$2369,$C688)),AVERAGEIFS(Observed!V$2:V$2369,Observed!$A$2:$A$2369,$A688,Observed!$C$2:$C$2369,$C688),"")</f>
        <v/>
      </c>
      <c r="W688" s="8" t="str">
        <f>IF(ISNUMBER(AVERAGEIFS(Observed!W$2:W$2369,Observed!$A$2:$A$2369,$A688,Observed!$C$2:$C$2369,$C688)),AVERAGEIFS(Observed!W$2:W$2369,Observed!$A$2:$A$2369,$A688,Observed!$C$2:$C$2369,$C688),"")</f>
        <v/>
      </c>
      <c r="X688" s="8" t="str">
        <f>IF(ISNUMBER(AVERAGEIFS(Observed!X$2:X$2369,Observed!$A$2:$A$2369,$A688,Observed!$C$2:$C$2369,$C688)),AVERAGEIFS(Observed!X$2:X$2369,Observed!$A$2:$A$2369,$A688,Observed!$C$2:$C$2369,$C688),"")</f>
        <v/>
      </c>
      <c r="Y688" s="40" t="str">
        <f>IF(ISNUMBER(AVERAGEIFS(Observed!Y$2:Y$2369,Observed!$A$2:$A$2369,$A688,Observed!$C$2:$C$2369,$C688)),AVERAGEIFS(Observed!Y$2:Y$2369,Observed!$A$2:$A$2369,$A688,Observed!$C$2:$C$2369,$C688),"")</f>
        <v/>
      </c>
      <c r="Z688" s="40" t="str">
        <f>IF(ISNUMBER(AVERAGEIFS(Observed!Z$2:Z$2369,Observed!$A$2:$A$2369,$A688,Observed!$C$2:$C$2369,$C688)),AVERAGEIFS(Observed!Z$2:Z$2369,Observed!$A$2:$A$2369,$A688,Observed!$C$2:$C$2369,$C688),"")</f>
        <v/>
      </c>
      <c r="AA688" s="40" t="str">
        <f>IF(ISNUMBER(AVERAGEIFS(Observed!AA$2:AA$2369,Observed!$A$2:$A$2369,$A688,Observed!$C$2:$C$2369,$C688)),AVERAGEIFS(Observed!AA$2:AA$2369,Observed!$A$2:$A$2369,$A688,Observed!$C$2:$C$2369,$C688),"")</f>
        <v/>
      </c>
      <c r="AB688" s="40" t="str">
        <f>IF(ISNUMBER(AVERAGEIFS(Observed!AB$2:AB$2369,Observed!$A$2:$A$2369,$A688,Observed!$C$2:$C$2369,$C688)),AVERAGEIFS(Observed!AB$2:AB$2369,Observed!$A$2:$A$2369,$A688,Observed!$C$2:$C$2369,$C688),"")</f>
        <v/>
      </c>
      <c r="AC688" s="40" t="str">
        <f>IF(ISNUMBER(AVERAGEIFS(Observed!AC$2:AC$2369,Observed!$A$2:$A$2369,$A688,Observed!$C$2:$C$2369,$C688)),AVERAGEIFS(Observed!AC$2:AC$2369,Observed!$A$2:$A$2369,$A688,Observed!$C$2:$C$2369,$C688),"")</f>
        <v/>
      </c>
      <c r="AD688" s="40" t="str">
        <f>IF(ISNUMBER(AVERAGEIFS(Observed!AD$2:AD$2369,Observed!$A$2:$A$2369,$A688,Observed!$C$2:$C$2369,$C688)),AVERAGEIFS(Observed!AD$2:AD$2369,Observed!$A$2:$A$2369,$A688,Observed!$C$2:$C$2369,$C688),"")</f>
        <v/>
      </c>
      <c r="AE688" s="40" t="str">
        <f>IF(ISNUMBER(AVERAGEIFS(Observed!AE$2:AE$2369,Observed!$A$2:$A$2369,$A688,Observed!$C$2:$C$2369,$C688)),AVERAGEIFS(Observed!AE$2:AE$2369,Observed!$A$2:$A$2369,$A688,Observed!$C$2:$C$2369,$C688),"")</f>
        <v/>
      </c>
      <c r="AF688" s="40" t="str">
        <f>IF(ISNUMBER(AVERAGEIFS(Observed!AF$2:AF$2369,Observed!$A$2:$A$2369,$A688,Observed!$C$2:$C$2369,$C688)),AVERAGEIFS(Observed!AF$2:AF$2369,Observed!$A$2:$A$2369,$A688,Observed!$C$2:$C$2369,$C688),"")</f>
        <v/>
      </c>
      <c r="AG688" s="40" t="str">
        <f>IF(ISNUMBER(AVERAGEIFS(Observed!AG$2:AG$2369,Observed!$A$2:$A$2369,$A688,Observed!$C$2:$C$2369,$C688)),AVERAGEIFS(Observed!AG$2:AG$2369,Observed!$A$2:$A$2369,$A688,Observed!$C$2:$C$2369,$C688),"")</f>
        <v/>
      </c>
      <c r="AH688" s="41" t="str">
        <f>IF(ISNUMBER(AVERAGEIFS(Observed!AH$2:AH$2369,Observed!$A$2:$A$2369,$A688,Observed!$C$2:$C$2369,$C688)),AVERAGEIFS(Observed!AH$2:AH$2369,Observed!$A$2:$A$2369,$A688,Observed!$C$2:$C$2369,$C688),"")</f>
        <v/>
      </c>
      <c r="AI688" s="41" t="str">
        <f>IF(ISNUMBER(AVERAGEIFS(Observed!AI$2:AI$2369,Observed!$A$2:$A$2369,$A688,Observed!$C$2:$C$2369,$C688)),AVERAGEIFS(Observed!AI$2:AI$2369,Observed!$A$2:$A$2369,$A688,Observed!$C$2:$C$2369,$C688),"")</f>
        <v/>
      </c>
      <c r="AJ688" s="41" t="str">
        <f>IF(ISNUMBER(AVERAGEIFS(Observed!AJ$2:AJ$2369,Observed!$A$2:$A$2369,$A688,Observed!$C$2:$C$2369,$C688)),AVERAGEIFS(Observed!AJ$2:AJ$2369,Observed!$A$2:$A$2369,$A688,Observed!$C$2:$C$2369,$C688),"")</f>
        <v/>
      </c>
      <c r="AK688" s="40" t="str">
        <f>IF(ISNUMBER(AVERAGEIFS(Observed!AK$2:AK$2369,Observed!$A$2:$A$2369,$A688,Observed!$C$2:$C$2369,$C688)),AVERAGEIFS(Observed!AK$2:AK$2369,Observed!$A$2:$A$2369,$A688,Observed!$C$2:$C$2369,$C688),"")</f>
        <v/>
      </c>
      <c r="AL688" s="41" t="str">
        <f>IF(ISNUMBER(AVERAGEIFS(Observed!AL$2:AL$2369,Observed!$A$2:$A$2369,$A688,Observed!$C$2:$C$2369,$C688)),AVERAGEIFS(Observed!AL$2:AL$2369,Observed!$A$2:$A$2369,$A688,Observed!$C$2:$C$2369,$C688),"")</f>
        <v/>
      </c>
      <c r="AM688" s="40" t="str">
        <f>IF(ISNUMBER(AVERAGEIFS(Observed!AM$2:AM$2369,Observed!$A$2:$A$2369,$A688,Observed!$C$2:$C$2369,$C688)),AVERAGEIFS(Observed!AM$2:AM$2369,Observed!$A$2:$A$2369,$A688,Observed!$C$2:$C$2369,$C688),"")</f>
        <v/>
      </c>
      <c r="AN688" s="40" t="str">
        <f>IF(ISNUMBER(AVERAGEIFS(Observed!AN$2:AN$2369,Observed!$A$2:$A$2369,$A688,Observed!$C$2:$C$2369,$C688)),AVERAGEIFS(Observed!AN$2:AN$2369,Observed!$A$2:$A$2369,$A688,Observed!$C$2:$C$2369,$C688),"")</f>
        <v/>
      </c>
      <c r="AO688" s="40" t="str">
        <f>IF(ISNUMBER(AVERAGEIFS(Observed!AO$2:AO$2369,Observed!$A$2:$A$2369,$A688,Observed!$C$2:$C$2369,$C688)),AVERAGEIFS(Observed!AO$2:AO$2369,Observed!$A$2:$A$2369,$A688,Observed!$C$2:$C$2369,$C688),"")</f>
        <v/>
      </c>
      <c r="AP688" s="41" t="str">
        <f>IF(ISNUMBER(AVERAGEIFS(Observed!AP$2:AP$2369,Observed!$A$2:$A$2369,$A688,Observed!$C$2:$C$2369,$C688)),AVERAGEIFS(Observed!AP$2:AP$2369,Observed!$A$2:$A$2369,$A688,Observed!$C$2:$C$2369,$C688),"")</f>
        <v/>
      </c>
      <c r="AQ688" s="40" t="str">
        <f>IF(ISNUMBER(AVERAGEIFS(Observed!AQ$2:AQ$2369,Observed!$A$2:$A$2369,$A688,Observed!$C$2:$C$2369,$C688)),AVERAGEIFS(Observed!AQ$2:AQ$2369,Observed!$A$2:$A$2369,$A688,Observed!$C$2:$C$2369,$C688),"")</f>
        <v/>
      </c>
      <c r="AR688" s="40" t="str">
        <f>IF(ISNUMBER(AVERAGEIFS(Observed!AR$2:AR$2369,Observed!$A$2:$A$2369,$A688,Observed!$C$2:$C$2369,$C688)),AVERAGEIFS(Observed!AR$2:AR$2369,Observed!$A$2:$A$2369,$A688,Observed!$C$2:$C$2369,$C688),"")</f>
        <v/>
      </c>
      <c r="AS688" s="3">
        <f>COUNTIFS(Observed!$A$2:$A$2369,$A688,Observed!$C$2:$C$2369,$C688)</f>
        <v>3</v>
      </c>
      <c r="AT688" s="3">
        <f t="shared" si="11"/>
        <v>1</v>
      </c>
    </row>
    <row r="689" spans="1:46" x14ac:dyDescent="0.25">
      <c r="A689" t="s">
        <v>72</v>
      </c>
      <c r="B689" t="s">
        <v>68</v>
      </c>
      <c r="C689" s="7">
        <v>42391</v>
      </c>
      <c r="D689" t="s">
        <v>101</v>
      </c>
      <c r="F689">
        <v>500</v>
      </c>
      <c r="J689" t="s">
        <v>97</v>
      </c>
      <c r="K689" t="s">
        <v>58</v>
      </c>
      <c r="L689">
        <v>9</v>
      </c>
      <c r="M689" t="s">
        <v>74</v>
      </c>
      <c r="N689" s="39">
        <f>IF(ISNUMBER(AVERAGEIFS(Observed!N$2:N$2369,Observed!$A$2:$A$2369,$A689,Observed!$C$2:$C$2369,$C689)),AVERAGEIFS(Observed!N$2:N$2369,Observed!$A$2:$A$2369,$A689,Observed!$C$2:$C$2369,$C689),"")</f>
        <v>768.19999999999993</v>
      </c>
      <c r="O689" s="40">
        <f>IF(ISNUMBER(AVERAGEIFS(Observed!O$2:O$2369,Observed!$A$2:$A$2369,$A689,Observed!$C$2:$C$2369,$C689)),AVERAGEIFS(Observed!O$2:O$2369,Observed!$A$2:$A$2369,$A689,Observed!$C$2:$C$2369,$C689),"")</f>
        <v>76.819999999999993</v>
      </c>
      <c r="P689" s="40" t="str">
        <f>IF(ISNUMBER(AVERAGEIFS(Observed!P$2:P$2369,Observed!$A$2:$A$2369,$A689,Observed!$C$2:$C$2369,$C689)),AVERAGEIFS(Observed!P$2:P$2369,Observed!$A$2:$A$2369,$A689,Observed!$C$2:$C$2369,$C689),"")</f>
        <v/>
      </c>
      <c r="Q689" s="40" t="str">
        <f>IF(ISNUMBER(AVERAGEIFS(Observed!Q$2:Q$2369,Observed!$A$2:$A$2369,$A689,Observed!$C$2:$C$2369,$C689)),AVERAGEIFS(Observed!Q$2:Q$2369,Observed!$A$2:$A$2369,$A689,Observed!$C$2:$C$2369,$C689),"")</f>
        <v/>
      </c>
      <c r="R689" s="40" t="str">
        <f>IF(ISNUMBER(AVERAGEIFS(Observed!R$2:R$2369,Observed!$A$2:$A$2369,$A689,Observed!$C$2:$C$2369,$C689)),AVERAGEIFS(Observed!R$2:R$2369,Observed!$A$2:$A$2369,$A689,Observed!$C$2:$C$2369,$C689),"")</f>
        <v/>
      </c>
      <c r="S689" s="41" t="str">
        <f>IF(ISNUMBER(AVERAGEIFS(Observed!S$2:S$2369,Observed!$A$2:$A$2369,$A689,Observed!$C$2:$C$2369,$C689)),AVERAGEIFS(Observed!S$2:S$2369,Observed!$A$2:$A$2369,$A689,Observed!$C$2:$C$2369,$C689),"")</f>
        <v/>
      </c>
      <c r="T689" s="41" t="str">
        <f>IF(ISNUMBER(AVERAGEIFS(Observed!T$2:T$2369,Observed!$A$2:$A$2369,$A689,Observed!$C$2:$C$2369,$C689)),AVERAGEIFS(Observed!T$2:T$2369,Observed!$A$2:$A$2369,$A689,Observed!$C$2:$C$2369,$C689),"")</f>
        <v/>
      </c>
      <c r="U689" s="41" t="str">
        <f>IF(ISNUMBER(AVERAGEIFS(Observed!U$2:U$2369,Observed!$A$2:$A$2369,$A689,Observed!$C$2:$C$2369,$C689)),AVERAGEIFS(Observed!U$2:U$2369,Observed!$A$2:$A$2369,$A689,Observed!$C$2:$C$2369,$C689),"")</f>
        <v/>
      </c>
      <c r="V689" s="40" t="str">
        <f>IF(ISNUMBER(AVERAGEIFS(Observed!V$2:V$2369,Observed!$A$2:$A$2369,$A689,Observed!$C$2:$C$2369,$C689)),AVERAGEIFS(Observed!V$2:V$2369,Observed!$A$2:$A$2369,$A689,Observed!$C$2:$C$2369,$C689),"")</f>
        <v/>
      </c>
      <c r="W689" s="8" t="str">
        <f>IF(ISNUMBER(AVERAGEIFS(Observed!W$2:W$2369,Observed!$A$2:$A$2369,$A689,Observed!$C$2:$C$2369,$C689)),AVERAGEIFS(Observed!W$2:W$2369,Observed!$A$2:$A$2369,$A689,Observed!$C$2:$C$2369,$C689),"")</f>
        <v/>
      </c>
      <c r="X689" s="8" t="str">
        <f>IF(ISNUMBER(AVERAGEIFS(Observed!X$2:X$2369,Observed!$A$2:$A$2369,$A689,Observed!$C$2:$C$2369,$C689)),AVERAGEIFS(Observed!X$2:X$2369,Observed!$A$2:$A$2369,$A689,Observed!$C$2:$C$2369,$C689),"")</f>
        <v/>
      </c>
      <c r="Y689" s="40" t="str">
        <f>IF(ISNUMBER(AVERAGEIFS(Observed!Y$2:Y$2369,Observed!$A$2:$A$2369,$A689,Observed!$C$2:$C$2369,$C689)),AVERAGEIFS(Observed!Y$2:Y$2369,Observed!$A$2:$A$2369,$A689,Observed!$C$2:$C$2369,$C689),"")</f>
        <v/>
      </c>
      <c r="Z689" s="40" t="str">
        <f>IF(ISNUMBER(AVERAGEIFS(Observed!Z$2:Z$2369,Observed!$A$2:$A$2369,$A689,Observed!$C$2:$C$2369,$C689)),AVERAGEIFS(Observed!Z$2:Z$2369,Observed!$A$2:$A$2369,$A689,Observed!$C$2:$C$2369,$C689),"")</f>
        <v/>
      </c>
      <c r="AA689" s="40" t="str">
        <f>IF(ISNUMBER(AVERAGEIFS(Observed!AA$2:AA$2369,Observed!$A$2:$A$2369,$A689,Observed!$C$2:$C$2369,$C689)),AVERAGEIFS(Observed!AA$2:AA$2369,Observed!$A$2:$A$2369,$A689,Observed!$C$2:$C$2369,$C689),"")</f>
        <v/>
      </c>
      <c r="AB689" s="40" t="str">
        <f>IF(ISNUMBER(AVERAGEIFS(Observed!AB$2:AB$2369,Observed!$A$2:$A$2369,$A689,Observed!$C$2:$C$2369,$C689)),AVERAGEIFS(Observed!AB$2:AB$2369,Observed!$A$2:$A$2369,$A689,Observed!$C$2:$C$2369,$C689),"")</f>
        <v/>
      </c>
      <c r="AC689" s="40" t="str">
        <f>IF(ISNUMBER(AVERAGEIFS(Observed!AC$2:AC$2369,Observed!$A$2:$A$2369,$A689,Observed!$C$2:$C$2369,$C689)),AVERAGEIFS(Observed!AC$2:AC$2369,Observed!$A$2:$A$2369,$A689,Observed!$C$2:$C$2369,$C689),"")</f>
        <v/>
      </c>
      <c r="AD689" s="40" t="str">
        <f>IF(ISNUMBER(AVERAGEIFS(Observed!AD$2:AD$2369,Observed!$A$2:$A$2369,$A689,Observed!$C$2:$C$2369,$C689)),AVERAGEIFS(Observed!AD$2:AD$2369,Observed!$A$2:$A$2369,$A689,Observed!$C$2:$C$2369,$C689),"")</f>
        <v/>
      </c>
      <c r="AE689" s="40" t="str">
        <f>IF(ISNUMBER(AVERAGEIFS(Observed!AE$2:AE$2369,Observed!$A$2:$A$2369,$A689,Observed!$C$2:$C$2369,$C689)),AVERAGEIFS(Observed!AE$2:AE$2369,Observed!$A$2:$A$2369,$A689,Observed!$C$2:$C$2369,$C689),"")</f>
        <v/>
      </c>
      <c r="AF689" s="40" t="str">
        <f>IF(ISNUMBER(AVERAGEIFS(Observed!AF$2:AF$2369,Observed!$A$2:$A$2369,$A689,Observed!$C$2:$C$2369,$C689)),AVERAGEIFS(Observed!AF$2:AF$2369,Observed!$A$2:$A$2369,$A689,Observed!$C$2:$C$2369,$C689),"")</f>
        <v/>
      </c>
      <c r="AG689" s="40" t="str">
        <f>IF(ISNUMBER(AVERAGEIFS(Observed!AG$2:AG$2369,Observed!$A$2:$A$2369,$A689,Observed!$C$2:$C$2369,$C689)),AVERAGEIFS(Observed!AG$2:AG$2369,Observed!$A$2:$A$2369,$A689,Observed!$C$2:$C$2369,$C689),"")</f>
        <v/>
      </c>
      <c r="AH689" s="41" t="str">
        <f>IF(ISNUMBER(AVERAGEIFS(Observed!AH$2:AH$2369,Observed!$A$2:$A$2369,$A689,Observed!$C$2:$C$2369,$C689)),AVERAGEIFS(Observed!AH$2:AH$2369,Observed!$A$2:$A$2369,$A689,Observed!$C$2:$C$2369,$C689),"")</f>
        <v/>
      </c>
      <c r="AI689" s="41" t="str">
        <f>IF(ISNUMBER(AVERAGEIFS(Observed!AI$2:AI$2369,Observed!$A$2:$A$2369,$A689,Observed!$C$2:$C$2369,$C689)),AVERAGEIFS(Observed!AI$2:AI$2369,Observed!$A$2:$A$2369,$A689,Observed!$C$2:$C$2369,$C689),"")</f>
        <v/>
      </c>
      <c r="AJ689" s="41" t="str">
        <f>IF(ISNUMBER(AVERAGEIFS(Observed!AJ$2:AJ$2369,Observed!$A$2:$A$2369,$A689,Observed!$C$2:$C$2369,$C689)),AVERAGEIFS(Observed!AJ$2:AJ$2369,Observed!$A$2:$A$2369,$A689,Observed!$C$2:$C$2369,$C689),"")</f>
        <v/>
      </c>
      <c r="AK689" s="40" t="str">
        <f>IF(ISNUMBER(AVERAGEIFS(Observed!AK$2:AK$2369,Observed!$A$2:$A$2369,$A689,Observed!$C$2:$C$2369,$C689)),AVERAGEIFS(Observed!AK$2:AK$2369,Observed!$A$2:$A$2369,$A689,Observed!$C$2:$C$2369,$C689),"")</f>
        <v/>
      </c>
      <c r="AL689" s="41" t="str">
        <f>IF(ISNUMBER(AVERAGEIFS(Observed!AL$2:AL$2369,Observed!$A$2:$A$2369,$A689,Observed!$C$2:$C$2369,$C689)),AVERAGEIFS(Observed!AL$2:AL$2369,Observed!$A$2:$A$2369,$A689,Observed!$C$2:$C$2369,$C689),"")</f>
        <v/>
      </c>
      <c r="AM689" s="40" t="str">
        <f>IF(ISNUMBER(AVERAGEIFS(Observed!AM$2:AM$2369,Observed!$A$2:$A$2369,$A689,Observed!$C$2:$C$2369,$C689)),AVERAGEIFS(Observed!AM$2:AM$2369,Observed!$A$2:$A$2369,$A689,Observed!$C$2:$C$2369,$C689),"")</f>
        <v/>
      </c>
      <c r="AN689" s="40" t="str">
        <f>IF(ISNUMBER(AVERAGEIFS(Observed!AN$2:AN$2369,Observed!$A$2:$A$2369,$A689,Observed!$C$2:$C$2369,$C689)),AVERAGEIFS(Observed!AN$2:AN$2369,Observed!$A$2:$A$2369,$A689,Observed!$C$2:$C$2369,$C689),"")</f>
        <v/>
      </c>
      <c r="AO689" s="40" t="str">
        <f>IF(ISNUMBER(AVERAGEIFS(Observed!AO$2:AO$2369,Observed!$A$2:$A$2369,$A689,Observed!$C$2:$C$2369,$C689)),AVERAGEIFS(Observed!AO$2:AO$2369,Observed!$A$2:$A$2369,$A689,Observed!$C$2:$C$2369,$C689),"")</f>
        <v/>
      </c>
      <c r="AP689" s="41" t="str">
        <f>IF(ISNUMBER(AVERAGEIFS(Observed!AP$2:AP$2369,Observed!$A$2:$A$2369,$A689,Observed!$C$2:$C$2369,$C689)),AVERAGEIFS(Observed!AP$2:AP$2369,Observed!$A$2:$A$2369,$A689,Observed!$C$2:$C$2369,$C689),"")</f>
        <v/>
      </c>
      <c r="AQ689" s="40" t="str">
        <f>IF(ISNUMBER(AVERAGEIFS(Observed!AQ$2:AQ$2369,Observed!$A$2:$A$2369,$A689,Observed!$C$2:$C$2369,$C689)),AVERAGEIFS(Observed!AQ$2:AQ$2369,Observed!$A$2:$A$2369,$A689,Observed!$C$2:$C$2369,$C689),"")</f>
        <v/>
      </c>
      <c r="AR689" s="40" t="str">
        <f>IF(ISNUMBER(AVERAGEIFS(Observed!AR$2:AR$2369,Observed!$A$2:$A$2369,$A689,Observed!$C$2:$C$2369,$C689)),AVERAGEIFS(Observed!AR$2:AR$2369,Observed!$A$2:$A$2369,$A689,Observed!$C$2:$C$2369,$C689),"")</f>
        <v/>
      </c>
      <c r="AS689" s="3">
        <f>COUNTIFS(Observed!$A$2:$A$2369,$A689,Observed!$C$2:$C$2369,$C689)</f>
        <v>3</v>
      </c>
      <c r="AT689" s="3">
        <f t="shared" si="11"/>
        <v>1</v>
      </c>
    </row>
    <row r="690" spans="1:46" x14ac:dyDescent="0.25">
      <c r="A690" t="s">
        <v>69</v>
      </c>
      <c r="B690" t="s">
        <v>68</v>
      </c>
      <c r="C690" s="7">
        <v>42398</v>
      </c>
      <c r="D690" t="s">
        <v>101</v>
      </c>
      <c r="F690">
        <v>0</v>
      </c>
      <c r="J690" t="s">
        <v>97</v>
      </c>
      <c r="K690" t="s">
        <v>58</v>
      </c>
      <c r="L690">
        <v>9</v>
      </c>
      <c r="M690" t="s">
        <v>75</v>
      </c>
      <c r="N690" s="39">
        <f>IF(ISNUMBER(AVERAGEIFS(Observed!N$2:N$2369,Observed!$A$2:$A$2369,$A690,Observed!$C$2:$C$2369,$C690)),AVERAGEIFS(Observed!N$2:N$2369,Observed!$A$2:$A$2369,$A690,Observed!$C$2:$C$2369,$C690),"")</f>
        <v>808.33333333333337</v>
      </c>
      <c r="O690" s="40">
        <f>IF(ISNUMBER(AVERAGEIFS(Observed!O$2:O$2369,Observed!$A$2:$A$2369,$A690,Observed!$C$2:$C$2369,$C690)),AVERAGEIFS(Observed!O$2:O$2369,Observed!$A$2:$A$2369,$A690,Observed!$C$2:$C$2369,$C690),"")</f>
        <v>80.833333333333329</v>
      </c>
      <c r="P690" s="40" t="str">
        <f>IF(ISNUMBER(AVERAGEIFS(Observed!P$2:P$2369,Observed!$A$2:$A$2369,$A690,Observed!$C$2:$C$2369,$C690)),AVERAGEIFS(Observed!P$2:P$2369,Observed!$A$2:$A$2369,$A690,Observed!$C$2:$C$2369,$C690),"")</f>
        <v/>
      </c>
      <c r="Q690" s="40" t="str">
        <f>IF(ISNUMBER(AVERAGEIFS(Observed!Q$2:Q$2369,Observed!$A$2:$A$2369,$A690,Observed!$C$2:$C$2369,$C690)),AVERAGEIFS(Observed!Q$2:Q$2369,Observed!$A$2:$A$2369,$A690,Observed!$C$2:$C$2369,$C690),"")</f>
        <v/>
      </c>
      <c r="R690" s="40" t="str">
        <f>IF(ISNUMBER(AVERAGEIFS(Observed!R$2:R$2369,Observed!$A$2:$A$2369,$A690,Observed!$C$2:$C$2369,$C690)),AVERAGEIFS(Observed!R$2:R$2369,Observed!$A$2:$A$2369,$A690,Observed!$C$2:$C$2369,$C690),"")</f>
        <v/>
      </c>
      <c r="S690" s="41" t="str">
        <f>IF(ISNUMBER(AVERAGEIFS(Observed!S$2:S$2369,Observed!$A$2:$A$2369,$A690,Observed!$C$2:$C$2369,$C690)),AVERAGEIFS(Observed!S$2:S$2369,Observed!$A$2:$A$2369,$A690,Observed!$C$2:$C$2369,$C690),"")</f>
        <v/>
      </c>
      <c r="T690" s="41" t="str">
        <f>IF(ISNUMBER(AVERAGEIFS(Observed!T$2:T$2369,Observed!$A$2:$A$2369,$A690,Observed!$C$2:$C$2369,$C690)),AVERAGEIFS(Observed!T$2:T$2369,Observed!$A$2:$A$2369,$A690,Observed!$C$2:$C$2369,$C690),"")</f>
        <v/>
      </c>
      <c r="U690" s="41" t="str">
        <f>IF(ISNUMBER(AVERAGEIFS(Observed!U$2:U$2369,Observed!$A$2:$A$2369,$A690,Observed!$C$2:$C$2369,$C690)),AVERAGEIFS(Observed!U$2:U$2369,Observed!$A$2:$A$2369,$A690,Observed!$C$2:$C$2369,$C690),"")</f>
        <v/>
      </c>
      <c r="V690" s="40" t="str">
        <f>IF(ISNUMBER(AVERAGEIFS(Observed!V$2:V$2369,Observed!$A$2:$A$2369,$A690,Observed!$C$2:$C$2369,$C690)),AVERAGEIFS(Observed!V$2:V$2369,Observed!$A$2:$A$2369,$A690,Observed!$C$2:$C$2369,$C690),"")</f>
        <v/>
      </c>
      <c r="W690" s="8" t="str">
        <f>IF(ISNUMBER(AVERAGEIFS(Observed!W$2:W$2369,Observed!$A$2:$A$2369,$A690,Observed!$C$2:$C$2369,$C690)),AVERAGEIFS(Observed!W$2:W$2369,Observed!$A$2:$A$2369,$A690,Observed!$C$2:$C$2369,$C690),"")</f>
        <v/>
      </c>
      <c r="X690" s="8" t="str">
        <f>IF(ISNUMBER(AVERAGEIFS(Observed!X$2:X$2369,Observed!$A$2:$A$2369,$A690,Observed!$C$2:$C$2369,$C690)),AVERAGEIFS(Observed!X$2:X$2369,Observed!$A$2:$A$2369,$A690,Observed!$C$2:$C$2369,$C690),"")</f>
        <v/>
      </c>
      <c r="Y690" s="40" t="str">
        <f>IF(ISNUMBER(AVERAGEIFS(Observed!Y$2:Y$2369,Observed!$A$2:$A$2369,$A690,Observed!$C$2:$C$2369,$C690)),AVERAGEIFS(Observed!Y$2:Y$2369,Observed!$A$2:$A$2369,$A690,Observed!$C$2:$C$2369,$C690),"")</f>
        <v/>
      </c>
      <c r="Z690" s="40" t="str">
        <f>IF(ISNUMBER(AVERAGEIFS(Observed!Z$2:Z$2369,Observed!$A$2:$A$2369,$A690,Observed!$C$2:$C$2369,$C690)),AVERAGEIFS(Observed!Z$2:Z$2369,Observed!$A$2:$A$2369,$A690,Observed!$C$2:$C$2369,$C690),"")</f>
        <v/>
      </c>
      <c r="AA690" s="40" t="str">
        <f>IF(ISNUMBER(AVERAGEIFS(Observed!AA$2:AA$2369,Observed!$A$2:$A$2369,$A690,Observed!$C$2:$C$2369,$C690)),AVERAGEIFS(Observed!AA$2:AA$2369,Observed!$A$2:$A$2369,$A690,Observed!$C$2:$C$2369,$C690),"")</f>
        <v/>
      </c>
      <c r="AB690" s="40" t="str">
        <f>IF(ISNUMBER(AVERAGEIFS(Observed!AB$2:AB$2369,Observed!$A$2:$A$2369,$A690,Observed!$C$2:$C$2369,$C690)),AVERAGEIFS(Observed!AB$2:AB$2369,Observed!$A$2:$A$2369,$A690,Observed!$C$2:$C$2369,$C690),"")</f>
        <v/>
      </c>
      <c r="AC690" s="40" t="str">
        <f>IF(ISNUMBER(AVERAGEIFS(Observed!AC$2:AC$2369,Observed!$A$2:$A$2369,$A690,Observed!$C$2:$C$2369,$C690)),AVERAGEIFS(Observed!AC$2:AC$2369,Observed!$A$2:$A$2369,$A690,Observed!$C$2:$C$2369,$C690),"")</f>
        <v/>
      </c>
      <c r="AD690" s="40" t="str">
        <f>IF(ISNUMBER(AVERAGEIFS(Observed!AD$2:AD$2369,Observed!$A$2:$A$2369,$A690,Observed!$C$2:$C$2369,$C690)),AVERAGEIFS(Observed!AD$2:AD$2369,Observed!$A$2:$A$2369,$A690,Observed!$C$2:$C$2369,$C690),"")</f>
        <v/>
      </c>
      <c r="AE690" s="40" t="str">
        <f>IF(ISNUMBER(AVERAGEIFS(Observed!AE$2:AE$2369,Observed!$A$2:$A$2369,$A690,Observed!$C$2:$C$2369,$C690)),AVERAGEIFS(Observed!AE$2:AE$2369,Observed!$A$2:$A$2369,$A690,Observed!$C$2:$C$2369,$C690),"")</f>
        <v/>
      </c>
      <c r="AF690" s="40" t="str">
        <f>IF(ISNUMBER(AVERAGEIFS(Observed!AF$2:AF$2369,Observed!$A$2:$A$2369,$A690,Observed!$C$2:$C$2369,$C690)),AVERAGEIFS(Observed!AF$2:AF$2369,Observed!$A$2:$A$2369,$A690,Observed!$C$2:$C$2369,$C690),"")</f>
        <v/>
      </c>
      <c r="AG690" s="40" t="str">
        <f>IF(ISNUMBER(AVERAGEIFS(Observed!AG$2:AG$2369,Observed!$A$2:$A$2369,$A690,Observed!$C$2:$C$2369,$C690)),AVERAGEIFS(Observed!AG$2:AG$2369,Observed!$A$2:$A$2369,$A690,Observed!$C$2:$C$2369,$C690),"")</f>
        <v/>
      </c>
      <c r="AH690" s="41" t="str">
        <f>IF(ISNUMBER(AVERAGEIFS(Observed!AH$2:AH$2369,Observed!$A$2:$A$2369,$A690,Observed!$C$2:$C$2369,$C690)),AVERAGEIFS(Observed!AH$2:AH$2369,Observed!$A$2:$A$2369,$A690,Observed!$C$2:$C$2369,$C690),"")</f>
        <v/>
      </c>
      <c r="AI690" s="41" t="str">
        <f>IF(ISNUMBER(AVERAGEIFS(Observed!AI$2:AI$2369,Observed!$A$2:$A$2369,$A690,Observed!$C$2:$C$2369,$C690)),AVERAGEIFS(Observed!AI$2:AI$2369,Observed!$A$2:$A$2369,$A690,Observed!$C$2:$C$2369,$C690),"")</f>
        <v/>
      </c>
      <c r="AJ690" s="41" t="str">
        <f>IF(ISNUMBER(AVERAGEIFS(Observed!AJ$2:AJ$2369,Observed!$A$2:$A$2369,$A690,Observed!$C$2:$C$2369,$C690)),AVERAGEIFS(Observed!AJ$2:AJ$2369,Observed!$A$2:$A$2369,$A690,Observed!$C$2:$C$2369,$C690),"")</f>
        <v/>
      </c>
      <c r="AK690" s="40" t="str">
        <f>IF(ISNUMBER(AVERAGEIFS(Observed!AK$2:AK$2369,Observed!$A$2:$A$2369,$A690,Observed!$C$2:$C$2369,$C690)),AVERAGEIFS(Observed!AK$2:AK$2369,Observed!$A$2:$A$2369,$A690,Observed!$C$2:$C$2369,$C690),"")</f>
        <v/>
      </c>
      <c r="AL690" s="41" t="str">
        <f>IF(ISNUMBER(AVERAGEIFS(Observed!AL$2:AL$2369,Observed!$A$2:$A$2369,$A690,Observed!$C$2:$C$2369,$C690)),AVERAGEIFS(Observed!AL$2:AL$2369,Observed!$A$2:$A$2369,$A690,Observed!$C$2:$C$2369,$C690),"")</f>
        <v/>
      </c>
      <c r="AM690" s="40" t="str">
        <f>IF(ISNUMBER(AVERAGEIFS(Observed!AM$2:AM$2369,Observed!$A$2:$A$2369,$A690,Observed!$C$2:$C$2369,$C690)),AVERAGEIFS(Observed!AM$2:AM$2369,Observed!$A$2:$A$2369,$A690,Observed!$C$2:$C$2369,$C690),"")</f>
        <v/>
      </c>
      <c r="AN690" s="40" t="str">
        <f>IF(ISNUMBER(AVERAGEIFS(Observed!AN$2:AN$2369,Observed!$A$2:$A$2369,$A690,Observed!$C$2:$C$2369,$C690)),AVERAGEIFS(Observed!AN$2:AN$2369,Observed!$A$2:$A$2369,$A690,Observed!$C$2:$C$2369,$C690),"")</f>
        <v/>
      </c>
      <c r="AO690" s="40" t="str">
        <f>IF(ISNUMBER(AVERAGEIFS(Observed!AO$2:AO$2369,Observed!$A$2:$A$2369,$A690,Observed!$C$2:$C$2369,$C690)),AVERAGEIFS(Observed!AO$2:AO$2369,Observed!$A$2:$A$2369,$A690,Observed!$C$2:$C$2369,$C690),"")</f>
        <v/>
      </c>
      <c r="AP690" s="41" t="str">
        <f>IF(ISNUMBER(AVERAGEIFS(Observed!AP$2:AP$2369,Observed!$A$2:$A$2369,$A690,Observed!$C$2:$C$2369,$C690)),AVERAGEIFS(Observed!AP$2:AP$2369,Observed!$A$2:$A$2369,$A690,Observed!$C$2:$C$2369,$C690),"")</f>
        <v/>
      </c>
      <c r="AQ690" s="40" t="str">
        <f>IF(ISNUMBER(AVERAGEIFS(Observed!AQ$2:AQ$2369,Observed!$A$2:$A$2369,$A690,Observed!$C$2:$C$2369,$C690)),AVERAGEIFS(Observed!AQ$2:AQ$2369,Observed!$A$2:$A$2369,$A690,Observed!$C$2:$C$2369,$C690),"")</f>
        <v/>
      </c>
      <c r="AR690" s="40" t="str">
        <f>IF(ISNUMBER(AVERAGEIFS(Observed!AR$2:AR$2369,Observed!$A$2:$A$2369,$A690,Observed!$C$2:$C$2369,$C690)),AVERAGEIFS(Observed!AR$2:AR$2369,Observed!$A$2:$A$2369,$A690,Observed!$C$2:$C$2369,$C690),"")</f>
        <v/>
      </c>
      <c r="AS690" s="3">
        <f>COUNTIFS(Observed!$A$2:$A$2369,$A690,Observed!$C$2:$C$2369,$C690)</f>
        <v>3</v>
      </c>
      <c r="AT690" s="3">
        <f t="shared" si="11"/>
        <v>1</v>
      </c>
    </row>
    <row r="691" spans="1:46" x14ac:dyDescent="0.25">
      <c r="A691" t="s">
        <v>71</v>
      </c>
      <c r="B691" t="s">
        <v>68</v>
      </c>
      <c r="C691" s="7">
        <v>42398</v>
      </c>
      <c r="D691" t="s">
        <v>101</v>
      </c>
      <c r="F691">
        <v>50</v>
      </c>
      <c r="J691" t="s">
        <v>97</v>
      </c>
      <c r="K691" t="s">
        <v>58</v>
      </c>
      <c r="L691">
        <v>9</v>
      </c>
      <c r="M691" t="s">
        <v>75</v>
      </c>
      <c r="N691" s="39">
        <f>IF(ISNUMBER(AVERAGEIFS(Observed!N$2:N$2369,Observed!$A$2:$A$2369,$A691,Observed!$C$2:$C$2369,$C691)),AVERAGEIFS(Observed!N$2:N$2369,Observed!$A$2:$A$2369,$A691,Observed!$C$2:$C$2369,$C691),"")</f>
        <v>911.5333333333333</v>
      </c>
      <c r="O691" s="40">
        <f>IF(ISNUMBER(AVERAGEIFS(Observed!O$2:O$2369,Observed!$A$2:$A$2369,$A691,Observed!$C$2:$C$2369,$C691)),AVERAGEIFS(Observed!O$2:O$2369,Observed!$A$2:$A$2369,$A691,Observed!$C$2:$C$2369,$C691),"")</f>
        <v>91.153333333333322</v>
      </c>
      <c r="P691" s="40" t="str">
        <f>IF(ISNUMBER(AVERAGEIFS(Observed!P$2:P$2369,Observed!$A$2:$A$2369,$A691,Observed!$C$2:$C$2369,$C691)),AVERAGEIFS(Observed!P$2:P$2369,Observed!$A$2:$A$2369,$A691,Observed!$C$2:$C$2369,$C691),"")</f>
        <v/>
      </c>
      <c r="Q691" s="40" t="str">
        <f>IF(ISNUMBER(AVERAGEIFS(Observed!Q$2:Q$2369,Observed!$A$2:$A$2369,$A691,Observed!$C$2:$C$2369,$C691)),AVERAGEIFS(Observed!Q$2:Q$2369,Observed!$A$2:$A$2369,$A691,Observed!$C$2:$C$2369,$C691),"")</f>
        <v/>
      </c>
      <c r="R691" s="40" t="str">
        <f>IF(ISNUMBER(AVERAGEIFS(Observed!R$2:R$2369,Observed!$A$2:$A$2369,$A691,Observed!$C$2:$C$2369,$C691)),AVERAGEIFS(Observed!R$2:R$2369,Observed!$A$2:$A$2369,$A691,Observed!$C$2:$C$2369,$C691),"")</f>
        <v/>
      </c>
      <c r="S691" s="41" t="str">
        <f>IF(ISNUMBER(AVERAGEIFS(Observed!S$2:S$2369,Observed!$A$2:$A$2369,$A691,Observed!$C$2:$C$2369,$C691)),AVERAGEIFS(Observed!S$2:S$2369,Observed!$A$2:$A$2369,$A691,Observed!$C$2:$C$2369,$C691),"")</f>
        <v/>
      </c>
      <c r="T691" s="41" t="str">
        <f>IF(ISNUMBER(AVERAGEIFS(Observed!T$2:T$2369,Observed!$A$2:$A$2369,$A691,Observed!$C$2:$C$2369,$C691)),AVERAGEIFS(Observed!T$2:T$2369,Observed!$A$2:$A$2369,$A691,Observed!$C$2:$C$2369,$C691),"")</f>
        <v/>
      </c>
      <c r="U691" s="41" t="str">
        <f>IF(ISNUMBER(AVERAGEIFS(Observed!U$2:U$2369,Observed!$A$2:$A$2369,$A691,Observed!$C$2:$C$2369,$C691)),AVERAGEIFS(Observed!U$2:U$2369,Observed!$A$2:$A$2369,$A691,Observed!$C$2:$C$2369,$C691),"")</f>
        <v/>
      </c>
      <c r="V691" s="40" t="str">
        <f>IF(ISNUMBER(AVERAGEIFS(Observed!V$2:V$2369,Observed!$A$2:$A$2369,$A691,Observed!$C$2:$C$2369,$C691)),AVERAGEIFS(Observed!V$2:V$2369,Observed!$A$2:$A$2369,$A691,Observed!$C$2:$C$2369,$C691),"")</f>
        <v/>
      </c>
      <c r="W691" s="8" t="str">
        <f>IF(ISNUMBER(AVERAGEIFS(Observed!W$2:W$2369,Observed!$A$2:$A$2369,$A691,Observed!$C$2:$C$2369,$C691)),AVERAGEIFS(Observed!W$2:W$2369,Observed!$A$2:$A$2369,$A691,Observed!$C$2:$C$2369,$C691),"")</f>
        <v/>
      </c>
      <c r="X691" s="8" t="str">
        <f>IF(ISNUMBER(AVERAGEIFS(Observed!X$2:X$2369,Observed!$A$2:$A$2369,$A691,Observed!$C$2:$C$2369,$C691)),AVERAGEIFS(Observed!X$2:X$2369,Observed!$A$2:$A$2369,$A691,Observed!$C$2:$C$2369,$C691),"")</f>
        <v/>
      </c>
      <c r="Y691" s="40" t="str">
        <f>IF(ISNUMBER(AVERAGEIFS(Observed!Y$2:Y$2369,Observed!$A$2:$A$2369,$A691,Observed!$C$2:$C$2369,$C691)),AVERAGEIFS(Observed!Y$2:Y$2369,Observed!$A$2:$A$2369,$A691,Observed!$C$2:$C$2369,$C691),"")</f>
        <v/>
      </c>
      <c r="Z691" s="40" t="str">
        <f>IF(ISNUMBER(AVERAGEIFS(Observed!Z$2:Z$2369,Observed!$A$2:$A$2369,$A691,Observed!$C$2:$C$2369,$C691)),AVERAGEIFS(Observed!Z$2:Z$2369,Observed!$A$2:$A$2369,$A691,Observed!$C$2:$C$2369,$C691),"")</f>
        <v/>
      </c>
      <c r="AA691" s="40" t="str">
        <f>IF(ISNUMBER(AVERAGEIFS(Observed!AA$2:AA$2369,Observed!$A$2:$A$2369,$A691,Observed!$C$2:$C$2369,$C691)),AVERAGEIFS(Observed!AA$2:AA$2369,Observed!$A$2:$A$2369,$A691,Observed!$C$2:$C$2369,$C691),"")</f>
        <v/>
      </c>
      <c r="AB691" s="40" t="str">
        <f>IF(ISNUMBER(AVERAGEIFS(Observed!AB$2:AB$2369,Observed!$A$2:$A$2369,$A691,Observed!$C$2:$C$2369,$C691)),AVERAGEIFS(Observed!AB$2:AB$2369,Observed!$A$2:$A$2369,$A691,Observed!$C$2:$C$2369,$C691),"")</f>
        <v/>
      </c>
      <c r="AC691" s="40" t="str">
        <f>IF(ISNUMBER(AVERAGEIFS(Observed!AC$2:AC$2369,Observed!$A$2:$A$2369,$A691,Observed!$C$2:$C$2369,$C691)),AVERAGEIFS(Observed!AC$2:AC$2369,Observed!$A$2:$A$2369,$A691,Observed!$C$2:$C$2369,$C691),"")</f>
        <v/>
      </c>
      <c r="AD691" s="40" t="str">
        <f>IF(ISNUMBER(AVERAGEIFS(Observed!AD$2:AD$2369,Observed!$A$2:$A$2369,$A691,Observed!$C$2:$C$2369,$C691)),AVERAGEIFS(Observed!AD$2:AD$2369,Observed!$A$2:$A$2369,$A691,Observed!$C$2:$C$2369,$C691),"")</f>
        <v/>
      </c>
      <c r="AE691" s="40" t="str">
        <f>IF(ISNUMBER(AVERAGEIFS(Observed!AE$2:AE$2369,Observed!$A$2:$A$2369,$A691,Observed!$C$2:$C$2369,$C691)),AVERAGEIFS(Observed!AE$2:AE$2369,Observed!$A$2:$A$2369,$A691,Observed!$C$2:$C$2369,$C691),"")</f>
        <v/>
      </c>
      <c r="AF691" s="40" t="str">
        <f>IF(ISNUMBER(AVERAGEIFS(Observed!AF$2:AF$2369,Observed!$A$2:$A$2369,$A691,Observed!$C$2:$C$2369,$C691)),AVERAGEIFS(Observed!AF$2:AF$2369,Observed!$A$2:$A$2369,$A691,Observed!$C$2:$C$2369,$C691),"")</f>
        <v/>
      </c>
      <c r="AG691" s="40" t="str">
        <f>IF(ISNUMBER(AVERAGEIFS(Observed!AG$2:AG$2369,Observed!$A$2:$A$2369,$A691,Observed!$C$2:$C$2369,$C691)),AVERAGEIFS(Observed!AG$2:AG$2369,Observed!$A$2:$A$2369,$A691,Observed!$C$2:$C$2369,$C691),"")</f>
        <v/>
      </c>
      <c r="AH691" s="41" t="str">
        <f>IF(ISNUMBER(AVERAGEIFS(Observed!AH$2:AH$2369,Observed!$A$2:$A$2369,$A691,Observed!$C$2:$C$2369,$C691)),AVERAGEIFS(Observed!AH$2:AH$2369,Observed!$A$2:$A$2369,$A691,Observed!$C$2:$C$2369,$C691),"")</f>
        <v/>
      </c>
      <c r="AI691" s="41" t="str">
        <f>IF(ISNUMBER(AVERAGEIFS(Observed!AI$2:AI$2369,Observed!$A$2:$A$2369,$A691,Observed!$C$2:$C$2369,$C691)),AVERAGEIFS(Observed!AI$2:AI$2369,Observed!$A$2:$A$2369,$A691,Observed!$C$2:$C$2369,$C691),"")</f>
        <v/>
      </c>
      <c r="AJ691" s="41" t="str">
        <f>IF(ISNUMBER(AVERAGEIFS(Observed!AJ$2:AJ$2369,Observed!$A$2:$A$2369,$A691,Observed!$C$2:$C$2369,$C691)),AVERAGEIFS(Observed!AJ$2:AJ$2369,Observed!$A$2:$A$2369,$A691,Observed!$C$2:$C$2369,$C691),"")</f>
        <v/>
      </c>
      <c r="AK691" s="40" t="str">
        <f>IF(ISNUMBER(AVERAGEIFS(Observed!AK$2:AK$2369,Observed!$A$2:$A$2369,$A691,Observed!$C$2:$C$2369,$C691)),AVERAGEIFS(Observed!AK$2:AK$2369,Observed!$A$2:$A$2369,$A691,Observed!$C$2:$C$2369,$C691),"")</f>
        <v/>
      </c>
      <c r="AL691" s="41" t="str">
        <f>IF(ISNUMBER(AVERAGEIFS(Observed!AL$2:AL$2369,Observed!$A$2:$A$2369,$A691,Observed!$C$2:$C$2369,$C691)),AVERAGEIFS(Observed!AL$2:AL$2369,Observed!$A$2:$A$2369,$A691,Observed!$C$2:$C$2369,$C691),"")</f>
        <v/>
      </c>
      <c r="AM691" s="40" t="str">
        <f>IF(ISNUMBER(AVERAGEIFS(Observed!AM$2:AM$2369,Observed!$A$2:$A$2369,$A691,Observed!$C$2:$C$2369,$C691)),AVERAGEIFS(Observed!AM$2:AM$2369,Observed!$A$2:$A$2369,$A691,Observed!$C$2:$C$2369,$C691),"")</f>
        <v/>
      </c>
      <c r="AN691" s="40" t="str">
        <f>IF(ISNUMBER(AVERAGEIFS(Observed!AN$2:AN$2369,Observed!$A$2:$A$2369,$A691,Observed!$C$2:$C$2369,$C691)),AVERAGEIFS(Observed!AN$2:AN$2369,Observed!$A$2:$A$2369,$A691,Observed!$C$2:$C$2369,$C691),"")</f>
        <v/>
      </c>
      <c r="AO691" s="40" t="str">
        <f>IF(ISNUMBER(AVERAGEIFS(Observed!AO$2:AO$2369,Observed!$A$2:$A$2369,$A691,Observed!$C$2:$C$2369,$C691)),AVERAGEIFS(Observed!AO$2:AO$2369,Observed!$A$2:$A$2369,$A691,Observed!$C$2:$C$2369,$C691),"")</f>
        <v/>
      </c>
      <c r="AP691" s="41" t="str">
        <f>IF(ISNUMBER(AVERAGEIFS(Observed!AP$2:AP$2369,Observed!$A$2:$A$2369,$A691,Observed!$C$2:$C$2369,$C691)),AVERAGEIFS(Observed!AP$2:AP$2369,Observed!$A$2:$A$2369,$A691,Observed!$C$2:$C$2369,$C691),"")</f>
        <v/>
      </c>
      <c r="AQ691" s="40" t="str">
        <f>IF(ISNUMBER(AVERAGEIFS(Observed!AQ$2:AQ$2369,Observed!$A$2:$A$2369,$A691,Observed!$C$2:$C$2369,$C691)),AVERAGEIFS(Observed!AQ$2:AQ$2369,Observed!$A$2:$A$2369,$A691,Observed!$C$2:$C$2369,$C691),"")</f>
        <v/>
      </c>
      <c r="AR691" s="40" t="str">
        <f>IF(ISNUMBER(AVERAGEIFS(Observed!AR$2:AR$2369,Observed!$A$2:$A$2369,$A691,Observed!$C$2:$C$2369,$C691)),AVERAGEIFS(Observed!AR$2:AR$2369,Observed!$A$2:$A$2369,$A691,Observed!$C$2:$C$2369,$C691),"")</f>
        <v/>
      </c>
      <c r="AS691" s="3">
        <f>COUNTIFS(Observed!$A$2:$A$2369,$A691,Observed!$C$2:$C$2369,$C691)</f>
        <v>3</v>
      </c>
      <c r="AT691" s="3">
        <f t="shared" si="11"/>
        <v>1</v>
      </c>
    </row>
    <row r="692" spans="1:46" x14ac:dyDescent="0.25">
      <c r="A692" t="s">
        <v>70</v>
      </c>
      <c r="B692" t="s">
        <v>68</v>
      </c>
      <c r="C692" s="7">
        <v>42398</v>
      </c>
      <c r="D692" t="s">
        <v>101</v>
      </c>
      <c r="F692">
        <v>100</v>
      </c>
      <c r="J692" t="s">
        <v>97</v>
      </c>
      <c r="K692" t="s">
        <v>58</v>
      </c>
      <c r="L692">
        <v>9</v>
      </c>
      <c r="M692" t="s">
        <v>75</v>
      </c>
      <c r="N692" s="39">
        <f>IF(ISNUMBER(AVERAGEIFS(Observed!N$2:N$2369,Observed!$A$2:$A$2369,$A692,Observed!$C$2:$C$2369,$C692)),AVERAGEIFS(Observed!N$2:N$2369,Observed!$A$2:$A$2369,$A692,Observed!$C$2:$C$2369,$C692),"")</f>
        <v>928.73333333333323</v>
      </c>
      <c r="O692" s="40">
        <f>IF(ISNUMBER(AVERAGEIFS(Observed!O$2:O$2369,Observed!$A$2:$A$2369,$A692,Observed!$C$2:$C$2369,$C692)),AVERAGEIFS(Observed!O$2:O$2369,Observed!$A$2:$A$2369,$A692,Observed!$C$2:$C$2369,$C692),"")</f>
        <v>92.873333333333335</v>
      </c>
      <c r="P692" s="40" t="str">
        <f>IF(ISNUMBER(AVERAGEIFS(Observed!P$2:P$2369,Observed!$A$2:$A$2369,$A692,Observed!$C$2:$C$2369,$C692)),AVERAGEIFS(Observed!P$2:P$2369,Observed!$A$2:$A$2369,$A692,Observed!$C$2:$C$2369,$C692),"")</f>
        <v/>
      </c>
      <c r="Q692" s="40" t="str">
        <f>IF(ISNUMBER(AVERAGEIFS(Observed!Q$2:Q$2369,Observed!$A$2:$A$2369,$A692,Observed!$C$2:$C$2369,$C692)),AVERAGEIFS(Observed!Q$2:Q$2369,Observed!$A$2:$A$2369,$A692,Observed!$C$2:$C$2369,$C692),"")</f>
        <v/>
      </c>
      <c r="R692" s="40" t="str">
        <f>IF(ISNUMBER(AVERAGEIFS(Observed!R$2:R$2369,Observed!$A$2:$A$2369,$A692,Observed!$C$2:$C$2369,$C692)),AVERAGEIFS(Observed!R$2:R$2369,Observed!$A$2:$A$2369,$A692,Observed!$C$2:$C$2369,$C692),"")</f>
        <v/>
      </c>
      <c r="S692" s="41" t="str">
        <f>IF(ISNUMBER(AVERAGEIFS(Observed!S$2:S$2369,Observed!$A$2:$A$2369,$A692,Observed!$C$2:$C$2369,$C692)),AVERAGEIFS(Observed!S$2:S$2369,Observed!$A$2:$A$2369,$A692,Observed!$C$2:$C$2369,$C692),"")</f>
        <v/>
      </c>
      <c r="T692" s="41" t="str">
        <f>IF(ISNUMBER(AVERAGEIFS(Observed!T$2:T$2369,Observed!$A$2:$A$2369,$A692,Observed!$C$2:$C$2369,$C692)),AVERAGEIFS(Observed!T$2:T$2369,Observed!$A$2:$A$2369,$A692,Observed!$C$2:$C$2369,$C692),"")</f>
        <v/>
      </c>
      <c r="U692" s="41" t="str">
        <f>IF(ISNUMBER(AVERAGEIFS(Observed!U$2:U$2369,Observed!$A$2:$A$2369,$A692,Observed!$C$2:$C$2369,$C692)),AVERAGEIFS(Observed!U$2:U$2369,Observed!$A$2:$A$2369,$A692,Observed!$C$2:$C$2369,$C692),"")</f>
        <v/>
      </c>
      <c r="V692" s="40" t="str">
        <f>IF(ISNUMBER(AVERAGEIFS(Observed!V$2:V$2369,Observed!$A$2:$A$2369,$A692,Observed!$C$2:$C$2369,$C692)),AVERAGEIFS(Observed!V$2:V$2369,Observed!$A$2:$A$2369,$A692,Observed!$C$2:$C$2369,$C692),"")</f>
        <v/>
      </c>
      <c r="W692" s="8" t="str">
        <f>IF(ISNUMBER(AVERAGEIFS(Observed!W$2:W$2369,Observed!$A$2:$A$2369,$A692,Observed!$C$2:$C$2369,$C692)),AVERAGEIFS(Observed!W$2:W$2369,Observed!$A$2:$A$2369,$A692,Observed!$C$2:$C$2369,$C692),"")</f>
        <v/>
      </c>
      <c r="X692" s="8" t="str">
        <f>IF(ISNUMBER(AVERAGEIFS(Observed!X$2:X$2369,Observed!$A$2:$A$2369,$A692,Observed!$C$2:$C$2369,$C692)),AVERAGEIFS(Observed!X$2:X$2369,Observed!$A$2:$A$2369,$A692,Observed!$C$2:$C$2369,$C692),"")</f>
        <v/>
      </c>
      <c r="Y692" s="40" t="str">
        <f>IF(ISNUMBER(AVERAGEIFS(Observed!Y$2:Y$2369,Observed!$A$2:$A$2369,$A692,Observed!$C$2:$C$2369,$C692)),AVERAGEIFS(Observed!Y$2:Y$2369,Observed!$A$2:$A$2369,$A692,Observed!$C$2:$C$2369,$C692),"")</f>
        <v/>
      </c>
      <c r="Z692" s="40" t="str">
        <f>IF(ISNUMBER(AVERAGEIFS(Observed!Z$2:Z$2369,Observed!$A$2:$A$2369,$A692,Observed!$C$2:$C$2369,$C692)),AVERAGEIFS(Observed!Z$2:Z$2369,Observed!$A$2:$A$2369,$A692,Observed!$C$2:$C$2369,$C692),"")</f>
        <v/>
      </c>
      <c r="AA692" s="40" t="str">
        <f>IF(ISNUMBER(AVERAGEIFS(Observed!AA$2:AA$2369,Observed!$A$2:$A$2369,$A692,Observed!$C$2:$C$2369,$C692)),AVERAGEIFS(Observed!AA$2:AA$2369,Observed!$A$2:$A$2369,$A692,Observed!$C$2:$C$2369,$C692),"")</f>
        <v/>
      </c>
      <c r="AB692" s="40" t="str">
        <f>IF(ISNUMBER(AVERAGEIFS(Observed!AB$2:AB$2369,Observed!$A$2:$A$2369,$A692,Observed!$C$2:$C$2369,$C692)),AVERAGEIFS(Observed!AB$2:AB$2369,Observed!$A$2:$A$2369,$A692,Observed!$C$2:$C$2369,$C692),"")</f>
        <v/>
      </c>
      <c r="AC692" s="40" t="str">
        <f>IF(ISNUMBER(AVERAGEIFS(Observed!AC$2:AC$2369,Observed!$A$2:$A$2369,$A692,Observed!$C$2:$C$2369,$C692)),AVERAGEIFS(Observed!AC$2:AC$2369,Observed!$A$2:$A$2369,$A692,Observed!$C$2:$C$2369,$C692),"")</f>
        <v/>
      </c>
      <c r="AD692" s="40" t="str">
        <f>IF(ISNUMBER(AVERAGEIFS(Observed!AD$2:AD$2369,Observed!$A$2:$A$2369,$A692,Observed!$C$2:$C$2369,$C692)),AVERAGEIFS(Observed!AD$2:AD$2369,Observed!$A$2:$A$2369,$A692,Observed!$C$2:$C$2369,$C692),"")</f>
        <v/>
      </c>
      <c r="AE692" s="40" t="str">
        <f>IF(ISNUMBER(AVERAGEIFS(Observed!AE$2:AE$2369,Observed!$A$2:$A$2369,$A692,Observed!$C$2:$C$2369,$C692)),AVERAGEIFS(Observed!AE$2:AE$2369,Observed!$A$2:$A$2369,$A692,Observed!$C$2:$C$2369,$C692),"")</f>
        <v/>
      </c>
      <c r="AF692" s="40" t="str">
        <f>IF(ISNUMBER(AVERAGEIFS(Observed!AF$2:AF$2369,Observed!$A$2:$A$2369,$A692,Observed!$C$2:$C$2369,$C692)),AVERAGEIFS(Observed!AF$2:AF$2369,Observed!$A$2:$A$2369,$A692,Observed!$C$2:$C$2369,$C692),"")</f>
        <v/>
      </c>
      <c r="AG692" s="40" t="str">
        <f>IF(ISNUMBER(AVERAGEIFS(Observed!AG$2:AG$2369,Observed!$A$2:$A$2369,$A692,Observed!$C$2:$C$2369,$C692)),AVERAGEIFS(Observed!AG$2:AG$2369,Observed!$A$2:$A$2369,$A692,Observed!$C$2:$C$2369,$C692),"")</f>
        <v/>
      </c>
      <c r="AH692" s="41" t="str">
        <f>IF(ISNUMBER(AVERAGEIFS(Observed!AH$2:AH$2369,Observed!$A$2:$A$2369,$A692,Observed!$C$2:$C$2369,$C692)),AVERAGEIFS(Observed!AH$2:AH$2369,Observed!$A$2:$A$2369,$A692,Observed!$C$2:$C$2369,$C692),"")</f>
        <v/>
      </c>
      <c r="AI692" s="41" t="str">
        <f>IF(ISNUMBER(AVERAGEIFS(Observed!AI$2:AI$2369,Observed!$A$2:$A$2369,$A692,Observed!$C$2:$C$2369,$C692)),AVERAGEIFS(Observed!AI$2:AI$2369,Observed!$A$2:$A$2369,$A692,Observed!$C$2:$C$2369,$C692),"")</f>
        <v/>
      </c>
      <c r="AJ692" s="41" t="str">
        <f>IF(ISNUMBER(AVERAGEIFS(Observed!AJ$2:AJ$2369,Observed!$A$2:$A$2369,$A692,Observed!$C$2:$C$2369,$C692)),AVERAGEIFS(Observed!AJ$2:AJ$2369,Observed!$A$2:$A$2369,$A692,Observed!$C$2:$C$2369,$C692),"")</f>
        <v/>
      </c>
      <c r="AK692" s="40" t="str">
        <f>IF(ISNUMBER(AVERAGEIFS(Observed!AK$2:AK$2369,Observed!$A$2:$A$2369,$A692,Observed!$C$2:$C$2369,$C692)),AVERAGEIFS(Observed!AK$2:AK$2369,Observed!$A$2:$A$2369,$A692,Observed!$C$2:$C$2369,$C692),"")</f>
        <v/>
      </c>
      <c r="AL692" s="41" t="str">
        <f>IF(ISNUMBER(AVERAGEIFS(Observed!AL$2:AL$2369,Observed!$A$2:$A$2369,$A692,Observed!$C$2:$C$2369,$C692)),AVERAGEIFS(Observed!AL$2:AL$2369,Observed!$A$2:$A$2369,$A692,Observed!$C$2:$C$2369,$C692),"")</f>
        <v/>
      </c>
      <c r="AM692" s="40" t="str">
        <f>IF(ISNUMBER(AVERAGEIFS(Observed!AM$2:AM$2369,Observed!$A$2:$A$2369,$A692,Observed!$C$2:$C$2369,$C692)),AVERAGEIFS(Observed!AM$2:AM$2369,Observed!$A$2:$A$2369,$A692,Observed!$C$2:$C$2369,$C692),"")</f>
        <v/>
      </c>
      <c r="AN692" s="40" t="str">
        <f>IF(ISNUMBER(AVERAGEIFS(Observed!AN$2:AN$2369,Observed!$A$2:$A$2369,$A692,Observed!$C$2:$C$2369,$C692)),AVERAGEIFS(Observed!AN$2:AN$2369,Observed!$A$2:$A$2369,$A692,Observed!$C$2:$C$2369,$C692),"")</f>
        <v/>
      </c>
      <c r="AO692" s="40" t="str">
        <f>IF(ISNUMBER(AVERAGEIFS(Observed!AO$2:AO$2369,Observed!$A$2:$A$2369,$A692,Observed!$C$2:$C$2369,$C692)),AVERAGEIFS(Observed!AO$2:AO$2369,Observed!$A$2:$A$2369,$A692,Observed!$C$2:$C$2369,$C692),"")</f>
        <v/>
      </c>
      <c r="AP692" s="41" t="str">
        <f>IF(ISNUMBER(AVERAGEIFS(Observed!AP$2:AP$2369,Observed!$A$2:$A$2369,$A692,Observed!$C$2:$C$2369,$C692)),AVERAGEIFS(Observed!AP$2:AP$2369,Observed!$A$2:$A$2369,$A692,Observed!$C$2:$C$2369,$C692),"")</f>
        <v/>
      </c>
      <c r="AQ692" s="40" t="str">
        <f>IF(ISNUMBER(AVERAGEIFS(Observed!AQ$2:AQ$2369,Observed!$A$2:$A$2369,$A692,Observed!$C$2:$C$2369,$C692)),AVERAGEIFS(Observed!AQ$2:AQ$2369,Observed!$A$2:$A$2369,$A692,Observed!$C$2:$C$2369,$C692),"")</f>
        <v/>
      </c>
      <c r="AR692" s="40" t="str">
        <f>IF(ISNUMBER(AVERAGEIFS(Observed!AR$2:AR$2369,Observed!$A$2:$A$2369,$A692,Observed!$C$2:$C$2369,$C692)),AVERAGEIFS(Observed!AR$2:AR$2369,Observed!$A$2:$A$2369,$A692,Observed!$C$2:$C$2369,$C692),"")</f>
        <v/>
      </c>
      <c r="AS692" s="3">
        <f>COUNTIFS(Observed!$A$2:$A$2369,$A692,Observed!$C$2:$C$2369,$C692)</f>
        <v>3</v>
      </c>
      <c r="AT692" s="3">
        <f t="shared" si="11"/>
        <v>1</v>
      </c>
    </row>
    <row r="693" spans="1:46" x14ac:dyDescent="0.25">
      <c r="A693" t="s">
        <v>67</v>
      </c>
      <c r="B693" t="s">
        <v>68</v>
      </c>
      <c r="C693" s="7">
        <v>42398</v>
      </c>
      <c r="D693" t="s">
        <v>101</v>
      </c>
      <c r="F693">
        <v>200</v>
      </c>
      <c r="J693" t="s">
        <v>97</v>
      </c>
      <c r="K693" t="s">
        <v>58</v>
      </c>
      <c r="L693">
        <v>9</v>
      </c>
      <c r="M693" t="s">
        <v>75</v>
      </c>
      <c r="N693" s="39">
        <f>IF(ISNUMBER(AVERAGEIFS(Observed!N$2:N$2369,Observed!$A$2:$A$2369,$A693,Observed!$C$2:$C$2369,$C693)),AVERAGEIFS(Observed!N$2:N$2369,Observed!$A$2:$A$2369,$A693,Observed!$C$2:$C$2369,$C693),"")</f>
        <v>945.93333333333339</v>
      </c>
      <c r="O693" s="40">
        <f>IF(ISNUMBER(AVERAGEIFS(Observed!O$2:O$2369,Observed!$A$2:$A$2369,$A693,Observed!$C$2:$C$2369,$C693)),AVERAGEIFS(Observed!O$2:O$2369,Observed!$A$2:$A$2369,$A693,Observed!$C$2:$C$2369,$C693),"")</f>
        <v>94.59333333333332</v>
      </c>
      <c r="P693" s="40" t="str">
        <f>IF(ISNUMBER(AVERAGEIFS(Observed!P$2:P$2369,Observed!$A$2:$A$2369,$A693,Observed!$C$2:$C$2369,$C693)),AVERAGEIFS(Observed!P$2:P$2369,Observed!$A$2:$A$2369,$A693,Observed!$C$2:$C$2369,$C693),"")</f>
        <v/>
      </c>
      <c r="Q693" s="40" t="str">
        <f>IF(ISNUMBER(AVERAGEIFS(Observed!Q$2:Q$2369,Observed!$A$2:$A$2369,$A693,Observed!$C$2:$C$2369,$C693)),AVERAGEIFS(Observed!Q$2:Q$2369,Observed!$A$2:$A$2369,$A693,Observed!$C$2:$C$2369,$C693),"")</f>
        <v/>
      </c>
      <c r="R693" s="40" t="str">
        <f>IF(ISNUMBER(AVERAGEIFS(Observed!R$2:R$2369,Observed!$A$2:$A$2369,$A693,Observed!$C$2:$C$2369,$C693)),AVERAGEIFS(Observed!R$2:R$2369,Observed!$A$2:$A$2369,$A693,Observed!$C$2:$C$2369,$C693),"")</f>
        <v/>
      </c>
      <c r="S693" s="41" t="str">
        <f>IF(ISNUMBER(AVERAGEIFS(Observed!S$2:S$2369,Observed!$A$2:$A$2369,$A693,Observed!$C$2:$C$2369,$C693)),AVERAGEIFS(Observed!S$2:S$2369,Observed!$A$2:$A$2369,$A693,Observed!$C$2:$C$2369,$C693),"")</f>
        <v/>
      </c>
      <c r="T693" s="41" t="str">
        <f>IF(ISNUMBER(AVERAGEIFS(Observed!T$2:T$2369,Observed!$A$2:$A$2369,$A693,Observed!$C$2:$C$2369,$C693)),AVERAGEIFS(Observed!T$2:T$2369,Observed!$A$2:$A$2369,$A693,Observed!$C$2:$C$2369,$C693),"")</f>
        <v/>
      </c>
      <c r="U693" s="41" t="str">
        <f>IF(ISNUMBER(AVERAGEIFS(Observed!U$2:U$2369,Observed!$A$2:$A$2369,$A693,Observed!$C$2:$C$2369,$C693)),AVERAGEIFS(Observed!U$2:U$2369,Observed!$A$2:$A$2369,$A693,Observed!$C$2:$C$2369,$C693),"")</f>
        <v/>
      </c>
      <c r="V693" s="40" t="str">
        <f>IF(ISNUMBER(AVERAGEIFS(Observed!V$2:V$2369,Observed!$A$2:$A$2369,$A693,Observed!$C$2:$C$2369,$C693)),AVERAGEIFS(Observed!V$2:V$2369,Observed!$A$2:$A$2369,$A693,Observed!$C$2:$C$2369,$C693),"")</f>
        <v/>
      </c>
      <c r="W693" s="8" t="str">
        <f>IF(ISNUMBER(AVERAGEIFS(Observed!W$2:W$2369,Observed!$A$2:$A$2369,$A693,Observed!$C$2:$C$2369,$C693)),AVERAGEIFS(Observed!W$2:W$2369,Observed!$A$2:$A$2369,$A693,Observed!$C$2:$C$2369,$C693),"")</f>
        <v/>
      </c>
      <c r="X693" s="8" t="str">
        <f>IF(ISNUMBER(AVERAGEIFS(Observed!X$2:X$2369,Observed!$A$2:$A$2369,$A693,Observed!$C$2:$C$2369,$C693)),AVERAGEIFS(Observed!X$2:X$2369,Observed!$A$2:$A$2369,$A693,Observed!$C$2:$C$2369,$C693),"")</f>
        <v/>
      </c>
      <c r="Y693" s="40" t="str">
        <f>IF(ISNUMBER(AVERAGEIFS(Observed!Y$2:Y$2369,Observed!$A$2:$A$2369,$A693,Observed!$C$2:$C$2369,$C693)),AVERAGEIFS(Observed!Y$2:Y$2369,Observed!$A$2:$A$2369,$A693,Observed!$C$2:$C$2369,$C693),"")</f>
        <v/>
      </c>
      <c r="Z693" s="40" t="str">
        <f>IF(ISNUMBER(AVERAGEIFS(Observed!Z$2:Z$2369,Observed!$A$2:$A$2369,$A693,Observed!$C$2:$C$2369,$C693)),AVERAGEIFS(Observed!Z$2:Z$2369,Observed!$A$2:$A$2369,$A693,Observed!$C$2:$C$2369,$C693),"")</f>
        <v/>
      </c>
      <c r="AA693" s="40" t="str">
        <f>IF(ISNUMBER(AVERAGEIFS(Observed!AA$2:AA$2369,Observed!$A$2:$A$2369,$A693,Observed!$C$2:$C$2369,$C693)),AVERAGEIFS(Observed!AA$2:AA$2369,Observed!$A$2:$A$2369,$A693,Observed!$C$2:$C$2369,$C693),"")</f>
        <v/>
      </c>
      <c r="AB693" s="40" t="str">
        <f>IF(ISNUMBER(AVERAGEIFS(Observed!AB$2:AB$2369,Observed!$A$2:$A$2369,$A693,Observed!$C$2:$C$2369,$C693)),AVERAGEIFS(Observed!AB$2:AB$2369,Observed!$A$2:$A$2369,$A693,Observed!$C$2:$C$2369,$C693),"")</f>
        <v/>
      </c>
      <c r="AC693" s="40" t="str">
        <f>IF(ISNUMBER(AVERAGEIFS(Observed!AC$2:AC$2369,Observed!$A$2:$A$2369,$A693,Observed!$C$2:$C$2369,$C693)),AVERAGEIFS(Observed!AC$2:AC$2369,Observed!$A$2:$A$2369,$A693,Observed!$C$2:$C$2369,$C693),"")</f>
        <v/>
      </c>
      <c r="AD693" s="40" t="str">
        <f>IF(ISNUMBER(AVERAGEIFS(Observed!AD$2:AD$2369,Observed!$A$2:$A$2369,$A693,Observed!$C$2:$C$2369,$C693)),AVERAGEIFS(Observed!AD$2:AD$2369,Observed!$A$2:$A$2369,$A693,Observed!$C$2:$C$2369,$C693),"")</f>
        <v/>
      </c>
      <c r="AE693" s="40" t="str">
        <f>IF(ISNUMBER(AVERAGEIFS(Observed!AE$2:AE$2369,Observed!$A$2:$A$2369,$A693,Observed!$C$2:$C$2369,$C693)),AVERAGEIFS(Observed!AE$2:AE$2369,Observed!$A$2:$A$2369,$A693,Observed!$C$2:$C$2369,$C693),"")</f>
        <v/>
      </c>
      <c r="AF693" s="40" t="str">
        <f>IF(ISNUMBER(AVERAGEIFS(Observed!AF$2:AF$2369,Observed!$A$2:$A$2369,$A693,Observed!$C$2:$C$2369,$C693)),AVERAGEIFS(Observed!AF$2:AF$2369,Observed!$A$2:$A$2369,$A693,Observed!$C$2:$C$2369,$C693),"")</f>
        <v/>
      </c>
      <c r="AG693" s="40" t="str">
        <f>IF(ISNUMBER(AVERAGEIFS(Observed!AG$2:AG$2369,Observed!$A$2:$A$2369,$A693,Observed!$C$2:$C$2369,$C693)),AVERAGEIFS(Observed!AG$2:AG$2369,Observed!$A$2:$A$2369,$A693,Observed!$C$2:$C$2369,$C693),"")</f>
        <v/>
      </c>
      <c r="AH693" s="41" t="str">
        <f>IF(ISNUMBER(AVERAGEIFS(Observed!AH$2:AH$2369,Observed!$A$2:$A$2369,$A693,Observed!$C$2:$C$2369,$C693)),AVERAGEIFS(Observed!AH$2:AH$2369,Observed!$A$2:$A$2369,$A693,Observed!$C$2:$C$2369,$C693),"")</f>
        <v/>
      </c>
      <c r="AI693" s="41" t="str">
        <f>IF(ISNUMBER(AVERAGEIFS(Observed!AI$2:AI$2369,Observed!$A$2:$A$2369,$A693,Observed!$C$2:$C$2369,$C693)),AVERAGEIFS(Observed!AI$2:AI$2369,Observed!$A$2:$A$2369,$A693,Observed!$C$2:$C$2369,$C693),"")</f>
        <v/>
      </c>
      <c r="AJ693" s="41" t="str">
        <f>IF(ISNUMBER(AVERAGEIFS(Observed!AJ$2:AJ$2369,Observed!$A$2:$A$2369,$A693,Observed!$C$2:$C$2369,$C693)),AVERAGEIFS(Observed!AJ$2:AJ$2369,Observed!$A$2:$A$2369,$A693,Observed!$C$2:$C$2369,$C693),"")</f>
        <v/>
      </c>
      <c r="AK693" s="40" t="str">
        <f>IF(ISNUMBER(AVERAGEIFS(Observed!AK$2:AK$2369,Observed!$A$2:$A$2369,$A693,Observed!$C$2:$C$2369,$C693)),AVERAGEIFS(Observed!AK$2:AK$2369,Observed!$A$2:$A$2369,$A693,Observed!$C$2:$C$2369,$C693),"")</f>
        <v/>
      </c>
      <c r="AL693" s="41" t="str">
        <f>IF(ISNUMBER(AVERAGEIFS(Observed!AL$2:AL$2369,Observed!$A$2:$A$2369,$A693,Observed!$C$2:$C$2369,$C693)),AVERAGEIFS(Observed!AL$2:AL$2369,Observed!$A$2:$A$2369,$A693,Observed!$C$2:$C$2369,$C693),"")</f>
        <v/>
      </c>
      <c r="AM693" s="40" t="str">
        <f>IF(ISNUMBER(AVERAGEIFS(Observed!AM$2:AM$2369,Observed!$A$2:$A$2369,$A693,Observed!$C$2:$C$2369,$C693)),AVERAGEIFS(Observed!AM$2:AM$2369,Observed!$A$2:$A$2369,$A693,Observed!$C$2:$C$2369,$C693),"")</f>
        <v/>
      </c>
      <c r="AN693" s="40" t="str">
        <f>IF(ISNUMBER(AVERAGEIFS(Observed!AN$2:AN$2369,Observed!$A$2:$A$2369,$A693,Observed!$C$2:$C$2369,$C693)),AVERAGEIFS(Observed!AN$2:AN$2369,Observed!$A$2:$A$2369,$A693,Observed!$C$2:$C$2369,$C693),"")</f>
        <v/>
      </c>
      <c r="AO693" s="40" t="str">
        <f>IF(ISNUMBER(AVERAGEIFS(Observed!AO$2:AO$2369,Observed!$A$2:$A$2369,$A693,Observed!$C$2:$C$2369,$C693)),AVERAGEIFS(Observed!AO$2:AO$2369,Observed!$A$2:$A$2369,$A693,Observed!$C$2:$C$2369,$C693),"")</f>
        <v/>
      </c>
      <c r="AP693" s="41" t="str">
        <f>IF(ISNUMBER(AVERAGEIFS(Observed!AP$2:AP$2369,Observed!$A$2:$A$2369,$A693,Observed!$C$2:$C$2369,$C693)),AVERAGEIFS(Observed!AP$2:AP$2369,Observed!$A$2:$A$2369,$A693,Observed!$C$2:$C$2369,$C693),"")</f>
        <v/>
      </c>
      <c r="AQ693" s="40" t="str">
        <f>IF(ISNUMBER(AVERAGEIFS(Observed!AQ$2:AQ$2369,Observed!$A$2:$A$2369,$A693,Observed!$C$2:$C$2369,$C693)),AVERAGEIFS(Observed!AQ$2:AQ$2369,Observed!$A$2:$A$2369,$A693,Observed!$C$2:$C$2369,$C693),"")</f>
        <v/>
      </c>
      <c r="AR693" s="40" t="str">
        <f>IF(ISNUMBER(AVERAGEIFS(Observed!AR$2:AR$2369,Observed!$A$2:$A$2369,$A693,Observed!$C$2:$C$2369,$C693)),AVERAGEIFS(Observed!AR$2:AR$2369,Observed!$A$2:$A$2369,$A693,Observed!$C$2:$C$2369,$C693),"")</f>
        <v/>
      </c>
      <c r="AS693" s="3">
        <f>COUNTIFS(Observed!$A$2:$A$2369,$A693,Observed!$C$2:$C$2369,$C693)</f>
        <v>3</v>
      </c>
      <c r="AT693" s="3">
        <f t="shared" si="11"/>
        <v>1</v>
      </c>
    </row>
    <row r="694" spans="1:46" x14ac:dyDescent="0.25">
      <c r="A694" t="s">
        <v>73</v>
      </c>
      <c r="B694" t="s">
        <v>68</v>
      </c>
      <c r="C694" s="7">
        <v>42398</v>
      </c>
      <c r="D694" t="s">
        <v>101</v>
      </c>
      <c r="F694">
        <v>350</v>
      </c>
      <c r="J694" t="s">
        <v>97</v>
      </c>
      <c r="K694" t="s">
        <v>58</v>
      </c>
      <c r="L694">
        <v>9</v>
      </c>
      <c r="M694" t="s">
        <v>75</v>
      </c>
      <c r="N694" s="39">
        <f>IF(ISNUMBER(AVERAGEIFS(Observed!N$2:N$2369,Observed!$A$2:$A$2369,$A694,Observed!$C$2:$C$2369,$C694)),AVERAGEIFS(Observed!N$2:N$2369,Observed!$A$2:$A$2369,$A694,Observed!$C$2:$C$2369,$C694),"")</f>
        <v>848.4666666666667</v>
      </c>
      <c r="O694" s="40">
        <f>IF(ISNUMBER(AVERAGEIFS(Observed!O$2:O$2369,Observed!$A$2:$A$2369,$A694,Observed!$C$2:$C$2369,$C694)),AVERAGEIFS(Observed!O$2:O$2369,Observed!$A$2:$A$2369,$A694,Observed!$C$2:$C$2369,$C694),"")</f>
        <v>84.846666666666678</v>
      </c>
      <c r="P694" s="40" t="str">
        <f>IF(ISNUMBER(AVERAGEIFS(Observed!P$2:P$2369,Observed!$A$2:$A$2369,$A694,Observed!$C$2:$C$2369,$C694)),AVERAGEIFS(Observed!P$2:P$2369,Observed!$A$2:$A$2369,$A694,Observed!$C$2:$C$2369,$C694),"")</f>
        <v/>
      </c>
      <c r="Q694" s="40" t="str">
        <f>IF(ISNUMBER(AVERAGEIFS(Observed!Q$2:Q$2369,Observed!$A$2:$A$2369,$A694,Observed!$C$2:$C$2369,$C694)),AVERAGEIFS(Observed!Q$2:Q$2369,Observed!$A$2:$A$2369,$A694,Observed!$C$2:$C$2369,$C694),"")</f>
        <v/>
      </c>
      <c r="R694" s="40" t="str">
        <f>IF(ISNUMBER(AVERAGEIFS(Observed!R$2:R$2369,Observed!$A$2:$A$2369,$A694,Observed!$C$2:$C$2369,$C694)),AVERAGEIFS(Observed!R$2:R$2369,Observed!$A$2:$A$2369,$A694,Observed!$C$2:$C$2369,$C694),"")</f>
        <v/>
      </c>
      <c r="S694" s="41" t="str">
        <f>IF(ISNUMBER(AVERAGEIFS(Observed!S$2:S$2369,Observed!$A$2:$A$2369,$A694,Observed!$C$2:$C$2369,$C694)),AVERAGEIFS(Observed!S$2:S$2369,Observed!$A$2:$A$2369,$A694,Observed!$C$2:$C$2369,$C694),"")</f>
        <v/>
      </c>
      <c r="T694" s="41" t="str">
        <f>IF(ISNUMBER(AVERAGEIFS(Observed!T$2:T$2369,Observed!$A$2:$A$2369,$A694,Observed!$C$2:$C$2369,$C694)),AVERAGEIFS(Observed!T$2:T$2369,Observed!$A$2:$A$2369,$A694,Observed!$C$2:$C$2369,$C694),"")</f>
        <v/>
      </c>
      <c r="U694" s="41" t="str">
        <f>IF(ISNUMBER(AVERAGEIFS(Observed!U$2:U$2369,Observed!$A$2:$A$2369,$A694,Observed!$C$2:$C$2369,$C694)),AVERAGEIFS(Observed!U$2:U$2369,Observed!$A$2:$A$2369,$A694,Observed!$C$2:$C$2369,$C694),"")</f>
        <v/>
      </c>
      <c r="V694" s="40" t="str">
        <f>IF(ISNUMBER(AVERAGEIFS(Observed!V$2:V$2369,Observed!$A$2:$A$2369,$A694,Observed!$C$2:$C$2369,$C694)),AVERAGEIFS(Observed!V$2:V$2369,Observed!$A$2:$A$2369,$A694,Observed!$C$2:$C$2369,$C694),"")</f>
        <v/>
      </c>
      <c r="W694" s="8" t="str">
        <f>IF(ISNUMBER(AVERAGEIFS(Observed!W$2:W$2369,Observed!$A$2:$A$2369,$A694,Observed!$C$2:$C$2369,$C694)),AVERAGEIFS(Observed!W$2:W$2369,Observed!$A$2:$A$2369,$A694,Observed!$C$2:$C$2369,$C694),"")</f>
        <v/>
      </c>
      <c r="X694" s="8" t="str">
        <f>IF(ISNUMBER(AVERAGEIFS(Observed!X$2:X$2369,Observed!$A$2:$A$2369,$A694,Observed!$C$2:$C$2369,$C694)),AVERAGEIFS(Observed!X$2:X$2369,Observed!$A$2:$A$2369,$A694,Observed!$C$2:$C$2369,$C694),"")</f>
        <v/>
      </c>
      <c r="Y694" s="40" t="str">
        <f>IF(ISNUMBER(AVERAGEIFS(Observed!Y$2:Y$2369,Observed!$A$2:$A$2369,$A694,Observed!$C$2:$C$2369,$C694)),AVERAGEIFS(Observed!Y$2:Y$2369,Observed!$A$2:$A$2369,$A694,Observed!$C$2:$C$2369,$C694),"")</f>
        <v/>
      </c>
      <c r="Z694" s="40" t="str">
        <f>IF(ISNUMBER(AVERAGEIFS(Observed!Z$2:Z$2369,Observed!$A$2:$A$2369,$A694,Observed!$C$2:$C$2369,$C694)),AVERAGEIFS(Observed!Z$2:Z$2369,Observed!$A$2:$A$2369,$A694,Observed!$C$2:$C$2369,$C694),"")</f>
        <v/>
      </c>
      <c r="AA694" s="40" t="str">
        <f>IF(ISNUMBER(AVERAGEIFS(Observed!AA$2:AA$2369,Observed!$A$2:$A$2369,$A694,Observed!$C$2:$C$2369,$C694)),AVERAGEIFS(Observed!AA$2:AA$2369,Observed!$A$2:$A$2369,$A694,Observed!$C$2:$C$2369,$C694),"")</f>
        <v/>
      </c>
      <c r="AB694" s="40" t="str">
        <f>IF(ISNUMBER(AVERAGEIFS(Observed!AB$2:AB$2369,Observed!$A$2:$A$2369,$A694,Observed!$C$2:$C$2369,$C694)),AVERAGEIFS(Observed!AB$2:AB$2369,Observed!$A$2:$A$2369,$A694,Observed!$C$2:$C$2369,$C694),"")</f>
        <v/>
      </c>
      <c r="AC694" s="40" t="str">
        <f>IF(ISNUMBER(AVERAGEIFS(Observed!AC$2:AC$2369,Observed!$A$2:$A$2369,$A694,Observed!$C$2:$C$2369,$C694)),AVERAGEIFS(Observed!AC$2:AC$2369,Observed!$A$2:$A$2369,$A694,Observed!$C$2:$C$2369,$C694),"")</f>
        <v/>
      </c>
      <c r="AD694" s="40" t="str">
        <f>IF(ISNUMBER(AVERAGEIFS(Observed!AD$2:AD$2369,Observed!$A$2:$A$2369,$A694,Observed!$C$2:$C$2369,$C694)),AVERAGEIFS(Observed!AD$2:AD$2369,Observed!$A$2:$A$2369,$A694,Observed!$C$2:$C$2369,$C694),"")</f>
        <v/>
      </c>
      <c r="AE694" s="40" t="str">
        <f>IF(ISNUMBER(AVERAGEIFS(Observed!AE$2:AE$2369,Observed!$A$2:$A$2369,$A694,Observed!$C$2:$C$2369,$C694)),AVERAGEIFS(Observed!AE$2:AE$2369,Observed!$A$2:$A$2369,$A694,Observed!$C$2:$C$2369,$C694),"")</f>
        <v/>
      </c>
      <c r="AF694" s="40" t="str">
        <f>IF(ISNUMBER(AVERAGEIFS(Observed!AF$2:AF$2369,Observed!$A$2:$A$2369,$A694,Observed!$C$2:$C$2369,$C694)),AVERAGEIFS(Observed!AF$2:AF$2369,Observed!$A$2:$A$2369,$A694,Observed!$C$2:$C$2369,$C694),"")</f>
        <v/>
      </c>
      <c r="AG694" s="40" t="str">
        <f>IF(ISNUMBER(AVERAGEIFS(Observed!AG$2:AG$2369,Observed!$A$2:$A$2369,$A694,Observed!$C$2:$C$2369,$C694)),AVERAGEIFS(Observed!AG$2:AG$2369,Observed!$A$2:$A$2369,$A694,Observed!$C$2:$C$2369,$C694),"")</f>
        <v/>
      </c>
      <c r="AH694" s="41" t="str">
        <f>IF(ISNUMBER(AVERAGEIFS(Observed!AH$2:AH$2369,Observed!$A$2:$A$2369,$A694,Observed!$C$2:$C$2369,$C694)),AVERAGEIFS(Observed!AH$2:AH$2369,Observed!$A$2:$A$2369,$A694,Observed!$C$2:$C$2369,$C694),"")</f>
        <v/>
      </c>
      <c r="AI694" s="41" t="str">
        <f>IF(ISNUMBER(AVERAGEIFS(Observed!AI$2:AI$2369,Observed!$A$2:$A$2369,$A694,Observed!$C$2:$C$2369,$C694)),AVERAGEIFS(Observed!AI$2:AI$2369,Observed!$A$2:$A$2369,$A694,Observed!$C$2:$C$2369,$C694),"")</f>
        <v/>
      </c>
      <c r="AJ694" s="41" t="str">
        <f>IF(ISNUMBER(AVERAGEIFS(Observed!AJ$2:AJ$2369,Observed!$A$2:$A$2369,$A694,Observed!$C$2:$C$2369,$C694)),AVERAGEIFS(Observed!AJ$2:AJ$2369,Observed!$A$2:$A$2369,$A694,Observed!$C$2:$C$2369,$C694),"")</f>
        <v/>
      </c>
      <c r="AK694" s="40" t="str">
        <f>IF(ISNUMBER(AVERAGEIFS(Observed!AK$2:AK$2369,Observed!$A$2:$A$2369,$A694,Observed!$C$2:$C$2369,$C694)),AVERAGEIFS(Observed!AK$2:AK$2369,Observed!$A$2:$A$2369,$A694,Observed!$C$2:$C$2369,$C694),"")</f>
        <v/>
      </c>
      <c r="AL694" s="41" t="str">
        <f>IF(ISNUMBER(AVERAGEIFS(Observed!AL$2:AL$2369,Observed!$A$2:$A$2369,$A694,Observed!$C$2:$C$2369,$C694)),AVERAGEIFS(Observed!AL$2:AL$2369,Observed!$A$2:$A$2369,$A694,Observed!$C$2:$C$2369,$C694),"")</f>
        <v/>
      </c>
      <c r="AM694" s="40" t="str">
        <f>IF(ISNUMBER(AVERAGEIFS(Observed!AM$2:AM$2369,Observed!$A$2:$A$2369,$A694,Observed!$C$2:$C$2369,$C694)),AVERAGEIFS(Observed!AM$2:AM$2369,Observed!$A$2:$A$2369,$A694,Observed!$C$2:$C$2369,$C694),"")</f>
        <v/>
      </c>
      <c r="AN694" s="40" t="str">
        <f>IF(ISNUMBER(AVERAGEIFS(Observed!AN$2:AN$2369,Observed!$A$2:$A$2369,$A694,Observed!$C$2:$C$2369,$C694)),AVERAGEIFS(Observed!AN$2:AN$2369,Observed!$A$2:$A$2369,$A694,Observed!$C$2:$C$2369,$C694),"")</f>
        <v/>
      </c>
      <c r="AO694" s="40" t="str">
        <f>IF(ISNUMBER(AVERAGEIFS(Observed!AO$2:AO$2369,Observed!$A$2:$A$2369,$A694,Observed!$C$2:$C$2369,$C694)),AVERAGEIFS(Observed!AO$2:AO$2369,Observed!$A$2:$A$2369,$A694,Observed!$C$2:$C$2369,$C694),"")</f>
        <v/>
      </c>
      <c r="AP694" s="41" t="str">
        <f>IF(ISNUMBER(AVERAGEIFS(Observed!AP$2:AP$2369,Observed!$A$2:$A$2369,$A694,Observed!$C$2:$C$2369,$C694)),AVERAGEIFS(Observed!AP$2:AP$2369,Observed!$A$2:$A$2369,$A694,Observed!$C$2:$C$2369,$C694),"")</f>
        <v/>
      </c>
      <c r="AQ694" s="40" t="str">
        <f>IF(ISNUMBER(AVERAGEIFS(Observed!AQ$2:AQ$2369,Observed!$A$2:$A$2369,$A694,Observed!$C$2:$C$2369,$C694)),AVERAGEIFS(Observed!AQ$2:AQ$2369,Observed!$A$2:$A$2369,$A694,Observed!$C$2:$C$2369,$C694),"")</f>
        <v/>
      </c>
      <c r="AR694" s="40" t="str">
        <f>IF(ISNUMBER(AVERAGEIFS(Observed!AR$2:AR$2369,Observed!$A$2:$A$2369,$A694,Observed!$C$2:$C$2369,$C694)),AVERAGEIFS(Observed!AR$2:AR$2369,Observed!$A$2:$A$2369,$A694,Observed!$C$2:$C$2369,$C694),"")</f>
        <v/>
      </c>
      <c r="AS694" s="3">
        <f>COUNTIFS(Observed!$A$2:$A$2369,$A694,Observed!$C$2:$C$2369,$C694)</f>
        <v>3</v>
      </c>
      <c r="AT694" s="3">
        <f t="shared" si="11"/>
        <v>1</v>
      </c>
    </row>
    <row r="695" spans="1:46" x14ac:dyDescent="0.25">
      <c r="A695" t="s">
        <v>72</v>
      </c>
      <c r="B695" t="s">
        <v>68</v>
      </c>
      <c r="C695" s="7">
        <v>42398</v>
      </c>
      <c r="D695" t="s">
        <v>101</v>
      </c>
      <c r="F695">
        <v>500</v>
      </c>
      <c r="J695" t="s">
        <v>97</v>
      </c>
      <c r="K695" t="s">
        <v>58</v>
      </c>
      <c r="L695">
        <v>9</v>
      </c>
      <c r="M695" t="s">
        <v>75</v>
      </c>
      <c r="N695" s="39">
        <f>IF(ISNUMBER(AVERAGEIFS(Observed!N$2:N$2369,Observed!$A$2:$A$2369,$A695,Observed!$C$2:$C$2369,$C695)),AVERAGEIFS(Observed!N$2:N$2369,Observed!$A$2:$A$2369,$A695,Observed!$C$2:$C$2369,$C695),"")</f>
        <v>859.93333333333328</v>
      </c>
      <c r="O695" s="40">
        <f>IF(ISNUMBER(AVERAGEIFS(Observed!O$2:O$2369,Observed!$A$2:$A$2369,$A695,Observed!$C$2:$C$2369,$C695)),AVERAGEIFS(Observed!O$2:O$2369,Observed!$A$2:$A$2369,$A695,Observed!$C$2:$C$2369,$C695),"")</f>
        <v>85.993333333333339</v>
      </c>
      <c r="P695" s="40" t="str">
        <f>IF(ISNUMBER(AVERAGEIFS(Observed!P$2:P$2369,Observed!$A$2:$A$2369,$A695,Observed!$C$2:$C$2369,$C695)),AVERAGEIFS(Observed!P$2:P$2369,Observed!$A$2:$A$2369,$A695,Observed!$C$2:$C$2369,$C695),"")</f>
        <v/>
      </c>
      <c r="Q695" s="40" t="str">
        <f>IF(ISNUMBER(AVERAGEIFS(Observed!Q$2:Q$2369,Observed!$A$2:$A$2369,$A695,Observed!$C$2:$C$2369,$C695)),AVERAGEIFS(Observed!Q$2:Q$2369,Observed!$A$2:$A$2369,$A695,Observed!$C$2:$C$2369,$C695),"")</f>
        <v/>
      </c>
      <c r="R695" s="40" t="str">
        <f>IF(ISNUMBER(AVERAGEIFS(Observed!R$2:R$2369,Observed!$A$2:$A$2369,$A695,Observed!$C$2:$C$2369,$C695)),AVERAGEIFS(Observed!R$2:R$2369,Observed!$A$2:$A$2369,$A695,Observed!$C$2:$C$2369,$C695),"")</f>
        <v/>
      </c>
      <c r="S695" s="41" t="str">
        <f>IF(ISNUMBER(AVERAGEIFS(Observed!S$2:S$2369,Observed!$A$2:$A$2369,$A695,Observed!$C$2:$C$2369,$C695)),AVERAGEIFS(Observed!S$2:S$2369,Observed!$A$2:$A$2369,$A695,Observed!$C$2:$C$2369,$C695),"")</f>
        <v/>
      </c>
      <c r="T695" s="41" t="str">
        <f>IF(ISNUMBER(AVERAGEIFS(Observed!T$2:T$2369,Observed!$A$2:$A$2369,$A695,Observed!$C$2:$C$2369,$C695)),AVERAGEIFS(Observed!T$2:T$2369,Observed!$A$2:$A$2369,$A695,Observed!$C$2:$C$2369,$C695),"")</f>
        <v/>
      </c>
      <c r="U695" s="41" t="str">
        <f>IF(ISNUMBER(AVERAGEIFS(Observed!U$2:U$2369,Observed!$A$2:$A$2369,$A695,Observed!$C$2:$C$2369,$C695)),AVERAGEIFS(Observed!U$2:U$2369,Observed!$A$2:$A$2369,$A695,Observed!$C$2:$C$2369,$C695),"")</f>
        <v/>
      </c>
      <c r="V695" s="40" t="str">
        <f>IF(ISNUMBER(AVERAGEIFS(Observed!V$2:V$2369,Observed!$A$2:$A$2369,$A695,Observed!$C$2:$C$2369,$C695)),AVERAGEIFS(Observed!V$2:V$2369,Observed!$A$2:$A$2369,$A695,Observed!$C$2:$C$2369,$C695),"")</f>
        <v/>
      </c>
      <c r="W695" s="8" t="str">
        <f>IF(ISNUMBER(AVERAGEIFS(Observed!W$2:W$2369,Observed!$A$2:$A$2369,$A695,Observed!$C$2:$C$2369,$C695)),AVERAGEIFS(Observed!W$2:W$2369,Observed!$A$2:$A$2369,$A695,Observed!$C$2:$C$2369,$C695),"")</f>
        <v/>
      </c>
      <c r="X695" s="8" t="str">
        <f>IF(ISNUMBER(AVERAGEIFS(Observed!X$2:X$2369,Observed!$A$2:$A$2369,$A695,Observed!$C$2:$C$2369,$C695)),AVERAGEIFS(Observed!X$2:X$2369,Observed!$A$2:$A$2369,$A695,Observed!$C$2:$C$2369,$C695),"")</f>
        <v/>
      </c>
      <c r="Y695" s="40" t="str">
        <f>IF(ISNUMBER(AVERAGEIFS(Observed!Y$2:Y$2369,Observed!$A$2:$A$2369,$A695,Observed!$C$2:$C$2369,$C695)),AVERAGEIFS(Observed!Y$2:Y$2369,Observed!$A$2:$A$2369,$A695,Observed!$C$2:$C$2369,$C695),"")</f>
        <v/>
      </c>
      <c r="Z695" s="40" t="str">
        <f>IF(ISNUMBER(AVERAGEIFS(Observed!Z$2:Z$2369,Observed!$A$2:$A$2369,$A695,Observed!$C$2:$C$2369,$C695)),AVERAGEIFS(Observed!Z$2:Z$2369,Observed!$A$2:$A$2369,$A695,Observed!$C$2:$C$2369,$C695),"")</f>
        <v/>
      </c>
      <c r="AA695" s="40" t="str">
        <f>IF(ISNUMBER(AVERAGEIFS(Observed!AA$2:AA$2369,Observed!$A$2:$A$2369,$A695,Observed!$C$2:$C$2369,$C695)),AVERAGEIFS(Observed!AA$2:AA$2369,Observed!$A$2:$A$2369,$A695,Observed!$C$2:$C$2369,$C695),"")</f>
        <v/>
      </c>
      <c r="AB695" s="40" t="str">
        <f>IF(ISNUMBER(AVERAGEIFS(Observed!AB$2:AB$2369,Observed!$A$2:$A$2369,$A695,Observed!$C$2:$C$2369,$C695)),AVERAGEIFS(Observed!AB$2:AB$2369,Observed!$A$2:$A$2369,$A695,Observed!$C$2:$C$2369,$C695),"")</f>
        <v/>
      </c>
      <c r="AC695" s="40" t="str">
        <f>IF(ISNUMBER(AVERAGEIFS(Observed!AC$2:AC$2369,Observed!$A$2:$A$2369,$A695,Observed!$C$2:$C$2369,$C695)),AVERAGEIFS(Observed!AC$2:AC$2369,Observed!$A$2:$A$2369,$A695,Observed!$C$2:$C$2369,$C695),"")</f>
        <v/>
      </c>
      <c r="AD695" s="40" t="str">
        <f>IF(ISNUMBER(AVERAGEIFS(Observed!AD$2:AD$2369,Observed!$A$2:$A$2369,$A695,Observed!$C$2:$C$2369,$C695)),AVERAGEIFS(Observed!AD$2:AD$2369,Observed!$A$2:$A$2369,$A695,Observed!$C$2:$C$2369,$C695),"")</f>
        <v/>
      </c>
      <c r="AE695" s="40" t="str">
        <f>IF(ISNUMBER(AVERAGEIFS(Observed!AE$2:AE$2369,Observed!$A$2:$A$2369,$A695,Observed!$C$2:$C$2369,$C695)),AVERAGEIFS(Observed!AE$2:AE$2369,Observed!$A$2:$A$2369,$A695,Observed!$C$2:$C$2369,$C695),"")</f>
        <v/>
      </c>
      <c r="AF695" s="40" t="str">
        <f>IF(ISNUMBER(AVERAGEIFS(Observed!AF$2:AF$2369,Observed!$A$2:$A$2369,$A695,Observed!$C$2:$C$2369,$C695)),AVERAGEIFS(Observed!AF$2:AF$2369,Observed!$A$2:$A$2369,$A695,Observed!$C$2:$C$2369,$C695),"")</f>
        <v/>
      </c>
      <c r="AG695" s="40" t="str">
        <f>IF(ISNUMBER(AVERAGEIFS(Observed!AG$2:AG$2369,Observed!$A$2:$A$2369,$A695,Observed!$C$2:$C$2369,$C695)),AVERAGEIFS(Observed!AG$2:AG$2369,Observed!$A$2:$A$2369,$A695,Observed!$C$2:$C$2369,$C695),"")</f>
        <v/>
      </c>
      <c r="AH695" s="41" t="str">
        <f>IF(ISNUMBER(AVERAGEIFS(Observed!AH$2:AH$2369,Observed!$A$2:$A$2369,$A695,Observed!$C$2:$C$2369,$C695)),AVERAGEIFS(Observed!AH$2:AH$2369,Observed!$A$2:$A$2369,$A695,Observed!$C$2:$C$2369,$C695),"")</f>
        <v/>
      </c>
      <c r="AI695" s="41" t="str">
        <f>IF(ISNUMBER(AVERAGEIFS(Observed!AI$2:AI$2369,Observed!$A$2:$A$2369,$A695,Observed!$C$2:$C$2369,$C695)),AVERAGEIFS(Observed!AI$2:AI$2369,Observed!$A$2:$A$2369,$A695,Observed!$C$2:$C$2369,$C695),"")</f>
        <v/>
      </c>
      <c r="AJ695" s="41" t="str">
        <f>IF(ISNUMBER(AVERAGEIFS(Observed!AJ$2:AJ$2369,Observed!$A$2:$A$2369,$A695,Observed!$C$2:$C$2369,$C695)),AVERAGEIFS(Observed!AJ$2:AJ$2369,Observed!$A$2:$A$2369,$A695,Observed!$C$2:$C$2369,$C695),"")</f>
        <v/>
      </c>
      <c r="AK695" s="40" t="str">
        <f>IF(ISNUMBER(AVERAGEIFS(Observed!AK$2:AK$2369,Observed!$A$2:$A$2369,$A695,Observed!$C$2:$C$2369,$C695)),AVERAGEIFS(Observed!AK$2:AK$2369,Observed!$A$2:$A$2369,$A695,Observed!$C$2:$C$2369,$C695),"")</f>
        <v/>
      </c>
      <c r="AL695" s="41" t="str">
        <f>IF(ISNUMBER(AVERAGEIFS(Observed!AL$2:AL$2369,Observed!$A$2:$A$2369,$A695,Observed!$C$2:$C$2369,$C695)),AVERAGEIFS(Observed!AL$2:AL$2369,Observed!$A$2:$A$2369,$A695,Observed!$C$2:$C$2369,$C695),"")</f>
        <v/>
      </c>
      <c r="AM695" s="40" t="str">
        <f>IF(ISNUMBER(AVERAGEIFS(Observed!AM$2:AM$2369,Observed!$A$2:$A$2369,$A695,Observed!$C$2:$C$2369,$C695)),AVERAGEIFS(Observed!AM$2:AM$2369,Observed!$A$2:$A$2369,$A695,Observed!$C$2:$C$2369,$C695),"")</f>
        <v/>
      </c>
      <c r="AN695" s="40" t="str">
        <f>IF(ISNUMBER(AVERAGEIFS(Observed!AN$2:AN$2369,Observed!$A$2:$A$2369,$A695,Observed!$C$2:$C$2369,$C695)),AVERAGEIFS(Observed!AN$2:AN$2369,Observed!$A$2:$A$2369,$A695,Observed!$C$2:$C$2369,$C695),"")</f>
        <v/>
      </c>
      <c r="AO695" s="40" t="str">
        <f>IF(ISNUMBER(AVERAGEIFS(Observed!AO$2:AO$2369,Observed!$A$2:$A$2369,$A695,Observed!$C$2:$C$2369,$C695)),AVERAGEIFS(Observed!AO$2:AO$2369,Observed!$A$2:$A$2369,$A695,Observed!$C$2:$C$2369,$C695),"")</f>
        <v/>
      </c>
      <c r="AP695" s="41" t="str">
        <f>IF(ISNUMBER(AVERAGEIFS(Observed!AP$2:AP$2369,Observed!$A$2:$A$2369,$A695,Observed!$C$2:$C$2369,$C695)),AVERAGEIFS(Observed!AP$2:AP$2369,Observed!$A$2:$A$2369,$A695,Observed!$C$2:$C$2369,$C695),"")</f>
        <v/>
      </c>
      <c r="AQ695" s="40" t="str">
        <f>IF(ISNUMBER(AVERAGEIFS(Observed!AQ$2:AQ$2369,Observed!$A$2:$A$2369,$A695,Observed!$C$2:$C$2369,$C695)),AVERAGEIFS(Observed!AQ$2:AQ$2369,Observed!$A$2:$A$2369,$A695,Observed!$C$2:$C$2369,$C695),"")</f>
        <v/>
      </c>
      <c r="AR695" s="40" t="str">
        <f>IF(ISNUMBER(AVERAGEIFS(Observed!AR$2:AR$2369,Observed!$A$2:$A$2369,$A695,Observed!$C$2:$C$2369,$C695)),AVERAGEIFS(Observed!AR$2:AR$2369,Observed!$A$2:$A$2369,$A695,Observed!$C$2:$C$2369,$C695),"")</f>
        <v/>
      </c>
      <c r="AS695" s="3">
        <f>COUNTIFS(Observed!$A$2:$A$2369,$A695,Observed!$C$2:$C$2369,$C695)</f>
        <v>3</v>
      </c>
      <c r="AT695" s="3">
        <f t="shared" si="11"/>
        <v>1</v>
      </c>
    </row>
    <row r="696" spans="1:46" x14ac:dyDescent="0.25">
      <c r="A696" t="s">
        <v>69</v>
      </c>
      <c r="B696" t="s">
        <v>68</v>
      </c>
      <c r="C696" s="7">
        <v>42405</v>
      </c>
      <c r="D696" t="s">
        <v>101</v>
      </c>
      <c r="F696">
        <v>0</v>
      </c>
      <c r="J696" t="s">
        <v>97</v>
      </c>
      <c r="K696" t="s">
        <v>58</v>
      </c>
      <c r="L696">
        <v>9</v>
      </c>
      <c r="M696" t="s">
        <v>76</v>
      </c>
      <c r="N696" s="39">
        <f>IF(ISNUMBER(AVERAGEIFS(Observed!N$2:N$2369,Observed!$A$2:$A$2369,$A696,Observed!$C$2:$C$2369,$C696)),AVERAGEIFS(Observed!N$2:N$2369,Observed!$A$2:$A$2369,$A696,Observed!$C$2:$C$2369,$C696),"")</f>
        <v>877.13333333333333</v>
      </c>
      <c r="O696" s="40">
        <f>IF(ISNUMBER(AVERAGEIFS(Observed!O$2:O$2369,Observed!$A$2:$A$2369,$A696,Observed!$C$2:$C$2369,$C696)),AVERAGEIFS(Observed!O$2:O$2369,Observed!$A$2:$A$2369,$A696,Observed!$C$2:$C$2369,$C696),"")</f>
        <v>87.713333333333324</v>
      </c>
      <c r="P696" s="40" t="str">
        <f>IF(ISNUMBER(AVERAGEIFS(Observed!P$2:P$2369,Observed!$A$2:$A$2369,$A696,Observed!$C$2:$C$2369,$C696)),AVERAGEIFS(Observed!P$2:P$2369,Observed!$A$2:$A$2369,$A696,Observed!$C$2:$C$2369,$C696),"")</f>
        <v/>
      </c>
      <c r="Q696" s="40" t="str">
        <f>IF(ISNUMBER(AVERAGEIFS(Observed!Q$2:Q$2369,Observed!$A$2:$A$2369,$A696,Observed!$C$2:$C$2369,$C696)),AVERAGEIFS(Observed!Q$2:Q$2369,Observed!$A$2:$A$2369,$A696,Observed!$C$2:$C$2369,$C696),"")</f>
        <v/>
      </c>
      <c r="R696" s="40" t="str">
        <f>IF(ISNUMBER(AVERAGEIFS(Observed!R$2:R$2369,Observed!$A$2:$A$2369,$A696,Observed!$C$2:$C$2369,$C696)),AVERAGEIFS(Observed!R$2:R$2369,Observed!$A$2:$A$2369,$A696,Observed!$C$2:$C$2369,$C696),"")</f>
        <v/>
      </c>
      <c r="S696" s="41" t="str">
        <f>IF(ISNUMBER(AVERAGEIFS(Observed!S$2:S$2369,Observed!$A$2:$A$2369,$A696,Observed!$C$2:$C$2369,$C696)),AVERAGEIFS(Observed!S$2:S$2369,Observed!$A$2:$A$2369,$A696,Observed!$C$2:$C$2369,$C696),"")</f>
        <v/>
      </c>
      <c r="T696" s="41" t="str">
        <f>IF(ISNUMBER(AVERAGEIFS(Observed!T$2:T$2369,Observed!$A$2:$A$2369,$A696,Observed!$C$2:$C$2369,$C696)),AVERAGEIFS(Observed!T$2:T$2369,Observed!$A$2:$A$2369,$A696,Observed!$C$2:$C$2369,$C696),"")</f>
        <v/>
      </c>
      <c r="U696" s="41" t="str">
        <f>IF(ISNUMBER(AVERAGEIFS(Observed!U$2:U$2369,Observed!$A$2:$A$2369,$A696,Observed!$C$2:$C$2369,$C696)),AVERAGEIFS(Observed!U$2:U$2369,Observed!$A$2:$A$2369,$A696,Observed!$C$2:$C$2369,$C696),"")</f>
        <v/>
      </c>
      <c r="V696" s="40" t="str">
        <f>IF(ISNUMBER(AVERAGEIFS(Observed!V$2:V$2369,Observed!$A$2:$A$2369,$A696,Observed!$C$2:$C$2369,$C696)),AVERAGEIFS(Observed!V$2:V$2369,Observed!$A$2:$A$2369,$A696,Observed!$C$2:$C$2369,$C696),"")</f>
        <v/>
      </c>
      <c r="W696" s="8" t="str">
        <f>IF(ISNUMBER(AVERAGEIFS(Observed!W$2:W$2369,Observed!$A$2:$A$2369,$A696,Observed!$C$2:$C$2369,$C696)),AVERAGEIFS(Observed!W$2:W$2369,Observed!$A$2:$A$2369,$A696,Observed!$C$2:$C$2369,$C696),"")</f>
        <v/>
      </c>
      <c r="X696" s="8" t="str">
        <f>IF(ISNUMBER(AVERAGEIFS(Observed!X$2:X$2369,Observed!$A$2:$A$2369,$A696,Observed!$C$2:$C$2369,$C696)),AVERAGEIFS(Observed!X$2:X$2369,Observed!$A$2:$A$2369,$A696,Observed!$C$2:$C$2369,$C696),"")</f>
        <v/>
      </c>
      <c r="Y696" s="40" t="str">
        <f>IF(ISNUMBER(AVERAGEIFS(Observed!Y$2:Y$2369,Observed!$A$2:$A$2369,$A696,Observed!$C$2:$C$2369,$C696)),AVERAGEIFS(Observed!Y$2:Y$2369,Observed!$A$2:$A$2369,$A696,Observed!$C$2:$C$2369,$C696),"")</f>
        <v/>
      </c>
      <c r="Z696" s="40" t="str">
        <f>IF(ISNUMBER(AVERAGEIFS(Observed!Z$2:Z$2369,Observed!$A$2:$A$2369,$A696,Observed!$C$2:$C$2369,$C696)),AVERAGEIFS(Observed!Z$2:Z$2369,Observed!$A$2:$A$2369,$A696,Observed!$C$2:$C$2369,$C696),"")</f>
        <v/>
      </c>
      <c r="AA696" s="40" t="str">
        <f>IF(ISNUMBER(AVERAGEIFS(Observed!AA$2:AA$2369,Observed!$A$2:$A$2369,$A696,Observed!$C$2:$C$2369,$C696)),AVERAGEIFS(Observed!AA$2:AA$2369,Observed!$A$2:$A$2369,$A696,Observed!$C$2:$C$2369,$C696),"")</f>
        <v/>
      </c>
      <c r="AB696" s="40" t="str">
        <f>IF(ISNUMBER(AVERAGEIFS(Observed!AB$2:AB$2369,Observed!$A$2:$A$2369,$A696,Observed!$C$2:$C$2369,$C696)),AVERAGEIFS(Observed!AB$2:AB$2369,Observed!$A$2:$A$2369,$A696,Observed!$C$2:$C$2369,$C696),"")</f>
        <v/>
      </c>
      <c r="AC696" s="40" t="str">
        <f>IF(ISNUMBER(AVERAGEIFS(Observed!AC$2:AC$2369,Observed!$A$2:$A$2369,$A696,Observed!$C$2:$C$2369,$C696)),AVERAGEIFS(Observed!AC$2:AC$2369,Observed!$A$2:$A$2369,$A696,Observed!$C$2:$C$2369,$C696),"")</f>
        <v/>
      </c>
      <c r="AD696" s="40" t="str">
        <f>IF(ISNUMBER(AVERAGEIFS(Observed!AD$2:AD$2369,Observed!$A$2:$A$2369,$A696,Observed!$C$2:$C$2369,$C696)),AVERAGEIFS(Observed!AD$2:AD$2369,Observed!$A$2:$A$2369,$A696,Observed!$C$2:$C$2369,$C696),"")</f>
        <v/>
      </c>
      <c r="AE696" s="40" t="str">
        <f>IF(ISNUMBER(AVERAGEIFS(Observed!AE$2:AE$2369,Observed!$A$2:$A$2369,$A696,Observed!$C$2:$C$2369,$C696)),AVERAGEIFS(Observed!AE$2:AE$2369,Observed!$A$2:$A$2369,$A696,Observed!$C$2:$C$2369,$C696),"")</f>
        <v/>
      </c>
      <c r="AF696" s="40" t="str">
        <f>IF(ISNUMBER(AVERAGEIFS(Observed!AF$2:AF$2369,Observed!$A$2:$A$2369,$A696,Observed!$C$2:$C$2369,$C696)),AVERAGEIFS(Observed!AF$2:AF$2369,Observed!$A$2:$A$2369,$A696,Observed!$C$2:$C$2369,$C696),"")</f>
        <v/>
      </c>
      <c r="AG696" s="40" t="str">
        <f>IF(ISNUMBER(AVERAGEIFS(Observed!AG$2:AG$2369,Observed!$A$2:$A$2369,$A696,Observed!$C$2:$C$2369,$C696)),AVERAGEIFS(Observed!AG$2:AG$2369,Observed!$A$2:$A$2369,$A696,Observed!$C$2:$C$2369,$C696),"")</f>
        <v/>
      </c>
      <c r="AH696" s="41" t="str">
        <f>IF(ISNUMBER(AVERAGEIFS(Observed!AH$2:AH$2369,Observed!$A$2:$A$2369,$A696,Observed!$C$2:$C$2369,$C696)),AVERAGEIFS(Observed!AH$2:AH$2369,Observed!$A$2:$A$2369,$A696,Observed!$C$2:$C$2369,$C696),"")</f>
        <v/>
      </c>
      <c r="AI696" s="41" t="str">
        <f>IF(ISNUMBER(AVERAGEIFS(Observed!AI$2:AI$2369,Observed!$A$2:$A$2369,$A696,Observed!$C$2:$C$2369,$C696)),AVERAGEIFS(Observed!AI$2:AI$2369,Observed!$A$2:$A$2369,$A696,Observed!$C$2:$C$2369,$C696),"")</f>
        <v/>
      </c>
      <c r="AJ696" s="41" t="str">
        <f>IF(ISNUMBER(AVERAGEIFS(Observed!AJ$2:AJ$2369,Observed!$A$2:$A$2369,$A696,Observed!$C$2:$C$2369,$C696)),AVERAGEIFS(Observed!AJ$2:AJ$2369,Observed!$A$2:$A$2369,$A696,Observed!$C$2:$C$2369,$C696),"")</f>
        <v/>
      </c>
      <c r="AK696" s="40" t="str">
        <f>IF(ISNUMBER(AVERAGEIFS(Observed!AK$2:AK$2369,Observed!$A$2:$A$2369,$A696,Observed!$C$2:$C$2369,$C696)),AVERAGEIFS(Observed!AK$2:AK$2369,Observed!$A$2:$A$2369,$A696,Observed!$C$2:$C$2369,$C696),"")</f>
        <v/>
      </c>
      <c r="AL696" s="41" t="str">
        <f>IF(ISNUMBER(AVERAGEIFS(Observed!AL$2:AL$2369,Observed!$A$2:$A$2369,$A696,Observed!$C$2:$C$2369,$C696)),AVERAGEIFS(Observed!AL$2:AL$2369,Observed!$A$2:$A$2369,$A696,Observed!$C$2:$C$2369,$C696),"")</f>
        <v/>
      </c>
      <c r="AM696" s="40" t="str">
        <f>IF(ISNUMBER(AVERAGEIFS(Observed!AM$2:AM$2369,Observed!$A$2:$A$2369,$A696,Observed!$C$2:$C$2369,$C696)),AVERAGEIFS(Observed!AM$2:AM$2369,Observed!$A$2:$A$2369,$A696,Observed!$C$2:$C$2369,$C696),"")</f>
        <v/>
      </c>
      <c r="AN696" s="40" t="str">
        <f>IF(ISNUMBER(AVERAGEIFS(Observed!AN$2:AN$2369,Observed!$A$2:$A$2369,$A696,Observed!$C$2:$C$2369,$C696)),AVERAGEIFS(Observed!AN$2:AN$2369,Observed!$A$2:$A$2369,$A696,Observed!$C$2:$C$2369,$C696),"")</f>
        <v/>
      </c>
      <c r="AO696" s="40" t="str">
        <f>IF(ISNUMBER(AVERAGEIFS(Observed!AO$2:AO$2369,Observed!$A$2:$A$2369,$A696,Observed!$C$2:$C$2369,$C696)),AVERAGEIFS(Observed!AO$2:AO$2369,Observed!$A$2:$A$2369,$A696,Observed!$C$2:$C$2369,$C696),"")</f>
        <v/>
      </c>
      <c r="AP696" s="41" t="str">
        <f>IF(ISNUMBER(AVERAGEIFS(Observed!AP$2:AP$2369,Observed!$A$2:$A$2369,$A696,Observed!$C$2:$C$2369,$C696)),AVERAGEIFS(Observed!AP$2:AP$2369,Observed!$A$2:$A$2369,$A696,Observed!$C$2:$C$2369,$C696),"")</f>
        <v/>
      </c>
      <c r="AQ696" s="40" t="str">
        <f>IF(ISNUMBER(AVERAGEIFS(Observed!AQ$2:AQ$2369,Observed!$A$2:$A$2369,$A696,Observed!$C$2:$C$2369,$C696)),AVERAGEIFS(Observed!AQ$2:AQ$2369,Observed!$A$2:$A$2369,$A696,Observed!$C$2:$C$2369,$C696),"")</f>
        <v/>
      </c>
      <c r="AR696" s="40" t="str">
        <f>IF(ISNUMBER(AVERAGEIFS(Observed!AR$2:AR$2369,Observed!$A$2:$A$2369,$A696,Observed!$C$2:$C$2369,$C696)),AVERAGEIFS(Observed!AR$2:AR$2369,Observed!$A$2:$A$2369,$A696,Observed!$C$2:$C$2369,$C696),"")</f>
        <v/>
      </c>
      <c r="AS696" s="3">
        <f>COUNTIFS(Observed!$A$2:$A$2369,$A696,Observed!$C$2:$C$2369,$C696)</f>
        <v>3</v>
      </c>
      <c r="AT696" s="3">
        <f t="shared" si="11"/>
        <v>1</v>
      </c>
    </row>
    <row r="697" spans="1:46" x14ac:dyDescent="0.25">
      <c r="A697" t="s">
        <v>71</v>
      </c>
      <c r="B697" t="s">
        <v>68</v>
      </c>
      <c r="C697" s="7">
        <v>42405</v>
      </c>
      <c r="D697" t="s">
        <v>101</v>
      </c>
      <c r="F697">
        <v>50</v>
      </c>
      <c r="J697" t="s">
        <v>97</v>
      </c>
      <c r="K697" t="s">
        <v>58</v>
      </c>
      <c r="L697">
        <v>9</v>
      </c>
      <c r="M697" t="s">
        <v>76</v>
      </c>
      <c r="N697" s="39">
        <f>IF(ISNUMBER(AVERAGEIFS(Observed!N$2:N$2369,Observed!$A$2:$A$2369,$A697,Observed!$C$2:$C$2369,$C697)),AVERAGEIFS(Observed!N$2:N$2369,Observed!$A$2:$A$2369,$A697,Observed!$C$2:$C$2369,$C697),"")</f>
        <v>1072.0666666666666</v>
      </c>
      <c r="O697" s="40">
        <f>IF(ISNUMBER(AVERAGEIFS(Observed!O$2:O$2369,Observed!$A$2:$A$2369,$A697,Observed!$C$2:$C$2369,$C697)),AVERAGEIFS(Observed!O$2:O$2369,Observed!$A$2:$A$2369,$A697,Observed!$C$2:$C$2369,$C697),"")</f>
        <v>107.20666666666666</v>
      </c>
      <c r="P697" s="40" t="str">
        <f>IF(ISNUMBER(AVERAGEIFS(Observed!P$2:P$2369,Observed!$A$2:$A$2369,$A697,Observed!$C$2:$C$2369,$C697)),AVERAGEIFS(Observed!P$2:P$2369,Observed!$A$2:$A$2369,$A697,Observed!$C$2:$C$2369,$C697),"")</f>
        <v/>
      </c>
      <c r="Q697" s="40" t="str">
        <f>IF(ISNUMBER(AVERAGEIFS(Observed!Q$2:Q$2369,Observed!$A$2:$A$2369,$A697,Observed!$C$2:$C$2369,$C697)),AVERAGEIFS(Observed!Q$2:Q$2369,Observed!$A$2:$A$2369,$A697,Observed!$C$2:$C$2369,$C697),"")</f>
        <v/>
      </c>
      <c r="R697" s="40" t="str">
        <f>IF(ISNUMBER(AVERAGEIFS(Observed!R$2:R$2369,Observed!$A$2:$A$2369,$A697,Observed!$C$2:$C$2369,$C697)),AVERAGEIFS(Observed!R$2:R$2369,Observed!$A$2:$A$2369,$A697,Observed!$C$2:$C$2369,$C697),"")</f>
        <v/>
      </c>
      <c r="S697" s="41" t="str">
        <f>IF(ISNUMBER(AVERAGEIFS(Observed!S$2:S$2369,Observed!$A$2:$A$2369,$A697,Observed!$C$2:$C$2369,$C697)),AVERAGEIFS(Observed!S$2:S$2369,Observed!$A$2:$A$2369,$A697,Observed!$C$2:$C$2369,$C697),"")</f>
        <v/>
      </c>
      <c r="T697" s="41" t="str">
        <f>IF(ISNUMBER(AVERAGEIFS(Observed!T$2:T$2369,Observed!$A$2:$A$2369,$A697,Observed!$C$2:$C$2369,$C697)),AVERAGEIFS(Observed!T$2:T$2369,Observed!$A$2:$A$2369,$A697,Observed!$C$2:$C$2369,$C697),"")</f>
        <v/>
      </c>
      <c r="U697" s="41" t="str">
        <f>IF(ISNUMBER(AVERAGEIFS(Observed!U$2:U$2369,Observed!$A$2:$A$2369,$A697,Observed!$C$2:$C$2369,$C697)),AVERAGEIFS(Observed!U$2:U$2369,Observed!$A$2:$A$2369,$A697,Observed!$C$2:$C$2369,$C697),"")</f>
        <v/>
      </c>
      <c r="V697" s="40" t="str">
        <f>IF(ISNUMBER(AVERAGEIFS(Observed!V$2:V$2369,Observed!$A$2:$A$2369,$A697,Observed!$C$2:$C$2369,$C697)),AVERAGEIFS(Observed!V$2:V$2369,Observed!$A$2:$A$2369,$A697,Observed!$C$2:$C$2369,$C697),"")</f>
        <v/>
      </c>
      <c r="W697" s="8" t="str">
        <f>IF(ISNUMBER(AVERAGEIFS(Observed!W$2:W$2369,Observed!$A$2:$A$2369,$A697,Observed!$C$2:$C$2369,$C697)),AVERAGEIFS(Observed!W$2:W$2369,Observed!$A$2:$A$2369,$A697,Observed!$C$2:$C$2369,$C697),"")</f>
        <v/>
      </c>
      <c r="X697" s="8" t="str">
        <f>IF(ISNUMBER(AVERAGEIFS(Observed!X$2:X$2369,Observed!$A$2:$A$2369,$A697,Observed!$C$2:$C$2369,$C697)),AVERAGEIFS(Observed!X$2:X$2369,Observed!$A$2:$A$2369,$A697,Observed!$C$2:$C$2369,$C697),"")</f>
        <v/>
      </c>
      <c r="Y697" s="40" t="str">
        <f>IF(ISNUMBER(AVERAGEIFS(Observed!Y$2:Y$2369,Observed!$A$2:$A$2369,$A697,Observed!$C$2:$C$2369,$C697)),AVERAGEIFS(Observed!Y$2:Y$2369,Observed!$A$2:$A$2369,$A697,Observed!$C$2:$C$2369,$C697),"")</f>
        <v/>
      </c>
      <c r="Z697" s="40" t="str">
        <f>IF(ISNUMBER(AVERAGEIFS(Observed!Z$2:Z$2369,Observed!$A$2:$A$2369,$A697,Observed!$C$2:$C$2369,$C697)),AVERAGEIFS(Observed!Z$2:Z$2369,Observed!$A$2:$A$2369,$A697,Observed!$C$2:$C$2369,$C697),"")</f>
        <v/>
      </c>
      <c r="AA697" s="40" t="str">
        <f>IF(ISNUMBER(AVERAGEIFS(Observed!AA$2:AA$2369,Observed!$A$2:$A$2369,$A697,Observed!$C$2:$C$2369,$C697)),AVERAGEIFS(Observed!AA$2:AA$2369,Observed!$A$2:$A$2369,$A697,Observed!$C$2:$C$2369,$C697),"")</f>
        <v/>
      </c>
      <c r="AB697" s="40" t="str">
        <f>IF(ISNUMBER(AVERAGEIFS(Observed!AB$2:AB$2369,Observed!$A$2:$A$2369,$A697,Observed!$C$2:$C$2369,$C697)),AVERAGEIFS(Observed!AB$2:AB$2369,Observed!$A$2:$A$2369,$A697,Observed!$C$2:$C$2369,$C697),"")</f>
        <v/>
      </c>
      <c r="AC697" s="40" t="str">
        <f>IF(ISNUMBER(AVERAGEIFS(Observed!AC$2:AC$2369,Observed!$A$2:$A$2369,$A697,Observed!$C$2:$C$2369,$C697)),AVERAGEIFS(Observed!AC$2:AC$2369,Observed!$A$2:$A$2369,$A697,Observed!$C$2:$C$2369,$C697),"")</f>
        <v/>
      </c>
      <c r="AD697" s="40" t="str">
        <f>IF(ISNUMBER(AVERAGEIFS(Observed!AD$2:AD$2369,Observed!$A$2:$A$2369,$A697,Observed!$C$2:$C$2369,$C697)),AVERAGEIFS(Observed!AD$2:AD$2369,Observed!$A$2:$A$2369,$A697,Observed!$C$2:$C$2369,$C697),"")</f>
        <v/>
      </c>
      <c r="AE697" s="40" t="str">
        <f>IF(ISNUMBER(AVERAGEIFS(Observed!AE$2:AE$2369,Observed!$A$2:$A$2369,$A697,Observed!$C$2:$C$2369,$C697)),AVERAGEIFS(Observed!AE$2:AE$2369,Observed!$A$2:$A$2369,$A697,Observed!$C$2:$C$2369,$C697),"")</f>
        <v/>
      </c>
      <c r="AF697" s="40" t="str">
        <f>IF(ISNUMBER(AVERAGEIFS(Observed!AF$2:AF$2369,Observed!$A$2:$A$2369,$A697,Observed!$C$2:$C$2369,$C697)),AVERAGEIFS(Observed!AF$2:AF$2369,Observed!$A$2:$A$2369,$A697,Observed!$C$2:$C$2369,$C697),"")</f>
        <v/>
      </c>
      <c r="AG697" s="40" t="str">
        <f>IF(ISNUMBER(AVERAGEIFS(Observed!AG$2:AG$2369,Observed!$A$2:$A$2369,$A697,Observed!$C$2:$C$2369,$C697)),AVERAGEIFS(Observed!AG$2:AG$2369,Observed!$A$2:$A$2369,$A697,Observed!$C$2:$C$2369,$C697),"")</f>
        <v/>
      </c>
      <c r="AH697" s="41" t="str">
        <f>IF(ISNUMBER(AVERAGEIFS(Observed!AH$2:AH$2369,Observed!$A$2:$A$2369,$A697,Observed!$C$2:$C$2369,$C697)),AVERAGEIFS(Observed!AH$2:AH$2369,Observed!$A$2:$A$2369,$A697,Observed!$C$2:$C$2369,$C697),"")</f>
        <v/>
      </c>
      <c r="AI697" s="41" t="str">
        <f>IF(ISNUMBER(AVERAGEIFS(Observed!AI$2:AI$2369,Observed!$A$2:$A$2369,$A697,Observed!$C$2:$C$2369,$C697)),AVERAGEIFS(Observed!AI$2:AI$2369,Observed!$A$2:$A$2369,$A697,Observed!$C$2:$C$2369,$C697),"")</f>
        <v/>
      </c>
      <c r="AJ697" s="41" t="str">
        <f>IF(ISNUMBER(AVERAGEIFS(Observed!AJ$2:AJ$2369,Observed!$A$2:$A$2369,$A697,Observed!$C$2:$C$2369,$C697)),AVERAGEIFS(Observed!AJ$2:AJ$2369,Observed!$A$2:$A$2369,$A697,Observed!$C$2:$C$2369,$C697),"")</f>
        <v/>
      </c>
      <c r="AK697" s="40" t="str">
        <f>IF(ISNUMBER(AVERAGEIFS(Observed!AK$2:AK$2369,Observed!$A$2:$A$2369,$A697,Observed!$C$2:$C$2369,$C697)),AVERAGEIFS(Observed!AK$2:AK$2369,Observed!$A$2:$A$2369,$A697,Observed!$C$2:$C$2369,$C697),"")</f>
        <v/>
      </c>
      <c r="AL697" s="41" t="str">
        <f>IF(ISNUMBER(AVERAGEIFS(Observed!AL$2:AL$2369,Observed!$A$2:$A$2369,$A697,Observed!$C$2:$C$2369,$C697)),AVERAGEIFS(Observed!AL$2:AL$2369,Observed!$A$2:$A$2369,$A697,Observed!$C$2:$C$2369,$C697),"")</f>
        <v/>
      </c>
      <c r="AM697" s="40" t="str">
        <f>IF(ISNUMBER(AVERAGEIFS(Observed!AM$2:AM$2369,Observed!$A$2:$A$2369,$A697,Observed!$C$2:$C$2369,$C697)),AVERAGEIFS(Observed!AM$2:AM$2369,Observed!$A$2:$A$2369,$A697,Observed!$C$2:$C$2369,$C697),"")</f>
        <v/>
      </c>
      <c r="AN697" s="40" t="str">
        <f>IF(ISNUMBER(AVERAGEIFS(Observed!AN$2:AN$2369,Observed!$A$2:$A$2369,$A697,Observed!$C$2:$C$2369,$C697)),AVERAGEIFS(Observed!AN$2:AN$2369,Observed!$A$2:$A$2369,$A697,Observed!$C$2:$C$2369,$C697),"")</f>
        <v/>
      </c>
      <c r="AO697" s="40" t="str">
        <f>IF(ISNUMBER(AVERAGEIFS(Observed!AO$2:AO$2369,Observed!$A$2:$A$2369,$A697,Observed!$C$2:$C$2369,$C697)),AVERAGEIFS(Observed!AO$2:AO$2369,Observed!$A$2:$A$2369,$A697,Observed!$C$2:$C$2369,$C697),"")</f>
        <v/>
      </c>
      <c r="AP697" s="41" t="str">
        <f>IF(ISNUMBER(AVERAGEIFS(Observed!AP$2:AP$2369,Observed!$A$2:$A$2369,$A697,Observed!$C$2:$C$2369,$C697)),AVERAGEIFS(Observed!AP$2:AP$2369,Observed!$A$2:$A$2369,$A697,Observed!$C$2:$C$2369,$C697),"")</f>
        <v/>
      </c>
      <c r="AQ697" s="40" t="str">
        <f>IF(ISNUMBER(AVERAGEIFS(Observed!AQ$2:AQ$2369,Observed!$A$2:$A$2369,$A697,Observed!$C$2:$C$2369,$C697)),AVERAGEIFS(Observed!AQ$2:AQ$2369,Observed!$A$2:$A$2369,$A697,Observed!$C$2:$C$2369,$C697),"")</f>
        <v/>
      </c>
      <c r="AR697" s="40" t="str">
        <f>IF(ISNUMBER(AVERAGEIFS(Observed!AR$2:AR$2369,Observed!$A$2:$A$2369,$A697,Observed!$C$2:$C$2369,$C697)),AVERAGEIFS(Observed!AR$2:AR$2369,Observed!$A$2:$A$2369,$A697,Observed!$C$2:$C$2369,$C697),"")</f>
        <v/>
      </c>
      <c r="AS697" s="3">
        <f>COUNTIFS(Observed!$A$2:$A$2369,$A697,Observed!$C$2:$C$2369,$C697)</f>
        <v>3</v>
      </c>
      <c r="AT697" s="3">
        <f t="shared" si="11"/>
        <v>1</v>
      </c>
    </row>
    <row r="698" spans="1:46" x14ac:dyDescent="0.25">
      <c r="A698" t="s">
        <v>70</v>
      </c>
      <c r="B698" t="s">
        <v>68</v>
      </c>
      <c r="C698" s="7">
        <v>42405</v>
      </c>
      <c r="D698" t="s">
        <v>101</v>
      </c>
      <c r="F698">
        <v>100</v>
      </c>
      <c r="J698" t="s">
        <v>97</v>
      </c>
      <c r="K698" t="s">
        <v>58</v>
      </c>
      <c r="L698">
        <v>9</v>
      </c>
      <c r="M698" t="s">
        <v>76</v>
      </c>
      <c r="N698" s="39">
        <f>IF(ISNUMBER(AVERAGEIFS(Observed!N$2:N$2369,Observed!$A$2:$A$2369,$A698,Observed!$C$2:$C$2369,$C698)),AVERAGEIFS(Observed!N$2:N$2369,Observed!$A$2:$A$2369,$A698,Observed!$C$2:$C$2369,$C698),"")</f>
        <v>1066.3333333333333</v>
      </c>
      <c r="O698" s="40">
        <f>IF(ISNUMBER(AVERAGEIFS(Observed!O$2:O$2369,Observed!$A$2:$A$2369,$A698,Observed!$C$2:$C$2369,$C698)),AVERAGEIFS(Observed!O$2:O$2369,Observed!$A$2:$A$2369,$A698,Observed!$C$2:$C$2369,$C698),"")</f>
        <v>106.63333333333333</v>
      </c>
      <c r="P698" s="40" t="str">
        <f>IF(ISNUMBER(AVERAGEIFS(Observed!P$2:P$2369,Observed!$A$2:$A$2369,$A698,Observed!$C$2:$C$2369,$C698)),AVERAGEIFS(Observed!P$2:P$2369,Observed!$A$2:$A$2369,$A698,Observed!$C$2:$C$2369,$C698),"")</f>
        <v/>
      </c>
      <c r="Q698" s="40" t="str">
        <f>IF(ISNUMBER(AVERAGEIFS(Observed!Q$2:Q$2369,Observed!$A$2:$A$2369,$A698,Observed!$C$2:$C$2369,$C698)),AVERAGEIFS(Observed!Q$2:Q$2369,Observed!$A$2:$A$2369,$A698,Observed!$C$2:$C$2369,$C698),"")</f>
        <v/>
      </c>
      <c r="R698" s="40" t="str">
        <f>IF(ISNUMBER(AVERAGEIFS(Observed!R$2:R$2369,Observed!$A$2:$A$2369,$A698,Observed!$C$2:$C$2369,$C698)),AVERAGEIFS(Observed!R$2:R$2369,Observed!$A$2:$A$2369,$A698,Observed!$C$2:$C$2369,$C698),"")</f>
        <v/>
      </c>
      <c r="S698" s="41" t="str">
        <f>IF(ISNUMBER(AVERAGEIFS(Observed!S$2:S$2369,Observed!$A$2:$A$2369,$A698,Observed!$C$2:$C$2369,$C698)),AVERAGEIFS(Observed!S$2:S$2369,Observed!$A$2:$A$2369,$A698,Observed!$C$2:$C$2369,$C698),"")</f>
        <v/>
      </c>
      <c r="T698" s="41" t="str">
        <f>IF(ISNUMBER(AVERAGEIFS(Observed!T$2:T$2369,Observed!$A$2:$A$2369,$A698,Observed!$C$2:$C$2369,$C698)),AVERAGEIFS(Observed!T$2:T$2369,Observed!$A$2:$A$2369,$A698,Observed!$C$2:$C$2369,$C698),"")</f>
        <v/>
      </c>
      <c r="U698" s="41" t="str">
        <f>IF(ISNUMBER(AVERAGEIFS(Observed!U$2:U$2369,Observed!$A$2:$A$2369,$A698,Observed!$C$2:$C$2369,$C698)),AVERAGEIFS(Observed!U$2:U$2369,Observed!$A$2:$A$2369,$A698,Observed!$C$2:$C$2369,$C698),"")</f>
        <v/>
      </c>
      <c r="V698" s="40" t="str">
        <f>IF(ISNUMBER(AVERAGEIFS(Observed!V$2:V$2369,Observed!$A$2:$A$2369,$A698,Observed!$C$2:$C$2369,$C698)),AVERAGEIFS(Observed!V$2:V$2369,Observed!$A$2:$A$2369,$A698,Observed!$C$2:$C$2369,$C698),"")</f>
        <v/>
      </c>
      <c r="W698" s="8" t="str">
        <f>IF(ISNUMBER(AVERAGEIFS(Observed!W$2:W$2369,Observed!$A$2:$A$2369,$A698,Observed!$C$2:$C$2369,$C698)),AVERAGEIFS(Observed!W$2:W$2369,Observed!$A$2:$A$2369,$A698,Observed!$C$2:$C$2369,$C698),"")</f>
        <v/>
      </c>
      <c r="X698" s="8" t="str">
        <f>IF(ISNUMBER(AVERAGEIFS(Observed!X$2:X$2369,Observed!$A$2:$A$2369,$A698,Observed!$C$2:$C$2369,$C698)),AVERAGEIFS(Observed!X$2:X$2369,Observed!$A$2:$A$2369,$A698,Observed!$C$2:$C$2369,$C698),"")</f>
        <v/>
      </c>
      <c r="Y698" s="40" t="str">
        <f>IF(ISNUMBER(AVERAGEIFS(Observed!Y$2:Y$2369,Observed!$A$2:$A$2369,$A698,Observed!$C$2:$C$2369,$C698)),AVERAGEIFS(Observed!Y$2:Y$2369,Observed!$A$2:$A$2369,$A698,Observed!$C$2:$C$2369,$C698),"")</f>
        <v/>
      </c>
      <c r="Z698" s="40" t="str">
        <f>IF(ISNUMBER(AVERAGEIFS(Observed!Z$2:Z$2369,Observed!$A$2:$A$2369,$A698,Observed!$C$2:$C$2369,$C698)),AVERAGEIFS(Observed!Z$2:Z$2369,Observed!$A$2:$A$2369,$A698,Observed!$C$2:$C$2369,$C698),"")</f>
        <v/>
      </c>
      <c r="AA698" s="40" t="str">
        <f>IF(ISNUMBER(AVERAGEIFS(Observed!AA$2:AA$2369,Observed!$A$2:$A$2369,$A698,Observed!$C$2:$C$2369,$C698)),AVERAGEIFS(Observed!AA$2:AA$2369,Observed!$A$2:$A$2369,$A698,Observed!$C$2:$C$2369,$C698),"")</f>
        <v/>
      </c>
      <c r="AB698" s="40" t="str">
        <f>IF(ISNUMBER(AVERAGEIFS(Observed!AB$2:AB$2369,Observed!$A$2:$A$2369,$A698,Observed!$C$2:$C$2369,$C698)),AVERAGEIFS(Observed!AB$2:AB$2369,Observed!$A$2:$A$2369,$A698,Observed!$C$2:$C$2369,$C698),"")</f>
        <v/>
      </c>
      <c r="AC698" s="40" t="str">
        <f>IF(ISNUMBER(AVERAGEIFS(Observed!AC$2:AC$2369,Observed!$A$2:$A$2369,$A698,Observed!$C$2:$C$2369,$C698)),AVERAGEIFS(Observed!AC$2:AC$2369,Observed!$A$2:$A$2369,$A698,Observed!$C$2:$C$2369,$C698),"")</f>
        <v/>
      </c>
      <c r="AD698" s="40" t="str">
        <f>IF(ISNUMBER(AVERAGEIFS(Observed!AD$2:AD$2369,Observed!$A$2:$A$2369,$A698,Observed!$C$2:$C$2369,$C698)),AVERAGEIFS(Observed!AD$2:AD$2369,Observed!$A$2:$A$2369,$A698,Observed!$C$2:$C$2369,$C698),"")</f>
        <v/>
      </c>
      <c r="AE698" s="40" t="str">
        <f>IF(ISNUMBER(AVERAGEIFS(Observed!AE$2:AE$2369,Observed!$A$2:$A$2369,$A698,Observed!$C$2:$C$2369,$C698)),AVERAGEIFS(Observed!AE$2:AE$2369,Observed!$A$2:$A$2369,$A698,Observed!$C$2:$C$2369,$C698),"")</f>
        <v/>
      </c>
      <c r="AF698" s="40" t="str">
        <f>IF(ISNUMBER(AVERAGEIFS(Observed!AF$2:AF$2369,Observed!$A$2:$A$2369,$A698,Observed!$C$2:$C$2369,$C698)),AVERAGEIFS(Observed!AF$2:AF$2369,Observed!$A$2:$A$2369,$A698,Observed!$C$2:$C$2369,$C698),"")</f>
        <v/>
      </c>
      <c r="AG698" s="40" t="str">
        <f>IF(ISNUMBER(AVERAGEIFS(Observed!AG$2:AG$2369,Observed!$A$2:$A$2369,$A698,Observed!$C$2:$C$2369,$C698)),AVERAGEIFS(Observed!AG$2:AG$2369,Observed!$A$2:$A$2369,$A698,Observed!$C$2:$C$2369,$C698),"")</f>
        <v/>
      </c>
      <c r="AH698" s="41" t="str">
        <f>IF(ISNUMBER(AVERAGEIFS(Observed!AH$2:AH$2369,Observed!$A$2:$A$2369,$A698,Observed!$C$2:$C$2369,$C698)),AVERAGEIFS(Observed!AH$2:AH$2369,Observed!$A$2:$A$2369,$A698,Observed!$C$2:$C$2369,$C698),"")</f>
        <v/>
      </c>
      <c r="AI698" s="41" t="str">
        <f>IF(ISNUMBER(AVERAGEIFS(Observed!AI$2:AI$2369,Observed!$A$2:$A$2369,$A698,Observed!$C$2:$C$2369,$C698)),AVERAGEIFS(Observed!AI$2:AI$2369,Observed!$A$2:$A$2369,$A698,Observed!$C$2:$C$2369,$C698),"")</f>
        <v/>
      </c>
      <c r="AJ698" s="41" t="str">
        <f>IF(ISNUMBER(AVERAGEIFS(Observed!AJ$2:AJ$2369,Observed!$A$2:$A$2369,$A698,Observed!$C$2:$C$2369,$C698)),AVERAGEIFS(Observed!AJ$2:AJ$2369,Observed!$A$2:$A$2369,$A698,Observed!$C$2:$C$2369,$C698),"")</f>
        <v/>
      </c>
      <c r="AK698" s="40" t="str">
        <f>IF(ISNUMBER(AVERAGEIFS(Observed!AK$2:AK$2369,Observed!$A$2:$A$2369,$A698,Observed!$C$2:$C$2369,$C698)),AVERAGEIFS(Observed!AK$2:AK$2369,Observed!$A$2:$A$2369,$A698,Observed!$C$2:$C$2369,$C698),"")</f>
        <v/>
      </c>
      <c r="AL698" s="41" t="str">
        <f>IF(ISNUMBER(AVERAGEIFS(Observed!AL$2:AL$2369,Observed!$A$2:$A$2369,$A698,Observed!$C$2:$C$2369,$C698)),AVERAGEIFS(Observed!AL$2:AL$2369,Observed!$A$2:$A$2369,$A698,Observed!$C$2:$C$2369,$C698),"")</f>
        <v/>
      </c>
      <c r="AM698" s="40" t="str">
        <f>IF(ISNUMBER(AVERAGEIFS(Observed!AM$2:AM$2369,Observed!$A$2:$A$2369,$A698,Observed!$C$2:$C$2369,$C698)),AVERAGEIFS(Observed!AM$2:AM$2369,Observed!$A$2:$A$2369,$A698,Observed!$C$2:$C$2369,$C698),"")</f>
        <v/>
      </c>
      <c r="AN698" s="40" t="str">
        <f>IF(ISNUMBER(AVERAGEIFS(Observed!AN$2:AN$2369,Observed!$A$2:$A$2369,$A698,Observed!$C$2:$C$2369,$C698)),AVERAGEIFS(Observed!AN$2:AN$2369,Observed!$A$2:$A$2369,$A698,Observed!$C$2:$C$2369,$C698),"")</f>
        <v/>
      </c>
      <c r="AO698" s="40" t="str">
        <f>IF(ISNUMBER(AVERAGEIFS(Observed!AO$2:AO$2369,Observed!$A$2:$A$2369,$A698,Observed!$C$2:$C$2369,$C698)),AVERAGEIFS(Observed!AO$2:AO$2369,Observed!$A$2:$A$2369,$A698,Observed!$C$2:$C$2369,$C698),"")</f>
        <v/>
      </c>
      <c r="AP698" s="41" t="str">
        <f>IF(ISNUMBER(AVERAGEIFS(Observed!AP$2:AP$2369,Observed!$A$2:$A$2369,$A698,Observed!$C$2:$C$2369,$C698)),AVERAGEIFS(Observed!AP$2:AP$2369,Observed!$A$2:$A$2369,$A698,Observed!$C$2:$C$2369,$C698),"")</f>
        <v/>
      </c>
      <c r="AQ698" s="40" t="str">
        <f>IF(ISNUMBER(AVERAGEIFS(Observed!AQ$2:AQ$2369,Observed!$A$2:$A$2369,$A698,Observed!$C$2:$C$2369,$C698)),AVERAGEIFS(Observed!AQ$2:AQ$2369,Observed!$A$2:$A$2369,$A698,Observed!$C$2:$C$2369,$C698),"")</f>
        <v/>
      </c>
      <c r="AR698" s="40" t="str">
        <f>IF(ISNUMBER(AVERAGEIFS(Observed!AR$2:AR$2369,Observed!$A$2:$A$2369,$A698,Observed!$C$2:$C$2369,$C698)),AVERAGEIFS(Observed!AR$2:AR$2369,Observed!$A$2:$A$2369,$A698,Observed!$C$2:$C$2369,$C698),"")</f>
        <v/>
      </c>
      <c r="AS698" s="3">
        <f>COUNTIFS(Observed!$A$2:$A$2369,$A698,Observed!$C$2:$C$2369,$C698)</f>
        <v>3</v>
      </c>
      <c r="AT698" s="3">
        <f t="shared" si="11"/>
        <v>1</v>
      </c>
    </row>
    <row r="699" spans="1:46" x14ac:dyDescent="0.25">
      <c r="A699" t="s">
        <v>67</v>
      </c>
      <c r="B699" t="s">
        <v>68</v>
      </c>
      <c r="C699" s="7">
        <v>42405</v>
      </c>
      <c r="D699" t="s">
        <v>101</v>
      </c>
      <c r="F699">
        <v>200</v>
      </c>
      <c r="J699" t="s">
        <v>97</v>
      </c>
      <c r="K699" t="s">
        <v>58</v>
      </c>
      <c r="L699">
        <v>9</v>
      </c>
      <c r="M699" t="s">
        <v>76</v>
      </c>
      <c r="N699" s="39">
        <f>IF(ISNUMBER(AVERAGEIFS(Observed!N$2:N$2369,Observed!$A$2:$A$2369,$A699,Observed!$C$2:$C$2369,$C699)),AVERAGEIFS(Observed!N$2:N$2369,Observed!$A$2:$A$2369,$A699,Observed!$C$2:$C$2369,$C699),"")</f>
        <v>1020.4666666666668</v>
      </c>
      <c r="O699" s="40">
        <f>IF(ISNUMBER(AVERAGEIFS(Observed!O$2:O$2369,Observed!$A$2:$A$2369,$A699,Observed!$C$2:$C$2369,$C699)),AVERAGEIFS(Observed!O$2:O$2369,Observed!$A$2:$A$2369,$A699,Observed!$C$2:$C$2369,$C699),"")</f>
        <v>102.04666666666667</v>
      </c>
      <c r="P699" s="40" t="str">
        <f>IF(ISNUMBER(AVERAGEIFS(Observed!P$2:P$2369,Observed!$A$2:$A$2369,$A699,Observed!$C$2:$C$2369,$C699)),AVERAGEIFS(Observed!P$2:P$2369,Observed!$A$2:$A$2369,$A699,Observed!$C$2:$C$2369,$C699),"")</f>
        <v/>
      </c>
      <c r="Q699" s="40" t="str">
        <f>IF(ISNUMBER(AVERAGEIFS(Observed!Q$2:Q$2369,Observed!$A$2:$A$2369,$A699,Observed!$C$2:$C$2369,$C699)),AVERAGEIFS(Observed!Q$2:Q$2369,Observed!$A$2:$A$2369,$A699,Observed!$C$2:$C$2369,$C699),"")</f>
        <v/>
      </c>
      <c r="R699" s="40" t="str">
        <f>IF(ISNUMBER(AVERAGEIFS(Observed!R$2:R$2369,Observed!$A$2:$A$2369,$A699,Observed!$C$2:$C$2369,$C699)),AVERAGEIFS(Observed!R$2:R$2369,Observed!$A$2:$A$2369,$A699,Observed!$C$2:$C$2369,$C699),"")</f>
        <v/>
      </c>
      <c r="S699" s="41" t="str">
        <f>IF(ISNUMBER(AVERAGEIFS(Observed!S$2:S$2369,Observed!$A$2:$A$2369,$A699,Observed!$C$2:$C$2369,$C699)),AVERAGEIFS(Observed!S$2:S$2369,Observed!$A$2:$A$2369,$A699,Observed!$C$2:$C$2369,$C699),"")</f>
        <v/>
      </c>
      <c r="T699" s="41" t="str">
        <f>IF(ISNUMBER(AVERAGEIFS(Observed!T$2:T$2369,Observed!$A$2:$A$2369,$A699,Observed!$C$2:$C$2369,$C699)),AVERAGEIFS(Observed!T$2:T$2369,Observed!$A$2:$A$2369,$A699,Observed!$C$2:$C$2369,$C699),"")</f>
        <v/>
      </c>
      <c r="U699" s="41" t="str">
        <f>IF(ISNUMBER(AVERAGEIFS(Observed!U$2:U$2369,Observed!$A$2:$A$2369,$A699,Observed!$C$2:$C$2369,$C699)),AVERAGEIFS(Observed!U$2:U$2369,Observed!$A$2:$A$2369,$A699,Observed!$C$2:$C$2369,$C699),"")</f>
        <v/>
      </c>
      <c r="V699" s="40" t="str">
        <f>IF(ISNUMBER(AVERAGEIFS(Observed!V$2:V$2369,Observed!$A$2:$A$2369,$A699,Observed!$C$2:$C$2369,$C699)),AVERAGEIFS(Observed!V$2:V$2369,Observed!$A$2:$A$2369,$A699,Observed!$C$2:$C$2369,$C699),"")</f>
        <v/>
      </c>
      <c r="W699" s="8" t="str">
        <f>IF(ISNUMBER(AVERAGEIFS(Observed!W$2:W$2369,Observed!$A$2:$A$2369,$A699,Observed!$C$2:$C$2369,$C699)),AVERAGEIFS(Observed!W$2:W$2369,Observed!$A$2:$A$2369,$A699,Observed!$C$2:$C$2369,$C699),"")</f>
        <v/>
      </c>
      <c r="X699" s="8" t="str">
        <f>IF(ISNUMBER(AVERAGEIFS(Observed!X$2:X$2369,Observed!$A$2:$A$2369,$A699,Observed!$C$2:$C$2369,$C699)),AVERAGEIFS(Observed!X$2:X$2369,Observed!$A$2:$A$2369,$A699,Observed!$C$2:$C$2369,$C699),"")</f>
        <v/>
      </c>
      <c r="Y699" s="40" t="str">
        <f>IF(ISNUMBER(AVERAGEIFS(Observed!Y$2:Y$2369,Observed!$A$2:$A$2369,$A699,Observed!$C$2:$C$2369,$C699)),AVERAGEIFS(Observed!Y$2:Y$2369,Observed!$A$2:$A$2369,$A699,Observed!$C$2:$C$2369,$C699),"")</f>
        <v/>
      </c>
      <c r="Z699" s="40" t="str">
        <f>IF(ISNUMBER(AVERAGEIFS(Observed!Z$2:Z$2369,Observed!$A$2:$A$2369,$A699,Observed!$C$2:$C$2369,$C699)),AVERAGEIFS(Observed!Z$2:Z$2369,Observed!$A$2:$A$2369,$A699,Observed!$C$2:$C$2369,$C699),"")</f>
        <v/>
      </c>
      <c r="AA699" s="40" t="str">
        <f>IF(ISNUMBER(AVERAGEIFS(Observed!AA$2:AA$2369,Observed!$A$2:$A$2369,$A699,Observed!$C$2:$C$2369,$C699)),AVERAGEIFS(Observed!AA$2:AA$2369,Observed!$A$2:$A$2369,$A699,Observed!$C$2:$C$2369,$C699),"")</f>
        <v/>
      </c>
      <c r="AB699" s="40" t="str">
        <f>IF(ISNUMBER(AVERAGEIFS(Observed!AB$2:AB$2369,Observed!$A$2:$A$2369,$A699,Observed!$C$2:$C$2369,$C699)),AVERAGEIFS(Observed!AB$2:AB$2369,Observed!$A$2:$A$2369,$A699,Observed!$C$2:$C$2369,$C699),"")</f>
        <v/>
      </c>
      <c r="AC699" s="40" t="str">
        <f>IF(ISNUMBER(AVERAGEIFS(Observed!AC$2:AC$2369,Observed!$A$2:$A$2369,$A699,Observed!$C$2:$C$2369,$C699)),AVERAGEIFS(Observed!AC$2:AC$2369,Observed!$A$2:$A$2369,$A699,Observed!$C$2:$C$2369,$C699),"")</f>
        <v/>
      </c>
      <c r="AD699" s="40" t="str">
        <f>IF(ISNUMBER(AVERAGEIFS(Observed!AD$2:AD$2369,Observed!$A$2:$A$2369,$A699,Observed!$C$2:$C$2369,$C699)),AVERAGEIFS(Observed!AD$2:AD$2369,Observed!$A$2:$A$2369,$A699,Observed!$C$2:$C$2369,$C699),"")</f>
        <v/>
      </c>
      <c r="AE699" s="40" t="str">
        <f>IF(ISNUMBER(AVERAGEIFS(Observed!AE$2:AE$2369,Observed!$A$2:$A$2369,$A699,Observed!$C$2:$C$2369,$C699)),AVERAGEIFS(Observed!AE$2:AE$2369,Observed!$A$2:$A$2369,$A699,Observed!$C$2:$C$2369,$C699),"")</f>
        <v/>
      </c>
      <c r="AF699" s="40" t="str">
        <f>IF(ISNUMBER(AVERAGEIFS(Observed!AF$2:AF$2369,Observed!$A$2:$A$2369,$A699,Observed!$C$2:$C$2369,$C699)),AVERAGEIFS(Observed!AF$2:AF$2369,Observed!$A$2:$A$2369,$A699,Observed!$C$2:$C$2369,$C699),"")</f>
        <v/>
      </c>
      <c r="AG699" s="40" t="str">
        <f>IF(ISNUMBER(AVERAGEIFS(Observed!AG$2:AG$2369,Observed!$A$2:$A$2369,$A699,Observed!$C$2:$C$2369,$C699)),AVERAGEIFS(Observed!AG$2:AG$2369,Observed!$A$2:$A$2369,$A699,Observed!$C$2:$C$2369,$C699),"")</f>
        <v/>
      </c>
      <c r="AH699" s="41" t="str">
        <f>IF(ISNUMBER(AVERAGEIFS(Observed!AH$2:AH$2369,Observed!$A$2:$A$2369,$A699,Observed!$C$2:$C$2369,$C699)),AVERAGEIFS(Observed!AH$2:AH$2369,Observed!$A$2:$A$2369,$A699,Observed!$C$2:$C$2369,$C699),"")</f>
        <v/>
      </c>
      <c r="AI699" s="41" t="str">
        <f>IF(ISNUMBER(AVERAGEIFS(Observed!AI$2:AI$2369,Observed!$A$2:$A$2369,$A699,Observed!$C$2:$C$2369,$C699)),AVERAGEIFS(Observed!AI$2:AI$2369,Observed!$A$2:$A$2369,$A699,Observed!$C$2:$C$2369,$C699),"")</f>
        <v/>
      </c>
      <c r="AJ699" s="41" t="str">
        <f>IF(ISNUMBER(AVERAGEIFS(Observed!AJ$2:AJ$2369,Observed!$A$2:$A$2369,$A699,Observed!$C$2:$C$2369,$C699)),AVERAGEIFS(Observed!AJ$2:AJ$2369,Observed!$A$2:$A$2369,$A699,Observed!$C$2:$C$2369,$C699),"")</f>
        <v/>
      </c>
      <c r="AK699" s="40" t="str">
        <f>IF(ISNUMBER(AVERAGEIFS(Observed!AK$2:AK$2369,Observed!$A$2:$A$2369,$A699,Observed!$C$2:$C$2369,$C699)),AVERAGEIFS(Observed!AK$2:AK$2369,Observed!$A$2:$A$2369,$A699,Observed!$C$2:$C$2369,$C699),"")</f>
        <v/>
      </c>
      <c r="AL699" s="41" t="str">
        <f>IF(ISNUMBER(AVERAGEIFS(Observed!AL$2:AL$2369,Observed!$A$2:$A$2369,$A699,Observed!$C$2:$C$2369,$C699)),AVERAGEIFS(Observed!AL$2:AL$2369,Observed!$A$2:$A$2369,$A699,Observed!$C$2:$C$2369,$C699),"")</f>
        <v/>
      </c>
      <c r="AM699" s="40" t="str">
        <f>IF(ISNUMBER(AVERAGEIFS(Observed!AM$2:AM$2369,Observed!$A$2:$A$2369,$A699,Observed!$C$2:$C$2369,$C699)),AVERAGEIFS(Observed!AM$2:AM$2369,Observed!$A$2:$A$2369,$A699,Observed!$C$2:$C$2369,$C699),"")</f>
        <v/>
      </c>
      <c r="AN699" s="40" t="str">
        <f>IF(ISNUMBER(AVERAGEIFS(Observed!AN$2:AN$2369,Observed!$A$2:$A$2369,$A699,Observed!$C$2:$C$2369,$C699)),AVERAGEIFS(Observed!AN$2:AN$2369,Observed!$A$2:$A$2369,$A699,Observed!$C$2:$C$2369,$C699),"")</f>
        <v/>
      </c>
      <c r="AO699" s="40" t="str">
        <f>IF(ISNUMBER(AVERAGEIFS(Observed!AO$2:AO$2369,Observed!$A$2:$A$2369,$A699,Observed!$C$2:$C$2369,$C699)),AVERAGEIFS(Observed!AO$2:AO$2369,Observed!$A$2:$A$2369,$A699,Observed!$C$2:$C$2369,$C699),"")</f>
        <v/>
      </c>
      <c r="AP699" s="41" t="str">
        <f>IF(ISNUMBER(AVERAGEIFS(Observed!AP$2:AP$2369,Observed!$A$2:$A$2369,$A699,Observed!$C$2:$C$2369,$C699)),AVERAGEIFS(Observed!AP$2:AP$2369,Observed!$A$2:$A$2369,$A699,Observed!$C$2:$C$2369,$C699),"")</f>
        <v/>
      </c>
      <c r="AQ699" s="40" t="str">
        <f>IF(ISNUMBER(AVERAGEIFS(Observed!AQ$2:AQ$2369,Observed!$A$2:$A$2369,$A699,Observed!$C$2:$C$2369,$C699)),AVERAGEIFS(Observed!AQ$2:AQ$2369,Observed!$A$2:$A$2369,$A699,Observed!$C$2:$C$2369,$C699),"")</f>
        <v/>
      </c>
      <c r="AR699" s="40" t="str">
        <f>IF(ISNUMBER(AVERAGEIFS(Observed!AR$2:AR$2369,Observed!$A$2:$A$2369,$A699,Observed!$C$2:$C$2369,$C699)),AVERAGEIFS(Observed!AR$2:AR$2369,Observed!$A$2:$A$2369,$A699,Observed!$C$2:$C$2369,$C699),"")</f>
        <v/>
      </c>
      <c r="AS699" s="3">
        <f>COUNTIFS(Observed!$A$2:$A$2369,$A699,Observed!$C$2:$C$2369,$C699)</f>
        <v>3</v>
      </c>
      <c r="AT699" s="3">
        <f t="shared" si="11"/>
        <v>1</v>
      </c>
    </row>
    <row r="700" spans="1:46" x14ac:dyDescent="0.25">
      <c r="A700" t="s">
        <v>73</v>
      </c>
      <c r="B700" t="s">
        <v>68</v>
      </c>
      <c r="C700" s="7">
        <v>42405</v>
      </c>
      <c r="D700" t="s">
        <v>101</v>
      </c>
      <c r="F700">
        <v>350</v>
      </c>
      <c r="J700" t="s">
        <v>97</v>
      </c>
      <c r="K700" t="s">
        <v>58</v>
      </c>
      <c r="L700">
        <v>9</v>
      </c>
      <c r="M700" t="s">
        <v>76</v>
      </c>
      <c r="N700" s="39">
        <f>IF(ISNUMBER(AVERAGEIFS(Observed!N$2:N$2369,Observed!$A$2:$A$2369,$A700,Observed!$C$2:$C$2369,$C700)),AVERAGEIFS(Observed!N$2:N$2369,Observed!$A$2:$A$2369,$A700,Observed!$C$2:$C$2369,$C700),"")</f>
        <v>871.4</v>
      </c>
      <c r="O700" s="40">
        <f>IF(ISNUMBER(AVERAGEIFS(Observed!O$2:O$2369,Observed!$A$2:$A$2369,$A700,Observed!$C$2:$C$2369,$C700)),AVERAGEIFS(Observed!O$2:O$2369,Observed!$A$2:$A$2369,$A700,Observed!$C$2:$C$2369,$C700),"")</f>
        <v>87.14</v>
      </c>
      <c r="P700" s="40" t="str">
        <f>IF(ISNUMBER(AVERAGEIFS(Observed!P$2:P$2369,Observed!$A$2:$A$2369,$A700,Observed!$C$2:$C$2369,$C700)),AVERAGEIFS(Observed!P$2:P$2369,Observed!$A$2:$A$2369,$A700,Observed!$C$2:$C$2369,$C700),"")</f>
        <v/>
      </c>
      <c r="Q700" s="40" t="str">
        <f>IF(ISNUMBER(AVERAGEIFS(Observed!Q$2:Q$2369,Observed!$A$2:$A$2369,$A700,Observed!$C$2:$C$2369,$C700)),AVERAGEIFS(Observed!Q$2:Q$2369,Observed!$A$2:$A$2369,$A700,Observed!$C$2:$C$2369,$C700),"")</f>
        <v/>
      </c>
      <c r="R700" s="40" t="str">
        <f>IF(ISNUMBER(AVERAGEIFS(Observed!R$2:R$2369,Observed!$A$2:$A$2369,$A700,Observed!$C$2:$C$2369,$C700)),AVERAGEIFS(Observed!R$2:R$2369,Observed!$A$2:$A$2369,$A700,Observed!$C$2:$C$2369,$C700),"")</f>
        <v/>
      </c>
      <c r="S700" s="41" t="str">
        <f>IF(ISNUMBER(AVERAGEIFS(Observed!S$2:S$2369,Observed!$A$2:$A$2369,$A700,Observed!$C$2:$C$2369,$C700)),AVERAGEIFS(Observed!S$2:S$2369,Observed!$A$2:$A$2369,$A700,Observed!$C$2:$C$2369,$C700),"")</f>
        <v/>
      </c>
      <c r="T700" s="41" t="str">
        <f>IF(ISNUMBER(AVERAGEIFS(Observed!T$2:T$2369,Observed!$A$2:$A$2369,$A700,Observed!$C$2:$C$2369,$C700)),AVERAGEIFS(Observed!T$2:T$2369,Observed!$A$2:$A$2369,$A700,Observed!$C$2:$C$2369,$C700),"")</f>
        <v/>
      </c>
      <c r="U700" s="41" t="str">
        <f>IF(ISNUMBER(AVERAGEIFS(Observed!U$2:U$2369,Observed!$A$2:$A$2369,$A700,Observed!$C$2:$C$2369,$C700)),AVERAGEIFS(Observed!U$2:U$2369,Observed!$A$2:$A$2369,$A700,Observed!$C$2:$C$2369,$C700),"")</f>
        <v/>
      </c>
      <c r="V700" s="40" t="str">
        <f>IF(ISNUMBER(AVERAGEIFS(Observed!V$2:V$2369,Observed!$A$2:$A$2369,$A700,Observed!$C$2:$C$2369,$C700)),AVERAGEIFS(Observed!V$2:V$2369,Observed!$A$2:$A$2369,$A700,Observed!$C$2:$C$2369,$C700),"")</f>
        <v/>
      </c>
      <c r="W700" s="8" t="str">
        <f>IF(ISNUMBER(AVERAGEIFS(Observed!W$2:W$2369,Observed!$A$2:$A$2369,$A700,Observed!$C$2:$C$2369,$C700)),AVERAGEIFS(Observed!W$2:W$2369,Observed!$A$2:$A$2369,$A700,Observed!$C$2:$C$2369,$C700),"")</f>
        <v/>
      </c>
      <c r="X700" s="8" t="str">
        <f>IF(ISNUMBER(AVERAGEIFS(Observed!X$2:X$2369,Observed!$A$2:$A$2369,$A700,Observed!$C$2:$C$2369,$C700)),AVERAGEIFS(Observed!X$2:X$2369,Observed!$A$2:$A$2369,$A700,Observed!$C$2:$C$2369,$C700),"")</f>
        <v/>
      </c>
      <c r="Y700" s="40" t="str">
        <f>IF(ISNUMBER(AVERAGEIFS(Observed!Y$2:Y$2369,Observed!$A$2:$A$2369,$A700,Observed!$C$2:$C$2369,$C700)),AVERAGEIFS(Observed!Y$2:Y$2369,Observed!$A$2:$A$2369,$A700,Observed!$C$2:$C$2369,$C700),"")</f>
        <v/>
      </c>
      <c r="Z700" s="40" t="str">
        <f>IF(ISNUMBER(AVERAGEIFS(Observed!Z$2:Z$2369,Observed!$A$2:$A$2369,$A700,Observed!$C$2:$C$2369,$C700)),AVERAGEIFS(Observed!Z$2:Z$2369,Observed!$A$2:$A$2369,$A700,Observed!$C$2:$C$2369,$C700),"")</f>
        <v/>
      </c>
      <c r="AA700" s="40" t="str">
        <f>IF(ISNUMBER(AVERAGEIFS(Observed!AA$2:AA$2369,Observed!$A$2:$A$2369,$A700,Observed!$C$2:$C$2369,$C700)),AVERAGEIFS(Observed!AA$2:AA$2369,Observed!$A$2:$A$2369,$A700,Observed!$C$2:$C$2369,$C700),"")</f>
        <v/>
      </c>
      <c r="AB700" s="40" t="str">
        <f>IF(ISNUMBER(AVERAGEIFS(Observed!AB$2:AB$2369,Observed!$A$2:$A$2369,$A700,Observed!$C$2:$C$2369,$C700)),AVERAGEIFS(Observed!AB$2:AB$2369,Observed!$A$2:$A$2369,$A700,Observed!$C$2:$C$2369,$C700),"")</f>
        <v/>
      </c>
      <c r="AC700" s="40" t="str">
        <f>IF(ISNUMBER(AVERAGEIFS(Observed!AC$2:AC$2369,Observed!$A$2:$A$2369,$A700,Observed!$C$2:$C$2369,$C700)),AVERAGEIFS(Observed!AC$2:AC$2369,Observed!$A$2:$A$2369,$A700,Observed!$C$2:$C$2369,$C700),"")</f>
        <v/>
      </c>
      <c r="AD700" s="40" t="str">
        <f>IF(ISNUMBER(AVERAGEIFS(Observed!AD$2:AD$2369,Observed!$A$2:$A$2369,$A700,Observed!$C$2:$C$2369,$C700)),AVERAGEIFS(Observed!AD$2:AD$2369,Observed!$A$2:$A$2369,$A700,Observed!$C$2:$C$2369,$C700),"")</f>
        <v/>
      </c>
      <c r="AE700" s="40" t="str">
        <f>IF(ISNUMBER(AVERAGEIFS(Observed!AE$2:AE$2369,Observed!$A$2:$A$2369,$A700,Observed!$C$2:$C$2369,$C700)),AVERAGEIFS(Observed!AE$2:AE$2369,Observed!$A$2:$A$2369,$A700,Observed!$C$2:$C$2369,$C700),"")</f>
        <v/>
      </c>
      <c r="AF700" s="40" t="str">
        <f>IF(ISNUMBER(AVERAGEIFS(Observed!AF$2:AF$2369,Observed!$A$2:$A$2369,$A700,Observed!$C$2:$C$2369,$C700)),AVERAGEIFS(Observed!AF$2:AF$2369,Observed!$A$2:$A$2369,$A700,Observed!$C$2:$C$2369,$C700),"")</f>
        <v/>
      </c>
      <c r="AG700" s="40" t="str">
        <f>IF(ISNUMBER(AVERAGEIFS(Observed!AG$2:AG$2369,Observed!$A$2:$A$2369,$A700,Observed!$C$2:$C$2369,$C700)),AVERAGEIFS(Observed!AG$2:AG$2369,Observed!$A$2:$A$2369,$A700,Observed!$C$2:$C$2369,$C700),"")</f>
        <v/>
      </c>
      <c r="AH700" s="41" t="str">
        <f>IF(ISNUMBER(AVERAGEIFS(Observed!AH$2:AH$2369,Observed!$A$2:$A$2369,$A700,Observed!$C$2:$C$2369,$C700)),AVERAGEIFS(Observed!AH$2:AH$2369,Observed!$A$2:$A$2369,$A700,Observed!$C$2:$C$2369,$C700),"")</f>
        <v/>
      </c>
      <c r="AI700" s="41" t="str">
        <f>IF(ISNUMBER(AVERAGEIFS(Observed!AI$2:AI$2369,Observed!$A$2:$A$2369,$A700,Observed!$C$2:$C$2369,$C700)),AVERAGEIFS(Observed!AI$2:AI$2369,Observed!$A$2:$A$2369,$A700,Observed!$C$2:$C$2369,$C700),"")</f>
        <v/>
      </c>
      <c r="AJ700" s="41" t="str">
        <f>IF(ISNUMBER(AVERAGEIFS(Observed!AJ$2:AJ$2369,Observed!$A$2:$A$2369,$A700,Observed!$C$2:$C$2369,$C700)),AVERAGEIFS(Observed!AJ$2:AJ$2369,Observed!$A$2:$A$2369,$A700,Observed!$C$2:$C$2369,$C700),"")</f>
        <v/>
      </c>
      <c r="AK700" s="40" t="str">
        <f>IF(ISNUMBER(AVERAGEIFS(Observed!AK$2:AK$2369,Observed!$A$2:$A$2369,$A700,Observed!$C$2:$C$2369,$C700)),AVERAGEIFS(Observed!AK$2:AK$2369,Observed!$A$2:$A$2369,$A700,Observed!$C$2:$C$2369,$C700),"")</f>
        <v/>
      </c>
      <c r="AL700" s="41" t="str">
        <f>IF(ISNUMBER(AVERAGEIFS(Observed!AL$2:AL$2369,Observed!$A$2:$A$2369,$A700,Observed!$C$2:$C$2369,$C700)),AVERAGEIFS(Observed!AL$2:AL$2369,Observed!$A$2:$A$2369,$A700,Observed!$C$2:$C$2369,$C700),"")</f>
        <v/>
      </c>
      <c r="AM700" s="40" t="str">
        <f>IF(ISNUMBER(AVERAGEIFS(Observed!AM$2:AM$2369,Observed!$A$2:$A$2369,$A700,Observed!$C$2:$C$2369,$C700)),AVERAGEIFS(Observed!AM$2:AM$2369,Observed!$A$2:$A$2369,$A700,Observed!$C$2:$C$2369,$C700),"")</f>
        <v/>
      </c>
      <c r="AN700" s="40" t="str">
        <f>IF(ISNUMBER(AVERAGEIFS(Observed!AN$2:AN$2369,Observed!$A$2:$A$2369,$A700,Observed!$C$2:$C$2369,$C700)),AVERAGEIFS(Observed!AN$2:AN$2369,Observed!$A$2:$A$2369,$A700,Observed!$C$2:$C$2369,$C700),"")</f>
        <v/>
      </c>
      <c r="AO700" s="40" t="str">
        <f>IF(ISNUMBER(AVERAGEIFS(Observed!AO$2:AO$2369,Observed!$A$2:$A$2369,$A700,Observed!$C$2:$C$2369,$C700)),AVERAGEIFS(Observed!AO$2:AO$2369,Observed!$A$2:$A$2369,$A700,Observed!$C$2:$C$2369,$C700),"")</f>
        <v/>
      </c>
      <c r="AP700" s="41" t="str">
        <f>IF(ISNUMBER(AVERAGEIFS(Observed!AP$2:AP$2369,Observed!$A$2:$A$2369,$A700,Observed!$C$2:$C$2369,$C700)),AVERAGEIFS(Observed!AP$2:AP$2369,Observed!$A$2:$A$2369,$A700,Observed!$C$2:$C$2369,$C700),"")</f>
        <v/>
      </c>
      <c r="AQ700" s="40" t="str">
        <f>IF(ISNUMBER(AVERAGEIFS(Observed!AQ$2:AQ$2369,Observed!$A$2:$A$2369,$A700,Observed!$C$2:$C$2369,$C700)),AVERAGEIFS(Observed!AQ$2:AQ$2369,Observed!$A$2:$A$2369,$A700,Observed!$C$2:$C$2369,$C700),"")</f>
        <v/>
      </c>
      <c r="AR700" s="40" t="str">
        <f>IF(ISNUMBER(AVERAGEIFS(Observed!AR$2:AR$2369,Observed!$A$2:$A$2369,$A700,Observed!$C$2:$C$2369,$C700)),AVERAGEIFS(Observed!AR$2:AR$2369,Observed!$A$2:$A$2369,$A700,Observed!$C$2:$C$2369,$C700),"")</f>
        <v/>
      </c>
      <c r="AS700" s="3">
        <f>COUNTIFS(Observed!$A$2:$A$2369,$A700,Observed!$C$2:$C$2369,$C700)</f>
        <v>3</v>
      </c>
      <c r="AT700" s="3">
        <f t="shared" si="11"/>
        <v>1</v>
      </c>
    </row>
    <row r="701" spans="1:46" x14ac:dyDescent="0.25">
      <c r="A701" t="s">
        <v>72</v>
      </c>
      <c r="B701" t="s">
        <v>68</v>
      </c>
      <c r="C701" s="7">
        <v>42405</v>
      </c>
      <c r="D701" t="s">
        <v>101</v>
      </c>
      <c r="F701">
        <v>500</v>
      </c>
      <c r="J701" t="s">
        <v>97</v>
      </c>
      <c r="K701" t="s">
        <v>58</v>
      </c>
      <c r="L701">
        <v>9</v>
      </c>
      <c r="M701" t="s">
        <v>76</v>
      </c>
      <c r="N701" s="39">
        <f>IF(ISNUMBER(AVERAGEIFS(Observed!N$2:N$2369,Observed!$A$2:$A$2369,$A701,Observed!$C$2:$C$2369,$C701)),AVERAGEIFS(Observed!N$2:N$2369,Observed!$A$2:$A$2369,$A701,Observed!$C$2:$C$2369,$C701),"")</f>
        <v>923</v>
      </c>
      <c r="O701" s="40">
        <f>IF(ISNUMBER(AVERAGEIFS(Observed!O$2:O$2369,Observed!$A$2:$A$2369,$A701,Observed!$C$2:$C$2369,$C701)),AVERAGEIFS(Observed!O$2:O$2369,Observed!$A$2:$A$2369,$A701,Observed!$C$2:$C$2369,$C701),"")</f>
        <v>92.300000000000011</v>
      </c>
      <c r="P701" s="40" t="str">
        <f>IF(ISNUMBER(AVERAGEIFS(Observed!P$2:P$2369,Observed!$A$2:$A$2369,$A701,Observed!$C$2:$C$2369,$C701)),AVERAGEIFS(Observed!P$2:P$2369,Observed!$A$2:$A$2369,$A701,Observed!$C$2:$C$2369,$C701),"")</f>
        <v/>
      </c>
      <c r="Q701" s="40" t="str">
        <f>IF(ISNUMBER(AVERAGEIFS(Observed!Q$2:Q$2369,Observed!$A$2:$A$2369,$A701,Observed!$C$2:$C$2369,$C701)),AVERAGEIFS(Observed!Q$2:Q$2369,Observed!$A$2:$A$2369,$A701,Observed!$C$2:$C$2369,$C701),"")</f>
        <v/>
      </c>
      <c r="R701" s="40" t="str">
        <f>IF(ISNUMBER(AVERAGEIFS(Observed!R$2:R$2369,Observed!$A$2:$A$2369,$A701,Observed!$C$2:$C$2369,$C701)),AVERAGEIFS(Observed!R$2:R$2369,Observed!$A$2:$A$2369,$A701,Observed!$C$2:$C$2369,$C701),"")</f>
        <v/>
      </c>
      <c r="S701" s="41" t="str">
        <f>IF(ISNUMBER(AVERAGEIFS(Observed!S$2:S$2369,Observed!$A$2:$A$2369,$A701,Observed!$C$2:$C$2369,$C701)),AVERAGEIFS(Observed!S$2:S$2369,Observed!$A$2:$A$2369,$A701,Observed!$C$2:$C$2369,$C701),"")</f>
        <v/>
      </c>
      <c r="T701" s="41" t="str">
        <f>IF(ISNUMBER(AVERAGEIFS(Observed!T$2:T$2369,Observed!$A$2:$A$2369,$A701,Observed!$C$2:$C$2369,$C701)),AVERAGEIFS(Observed!T$2:T$2369,Observed!$A$2:$A$2369,$A701,Observed!$C$2:$C$2369,$C701),"")</f>
        <v/>
      </c>
      <c r="U701" s="41" t="str">
        <f>IF(ISNUMBER(AVERAGEIFS(Observed!U$2:U$2369,Observed!$A$2:$A$2369,$A701,Observed!$C$2:$C$2369,$C701)),AVERAGEIFS(Observed!U$2:U$2369,Observed!$A$2:$A$2369,$A701,Observed!$C$2:$C$2369,$C701),"")</f>
        <v/>
      </c>
      <c r="V701" s="40" t="str">
        <f>IF(ISNUMBER(AVERAGEIFS(Observed!V$2:V$2369,Observed!$A$2:$A$2369,$A701,Observed!$C$2:$C$2369,$C701)),AVERAGEIFS(Observed!V$2:V$2369,Observed!$A$2:$A$2369,$A701,Observed!$C$2:$C$2369,$C701),"")</f>
        <v/>
      </c>
      <c r="W701" s="8" t="str">
        <f>IF(ISNUMBER(AVERAGEIFS(Observed!W$2:W$2369,Observed!$A$2:$A$2369,$A701,Observed!$C$2:$C$2369,$C701)),AVERAGEIFS(Observed!W$2:W$2369,Observed!$A$2:$A$2369,$A701,Observed!$C$2:$C$2369,$C701),"")</f>
        <v/>
      </c>
      <c r="X701" s="8" t="str">
        <f>IF(ISNUMBER(AVERAGEIFS(Observed!X$2:X$2369,Observed!$A$2:$A$2369,$A701,Observed!$C$2:$C$2369,$C701)),AVERAGEIFS(Observed!X$2:X$2369,Observed!$A$2:$A$2369,$A701,Observed!$C$2:$C$2369,$C701),"")</f>
        <v/>
      </c>
      <c r="Y701" s="40" t="str">
        <f>IF(ISNUMBER(AVERAGEIFS(Observed!Y$2:Y$2369,Observed!$A$2:$A$2369,$A701,Observed!$C$2:$C$2369,$C701)),AVERAGEIFS(Observed!Y$2:Y$2369,Observed!$A$2:$A$2369,$A701,Observed!$C$2:$C$2369,$C701),"")</f>
        <v/>
      </c>
      <c r="Z701" s="40" t="str">
        <f>IF(ISNUMBER(AVERAGEIFS(Observed!Z$2:Z$2369,Observed!$A$2:$A$2369,$A701,Observed!$C$2:$C$2369,$C701)),AVERAGEIFS(Observed!Z$2:Z$2369,Observed!$A$2:$A$2369,$A701,Observed!$C$2:$C$2369,$C701),"")</f>
        <v/>
      </c>
      <c r="AA701" s="40" t="str">
        <f>IF(ISNUMBER(AVERAGEIFS(Observed!AA$2:AA$2369,Observed!$A$2:$A$2369,$A701,Observed!$C$2:$C$2369,$C701)),AVERAGEIFS(Observed!AA$2:AA$2369,Observed!$A$2:$A$2369,$A701,Observed!$C$2:$C$2369,$C701),"")</f>
        <v/>
      </c>
      <c r="AB701" s="40" t="str">
        <f>IF(ISNUMBER(AVERAGEIFS(Observed!AB$2:AB$2369,Observed!$A$2:$A$2369,$A701,Observed!$C$2:$C$2369,$C701)),AVERAGEIFS(Observed!AB$2:AB$2369,Observed!$A$2:$A$2369,$A701,Observed!$C$2:$C$2369,$C701),"")</f>
        <v/>
      </c>
      <c r="AC701" s="40" t="str">
        <f>IF(ISNUMBER(AVERAGEIFS(Observed!AC$2:AC$2369,Observed!$A$2:$A$2369,$A701,Observed!$C$2:$C$2369,$C701)),AVERAGEIFS(Observed!AC$2:AC$2369,Observed!$A$2:$A$2369,$A701,Observed!$C$2:$C$2369,$C701),"")</f>
        <v/>
      </c>
      <c r="AD701" s="40" t="str">
        <f>IF(ISNUMBER(AVERAGEIFS(Observed!AD$2:AD$2369,Observed!$A$2:$A$2369,$A701,Observed!$C$2:$C$2369,$C701)),AVERAGEIFS(Observed!AD$2:AD$2369,Observed!$A$2:$A$2369,$A701,Observed!$C$2:$C$2369,$C701),"")</f>
        <v/>
      </c>
      <c r="AE701" s="40" t="str">
        <f>IF(ISNUMBER(AVERAGEIFS(Observed!AE$2:AE$2369,Observed!$A$2:$A$2369,$A701,Observed!$C$2:$C$2369,$C701)),AVERAGEIFS(Observed!AE$2:AE$2369,Observed!$A$2:$A$2369,$A701,Observed!$C$2:$C$2369,$C701),"")</f>
        <v/>
      </c>
      <c r="AF701" s="40" t="str">
        <f>IF(ISNUMBER(AVERAGEIFS(Observed!AF$2:AF$2369,Observed!$A$2:$A$2369,$A701,Observed!$C$2:$C$2369,$C701)),AVERAGEIFS(Observed!AF$2:AF$2369,Observed!$A$2:$A$2369,$A701,Observed!$C$2:$C$2369,$C701),"")</f>
        <v/>
      </c>
      <c r="AG701" s="40" t="str">
        <f>IF(ISNUMBER(AVERAGEIFS(Observed!AG$2:AG$2369,Observed!$A$2:$A$2369,$A701,Observed!$C$2:$C$2369,$C701)),AVERAGEIFS(Observed!AG$2:AG$2369,Observed!$A$2:$A$2369,$A701,Observed!$C$2:$C$2369,$C701),"")</f>
        <v/>
      </c>
      <c r="AH701" s="41" t="str">
        <f>IF(ISNUMBER(AVERAGEIFS(Observed!AH$2:AH$2369,Observed!$A$2:$A$2369,$A701,Observed!$C$2:$C$2369,$C701)),AVERAGEIFS(Observed!AH$2:AH$2369,Observed!$A$2:$A$2369,$A701,Observed!$C$2:$C$2369,$C701),"")</f>
        <v/>
      </c>
      <c r="AI701" s="41" t="str">
        <f>IF(ISNUMBER(AVERAGEIFS(Observed!AI$2:AI$2369,Observed!$A$2:$A$2369,$A701,Observed!$C$2:$C$2369,$C701)),AVERAGEIFS(Observed!AI$2:AI$2369,Observed!$A$2:$A$2369,$A701,Observed!$C$2:$C$2369,$C701),"")</f>
        <v/>
      </c>
      <c r="AJ701" s="41" t="str">
        <f>IF(ISNUMBER(AVERAGEIFS(Observed!AJ$2:AJ$2369,Observed!$A$2:$A$2369,$A701,Observed!$C$2:$C$2369,$C701)),AVERAGEIFS(Observed!AJ$2:AJ$2369,Observed!$A$2:$A$2369,$A701,Observed!$C$2:$C$2369,$C701),"")</f>
        <v/>
      </c>
      <c r="AK701" s="40" t="str">
        <f>IF(ISNUMBER(AVERAGEIFS(Observed!AK$2:AK$2369,Observed!$A$2:$A$2369,$A701,Observed!$C$2:$C$2369,$C701)),AVERAGEIFS(Observed!AK$2:AK$2369,Observed!$A$2:$A$2369,$A701,Observed!$C$2:$C$2369,$C701),"")</f>
        <v/>
      </c>
      <c r="AL701" s="41" t="str">
        <f>IF(ISNUMBER(AVERAGEIFS(Observed!AL$2:AL$2369,Observed!$A$2:$A$2369,$A701,Observed!$C$2:$C$2369,$C701)),AVERAGEIFS(Observed!AL$2:AL$2369,Observed!$A$2:$A$2369,$A701,Observed!$C$2:$C$2369,$C701),"")</f>
        <v/>
      </c>
      <c r="AM701" s="40" t="str">
        <f>IF(ISNUMBER(AVERAGEIFS(Observed!AM$2:AM$2369,Observed!$A$2:$A$2369,$A701,Observed!$C$2:$C$2369,$C701)),AVERAGEIFS(Observed!AM$2:AM$2369,Observed!$A$2:$A$2369,$A701,Observed!$C$2:$C$2369,$C701),"")</f>
        <v/>
      </c>
      <c r="AN701" s="40" t="str">
        <f>IF(ISNUMBER(AVERAGEIFS(Observed!AN$2:AN$2369,Observed!$A$2:$A$2369,$A701,Observed!$C$2:$C$2369,$C701)),AVERAGEIFS(Observed!AN$2:AN$2369,Observed!$A$2:$A$2369,$A701,Observed!$C$2:$C$2369,$C701),"")</f>
        <v/>
      </c>
      <c r="AO701" s="40" t="str">
        <f>IF(ISNUMBER(AVERAGEIFS(Observed!AO$2:AO$2369,Observed!$A$2:$A$2369,$A701,Observed!$C$2:$C$2369,$C701)),AVERAGEIFS(Observed!AO$2:AO$2369,Observed!$A$2:$A$2369,$A701,Observed!$C$2:$C$2369,$C701),"")</f>
        <v/>
      </c>
      <c r="AP701" s="41" t="str">
        <f>IF(ISNUMBER(AVERAGEIFS(Observed!AP$2:AP$2369,Observed!$A$2:$A$2369,$A701,Observed!$C$2:$C$2369,$C701)),AVERAGEIFS(Observed!AP$2:AP$2369,Observed!$A$2:$A$2369,$A701,Observed!$C$2:$C$2369,$C701),"")</f>
        <v/>
      </c>
      <c r="AQ701" s="40" t="str">
        <f>IF(ISNUMBER(AVERAGEIFS(Observed!AQ$2:AQ$2369,Observed!$A$2:$A$2369,$A701,Observed!$C$2:$C$2369,$C701)),AVERAGEIFS(Observed!AQ$2:AQ$2369,Observed!$A$2:$A$2369,$A701,Observed!$C$2:$C$2369,$C701),"")</f>
        <v/>
      </c>
      <c r="AR701" s="40" t="str">
        <f>IF(ISNUMBER(AVERAGEIFS(Observed!AR$2:AR$2369,Observed!$A$2:$A$2369,$A701,Observed!$C$2:$C$2369,$C701)),AVERAGEIFS(Observed!AR$2:AR$2369,Observed!$A$2:$A$2369,$A701,Observed!$C$2:$C$2369,$C701),"")</f>
        <v/>
      </c>
      <c r="AS701" s="3">
        <f>COUNTIFS(Observed!$A$2:$A$2369,$A701,Observed!$C$2:$C$2369,$C701)</f>
        <v>3</v>
      </c>
      <c r="AT701" s="3">
        <f t="shared" si="11"/>
        <v>1</v>
      </c>
    </row>
    <row r="702" spans="1:46" x14ac:dyDescent="0.25">
      <c r="A702" t="s">
        <v>69</v>
      </c>
      <c r="B702" t="s">
        <v>68</v>
      </c>
      <c r="C702" s="7">
        <v>42421</v>
      </c>
      <c r="D702" t="s">
        <v>101</v>
      </c>
      <c r="F702">
        <v>0</v>
      </c>
      <c r="J702" t="s">
        <v>97</v>
      </c>
      <c r="K702" t="s">
        <v>58</v>
      </c>
      <c r="L702">
        <v>9</v>
      </c>
      <c r="M702" t="s">
        <v>77</v>
      </c>
      <c r="N702" s="39">
        <f>IF(ISNUMBER(AVERAGEIFS(Observed!N$2:N$2369,Observed!$A$2:$A$2369,$A702,Observed!$C$2:$C$2369,$C702)),AVERAGEIFS(Observed!N$2:N$2369,Observed!$A$2:$A$2369,$A702,Observed!$C$2:$C$2369,$C702),"")</f>
        <v>934.4666666666667</v>
      </c>
      <c r="O702" s="40">
        <f>IF(ISNUMBER(AVERAGEIFS(Observed!O$2:O$2369,Observed!$A$2:$A$2369,$A702,Observed!$C$2:$C$2369,$C702)),AVERAGEIFS(Observed!O$2:O$2369,Observed!$A$2:$A$2369,$A702,Observed!$C$2:$C$2369,$C702),"")</f>
        <v>93.446666666666673</v>
      </c>
      <c r="P702" s="40" t="str">
        <f>IF(ISNUMBER(AVERAGEIFS(Observed!P$2:P$2369,Observed!$A$2:$A$2369,$A702,Observed!$C$2:$C$2369,$C702)),AVERAGEIFS(Observed!P$2:P$2369,Observed!$A$2:$A$2369,$A702,Observed!$C$2:$C$2369,$C702),"")</f>
        <v/>
      </c>
      <c r="Q702" s="40" t="str">
        <f>IF(ISNUMBER(AVERAGEIFS(Observed!Q$2:Q$2369,Observed!$A$2:$A$2369,$A702,Observed!$C$2:$C$2369,$C702)),AVERAGEIFS(Observed!Q$2:Q$2369,Observed!$A$2:$A$2369,$A702,Observed!$C$2:$C$2369,$C702),"")</f>
        <v/>
      </c>
      <c r="R702" s="40" t="str">
        <f>IF(ISNUMBER(AVERAGEIFS(Observed!R$2:R$2369,Observed!$A$2:$A$2369,$A702,Observed!$C$2:$C$2369,$C702)),AVERAGEIFS(Observed!R$2:R$2369,Observed!$A$2:$A$2369,$A702,Observed!$C$2:$C$2369,$C702),"")</f>
        <v/>
      </c>
      <c r="S702" s="41" t="str">
        <f>IF(ISNUMBER(AVERAGEIFS(Observed!S$2:S$2369,Observed!$A$2:$A$2369,$A702,Observed!$C$2:$C$2369,$C702)),AVERAGEIFS(Observed!S$2:S$2369,Observed!$A$2:$A$2369,$A702,Observed!$C$2:$C$2369,$C702),"")</f>
        <v/>
      </c>
      <c r="T702" s="41" t="str">
        <f>IF(ISNUMBER(AVERAGEIFS(Observed!T$2:T$2369,Observed!$A$2:$A$2369,$A702,Observed!$C$2:$C$2369,$C702)),AVERAGEIFS(Observed!T$2:T$2369,Observed!$A$2:$A$2369,$A702,Observed!$C$2:$C$2369,$C702),"")</f>
        <v/>
      </c>
      <c r="U702" s="41" t="str">
        <f>IF(ISNUMBER(AVERAGEIFS(Observed!U$2:U$2369,Observed!$A$2:$A$2369,$A702,Observed!$C$2:$C$2369,$C702)),AVERAGEIFS(Observed!U$2:U$2369,Observed!$A$2:$A$2369,$A702,Observed!$C$2:$C$2369,$C702),"")</f>
        <v/>
      </c>
      <c r="V702" s="40" t="str">
        <f>IF(ISNUMBER(AVERAGEIFS(Observed!V$2:V$2369,Observed!$A$2:$A$2369,$A702,Observed!$C$2:$C$2369,$C702)),AVERAGEIFS(Observed!V$2:V$2369,Observed!$A$2:$A$2369,$A702,Observed!$C$2:$C$2369,$C702),"")</f>
        <v/>
      </c>
      <c r="W702" s="8" t="str">
        <f>IF(ISNUMBER(AVERAGEIFS(Observed!W$2:W$2369,Observed!$A$2:$A$2369,$A702,Observed!$C$2:$C$2369,$C702)),AVERAGEIFS(Observed!W$2:W$2369,Observed!$A$2:$A$2369,$A702,Observed!$C$2:$C$2369,$C702),"")</f>
        <v/>
      </c>
      <c r="X702" s="8" t="str">
        <f>IF(ISNUMBER(AVERAGEIFS(Observed!X$2:X$2369,Observed!$A$2:$A$2369,$A702,Observed!$C$2:$C$2369,$C702)),AVERAGEIFS(Observed!X$2:X$2369,Observed!$A$2:$A$2369,$A702,Observed!$C$2:$C$2369,$C702),"")</f>
        <v/>
      </c>
      <c r="Y702" s="40" t="str">
        <f>IF(ISNUMBER(AVERAGEIFS(Observed!Y$2:Y$2369,Observed!$A$2:$A$2369,$A702,Observed!$C$2:$C$2369,$C702)),AVERAGEIFS(Observed!Y$2:Y$2369,Observed!$A$2:$A$2369,$A702,Observed!$C$2:$C$2369,$C702),"")</f>
        <v/>
      </c>
      <c r="Z702" s="40" t="str">
        <f>IF(ISNUMBER(AVERAGEIFS(Observed!Z$2:Z$2369,Observed!$A$2:$A$2369,$A702,Observed!$C$2:$C$2369,$C702)),AVERAGEIFS(Observed!Z$2:Z$2369,Observed!$A$2:$A$2369,$A702,Observed!$C$2:$C$2369,$C702),"")</f>
        <v/>
      </c>
      <c r="AA702" s="40" t="str">
        <f>IF(ISNUMBER(AVERAGEIFS(Observed!AA$2:AA$2369,Observed!$A$2:$A$2369,$A702,Observed!$C$2:$C$2369,$C702)),AVERAGEIFS(Observed!AA$2:AA$2369,Observed!$A$2:$A$2369,$A702,Observed!$C$2:$C$2369,$C702),"")</f>
        <v/>
      </c>
      <c r="AB702" s="40" t="str">
        <f>IF(ISNUMBER(AVERAGEIFS(Observed!AB$2:AB$2369,Observed!$A$2:$A$2369,$A702,Observed!$C$2:$C$2369,$C702)),AVERAGEIFS(Observed!AB$2:AB$2369,Observed!$A$2:$A$2369,$A702,Observed!$C$2:$C$2369,$C702),"")</f>
        <v/>
      </c>
      <c r="AC702" s="40" t="str">
        <f>IF(ISNUMBER(AVERAGEIFS(Observed!AC$2:AC$2369,Observed!$A$2:$A$2369,$A702,Observed!$C$2:$C$2369,$C702)),AVERAGEIFS(Observed!AC$2:AC$2369,Observed!$A$2:$A$2369,$A702,Observed!$C$2:$C$2369,$C702),"")</f>
        <v/>
      </c>
      <c r="AD702" s="40" t="str">
        <f>IF(ISNUMBER(AVERAGEIFS(Observed!AD$2:AD$2369,Observed!$A$2:$A$2369,$A702,Observed!$C$2:$C$2369,$C702)),AVERAGEIFS(Observed!AD$2:AD$2369,Observed!$A$2:$A$2369,$A702,Observed!$C$2:$C$2369,$C702),"")</f>
        <v/>
      </c>
      <c r="AE702" s="40" t="str">
        <f>IF(ISNUMBER(AVERAGEIFS(Observed!AE$2:AE$2369,Observed!$A$2:$A$2369,$A702,Observed!$C$2:$C$2369,$C702)),AVERAGEIFS(Observed!AE$2:AE$2369,Observed!$A$2:$A$2369,$A702,Observed!$C$2:$C$2369,$C702),"")</f>
        <v/>
      </c>
      <c r="AF702" s="40" t="str">
        <f>IF(ISNUMBER(AVERAGEIFS(Observed!AF$2:AF$2369,Observed!$A$2:$A$2369,$A702,Observed!$C$2:$C$2369,$C702)),AVERAGEIFS(Observed!AF$2:AF$2369,Observed!$A$2:$A$2369,$A702,Observed!$C$2:$C$2369,$C702),"")</f>
        <v/>
      </c>
      <c r="AG702" s="40" t="str">
        <f>IF(ISNUMBER(AVERAGEIFS(Observed!AG$2:AG$2369,Observed!$A$2:$A$2369,$A702,Observed!$C$2:$C$2369,$C702)),AVERAGEIFS(Observed!AG$2:AG$2369,Observed!$A$2:$A$2369,$A702,Observed!$C$2:$C$2369,$C702),"")</f>
        <v/>
      </c>
      <c r="AH702" s="41" t="str">
        <f>IF(ISNUMBER(AVERAGEIFS(Observed!AH$2:AH$2369,Observed!$A$2:$A$2369,$A702,Observed!$C$2:$C$2369,$C702)),AVERAGEIFS(Observed!AH$2:AH$2369,Observed!$A$2:$A$2369,$A702,Observed!$C$2:$C$2369,$C702),"")</f>
        <v/>
      </c>
      <c r="AI702" s="41" t="str">
        <f>IF(ISNUMBER(AVERAGEIFS(Observed!AI$2:AI$2369,Observed!$A$2:$A$2369,$A702,Observed!$C$2:$C$2369,$C702)),AVERAGEIFS(Observed!AI$2:AI$2369,Observed!$A$2:$A$2369,$A702,Observed!$C$2:$C$2369,$C702),"")</f>
        <v/>
      </c>
      <c r="AJ702" s="41" t="str">
        <f>IF(ISNUMBER(AVERAGEIFS(Observed!AJ$2:AJ$2369,Observed!$A$2:$A$2369,$A702,Observed!$C$2:$C$2369,$C702)),AVERAGEIFS(Observed!AJ$2:AJ$2369,Observed!$A$2:$A$2369,$A702,Observed!$C$2:$C$2369,$C702),"")</f>
        <v/>
      </c>
      <c r="AK702" s="40" t="str">
        <f>IF(ISNUMBER(AVERAGEIFS(Observed!AK$2:AK$2369,Observed!$A$2:$A$2369,$A702,Observed!$C$2:$C$2369,$C702)),AVERAGEIFS(Observed!AK$2:AK$2369,Observed!$A$2:$A$2369,$A702,Observed!$C$2:$C$2369,$C702),"")</f>
        <v/>
      </c>
      <c r="AL702" s="41" t="str">
        <f>IF(ISNUMBER(AVERAGEIFS(Observed!AL$2:AL$2369,Observed!$A$2:$A$2369,$A702,Observed!$C$2:$C$2369,$C702)),AVERAGEIFS(Observed!AL$2:AL$2369,Observed!$A$2:$A$2369,$A702,Observed!$C$2:$C$2369,$C702),"")</f>
        <v/>
      </c>
      <c r="AM702" s="40" t="str">
        <f>IF(ISNUMBER(AVERAGEIFS(Observed!AM$2:AM$2369,Observed!$A$2:$A$2369,$A702,Observed!$C$2:$C$2369,$C702)),AVERAGEIFS(Observed!AM$2:AM$2369,Observed!$A$2:$A$2369,$A702,Observed!$C$2:$C$2369,$C702),"")</f>
        <v/>
      </c>
      <c r="AN702" s="40" t="str">
        <f>IF(ISNUMBER(AVERAGEIFS(Observed!AN$2:AN$2369,Observed!$A$2:$A$2369,$A702,Observed!$C$2:$C$2369,$C702)),AVERAGEIFS(Observed!AN$2:AN$2369,Observed!$A$2:$A$2369,$A702,Observed!$C$2:$C$2369,$C702),"")</f>
        <v/>
      </c>
      <c r="AO702" s="40" t="str">
        <f>IF(ISNUMBER(AVERAGEIFS(Observed!AO$2:AO$2369,Observed!$A$2:$A$2369,$A702,Observed!$C$2:$C$2369,$C702)),AVERAGEIFS(Observed!AO$2:AO$2369,Observed!$A$2:$A$2369,$A702,Observed!$C$2:$C$2369,$C702),"")</f>
        <v/>
      </c>
      <c r="AP702" s="41" t="str">
        <f>IF(ISNUMBER(AVERAGEIFS(Observed!AP$2:AP$2369,Observed!$A$2:$A$2369,$A702,Observed!$C$2:$C$2369,$C702)),AVERAGEIFS(Observed!AP$2:AP$2369,Observed!$A$2:$A$2369,$A702,Observed!$C$2:$C$2369,$C702),"")</f>
        <v/>
      </c>
      <c r="AQ702" s="40" t="str">
        <f>IF(ISNUMBER(AVERAGEIFS(Observed!AQ$2:AQ$2369,Observed!$A$2:$A$2369,$A702,Observed!$C$2:$C$2369,$C702)),AVERAGEIFS(Observed!AQ$2:AQ$2369,Observed!$A$2:$A$2369,$A702,Observed!$C$2:$C$2369,$C702),"")</f>
        <v/>
      </c>
      <c r="AR702" s="40" t="str">
        <f>IF(ISNUMBER(AVERAGEIFS(Observed!AR$2:AR$2369,Observed!$A$2:$A$2369,$A702,Observed!$C$2:$C$2369,$C702)),AVERAGEIFS(Observed!AR$2:AR$2369,Observed!$A$2:$A$2369,$A702,Observed!$C$2:$C$2369,$C702),"")</f>
        <v/>
      </c>
      <c r="AS702" s="3">
        <f>COUNTIFS(Observed!$A$2:$A$2369,$A702,Observed!$C$2:$C$2369,$C702)</f>
        <v>3</v>
      </c>
      <c r="AT702" s="3">
        <f t="shared" si="11"/>
        <v>1</v>
      </c>
    </row>
    <row r="703" spans="1:46" x14ac:dyDescent="0.25">
      <c r="A703" t="s">
        <v>71</v>
      </c>
      <c r="B703" t="s">
        <v>68</v>
      </c>
      <c r="C703" s="7">
        <v>42421</v>
      </c>
      <c r="D703" t="s">
        <v>101</v>
      </c>
      <c r="F703">
        <v>50</v>
      </c>
      <c r="J703" t="s">
        <v>97</v>
      </c>
      <c r="K703" t="s">
        <v>58</v>
      </c>
      <c r="L703">
        <v>9</v>
      </c>
      <c r="M703" t="s">
        <v>77</v>
      </c>
      <c r="N703" s="39">
        <f>IF(ISNUMBER(AVERAGEIFS(Observed!N$2:N$2369,Observed!$A$2:$A$2369,$A703,Observed!$C$2:$C$2369,$C703)),AVERAGEIFS(Observed!N$2:N$2369,Observed!$A$2:$A$2369,$A703,Observed!$C$2:$C$2369,$C703),"")</f>
        <v>1255.5333333333333</v>
      </c>
      <c r="O703" s="40">
        <f>IF(ISNUMBER(AVERAGEIFS(Observed!O$2:O$2369,Observed!$A$2:$A$2369,$A703,Observed!$C$2:$C$2369,$C703)),AVERAGEIFS(Observed!O$2:O$2369,Observed!$A$2:$A$2369,$A703,Observed!$C$2:$C$2369,$C703),"")</f>
        <v>125.55333333333333</v>
      </c>
      <c r="P703" s="40" t="str">
        <f>IF(ISNUMBER(AVERAGEIFS(Observed!P$2:P$2369,Observed!$A$2:$A$2369,$A703,Observed!$C$2:$C$2369,$C703)),AVERAGEIFS(Observed!P$2:P$2369,Observed!$A$2:$A$2369,$A703,Observed!$C$2:$C$2369,$C703),"")</f>
        <v/>
      </c>
      <c r="Q703" s="40" t="str">
        <f>IF(ISNUMBER(AVERAGEIFS(Observed!Q$2:Q$2369,Observed!$A$2:$A$2369,$A703,Observed!$C$2:$C$2369,$C703)),AVERAGEIFS(Observed!Q$2:Q$2369,Observed!$A$2:$A$2369,$A703,Observed!$C$2:$C$2369,$C703),"")</f>
        <v/>
      </c>
      <c r="R703" s="40" t="str">
        <f>IF(ISNUMBER(AVERAGEIFS(Observed!R$2:R$2369,Observed!$A$2:$A$2369,$A703,Observed!$C$2:$C$2369,$C703)),AVERAGEIFS(Observed!R$2:R$2369,Observed!$A$2:$A$2369,$A703,Observed!$C$2:$C$2369,$C703),"")</f>
        <v/>
      </c>
      <c r="S703" s="41" t="str">
        <f>IF(ISNUMBER(AVERAGEIFS(Observed!S$2:S$2369,Observed!$A$2:$A$2369,$A703,Observed!$C$2:$C$2369,$C703)),AVERAGEIFS(Observed!S$2:S$2369,Observed!$A$2:$A$2369,$A703,Observed!$C$2:$C$2369,$C703),"")</f>
        <v/>
      </c>
      <c r="T703" s="41" t="str">
        <f>IF(ISNUMBER(AVERAGEIFS(Observed!T$2:T$2369,Observed!$A$2:$A$2369,$A703,Observed!$C$2:$C$2369,$C703)),AVERAGEIFS(Observed!T$2:T$2369,Observed!$A$2:$A$2369,$A703,Observed!$C$2:$C$2369,$C703),"")</f>
        <v/>
      </c>
      <c r="U703" s="41" t="str">
        <f>IF(ISNUMBER(AVERAGEIFS(Observed!U$2:U$2369,Observed!$A$2:$A$2369,$A703,Observed!$C$2:$C$2369,$C703)),AVERAGEIFS(Observed!U$2:U$2369,Observed!$A$2:$A$2369,$A703,Observed!$C$2:$C$2369,$C703),"")</f>
        <v/>
      </c>
      <c r="V703" s="40" t="str">
        <f>IF(ISNUMBER(AVERAGEIFS(Observed!V$2:V$2369,Observed!$A$2:$A$2369,$A703,Observed!$C$2:$C$2369,$C703)),AVERAGEIFS(Observed!V$2:V$2369,Observed!$A$2:$A$2369,$A703,Observed!$C$2:$C$2369,$C703),"")</f>
        <v/>
      </c>
      <c r="W703" s="8" t="str">
        <f>IF(ISNUMBER(AVERAGEIFS(Observed!W$2:W$2369,Observed!$A$2:$A$2369,$A703,Observed!$C$2:$C$2369,$C703)),AVERAGEIFS(Observed!W$2:W$2369,Observed!$A$2:$A$2369,$A703,Observed!$C$2:$C$2369,$C703),"")</f>
        <v/>
      </c>
      <c r="X703" s="8" t="str">
        <f>IF(ISNUMBER(AVERAGEIFS(Observed!X$2:X$2369,Observed!$A$2:$A$2369,$A703,Observed!$C$2:$C$2369,$C703)),AVERAGEIFS(Observed!X$2:X$2369,Observed!$A$2:$A$2369,$A703,Observed!$C$2:$C$2369,$C703),"")</f>
        <v/>
      </c>
      <c r="Y703" s="40" t="str">
        <f>IF(ISNUMBER(AVERAGEIFS(Observed!Y$2:Y$2369,Observed!$A$2:$A$2369,$A703,Observed!$C$2:$C$2369,$C703)),AVERAGEIFS(Observed!Y$2:Y$2369,Observed!$A$2:$A$2369,$A703,Observed!$C$2:$C$2369,$C703),"")</f>
        <v/>
      </c>
      <c r="Z703" s="40" t="str">
        <f>IF(ISNUMBER(AVERAGEIFS(Observed!Z$2:Z$2369,Observed!$A$2:$A$2369,$A703,Observed!$C$2:$C$2369,$C703)),AVERAGEIFS(Observed!Z$2:Z$2369,Observed!$A$2:$A$2369,$A703,Observed!$C$2:$C$2369,$C703),"")</f>
        <v/>
      </c>
      <c r="AA703" s="40" t="str">
        <f>IF(ISNUMBER(AVERAGEIFS(Observed!AA$2:AA$2369,Observed!$A$2:$A$2369,$A703,Observed!$C$2:$C$2369,$C703)),AVERAGEIFS(Observed!AA$2:AA$2369,Observed!$A$2:$A$2369,$A703,Observed!$C$2:$C$2369,$C703),"")</f>
        <v/>
      </c>
      <c r="AB703" s="40" t="str">
        <f>IF(ISNUMBER(AVERAGEIFS(Observed!AB$2:AB$2369,Observed!$A$2:$A$2369,$A703,Observed!$C$2:$C$2369,$C703)),AVERAGEIFS(Observed!AB$2:AB$2369,Observed!$A$2:$A$2369,$A703,Observed!$C$2:$C$2369,$C703),"")</f>
        <v/>
      </c>
      <c r="AC703" s="40" t="str">
        <f>IF(ISNUMBER(AVERAGEIFS(Observed!AC$2:AC$2369,Observed!$A$2:$A$2369,$A703,Observed!$C$2:$C$2369,$C703)),AVERAGEIFS(Observed!AC$2:AC$2369,Observed!$A$2:$A$2369,$A703,Observed!$C$2:$C$2369,$C703),"")</f>
        <v/>
      </c>
      <c r="AD703" s="40" t="str">
        <f>IF(ISNUMBER(AVERAGEIFS(Observed!AD$2:AD$2369,Observed!$A$2:$A$2369,$A703,Observed!$C$2:$C$2369,$C703)),AVERAGEIFS(Observed!AD$2:AD$2369,Observed!$A$2:$A$2369,$A703,Observed!$C$2:$C$2369,$C703),"")</f>
        <v/>
      </c>
      <c r="AE703" s="40" t="str">
        <f>IF(ISNUMBER(AVERAGEIFS(Observed!AE$2:AE$2369,Observed!$A$2:$A$2369,$A703,Observed!$C$2:$C$2369,$C703)),AVERAGEIFS(Observed!AE$2:AE$2369,Observed!$A$2:$A$2369,$A703,Observed!$C$2:$C$2369,$C703),"")</f>
        <v/>
      </c>
      <c r="AF703" s="40" t="str">
        <f>IF(ISNUMBER(AVERAGEIFS(Observed!AF$2:AF$2369,Observed!$A$2:$A$2369,$A703,Observed!$C$2:$C$2369,$C703)),AVERAGEIFS(Observed!AF$2:AF$2369,Observed!$A$2:$A$2369,$A703,Observed!$C$2:$C$2369,$C703),"")</f>
        <v/>
      </c>
      <c r="AG703" s="40" t="str">
        <f>IF(ISNUMBER(AVERAGEIFS(Observed!AG$2:AG$2369,Observed!$A$2:$A$2369,$A703,Observed!$C$2:$C$2369,$C703)),AVERAGEIFS(Observed!AG$2:AG$2369,Observed!$A$2:$A$2369,$A703,Observed!$C$2:$C$2369,$C703),"")</f>
        <v/>
      </c>
      <c r="AH703" s="41" t="str">
        <f>IF(ISNUMBER(AVERAGEIFS(Observed!AH$2:AH$2369,Observed!$A$2:$A$2369,$A703,Observed!$C$2:$C$2369,$C703)),AVERAGEIFS(Observed!AH$2:AH$2369,Observed!$A$2:$A$2369,$A703,Observed!$C$2:$C$2369,$C703),"")</f>
        <v/>
      </c>
      <c r="AI703" s="41" t="str">
        <f>IF(ISNUMBER(AVERAGEIFS(Observed!AI$2:AI$2369,Observed!$A$2:$A$2369,$A703,Observed!$C$2:$C$2369,$C703)),AVERAGEIFS(Observed!AI$2:AI$2369,Observed!$A$2:$A$2369,$A703,Observed!$C$2:$C$2369,$C703),"")</f>
        <v/>
      </c>
      <c r="AJ703" s="41" t="str">
        <f>IF(ISNUMBER(AVERAGEIFS(Observed!AJ$2:AJ$2369,Observed!$A$2:$A$2369,$A703,Observed!$C$2:$C$2369,$C703)),AVERAGEIFS(Observed!AJ$2:AJ$2369,Observed!$A$2:$A$2369,$A703,Observed!$C$2:$C$2369,$C703),"")</f>
        <v/>
      </c>
      <c r="AK703" s="40" t="str">
        <f>IF(ISNUMBER(AVERAGEIFS(Observed!AK$2:AK$2369,Observed!$A$2:$A$2369,$A703,Observed!$C$2:$C$2369,$C703)),AVERAGEIFS(Observed!AK$2:AK$2369,Observed!$A$2:$A$2369,$A703,Observed!$C$2:$C$2369,$C703),"")</f>
        <v/>
      </c>
      <c r="AL703" s="41" t="str">
        <f>IF(ISNUMBER(AVERAGEIFS(Observed!AL$2:AL$2369,Observed!$A$2:$A$2369,$A703,Observed!$C$2:$C$2369,$C703)),AVERAGEIFS(Observed!AL$2:AL$2369,Observed!$A$2:$A$2369,$A703,Observed!$C$2:$C$2369,$C703),"")</f>
        <v/>
      </c>
      <c r="AM703" s="40" t="str">
        <f>IF(ISNUMBER(AVERAGEIFS(Observed!AM$2:AM$2369,Observed!$A$2:$A$2369,$A703,Observed!$C$2:$C$2369,$C703)),AVERAGEIFS(Observed!AM$2:AM$2369,Observed!$A$2:$A$2369,$A703,Observed!$C$2:$C$2369,$C703),"")</f>
        <v/>
      </c>
      <c r="AN703" s="40" t="str">
        <f>IF(ISNUMBER(AVERAGEIFS(Observed!AN$2:AN$2369,Observed!$A$2:$A$2369,$A703,Observed!$C$2:$C$2369,$C703)),AVERAGEIFS(Observed!AN$2:AN$2369,Observed!$A$2:$A$2369,$A703,Observed!$C$2:$C$2369,$C703),"")</f>
        <v/>
      </c>
      <c r="AO703" s="40" t="str">
        <f>IF(ISNUMBER(AVERAGEIFS(Observed!AO$2:AO$2369,Observed!$A$2:$A$2369,$A703,Observed!$C$2:$C$2369,$C703)),AVERAGEIFS(Observed!AO$2:AO$2369,Observed!$A$2:$A$2369,$A703,Observed!$C$2:$C$2369,$C703),"")</f>
        <v/>
      </c>
      <c r="AP703" s="41" t="str">
        <f>IF(ISNUMBER(AVERAGEIFS(Observed!AP$2:AP$2369,Observed!$A$2:$A$2369,$A703,Observed!$C$2:$C$2369,$C703)),AVERAGEIFS(Observed!AP$2:AP$2369,Observed!$A$2:$A$2369,$A703,Observed!$C$2:$C$2369,$C703),"")</f>
        <v/>
      </c>
      <c r="AQ703" s="40" t="str">
        <f>IF(ISNUMBER(AVERAGEIFS(Observed!AQ$2:AQ$2369,Observed!$A$2:$A$2369,$A703,Observed!$C$2:$C$2369,$C703)),AVERAGEIFS(Observed!AQ$2:AQ$2369,Observed!$A$2:$A$2369,$A703,Observed!$C$2:$C$2369,$C703),"")</f>
        <v/>
      </c>
      <c r="AR703" s="40" t="str">
        <f>IF(ISNUMBER(AVERAGEIFS(Observed!AR$2:AR$2369,Observed!$A$2:$A$2369,$A703,Observed!$C$2:$C$2369,$C703)),AVERAGEIFS(Observed!AR$2:AR$2369,Observed!$A$2:$A$2369,$A703,Observed!$C$2:$C$2369,$C703),"")</f>
        <v/>
      </c>
      <c r="AS703" s="3">
        <f>COUNTIFS(Observed!$A$2:$A$2369,$A703,Observed!$C$2:$C$2369,$C703)</f>
        <v>3</v>
      </c>
      <c r="AT703" s="3">
        <f t="shared" si="11"/>
        <v>1</v>
      </c>
    </row>
    <row r="704" spans="1:46" x14ac:dyDescent="0.25">
      <c r="A704" t="s">
        <v>70</v>
      </c>
      <c r="B704" t="s">
        <v>68</v>
      </c>
      <c r="C704" s="7">
        <v>42421</v>
      </c>
      <c r="D704" t="s">
        <v>101</v>
      </c>
      <c r="F704">
        <v>100</v>
      </c>
      <c r="J704" t="s">
        <v>97</v>
      </c>
      <c r="K704" t="s">
        <v>58</v>
      </c>
      <c r="L704">
        <v>9</v>
      </c>
      <c r="M704" t="s">
        <v>77</v>
      </c>
      <c r="N704" s="39">
        <f>IF(ISNUMBER(AVERAGEIFS(Observed!N$2:N$2369,Observed!$A$2:$A$2369,$A704,Observed!$C$2:$C$2369,$C704)),AVERAGEIFS(Observed!N$2:N$2369,Observed!$A$2:$A$2369,$A704,Observed!$C$2:$C$2369,$C704),"")</f>
        <v>1421.8000000000002</v>
      </c>
      <c r="O704" s="40">
        <f>IF(ISNUMBER(AVERAGEIFS(Observed!O$2:O$2369,Observed!$A$2:$A$2369,$A704,Observed!$C$2:$C$2369,$C704)),AVERAGEIFS(Observed!O$2:O$2369,Observed!$A$2:$A$2369,$A704,Observed!$C$2:$C$2369,$C704),"")</f>
        <v>142.17999999999998</v>
      </c>
      <c r="P704" s="40" t="str">
        <f>IF(ISNUMBER(AVERAGEIFS(Observed!P$2:P$2369,Observed!$A$2:$A$2369,$A704,Observed!$C$2:$C$2369,$C704)),AVERAGEIFS(Observed!P$2:P$2369,Observed!$A$2:$A$2369,$A704,Observed!$C$2:$C$2369,$C704),"")</f>
        <v/>
      </c>
      <c r="Q704" s="40" t="str">
        <f>IF(ISNUMBER(AVERAGEIFS(Observed!Q$2:Q$2369,Observed!$A$2:$A$2369,$A704,Observed!$C$2:$C$2369,$C704)),AVERAGEIFS(Observed!Q$2:Q$2369,Observed!$A$2:$A$2369,$A704,Observed!$C$2:$C$2369,$C704),"")</f>
        <v/>
      </c>
      <c r="R704" s="40" t="str">
        <f>IF(ISNUMBER(AVERAGEIFS(Observed!R$2:R$2369,Observed!$A$2:$A$2369,$A704,Observed!$C$2:$C$2369,$C704)),AVERAGEIFS(Observed!R$2:R$2369,Observed!$A$2:$A$2369,$A704,Observed!$C$2:$C$2369,$C704),"")</f>
        <v/>
      </c>
      <c r="S704" s="41" t="str">
        <f>IF(ISNUMBER(AVERAGEIFS(Observed!S$2:S$2369,Observed!$A$2:$A$2369,$A704,Observed!$C$2:$C$2369,$C704)),AVERAGEIFS(Observed!S$2:S$2369,Observed!$A$2:$A$2369,$A704,Observed!$C$2:$C$2369,$C704),"")</f>
        <v/>
      </c>
      <c r="T704" s="41" t="str">
        <f>IF(ISNUMBER(AVERAGEIFS(Observed!T$2:T$2369,Observed!$A$2:$A$2369,$A704,Observed!$C$2:$C$2369,$C704)),AVERAGEIFS(Observed!T$2:T$2369,Observed!$A$2:$A$2369,$A704,Observed!$C$2:$C$2369,$C704),"")</f>
        <v/>
      </c>
      <c r="U704" s="41" t="str">
        <f>IF(ISNUMBER(AVERAGEIFS(Observed!U$2:U$2369,Observed!$A$2:$A$2369,$A704,Observed!$C$2:$C$2369,$C704)),AVERAGEIFS(Observed!U$2:U$2369,Observed!$A$2:$A$2369,$A704,Observed!$C$2:$C$2369,$C704),"")</f>
        <v/>
      </c>
      <c r="V704" s="40" t="str">
        <f>IF(ISNUMBER(AVERAGEIFS(Observed!V$2:V$2369,Observed!$A$2:$A$2369,$A704,Observed!$C$2:$C$2369,$C704)),AVERAGEIFS(Observed!V$2:V$2369,Observed!$A$2:$A$2369,$A704,Observed!$C$2:$C$2369,$C704),"")</f>
        <v/>
      </c>
      <c r="W704" s="8" t="str">
        <f>IF(ISNUMBER(AVERAGEIFS(Observed!W$2:W$2369,Observed!$A$2:$A$2369,$A704,Observed!$C$2:$C$2369,$C704)),AVERAGEIFS(Observed!W$2:W$2369,Observed!$A$2:$A$2369,$A704,Observed!$C$2:$C$2369,$C704),"")</f>
        <v/>
      </c>
      <c r="X704" s="8" t="str">
        <f>IF(ISNUMBER(AVERAGEIFS(Observed!X$2:X$2369,Observed!$A$2:$A$2369,$A704,Observed!$C$2:$C$2369,$C704)),AVERAGEIFS(Observed!X$2:X$2369,Observed!$A$2:$A$2369,$A704,Observed!$C$2:$C$2369,$C704),"")</f>
        <v/>
      </c>
      <c r="Y704" s="40" t="str">
        <f>IF(ISNUMBER(AVERAGEIFS(Observed!Y$2:Y$2369,Observed!$A$2:$A$2369,$A704,Observed!$C$2:$C$2369,$C704)),AVERAGEIFS(Observed!Y$2:Y$2369,Observed!$A$2:$A$2369,$A704,Observed!$C$2:$C$2369,$C704),"")</f>
        <v/>
      </c>
      <c r="Z704" s="40" t="str">
        <f>IF(ISNUMBER(AVERAGEIFS(Observed!Z$2:Z$2369,Observed!$A$2:$A$2369,$A704,Observed!$C$2:$C$2369,$C704)),AVERAGEIFS(Observed!Z$2:Z$2369,Observed!$A$2:$A$2369,$A704,Observed!$C$2:$C$2369,$C704),"")</f>
        <v/>
      </c>
      <c r="AA704" s="40" t="str">
        <f>IF(ISNUMBER(AVERAGEIFS(Observed!AA$2:AA$2369,Observed!$A$2:$A$2369,$A704,Observed!$C$2:$C$2369,$C704)),AVERAGEIFS(Observed!AA$2:AA$2369,Observed!$A$2:$A$2369,$A704,Observed!$C$2:$C$2369,$C704),"")</f>
        <v/>
      </c>
      <c r="AB704" s="40" t="str">
        <f>IF(ISNUMBER(AVERAGEIFS(Observed!AB$2:AB$2369,Observed!$A$2:$A$2369,$A704,Observed!$C$2:$C$2369,$C704)),AVERAGEIFS(Observed!AB$2:AB$2369,Observed!$A$2:$A$2369,$A704,Observed!$C$2:$C$2369,$C704),"")</f>
        <v/>
      </c>
      <c r="AC704" s="40" t="str">
        <f>IF(ISNUMBER(AVERAGEIFS(Observed!AC$2:AC$2369,Observed!$A$2:$A$2369,$A704,Observed!$C$2:$C$2369,$C704)),AVERAGEIFS(Observed!AC$2:AC$2369,Observed!$A$2:$A$2369,$A704,Observed!$C$2:$C$2369,$C704),"")</f>
        <v/>
      </c>
      <c r="AD704" s="40" t="str">
        <f>IF(ISNUMBER(AVERAGEIFS(Observed!AD$2:AD$2369,Observed!$A$2:$A$2369,$A704,Observed!$C$2:$C$2369,$C704)),AVERAGEIFS(Observed!AD$2:AD$2369,Observed!$A$2:$A$2369,$A704,Observed!$C$2:$C$2369,$C704),"")</f>
        <v/>
      </c>
      <c r="AE704" s="40" t="str">
        <f>IF(ISNUMBER(AVERAGEIFS(Observed!AE$2:AE$2369,Observed!$A$2:$A$2369,$A704,Observed!$C$2:$C$2369,$C704)),AVERAGEIFS(Observed!AE$2:AE$2369,Observed!$A$2:$A$2369,$A704,Observed!$C$2:$C$2369,$C704),"")</f>
        <v/>
      </c>
      <c r="AF704" s="40" t="str">
        <f>IF(ISNUMBER(AVERAGEIFS(Observed!AF$2:AF$2369,Observed!$A$2:$A$2369,$A704,Observed!$C$2:$C$2369,$C704)),AVERAGEIFS(Observed!AF$2:AF$2369,Observed!$A$2:$A$2369,$A704,Observed!$C$2:$C$2369,$C704),"")</f>
        <v/>
      </c>
      <c r="AG704" s="40" t="str">
        <f>IF(ISNUMBER(AVERAGEIFS(Observed!AG$2:AG$2369,Observed!$A$2:$A$2369,$A704,Observed!$C$2:$C$2369,$C704)),AVERAGEIFS(Observed!AG$2:AG$2369,Observed!$A$2:$A$2369,$A704,Observed!$C$2:$C$2369,$C704),"")</f>
        <v/>
      </c>
      <c r="AH704" s="41" t="str">
        <f>IF(ISNUMBER(AVERAGEIFS(Observed!AH$2:AH$2369,Observed!$A$2:$A$2369,$A704,Observed!$C$2:$C$2369,$C704)),AVERAGEIFS(Observed!AH$2:AH$2369,Observed!$A$2:$A$2369,$A704,Observed!$C$2:$C$2369,$C704),"")</f>
        <v/>
      </c>
      <c r="AI704" s="41" t="str">
        <f>IF(ISNUMBER(AVERAGEIFS(Observed!AI$2:AI$2369,Observed!$A$2:$A$2369,$A704,Observed!$C$2:$C$2369,$C704)),AVERAGEIFS(Observed!AI$2:AI$2369,Observed!$A$2:$A$2369,$A704,Observed!$C$2:$C$2369,$C704),"")</f>
        <v/>
      </c>
      <c r="AJ704" s="41" t="str">
        <f>IF(ISNUMBER(AVERAGEIFS(Observed!AJ$2:AJ$2369,Observed!$A$2:$A$2369,$A704,Observed!$C$2:$C$2369,$C704)),AVERAGEIFS(Observed!AJ$2:AJ$2369,Observed!$A$2:$A$2369,$A704,Observed!$C$2:$C$2369,$C704),"")</f>
        <v/>
      </c>
      <c r="AK704" s="40" t="str">
        <f>IF(ISNUMBER(AVERAGEIFS(Observed!AK$2:AK$2369,Observed!$A$2:$A$2369,$A704,Observed!$C$2:$C$2369,$C704)),AVERAGEIFS(Observed!AK$2:AK$2369,Observed!$A$2:$A$2369,$A704,Observed!$C$2:$C$2369,$C704),"")</f>
        <v/>
      </c>
      <c r="AL704" s="41" t="str">
        <f>IF(ISNUMBER(AVERAGEIFS(Observed!AL$2:AL$2369,Observed!$A$2:$A$2369,$A704,Observed!$C$2:$C$2369,$C704)),AVERAGEIFS(Observed!AL$2:AL$2369,Observed!$A$2:$A$2369,$A704,Observed!$C$2:$C$2369,$C704),"")</f>
        <v/>
      </c>
      <c r="AM704" s="40" t="str">
        <f>IF(ISNUMBER(AVERAGEIFS(Observed!AM$2:AM$2369,Observed!$A$2:$A$2369,$A704,Observed!$C$2:$C$2369,$C704)),AVERAGEIFS(Observed!AM$2:AM$2369,Observed!$A$2:$A$2369,$A704,Observed!$C$2:$C$2369,$C704),"")</f>
        <v/>
      </c>
      <c r="AN704" s="40" t="str">
        <f>IF(ISNUMBER(AVERAGEIFS(Observed!AN$2:AN$2369,Observed!$A$2:$A$2369,$A704,Observed!$C$2:$C$2369,$C704)),AVERAGEIFS(Observed!AN$2:AN$2369,Observed!$A$2:$A$2369,$A704,Observed!$C$2:$C$2369,$C704),"")</f>
        <v/>
      </c>
      <c r="AO704" s="40" t="str">
        <f>IF(ISNUMBER(AVERAGEIFS(Observed!AO$2:AO$2369,Observed!$A$2:$A$2369,$A704,Observed!$C$2:$C$2369,$C704)),AVERAGEIFS(Observed!AO$2:AO$2369,Observed!$A$2:$A$2369,$A704,Observed!$C$2:$C$2369,$C704),"")</f>
        <v/>
      </c>
      <c r="AP704" s="41" t="str">
        <f>IF(ISNUMBER(AVERAGEIFS(Observed!AP$2:AP$2369,Observed!$A$2:$A$2369,$A704,Observed!$C$2:$C$2369,$C704)),AVERAGEIFS(Observed!AP$2:AP$2369,Observed!$A$2:$A$2369,$A704,Observed!$C$2:$C$2369,$C704),"")</f>
        <v/>
      </c>
      <c r="AQ704" s="40" t="str">
        <f>IF(ISNUMBER(AVERAGEIFS(Observed!AQ$2:AQ$2369,Observed!$A$2:$A$2369,$A704,Observed!$C$2:$C$2369,$C704)),AVERAGEIFS(Observed!AQ$2:AQ$2369,Observed!$A$2:$A$2369,$A704,Observed!$C$2:$C$2369,$C704),"")</f>
        <v/>
      </c>
      <c r="AR704" s="40" t="str">
        <f>IF(ISNUMBER(AVERAGEIFS(Observed!AR$2:AR$2369,Observed!$A$2:$A$2369,$A704,Observed!$C$2:$C$2369,$C704)),AVERAGEIFS(Observed!AR$2:AR$2369,Observed!$A$2:$A$2369,$A704,Observed!$C$2:$C$2369,$C704),"")</f>
        <v/>
      </c>
      <c r="AS704" s="3">
        <f>COUNTIFS(Observed!$A$2:$A$2369,$A704,Observed!$C$2:$C$2369,$C704)</f>
        <v>3</v>
      </c>
      <c r="AT704" s="3">
        <f t="shared" si="11"/>
        <v>1</v>
      </c>
    </row>
    <row r="705" spans="1:46" x14ac:dyDescent="0.25">
      <c r="A705" t="s">
        <v>67</v>
      </c>
      <c r="B705" t="s">
        <v>68</v>
      </c>
      <c r="C705" s="7">
        <v>42421</v>
      </c>
      <c r="D705" t="s">
        <v>101</v>
      </c>
      <c r="F705">
        <v>200</v>
      </c>
      <c r="J705" t="s">
        <v>97</v>
      </c>
      <c r="K705" t="s">
        <v>58</v>
      </c>
      <c r="L705">
        <v>9</v>
      </c>
      <c r="M705" t="s">
        <v>77</v>
      </c>
      <c r="N705" s="39">
        <f>IF(ISNUMBER(AVERAGEIFS(Observed!N$2:N$2369,Observed!$A$2:$A$2369,$A705,Observed!$C$2:$C$2369,$C705)),AVERAGEIFS(Observed!N$2:N$2369,Observed!$A$2:$A$2369,$A705,Observed!$C$2:$C$2369,$C705),"")</f>
        <v>1502.0666666666668</v>
      </c>
      <c r="O705" s="40">
        <f>IF(ISNUMBER(AVERAGEIFS(Observed!O$2:O$2369,Observed!$A$2:$A$2369,$A705,Observed!$C$2:$C$2369,$C705)),AVERAGEIFS(Observed!O$2:O$2369,Observed!$A$2:$A$2369,$A705,Observed!$C$2:$C$2369,$C705),"")</f>
        <v>150.20666666666668</v>
      </c>
      <c r="P705" s="40" t="str">
        <f>IF(ISNUMBER(AVERAGEIFS(Observed!P$2:P$2369,Observed!$A$2:$A$2369,$A705,Observed!$C$2:$C$2369,$C705)),AVERAGEIFS(Observed!P$2:P$2369,Observed!$A$2:$A$2369,$A705,Observed!$C$2:$C$2369,$C705),"")</f>
        <v/>
      </c>
      <c r="Q705" s="40" t="str">
        <f>IF(ISNUMBER(AVERAGEIFS(Observed!Q$2:Q$2369,Observed!$A$2:$A$2369,$A705,Observed!$C$2:$C$2369,$C705)),AVERAGEIFS(Observed!Q$2:Q$2369,Observed!$A$2:$A$2369,$A705,Observed!$C$2:$C$2369,$C705),"")</f>
        <v/>
      </c>
      <c r="R705" s="40" t="str">
        <f>IF(ISNUMBER(AVERAGEIFS(Observed!R$2:R$2369,Observed!$A$2:$A$2369,$A705,Observed!$C$2:$C$2369,$C705)),AVERAGEIFS(Observed!R$2:R$2369,Observed!$A$2:$A$2369,$A705,Observed!$C$2:$C$2369,$C705),"")</f>
        <v/>
      </c>
      <c r="S705" s="41" t="str">
        <f>IF(ISNUMBER(AVERAGEIFS(Observed!S$2:S$2369,Observed!$A$2:$A$2369,$A705,Observed!$C$2:$C$2369,$C705)),AVERAGEIFS(Observed!S$2:S$2369,Observed!$A$2:$A$2369,$A705,Observed!$C$2:$C$2369,$C705),"")</f>
        <v/>
      </c>
      <c r="T705" s="41" t="str">
        <f>IF(ISNUMBER(AVERAGEIFS(Observed!T$2:T$2369,Observed!$A$2:$A$2369,$A705,Observed!$C$2:$C$2369,$C705)),AVERAGEIFS(Observed!T$2:T$2369,Observed!$A$2:$A$2369,$A705,Observed!$C$2:$C$2369,$C705),"")</f>
        <v/>
      </c>
      <c r="U705" s="41" t="str">
        <f>IF(ISNUMBER(AVERAGEIFS(Observed!U$2:U$2369,Observed!$A$2:$A$2369,$A705,Observed!$C$2:$C$2369,$C705)),AVERAGEIFS(Observed!U$2:U$2369,Observed!$A$2:$A$2369,$A705,Observed!$C$2:$C$2369,$C705),"")</f>
        <v/>
      </c>
      <c r="V705" s="40" t="str">
        <f>IF(ISNUMBER(AVERAGEIFS(Observed!V$2:V$2369,Observed!$A$2:$A$2369,$A705,Observed!$C$2:$C$2369,$C705)),AVERAGEIFS(Observed!V$2:V$2369,Observed!$A$2:$A$2369,$A705,Observed!$C$2:$C$2369,$C705),"")</f>
        <v/>
      </c>
      <c r="W705" s="8" t="str">
        <f>IF(ISNUMBER(AVERAGEIFS(Observed!W$2:W$2369,Observed!$A$2:$A$2369,$A705,Observed!$C$2:$C$2369,$C705)),AVERAGEIFS(Observed!W$2:W$2369,Observed!$A$2:$A$2369,$A705,Observed!$C$2:$C$2369,$C705),"")</f>
        <v/>
      </c>
      <c r="X705" s="8" t="str">
        <f>IF(ISNUMBER(AVERAGEIFS(Observed!X$2:X$2369,Observed!$A$2:$A$2369,$A705,Observed!$C$2:$C$2369,$C705)),AVERAGEIFS(Observed!X$2:X$2369,Observed!$A$2:$A$2369,$A705,Observed!$C$2:$C$2369,$C705),"")</f>
        <v/>
      </c>
      <c r="Y705" s="40" t="str">
        <f>IF(ISNUMBER(AVERAGEIFS(Observed!Y$2:Y$2369,Observed!$A$2:$A$2369,$A705,Observed!$C$2:$C$2369,$C705)),AVERAGEIFS(Observed!Y$2:Y$2369,Observed!$A$2:$A$2369,$A705,Observed!$C$2:$C$2369,$C705),"")</f>
        <v/>
      </c>
      <c r="Z705" s="40" t="str">
        <f>IF(ISNUMBER(AVERAGEIFS(Observed!Z$2:Z$2369,Observed!$A$2:$A$2369,$A705,Observed!$C$2:$C$2369,$C705)),AVERAGEIFS(Observed!Z$2:Z$2369,Observed!$A$2:$A$2369,$A705,Observed!$C$2:$C$2369,$C705),"")</f>
        <v/>
      </c>
      <c r="AA705" s="40" t="str">
        <f>IF(ISNUMBER(AVERAGEIFS(Observed!AA$2:AA$2369,Observed!$A$2:$A$2369,$A705,Observed!$C$2:$C$2369,$C705)),AVERAGEIFS(Observed!AA$2:AA$2369,Observed!$A$2:$A$2369,$A705,Observed!$C$2:$C$2369,$C705),"")</f>
        <v/>
      </c>
      <c r="AB705" s="40" t="str">
        <f>IF(ISNUMBER(AVERAGEIFS(Observed!AB$2:AB$2369,Observed!$A$2:$A$2369,$A705,Observed!$C$2:$C$2369,$C705)),AVERAGEIFS(Observed!AB$2:AB$2369,Observed!$A$2:$A$2369,$A705,Observed!$C$2:$C$2369,$C705),"")</f>
        <v/>
      </c>
      <c r="AC705" s="40" t="str">
        <f>IF(ISNUMBER(AVERAGEIFS(Observed!AC$2:AC$2369,Observed!$A$2:$A$2369,$A705,Observed!$C$2:$C$2369,$C705)),AVERAGEIFS(Observed!AC$2:AC$2369,Observed!$A$2:$A$2369,$A705,Observed!$C$2:$C$2369,$C705),"")</f>
        <v/>
      </c>
      <c r="AD705" s="40" t="str">
        <f>IF(ISNUMBER(AVERAGEIFS(Observed!AD$2:AD$2369,Observed!$A$2:$A$2369,$A705,Observed!$C$2:$C$2369,$C705)),AVERAGEIFS(Observed!AD$2:AD$2369,Observed!$A$2:$A$2369,$A705,Observed!$C$2:$C$2369,$C705),"")</f>
        <v/>
      </c>
      <c r="AE705" s="40" t="str">
        <f>IF(ISNUMBER(AVERAGEIFS(Observed!AE$2:AE$2369,Observed!$A$2:$A$2369,$A705,Observed!$C$2:$C$2369,$C705)),AVERAGEIFS(Observed!AE$2:AE$2369,Observed!$A$2:$A$2369,$A705,Observed!$C$2:$C$2369,$C705),"")</f>
        <v/>
      </c>
      <c r="AF705" s="40" t="str">
        <f>IF(ISNUMBER(AVERAGEIFS(Observed!AF$2:AF$2369,Observed!$A$2:$A$2369,$A705,Observed!$C$2:$C$2369,$C705)),AVERAGEIFS(Observed!AF$2:AF$2369,Observed!$A$2:$A$2369,$A705,Observed!$C$2:$C$2369,$C705),"")</f>
        <v/>
      </c>
      <c r="AG705" s="40" t="str">
        <f>IF(ISNUMBER(AVERAGEIFS(Observed!AG$2:AG$2369,Observed!$A$2:$A$2369,$A705,Observed!$C$2:$C$2369,$C705)),AVERAGEIFS(Observed!AG$2:AG$2369,Observed!$A$2:$A$2369,$A705,Observed!$C$2:$C$2369,$C705),"")</f>
        <v/>
      </c>
      <c r="AH705" s="41" t="str">
        <f>IF(ISNUMBER(AVERAGEIFS(Observed!AH$2:AH$2369,Observed!$A$2:$A$2369,$A705,Observed!$C$2:$C$2369,$C705)),AVERAGEIFS(Observed!AH$2:AH$2369,Observed!$A$2:$A$2369,$A705,Observed!$C$2:$C$2369,$C705),"")</f>
        <v/>
      </c>
      <c r="AI705" s="41" t="str">
        <f>IF(ISNUMBER(AVERAGEIFS(Observed!AI$2:AI$2369,Observed!$A$2:$A$2369,$A705,Observed!$C$2:$C$2369,$C705)),AVERAGEIFS(Observed!AI$2:AI$2369,Observed!$A$2:$A$2369,$A705,Observed!$C$2:$C$2369,$C705),"")</f>
        <v/>
      </c>
      <c r="AJ705" s="41" t="str">
        <f>IF(ISNUMBER(AVERAGEIFS(Observed!AJ$2:AJ$2369,Observed!$A$2:$A$2369,$A705,Observed!$C$2:$C$2369,$C705)),AVERAGEIFS(Observed!AJ$2:AJ$2369,Observed!$A$2:$A$2369,$A705,Observed!$C$2:$C$2369,$C705),"")</f>
        <v/>
      </c>
      <c r="AK705" s="40" t="str">
        <f>IF(ISNUMBER(AVERAGEIFS(Observed!AK$2:AK$2369,Observed!$A$2:$A$2369,$A705,Observed!$C$2:$C$2369,$C705)),AVERAGEIFS(Observed!AK$2:AK$2369,Observed!$A$2:$A$2369,$A705,Observed!$C$2:$C$2369,$C705),"")</f>
        <v/>
      </c>
      <c r="AL705" s="41" t="str">
        <f>IF(ISNUMBER(AVERAGEIFS(Observed!AL$2:AL$2369,Observed!$A$2:$A$2369,$A705,Observed!$C$2:$C$2369,$C705)),AVERAGEIFS(Observed!AL$2:AL$2369,Observed!$A$2:$A$2369,$A705,Observed!$C$2:$C$2369,$C705),"")</f>
        <v/>
      </c>
      <c r="AM705" s="40" t="str">
        <f>IF(ISNUMBER(AVERAGEIFS(Observed!AM$2:AM$2369,Observed!$A$2:$A$2369,$A705,Observed!$C$2:$C$2369,$C705)),AVERAGEIFS(Observed!AM$2:AM$2369,Observed!$A$2:$A$2369,$A705,Observed!$C$2:$C$2369,$C705),"")</f>
        <v/>
      </c>
      <c r="AN705" s="40" t="str">
        <f>IF(ISNUMBER(AVERAGEIFS(Observed!AN$2:AN$2369,Observed!$A$2:$A$2369,$A705,Observed!$C$2:$C$2369,$C705)),AVERAGEIFS(Observed!AN$2:AN$2369,Observed!$A$2:$A$2369,$A705,Observed!$C$2:$C$2369,$C705),"")</f>
        <v/>
      </c>
      <c r="AO705" s="40" t="str">
        <f>IF(ISNUMBER(AVERAGEIFS(Observed!AO$2:AO$2369,Observed!$A$2:$A$2369,$A705,Observed!$C$2:$C$2369,$C705)),AVERAGEIFS(Observed!AO$2:AO$2369,Observed!$A$2:$A$2369,$A705,Observed!$C$2:$C$2369,$C705),"")</f>
        <v/>
      </c>
      <c r="AP705" s="41" t="str">
        <f>IF(ISNUMBER(AVERAGEIFS(Observed!AP$2:AP$2369,Observed!$A$2:$A$2369,$A705,Observed!$C$2:$C$2369,$C705)),AVERAGEIFS(Observed!AP$2:AP$2369,Observed!$A$2:$A$2369,$A705,Observed!$C$2:$C$2369,$C705),"")</f>
        <v/>
      </c>
      <c r="AQ705" s="40" t="str">
        <f>IF(ISNUMBER(AVERAGEIFS(Observed!AQ$2:AQ$2369,Observed!$A$2:$A$2369,$A705,Observed!$C$2:$C$2369,$C705)),AVERAGEIFS(Observed!AQ$2:AQ$2369,Observed!$A$2:$A$2369,$A705,Observed!$C$2:$C$2369,$C705),"")</f>
        <v/>
      </c>
      <c r="AR705" s="40" t="str">
        <f>IF(ISNUMBER(AVERAGEIFS(Observed!AR$2:AR$2369,Observed!$A$2:$A$2369,$A705,Observed!$C$2:$C$2369,$C705)),AVERAGEIFS(Observed!AR$2:AR$2369,Observed!$A$2:$A$2369,$A705,Observed!$C$2:$C$2369,$C705),"")</f>
        <v/>
      </c>
      <c r="AS705" s="3">
        <f>COUNTIFS(Observed!$A$2:$A$2369,$A705,Observed!$C$2:$C$2369,$C705)</f>
        <v>3</v>
      </c>
      <c r="AT705" s="3">
        <f t="shared" si="11"/>
        <v>1</v>
      </c>
    </row>
    <row r="706" spans="1:46" x14ac:dyDescent="0.25">
      <c r="A706" t="s">
        <v>73</v>
      </c>
      <c r="B706" t="s">
        <v>68</v>
      </c>
      <c r="C706" s="7">
        <v>42421</v>
      </c>
      <c r="D706" t="s">
        <v>101</v>
      </c>
      <c r="F706">
        <v>350</v>
      </c>
      <c r="J706" t="s">
        <v>97</v>
      </c>
      <c r="K706" t="s">
        <v>58</v>
      </c>
      <c r="L706">
        <v>9</v>
      </c>
      <c r="M706" t="s">
        <v>77</v>
      </c>
      <c r="N706" s="39">
        <f>IF(ISNUMBER(AVERAGEIFS(Observed!N$2:N$2369,Observed!$A$2:$A$2369,$A706,Observed!$C$2:$C$2369,$C706)),AVERAGEIFS(Observed!N$2:N$2369,Observed!$A$2:$A$2369,$A706,Observed!$C$2:$C$2369,$C706),"")</f>
        <v>1152.3333333333333</v>
      </c>
      <c r="O706" s="40">
        <f>IF(ISNUMBER(AVERAGEIFS(Observed!O$2:O$2369,Observed!$A$2:$A$2369,$A706,Observed!$C$2:$C$2369,$C706)),AVERAGEIFS(Observed!O$2:O$2369,Observed!$A$2:$A$2369,$A706,Observed!$C$2:$C$2369,$C706),"")</f>
        <v>115.23333333333333</v>
      </c>
      <c r="P706" s="40" t="str">
        <f>IF(ISNUMBER(AVERAGEIFS(Observed!P$2:P$2369,Observed!$A$2:$A$2369,$A706,Observed!$C$2:$C$2369,$C706)),AVERAGEIFS(Observed!P$2:P$2369,Observed!$A$2:$A$2369,$A706,Observed!$C$2:$C$2369,$C706),"")</f>
        <v/>
      </c>
      <c r="Q706" s="40" t="str">
        <f>IF(ISNUMBER(AVERAGEIFS(Observed!Q$2:Q$2369,Observed!$A$2:$A$2369,$A706,Observed!$C$2:$C$2369,$C706)),AVERAGEIFS(Observed!Q$2:Q$2369,Observed!$A$2:$A$2369,$A706,Observed!$C$2:$C$2369,$C706),"")</f>
        <v/>
      </c>
      <c r="R706" s="40" t="str">
        <f>IF(ISNUMBER(AVERAGEIFS(Observed!R$2:R$2369,Observed!$A$2:$A$2369,$A706,Observed!$C$2:$C$2369,$C706)),AVERAGEIFS(Observed!R$2:R$2369,Observed!$A$2:$A$2369,$A706,Observed!$C$2:$C$2369,$C706),"")</f>
        <v/>
      </c>
      <c r="S706" s="41" t="str">
        <f>IF(ISNUMBER(AVERAGEIFS(Observed!S$2:S$2369,Observed!$A$2:$A$2369,$A706,Observed!$C$2:$C$2369,$C706)),AVERAGEIFS(Observed!S$2:S$2369,Observed!$A$2:$A$2369,$A706,Observed!$C$2:$C$2369,$C706),"")</f>
        <v/>
      </c>
      <c r="T706" s="41" t="str">
        <f>IF(ISNUMBER(AVERAGEIFS(Observed!T$2:T$2369,Observed!$A$2:$A$2369,$A706,Observed!$C$2:$C$2369,$C706)),AVERAGEIFS(Observed!T$2:T$2369,Observed!$A$2:$A$2369,$A706,Observed!$C$2:$C$2369,$C706),"")</f>
        <v/>
      </c>
      <c r="U706" s="41" t="str">
        <f>IF(ISNUMBER(AVERAGEIFS(Observed!U$2:U$2369,Observed!$A$2:$A$2369,$A706,Observed!$C$2:$C$2369,$C706)),AVERAGEIFS(Observed!U$2:U$2369,Observed!$A$2:$A$2369,$A706,Observed!$C$2:$C$2369,$C706),"")</f>
        <v/>
      </c>
      <c r="V706" s="40" t="str">
        <f>IF(ISNUMBER(AVERAGEIFS(Observed!V$2:V$2369,Observed!$A$2:$A$2369,$A706,Observed!$C$2:$C$2369,$C706)),AVERAGEIFS(Observed!V$2:V$2369,Observed!$A$2:$A$2369,$A706,Observed!$C$2:$C$2369,$C706),"")</f>
        <v/>
      </c>
      <c r="W706" s="8" t="str">
        <f>IF(ISNUMBER(AVERAGEIFS(Observed!W$2:W$2369,Observed!$A$2:$A$2369,$A706,Observed!$C$2:$C$2369,$C706)),AVERAGEIFS(Observed!W$2:W$2369,Observed!$A$2:$A$2369,$A706,Observed!$C$2:$C$2369,$C706),"")</f>
        <v/>
      </c>
      <c r="X706" s="8" t="str">
        <f>IF(ISNUMBER(AVERAGEIFS(Observed!X$2:X$2369,Observed!$A$2:$A$2369,$A706,Observed!$C$2:$C$2369,$C706)),AVERAGEIFS(Observed!X$2:X$2369,Observed!$A$2:$A$2369,$A706,Observed!$C$2:$C$2369,$C706),"")</f>
        <v/>
      </c>
      <c r="Y706" s="40" t="str">
        <f>IF(ISNUMBER(AVERAGEIFS(Observed!Y$2:Y$2369,Observed!$A$2:$A$2369,$A706,Observed!$C$2:$C$2369,$C706)),AVERAGEIFS(Observed!Y$2:Y$2369,Observed!$A$2:$A$2369,$A706,Observed!$C$2:$C$2369,$C706),"")</f>
        <v/>
      </c>
      <c r="Z706" s="40" t="str">
        <f>IF(ISNUMBER(AVERAGEIFS(Observed!Z$2:Z$2369,Observed!$A$2:$A$2369,$A706,Observed!$C$2:$C$2369,$C706)),AVERAGEIFS(Observed!Z$2:Z$2369,Observed!$A$2:$A$2369,$A706,Observed!$C$2:$C$2369,$C706),"")</f>
        <v/>
      </c>
      <c r="AA706" s="40" t="str">
        <f>IF(ISNUMBER(AVERAGEIFS(Observed!AA$2:AA$2369,Observed!$A$2:$A$2369,$A706,Observed!$C$2:$C$2369,$C706)),AVERAGEIFS(Observed!AA$2:AA$2369,Observed!$A$2:$A$2369,$A706,Observed!$C$2:$C$2369,$C706),"")</f>
        <v/>
      </c>
      <c r="AB706" s="40" t="str">
        <f>IF(ISNUMBER(AVERAGEIFS(Observed!AB$2:AB$2369,Observed!$A$2:$A$2369,$A706,Observed!$C$2:$C$2369,$C706)),AVERAGEIFS(Observed!AB$2:AB$2369,Observed!$A$2:$A$2369,$A706,Observed!$C$2:$C$2369,$C706),"")</f>
        <v/>
      </c>
      <c r="AC706" s="40" t="str">
        <f>IF(ISNUMBER(AVERAGEIFS(Observed!AC$2:AC$2369,Observed!$A$2:$A$2369,$A706,Observed!$C$2:$C$2369,$C706)),AVERAGEIFS(Observed!AC$2:AC$2369,Observed!$A$2:$A$2369,$A706,Observed!$C$2:$C$2369,$C706),"")</f>
        <v/>
      </c>
      <c r="AD706" s="40" t="str">
        <f>IF(ISNUMBER(AVERAGEIFS(Observed!AD$2:AD$2369,Observed!$A$2:$A$2369,$A706,Observed!$C$2:$C$2369,$C706)),AVERAGEIFS(Observed!AD$2:AD$2369,Observed!$A$2:$A$2369,$A706,Observed!$C$2:$C$2369,$C706),"")</f>
        <v/>
      </c>
      <c r="AE706" s="40" t="str">
        <f>IF(ISNUMBER(AVERAGEIFS(Observed!AE$2:AE$2369,Observed!$A$2:$A$2369,$A706,Observed!$C$2:$C$2369,$C706)),AVERAGEIFS(Observed!AE$2:AE$2369,Observed!$A$2:$A$2369,$A706,Observed!$C$2:$C$2369,$C706),"")</f>
        <v/>
      </c>
      <c r="AF706" s="40" t="str">
        <f>IF(ISNUMBER(AVERAGEIFS(Observed!AF$2:AF$2369,Observed!$A$2:$A$2369,$A706,Observed!$C$2:$C$2369,$C706)),AVERAGEIFS(Observed!AF$2:AF$2369,Observed!$A$2:$A$2369,$A706,Observed!$C$2:$C$2369,$C706),"")</f>
        <v/>
      </c>
      <c r="AG706" s="40" t="str">
        <f>IF(ISNUMBER(AVERAGEIFS(Observed!AG$2:AG$2369,Observed!$A$2:$A$2369,$A706,Observed!$C$2:$C$2369,$C706)),AVERAGEIFS(Observed!AG$2:AG$2369,Observed!$A$2:$A$2369,$A706,Observed!$C$2:$C$2369,$C706),"")</f>
        <v/>
      </c>
      <c r="AH706" s="41" t="str">
        <f>IF(ISNUMBER(AVERAGEIFS(Observed!AH$2:AH$2369,Observed!$A$2:$A$2369,$A706,Observed!$C$2:$C$2369,$C706)),AVERAGEIFS(Observed!AH$2:AH$2369,Observed!$A$2:$A$2369,$A706,Observed!$C$2:$C$2369,$C706),"")</f>
        <v/>
      </c>
      <c r="AI706" s="41" t="str">
        <f>IF(ISNUMBER(AVERAGEIFS(Observed!AI$2:AI$2369,Observed!$A$2:$A$2369,$A706,Observed!$C$2:$C$2369,$C706)),AVERAGEIFS(Observed!AI$2:AI$2369,Observed!$A$2:$A$2369,$A706,Observed!$C$2:$C$2369,$C706),"")</f>
        <v/>
      </c>
      <c r="AJ706" s="41" t="str">
        <f>IF(ISNUMBER(AVERAGEIFS(Observed!AJ$2:AJ$2369,Observed!$A$2:$A$2369,$A706,Observed!$C$2:$C$2369,$C706)),AVERAGEIFS(Observed!AJ$2:AJ$2369,Observed!$A$2:$A$2369,$A706,Observed!$C$2:$C$2369,$C706),"")</f>
        <v/>
      </c>
      <c r="AK706" s="40" t="str">
        <f>IF(ISNUMBER(AVERAGEIFS(Observed!AK$2:AK$2369,Observed!$A$2:$A$2369,$A706,Observed!$C$2:$C$2369,$C706)),AVERAGEIFS(Observed!AK$2:AK$2369,Observed!$A$2:$A$2369,$A706,Observed!$C$2:$C$2369,$C706),"")</f>
        <v/>
      </c>
      <c r="AL706" s="41" t="str">
        <f>IF(ISNUMBER(AVERAGEIFS(Observed!AL$2:AL$2369,Observed!$A$2:$A$2369,$A706,Observed!$C$2:$C$2369,$C706)),AVERAGEIFS(Observed!AL$2:AL$2369,Observed!$A$2:$A$2369,$A706,Observed!$C$2:$C$2369,$C706),"")</f>
        <v/>
      </c>
      <c r="AM706" s="40" t="str">
        <f>IF(ISNUMBER(AVERAGEIFS(Observed!AM$2:AM$2369,Observed!$A$2:$A$2369,$A706,Observed!$C$2:$C$2369,$C706)),AVERAGEIFS(Observed!AM$2:AM$2369,Observed!$A$2:$A$2369,$A706,Observed!$C$2:$C$2369,$C706),"")</f>
        <v/>
      </c>
      <c r="AN706" s="40" t="str">
        <f>IF(ISNUMBER(AVERAGEIFS(Observed!AN$2:AN$2369,Observed!$A$2:$A$2369,$A706,Observed!$C$2:$C$2369,$C706)),AVERAGEIFS(Observed!AN$2:AN$2369,Observed!$A$2:$A$2369,$A706,Observed!$C$2:$C$2369,$C706),"")</f>
        <v/>
      </c>
      <c r="AO706" s="40" t="str">
        <f>IF(ISNUMBER(AVERAGEIFS(Observed!AO$2:AO$2369,Observed!$A$2:$A$2369,$A706,Observed!$C$2:$C$2369,$C706)),AVERAGEIFS(Observed!AO$2:AO$2369,Observed!$A$2:$A$2369,$A706,Observed!$C$2:$C$2369,$C706),"")</f>
        <v/>
      </c>
      <c r="AP706" s="41" t="str">
        <f>IF(ISNUMBER(AVERAGEIFS(Observed!AP$2:AP$2369,Observed!$A$2:$A$2369,$A706,Observed!$C$2:$C$2369,$C706)),AVERAGEIFS(Observed!AP$2:AP$2369,Observed!$A$2:$A$2369,$A706,Observed!$C$2:$C$2369,$C706),"")</f>
        <v/>
      </c>
      <c r="AQ706" s="40" t="str">
        <f>IF(ISNUMBER(AVERAGEIFS(Observed!AQ$2:AQ$2369,Observed!$A$2:$A$2369,$A706,Observed!$C$2:$C$2369,$C706)),AVERAGEIFS(Observed!AQ$2:AQ$2369,Observed!$A$2:$A$2369,$A706,Observed!$C$2:$C$2369,$C706),"")</f>
        <v/>
      </c>
      <c r="AR706" s="40" t="str">
        <f>IF(ISNUMBER(AVERAGEIFS(Observed!AR$2:AR$2369,Observed!$A$2:$A$2369,$A706,Observed!$C$2:$C$2369,$C706)),AVERAGEIFS(Observed!AR$2:AR$2369,Observed!$A$2:$A$2369,$A706,Observed!$C$2:$C$2369,$C706),"")</f>
        <v/>
      </c>
      <c r="AS706" s="3">
        <f>COUNTIFS(Observed!$A$2:$A$2369,$A706,Observed!$C$2:$C$2369,$C706)</f>
        <v>3</v>
      </c>
      <c r="AT706" s="3">
        <f t="shared" si="11"/>
        <v>1</v>
      </c>
    </row>
    <row r="707" spans="1:46" x14ac:dyDescent="0.25">
      <c r="A707" t="s">
        <v>72</v>
      </c>
      <c r="B707" t="s">
        <v>68</v>
      </c>
      <c r="C707" s="7">
        <v>42421</v>
      </c>
      <c r="D707" t="s">
        <v>101</v>
      </c>
      <c r="F707">
        <v>500</v>
      </c>
      <c r="J707" t="s">
        <v>97</v>
      </c>
      <c r="K707" t="s">
        <v>58</v>
      </c>
      <c r="L707">
        <v>9</v>
      </c>
      <c r="M707" t="s">
        <v>77</v>
      </c>
      <c r="N707" s="39">
        <f>IF(ISNUMBER(AVERAGEIFS(Observed!N$2:N$2369,Observed!$A$2:$A$2369,$A707,Observed!$C$2:$C$2369,$C707)),AVERAGEIFS(Observed!N$2:N$2369,Observed!$A$2:$A$2369,$A707,Observed!$C$2:$C$2369,$C707),"")</f>
        <v>1238.3333333333333</v>
      </c>
      <c r="O707" s="40">
        <f>IF(ISNUMBER(AVERAGEIFS(Observed!O$2:O$2369,Observed!$A$2:$A$2369,$A707,Observed!$C$2:$C$2369,$C707)),AVERAGEIFS(Observed!O$2:O$2369,Observed!$A$2:$A$2369,$A707,Observed!$C$2:$C$2369,$C707),"")</f>
        <v>123.83333333333333</v>
      </c>
      <c r="P707" s="40" t="str">
        <f>IF(ISNUMBER(AVERAGEIFS(Observed!P$2:P$2369,Observed!$A$2:$A$2369,$A707,Observed!$C$2:$C$2369,$C707)),AVERAGEIFS(Observed!P$2:P$2369,Observed!$A$2:$A$2369,$A707,Observed!$C$2:$C$2369,$C707),"")</f>
        <v/>
      </c>
      <c r="Q707" s="40" t="str">
        <f>IF(ISNUMBER(AVERAGEIFS(Observed!Q$2:Q$2369,Observed!$A$2:$A$2369,$A707,Observed!$C$2:$C$2369,$C707)),AVERAGEIFS(Observed!Q$2:Q$2369,Observed!$A$2:$A$2369,$A707,Observed!$C$2:$C$2369,$C707),"")</f>
        <v/>
      </c>
      <c r="R707" s="40" t="str">
        <f>IF(ISNUMBER(AVERAGEIFS(Observed!R$2:R$2369,Observed!$A$2:$A$2369,$A707,Observed!$C$2:$C$2369,$C707)),AVERAGEIFS(Observed!R$2:R$2369,Observed!$A$2:$A$2369,$A707,Observed!$C$2:$C$2369,$C707),"")</f>
        <v/>
      </c>
      <c r="S707" s="41" t="str">
        <f>IF(ISNUMBER(AVERAGEIFS(Observed!S$2:S$2369,Observed!$A$2:$A$2369,$A707,Observed!$C$2:$C$2369,$C707)),AVERAGEIFS(Observed!S$2:S$2369,Observed!$A$2:$A$2369,$A707,Observed!$C$2:$C$2369,$C707),"")</f>
        <v/>
      </c>
      <c r="T707" s="41" t="str">
        <f>IF(ISNUMBER(AVERAGEIFS(Observed!T$2:T$2369,Observed!$A$2:$A$2369,$A707,Observed!$C$2:$C$2369,$C707)),AVERAGEIFS(Observed!T$2:T$2369,Observed!$A$2:$A$2369,$A707,Observed!$C$2:$C$2369,$C707),"")</f>
        <v/>
      </c>
      <c r="U707" s="41" t="str">
        <f>IF(ISNUMBER(AVERAGEIFS(Observed!U$2:U$2369,Observed!$A$2:$A$2369,$A707,Observed!$C$2:$C$2369,$C707)),AVERAGEIFS(Observed!U$2:U$2369,Observed!$A$2:$A$2369,$A707,Observed!$C$2:$C$2369,$C707),"")</f>
        <v/>
      </c>
      <c r="V707" s="40" t="str">
        <f>IF(ISNUMBER(AVERAGEIFS(Observed!V$2:V$2369,Observed!$A$2:$A$2369,$A707,Observed!$C$2:$C$2369,$C707)),AVERAGEIFS(Observed!V$2:V$2369,Observed!$A$2:$A$2369,$A707,Observed!$C$2:$C$2369,$C707),"")</f>
        <v/>
      </c>
      <c r="W707" s="8" t="str">
        <f>IF(ISNUMBER(AVERAGEIFS(Observed!W$2:W$2369,Observed!$A$2:$A$2369,$A707,Observed!$C$2:$C$2369,$C707)),AVERAGEIFS(Observed!W$2:W$2369,Observed!$A$2:$A$2369,$A707,Observed!$C$2:$C$2369,$C707),"")</f>
        <v/>
      </c>
      <c r="X707" s="8" t="str">
        <f>IF(ISNUMBER(AVERAGEIFS(Observed!X$2:X$2369,Observed!$A$2:$A$2369,$A707,Observed!$C$2:$C$2369,$C707)),AVERAGEIFS(Observed!X$2:X$2369,Observed!$A$2:$A$2369,$A707,Observed!$C$2:$C$2369,$C707),"")</f>
        <v/>
      </c>
      <c r="Y707" s="40" t="str">
        <f>IF(ISNUMBER(AVERAGEIFS(Observed!Y$2:Y$2369,Observed!$A$2:$A$2369,$A707,Observed!$C$2:$C$2369,$C707)),AVERAGEIFS(Observed!Y$2:Y$2369,Observed!$A$2:$A$2369,$A707,Observed!$C$2:$C$2369,$C707),"")</f>
        <v/>
      </c>
      <c r="Z707" s="40" t="str">
        <f>IF(ISNUMBER(AVERAGEIFS(Observed!Z$2:Z$2369,Observed!$A$2:$A$2369,$A707,Observed!$C$2:$C$2369,$C707)),AVERAGEIFS(Observed!Z$2:Z$2369,Observed!$A$2:$A$2369,$A707,Observed!$C$2:$C$2369,$C707),"")</f>
        <v/>
      </c>
      <c r="AA707" s="40" t="str">
        <f>IF(ISNUMBER(AVERAGEIFS(Observed!AA$2:AA$2369,Observed!$A$2:$A$2369,$A707,Observed!$C$2:$C$2369,$C707)),AVERAGEIFS(Observed!AA$2:AA$2369,Observed!$A$2:$A$2369,$A707,Observed!$C$2:$C$2369,$C707),"")</f>
        <v/>
      </c>
      <c r="AB707" s="40" t="str">
        <f>IF(ISNUMBER(AVERAGEIFS(Observed!AB$2:AB$2369,Observed!$A$2:$A$2369,$A707,Observed!$C$2:$C$2369,$C707)),AVERAGEIFS(Observed!AB$2:AB$2369,Observed!$A$2:$A$2369,$A707,Observed!$C$2:$C$2369,$C707),"")</f>
        <v/>
      </c>
      <c r="AC707" s="40" t="str">
        <f>IF(ISNUMBER(AVERAGEIFS(Observed!AC$2:AC$2369,Observed!$A$2:$A$2369,$A707,Observed!$C$2:$C$2369,$C707)),AVERAGEIFS(Observed!AC$2:AC$2369,Observed!$A$2:$A$2369,$A707,Observed!$C$2:$C$2369,$C707),"")</f>
        <v/>
      </c>
      <c r="AD707" s="40" t="str">
        <f>IF(ISNUMBER(AVERAGEIFS(Observed!AD$2:AD$2369,Observed!$A$2:$A$2369,$A707,Observed!$C$2:$C$2369,$C707)),AVERAGEIFS(Observed!AD$2:AD$2369,Observed!$A$2:$A$2369,$A707,Observed!$C$2:$C$2369,$C707),"")</f>
        <v/>
      </c>
      <c r="AE707" s="40" t="str">
        <f>IF(ISNUMBER(AVERAGEIFS(Observed!AE$2:AE$2369,Observed!$A$2:$A$2369,$A707,Observed!$C$2:$C$2369,$C707)),AVERAGEIFS(Observed!AE$2:AE$2369,Observed!$A$2:$A$2369,$A707,Observed!$C$2:$C$2369,$C707),"")</f>
        <v/>
      </c>
      <c r="AF707" s="40" t="str">
        <f>IF(ISNUMBER(AVERAGEIFS(Observed!AF$2:AF$2369,Observed!$A$2:$A$2369,$A707,Observed!$C$2:$C$2369,$C707)),AVERAGEIFS(Observed!AF$2:AF$2369,Observed!$A$2:$A$2369,$A707,Observed!$C$2:$C$2369,$C707),"")</f>
        <v/>
      </c>
      <c r="AG707" s="40" t="str">
        <f>IF(ISNUMBER(AVERAGEIFS(Observed!AG$2:AG$2369,Observed!$A$2:$A$2369,$A707,Observed!$C$2:$C$2369,$C707)),AVERAGEIFS(Observed!AG$2:AG$2369,Observed!$A$2:$A$2369,$A707,Observed!$C$2:$C$2369,$C707),"")</f>
        <v/>
      </c>
      <c r="AH707" s="41" t="str">
        <f>IF(ISNUMBER(AVERAGEIFS(Observed!AH$2:AH$2369,Observed!$A$2:$A$2369,$A707,Observed!$C$2:$C$2369,$C707)),AVERAGEIFS(Observed!AH$2:AH$2369,Observed!$A$2:$A$2369,$A707,Observed!$C$2:$C$2369,$C707),"")</f>
        <v/>
      </c>
      <c r="AI707" s="41" t="str">
        <f>IF(ISNUMBER(AVERAGEIFS(Observed!AI$2:AI$2369,Observed!$A$2:$A$2369,$A707,Observed!$C$2:$C$2369,$C707)),AVERAGEIFS(Observed!AI$2:AI$2369,Observed!$A$2:$A$2369,$A707,Observed!$C$2:$C$2369,$C707),"")</f>
        <v/>
      </c>
      <c r="AJ707" s="41" t="str">
        <f>IF(ISNUMBER(AVERAGEIFS(Observed!AJ$2:AJ$2369,Observed!$A$2:$A$2369,$A707,Observed!$C$2:$C$2369,$C707)),AVERAGEIFS(Observed!AJ$2:AJ$2369,Observed!$A$2:$A$2369,$A707,Observed!$C$2:$C$2369,$C707),"")</f>
        <v/>
      </c>
      <c r="AK707" s="40" t="str">
        <f>IF(ISNUMBER(AVERAGEIFS(Observed!AK$2:AK$2369,Observed!$A$2:$A$2369,$A707,Observed!$C$2:$C$2369,$C707)),AVERAGEIFS(Observed!AK$2:AK$2369,Observed!$A$2:$A$2369,$A707,Observed!$C$2:$C$2369,$C707),"")</f>
        <v/>
      </c>
      <c r="AL707" s="41" t="str">
        <f>IF(ISNUMBER(AVERAGEIFS(Observed!AL$2:AL$2369,Observed!$A$2:$A$2369,$A707,Observed!$C$2:$C$2369,$C707)),AVERAGEIFS(Observed!AL$2:AL$2369,Observed!$A$2:$A$2369,$A707,Observed!$C$2:$C$2369,$C707),"")</f>
        <v/>
      </c>
      <c r="AM707" s="40" t="str">
        <f>IF(ISNUMBER(AVERAGEIFS(Observed!AM$2:AM$2369,Observed!$A$2:$A$2369,$A707,Observed!$C$2:$C$2369,$C707)),AVERAGEIFS(Observed!AM$2:AM$2369,Observed!$A$2:$A$2369,$A707,Observed!$C$2:$C$2369,$C707),"")</f>
        <v/>
      </c>
      <c r="AN707" s="40" t="str">
        <f>IF(ISNUMBER(AVERAGEIFS(Observed!AN$2:AN$2369,Observed!$A$2:$A$2369,$A707,Observed!$C$2:$C$2369,$C707)),AVERAGEIFS(Observed!AN$2:AN$2369,Observed!$A$2:$A$2369,$A707,Observed!$C$2:$C$2369,$C707),"")</f>
        <v/>
      </c>
      <c r="AO707" s="40" t="str">
        <f>IF(ISNUMBER(AVERAGEIFS(Observed!AO$2:AO$2369,Observed!$A$2:$A$2369,$A707,Observed!$C$2:$C$2369,$C707)),AVERAGEIFS(Observed!AO$2:AO$2369,Observed!$A$2:$A$2369,$A707,Observed!$C$2:$C$2369,$C707),"")</f>
        <v/>
      </c>
      <c r="AP707" s="41" t="str">
        <f>IF(ISNUMBER(AVERAGEIFS(Observed!AP$2:AP$2369,Observed!$A$2:$A$2369,$A707,Observed!$C$2:$C$2369,$C707)),AVERAGEIFS(Observed!AP$2:AP$2369,Observed!$A$2:$A$2369,$A707,Observed!$C$2:$C$2369,$C707),"")</f>
        <v/>
      </c>
      <c r="AQ707" s="40" t="str">
        <f>IF(ISNUMBER(AVERAGEIFS(Observed!AQ$2:AQ$2369,Observed!$A$2:$A$2369,$A707,Observed!$C$2:$C$2369,$C707)),AVERAGEIFS(Observed!AQ$2:AQ$2369,Observed!$A$2:$A$2369,$A707,Observed!$C$2:$C$2369,$C707),"")</f>
        <v/>
      </c>
      <c r="AR707" s="40" t="str">
        <f>IF(ISNUMBER(AVERAGEIFS(Observed!AR$2:AR$2369,Observed!$A$2:$A$2369,$A707,Observed!$C$2:$C$2369,$C707)),AVERAGEIFS(Observed!AR$2:AR$2369,Observed!$A$2:$A$2369,$A707,Observed!$C$2:$C$2369,$C707),"")</f>
        <v/>
      </c>
      <c r="AS707" s="3">
        <f>COUNTIFS(Observed!$A$2:$A$2369,$A707,Observed!$C$2:$C$2369,$C707)</f>
        <v>3</v>
      </c>
      <c r="AT707" s="3">
        <f t="shared" si="11"/>
        <v>1</v>
      </c>
    </row>
    <row r="708" spans="1:46" x14ac:dyDescent="0.25">
      <c r="A708" t="s">
        <v>69</v>
      </c>
      <c r="B708" t="s">
        <v>68</v>
      </c>
      <c r="C708" s="7">
        <v>42422</v>
      </c>
      <c r="D708" t="s">
        <v>101</v>
      </c>
      <c r="F708">
        <v>0</v>
      </c>
      <c r="J708" t="s">
        <v>97</v>
      </c>
      <c r="K708" t="s">
        <v>58</v>
      </c>
      <c r="L708">
        <v>10</v>
      </c>
      <c r="M708" t="s">
        <v>56</v>
      </c>
      <c r="N708" s="39" t="str">
        <f>IF(ISNUMBER(AVERAGEIFS(Observed!N$2:N$2369,Observed!$A$2:$A$2369,$A708,Observed!$C$2:$C$2369,$C708)),AVERAGEIFS(Observed!N$2:N$2369,Observed!$A$2:$A$2369,$A708,Observed!$C$2:$C$2369,$C708),"")</f>
        <v/>
      </c>
      <c r="O708" s="40" t="str">
        <f>IF(ISNUMBER(AVERAGEIFS(Observed!O$2:O$2369,Observed!$A$2:$A$2369,$A708,Observed!$C$2:$C$2369,$C708)),AVERAGEIFS(Observed!O$2:O$2369,Observed!$A$2:$A$2369,$A708,Observed!$C$2:$C$2369,$C708),"")</f>
        <v/>
      </c>
      <c r="P708" s="40">
        <f>IF(ISNUMBER(AVERAGEIFS(Observed!P$2:P$2369,Observed!$A$2:$A$2369,$A708,Observed!$C$2:$C$2369,$C708)),AVERAGEIFS(Observed!P$2:P$2369,Observed!$A$2:$A$2369,$A708,Observed!$C$2:$C$2369,$C708),"")</f>
        <v>38.136666666666663</v>
      </c>
      <c r="Q708" s="40">
        <f>IF(ISNUMBER(AVERAGEIFS(Observed!Q$2:Q$2369,Observed!$A$2:$A$2369,$A708,Observed!$C$2:$C$2369,$C708)),AVERAGEIFS(Observed!Q$2:Q$2369,Observed!$A$2:$A$2369,$A708,Observed!$C$2:$C$2369,$C708),"")</f>
        <v>38.136666666666663</v>
      </c>
      <c r="R708" s="40">
        <f>IF(ISNUMBER(AVERAGEIFS(Observed!R$2:R$2369,Observed!$A$2:$A$2369,$A708,Observed!$C$2:$C$2369,$C708)),AVERAGEIFS(Observed!R$2:R$2369,Observed!$A$2:$A$2369,$A708,Observed!$C$2:$C$2369,$C708),"")</f>
        <v>356.18666666666667</v>
      </c>
      <c r="S708" s="41" t="str">
        <f>IF(ISNUMBER(AVERAGEIFS(Observed!S$2:S$2369,Observed!$A$2:$A$2369,$A708,Observed!$C$2:$C$2369,$C708)),AVERAGEIFS(Observed!S$2:S$2369,Observed!$A$2:$A$2369,$A708,Observed!$C$2:$C$2369,$C708),"")</f>
        <v/>
      </c>
      <c r="T708" s="41" t="str">
        <f>IF(ISNUMBER(AVERAGEIFS(Observed!T$2:T$2369,Observed!$A$2:$A$2369,$A708,Observed!$C$2:$C$2369,$C708)),AVERAGEIFS(Observed!T$2:T$2369,Observed!$A$2:$A$2369,$A708,Observed!$C$2:$C$2369,$C708),"")</f>
        <v/>
      </c>
      <c r="U708" s="41" t="str">
        <f>IF(ISNUMBER(AVERAGEIFS(Observed!U$2:U$2369,Observed!$A$2:$A$2369,$A708,Observed!$C$2:$C$2369,$C708)),AVERAGEIFS(Observed!U$2:U$2369,Observed!$A$2:$A$2369,$A708,Observed!$C$2:$C$2369,$C708),"")</f>
        <v/>
      </c>
      <c r="V708" s="40" t="str">
        <f>IF(ISNUMBER(AVERAGEIFS(Observed!V$2:V$2369,Observed!$A$2:$A$2369,$A708,Observed!$C$2:$C$2369,$C708)),AVERAGEIFS(Observed!V$2:V$2369,Observed!$A$2:$A$2369,$A708,Observed!$C$2:$C$2369,$C708),"")</f>
        <v/>
      </c>
      <c r="W708" s="8" t="str">
        <f>IF(ISNUMBER(AVERAGEIFS(Observed!W$2:W$2369,Observed!$A$2:$A$2369,$A708,Observed!$C$2:$C$2369,$C708)),AVERAGEIFS(Observed!W$2:W$2369,Observed!$A$2:$A$2369,$A708,Observed!$C$2:$C$2369,$C708),"")</f>
        <v/>
      </c>
      <c r="X708" s="8" t="str">
        <f>IF(ISNUMBER(AVERAGEIFS(Observed!X$2:X$2369,Observed!$A$2:$A$2369,$A708,Observed!$C$2:$C$2369,$C708)),AVERAGEIFS(Observed!X$2:X$2369,Observed!$A$2:$A$2369,$A708,Observed!$C$2:$C$2369,$C708),"")</f>
        <v/>
      </c>
      <c r="Y708" s="40" t="str">
        <f>IF(ISNUMBER(AVERAGEIFS(Observed!Y$2:Y$2369,Observed!$A$2:$A$2369,$A708,Observed!$C$2:$C$2369,$C708)),AVERAGEIFS(Observed!Y$2:Y$2369,Observed!$A$2:$A$2369,$A708,Observed!$C$2:$C$2369,$C708),"")</f>
        <v/>
      </c>
      <c r="Z708" s="40" t="str">
        <f>IF(ISNUMBER(AVERAGEIFS(Observed!Z$2:Z$2369,Observed!$A$2:$A$2369,$A708,Observed!$C$2:$C$2369,$C708)),AVERAGEIFS(Observed!Z$2:Z$2369,Observed!$A$2:$A$2369,$A708,Observed!$C$2:$C$2369,$C708),"")</f>
        <v/>
      </c>
      <c r="AA708" s="40">
        <f>IF(ISNUMBER(AVERAGEIFS(Observed!AA$2:AA$2369,Observed!$A$2:$A$2369,$A708,Observed!$C$2:$C$2369,$C708)),AVERAGEIFS(Observed!AA$2:AA$2369,Observed!$A$2:$A$2369,$A708,Observed!$C$2:$C$2369,$C708),"")</f>
        <v>0.95333333333333348</v>
      </c>
      <c r="AB708" s="40" t="str">
        <f>IF(ISNUMBER(AVERAGEIFS(Observed!AB$2:AB$2369,Observed!$A$2:$A$2369,$A708,Observed!$C$2:$C$2369,$C708)),AVERAGEIFS(Observed!AB$2:AB$2369,Observed!$A$2:$A$2369,$A708,Observed!$C$2:$C$2369,$C708),"")</f>
        <v/>
      </c>
      <c r="AC708" s="40" t="str">
        <f>IF(ISNUMBER(AVERAGEIFS(Observed!AC$2:AC$2369,Observed!$A$2:$A$2369,$A708,Observed!$C$2:$C$2369,$C708)),AVERAGEIFS(Observed!AC$2:AC$2369,Observed!$A$2:$A$2369,$A708,Observed!$C$2:$C$2369,$C708),"")</f>
        <v/>
      </c>
      <c r="AD708" s="40" t="str">
        <f>IF(ISNUMBER(AVERAGEIFS(Observed!AD$2:AD$2369,Observed!$A$2:$A$2369,$A708,Observed!$C$2:$C$2369,$C708)),AVERAGEIFS(Observed!AD$2:AD$2369,Observed!$A$2:$A$2369,$A708,Observed!$C$2:$C$2369,$C708),"")</f>
        <v/>
      </c>
      <c r="AE708" s="40" t="str">
        <f>IF(ISNUMBER(AVERAGEIFS(Observed!AE$2:AE$2369,Observed!$A$2:$A$2369,$A708,Observed!$C$2:$C$2369,$C708)),AVERAGEIFS(Observed!AE$2:AE$2369,Observed!$A$2:$A$2369,$A708,Observed!$C$2:$C$2369,$C708),"")</f>
        <v/>
      </c>
      <c r="AF708" s="40" t="str">
        <f>IF(ISNUMBER(AVERAGEIFS(Observed!AF$2:AF$2369,Observed!$A$2:$A$2369,$A708,Observed!$C$2:$C$2369,$C708)),AVERAGEIFS(Observed!AF$2:AF$2369,Observed!$A$2:$A$2369,$A708,Observed!$C$2:$C$2369,$C708),"")</f>
        <v/>
      </c>
      <c r="AG708" s="40" t="str">
        <f>IF(ISNUMBER(AVERAGEIFS(Observed!AG$2:AG$2369,Observed!$A$2:$A$2369,$A708,Observed!$C$2:$C$2369,$C708)),AVERAGEIFS(Observed!AG$2:AG$2369,Observed!$A$2:$A$2369,$A708,Observed!$C$2:$C$2369,$C708),"")</f>
        <v/>
      </c>
      <c r="AH708" s="41" t="str">
        <f>IF(ISNUMBER(AVERAGEIFS(Observed!AH$2:AH$2369,Observed!$A$2:$A$2369,$A708,Observed!$C$2:$C$2369,$C708)),AVERAGEIFS(Observed!AH$2:AH$2369,Observed!$A$2:$A$2369,$A708,Observed!$C$2:$C$2369,$C708),"")</f>
        <v/>
      </c>
      <c r="AI708" s="41" t="str">
        <f>IF(ISNUMBER(AVERAGEIFS(Observed!AI$2:AI$2369,Observed!$A$2:$A$2369,$A708,Observed!$C$2:$C$2369,$C708)),AVERAGEIFS(Observed!AI$2:AI$2369,Observed!$A$2:$A$2369,$A708,Observed!$C$2:$C$2369,$C708),"")</f>
        <v/>
      </c>
      <c r="AJ708" s="41" t="str">
        <f>IF(ISNUMBER(AVERAGEIFS(Observed!AJ$2:AJ$2369,Observed!$A$2:$A$2369,$A708,Observed!$C$2:$C$2369,$C708)),AVERAGEIFS(Observed!AJ$2:AJ$2369,Observed!$A$2:$A$2369,$A708,Observed!$C$2:$C$2369,$C708),"")</f>
        <v/>
      </c>
      <c r="AK708" s="40" t="str">
        <f>IF(ISNUMBER(AVERAGEIFS(Observed!AK$2:AK$2369,Observed!$A$2:$A$2369,$A708,Observed!$C$2:$C$2369,$C708)),AVERAGEIFS(Observed!AK$2:AK$2369,Observed!$A$2:$A$2369,$A708,Observed!$C$2:$C$2369,$C708),"")</f>
        <v/>
      </c>
      <c r="AL708" s="41" t="str">
        <f>IF(ISNUMBER(AVERAGEIFS(Observed!AL$2:AL$2369,Observed!$A$2:$A$2369,$A708,Observed!$C$2:$C$2369,$C708)),AVERAGEIFS(Observed!AL$2:AL$2369,Observed!$A$2:$A$2369,$A708,Observed!$C$2:$C$2369,$C708),"")</f>
        <v/>
      </c>
      <c r="AM708" s="40" t="str">
        <f>IF(ISNUMBER(AVERAGEIFS(Observed!AM$2:AM$2369,Observed!$A$2:$A$2369,$A708,Observed!$C$2:$C$2369,$C708)),AVERAGEIFS(Observed!AM$2:AM$2369,Observed!$A$2:$A$2369,$A708,Observed!$C$2:$C$2369,$C708),"")</f>
        <v/>
      </c>
      <c r="AN708" s="40" t="str">
        <f>IF(ISNUMBER(AVERAGEIFS(Observed!AN$2:AN$2369,Observed!$A$2:$A$2369,$A708,Observed!$C$2:$C$2369,$C708)),AVERAGEIFS(Observed!AN$2:AN$2369,Observed!$A$2:$A$2369,$A708,Observed!$C$2:$C$2369,$C708),"")</f>
        <v/>
      </c>
      <c r="AO708" s="40" t="str">
        <f>IF(ISNUMBER(AVERAGEIFS(Observed!AO$2:AO$2369,Observed!$A$2:$A$2369,$A708,Observed!$C$2:$C$2369,$C708)),AVERAGEIFS(Observed!AO$2:AO$2369,Observed!$A$2:$A$2369,$A708,Observed!$C$2:$C$2369,$C708),"")</f>
        <v/>
      </c>
      <c r="AP708" s="41" t="str">
        <f>IF(ISNUMBER(AVERAGEIFS(Observed!AP$2:AP$2369,Observed!$A$2:$A$2369,$A708,Observed!$C$2:$C$2369,$C708)),AVERAGEIFS(Observed!AP$2:AP$2369,Observed!$A$2:$A$2369,$A708,Observed!$C$2:$C$2369,$C708),"")</f>
        <v/>
      </c>
      <c r="AQ708" s="40" t="str">
        <f>IF(ISNUMBER(AVERAGEIFS(Observed!AQ$2:AQ$2369,Observed!$A$2:$A$2369,$A708,Observed!$C$2:$C$2369,$C708)),AVERAGEIFS(Observed!AQ$2:AQ$2369,Observed!$A$2:$A$2369,$A708,Observed!$C$2:$C$2369,$C708),"")</f>
        <v/>
      </c>
      <c r="AR708" s="40" t="str">
        <f>IF(ISNUMBER(AVERAGEIFS(Observed!AR$2:AR$2369,Observed!$A$2:$A$2369,$A708,Observed!$C$2:$C$2369,$C708)),AVERAGEIFS(Observed!AR$2:AR$2369,Observed!$A$2:$A$2369,$A708,Observed!$C$2:$C$2369,$C708),"")</f>
        <v/>
      </c>
      <c r="AS708" s="3">
        <f>COUNTIFS(Observed!$A$2:$A$2369,$A708,Observed!$C$2:$C$2369,$C708)</f>
        <v>3</v>
      </c>
      <c r="AT708" s="3">
        <f t="shared" si="11"/>
        <v>4</v>
      </c>
    </row>
    <row r="709" spans="1:46" x14ac:dyDescent="0.25">
      <c r="A709" t="s">
        <v>71</v>
      </c>
      <c r="B709" t="s">
        <v>68</v>
      </c>
      <c r="C709" s="7">
        <v>42422</v>
      </c>
      <c r="D709" t="s">
        <v>101</v>
      </c>
      <c r="F709">
        <v>50</v>
      </c>
      <c r="J709" t="s">
        <v>97</v>
      </c>
      <c r="K709" t="s">
        <v>58</v>
      </c>
      <c r="L709">
        <v>10</v>
      </c>
      <c r="M709" t="s">
        <v>56</v>
      </c>
      <c r="N709" s="39" t="str">
        <f>IF(ISNUMBER(AVERAGEIFS(Observed!N$2:N$2369,Observed!$A$2:$A$2369,$A709,Observed!$C$2:$C$2369,$C709)),AVERAGEIFS(Observed!N$2:N$2369,Observed!$A$2:$A$2369,$A709,Observed!$C$2:$C$2369,$C709),"")</f>
        <v/>
      </c>
      <c r="O709" s="40" t="str">
        <f>IF(ISNUMBER(AVERAGEIFS(Observed!O$2:O$2369,Observed!$A$2:$A$2369,$A709,Observed!$C$2:$C$2369,$C709)),AVERAGEIFS(Observed!O$2:O$2369,Observed!$A$2:$A$2369,$A709,Observed!$C$2:$C$2369,$C709),"")</f>
        <v/>
      </c>
      <c r="P709" s="40">
        <f>IF(ISNUMBER(AVERAGEIFS(Observed!P$2:P$2369,Observed!$A$2:$A$2369,$A709,Observed!$C$2:$C$2369,$C709)),AVERAGEIFS(Observed!P$2:P$2369,Observed!$A$2:$A$2369,$A709,Observed!$C$2:$C$2369,$C709),"")</f>
        <v>80.473333333333329</v>
      </c>
      <c r="Q709" s="40">
        <f>IF(ISNUMBER(AVERAGEIFS(Observed!Q$2:Q$2369,Observed!$A$2:$A$2369,$A709,Observed!$C$2:$C$2369,$C709)),AVERAGEIFS(Observed!Q$2:Q$2369,Observed!$A$2:$A$2369,$A709,Observed!$C$2:$C$2369,$C709),"")</f>
        <v>80.473333333333329</v>
      </c>
      <c r="R709" s="40">
        <f>IF(ISNUMBER(AVERAGEIFS(Observed!R$2:R$2369,Observed!$A$2:$A$2369,$A709,Observed!$C$2:$C$2369,$C709)),AVERAGEIFS(Observed!R$2:R$2369,Observed!$A$2:$A$2369,$A709,Observed!$C$2:$C$2369,$C709),"")</f>
        <v>533.69999999999993</v>
      </c>
      <c r="S709" s="41" t="str">
        <f>IF(ISNUMBER(AVERAGEIFS(Observed!S$2:S$2369,Observed!$A$2:$A$2369,$A709,Observed!$C$2:$C$2369,$C709)),AVERAGEIFS(Observed!S$2:S$2369,Observed!$A$2:$A$2369,$A709,Observed!$C$2:$C$2369,$C709),"")</f>
        <v/>
      </c>
      <c r="T709" s="41" t="str">
        <f>IF(ISNUMBER(AVERAGEIFS(Observed!T$2:T$2369,Observed!$A$2:$A$2369,$A709,Observed!$C$2:$C$2369,$C709)),AVERAGEIFS(Observed!T$2:T$2369,Observed!$A$2:$A$2369,$A709,Observed!$C$2:$C$2369,$C709),"")</f>
        <v/>
      </c>
      <c r="U709" s="41" t="str">
        <f>IF(ISNUMBER(AVERAGEIFS(Observed!U$2:U$2369,Observed!$A$2:$A$2369,$A709,Observed!$C$2:$C$2369,$C709)),AVERAGEIFS(Observed!U$2:U$2369,Observed!$A$2:$A$2369,$A709,Observed!$C$2:$C$2369,$C709),"")</f>
        <v/>
      </c>
      <c r="V709" s="40" t="str">
        <f>IF(ISNUMBER(AVERAGEIFS(Observed!V$2:V$2369,Observed!$A$2:$A$2369,$A709,Observed!$C$2:$C$2369,$C709)),AVERAGEIFS(Observed!V$2:V$2369,Observed!$A$2:$A$2369,$A709,Observed!$C$2:$C$2369,$C709),"")</f>
        <v/>
      </c>
      <c r="W709" s="8" t="str">
        <f>IF(ISNUMBER(AVERAGEIFS(Observed!W$2:W$2369,Observed!$A$2:$A$2369,$A709,Observed!$C$2:$C$2369,$C709)),AVERAGEIFS(Observed!W$2:W$2369,Observed!$A$2:$A$2369,$A709,Observed!$C$2:$C$2369,$C709),"")</f>
        <v/>
      </c>
      <c r="X709" s="8" t="str">
        <f>IF(ISNUMBER(AVERAGEIFS(Observed!X$2:X$2369,Observed!$A$2:$A$2369,$A709,Observed!$C$2:$C$2369,$C709)),AVERAGEIFS(Observed!X$2:X$2369,Observed!$A$2:$A$2369,$A709,Observed!$C$2:$C$2369,$C709),"")</f>
        <v/>
      </c>
      <c r="Y709" s="40" t="str">
        <f>IF(ISNUMBER(AVERAGEIFS(Observed!Y$2:Y$2369,Observed!$A$2:$A$2369,$A709,Observed!$C$2:$C$2369,$C709)),AVERAGEIFS(Observed!Y$2:Y$2369,Observed!$A$2:$A$2369,$A709,Observed!$C$2:$C$2369,$C709),"")</f>
        <v/>
      </c>
      <c r="Z709" s="40" t="str">
        <f>IF(ISNUMBER(AVERAGEIFS(Observed!Z$2:Z$2369,Observed!$A$2:$A$2369,$A709,Observed!$C$2:$C$2369,$C709)),AVERAGEIFS(Observed!Z$2:Z$2369,Observed!$A$2:$A$2369,$A709,Observed!$C$2:$C$2369,$C709),"")</f>
        <v/>
      </c>
      <c r="AA709" s="40">
        <f>IF(ISNUMBER(AVERAGEIFS(Observed!AA$2:AA$2369,Observed!$A$2:$A$2369,$A709,Observed!$C$2:$C$2369,$C709)),AVERAGEIFS(Observed!AA$2:AA$2369,Observed!$A$2:$A$2369,$A709,Observed!$C$2:$C$2369,$C709),"")</f>
        <v>2.0100000000000002</v>
      </c>
      <c r="AB709" s="40" t="str">
        <f>IF(ISNUMBER(AVERAGEIFS(Observed!AB$2:AB$2369,Observed!$A$2:$A$2369,$A709,Observed!$C$2:$C$2369,$C709)),AVERAGEIFS(Observed!AB$2:AB$2369,Observed!$A$2:$A$2369,$A709,Observed!$C$2:$C$2369,$C709),"")</f>
        <v/>
      </c>
      <c r="AC709" s="40" t="str">
        <f>IF(ISNUMBER(AVERAGEIFS(Observed!AC$2:AC$2369,Observed!$A$2:$A$2369,$A709,Observed!$C$2:$C$2369,$C709)),AVERAGEIFS(Observed!AC$2:AC$2369,Observed!$A$2:$A$2369,$A709,Observed!$C$2:$C$2369,$C709),"")</f>
        <v/>
      </c>
      <c r="AD709" s="40" t="str">
        <f>IF(ISNUMBER(AVERAGEIFS(Observed!AD$2:AD$2369,Observed!$A$2:$A$2369,$A709,Observed!$C$2:$C$2369,$C709)),AVERAGEIFS(Observed!AD$2:AD$2369,Observed!$A$2:$A$2369,$A709,Observed!$C$2:$C$2369,$C709),"")</f>
        <v/>
      </c>
      <c r="AE709" s="40" t="str">
        <f>IF(ISNUMBER(AVERAGEIFS(Observed!AE$2:AE$2369,Observed!$A$2:$A$2369,$A709,Observed!$C$2:$C$2369,$C709)),AVERAGEIFS(Observed!AE$2:AE$2369,Observed!$A$2:$A$2369,$A709,Observed!$C$2:$C$2369,$C709),"")</f>
        <v/>
      </c>
      <c r="AF709" s="40" t="str">
        <f>IF(ISNUMBER(AVERAGEIFS(Observed!AF$2:AF$2369,Observed!$A$2:$A$2369,$A709,Observed!$C$2:$C$2369,$C709)),AVERAGEIFS(Observed!AF$2:AF$2369,Observed!$A$2:$A$2369,$A709,Observed!$C$2:$C$2369,$C709),"")</f>
        <v/>
      </c>
      <c r="AG709" s="40" t="str">
        <f>IF(ISNUMBER(AVERAGEIFS(Observed!AG$2:AG$2369,Observed!$A$2:$A$2369,$A709,Observed!$C$2:$C$2369,$C709)),AVERAGEIFS(Observed!AG$2:AG$2369,Observed!$A$2:$A$2369,$A709,Observed!$C$2:$C$2369,$C709),"")</f>
        <v/>
      </c>
      <c r="AH709" s="41" t="str">
        <f>IF(ISNUMBER(AVERAGEIFS(Observed!AH$2:AH$2369,Observed!$A$2:$A$2369,$A709,Observed!$C$2:$C$2369,$C709)),AVERAGEIFS(Observed!AH$2:AH$2369,Observed!$A$2:$A$2369,$A709,Observed!$C$2:$C$2369,$C709),"")</f>
        <v/>
      </c>
      <c r="AI709" s="41" t="str">
        <f>IF(ISNUMBER(AVERAGEIFS(Observed!AI$2:AI$2369,Observed!$A$2:$A$2369,$A709,Observed!$C$2:$C$2369,$C709)),AVERAGEIFS(Observed!AI$2:AI$2369,Observed!$A$2:$A$2369,$A709,Observed!$C$2:$C$2369,$C709),"")</f>
        <v/>
      </c>
      <c r="AJ709" s="41" t="str">
        <f>IF(ISNUMBER(AVERAGEIFS(Observed!AJ$2:AJ$2369,Observed!$A$2:$A$2369,$A709,Observed!$C$2:$C$2369,$C709)),AVERAGEIFS(Observed!AJ$2:AJ$2369,Observed!$A$2:$A$2369,$A709,Observed!$C$2:$C$2369,$C709),"")</f>
        <v/>
      </c>
      <c r="AK709" s="40" t="str">
        <f>IF(ISNUMBER(AVERAGEIFS(Observed!AK$2:AK$2369,Observed!$A$2:$A$2369,$A709,Observed!$C$2:$C$2369,$C709)),AVERAGEIFS(Observed!AK$2:AK$2369,Observed!$A$2:$A$2369,$A709,Observed!$C$2:$C$2369,$C709),"")</f>
        <v/>
      </c>
      <c r="AL709" s="41" t="str">
        <f>IF(ISNUMBER(AVERAGEIFS(Observed!AL$2:AL$2369,Observed!$A$2:$A$2369,$A709,Observed!$C$2:$C$2369,$C709)),AVERAGEIFS(Observed!AL$2:AL$2369,Observed!$A$2:$A$2369,$A709,Observed!$C$2:$C$2369,$C709),"")</f>
        <v/>
      </c>
      <c r="AM709" s="40" t="str">
        <f>IF(ISNUMBER(AVERAGEIFS(Observed!AM$2:AM$2369,Observed!$A$2:$A$2369,$A709,Observed!$C$2:$C$2369,$C709)),AVERAGEIFS(Observed!AM$2:AM$2369,Observed!$A$2:$A$2369,$A709,Observed!$C$2:$C$2369,$C709),"")</f>
        <v/>
      </c>
      <c r="AN709" s="40" t="str">
        <f>IF(ISNUMBER(AVERAGEIFS(Observed!AN$2:AN$2369,Observed!$A$2:$A$2369,$A709,Observed!$C$2:$C$2369,$C709)),AVERAGEIFS(Observed!AN$2:AN$2369,Observed!$A$2:$A$2369,$A709,Observed!$C$2:$C$2369,$C709),"")</f>
        <v/>
      </c>
      <c r="AO709" s="40" t="str">
        <f>IF(ISNUMBER(AVERAGEIFS(Observed!AO$2:AO$2369,Observed!$A$2:$A$2369,$A709,Observed!$C$2:$C$2369,$C709)),AVERAGEIFS(Observed!AO$2:AO$2369,Observed!$A$2:$A$2369,$A709,Observed!$C$2:$C$2369,$C709),"")</f>
        <v/>
      </c>
      <c r="AP709" s="41" t="str">
        <f>IF(ISNUMBER(AVERAGEIFS(Observed!AP$2:AP$2369,Observed!$A$2:$A$2369,$A709,Observed!$C$2:$C$2369,$C709)),AVERAGEIFS(Observed!AP$2:AP$2369,Observed!$A$2:$A$2369,$A709,Observed!$C$2:$C$2369,$C709),"")</f>
        <v/>
      </c>
      <c r="AQ709" s="40" t="str">
        <f>IF(ISNUMBER(AVERAGEIFS(Observed!AQ$2:AQ$2369,Observed!$A$2:$A$2369,$A709,Observed!$C$2:$C$2369,$C709)),AVERAGEIFS(Observed!AQ$2:AQ$2369,Observed!$A$2:$A$2369,$A709,Observed!$C$2:$C$2369,$C709),"")</f>
        <v/>
      </c>
      <c r="AR709" s="40" t="str">
        <f>IF(ISNUMBER(AVERAGEIFS(Observed!AR$2:AR$2369,Observed!$A$2:$A$2369,$A709,Observed!$C$2:$C$2369,$C709)),AVERAGEIFS(Observed!AR$2:AR$2369,Observed!$A$2:$A$2369,$A709,Observed!$C$2:$C$2369,$C709),"")</f>
        <v/>
      </c>
      <c r="AS709" s="3">
        <f>COUNTIFS(Observed!$A$2:$A$2369,$A709,Observed!$C$2:$C$2369,$C709)</f>
        <v>3</v>
      </c>
      <c r="AT709" s="3">
        <f t="shared" si="11"/>
        <v>4</v>
      </c>
    </row>
    <row r="710" spans="1:46" x14ac:dyDescent="0.25">
      <c r="A710" t="s">
        <v>70</v>
      </c>
      <c r="B710" t="s">
        <v>68</v>
      </c>
      <c r="C710" s="7">
        <v>42422</v>
      </c>
      <c r="D710" t="s">
        <v>101</v>
      </c>
      <c r="F710">
        <v>100</v>
      </c>
      <c r="J710" t="s">
        <v>97</v>
      </c>
      <c r="K710" t="s">
        <v>58</v>
      </c>
      <c r="L710">
        <v>10</v>
      </c>
      <c r="M710" t="s">
        <v>56</v>
      </c>
      <c r="N710" s="39" t="str">
        <f>IF(ISNUMBER(AVERAGEIFS(Observed!N$2:N$2369,Observed!$A$2:$A$2369,$A710,Observed!$C$2:$C$2369,$C710)),AVERAGEIFS(Observed!N$2:N$2369,Observed!$A$2:$A$2369,$A710,Observed!$C$2:$C$2369,$C710),"")</f>
        <v/>
      </c>
      <c r="O710" s="40" t="str">
        <f>IF(ISNUMBER(AVERAGEIFS(Observed!O$2:O$2369,Observed!$A$2:$A$2369,$A710,Observed!$C$2:$C$2369,$C710)),AVERAGEIFS(Observed!O$2:O$2369,Observed!$A$2:$A$2369,$A710,Observed!$C$2:$C$2369,$C710),"")</f>
        <v/>
      </c>
      <c r="P710" s="40">
        <f>IF(ISNUMBER(AVERAGEIFS(Observed!P$2:P$2369,Observed!$A$2:$A$2369,$A710,Observed!$C$2:$C$2369,$C710)),AVERAGEIFS(Observed!P$2:P$2369,Observed!$A$2:$A$2369,$A710,Observed!$C$2:$C$2369,$C710),"")</f>
        <v>81.78</v>
      </c>
      <c r="Q710" s="40">
        <f>IF(ISNUMBER(AVERAGEIFS(Observed!Q$2:Q$2369,Observed!$A$2:$A$2369,$A710,Observed!$C$2:$C$2369,$C710)),AVERAGEIFS(Observed!Q$2:Q$2369,Observed!$A$2:$A$2369,$A710,Observed!$C$2:$C$2369,$C710),"")</f>
        <v>81.78</v>
      </c>
      <c r="R710" s="40">
        <f>IF(ISNUMBER(AVERAGEIFS(Observed!R$2:R$2369,Observed!$A$2:$A$2369,$A710,Observed!$C$2:$C$2369,$C710)),AVERAGEIFS(Observed!R$2:R$2369,Observed!$A$2:$A$2369,$A710,Observed!$C$2:$C$2369,$C710),"")</f>
        <v>627.14666666666665</v>
      </c>
      <c r="S710" s="41" t="str">
        <f>IF(ISNUMBER(AVERAGEIFS(Observed!S$2:S$2369,Observed!$A$2:$A$2369,$A710,Observed!$C$2:$C$2369,$C710)),AVERAGEIFS(Observed!S$2:S$2369,Observed!$A$2:$A$2369,$A710,Observed!$C$2:$C$2369,$C710),"")</f>
        <v/>
      </c>
      <c r="T710" s="41" t="str">
        <f>IF(ISNUMBER(AVERAGEIFS(Observed!T$2:T$2369,Observed!$A$2:$A$2369,$A710,Observed!$C$2:$C$2369,$C710)),AVERAGEIFS(Observed!T$2:T$2369,Observed!$A$2:$A$2369,$A710,Observed!$C$2:$C$2369,$C710),"")</f>
        <v/>
      </c>
      <c r="U710" s="41" t="str">
        <f>IF(ISNUMBER(AVERAGEIFS(Observed!U$2:U$2369,Observed!$A$2:$A$2369,$A710,Observed!$C$2:$C$2369,$C710)),AVERAGEIFS(Observed!U$2:U$2369,Observed!$A$2:$A$2369,$A710,Observed!$C$2:$C$2369,$C710),"")</f>
        <v/>
      </c>
      <c r="V710" s="40" t="str">
        <f>IF(ISNUMBER(AVERAGEIFS(Observed!V$2:V$2369,Observed!$A$2:$A$2369,$A710,Observed!$C$2:$C$2369,$C710)),AVERAGEIFS(Observed!V$2:V$2369,Observed!$A$2:$A$2369,$A710,Observed!$C$2:$C$2369,$C710),"")</f>
        <v/>
      </c>
      <c r="W710" s="8" t="str">
        <f>IF(ISNUMBER(AVERAGEIFS(Observed!W$2:W$2369,Observed!$A$2:$A$2369,$A710,Observed!$C$2:$C$2369,$C710)),AVERAGEIFS(Observed!W$2:W$2369,Observed!$A$2:$A$2369,$A710,Observed!$C$2:$C$2369,$C710),"")</f>
        <v/>
      </c>
      <c r="X710" s="8" t="str">
        <f>IF(ISNUMBER(AVERAGEIFS(Observed!X$2:X$2369,Observed!$A$2:$A$2369,$A710,Observed!$C$2:$C$2369,$C710)),AVERAGEIFS(Observed!X$2:X$2369,Observed!$A$2:$A$2369,$A710,Observed!$C$2:$C$2369,$C710),"")</f>
        <v/>
      </c>
      <c r="Y710" s="40" t="str">
        <f>IF(ISNUMBER(AVERAGEIFS(Observed!Y$2:Y$2369,Observed!$A$2:$A$2369,$A710,Observed!$C$2:$C$2369,$C710)),AVERAGEIFS(Observed!Y$2:Y$2369,Observed!$A$2:$A$2369,$A710,Observed!$C$2:$C$2369,$C710),"")</f>
        <v/>
      </c>
      <c r="Z710" s="40" t="str">
        <f>IF(ISNUMBER(AVERAGEIFS(Observed!Z$2:Z$2369,Observed!$A$2:$A$2369,$A710,Observed!$C$2:$C$2369,$C710)),AVERAGEIFS(Observed!Z$2:Z$2369,Observed!$A$2:$A$2369,$A710,Observed!$C$2:$C$2369,$C710),"")</f>
        <v/>
      </c>
      <c r="AA710" s="40">
        <f>IF(ISNUMBER(AVERAGEIFS(Observed!AA$2:AA$2369,Observed!$A$2:$A$2369,$A710,Observed!$C$2:$C$2369,$C710)),AVERAGEIFS(Observed!AA$2:AA$2369,Observed!$A$2:$A$2369,$A710,Observed!$C$2:$C$2369,$C710),"")</f>
        <v>2.0433333333333334</v>
      </c>
      <c r="AB710" s="40" t="str">
        <f>IF(ISNUMBER(AVERAGEIFS(Observed!AB$2:AB$2369,Observed!$A$2:$A$2369,$A710,Observed!$C$2:$C$2369,$C710)),AVERAGEIFS(Observed!AB$2:AB$2369,Observed!$A$2:$A$2369,$A710,Observed!$C$2:$C$2369,$C710),"")</f>
        <v/>
      </c>
      <c r="AC710" s="40" t="str">
        <f>IF(ISNUMBER(AVERAGEIFS(Observed!AC$2:AC$2369,Observed!$A$2:$A$2369,$A710,Observed!$C$2:$C$2369,$C710)),AVERAGEIFS(Observed!AC$2:AC$2369,Observed!$A$2:$A$2369,$A710,Observed!$C$2:$C$2369,$C710),"")</f>
        <v/>
      </c>
      <c r="AD710" s="40" t="str">
        <f>IF(ISNUMBER(AVERAGEIFS(Observed!AD$2:AD$2369,Observed!$A$2:$A$2369,$A710,Observed!$C$2:$C$2369,$C710)),AVERAGEIFS(Observed!AD$2:AD$2369,Observed!$A$2:$A$2369,$A710,Observed!$C$2:$C$2369,$C710),"")</f>
        <v/>
      </c>
      <c r="AE710" s="40" t="str">
        <f>IF(ISNUMBER(AVERAGEIFS(Observed!AE$2:AE$2369,Observed!$A$2:$A$2369,$A710,Observed!$C$2:$C$2369,$C710)),AVERAGEIFS(Observed!AE$2:AE$2369,Observed!$A$2:$A$2369,$A710,Observed!$C$2:$C$2369,$C710),"")</f>
        <v/>
      </c>
      <c r="AF710" s="40" t="str">
        <f>IF(ISNUMBER(AVERAGEIFS(Observed!AF$2:AF$2369,Observed!$A$2:$A$2369,$A710,Observed!$C$2:$C$2369,$C710)),AVERAGEIFS(Observed!AF$2:AF$2369,Observed!$A$2:$A$2369,$A710,Observed!$C$2:$C$2369,$C710),"")</f>
        <v/>
      </c>
      <c r="AG710" s="40" t="str">
        <f>IF(ISNUMBER(AVERAGEIFS(Observed!AG$2:AG$2369,Observed!$A$2:$A$2369,$A710,Observed!$C$2:$C$2369,$C710)),AVERAGEIFS(Observed!AG$2:AG$2369,Observed!$A$2:$A$2369,$A710,Observed!$C$2:$C$2369,$C710),"")</f>
        <v/>
      </c>
      <c r="AH710" s="41" t="str">
        <f>IF(ISNUMBER(AVERAGEIFS(Observed!AH$2:AH$2369,Observed!$A$2:$A$2369,$A710,Observed!$C$2:$C$2369,$C710)),AVERAGEIFS(Observed!AH$2:AH$2369,Observed!$A$2:$A$2369,$A710,Observed!$C$2:$C$2369,$C710),"")</f>
        <v/>
      </c>
      <c r="AI710" s="41" t="str">
        <f>IF(ISNUMBER(AVERAGEIFS(Observed!AI$2:AI$2369,Observed!$A$2:$A$2369,$A710,Observed!$C$2:$C$2369,$C710)),AVERAGEIFS(Observed!AI$2:AI$2369,Observed!$A$2:$A$2369,$A710,Observed!$C$2:$C$2369,$C710),"")</f>
        <v/>
      </c>
      <c r="AJ710" s="41" t="str">
        <f>IF(ISNUMBER(AVERAGEIFS(Observed!AJ$2:AJ$2369,Observed!$A$2:$A$2369,$A710,Observed!$C$2:$C$2369,$C710)),AVERAGEIFS(Observed!AJ$2:AJ$2369,Observed!$A$2:$A$2369,$A710,Observed!$C$2:$C$2369,$C710),"")</f>
        <v/>
      </c>
      <c r="AK710" s="40" t="str">
        <f>IF(ISNUMBER(AVERAGEIFS(Observed!AK$2:AK$2369,Observed!$A$2:$A$2369,$A710,Observed!$C$2:$C$2369,$C710)),AVERAGEIFS(Observed!AK$2:AK$2369,Observed!$A$2:$A$2369,$A710,Observed!$C$2:$C$2369,$C710),"")</f>
        <v/>
      </c>
      <c r="AL710" s="41" t="str">
        <f>IF(ISNUMBER(AVERAGEIFS(Observed!AL$2:AL$2369,Observed!$A$2:$A$2369,$A710,Observed!$C$2:$C$2369,$C710)),AVERAGEIFS(Observed!AL$2:AL$2369,Observed!$A$2:$A$2369,$A710,Observed!$C$2:$C$2369,$C710),"")</f>
        <v/>
      </c>
      <c r="AM710" s="40" t="str">
        <f>IF(ISNUMBER(AVERAGEIFS(Observed!AM$2:AM$2369,Observed!$A$2:$A$2369,$A710,Observed!$C$2:$C$2369,$C710)),AVERAGEIFS(Observed!AM$2:AM$2369,Observed!$A$2:$A$2369,$A710,Observed!$C$2:$C$2369,$C710),"")</f>
        <v/>
      </c>
      <c r="AN710" s="40" t="str">
        <f>IF(ISNUMBER(AVERAGEIFS(Observed!AN$2:AN$2369,Observed!$A$2:$A$2369,$A710,Observed!$C$2:$C$2369,$C710)),AVERAGEIFS(Observed!AN$2:AN$2369,Observed!$A$2:$A$2369,$A710,Observed!$C$2:$C$2369,$C710),"")</f>
        <v/>
      </c>
      <c r="AO710" s="40" t="str">
        <f>IF(ISNUMBER(AVERAGEIFS(Observed!AO$2:AO$2369,Observed!$A$2:$A$2369,$A710,Observed!$C$2:$C$2369,$C710)),AVERAGEIFS(Observed!AO$2:AO$2369,Observed!$A$2:$A$2369,$A710,Observed!$C$2:$C$2369,$C710),"")</f>
        <v/>
      </c>
      <c r="AP710" s="41" t="str">
        <f>IF(ISNUMBER(AVERAGEIFS(Observed!AP$2:AP$2369,Observed!$A$2:$A$2369,$A710,Observed!$C$2:$C$2369,$C710)),AVERAGEIFS(Observed!AP$2:AP$2369,Observed!$A$2:$A$2369,$A710,Observed!$C$2:$C$2369,$C710),"")</f>
        <v/>
      </c>
      <c r="AQ710" s="40" t="str">
        <f>IF(ISNUMBER(AVERAGEIFS(Observed!AQ$2:AQ$2369,Observed!$A$2:$A$2369,$A710,Observed!$C$2:$C$2369,$C710)),AVERAGEIFS(Observed!AQ$2:AQ$2369,Observed!$A$2:$A$2369,$A710,Observed!$C$2:$C$2369,$C710),"")</f>
        <v/>
      </c>
      <c r="AR710" s="40" t="str">
        <f>IF(ISNUMBER(AVERAGEIFS(Observed!AR$2:AR$2369,Observed!$A$2:$A$2369,$A710,Observed!$C$2:$C$2369,$C710)),AVERAGEIFS(Observed!AR$2:AR$2369,Observed!$A$2:$A$2369,$A710,Observed!$C$2:$C$2369,$C710),"")</f>
        <v/>
      </c>
      <c r="AS710" s="3">
        <f>COUNTIFS(Observed!$A$2:$A$2369,$A710,Observed!$C$2:$C$2369,$C710)</f>
        <v>3</v>
      </c>
      <c r="AT710" s="3">
        <f t="shared" si="11"/>
        <v>4</v>
      </c>
    </row>
    <row r="711" spans="1:46" x14ac:dyDescent="0.25">
      <c r="A711" t="s">
        <v>67</v>
      </c>
      <c r="B711" t="s">
        <v>68</v>
      </c>
      <c r="C711" s="7">
        <v>42422</v>
      </c>
      <c r="D711" t="s">
        <v>101</v>
      </c>
      <c r="F711">
        <v>200</v>
      </c>
      <c r="J711" t="s">
        <v>97</v>
      </c>
      <c r="K711" t="s">
        <v>58</v>
      </c>
      <c r="L711">
        <v>10</v>
      </c>
      <c r="M711" t="s">
        <v>56</v>
      </c>
      <c r="N711" s="39" t="str">
        <f>IF(ISNUMBER(AVERAGEIFS(Observed!N$2:N$2369,Observed!$A$2:$A$2369,$A711,Observed!$C$2:$C$2369,$C711)),AVERAGEIFS(Observed!N$2:N$2369,Observed!$A$2:$A$2369,$A711,Observed!$C$2:$C$2369,$C711),"")</f>
        <v/>
      </c>
      <c r="O711" s="40" t="str">
        <f>IF(ISNUMBER(AVERAGEIFS(Observed!O$2:O$2369,Observed!$A$2:$A$2369,$A711,Observed!$C$2:$C$2369,$C711)),AVERAGEIFS(Observed!O$2:O$2369,Observed!$A$2:$A$2369,$A711,Observed!$C$2:$C$2369,$C711),"")</f>
        <v/>
      </c>
      <c r="P711" s="40">
        <f>IF(ISNUMBER(AVERAGEIFS(Observed!P$2:P$2369,Observed!$A$2:$A$2369,$A711,Observed!$C$2:$C$2369,$C711)),AVERAGEIFS(Observed!P$2:P$2369,Observed!$A$2:$A$2369,$A711,Observed!$C$2:$C$2369,$C711),"")</f>
        <v>103.83</v>
      </c>
      <c r="Q711" s="40">
        <f>IF(ISNUMBER(AVERAGEIFS(Observed!Q$2:Q$2369,Observed!$A$2:$A$2369,$A711,Observed!$C$2:$C$2369,$C711)),AVERAGEIFS(Observed!Q$2:Q$2369,Observed!$A$2:$A$2369,$A711,Observed!$C$2:$C$2369,$C711),"")</f>
        <v>103.83</v>
      </c>
      <c r="R711" s="40">
        <f>IF(ISNUMBER(AVERAGEIFS(Observed!R$2:R$2369,Observed!$A$2:$A$2369,$A711,Observed!$C$2:$C$2369,$C711)),AVERAGEIFS(Observed!R$2:R$2369,Observed!$A$2:$A$2369,$A711,Observed!$C$2:$C$2369,$C711),"")</f>
        <v>833.59666666666669</v>
      </c>
      <c r="S711" s="41" t="str">
        <f>IF(ISNUMBER(AVERAGEIFS(Observed!S$2:S$2369,Observed!$A$2:$A$2369,$A711,Observed!$C$2:$C$2369,$C711)),AVERAGEIFS(Observed!S$2:S$2369,Observed!$A$2:$A$2369,$A711,Observed!$C$2:$C$2369,$C711),"")</f>
        <v/>
      </c>
      <c r="T711" s="41" t="str">
        <f>IF(ISNUMBER(AVERAGEIFS(Observed!T$2:T$2369,Observed!$A$2:$A$2369,$A711,Observed!$C$2:$C$2369,$C711)),AVERAGEIFS(Observed!T$2:T$2369,Observed!$A$2:$A$2369,$A711,Observed!$C$2:$C$2369,$C711),"")</f>
        <v/>
      </c>
      <c r="U711" s="41" t="str">
        <f>IF(ISNUMBER(AVERAGEIFS(Observed!U$2:U$2369,Observed!$A$2:$A$2369,$A711,Observed!$C$2:$C$2369,$C711)),AVERAGEIFS(Observed!U$2:U$2369,Observed!$A$2:$A$2369,$A711,Observed!$C$2:$C$2369,$C711),"")</f>
        <v/>
      </c>
      <c r="V711" s="40" t="str">
        <f>IF(ISNUMBER(AVERAGEIFS(Observed!V$2:V$2369,Observed!$A$2:$A$2369,$A711,Observed!$C$2:$C$2369,$C711)),AVERAGEIFS(Observed!V$2:V$2369,Observed!$A$2:$A$2369,$A711,Observed!$C$2:$C$2369,$C711),"")</f>
        <v/>
      </c>
      <c r="W711" s="8" t="str">
        <f>IF(ISNUMBER(AVERAGEIFS(Observed!W$2:W$2369,Observed!$A$2:$A$2369,$A711,Observed!$C$2:$C$2369,$C711)),AVERAGEIFS(Observed!W$2:W$2369,Observed!$A$2:$A$2369,$A711,Observed!$C$2:$C$2369,$C711),"")</f>
        <v/>
      </c>
      <c r="X711" s="8" t="str">
        <f>IF(ISNUMBER(AVERAGEIFS(Observed!X$2:X$2369,Observed!$A$2:$A$2369,$A711,Observed!$C$2:$C$2369,$C711)),AVERAGEIFS(Observed!X$2:X$2369,Observed!$A$2:$A$2369,$A711,Observed!$C$2:$C$2369,$C711),"")</f>
        <v/>
      </c>
      <c r="Y711" s="40" t="str">
        <f>IF(ISNUMBER(AVERAGEIFS(Observed!Y$2:Y$2369,Observed!$A$2:$A$2369,$A711,Observed!$C$2:$C$2369,$C711)),AVERAGEIFS(Observed!Y$2:Y$2369,Observed!$A$2:$A$2369,$A711,Observed!$C$2:$C$2369,$C711),"")</f>
        <v/>
      </c>
      <c r="Z711" s="40" t="str">
        <f>IF(ISNUMBER(AVERAGEIFS(Observed!Z$2:Z$2369,Observed!$A$2:$A$2369,$A711,Observed!$C$2:$C$2369,$C711)),AVERAGEIFS(Observed!Z$2:Z$2369,Observed!$A$2:$A$2369,$A711,Observed!$C$2:$C$2369,$C711),"")</f>
        <v/>
      </c>
      <c r="AA711" s="40">
        <f>IF(ISNUMBER(AVERAGEIFS(Observed!AA$2:AA$2369,Observed!$A$2:$A$2369,$A711,Observed!$C$2:$C$2369,$C711)),AVERAGEIFS(Observed!AA$2:AA$2369,Observed!$A$2:$A$2369,$A711,Observed!$C$2:$C$2369,$C711),"")</f>
        <v>2.5966666666666662</v>
      </c>
      <c r="AB711" s="40" t="str">
        <f>IF(ISNUMBER(AVERAGEIFS(Observed!AB$2:AB$2369,Observed!$A$2:$A$2369,$A711,Observed!$C$2:$C$2369,$C711)),AVERAGEIFS(Observed!AB$2:AB$2369,Observed!$A$2:$A$2369,$A711,Observed!$C$2:$C$2369,$C711),"")</f>
        <v/>
      </c>
      <c r="AC711" s="40" t="str">
        <f>IF(ISNUMBER(AVERAGEIFS(Observed!AC$2:AC$2369,Observed!$A$2:$A$2369,$A711,Observed!$C$2:$C$2369,$C711)),AVERAGEIFS(Observed!AC$2:AC$2369,Observed!$A$2:$A$2369,$A711,Observed!$C$2:$C$2369,$C711),"")</f>
        <v/>
      </c>
      <c r="AD711" s="40" t="str">
        <f>IF(ISNUMBER(AVERAGEIFS(Observed!AD$2:AD$2369,Observed!$A$2:$A$2369,$A711,Observed!$C$2:$C$2369,$C711)),AVERAGEIFS(Observed!AD$2:AD$2369,Observed!$A$2:$A$2369,$A711,Observed!$C$2:$C$2369,$C711),"")</f>
        <v/>
      </c>
      <c r="AE711" s="40" t="str">
        <f>IF(ISNUMBER(AVERAGEIFS(Observed!AE$2:AE$2369,Observed!$A$2:$A$2369,$A711,Observed!$C$2:$C$2369,$C711)),AVERAGEIFS(Observed!AE$2:AE$2369,Observed!$A$2:$A$2369,$A711,Observed!$C$2:$C$2369,$C711),"")</f>
        <v/>
      </c>
      <c r="AF711" s="40" t="str">
        <f>IF(ISNUMBER(AVERAGEIFS(Observed!AF$2:AF$2369,Observed!$A$2:$A$2369,$A711,Observed!$C$2:$C$2369,$C711)),AVERAGEIFS(Observed!AF$2:AF$2369,Observed!$A$2:$A$2369,$A711,Observed!$C$2:$C$2369,$C711),"")</f>
        <v/>
      </c>
      <c r="AG711" s="40" t="str">
        <f>IF(ISNUMBER(AVERAGEIFS(Observed!AG$2:AG$2369,Observed!$A$2:$A$2369,$A711,Observed!$C$2:$C$2369,$C711)),AVERAGEIFS(Observed!AG$2:AG$2369,Observed!$A$2:$A$2369,$A711,Observed!$C$2:$C$2369,$C711),"")</f>
        <v/>
      </c>
      <c r="AH711" s="41" t="str">
        <f>IF(ISNUMBER(AVERAGEIFS(Observed!AH$2:AH$2369,Observed!$A$2:$A$2369,$A711,Observed!$C$2:$C$2369,$C711)),AVERAGEIFS(Observed!AH$2:AH$2369,Observed!$A$2:$A$2369,$A711,Observed!$C$2:$C$2369,$C711),"")</f>
        <v/>
      </c>
      <c r="AI711" s="41" t="str">
        <f>IF(ISNUMBER(AVERAGEIFS(Observed!AI$2:AI$2369,Observed!$A$2:$A$2369,$A711,Observed!$C$2:$C$2369,$C711)),AVERAGEIFS(Observed!AI$2:AI$2369,Observed!$A$2:$A$2369,$A711,Observed!$C$2:$C$2369,$C711),"")</f>
        <v/>
      </c>
      <c r="AJ711" s="41" t="str">
        <f>IF(ISNUMBER(AVERAGEIFS(Observed!AJ$2:AJ$2369,Observed!$A$2:$A$2369,$A711,Observed!$C$2:$C$2369,$C711)),AVERAGEIFS(Observed!AJ$2:AJ$2369,Observed!$A$2:$A$2369,$A711,Observed!$C$2:$C$2369,$C711),"")</f>
        <v/>
      </c>
      <c r="AK711" s="40" t="str">
        <f>IF(ISNUMBER(AVERAGEIFS(Observed!AK$2:AK$2369,Observed!$A$2:$A$2369,$A711,Observed!$C$2:$C$2369,$C711)),AVERAGEIFS(Observed!AK$2:AK$2369,Observed!$A$2:$A$2369,$A711,Observed!$C$2:$C$2369,$C711),"")</f>
        <v/>
      </c>
      <c r="AL711" s="41" t="str">
        <f>IF(ISNUMBER(AVERAGEIFS(Observed!AL$2:AL$2369,Observed!$A$2:$A$2369,$A711,Observed!$C$2:$C$2369,$C711)),AVERAGEIFS(Observed!AL$2:AL$2369,Observed!$A$2:$A$2369,$A711,Observed!$C$2:$C$2369,$C711),"")</f>
        <v/>
      </c>
      <c r="AM711" s="40" t="str">
        <f>IF(ISNUMBER(AVERAGEIFS(Observed!AM$2:AM$2369,Observed!$A$2:$A$2369,$A711,Observed!$C$2:$C$2369,$C711)),AVERAGEIFS(Observed!AM$2:AM$2369,Observed!$A$2:$A$2369,$A711,Observed!$C$2:$C$2369,$C711),"")</f>
        <v/>
      </c>
      <c r="AN711" s="40" t="str">
        <f>IF(ISNUMBER(AVERAGEIFS(Observed!AN$2:AN$2369,Observed!$A$2:$A$2369,$A711,Observed!$C$2:$C$2369,$C711)),AVERAGEIFS(Observed!AN$2:AN$2369,Observed!$A$2:$A$2369,$A711,Observed!$C$2:$C$2369,$C711),"")</f>
        <v/>
      </c>
      <c r="AO711" s="40" t="str">
        <f>IF(ISNUMBER(AVERAGEIFS(Observed!AO$2:AO$2369,Observed!$A$2:$A$2369,$A711,Observed!$C$2:$C$2369,$C711)),AVERAGEIFS(Observed!AO$2:AO$2369,Observed!$A$2:$A$2369,$A711,Observed!$C$2:$C$2369,$C711),"")</f>
        <v/>
      </c>
      <c r="AP711" s="41" t="str">
        <f>IF(ISNUMBER(AVERAGEIFS(Observed!AP$2:AP$2369,Observed!$A$2:$A$2369,$A711,Observed!$C$2:$C$2369,$C711)),AVERAGEIFS(Observed!AP$2:AP$2369,Observed!$A$2:$A$2369,$A711,Observed!$C$2:$C$2369,$C711),"")</f>
        <v/>
      </c>
      <c r="AQ711" s="40" t="str">
        <f>IF(ISNUMBER(AVERAGEIFS(Observed!AQ$2:AQ$2369,Observed!$A$2:$A$2369,$A711,Observed!$C$2:$C$2369,$C711)),AVERAGEIFS(Observed!AQ$2:AQ$2369,Observed!$A$2:$A$2369,$A711,Observed!$C$2:$C$2369,$C711),"")</f>
        <v/>
      </c>
      <c r="AR711" s="40" t="str">
        <f>IF(ISNUMBER(AVERAGEIFS(Observed!AR$2:AR$2369,Observed!$A$2:$A$2369,$A711,Observed!$C$2:$C$2369,$C711)),AVERAGEIFS(Observed!AR$2:AR$2369,Observed!$A$2:$A$2369,$A711,Observed!$C$2:$C$2369,$C711),"")</f>
        <v/>
      </c>
      <c r="AS711" s="3">
        <f>COUNTIFS(Observed!$A$2:$A$2369,$A711,Observed!$C$2:$C$2369,$C711)</f>
        <v>3</v>
      </c>
      <c r="AT711" s="3">
        <f t="shared" si="11"/>
        <v>4</v>
      </c>
    </row>
    <row r="712" spans="1:46" x14ac:dyDescent="0.25">
      <c r="A712" t="s">
        <v>73</v>
      </c>
      <c r="B712" t="s">
        <v>68</v>
      </c>
      <c r="C712" s="7">
        <v>42422</v>
      </c>
      <c r="D712" t="s">
        <v>101</v>
      </c>
      <c r="F712">
        <v>350</v>
      </c>
      <c r="J712" t="s">
        <v>97</v>
      </c>
      <c r="K712" t="s">
        <v>58</v>
      </c>
      <c r="L712">
        <v>10</v>
      </c>
      <c r="M712" t="s">
        <v>56</v>
      </c>
      <c r="N712" s="39" t="str">
        <f>IF(ISNUMBER(AVERAGEIFS(Observed!N$2:N$2369,Observed!$A$2:$A$2369,$A712,Observed!$C$2:$C$2369,$C712)),AVERAGEIFS(Observed!N$2:N$2369,Observed!$A$2:$A$2369,$A712,Observed!$C$2:$C$2369,$C712),"")</f>
        <v/>
      </c>
      <c r="O712" s="40" t="str">
        <f>IF(ISNUMBER(AVERAGEIFS(Observed!O$2:O$2369,Observed!$A$2:$A$2369,$A712,Observed!$C$2:$C$2369,$C712)),AVERAGEIFS(Observed!O$2:O$2369,Observed!$A$2:$A$2369,$A712,Observed!$C$2:$C$2369,$C712),"")</f>
        <v/>
      </c>
      <c r="P712" s="40">
        <f>IF(ISNUMBER(AVERAGEIFS(Observed!P$2:P$2369,Observed!$A$2:$A$2369,$A712,Observed!$C$2:$C$2369,$C712)),AVERAGEIFS(Observed!P$2:P$2369,Observed!$A$2:$A$2369,$A712,Observed!$C$2:$C$2369,$C712),"")</f>
        <v>63.276666666666664</v>
      </c>
      <c r="Q712" s="40">
        <f>IF(ISNUMBER(AVERAGEIFS(Observed!Q$2:Q$2369,Observed!$A$2:$A$2369,$A712,Observed!$C$2:$C$2369,$C712)),AVERAGEIFS(Observed!Q$2:Q$2369,Observed!$A$2:$A$2369,$A712,Observed!$C$2:$C$2369,$C712),"")</f>
        <v>63.276666666666664</v>
      </c>
      <c r="R712" s="40">
        <f>IF(ISNUMBER(AVERAGEIFS(Observed!R$2:R$2369,Observed!$A$2:$A$2369,$A712,Observed!$C$2:$C$2369,$C712)),AVERAGEIFS(Observed!R$2:R$2369,Observed!$A$2:$A$2369,$A712,Observed!$C$2:$C$2369,$C712),"")</f>
        <v>1002.1533333333333</v>
      </c>
      <c r="S712" s="41" t="str">
        <f>IF(ISNUMBER(AVERAGEIFS(Observed!S$2:S$2369,Observed!$A$2:$A$2369,$A712,Observed!$C$2:$C$2369,$C712)),AVERAGEIFS(Observed!S$2:S$2369,Observed!$A$2:$A$2369,$A712,Observed!$C$2:$C$2369,$C712),"")</f>
        <v/>
      </c>
      <c r="T712" s="41" t="str">
        <f>IF(ISNUMBER(AVERAGEIFS(Observed!T$2:T$2369,Observed!$A$2:$A$2369,$A712,Observed!$C$2:$C$2369,$C712)),AVERAGEIFS(Observed!T$2:T$2369,Observed!$A$2:$A$2369,$A712,Observed!$C$2:$C$2369,$C712),"")</f>
        <v/>
      </c>
      <c r="U712" s="41" t="str">
        <f>IF(ISNUMBER(AVERAGEIFS(Observed!U$2:U$2369,Observed!$A$2:$A$2369,$A712,Observed!$C$2:$C$2369,$C712)),AVERAGEIFS(Observed!U$2:U$2369,Observed!$A$2:$A$2369,$A712,Observed!$C$2:$C$2369,$C712),"")</f>
        <v/>
      </c>
      <c r="V712" s="40" t="str">
        <f>IF(ISNUMBER(AVERAGEIFS(Observed!V$2:V$2369,Observed!$A$2:$A$2369,$A712,Observed!$C$2:$C$2369,$C712)),AVERAGEIFS(Observed!V$2:V$2369,Observed!$A$2:$A$2369,$A712,Observed!$C$2:$C$2369,$C712),"")</f>
        <v/>
      </c>
      <c r="W712" s="8" t="str">
        <f>IF(ISNUMBER(AVERAGEIFS(Observed!W$2:W$2369,Observed!$A$2:$A$2369,$A712,Observed!$C$2:$C$2369,$C712)),AVERAGEIFS(Observed!W$2:W$2369,Observed!$A$2:$A$2369,$A712,Observed!$C$2:$C$2369,$C712),"")</f>
        <v/>
      </c>
      <c r="X712" s="8" t="str">
        <f>IF(ISNUMBER(AVERAGEIFS(Observed!X$2:X$2369,Observed!$A$2:$A$2369,$A712,Observed!$C$2:$C$2369,$C712)),AVERAGEIFS(Observed!X$2:X$2369,Observed!$A$2:$A$2369,$A712,Observed!$C$2:$C$2369,$C712),"")</f>
        <v/>
      </c>
      <c r="Y712" s="40" t="str">
        <f>IF(ISNUMBER(AVERAGEIFS(Observed!Y$2:Y$2369,Observed!$A$2:$A$2369,$A712,Observed!$C$2:$C$2369,$C712)),AVERAGEIFS(Observed!Y$2:Y$2369,Observed!$A$2:$A$2369,$A712,Observed!$C$2:$C$2369,$C712),"")</f>
        <v/>
      </c>
      <c r="Z712" s="40" t="str">
        <f>IF(ISNUMBER(AVERAGEIFS(Observed!Z$2:Z$2369,Observed!$A$2:$A$2369,$A712,Observed!$C$2:$C$2369,$C712)),AVERAGEIFS(Observed!Z$2:Z$2369,Observed!$A$2:$A$2369,$A712,Observed!$C$2:$C$2369,$C712),"")</f>
        <v/>
      </c>
      <c r="AA712" s="40">
        <f>IF(ISNUMBER(AVERAGEIFS(Observed!AA$2:AA$2369,Observed!$A$2:$A$2369,$A712,Observed!$C$2:$C$2369,$C712)),AVERAGEIFS(Observed!AA$2:AA$2369,Observed!$A$2:$A$2369,$A712,Observed!$C$2:$C$2369,$C712),"")</f>
        <v>1.5833333333333333</v>
      </c>
      <c r="AB712" s="40" t="str">
        <f>IF(ISNUMBER(AVERAGEIFS(Observed!AB$2:AB$2369,Observed!$A$2:$A$2369,$A712,Observed!$C$2:$C$2369,$C712)),AVERAGEIFS(Observed!AB$2:AB$2369,Observed!$A$2:$A$2369,$A712,Observed!$C$2:$C$2369,$C712),"")</f>
        <v/>
      </c>
      <c r="AC712" s="40" t="str">
        <f>IF(ISNUMBER(AVERAGEIFS(Observed!AC$2:AC$2369,Observed!$A$2:$A$2369,$A712,Observed!$C$2:$C$2369,$C712)),AVERAGEIFS(Observed!AC$2:AC$2369,Observed!$A$2:$A$2369,$A712,Observed!$C$2:$C$2369,$C712),"")</f>
        <v/>
      </c>
      <c r="AD712" s="40" t="str">
        <f>IF(ISNUMBER(AVERAGEIFS(Observed!AD$2:AD$2369,Observed!$A$2:$A$2369,$A712,Observed!$C$2:$C$2369,$C712)),AVERAGEIFS(Observed!AD$2:AD$2369,Observed!$A$2:$A$2369,$A712,Observed!$C$2:$C$2369,$C712),"")</f>
        <v/>
      </c>
      <c r="AE712" s="40" t="str">
        <f>IF(ISNUMBER(AVERAGEIFS(Observed!AE$2:AE$2369,Observed!$A$2:$A$2369,$A712,Observed!$C$2:$C$2369,$C712)),AVERAGEIFS(Observed!AE$2:AE$2369,Observed!$A$2:$A$2369,$A712,Observed!$C$2:$C$2369,$C712),"")</f>
        <v/>
      </c>
      <c r="AF712" s="40" t="str">
        <f>IF(ISNUMBER(AVERAGEIFS(Observed!AF$2:AF$2369,Observed!$A$2:$A$2369,$A712,Observed!$C$2:$C$2369,$C712)),AVERAGEIFS(Observed!AF$2:AF$2369,Observed!$A$2:$A$2369,$A712,Observed!$C$2:$C$2369,$C712),"")</f>
        <v/>
      </c>
      <c r="AG712" s="40" t="str">
        <f>IF(ISNUMBER(AVERAGEIFS(Observed!AG$2:AG$2369,Observed!$A$2:$A$2369,$A712,Observed!$C$2:$C$2369,$C712)),AVERAGEIFS(Observed!AG$2:AG$2369,Observed!$A$2:$A$2369,$A712,Observed!$C$2:$C$2369,$C712),"")</f>
        <v/>
      </c>
      <c r="AH712" s="41" t="str">
        <f>IF(ISNUMBER(AVERAGEIFS(Observed!AH$2:AH$2369,Observed!$A$2:$A$2369,$A712,Observed!$C$2:$C$2369,$C712)),AVERAGEIFS(Observed!AH$2:AH$2369,Observed!$A$2:$A$2369,$A712,Observed!$C$2:$C$2369,$C712),"")</f>
        <v/>
      </c>
      <c r="AI712" s="41" t="str">
        <f>IF(ISNUMBER(AVERAGEIFS(Observed!AI$2:AI$2369,Observed!$A$2:$A$2369,$A712,Observed!$C$2:$C$2369,$C712)),AVERAGEIFS(Observed!AI$2:AI$2369,Observed!$A$2:$A$2369,$A712,Observed!$C$2:$C$2369,$C712),"")</f>
        <v/>
      </c>
      <c r="AJ712" s="41" t="str">
        <f>IF(ISNUMBER(AVERAGEIFS(Observed!AJ$2:AJ$2369,Observed!$A$2:$A$2369,$A712,Observed!$C$2:$C$2369,$C712)),AVERAGEIFS(Observed!AJ$2:AJ$2369,Observed!$A$2:$A$2369,$A712,Observed!$C$2:$C$2369,$C712),"")</f>
        <v/>
      </c>
      <c r="AK712" s="40" t="str">
        <f>IF(ISNUMBER(AVERAGEIFS(Observed!AK$2:AK$2369,Observed!$A$2:$A$2369,$A712,Observed!$C$2:$C$2369,$C712)),AVERAGEIFS(Observed!AK$2:AK$2369,Observed!$A$2:$A$2369,$A712,Observed!$C$2:$C$2369,$C712),"")</f>
        <v/>
      </c>
      <c r="AL712" s="41" t="str">
        <f>IF(ISNUMBER(AVERAGEIFS(Observed!AL$2:AL$2369,Observed!$A$2:$A$2369,$A712,Observed!$C$2:$C$2369,$C712)),AVERAGEIFS(Observed!AL$2:AL$2369,Observed!$A$2:$A$2369,$A712,Observed!$C$2:$C$2369,$C712),"")</f>
        <v/>
      </c>
      <c r="AM712" s="40" t="str">
        <f>IF(ISNUMBER(AVERAGEIFS(Observed!AM$2:AM$2369,Observed!$A$2:$A$2369,$A712,Observed!$C$2:$C$2369,$C712)),AVERAGEIFS(Observed!AM$2:AM$2369,Observed!$A$2:$A$2369,$A712,Observed!$C$2:$C$2369,$C712),"")</f>
        <v/>
      </c>
      <c r="AN712" s="40" t="str">
        <f>IF(ISNUMBER(AVERAGEIFS(Observed!AN$2:AN$2369,Observed!$A$2:$A$2369,$A712,Observed!$C$2:$C$2369,$C712)),AVERAGEIFS(Observed!AN$2:AN$2369,Observed!$A$2:$A$2369,$A712,Observed!$C$2:$C$2369,$C712),"")</f>
        <v/>
      </c>
      <c r="AO712" s="40" t="str">
        <f>IF(ISNUMBER(AVERAGEIFS(Observed!AO$2:AO$2369,Observed!$A$2:$A$2369,$A712,Observed!$C$2:$C$2369,$C712)),AVERAGEIFS(Observed!AO$2:AO$2369,Observed!$A$2:$A$2369,$A712,Observed!$C$2:$C$2369,$C712),"")</f>
        <v/>
      </c>
      <c r="AP712" s="41" t="str">
        <f>IF(ISNUMBER(AVERAGEIFS(Observed!AP$2:AP$2369,Observed!$A$2:$A$2369,$A712,Observed!$C$2:$C$2369,$C712)),AVERAGEIFS(Observed!AP$2:AP$2369,Observed!$A$2:$A$2369,$A712,Observed!$C$2:$C$2369,$C712),"")</f>
        <v/>
      </c>
      <c r="AQ712" s="40" t="str">
        <f>IF(ISNUMBER(AVERAGEIFS(Observed!AQ$2:AQ$2369,Observed!$A$2:$A$2369,$A712,Observed!$C$2:$C$2369,$C712)),AVERAGEIFS(Observed!AQ$2:AQ$2369,Observed!$A$2:$A$2369,$A712,Observed!$C$2:$C$2369,$C712),"")</f>
        <v/>
      </c>
      <c r="AR712" s="40" t="str">
        <f>IF(ISNUMBER(AVERAGEIFS(Observed!AR$2:AR$2369,Observed!$A$2:$A$2369,$A712,Observed!$C$2:$C$2369,$C712)),AVERAGEIFS(Observed!AR$2:AR$2369,Observed!$A$2:$A$2369,$A712,Observed!$C$2:$C$2369,$C712),"")</f>
        <v/>
      </c>
      <c r="AS712" s="3">
        <f>COUNTIFS(Observed!$A$2:$A$2369,$A712,Observed!$C$2:$C$2369,$C712)</f>
        <v>3</v>
      </c>
      <c r="AT712" s="3">
        <f t="shared" si="11"/>
        <v>4</v>
      </c>
    </row>
    <row r="713" spans="1:46" x14ac:dyDescent="0.25">
      <c r="A713" t="s">
        <v>72</v>
      </c>
      <c r="B713" t="s">
        <v>68</v>
      </c>
      <c r="C713" s="7">
        <v>42422</v>
      </c>
      <c r="D713" t="s">
        <v>101</v>
      </c>
      <c r="F713">
        <v>500</v>
      </c>
      <c r="J713" t="s">
        <v>97</v>
      </c>
      <c r="K713" t="s">
        <v>58</v>
      </c>
      <c r="L713">
        <v>10</v>
      </c>
      <c r="M713" t="s">
        <v>56</v>
      </c>
      <c r="N713" s="39" t="str">
        <f>IF(ISNUMBER(AVERAGEIFS(Observed!N$2:N$2369,Observed!$A$2:$A$2369,$A713,Observed!$C$2:$C$2369,$C713)),AVERAGEIFS(Observed!N$2:N$2369,Observed!$A$2:$A$2369,$A713,Observed!$C$2:$C$2369,$C713),"")</f>
        <v/>
      </c>
      <c r="O713" s="40" t="str">
        <f>IF(ISNUMBER(AVERAGEIFS(Observed!O$2:O$2369,Observed!$A$2:$A$2369,$A713,Observed!$C$2:$C$2369,$C713)),AVERAGEIFS(Observed!O$2:O$2369,Observed!$A$2:$A$2369,$A713,Observed!$C$2:$C$2369,$C713),"")</f>
        <v/>
      </c>
      <c r="P713" s="40">
        <f>IF(ISNUMBER(AVERAGEIFS(Observed!P$2:P$2369,Observed!$A$2:$A$2369,$A713,Observed!$C$2:$C$2369,$C713)),AVERAGEIFS(Observed!P$2:P$2369,Observed!$A$2:$A$2369,$A713,Observed!$C$2:$C$2369,$C713),"")</f>
        <v>87.34666666666665</v>
      </c>
      <c r="Q713" s="40">
        <f>IF(ISNUMBER(AVERAGEIFS(Observed!Q$2:Q$2369,Observed!$A$2:$A$2369,$A713,Observed!$C$2:$C$2369,$C713)),AVERAGEIFS(Observed!Q$2:Q$2369,Observed!$A$2:$A$2369,$A713,Observed!$C$2:$C$2369,$C713),"")</f>
        <v>87.34666666666665</v>
      </c>
      <c r="R713" s="40">
        <f>IF(ISNUMBER(AVERAGEIFS(Observed!R$2:R$2369,Observed!$A$2:$A$2369,$A713,Observed!$C$2:$C$2369,$C713)),AVERAGEIFS(Observed!R$2:R$2369,Observed!$A$2:$A$2369,$A713,Observed!$C$2:$C$2369,$C713),"")</f>
        <v>1128.4433333333334</v>
      </c>
      <c r="S713" s="41" t="str">
        <f>IF(ISNUMBER(AVERAGEIFS(Observed!S$2:S$2369,Observed!$A$2:$A$2369,$A713,Observed!$C$2:$C$2369,$C713)),AVERAGEIFS(Observed!S$2:S$2369,Observed!$A$2:$A$2369,$A713,Observed!$C$2:$C$2369,$C713),"")</f>
        <v/>
      </c>
      <c r="T713" s="41" t="str">
        <f>IF(ISNUMBER(AVERAGEIFS(Observed!T$2:T$2369,Observed!$A$2:$A$2369,$A713,Observed!$C$2:$C$2369,$C713)),AVERAGEIFS(Observed!T$2:T$2369,Observed!$A$2:$A$2369,$A713,Observed!$C$2:$C$2369,$C713),"")</f>
        <v/>
      </c>
      <c r="U713" s="41" t="str">
        <f>IF(ISNUMBER(AVERAGEIFS(Observed!U$2:U$2369,Observed!$A$2:$A$2369,$A713,Observed!$C$2:$C$2369,$C713)),AVERAGEIFS(Observed!U$2:U$2369,Observed!$A$2:$A$2369,$A713,Observed!$C$2:$C$2369,$C713),"")</f>
        <v/>
      </c>
      <c r="V713" s="40" t="str">
        <f>IF(ISNUMBER(AVERAGEIFS(Observed!V$2:V$2369,Observed!$A$2:$A$2369,$A713,Observed!$C$2:$C$2369,$C713)),AVERAGEIFS(Observed!V$2:V$2369,Observed!$A$2:$A$2369,$A713,Observed!$C$2:$C$2369,$C713),"")</f>
        <v/>
      </c>
      <c r="W713" s="8" t="str">
        <f>IF(ISNUMBER(AVERAGEIFS(Observed!W$2:W$2369,Observed!$A$2:$A$2369,$A713,Observed!$C$2:$C$2369,$C713)),AVERAGEIFS(Observed!W$2:W$2369,Observed!$A$2:$A$2369,$A713,Observed!$C$2:$C$2369,$C713),"")</f>
        <v/>
      </c>
      <c r="X713" s="8" t="str">
        <f>IF(ISNUMBER(AVERAGEIFS(Observed!X$2:X$2369,Observed!$A$2:$A$2369,$A713,Observed!$C$2:$C$2369,$C713)),AVERAGEIFS(Observed!X$2:X$2369,Observed!$A$2:$A$2369,$A713,Observed!$C$2:$C$2369,$C713),"")</f>
        <v/>
      </c>
      <c r="Y713" s="40" t="str">
        <f>IF(ISNUMBER(AVERAGEIFS(Observed!Y$2:Y$2369,Observed!$A$2:$A$2369,$A713,Observed!$C$2:$C$2369,$C713)),AVERAGEIFS(Observed!Y$2:Y$2369,Observed!$A$2:$A$2369,$A713,Observed!$C$2:$C$2369,$C713),"")</f>
        <v/>
      </c>
      <c r="Z713" s="40" t="str">
        <f>IF(ISNUMBER(AVERAGEIFS(Observed!Z$2:Z$2369,Observed!$A$2:$A$2369,$A713,Observed!$C$2:$C$2369,$C713)),AVERAGEIFS(Observed!Z$2:Z$2369,Observed!$A$2:$A$2369,$A713,Observed!$C$2:$C$2369,$C713),"")</f>
        <v/>
      </c>
      <c r="AA713" s="40">
        <f>IF(ISNUMBER(AVERAGEIFS(Observed!AA$2:AA$2369,Observed!$A$2:$A$2369,$A713,Observed!$C$2:$C$2369,$C713)),AVERAGEIFS(Observed!AA$2:AA$2369,Observed!$A$2:$A$2369,$A713,Observed!$C$2:$C$2369,$C713),"")</f>
        <v>2.1833333333333331</v>
      </c>
      <c r="AB713" s="40" t="str">
        <f>IF(ISNUMBER(AVERAGEIFS(Observed!AB$2:AB$2369,Observed!$A$2:$A$2369,$A713,Observed!$C$2:$C$2369,$C713)),AVERAGEIFS(Observed!AB$2:AB$2369,Observed!$A$2:$A$2369,$A713,Observed!$C$2:$C$2369,$C713),"")</f>
        <v/>
      </c>
      <c r="AC713" s="40" t="str">
        <f>IF(ISNUMBER(AVERAGEIFS(Observed!AC$2:AC$2369,Observed!$A$2:$A$2369,$A713,Observed!$C$2:$C$2369,$C713)),AVERAGEIFS(Observed!AC$2:AC$2369,Observed!$A$2:$A$2369,$A713,Observed!$C$2:$C$2369,$C713),"")</f>
        <v/>
      </c>
      <c r="AD713" s="40" t="str">
        <f>IF(ISNUMBER(AVERAGEIFS(Observed!AD$2:AD$2369,Observed!$A$2:$A$2369,$A713,Observed!$C$2:$C$2369,$C713)),AVERAGEIFS(Observed!AD$2:AD$2369,Observed!$A$2:$A$2369,$A713,Observed!$C$2:$C$2369,$C713),"")</f>
        <v/>
      </c>
      <c r="AE713" s="40" t="str">
        <f>IF(ISNUMBER(AVERAGEIFS(Observed!AE$2:AE$2369,Observed!$A$2:$A$2369,$A713,Observed!$C$2:$C$2369,$C713)),AVERAGEIFS(Observed!AE$2:AE$2369,Observed!$A$2:$A$2369,$A713,Observed!$C$2:$C$2369,$C713),"")</f>
        <v/>
      </c>
      <c r="AF713" s="40" t="str">
        <f>IF(ISNUMBER(AVERAGEIFS(Observed!AF$2:AF$2369,Observed!$A$2:$A$2369,$A713,Observed!$C$2:$C$2369,$C713)),AVERAGEIFS(Observed!AF$2:AF$2369,Observed!$A$2:$A$2369,$A713,Observed!$C$2:$C$2369,$C713),"")</f>
        <v/>
      </c>
      <c r="AG713" s="40" t="str">
        <f>IF(ISNUMBER(AVERAGEIFS(Observed!AG$2:AG$2369,Observed!$A$2:$A$2369,$A713,Observed!$C$2:$C$2369,$C713)),AVERAGEIFS(Observed!AG$2:AG$2369,Observed!$A$2:$A$2369,$A713,Observed!$C$2:$C$2369,$C713),"")</f>
        <v/>
      </c>
      <c r="AH713" s="41" t="str">
        <f>IF(ISNUMBER(AVERAGEIFS(Observed!AH$2:AH$2369,Observed!$A$2:$A$2369,$A713,Observed!$C$2:$C$2369,$C713)),AVERAGEIFS(Observed!AH$2:AH$2369,Observed!$A$2:$A$2369,$A713,Observed!$C$2:$C$2369,$C713),"")</f>
        <v/>
      </c>
      <c r="AI713" s="41" t="str">
        <f>IF(ISNUMBER(AVERAGEIFS(Observed!AI$2:AI$2369,Observed!$A$2:$A$2369,$A713,Observed!$C$2:$C$2369,$C713)),AVERAGEIFS(Observed!AI$2:AI$2369,Observed!$A$2:$A$2369,$A713,Observed!$C$2:$C$2369,$C713),"")</f>
        <v/>
      </c>
      <c r="AJ713" s="41" t="str">
        <f>IF(ISNUMBER(AVERAGEIFS(Observed!AJ$2:AJ$2369,Observed!$A$2:$A$2369,$A713,Observed!$C$2:$C$2369,$C713)),AVERAGEIFS(Observed!AJ$2:AJ$2369,Observed!$A$2:$A$2369,$A713,Observed!$C$2:$C$2369,$C713),"")</f>
        <v/>
      </c>
      <c r="AK713" s="40" t="str">
        <f>IF(ISNUMBER(AVERAGEIFS(Observed!AK$2:AK$2369,Observed!$A$2:$A$2369,$A713,Observed!$C$2:$C$2369,$C713)),AVERAGEIFS(Observed!AK$2:AK$2369,Observed!$A$2:$A$2369,$A713,Observed!$C$2:$C$2369,$C713),"")</f>
        <v/>
      </c>
      <c r="AL713" s="41" t="str">
        <f>IF(ISNUMBER(AVERAGEIFS(Observed!AL$2:AL$2369,Observed!$A$2:$A$2369,$A713,Observed!$C$2:$C$2369,$C713)),AVERAGEIFS(Observed!AL$2:AL$2369,Observed!$A$2:$A$2369,$A713,Observed!$C$2:$C$2369,$C713),"")</f>
        <v/>
      </c>
      <c r="AM713" s="40" t="str">
        <f>IF(ISNUMBER(AVERAGEIFS(Observed!AM$2:AM$2369,Observed!$A$2:$A$2369,$A713,Observed!$C$2:$C$2369,$C713)),AVERAGEIFS(Observed!AM$2:AM$2369,Observed!$A$2:$A$2369,$A713,Observed!$C$2:$C$2369,$C713),"")</f>
        <v/>
      </c>
      <c r="AN713" s="40" t="str">
        <f>IF(ISNUMBER(AVERAGEIFS(Observed!AN$2:AN$2369,Observed!$A$2:$A$2369,$A713,Observed!$C$2:$C$2369,$C713)),AVERAGEIFS(Observed!AN$2:AN$2369,Observed!$A$2:$A$2369,$A713,Observed!$C$2:$C$2369,$C713),"")</f>
        <v/>
      </c>
      <c r="AO713" s="40" t="str">
        <f>IF(ISNUMBER(AVERAGEIFS(Observed!AO$2:AO$2369,Observed!$A$2:$A$2369,$A713,Observed!$C$2:$C$2369,$C713)),AVERAGEIFS(Observed!AO$2:AO$2369,Observed!$A$2:$A$2369,$A713,Observed!$C$2:$C$2369,$C713),"")</f>
        <v/>
      </c>
      <c r="AP713" s="41" t="str">
        <f>IF(ISNUMBER(AVERAGEIFS(Observed!AP$2:AP$2369,Observed!$A$2:$A$2369,$A713,Observed!$C$2:$C$2369,$C713)),AVERAGEIFS(Observed!AP$2:AP$2369,Observed!$A$2:$A$2369,$A713,Observed!$C$2:$C$2369,$C713),"")</f>
        <v/>
      </c>
      <c r="AQ713" s="40" t="str">
        <f>IF(ISNUMBER(AVERAGEIFS(Observed!AQ$2:AQ$2369,Observed!$A$2:$A$2369,$A713,Observed!$C$2:$C$2369,$C713)),AVERAGEIFS(Observed!AQ$2:AQ$2369,Observed!$A$2:$A$2369,$A713,Observed!$C$2:$C$2369,$C713),"")</f>
        <v/>
      </c>
      <c r="AR713" s="40" t="str">
        <f>IF(ISNUMBER(AVERAGEIFS(Observed!AR$2:AR$2369,Observed!$A$2:$A$2369,$A713,Observed!$C$2:$C$2369,$C713)),AVERAGEIFS(Observed!AR$2:AR$2369,Observed!$A$2:$A$2369,$A713,Observed!$C$2:$C$2369,$C713),"")</f>
        <v/>
      </c>
      <c r="AS713" s="3">
        <f>COUNTIFS(Observed!$A$2:$A$2369,$A713,Observed!$C$2:$C$2369,$C713)</f>
        <v>3</v>
      </c>
      <c r="AT713" s="3">
        <f t="shared" si="11"/>
        <v>4</v>
      </c>
    </row>
    <row r="714" spans="1:46" x14ac:dyDescent="0.25">
      <c r="A714" t="s">
        <v>69</v>
      </c>
      <c r="B714" t="s">
        <v>68</v>
      </c>
      <c r="C714" s="7">
        <v>42437</v>
      </c>
      <c r="D714" t="s">
        <v>101</v>
      </c>
      <c r="F714">
        <v>0</v>
      </c>
      <c r="J714" t="s">
        <v>97</v>
      </c>
      <c r="K714" t="s">
        <v>59</v>
      </c>
      <c r="L714">
        <v>10</v>
      </c>
      <c r="M714" t="s">
        <v>74</v>
      </c>
      <c r="N714" s="39">
        <f>IF(ISNUMBER(AVERAGEIFS(Observed!N$2:N$2369,Observed!$A$2:$A$2369,$A714,Observed!$C$2:$C$2369,$C714)),AVERAGEIFS(Observed!N$2:N$2369,Observed!$A$2:$A$2369,$A714,Observed!$C$2:$C$2369,$C714),"")</f>
        <v>808.33333333333337</v>
      </c>
      <c r="O714" s="40">
        <f>IF(ISNUMBER(AVERAGEIFS(Observed!O$2:O$2369,Observed!$A$2:$A$2369,$A714,Observed!$C$2:$C$2369,$C714)),AVERAGEIFS(Observed!O$2:O$2369,Observed!$A$2:$A$2369,$A714,Observed!$C$2:$C$2369,$C714),"")</f>
        <v>80.833333333333329</v>
      </c>
      <c r="P714" s="40" t="str">
        <f>IF(ISNUMBER(AVERAGEIFS(Observed!P$2:P$2369,Observed!$A$2:$A$2369,$A714,Observed!$C$2:$C$2369,$C714)),AVERAGEIFS(Observed!P$2:P$2369,Observed!$A$2:$A$2369,$A714,Observed!$C$2:$C$2369,$C714),"")</f>
        <v/>
      </c>
      <c r="Q714" s="40" t="str">
        <f>IF(ISNUMBER(AVERAGEIFS(Observed!Q$2:Q$2369,Observed!$A$2:$A$2369,$A714,Observed!$C$2:$C$2369,$C714)),AVERAGEIFS(Observed!Q$2:Q$2369,Observed!$A$2:$A$2369,$A714,Observed!$C$2:$C$2369,$C714),"")</f>
        <v/>
      </c>
      <c r="R714" s="40" t="str">
        <f>IF(ISNUMBER(AVERAGEIFS(Observed!R$2:R$2369,Observed!$A$2:$A$2369,$A714,Observed!$C$2:$C$2369,$C714)),AVERAGEIFS(Observed!R$2:R$2369,Observed!$A$2:$A$2369,$A714,Observed!$C$2:$C$2369,$C714),"")</f>
        <v/>
      </c>
      <c r="S714" s="41" t="str">
        <f>IF(ISNUMBER(AVERAGEIFS(Observed!S$2:S$2369,Observed!$A$2:$A$2369,$A714,Observed!$C$2:$C$2369,$C714)),AVERAGEIFS(Observed!S$2:S$2369,Observed!$A$2:$A$2369,$A714,Observed!$C$2:$C$2369,$C714),"")</f>
        <v/>
      </c>
      <c r="T714" s="41" t="str">
        <f>IF(ISNUMBER(AVERAGEIFS(Observed!T$2:T$2369,Observed!$A$2:$A$2369,$A714,Observed!$C$2:$C$2369,$C714)),AVERAGEIFS(Observed!T$2:T$2369,Observed!$A$2:$A$2369,$A714,Observed!$C$2:$C$2369,$C714),"")</f>
        <v/>
      </c>
      <c r="U714" s="41" t="str">
        <f>IF(ISNUMBER(AVERAGEIFS(Observed!U$2:U$2369,Observed!$A$2:$A$2369,$A714,Observed!$C$2:$C$2369,$C714)),AVERAGEIFS(Observed!U$2:U$2369,Observed!$A$2:$A$2369,$A714,Observed!$C$2:$C$2369,$C714),"")</f>
        <v/>
      </c>
      <c r="V714" s="40" t="str">
        <f>IF(ISNUMBER(AVERAGEIFS(Observed!V$2:V$2369,Observed!$A$2:$A$2369,$A714,Observed!$C$2:$C$2369,$C714)),AVERAGEIFS(Observed!V$2:V$2369,Observed!$A$2:$A$2369,$A714,Observed!$C$2:$C$2369,$C714),"")</f>
        <v/>
      </c>
      <c r="W714" s="8" t="str">
        <f>IF(ISNUMBER(AVERAGEIFS(Observed!W$2:W$2369,Observed!$A$2:$A$2369,$A714,Observed!$C$2:$C$2369,$C714)),AVERAGEIFS(Observed!W$2:W$2369,Observed!$A$2:$A$2369,$A714,Observed!$C$2:$C$2369,$C714),"")</f>
        <v/>
      </c>
      <c r="X714" s="8" t="str">
        <f>IF(ISNUMBER(AVERAGEIFS(Observed!X$2:X$2369,Observed!$A$2:$A$2369,$A714,Observed!$C$2:$C$2369,$C714)),AVERAGEIFS(Observed!X$2:X$2369,Observed!$A$2:$A$2369,$A714,Observed!$C$2:$C$2369,$C714),"")</f>
        <v/>
      </c>
      <c r="Y714" s="40" t="str">
        <f>IF(ISNUMBER(AVERAGEIFS(Observed!Y$2:Y$2369,Observed!$A$2:$A$2369,$A714,Observed!$C$2:$C$2369,$C714)),AVERAGEIFS(Observed!Y$2:Y$2369,Observed!$A$2:$A$2369,$A714,Observed!$C$2:$C$2369,$C714),"")</f>
        <v/>
      </c>
      <c r="Z714" s="40" t="str">
        <f>IF(ISNUMBER(AVERAGEIFS(Observed!Z$2:Z$2369,Observed!$A$2:$A$2369,$A714,Observed!$C$2:$C$2369,$C714)),AVERAGEIFS(Observed!Z$2:Z$2369,Observed!$A$2:$A$2369,$A714,Observed!$C$2:$C$2369,$C714),"")</f>
        <v/>
      </c>
      <c r="AA714" s="40" t="str">
        <f>IF(ISNUMBER(AVERAGEIFS(Observed!AA$2:AA$2369,Observed!$A$2:$A$2369,$A714,Observed!$C$2:$C$2369,$C714)),AVERAGEIFS(Observed!AA$2:AA$2369,Observed!$A$2:$A$2369,$A714,Observed!$C$2:$C$2369,$C714),"")</f>
        <v/>
      </c>
      <c r="AB714" s="40" t="str">
        <f>IF(ISNUMBER(AVERAGEIFS(Observed!AB$2:AB$2369,Observed!$A$2:$A$2369,$A714,Observed!$C$2:$C$2369,$C714)),AVERAGEIFS(Observed!AB$2:AB$2369,Observed!$A$2:$A$2369,$A714,Observed!$C$2:$C$2369,$C714),"")</f>
        <v/>
      </c>
      <c r="AC714" s="40" t="str">
        <f>IF(ISNUMBER(AVERAGEIFS(Observed!AC$2:AC$2369,Observed!$A$2:$A$2369,$A714,Observed!$C$2:$C$2369,$C714)),AVERAGEIFS(Observed!AC$2:AC$2369,Observed!$A$2:$A$2369,$A714,Observed!$C$2:$C$2369,$C714),"")</f>
        <v/>
      </c>
      <c r="AD714" s="40" t="str">
        <f>IF(ISNUMBER(AVERAGEIFS(Observed!AD$2:AD$2369,Observed!$A$2:$A$2369,$A714,Observed!$C$2:$C$2369,$C714)),AVERAGEIFS(Observed!AD$2:AD$2369,Observed!$A$2:$A$2369,$A714,Observed!$C$2:$C$2369,$C714),"")</f>
        <v/>
      </c>
      <c r="AE714" s="40" t="str">
        <f>IF(ISNUMBER(AVERAGEIFS(Observed!AE$2:AE$2369,Observed!$A$2:$A$2369,$A714,Observed!$C$2:$C$2369,$C714)),AVERAGEIFS(Observed!AE$2:AE$2369,Observed!$A$2:$A$2369,$A714,Observed!$C$2:$C$2369,$C714),"")</f>
        <v/>
      </c>
      <c r="AF714" s="40" t="str">
        <f>IF(ISNUMBER(AVERAGEIFS(Observed!AF$2:AF$2369,Observed!$A$2:$A$2369,$A714,Observed!$C$2:$C$2369,$C714)),AVERAGEIFS(Observed!AF$2:AF$2369,Observed!$A$2:$A$2369,$A714,Observed!$C$2:$C$2369,$C714),"")</f>
        <v/>
      </c>
      <c r="AG714" s="40" t="str">
        <f>IF(ISNUMBER(AVERAGEIFS(Observed!AG$2:AG$2369,Observed!$A$2:$A$2369,$A714,Observed!$C$2:$C$2369,$C714)),AVERAGEIFS(Observed!AG$2:AG$2369,Observed!$A$2:$A$2369,$A714,Observed!$C$2:$C$2369,$C714),"")</f>
        <v/>
      </c>
      <c r="AH714" s="41" t="str">
        <f>IF(ISNUMBER(AVERAGEIFS(Observed!AH$2:AH$2369,Observed!$A$2:$A$2369,$A714,Observed!$C$2:$C$2369,$C714)),AVERAGEIFS(Observed!AH$2:AH$2369,Observed!$A$2:$A$2369,$A714,Observed!$C$2:$C$2369,$C714),"")</f>
        <v/>
      </c>
      <c r="AI714" s="41" t="str">
        <f>IF(ISNUMBER(AVERAGEIFS(Observed!AI$2:AI$2369,Observed!$A$2:$A$2369,$A714,Observed!$C$2:$C$2369,$C714)),AVERAGEIFS(Observed!AI$2:AI$2369,Observed!$A$2:$A$2369,$A714,Observed!$C$2:$C$2369,$C714),"")</f>
        <v/>
      </c>
      <c r="AJ714" s="41" t="str">
        <f>IF(ISNUMBER(AVERAGEIFS(Observed!AJ$2:AJ$2369,Observed!$A$2:$A$2369,$A714,Observed!$C$2:$C$2369,$C714)),AVERAGEIFS(Observed!AJ$2:AJ$2369,Observed!$A$2:$A$2369,$A714,Observed!$C$2:$C$2369,$C714),"")</f>
        <v/>
      </c>
      <c r="AK714" s="40" t="str">
        <f>IF(ISNUMBER(AVERAGEIFS(Observed!AK$2:AK$2369,Observed!$A$2:$A$2369,$A714,Observed!$C$2:$C$2369,$C714)),AVERAGEIFS(Observed!AK$2:AK$2369,Observed!$A$2:$A$2369,$A714,Observed!$C$2:$C$2369,$C714),"")</f>
        <v/>
      </c>
      <c r="AL714" s="41" t="str">
        <f>IF(ISNUMBER(AVERAGEIFS(Observed!AL$2:AL$2369,Observed!$A$2:$A$2369,$A714,Observed!$C$2:$C$2369,$C714)),AVERAGEIFS(Observed!AL$2:AL$2369,Observed!$A$2:$A$2369,$A714,Observed!$C$2:$C$2369,$C714),"")</f>
        <v/>
      </c>
      <c r="AM714" s="40" t="str">
        <f>IF(ISNUMBER(AVERAGEIFS(Observed!AM$2:AM$2369,Observed!$A$2:$A$2369,$A714,Observed!$C$2:$C$2369,$C714)),AVERAGEIFS(Observed!AM$2:AM$2369,Observed!$A$2:$A$2369,$A714,Observed!$C$2:$C$2369,$C714),"")</f>
        <v/>
      </c>
      <c r="AN714" s="40" t="str">
        <f>IF(ISNUMBER(AVERAGEIFS(Observed!AN$2:AN$2369,Observed!$A$2:$A$2369,$A714,Observed!$C$2:$C$2369,$C714)),AVERAGEIFS(Observed!AN$2:AN$2369,Observed!$A$2:$A$2369,$A714,Observed!$C$2:$C$2369,$C714),"")</f>
        <v/>
      </c>
      <c r="AO714" s="40" t="str">
        <f>IF(ISNUMBER(AVERAGEIFS(Observed!AO$2:AO$2369,Observed!$A$2:$A$2369,$A714,Observed!$C$2:$C$2369,$C714)),AVERAGEIFS(Observed!AO$2:AO$2369,Observed!$A$2:$A$2369,$A714,Observed!$C$2:$C$2369,$C714),"")</f>
        <v/>
      </c>
      <c r="AP714" s="41" t="str">
        <f>IF(ISNUMBER(AVERAGEIFS(Observed!AP$2:AP$2369,Observed!$A$2:$A$2369,$A714,Observed!$C$2:$C$2369,$C714)),AVERAGEIFS(Observed!AP$2:AP$2369,Observed!$A$2:$A$2369,$A714,Observed!$C$2:$C$2369,$C714),"")</f>
        <v/>
      </c>
      <c r="AQ714" s="40" t="str">
        <f>IF(ISNUMBER(AVERAGEIFS(Observed!AQ$2:AQ$2369,Observed!$A$2:$A$2369,$A714,Observed!$C$2:$C$2369,$C714)),AVERAGEIFS(Observed!AQ$2:AQ$2369,Observed!$A$2:$A$2369,$A714,Observed!$C$2:$C$2369,$C714),"")</f>
        <v/>
      </c>
      <c r="AR714" s="40" t="str">
        <f>IF(ISNUMBER(AVERAGEIFS(Observed!AR$2:AR$2369,Observed!$A$2:$A$2369,$A714,Observed!$C$2:$C$2369,$C714)),AVERAGEIFS(Observed!AR$2:AR$2369,Observed!$A$2:$A$2369,$A714,Observed!$C$2:$C$2369,$C714),"")</f>
        <v/>
      </c>
      <c r="AS714" s="3">
        <f>COUNTIFS(Observed!$A$2:$A$2369,$A714,Observed!$C$2:$C$2369,$C714)</f>
        <v>3</v>
      </c>
      <c r="AT714" s="3">
        <f t="shared" si="11"/>
        <v>1</v>
      </c>
    </row>
    <row r="715" spans="1:46" x14ac:dyDescent="0.25">
      <c r="A715" t="s">
        <v>71</v>
      </c>
      <c r="B715" t="s">
        <v>68</v>
      </c>
      <c r="C715" s="7">
        <v>42437</v>
      </c>
      <c r="D715" t="s">
        <v>101</v>
      </c>
      <c r="F715">
        <v>50</v>
      </c>
      <c r="J715" t="s">
        <v>97</v>
      </c>
      <c r="K715" t="s">
        <v>59</v>
      </c>
      <c r="L715">
        <v>10</v>
      </c>
      <c r="M715" t="s">
        <v>74</v>
      </c>
      <c r="N715" s="39">
        <f>IF(ISNUMBER(AVERAGEIFS(Observed!N$2:N$2369,Observed!$A$2:$A$2369,$A715,Observed!$C$2:$C$2369,$C715)),AVERAGEIFS(Observed!N$2:N$2369,Observed!$A$2:$A$2369,$A715,Observed!$C$2:$C$2369,$C715),"")</f>
        <v>859.93333333333339</v>
      </c>
      <c r="O715" s="40">
        <f>IF(ISNUMBER(AVERAGEIFS(Observed!O$2:O$2369,Observed!$A$2:$A$2369,$A715,Observed!$C$2:$C$2369,$C715)),AVERAGEIFS(Observed!O$2:O$2369,Observed!$A$2:$A$2369,$A715,Observed!$C$2:$C$2369,$C715),"")</f>
        <v>85.993333333333339</v>
      </c>
      <c r="P715" s="40" t="str">
        <f>IF(ISNUMBER(AVERAGEIFS(Observed!P$2:P$2369,Observed!$A$2:$A$2369,$A715,Observed!$C$2:$C$2369,$C715)),AVERAGEIFS(Observed!P$2:P$2369,Observed!$A$2:$A$2369,$A715,Observed!$C$2:$C$2369,$C715),"")</f>
        <v/>
      </c>
      <c r="Q715" s="40" t="str">
        <f>IF(ISNUMBER(AVERAGEIFS(Observed!Q$2:Q$2369,Observed!$A$2:$A$2369,$A715,Observed!$C$2:$C$2369,$C715)),AVERAGEIFS(Observed!Q$2:Q$2369,Observed!$A$2:$A$2369,$A715,Observed!$C$2:$C$2369,$C715),"")</f>
        <v/>
      </c>
      <c r="R715" s="40" t="str">
        <f>IF(ISNUMBER(AVERAGEIFS(Observed!R$2:R$2369,Observed!$A$2:$A$2369,$A715,Observed!$C$2:$C$2369,$C715)),AVERAGEIFS(Observed!R$2:R$2369,Observed!$A$2:$A$2369,$A715,Observed!$C$2:$C$2369,$C715),"")</f>
        <v/>
      </c>
      <c r="S715" s="41" t="str">
        <f>IF(ISNUMBER(AVERAGEIFS(Observed!S$2:S$2369,Observed!$A$2:$A$2369,$A715,Observed!$C$2:$C$2369,$C715)),AVERAGEIFS(Observed!S$2:S$2369,Observed!$A$2:$A$2369,$A715,Observed!$C$2:$C$2369,$C715),"")</f>
        <v/>
      </c>
      <c r="T715" s="41" t="str">
        <f>IF(ISNUMBER(AVERAGEIFS(Observed!T$2:T$2369,Observed!$A$2:$A$2369,$A715,Observed!$C$2:$C$2369,$C715)),AVERAGEIFS(Observed!T$2:T$2369,Observed!$A$2:$A$2369,$A715,Observed!$C$2:$C$2369,$C715),"")</f>
        <v/>
      </c>
      <c r="U715" s="41" t="str">
        <f>IF(ISNUMBER(AVERAGEIFS(Observed!U$2:U$2369,Observed!$A$2:$A$2369,$A715,Observed!$C$2:$C$2369,$C715)),AVERAGEIFS(Observed!U$2:U$2369,Observed!$A$2:$A$2369,$A715,Observed!$C$2:$C$2369,$C715),"")</f>
        <v/>
      </c>
      <c r="V715" s="40" t="str">
        <f>IF(ISNUMBER(AVERAGEIFS(Observed!V$2:V$2369,Observed!$A$2:$A$2369,$A715,Observed!$C$2:$C$2369,$C715)),AVERAGEIFS(Observed!V$2:V$2369,Observed!$A$2:$A$2369,$A715,Observed!$C$2:$C$2369,$C715),"")</f>
        <v/>
      </c>
      <c r="W715" s="8" t="str">
        <f>IF(ISNUMBER(AVERAGEIFS(Observed!W$2:W$2369,Observed!$A$2:$A$2369,$A715,Observed!$C$2:$C$2369,$C715)),AVERAGEIFS(Observed!W$2:W$2369,Observed!$A$2:$A$2369,$A715,Observed!$C$2:$C$2369,$C715),"")</f>
        <v/>
      </c>
      <c r="X715" s="8" t="str">
        <f>IF(ISNUMBER(AVERAGEIFS(Observed!X$2:X$2369,Observed!$A$2:$A$2369,$A715,Observed!$C$2:$C$2369,$C715)),AVERAGEIFS(Observed!X$2:X$2369,Observed!$A$2:$A$2369,$A715,Observed!$C$2:$C$2369,$C715),"")</f>
        <v/>
      </c>
      <c r="Y715" s="40" t="str">
        <f>IF(ISNUMBER(AVERAGEIFS(Observed!Y$2:Y$2369,Observed!$A$2:$A$2369,$A715,Observed!$C$2:$C$2369,$C715)),AVERAGEIFS(Observed!Y$2:Y$2369,Observed!$A$2:$A$2369,$A715,Observed!$C$2:$C$2369,$C715),"")</f>
        <v/>
      </c>
      <c r="Z715" s="40" t="str">
        <f>IF(ISNUMBER(AVERAGEIFS(Observed!Z$2:Z$2369,Observed!$A$2:$A$2369,$A715,Observed!$C$2:$C$2369,$C715)),AVERAGEIFS(Observed!Z$2:Z$2369,Observed!$A$2:$A$2369,$A715,Observed!$C$2:$C$2369,$C715),"")</f>
        <v/>
      </c>
      <c r="AA715" s="40" t="str">
        <f>IF(ISNUMBER(AVERAGEIFS(Observed!AA$2:AA$2369,Observed!$A$2:$A$2369,$A715,Observed!$C$2:$C$2369,$C715)),AVERAGEIFS(Observed!AA$2:AA$2369,Observed!$A$2:$A$2369,$A715,Observed!$C$2:$C$2369,$C715),"")</f>
        <v/>
      </c>
      <c r="AB715" s="40" t="str">
        <f>IF(ISNUMBER(AVERAGEIFS(Observed!AB$2:AB$2369,Observed!$A$2:$A$2369,$A715,Observed!$C$2:$C$2369,$C715)),AVERAGEIFS(Observed!AB$2:AB$2369,Observed!$A$2:$A$2369,$A715,Observed!$C$2:$C$2369,$C715),"")</f>
        <v/>
      </c>
      <c r="AC715" s="40" t="str">
        <f>IF(ISNUMBER(AVERAGEIFS(Observed!AC$2:AC$2369,Observed!$A$2:$A$2369,$A715,Observed!$C$2:$C$2369,$C715)),AVERAGEIFS(Observed!AC$2:AC$2369,Observed!$A$2:$A$2369,$A715,Observed!$C$2:$C$2369,$C715),"")</f>
        <v/>
      </c>
      <c r="AD715" s="40" t="str">
        <f>IF(ISNUMBER(AVERAGEIFS(Observed!AD$2:AD$2369,Observed!$A$2:$A$2369,$A715,Observed!$C$2:$C$2369,$C715)),AVERAGEIFS(Observed!AD$2:AD$2369,Observed!$A$2:$A$2369,$A715,Observed!$C$2:$C$2369,$C715),"")</f>
        <v/>
      </c>
      <c r="AE715" s="40" t="str">
        <f>IF(ISNUMBER(AVERAGEIFS(Observed!AE$2:AE$2369,Observed!$A$2:$A$2369,$A715,Observed!$C$2:$C$2369,$C715)),AVERAGEIFS(Observed!AE$2:AE$2369,Observed!$A$2:$A$2369,$A715,Observed!$C$2:$C$2369,$C715),"")</f>
        <v/>
      </c>
      <c r="AF715" s="40" t="str">
        <f>IF(ISNUMBER(AVERAGEIFS(Observed!AF$2:AF$2369,Observed!$A$2:$A$2369,$A715,Observed!$C$2:$C$2369,$C715)),AVERAGEIFS(Observed!AF$2:AF$2369,Observed!$A$2:$A$2369,$A715,Observed!$C$2:$C$2369,$C715),"")</f>
        <v/>
      </c>
      <c r="AG715" s="40" t="str">
        <f>IF(ISNUMBER(AVERAGEIFS(Observed!AG$2:AG$2369,Observed!$A$2:$A$2369,$A715,Observed!$C$2:$C$2369,$C715)),AVERAGEIFS(Observed!AG$2:AG$2369,Observed!$A$2:$A$2369,$A715,Observed!$C$2:$C$2369,$C715),"")</f>
        <v/>
      </c>
      <c r="AH715" s="41" t="str">
        <f>IF(ISNUMBER(AVERAGEIFS(Observed!AH$2:AH$2369,Observed!$A$2:$A$2369,$A715,Observed!$C$2:$C$2369,$C715)),AVERAGEIFS(Observed!AH$2:AH$2369,Observed!$A$2:$A$2369,$A715,Observed!$C$2:$C$2369,$C715),"")</f>
        <v/>
      </c>
      <c r="AI715" s="41" t="str">
        <f>IF(ISNUMBER(AVERAGEIFS(Observed!AI$2:AI$2369,Observed!$A$2:$A$2369,$A715,Observed!$C$2:$C$2369,$C715)),AVERAGEIFS(Observed!AI$2:AI$2369,Observed!$A$2:$A$2369,$A715,Observed!$C$2:$C$2369,$C715),"")</f>
        <v/>
      </c>
      <c r="AJ715" s="41" t="str">
        <f>IF(ISNUMBER(AVERAGEIFS(Observed!AJ$2:AJ$2369,Observed!$A$2:$A$2369,$A715,Observed!$C$2:$C$2369,$C715)),AVERAGEIFS(Observed!AJ$2:AJ$2369,Observed!$A$2:$A$2369,$A715,Observed!$C$2:$C$2369,$C715),"")</f>
        <v/>
      </c>
      <c r="AK715" s="40" t="str">
        <f>IF(ISNUMBER(AVERAGEIFS(Observed!AK$2:AK$2369,Observed!$A$2:$A$2369,$A715,Observed!$C$2:$C$2369,$C715)),AVERAGEIFS(Observed!AK$2:AK$2369,Observed!$A$2:$A$2369,$A715,Observed!$C$2:$C$2369,$C715),"")</f>
        <v/>
      </c>
      <c r="AL715" s="41" t="str">
        <f>IF(ISNUMBER(AVERAGEIFS(Observed!AL$2:AL$2369,Observed!$A$2:$A$2369,$A715,Observed!$C$2:$C$2369,$C715)),AVERAGEIFS(Observed!AL$2:AL$2369,Observed!$A$2:$A$2369,$A715,Observed!$C$2:$C$2369,$C715),"")</f>
        <v/>
      </c>
      <c r="AM715" s="40" t="str">
        <f>IF(ISNUMBER(AVERAGEIFS(Observed!AM$2:AM$2369,Observed!$A$2:$A$2369,$A715,Observed!$C$2:$C$2369,$C715)),AVERAGEIFS(Observed!AM$2:AM$2369,Observed!$A$2:$A$2369,$A715,Observed!$C$2:$C$2369,$C715),"")</f>
        <v/>
      </c>
      <c r="AN715" s="40" t="str">
        <f>IF(ISNUMBER(AVERAGEIFS(Observed!AN$2:AN$2369,Observed!$A$2:$A$2369,$A715,Observed!$C$2:$C$2369,$C715)),AVERAGEIFS(Observed!AN$2:AN$2369,Observed!$A$2:$A$2369,$A715,Observed!$C$2:$C$2369,$C715),"")</f>
        <v/>
      </c>
      <c r="AO715" s="40" t="str">
        <f>IF(ISNUMBER(AVERAGEIFS(Observed!AO$2:AO$2369,Observed!$A$2:$A$2369,$A715,Observed!$C$2:$C$2369,$C715)),AVERAGEIFS(Observed!AO$2:AO$2369,Observed!$A$2:$A$2369,$A715,Observed!$C$2:$C$2369,$C715),"")</f>
        <v/>
      </c>
      <c r="AP715" s="41" t="str">
        <f>IF(ISNUMBER(AVERAGEIFS(Observed!AP$2:AP$2369,Observed!$A$2:$A$2369,$A715,Observed!$C$2:$C$2369,$C715)),AVERAGEIFS(Observed!AP$2:AP$2369,Observed!$A$2:$A$2369,$A715,Observed!$C$2:$C$2369,$C715),"")</f>
        <v/>
      </c>
      <c r="AQ715" s="40" t="str">
        <f>IF(ISNUMBER(AVERAGEIFS(Observed!AQ$2:AQ$2369,Observed!$A$2:$A$2369,$A715,Observed!$C$2:$C$2369,$C715)),AVERAGEIFS(Observed!AQ$2:AQ$2369,Observed!$A$2:$A$2369,$A715,Observed!$C$2:$C$2369,$C715),"")</f>
        <v/>
      </c>
      <c r="AR715" s="40" t="str">
        <f>IF(ISNUMBER(AVERAGEIFS(Observed!AR$2:AR$2369,Observed!$A$2:$A$2369,$A715,Observed!$C$2:$C$2369,$C715)),AVERAGEIFS(Observed!AR$2:AR$2369,Observed!$A$2:$A$2369,$A715,Observed!$C$2:$C$2369,$C715),"")</f>
        <v/>
      </c>
      <c r="AS715" s="3">
        <f>COUNTIFS(Observed!$A$2:$A$2369,$A715,Observed!$C$2:$C$2369,$C715)</f>
        <v>3</v>
      </c>
      <c r="AT715" s="3">
        <f t="shared" si="11"/>
        <v>1</v>
      </c>
    </row>
    <row r="716" spans="1:46" x14ac:dyDescent="0.25">
      <c r="A716" t="s">
        <v>70</v>
      </c>
      <c r="B716" t="s">
        <v>68</v>
      </c>
      <c r="C716" s="7">
        <v>42437</v>
      </c>
      <c r="D716" t="s">
        <v>101</v>
      </c>
      <c r="F716">
        <v>100</v>
      </c>
      <c r="J716" t="s">
        <v>97</v>
      </c>
      <c r="K716" t="s">
        <v>59</v>
      </c>
      <c r="L716">
        <v>10</v>
      </c>
      <c r="M716" t="s">
        <v>74</v>
      </c>
      <c r="N716" s="39">
        <f>IF(ISNUMBER(AVERAGEIFS(Observed!N$2:N$2369,Observed!$A$2:$A$2369,$A716,Observed!$C$2:$C$2369,$C716)),AVERAGEIFS(Observed!N$2:N$2369,Observed!$A$2:$A$2369,$A716,Observed!$C$2:$C$2369,$C716),"")</f>
        <v>825.5333333333333</v>
      </c>
      <c r="O716" s="40">
        <f>IF(ISNUMBER(AVERAGEIFS(Observed!O$2:O$2369,Observed!$A$2:$A$2369,$A716,Observed!$C$2:$C$2369,$C716)),AVERAGEIFS(Observed!O$2:O$2369,Observed!$A$2:$A$2369,$A716,Observed!$C$2:$C$2369,$C716),"")</f>
        <v>82.553333333333327</v>
      </c>
      <c r="P716" s="40" t="str">
        <f>IF(ISNUMBER(AVERAGEIFS(Observed!P$2:P$2369,Observed!$A$2:$A$2369,$A716,Observed!$C$2:$C$2369,$C716)),AVERAGEIFS(Observed!P$2:P$2369,Observed!$A$2:$A$2369,$A716,Observed!$C$2:$C$2369,$C716),"")</f>
        <v/>
      </c>
      <c r="Q716" s="40" t="str">
        <f>IF(ISNUMBER(AVERAGEIFS(Observed!Q$2:Q$2369,Observed!$A$2:$A$2369,$A716,Observed!$C$2:$C$2369,$C716)),AVERAGEIFS(Observed!Q$2:Q$2369,Observed!$A$2:$A$2369,$A716,Observed!$C$2:$C$2369,$C716),"")</f>
        <v/>
      </c>
      <c r="R716" s="40" t="str">
        <f>IF(ISNUMBER(AVERAGEIFS(Observed!R$2:R$2369,Observed!$A$2:$A$2369,$A716,Observed!$C$2:$C$2369,$C716)),AVERAGEIFS(Observed!R$2:R$2369,Observed!$A$2:$A$2369,$A716,Observed!$C$2:$C$2369,$C716),"")</f>
        <v/>
      </c>
      <c r="S716" s="41" t="str">
        <f>IF(ISNUMBER(AVERAGEIFS(Observed!S$2:S$2369,Observed!$A$2:$A$2369,$A716,Observed!$C$2:$C$2369,$C716)),AVERAGEIFS(Observed!S$2:S$2369,Observed!$A$2:$A$2369,$A716,Observed!$C$2:$C$2369,$C716),"")</f>
        <v/>
      </c>
      <c r="T716" s="41" t="str">
        <f>IF(ISNUMBER(AVERAGEIFS(Observed!T$2:T$2369,Observed!$A$2:$A$2369,$A716,Observed!$C$2:$C$2369,$C716)),AVERAGEIFS(Observed!T$2:T$2369,Observed!$A$2:$A$2369,$A716,Observed!$C$2:$C$2369,$C716),"")</f>
        <v/>
      </c>
      <c r="U716" s="41" t="str">
        <f>IF(ISNUMBER(AVERAGEIFS(Observed!U$2:U$2369,Observed!$A$2:$A$2369,$A716,Observed!$C$2:$C$2369,$C716)),AVERAGEIFS(Observed!U$2:U$2369,Observed!$A$2:$A$2369,$A716,Observed!$C$2:$C$2369,$C716),"")</f>
        <v/>
      </c>
      <c r="V716" s="40" t="str">
        <f>IF(ISNUMBER(AVERAGEIFS(Observed!V$2:V$2369,Observed!$A$2:$A$2369,$A716,Observed!$C$2:$C$2369,$C716)),AVERAGEIFS(Observed!V$2:V$2369,Observed!$A$2:$A$2369,$A716,Observed!$C$2:$C$2369,$C716),"")</f>
        <v/>
      </c>
      <c r="W716" s="8" t="str">
        <f>IF(ISNUMBER(AVERAGEIFS(Observed!W$2:W$2369,Observed!$A$2:$A$2369,$A716,Observed!$C$2:$C$2369,$C716)),AVERAGEIFS(Observed!W$2:W$2369,Observed!$A$2:$A$2369,$A716,Observed!$C$2:$C$2369,$C716),"")</f>
        <v/>
      </c>
      <c r="X716" s="8" t="str">
        <f>IF(ISNUMBER(AVERAGEIFS(Observed!X$2:X$2369,Observed!$A$2:$A$2369,$A716,Observed!$C$2:$C$2369,$C716)),AVERAGEIFS(Observed!X$2:X$2369,Observed!$A$2:$A$2369,$A716,Observed!$C$2:$C$2369,$C716),"")</f>
        <v/>
      </c>
      <c r="Y716" s="40" t="str">
        <f>IF(ISNUMBER(AVERAGEIFS(Observed!Y$2:Y$2369,Observed!$A$2:$A$2369,$A716,Observed!$C$2:$C$2369,$C716)),AVERAGEIFS(Observed!Y$2:Y$2369,Observed!$A$2:$A$2369,$A716,Observed!$C$2:$C$2369,$C716),"")</f>
        <v/>
      </c>
      <c r="Z716" s="40" t="str">
        <f>IF(ISNUMBER(AVERAGEIFS(Observed!Z$2:Z$2369,Observed!$A$2:$A$2369,$A716,Observed!$C$2:$C$2369,$C716)),AVERAGEIFS(Observed!Z$2:Z$2369,Observed!$A$2:$A$2369,$A716,Observed!$C$2:$C$2369,$C716),"")</f>
        <v/>
      </c>
      <c r="AA716" s="40" t="str">
        <f>IF(ISNUMBER(AVERAGEIFS(Observed!AA$2:AA$2369,Observed!$A$2:$A$2369,$A716,Observed!$C$2:$C$2369,$C716)),AVERAGEIFS(Observed!AA$2:AA$2369,Observed!$A$2:$A$2369,$A716,Observed!$C$2:$C$2369,$C716),"")</f>
        <v/>
      </c>
      <c r="AB716" s="40" t="str">
        <f>IF(ISNUMBER(AVERAGEIFS(Observed!AB$2:AB$2369,Observed!$A$2:$A$2369,$A716,Observed!$C$2:$C$2369,$C716)),AVERAGEIFS(Observed!AB$2:AB$2369,Observed!$A$2:$A$2369,$A716,Observed!$C$2:$C$2369,$C716),"")</f>
        <v/>
      </c>
      <c r="AC716" s="40" t="str">
        <f>IF(ISNUMBER(AVERAGEIFS(Observed!AC$2:AC$2369,Observed!$A$2:$A$2369,$A716,Observed!$C$2:$C$2369,$C716)),AVERAGEIFS(Observed!AC$2:AC$2369,Observed!$A$2:$A$2369,$A716,Observed!$C$2:$C$2369,$C716),"")</f>
        <v/>
      </c>
      <c r="AD716" s="40" t="str">
        <f>IF(ISNUMBER(AVERAGEIFS(Observed!AD$2:AD$2369,Observed!$A$2:$A$2369,$A716,Observed!$C$2:$C$2369,$C716)),AVERAGEIFS(Observed!AD$2:AD$2369,Observed!$A$2:$A$2369,$A716,Observed!$C$2:$C$2369,$C716),"")</f>
        <v/>
      </c>
      <c r="AE716" s="40" t="str">
        <f>IF(ISNUMBER(AVERAGEIFS(Observed!AE$2:AE$2369,Observed!$A$2:$A$2369,$A716,Observed!$C$2:$C$2369,$C716)),AVERAGEIFS(Observed!AE$2:AE$2369,Observed!$A$2:$A$2369,$A716,Observed!$C$2:$C$2369,$C716),"")</f>
        <v/>
      </c>
      <c r="AF716" s="40" t="str">
        <f>IF(ISNUMBER(AVERAGEIFS(Observed!AF$2:AF$2369,Observed!$A$2:$A$2369,$A716,Observed!$C$2:$C$2369,$C716)),AVERAGEIFS(Observed!AF$2:AF$2369,Observed!$A$2:$A$2369,$A716,Observed!$C$2:$C$2369,$C716),"")</f>
        <v/>
      </c>
      <c r="AG716" s="40" t="str">
        <f>IF(ISNUMBER(AVERAGEIFS(Observed!AG$2:AG$2369,Observed!$A$2:$A$2369,$A716,Observed!$C$2:$C$2369,$C716)),AVERAGEIFS(Observed!AG$2:AG$2369,Observed!$A$2:$A$2369,$A716,Observed!$C$2:$C$2369,$C716),"")</f>
        <v/>
      </c>
      <c r="AH716" s="41" t="str">
        <f>IF(ISNUMBER(AVERAGEIFS(Observed!AH$2:AH$2369,Observed!$A$2:$A$2369,$A716,Observed!$C$2:$C$2369,$C716)),AVERAGEIFS(Observed!AH$2:AH$2369,Observed!$A$2:$A$2369,$A716,Observed!$C$2:$C$2369,$C716),"")</f>
        <v/>
      </c>
      <c r="AI716" s="41" t="str">
        <f>IF(ISNUMBER(AVERAGEIFS(Observed!AI$2:AI$2369,Observed!$A$2:$A$2369,$A716,Observed!$C$2:$C$2369,$C716)),AVERAGEIFS(Observed!AI$2:AI$2369,Observed!$A$2:$A$2369,$A716,Observed!$C$2:$C$2369,$C716),"")</f>
        <v/>
      </c>
      <c r="AJ716" s="41" t="str">
        <f>IF(ISNUMBER(AVERAGEIFS(Observed!AJ$2:AJ$2369,Observed!$A$2:$A$2369,$A716,Observed!$C$2:$C$2369,$C716)),AVERAGEIFS(Observed!AJ$2:AJ$2369,Observed!$A$2:$A$2369,$A716,Observed!$C$2:$C$2369,$C716),"")</f>
        <v/>
      </c>
      <c r="AK716" s="40" t="str">
        <f>IF(ISNUMBER(AVERAGEIFS(Observed!AK$2:AK$2369,Observed!$A$2:$A$2369,$A716,Observed!$C$2:$C$2369,$C716)),AVERAGEIFS(Observed!AK$2:AK$2369,Observed!$A$2:$A$2369,$A716,Observed!$C$2:$C$2369,$C716),"")</f>
        <v/>
      </c>
      <c r="AL716" s="41" t="str">
        <f>IF(ISNUMBER(AVERAGEIFS(Observed!AL$2:AL$2369,Observed!$A$2:$A$2369,$A716,Observed!$C$2:$C$2369,$C716)),AVERAGEIFS(Observed!AL$2:AL$2369,Observed!$A$2:$A$2369,$A716,Observed!$C$2:$C$2369,$C716),"")</f>
        <v/>
      </c>
      <c r="AM716" s="40" t="str">
        <f>IF(ISNUMBER(AVERAGEIFS(Observed!AM$2:AM$2369,Observed!$A$2:$A$2369,$A716,Observed!$C$2:$C$2369,$C716)),AVERAGEIFS(Observed!AM$2:AM$2369,Observed!$A$2:$A$2369,$A716,Observed!$C$2:$C$2369,$C716),"")</f>
        <v/>
      </c>
      <c r="AN716" s="40" t="str">
        <f>IF(ISNUMBER(AVERAGEIFS(Observed!AN$2:AN$2369,Observed!$A$2:$A$2369,$A716,Observed!$C$2:$C$2369,$C716)),AVERAGEIFS(Observed!AN$2:AN$2369,Observed!$A$2:$A$2369,$A716,Observed!$C$2:$C$2369,$C716),"")</f>
        <v/>
      </c>
      <c r="AO716" s="40" t="str">
        <f>IF(ISNUMBER(AVERAGEIFS(Observed!AO$2:AO$2369,Observed!$A$2:$A$2369,$A716,Observed!$C$2:$C$2369,$C716)),AVERAGEIFS(Observed!AO$2:AO$2369,Observed!$A$2:$A$2369,$A716,Observed!$C$2:$C$2369,$C716),"")</f>
        <v/>
      </c>
      <c r="AP716" s="41" t="str">
        <f>IF(ISNUMBER(AVERAGEIFS(Observed!AP$2:AP$2369,Observed!$A$2:$A$2369,$A716,Observed!$C$2:$C$2369,$C716)),AVERAGEIFS(Observed!AP$2:AP$2369,Observed!$A$2:$A$2369,$A716,Observed!$C$2:$C$2369,$C716),"")</f>
        <v/>
      </c>
      <c r="AQ716" s="40" t="str">
        <f>IF(ISNUMBER(AVERAGEIFS(Observed!AQ$2:AQ$2369,Observed!$A$2:$A$2369,$A716,Observed!$C$2:$C$2369,$C716)),AVERAGEIFS(Observed!AQ$2:AQ$2369,Observed!$A$2:$A$2369,$A716,Observed!$C$2:$C$2369,$C716),"")</f>
        <v/>
      </c>
      <c r="AR716" s="40" t="str">
        <f>IF(ISNUMBER(AVERAGEIFS(Observed!AR$2:AR$2369,Observed!$A$2:$A$2369,$A716,Observed!$C$2:$C$2369,$C716)),AVERAGEIFS(Observed!AR$2:AR$2369,Observed!$A$2:$A$2369,$A716,Observed!$C$2:$C$2369,$C716),"")</f>
        <v/>
      </c>
      <c r="AS716" s="3">
        <f>COUNTIFS(Observed!$A$2:$A$2369,$A716,Observed!$C$2:$C$2369,$C716)</f>
        <v>3</v>
      </c>
      <c r="AT716" s="3">
        <f t="shared" si="11"/>
        <v>1</v>
      </c>
    </row>
    <row r="717" spans="1:46" x14ac:dyDescent="0.25">
      <c r="A717" t="s">
        <v>67</v>
      </c>
      <c r="B717" t="s">
        <v>68</v>
      </c>
      <c r="C717" s="7">
        <v>42437</v>
      </c>
      <c r="D717" t="s">
        <v>101</v>
      </c>
      <c r="F717">
        <v>200</v>
      </c>
      <c r="J717" t="s">
        <v>97</v>
      </c>
      <c r="K717" t="s">
        <v>59</v>
      </c>
      <c r="L717">
        <v>10</v>
      </c>
      <c r="M717" t="s">
        <v>74</v>
      </c>
      <c r="N717" s="39">
        <f>IF(ISNUMBER(AVERAGEIFS(Observed!N$2:N$2369,Observed!$A$2:$A$2369,$A717,Observed!$C$2:$C$2369,$C717)),AVERAGEIFS(Observed!N$2:N$2369,Observed!$A$2:$A$2369,$A717,Observed!$C$2:$C$2369,$C717),"")</f>
        <v>877.13333333333333</v>
      </c>
      <c r="O717" s="40">
        <f>IF(ISNUMBER(AVERAGEIFS(Observed!O$2:O$2369,Observed!$A$2:$A$2369,$A717,Observed!$C$2:$C$2369,$C717)),AVERAGEIFS(Observed!O$2:O$2369,Observed!$A$2:$A$2369,$A717,Observed!$C$2:$C$2369,$C717),"")</f>
        <v>87.713333333333324</v>
      </c>
      <c r="P717" s="40" t="str">
        <f>IF(ISNUMBER(AVERAGEIFS(Observed!P$2:P$2369,Observed!$A$2:$A$2369,$A717,Observed!$C$2:$C$2369,$C717)),AVERAGEIFS(Observed!P$2:P$2369,Observed!$A$2:$A$2369,$A717,Observed!$C$2:$C$2369,$C717),"")</f>
        <v/>
      </c>
      <c r="Q717" s="40" t="str">
        <f>IF(ISNUMBER(AVERAGEIFS(Observed!Q$2:Q$2369,Observed!$A$2:$A$2369,$A717,Observed!$C$2:$C$2369,$C717)),AVERAGEIFS(Observed!Q$2:Q$2369,Observed!$A$2:$A$2369,$A717,Observed!$C$2:$C$2369,$C717),"")</f>
        <v/>
      </c>
      <c r="R717" s="40" t="str">
        <f>IF(ISNUMBER(AVERAGEIFS(Observed!R$2:R$2369,Observed!$A$2:$A$2369,$A717,Observed!$C$2:$C$2369,$C717)),AVERAGEIFS(Observed!R$2:R$2369,Observed!$A$2:$A$2369,$A717,Observed!$C$2:$C$2369,$C717),"")</f>
        <v/>
      </c>
      <c r="S717" s="41" t="str">
        <f>IF(ISNUMBER(AVERAGEIFS(Observed!S$2:S$2369,Observed!$A$2:$A$2369,$A717,Observed!$C$2:$C$2369,$C717)),AVERAGEIFS(Observed!S$2:S$2369,Observed!$A$2:$A$2369,$A717,Observed!$C$2:$C$2369,$C717),"")</f>
        <v/>
      </c>
      <c r="T717" s="41" t="str">
        <f>IF(ISNUMBER(AVERAGEIFS(Observed!T$2:T$2369,Observed!$A$2:$A$2369,$A717,Observed!$C$2:$C$2369,$C717)),AVERAGEIFS(Observed!T$2:T$2369,Observed!$A$2:$A$2369,$A717,Observed!$C$2:$C$2369,$C717),"")</f>
        <v/>
      </c>
      <c r="U717" s="41" t="str">
        <f>IF(ISNUMBER(AVERAGEIFS(Observed!U$2:U$2369,Observed!$A$2:$A$2369,$A717,Observed!$C$2:$C$2369,$C717)),AVERAGEIFS(Observed!U$2:U$2369,Observed!$A$2:$A$2369,$A717,Observed!$C$2:$C$2369,$C717),"")</f>
        <v/>
      </c>
      <c r="V717" s="40" t="str">
        <f>IF(ISNUMBER(AVERAGEIFS(Observed!V$2:V$2369,Observed!$A$2:$A$2369,$A717,Observed!$C$2:$C$2369,$C717)),AVERAGEIFS(Observed!V$2:V$2369,Observed!$A$2:$A$2369,$A717,Observed!$C$2:$C$2369,$C717),"")</f>
        <v/>
      </c>
      <c r="W717" s="8" t="str">
        <f>IF(ISNUMBER(AVERAGEIFS(Observed!W$2:W$2369,Observed!$A$2:$A$2369,$A717,Observed!$C$2:$C$2369,$C717)),AVERAGEIFS(Observed!W$2:W$2369,Observed!$A$2:$A$2369,$A717,Observed!$C$2:$C$2369,$C717),"")</f>
        <v/>
      </c>
      <c r="X717" s="8" t="str">
        <f>IF(ISNUMBER(AVERAGEIFS(Observed!X$2:X$2369,Observed!$A$2:$A$2369,$A717,Observed!$C$2:$C$2369,$C717)),AVERAGEIFS(Observed!X$2:X$2369,Observed!$A$2:$A$2369,$A717,Observed!$C$2:$C$2369,$C717),"")</f>
        <v/>
      </c>
      <c r="Y717" s="40" t="str">
        <f>IF(ISNUMBER(AVERAGEIFS(Observed!Y$2:Y$2369,Observed!$A$2:$A$2369,$A717,Observed!$C$2:$C$2369,$C717)),AVERAGEIFS(Observed!Y$2:Y$2369,Observed!$A$2:$A$2369,$A717,Observed!$C$2:$C$2369,$C717),"")</f>
        <v/>
      </c>
      <c r="Z717" s="40" t="str">
        <f>IF(ISNUMBER(AVERAGEIFS(Observed!Z$2:Z$2369,Observed!$A$2:$A$2369,$A717,Observed!$C$2:$C$2369,$C717)),AVERAGEIFS(Observed!Z$2:Z$2369,Observed!$A$2:$A$2369,$A717,Observed!$C$2:$C$2369,$C717),"")</f>
        <v/>
      </c>
      <c r="AA717" s="40" t="str">
        <f>IF(ISNUMBER(AVERAGEIFS(Observed!AA$2:AA$2369,Observed!$A$2:$A$2369,$A717,Observed!$C$2:$C$2369,$C717)),AVERAGEIFS(Observed!AA$2:AA$2369,Observed!$A$2:$A$2369,$A717,Observed!$C$2:$C$2369,$C717),"")</f>
        <v/>
      </c>
      <c r="AB717" s="40" t="str">
        <f>IF(ISNUMBER(AVERAGEIFS(Observed!AB$2:AB$2369,Observed!$A$2:$A$2369,$A717,Observed!$C$2:$C$2369,$C717)),AVERAGEIFS(Observed!AB$2:AB$2369,Observed!$A$2:$A$2369,$A717,Observed!$C$2:$C$2369,$C717),"")</f>
        <v/>
      </c>
      <c r="AC717" s="40" t="str">
        <f>IF(ISNUMBER(AVERAGEIFS(Observed!AC$2:AC$2369,Observed!$A$2:$A$2369,$A717,Observed!$C$2:$C$2369,$C717)),AVERAGEIFS(Observed!AC$2:AC$2369,Observed!$A$2:$A$2369,$A717,Observed!$C$2:$C$2369,$C717),"")</f>
        <v/>
      </c>
      <c r="AD717" s="40" t="str">
        <f>IF(ISNUMBER(AVERAGEIFS(Observed!AD$2:AD$2369,Observed!$A$2:$A$2369,$A717,Observed!$C$2:$C$2369,$C717)),AVERAGEIFS(Observed!AD$2:AD$2369,Observed!$A$2:$A$2369,$A717,Observed!$C$2:$C$2369,$C717),"")</f>
        <v/>
      </c>
      <c r="AE717" s="40" t="str">
        <f>IF(ISNUMBER(AVERAGEIFS(Observed!AE$2:AE$2369,Observed!$A$2:$A$2369,$A717,Observed!$C$2:$C$2369,$C717)),AVERAGEIFS(Observed!AE$2:AE$2369,Observed!$A$2:$A$2369,$A717,Observed!$C$2:$C$2369,$C717),"")</f>
        <v/>
      </c>
      <c r="AF717" s="40" t="str">
        <f>IF(ISNUMBER(AVERAGEIFS(Observed!AF$2:AF$2369,Observed!$A$2:$A$2369,$A717,Observed!$C$2:$C$2369,$C717)),AVERAGEIFS(Observed!AF$2:AF$2369,Observed!$A$2:$A$2369,$A717,Observed!$C$2:$C$2369,$C717),"")</f>
        <v/>
      </c>
      <c r="AG717" s="40" t="str">
        <f>IF(ISNUMBER(AVERAGEIFS(Observed!AG$2:AG$2369,Observed!$A$2:$A$2369,$A717,Observed!$C$2:$C$2369,$C717)),AVERAGEIFS(Observed!AG$2:AG$2369,Observed!$A$2:$A$2369,$A717,Observed!$C$2:$C$2369,$C717),"")</f>
        <v/>
      </c>
      <c r="AH717" s="41" t="str">
        <f>IF(ISNUMBER(AVERAGEIFS(Observed!AH$2:AH$2369,Observed!$A$2:$A$2369,$A717,Observed!$C$2:$C$2369,$C717)),AVERAGEIFS(Observed!AH$2:AH$2369,Observed!$A$2:$A$2369,$A717,Observed!$C$2:$C$2369,$C717),"")</f>
        <v/>
      </c>
      <c r="AI717" s="41" t="str">
        <f>IF(ISNUMBER(AVERAGEIFS(Observed!AI$2:AI$2369,Observed!$A$2:$A$2369,$A717,Observed!$C$2:$C$2369,$C717)),AVERAGEIFS(Observed!AI$2:AI$2369,Observed!$A$2:$A$2369,$A717,Observed!$C$2:$C$2369,$C717),"")</f>
        <v/>
      </c>
      <c r="AJ717" s="41" t="str">
        <f>IF(ISNUMBER(AVERAGEIFS(Observed!AJ$2:AJ$2369,Observed!$A$2:$A$2369,$A717,Observed!$C$2:$C$2369,$C717)),AVERAGEIFS(Observed!AJ$2:AJ$2369,Observed!$A$2:$A$2369,$A717,Observed!$C$2:$C$2369,$C717),"")</f>
        <v/>
      </c>
      <c r="AK717" s="40" t="str">
        <f>IF(ISNUMBER(AVERAGEIFS(Observed!AK$2:AK$2369,Observed!$A$2:$A$2369,$A717,Observed!$C$2:$C$2369,$C717)),AVERAGEIFS(Observed!AK$2:AK$2369,Observed!$A$2:$A$2369,$A717,Observed!$C$2:$C$2369,$C717),"")</f>
        <v/>
      </c>
      <c r="AL717" s="41" t="str">
        <f>IF(ISNUMBER(AVERAGEIFS(Observed!AL$2:AL$2369,Observed!$A$2:$A$2369,$A717,Observed!$C$2:$C$2369,$C717)),AVERAGEIFS(Observed!AL$2:AL$2369,Observed!$A$2:$A$2369,$A717,Observed!$C$2:$C$2369,$C717),"")</f>
        <v/>
      </c>
      <c r="AM717" s="40" t="str">
        <f>IF(ISNUMBER(AVERAGEIFS(Observed!AM$2:AM$2369,Observed!$A$2:$A$2369,$A717,Observed!$C$2:$C$2369,$C717)),AVERAGEIFS(Observed!AM$2:AM$2369,Observed!$A$2:$A$2369,$A717,Observed!$C$2:$C$2369,$C717),"")</f>
        <v/>
      </c>
      <c r="AN717" s="40" t="str">
        <f>IF(ISNUMBER(AVERAGEIFS(Observed!AN$2:AN$2369,Observed!$A$2:$A$2369,$A717,Observed!$C$2:$C$2369,$C717)),AVERAGEIFS(Observed!AN$2:AN$2369,Observed!$A$2:$A$2369,$A717,Observed!$C$2:$C$2369,$C717),"")</f>
        <v/>
      </c>
      <c r="AO717" s="40" t="str">
        <f>IF(ISNUMBER(AVERAGEIFS(Observed!AO$2:AO$2369,Observed!$A$2:$A$2369,$A717,Observed!$C$2:$C$2369,$C717)),AVERAGEIFS(Observed!AO$2:AO$2369,Observed!$A$2:$A$2369,$A717,Observed!$C$2:$C$2369,$C717),"")</f>
        <v/>
      </c>
      <c r="AP717" s="41" t="str">
        <f>IF(ISNUMBER(AVERAGEIFS(Observed!AP$2:AP$2369,Observed!$A$2:$A$2369,$A717,Observed!$C$2:$C$2369,$C717)),AVERAGEIFS(Observed!AP$2:AP$2369,Observed!$A$2:$A$2369,$A717,Observed!$C$2:$C$2369,$C717),"")</f>
        <v/>
      </c>
      <c r="AQ717" s="40" t="str">
        <f>IF(ISNUMBER(AVERAGEIFS(Observed!AQ$2:AQ$2369,Observed!$A$2:$A$2369,$A717,Observed!$C$2:$C$2369,$C717)),AVERAGEIFS(Observed!AQ$2:AQ$2369,Observed!$A$2:$A$2369,$A717,Observed!$C$2:$C$2369,$C717),"")</f>
        <v/>
      </c>
      <c r="AR717" s="40" t="str">
        <f>IF(ISNUMBER(AVERAGEIFS(Observed!AR$2:AR$2369,Observed!$A$2:$A$2369,$A717,Observed!$C$2:$C$2369,$C717)),AVERAGEIFS(Observed!AR$2:AR$2369,Observed!$A$2:$A$2369,$A717,Observed!$C$2:$C$2369,$C717),"")</f>
        <v/>
      </c>
      <c r="AS717" s="3">
        <f>COUNTIFS(Observed!$A$2:$A$2369,$A717,Observed!$C$2:$C$2369,$C717)</f>
        <v>3</v>
      </c>
      <c r="AT717" s="3">
        <f t="shared" si="11"/>
        <v>1</v>
      </c>
    </row>
    <row r="718" spans="1:46" x14ac:dyDescent="0.25">
      <c r="A718" t="s">
        <v>73</v>
      </c>
      <c r="B718" t="s">
        <v>68</v>
      </c>
      <c r="C718" s="7">
        <v>42437</v>
      </c>
      <c r="D718" t="s">
        <v>101</v>
      </c>
      <c r="F718">
        <v>350</v>
      </c>
      <c r="J718" t="s">
        <v>97</v>
      </c>
      <c r="K718" t="s">
        <v>59</v>
      </c>
      <c r="L718">
        <v>10</v>
      </c>
      <c r="M718" t="s">
        <v>74</v>
      </c>
      <c r="N718" s="39">
        <f>IF(ISNUMBER(AVERAGEIFS(Observed!N$2:N$2369,Observed!$A$2:$A$2369,$A718,Observed!$C$2:$C$2369,$C718)),AVERAGEIFS(Observed!N$2:N$2369,Observed!$A$2:$A$2369,$A718,Observed!$C$2:$C$2369,$C718),"")</f>
        <v>900.06666666666661</v>
      </c>
      <c r="O718" s="40">
        <f>IF(ISNUMBER(AVERAGEIFS(Observed!O$2:O$2369,Observed!$A$2:$A$2369,$A718,Observed!$C$2:$C$2369,$C718)),AVERAGEIFS(Observed!O$2:O$2369,Observed!$A$2:$A$2369,$A718,Observed!$C$2:$C$2369,$C718),"")</f>
        <v>90.006666666666661</v>
      </c>
      <c r="P718" s="40" t="str">
        <f>IF(ISNUMBER(AVERAGEIFS(Observed!P$2:P$2369,Observed!$A$2:$A$2369,$A718,Observed!$C$2:$C$2369,$C718)),AVERAGEIFS(Observed!P$2:P$2369,Observed!$A$2:$A$2369,$A718,Observed!$C$2:$C$2369,$C718),"")</f>
        <v/>
      </c>
      <c r="Q718" s="40" t="str">
        <f>IF(ISNUMBER(AVERAGEIFS(Observed!Q$2:Q$2369,Observed!$A$2:$A$2369,$A718,Observed!$C$2:$C$2369,$C718)),AVERAGEIFS(Observed!Q$2:Q$2369,Observed!$A$2:$A$2369,$A718,Observed!$C$2:$C$2369,$C718),"")</f>
        <v/>
      </c>
      <c r="R718" s="40" t="str">
        <f>IF(ISNUMBER(AVERAGEIFS(Observed!R$2:R$2369,Observed!$A$2:$A$2369,$A718,Observed!$C$2:$C$2369,$C718)),AVERAGEIFS(Observed!R$2:R$2369,Observed!$A$2:$A$2369,$A718,Observed!$C$2:$C$2369,$C718),"")</f>
        <v/>
      </c>
      <c r="S718" s="41" t="str">
        <f>IF(ISNUMBER(AVERAGEIFS(Observed!S$2:S$2369,Observed!$A$2:$A$2369,$A718,Observed!$C$2:$C$2369,$C718)),AVERAGEIFS(Observed!S$2:S$2369,Observed!$A$2:$A$2369,$A718,Observed!$C$2:$C$2369,$C718),"")</f>
        <v/>
      </c>
      <c r="T718" s="41" t="str">
        <f>IF(ISNUMBER(AVERAGEIFS(Observed!T$2:T$2369,Observed!$A$2:$A$2369,$A718,Observed!$C$2:$C$2369,$C718)),AVERAGEIFS(Observed!T$2:T$2369,Observed!$A$2:$A$2369,$A718,Observed!$C$2:$C$2369,$C718),"")</f>
        <v/>
      </c>
      <c r="U718" s="41" t="str">
        <f>IF(ISNUMBER(AVERAGEIFS(Observed!U$2:U$2369,Observed!$A$2:$A$2369,$A718,Observed!$C$2:$C$2369,$C718)),AVERAGEIFS(Observed!U$2:U$2369,Observed!$A$2:$A$2369,$A718,Observed!$C$2:$C$2369,$C718),"")</f>
        <v/>
      </c>
      <c r="V718" s="40" t="str">
        <f>IF(ISNUMBER(AVERAGEIFS(Observed!V$2:V$2369,Observed!$A$2:$A$2369,$A718,Observed!$C$2:$C$2369,$C718)),AVERAGEIFS(Observed!V$2:V$2369,Observed!$A$2:$A$2369,$A718,Observed!$C$2:$C$2369,$C718),"")</f>
        <v/>
      </c>
      <c r="W718" s="8" t="str">
        <f>IF(ISNUMBER(AVERAGEIFS(Observed!W$2:W$2369,Observed!$A$2:$A$2369,$A718,Observed!$C$2:$C$2369,$C718)),AVERAGEIFS(Observed!W$2:W$2369,Observed!$A$2:$A$2369,$A718,Observed!$C$2:$C$2369,$C718),"")</f>
        <v/>
      </c>
      <c r="X718" s="8" t="str">
        <f>IF(ISNUMBER(AVERAGEIFS(Observed!X$2:X$2369,Observed!$A$2:$A$2369,$A718,Observed!$C$2:$C$2369,$C718)),AVERAGEIFS(Observed!X$2:X$2369,Observed!$A$2:$A$2369,$A718,Observed!$C$2:$C$2369,$C718),"")</f>
        <v/>
      </c>
      <c r="Y718" s="40" t="str">
        <f>IF(ISNUMBER(AVERAGEIFS(Observed!Y$2:Y$2369,Observed!$A$2:$A$2369,$A718,Observed!$C$2:$C$2369,$C718)),AVERAGEIFS(Observed!Y$2:Y$2369,Observed!$A$2:$A$2369,$A718,Observed!$C$2:$C$2369,$C718),"")</f>
        <v/>
      </c>
      <c r="Z718" s="40" t="str">
        <f>IF(ISNUMBER(AVERAGEIFS(Observed!Z$2:Z$2369,Observed!$A$2:$A$2369,$A718,Observed!$C$2:$C$2369,$C718)),AVERAGEIFS(Observed!Z$2:Z$2369,Observed!$A$2:$A$2369,$A718,Observed!$C$2:$C$2369,$C718),"")</f>
        <v/>
      </c>
      <c r="AA718" s="40" t="str">
        <f>IF(ISNUMBER(AVERAGEIFS(Observed!AA$2:AA$2369,Observed!$A$2:$A$2369,$A718,Observed!$C$2:$C$2369,$C718)),AVERAGEIFS(Observed!AA$2:AA$2369,Observed!$A$2:$A$2369,$A718,Observed!$C$2:$C$2369,$C718),"")</f>
        <v/>
      </c>
      <c r="AB718" s="40" t="str">
        <f>IF(ISNUMBER(AVERAGEIFS(Observed!AB$2:AB$2369,Observed!$A$2:$A$2369,$A718,Observed!$C$2:$C$2369,$C718)),AVERAGEIFS(Observed!AB$2:AB$2369,Observed!$A$2:$A$2369,$A718,Observed!$C$2:$C$2369,$C718),"")</f>
        <v/>
      </c>
      <c r="AC718" s="40" t="str">
        <f>IF(ISNUMBER(AVERAGEIFS(Observed!AC$2:AC$2369,Observed!$A$2:$A$2369,$A718,Observed!$C$2:$C$2369,$C718)),AVERAGEIFS(Observed!AC$2:AC$2369,Observed!$A$2:$A$2369,$A718,Observed!$C$2:$C$2369,$C718),"")</f>
        <v/>
      </c>
      <c r="AD718" s="40" t="str">
        <f>IF(ISNUMBER(AVERAGEIFS(Observed!AD$2:AD$2369,Observed!$A$2:$A$2369,$A718,Observed!$C$2:$C$2369,$C718)),AVERAGEIFS(Observed!AD$2:AD$2369,Observed!$A$2:$A$2369,$A718,Observed!$C$2:$C$2369,$C718),"")</f>
        <v/>
      </c>
      <c r="AE718" s="40" t="str">
        <f>IF(ISNUMBER(AVERAGEIFS(Observed!AE$2:AE$2369,Observed!$A$2:$A$2369,$A718,Observed!$C$2:$C$2369,$C718)),AVERAGEIFS(Observed!AE$2:AE$2369,Observed!$A$2:$A$2369,$A718,Observed!$C$2:$C$2369,$C718),"")</f>
        <v/>
      </c>
      <c r="AF718" s="40" t="str">
        <f>IF(ISNUMBER(AVERAGEIFS(Observed!AF$2:AF$2369,Observed!$A$2:$A$2369,$A718,Observed!$C$2:$C$2369,$C718)),AVERAGEIFS(Observed!AF$2:AF$2369,Observed!$A$2:$A$2369,$A718,Observed!$C$2:$C$2369,$C718),"")</f>
        <v/>
      </c>
      <c r="AG718" s="40" t="str">
        <f>IF(ISNUMBER(AVERAGEIFS(Observed!AG$2:AG$2369,Observed!$A$2:$A$2369,$A718,Observed!$C$2:$C$2369,$C718)),AVERAGEIFS(Observed!AG$2:AG$2369,Observed!$A$2:$A$2369,$A718,Observed!$C$2:$C$2369,$C718),"")</f>
        <v/>
      </c>
      <c r="AH718" s="41" t="str">
        <f>IF(ISNUMBER(AVERAGEIFS(Observed!AH$2:AH$2369,Observed!$A$2:$A$2369,$A718,Observed!$C$2:$C$2369,$C718)),AVERAGEIFS(Observed!AH$2:AH$2369,Observed!$A$2:$A$2369,$A718,Observed!$C$2:$C$2369,$C718),"")</f>
        <v/>
      </c>
      <c r="AI718" s="41" t="str">
        <f>IF(ISNUMBER(AVERAGEIFS(Observed!AI$2:AI$2369,Observed!$A$2:$A$2369,$A718,Observed!$C$2:$C$2369,$C718)),AVERAGEIFS(Observed!AI$2:AI$2369,Observed!$A$2:$A$2369,$A718,Observed!$C$2:$C$2369,$C718),"")</f>
        <v/>
      </c>
      <c r="AJ718" s="41" t="str">
        <f>IF(ISNUMBER(AVERAGEIFS(Observed!AJ$2:AJ$2369,Observed!$A$2:$A$2369,$A718,Observed!$C$2:$C$2369,$C718)),AVERAGEIFS(Observed!AJ$2:AJ$2369,Observed!$A$2:$A$2369,$A718,Observed!$C$2:$C$2369,$C718),"")</f>
        <v/>
      </c>
      <c r="AK718" s="40" t="str">
        <f>IF(ISNUMBER(AVERAGEIFS(Observed!AK$2:AK$2369,Observed!$A$2:$A$2369,$A718,Observed!$C$2:$C$2369,$C718)),AVERAGEIFS(Observed!AK$2:AK$2369,Observed!$A$2:$A$2369,$A718,Observed!$C$2:$C$2369,$C718),"")</f>
        <v/>
      </c>
      <c r="AL718" s="41" t="str">
        <f>IF(ISNUMBER(AVERAGEIFS(Observed!AL$2:AL$2369,Observed!$A$2:$A$2369,$A718,Observed!$C$2:$C$2369,$C718)),AVERAGEIFS(Observed!AL$2:AL$2369,Observed!$A$2:$A$2369,$A718,Observed!$C$2:$C$2369,$C718),"")</f>
        <v/>
      </c>
      <c r="AM718" s="40" t="str">
        <f>IF(ISNUMBER(AVERAGEIFS(Observed!AM$2:AM$2369,Observed!$A$2:$A$2369,$A718,Observed!$C$2:$C$2369,$C718)),AVERAGEIFS(Observed!AM$2:AM$2369,Observed!$A$2:$A$2369,$A718,Observed!$C$2:$C$2369,$C718),"")</f>
        <v/>
      </c>
      <c r="AN718" s="40" t="str">
        <f>IF(ISNUMBER(AVERAGEIFS(Observed!AN$2:AN$2369,Observed!$A$2:$A$2369,$A718,Observed!$C$2:$C$2369,$C718)),AVERAGEIFS(Observed!AN$2:AN$2369,Observed!$A$2:$A$2369,$A718,Observed!$C$2:$C$2369,$C718),"")</f>
        <v/>
      </c>
      <c r="AO718" s="40" t="str">
        <f>IF(ISNUMBER(AVERAGEIFS(Observed!AO$2:AO$2369,Observed!$A$2:$A$2369,$A718,Observed!$C$2:$C$2369,$C718)),AVERAGEIFS(Observed!AO$2:AO$2369,Observed!$A$2:$A$2369,$A718,Observed!$C$2:$C$2369,$C718),"")</f>
        <v/>
      </c>
      <c r="AP718" s="41" t="str">
        <f>IF(ISNUMBER(AVERAGEIFS(Observed!AP$2:AP$2369,Observed!$A$2:$A$2369,$A718,Observed!$C$2:$C$2369,$C718)),AVERAGEIFS(Observed!AP$2:AP$2369,Observed!$A$2:$A$2369,$A718,Observed!$C$2:$C$2369,$C718),"")</f>
        <v/>
      </c>
      <c r="AQ718" s="40" t="str">
        <f>IF(ISNUMBER(AVERAGEIFS(Observed!AQ$2:AQ$2369,Observed!$A$2:$A$2369,$A718,Observed!$C$2:$C$2369,$C718)),AVERAGEIFS(Observed!AQ$2:AQ$2369,Observed!$A$2:$A$2369,$A718,Observed!$C$2:$C$2369,$C718),"")</f>
        <v/>
      </c>
      <c r="AR718" s="40" t="str">
        <f>IF(ISNUMBER(AVERAGEIFS(Observed!AR$2:AR$2369,Observed!$A$2:$A$2369,$A718,Observed!$C$2:$C$2369,$C718)),AVERAGEIFS(Observed!AR$2:AR$2369,Observed!$A$2:$A$2369,$A718,Observed!$C$2:$C$2369,$C718),"")</f>
        <v/>
      </c>
      <c r="AS718" s="3">
        <f>COUNTIFS(Observed!$A$2:$A$2369,$A718,Observed!$C$2:$C$2369,$C718)</f>
        <v>3</v>
      </c>
      <c r="AT718" s="3">
        <f t="shared" si="11"/>
        <v>1</v>
      </c>
    </row>
    <row r="719" spans="1:46" x14ac:dyDescent="0.25">
      <c r="A719" t="s">
        <v>72</v>
      </c>
      <c r="B719" t="s">
        <v>68</v>
      </c>
      <c r="C719" s="7">
        <v>42437</v>
      </c>
      <c r="D719" t="s">
        <v>101</v>
      </c>
      <c r="F719">
        <v>500</v>
      </c>
      <c r="J719" t="s">
        <v>97</v>
      </c>
      <c r="K719" t="s">
        <v>59</v>
      </c>
      <c r="L719">
        <v>10</v>
      </c>
      <c r="M719" t="s">
        <v>74</v>
      </c>
      <c r="N719" s="39">
        <f>IF(ISNUMBER(AVERAGEIFS(Observed!N$2:N$2369,Observed!$A$2:$A$2369,$A719,Observed!$C$2:$C$2369,$C719)),AVERAGEIFS(Observed!N$2:N$2369,Observed!$A$2:$A$2369,$A719,Observed!$C$2:$C$2369,$C719),"")</f>
        <v>751</v>
      </c>
      <c r="O719" s="40">
        <f>IF(ISNUMBER(AVERAGEIFS(Observed!O$2:O$2369,Observed!$A$2:$A$2369,$A719,Observed!$C$2:$C$2369,$C719)),AVERAGEIFS(Observed!O$2:O$2369,Observed!$A$2:$A$2369,$A719,Observed!$C$2:$C$2369,$C719),"")</f>
        <v>75.099999999999994</v>
      </c>
      <c r="P719" s="40" t="str">
        <f>IF(ISNUMBER(AVERAGEIFS(Observed!P$2:P$2369,Observed!$A$2:$A$2369,$A719,Observed!$C$2:$C$2369,$C719)),AVERAGEIFS(Observed!P$2:P$2369,Observed!$A$2:$A$2369,$A719,Observed!$C$2:$C$2369,$C719),"")</f>
        <v/>
      </c>
      <c r="Q719" s="40" t="str">
        <f>IF(ISNUMBER(AVERAGEIFS(Observed!Q$2:Q$2369,Observed!$A$2:$A$2369,$A719,Observed!$C$2:$C$2369,$C719)),AVERAGEIFS(Observed!Q$2:Q$2369,Observed!$A$2:$A$2369,$A719,Observed!$C$2:$C$2369,$C719),"")</f>
        <v/>
      </c>
      <c r="R719" s="40" t="str">
        <f>IF(ISNUMBER(AVERAGEIFS(Observed!R$2:R$2369,Observed!$A$2:$A$2369,$A719,Observed!$C$2:$C$2369,$C719)),AVERAGEIFS(Observed!R$2:R$2369,Observed!$A$2:$A$2369,$A719,Observed!$C$2:$C$2369,$C719),"")</f>
        <v/>
      </c>
      <c r="S719" s="41" t="str">
        <f>IF(ISNUMBER(AVERAGEIFS(Observed!S$2:S$2369,Observed!$A$2:$A$2369,$A719,Observed!$C$2:$C$2369,$C719)),AVERAGEIFS(Observed!S$2:S$2369,Observed!$A$2:$A$2369,$A719,Observed!$C$2:$C$2369,$C719),"")</f>
        <v/>
      </c>
      <c r="T719" s="41" t="str">
        <f>IF(ISNUMBER(AVERAGEIFS(Observed!T$2:T$2369,Observed!$A$2:$A$2369,$A719,Observed!$C$2:$C$2369,$C719)),AVERAGEIFS(Observed!T$2:T$2369,Observed!$A$2:$A$2369,$A719,Observed!$C$2:$C$2369,$C719),"")</f>
        <v/>
      </c>
      <c r="U719" s="41" t="str">
        <f>IF(ISNUMBER(AVERAGEIFS(Observed!U$2:U$2369,Observed!$A$2:$A$2369,$A719,Observed!$C$2:$C$2369,$C719)),AVERAGEIFS(Observed!U$2:U$2369,Observed!$A$2:$A$2369,$A719,Observed!$C$2:$C$2369,$C719),"")</f>
        <v/>
      </c>
      <c r="V719" s="40" t="str">
        <f>IF(ISNUMBER(AVERAGEIFS(Observed!V$2:V$2369,Observed!$A$2:$A$2369,$A719,Observed!$C$2:$C$2369,$C719)),AVERAGEIFS(Observed!V$2:V$2369,Observed!$A$2:$A$2369,$A719,Observed!$C$2:$C$2369,$C719),"")</f>
        <v/>
      </c>
      <c r="W719" s="8" t="str">
        <f>IF(ISNUMBER(AVERAGEIFS(Observed!W$2:W$2369,Observed!$A$2:$A$2369,$A719,Observed!$C$2:$C$2369,$C719)),AVERAGEIFS(Observed!W$2:W$2369,Observed!$A$2:$A$2369,$A719,Observed!$C$2:$C$2369,$C719),"")</f>
        <v/>
      </c>
      <c r="X719" s="8" t="str">
        <f>IF(ISNUMBER(AVERAGEIFS(Observed!X$2:X$2369,Observed!$A$2:$A$2369,$A719,Observed!$C$2:$C$2369,$C719)),AVERAGEIFS(Observed!X$2:X$2369,Observed!$A$2:$A$2369,$A719,Observed!$C$2:$C$2369,$C719),"")</f>
        <v/>
      </c>
      <c r="Y719" s="40" t="str">
        <f>IF(ISNUMBER(AVERAGEIFS(Observed!Y$2:Y$2369,Observed!$A$2:$A$2369,$A719,Observed!$C$2:$C$2369,$C719)),AVERAGEIFS(Observed!Y$2:Y$2369,Observed!$A$2:$A$2369,$A719,Observed!$C$2:$C$2369,$C719),"")</f>
        <v/>
      </c>
      <c r="Z719" s="40" t="str">
        <f>IF(ISNUMBER(AVERAGEIFS(Observed!Z$2:Z$2369,Observed!$A$2:$A$2369,$A719,Observed!$C$2:$C$2369,$C719)),AVERAGEIFS(Observed!Z$2:Z$2369,Observed!$A$2:$A$2369,$A719,Observed!$C$2:$C$2369,$C719),"")</f>
        <v/>
      </c>
      <c r="AA719" s="40" t="str">
        <f>IF(ISNUMBER(AVERAGEIFS(Observed!AA$2:AA$2369,Observed!$A$2:$A$2369,$A719,Observed!$C$2:$C$2369,$C719)),AVERAGEIFS(Observed!AA$2:AA$2369,Observed!$A$2:$A$2369,$A719,Observed!$C$2:$C$2369,$C719),"")</f>
        <v/>
      </c>
      <c r="AB719" s="40" t="str">
        <f>IF(ISNUMBER(AVERAGEIFS(Observed!AB$2:AB$2369,Observed!$A$2:$A$2369,$A719,Observed!$C$2:$C$2369,$C719)),AVERAGEIFS(Observed!AB$2:AB$2369,Observed!$A$2:$A$2369,$A719,Observed!$C$2:$C$2369,$C719),"")</f>
        <v/>
      </c>
      <c r="AC719" s="40" t="str">
        <f>IF(ISNUMBER(AVERAGEIFS(Observed!AC$2:AC$2369,Observed!$A$2:$A$2369,$A719,Observed!$C$2:$C$2369,$C719)),AVERAGEIFS(Observed!AC$2:AC$2369,Observed!$A$2:$A$2369,$A719,Observed!$C$2:$C$2369,$C719),"")</f>
        <v/>
      </c>
      <c r="AD719" s="40" t="str">
        <f>IF(ISNUMBER(AVERAGEIFS(Observed!AD$2:AD$2369,Observed!$A$2:$A$2369,$A719,Observed!$C$2:$C$2369,$C719)),AVERAGEIFS(Observed!AD$2:AD$2369,Observed!$A$2:$A$2369,$A719,Observed!$C$2:$C$2369,$C719),"")</f>
        <v/>
      </c>
      <c r="AE719" s="40" t="str">
        <f>IF(ISNUMBER(AVERAGEIFS(Observed!AE$2:AE$2369,Observed!$A$2:$A$2369,$A719,Observed!$C$2:$C$2369,$C719)),AVERAGEIFS(Observed!AE$2:AE$2369,Observed!$A$2:$A$2369,$A719,Observed!$C$2:$C$2369,$C719),"")</f>
        <v/>
      </c>
      <c r="AF719" s="40" t="str">
        <f>IF(ISNUMBER(AVERAGEIFS(Observed!AF$2:AF$2369,Observed!$A$2:$A$2369,$A719,Observed!$C$2:$C$2369,$C719)),AVERAGEIFS(Observed!AF$2:AF$2369,Observed!$A$2:$A$2369,$A719,Observed!$C$2:$C$2369,$C719),"")</f>
        <v/>
      </c>
      <c r="AG719" s="40" t="str">
        <f>IF(ISNUMBER(AVERAGEIFS(Observed!AG$2:AG$2369,Observed!$A$2:$A$2369,$A719,Observed!$C$2:$C$2369,$C719)),AVERAGEIFS(Observed!AG$2:AG$2369,Observed!$A$2:$A$2369,$A719,Observed!$C$2:$C$2369,$C719),"")</f>
        <v/>
      </c>
      <c r="AH719" s="41" t="str">
        <f>IF(ISNUMBER(AVERAGEIFS(Observed!AH$2:AH$2369,Observed!$A$2:$A$2369,$A719,Observed!$C$2:$C$2369,$C719)),AVERAGEIFS(Observed!AH$2:AH$2369,Observed!$A$2:$A$2369,$A719,Observed!$C$2:$C$2369,$C719),"")</f>
        <v/>
      </c>
      <c r="AI719" s="41" t="str">
        <f>IF(ISNUMBER(AVERAGEIFS(Observed!AI$2:AI$2369,Observed!$A$2:$A$2369,$A719,Observed!$C$2:$C$2369,$C719)),AVERAGEIFS(Observed!AI$2:AI$2369,Observed!$A$2:$A$2369,$A719,Observed!$C$2:$C$2369,$C719),"")</f>
        <v/>
      </c>
      <c r="AJ719" s="41" t="str">
        <f>IF(ISNUMBER(AVERAGEIFS(Observed!AJ$2:AJ$2369,Observed!$A$2:$A$2369,$A719,Observed!$C$2:$C$2369,$C719)),AVERAGEIFS(Observed!AJ$2:AJ$2369,Observed!$A$2:$A$2369,$A719,Observed!$C$2:$C$2369,$C719),"")</f>
        <v/>
      </c>
      <c r="AK719" s="40" t="str">
        <f>IF(ISNUMBER(AVERAGEIFS(Observed!AK$2:AK$2369,Observed!$A$2:$A$2369,$A719,Observed!$C$2:$C$2369,$C719)),AVERAGEIFS(Observed!AK$2:AK$2369,Observed!$A$2:$A$2369,$A719,Observed!$C$2:$C$2369,$C719),"")</f>
        <v/>
      </c>
      <c r="AL719" s="41" t="str">
        <f>IF(ISNUMBER(AVERAGEIFS(Observed!AL$2:AL$2369,Observed!$A$2:$A$2369,$A719,Observed!$C$2:$C$2369,$C719)),AVERAGEIFS(Observed!AL$2:AL$2369,Observed!$A$2:$A$2369,$A719,Observed!$C$2:$C$2369,$C719),"")</f>
        <v/>
      </c>
      <c r="AM719" s="40" t="str">
        <f>IF(ISNUMBER(AVERAGEIFS(Observed!AM$2:AM$2369,Observed!$A$2:$A$2369,$A719,Observed!$C$2:$C$2369,$C719)),AVERAGEIFS(Observed!AM$2:AM$2369,Observed!$A$2:$A$2369,$A719,Observed!$C$2:$C$2369,$C719),"")</f>
        <v/>
      </c>
      <c r="AN719" s="40" t="str">
        <f>IF(ISNUMBER(AVERAGEIFS(Observed!AN$2:AN$2369,Observed!$A$2:$A$2369,$A719,Observed!$C$2:$C$2369,$C719)),AVERAGEIFS(Observed!AN$2:AN$2369,Observed!$A$2:$A$2369,$A719,Observed!$C$2:$C$2369,$C719),"")</f>
        <v/>
      </c>
      <c r="AO719" s="40" t="str">
        <f>IF(ISNUMBER(AVERAGEIFS(Observed!AO$2:AO$2369,Observed!$A$2:$A$2369,$A719,Observed!$C$2:$C$2369,$C719)),AVERAGEIFS(Observed!AO$2:AO$2369,Observed!$A$2:$A$2369,$A719,Observed!$C$2:$C$2369,$C719),"")</f>
        <v/>
      </c>
      <c r="AP719" s="41" t="str">
        <f>IF(ISNUMBER(AVERAGEIFS(Observed!AP$2:AP$2369,Observed!$A$2:$A$2369,$A719,Observed!$C$2:$C$2369,$C719)),AVERAGEIFS(Observed!AP$2:AP$2369,Observed!$A$2:$A$2369,$A719,Observed!$C$2:$C$2369,$C719),"")</f>
        <v/>
      </c>
      <c r="AQ719" s="40" t="str">
        <f>IF(ISNUMBER(AVERAGEIFS(Observed!AQ$2:AQ$2369,Observed!$A$2:$A$2369,$A719,Observed!$C$2:$C$2369,$C719)),AVERAGEIFS(Observed!AQ$2:AQ$2369,Observed!$A$2:$A$2369,$A719,Observed!$C$2:$C$2369,$C719),"")</f>
        <v/>
      </c>
      <c r="AR719" s="40" t="str">
        <f>IF(ISNUMBER(AVERAGEIFS(Observed!AR$2:AR$2369,Observed!$A$2:$A$2369,$A719,Observed!$C$2:$C$2369,$C719)),AVERAGEIFS(Observed!AR$2:AR$2369,Observed!$A$2:$A$2369,$A719,Observed!$C$2:$C$2369,$C719),"")</f>
        <v/>
      </c>
      <c r="AS719" s="3">
        <f>COUNTIFS(Observed!$A$2:$A$2369,$A719,Observed!$C$2:$C$2369,$C719)</f>
        <v>3</v>
      </c>
      <c r="AT719" s="3">
        <f t="shared" si="11"/>
        <v>1</v>
      </c>
    </row>
    <row r="720" spans="1:46" x14ac:dyDescent="0.25">
      <c r="A720" t="s">
        <v>69</v>
      </c>
      <c r="B720" t="s">
        <v>68</v>
      </c>
      <c r="C720" s="7">
        <v>42451</v>
      </c>
      <c r="D720" t="s">
        <v>101</v>
      </c>
      <c r="F720">
        <v>0</v>
      </c>
      <c r="J720" t="s">
        <v>97</v>
      </c>
      <c r="K720" t="s">
        <v>59</v>
      </c>
      <c r="L720">
        <v>10</v>
      </c>
      <c r="M720" t="s">
        <v>76</v>
      </c>
      <c r="N720" s="39">
        <f>IF(ISNUMBER(AVERAGEIFS(Observed!N$2:N$2369,Observed!$A$2:$A$2369,$A720,Observed!$C$2:$C$2369,$C720)),AVERAGEIFS(Observed!N$2:N$2369,Observed!$A$2:$A$2369,$A720,Observed!$C$2:$C$2369,$C720),"")</f>
        <v>773.93333333333339</v>
      </c>
      <c r="O720" s="40">
        <f>IF(ISNUMBER(AVERAGEIFS(Observed!O$2:O$2369,Observed!$A$2:$A$2369,$A720,Observed!$C$2:$C$2369,$C720)),AVERAGEIFS(Observed!O$2:O$2369,Observed!$A$2:$A$2369,$A720,Observed!$C$2:$C$2369,$C720),"")</f>
        <v>77.393333333333331</v>
      </c>
      <c r="P720" s="40" t="str">
        <f>IF(ISNUMBER(AVERAGEIFS(Observed!P$2:P$2369,Observed!$A$2:$A$2369,$A720,Observed!$C$2:$C$2369,$C720)),AVERAGEIFS(Observed!P$2:P$2369,Observed!$A$2:$A$2369,$A720,Observed!$C$2:$C$2369,$C720),"")</f>
        <v/>
      </c>
      <c r="Q720" s="40" t="str">
        <f>IF(ISNUMBER(AVERAGEIFS(Observed!Q$2:Q$2369,Observed!$A$2:$A$2369,$A720,Observed!$C$2:$C$2369,$C720)),AVERAGEIFS(Observed!Q$2:Q$2369,Observed!$A$2:$A$2369,$A720,Observed!$C$2:$C$2369,$C720),"")</f>
        <v/>
      </c>
      <c r="R720" s="40" t="str">
        <f>IF(ISNUMBER(AVERAGEIFS(Observed!R$2:R$2369,Observed!$A$2:$A$2369,$A720,Observed!$C$2:$C$2369,$C720)),AVERAGEIFS(Observed!R$2:R$2369,Observed!$A$2:$A$2369,$A720,Observed!$C$2:$C$2369,$C720),"")</f>
        <v/>
      </c>
      <c r="S720" s="41" t="str">
        <f>IF(ISNUMBER(AVERAGEIFS(Observed!S$2:S$2369,Observed!$A$2:$A$2369,$A720,Observed!$C$2:$C$2369,$C720)),AVERAGEIFS(Observed!S$2:S$2369,Observed!$A$2:$A$2369,$A720,Observed!$C$2:$C$2369,$C720),"")</f>
        <v/>
      </c>
      <c r="T720" s="41" t="str">
        <f>IF(ISNUMBER(AVERAGEIFS(Observed!T$2:T$2369,Observed!$A$2:$A$2369,$A720,Observed!$C$2:$C$2369,$C720)),AVERAGEIFS(Observed!T$2:T$2369,Observed!$A$2:$A$2369,$A720,Observed!$C$2:$C$2369,$C720),"")</f>
        <v/>
      </c>
      <c r="U720" s="41" t="str">
        <f>IF(ISNUMBER(AVERAGEIFS(Observed!U$2:U$2369,Observed!$A$2:$A$2369,$A720,Observed!$C$2:$C$2369,$C720)),AVERAGEIFS(Observed!U$2:U$2369,Observed!$A$2:$A$2369,$A720,Observed!$C$2:$C$2369,$C720),"")</f>
        <v/>
      </c>
      <c r="V720" s="40" t="str">
        <f>IF(ISNUMBER(AVERAGEIFS(Observed!V$2:V$2369,Observed!$A$2:$A$2369,$A720,Observed!$C$2:$C$2369,$C720)),AVERAGEIFS(Observed!V$2:V$2369,Observed!$A$2:$A$2369,$A720,Observed!$C$2:$C$2369,$C720),"")</f>
        <v/>
      </c>
      <c r="W720" s="8" t="str">
        <f>IF(ISNUMBER(AVERAGEIFS(Observed!W$2:W$2369,Observed!$A$2:$A$2369,$A720,Observed!$C$2:$C$2369,$C720)),AVERAGEIFS(Observed!W$2:W$2369,Observed!$A$2:$A$2369,$A720,Observed!$C$2:$C$2369,$C720),"")</f>
        <v/>
      </c>
      <c r="X720" s="8" t="str">
        <f>IF(ISNUMBER(AVERAGEIFS(Observed!X$2:X$2369,Observed!$A$2:$A$2369,$A720,Observed!$C$2:$C$2369,$C720)),AVERAGEIFS(Observed!X$2:X$2369,Observed!$A$2:$A$2369,$A720,Observed!$C$2:$C$2369,$C720),"")</f>
        <v/>
      </c>
      <c r="Y720" s="40" t="str">
        <f>IF(ISNUMBER(AVERAGEIFS(Observed!Y$2:Y$2369,Observed!$A$2:$A$2369,$A720,Observed!$C$2:$C$2369,$C720)),AVERAGEIFS(Observed!Y$2:Y$2369,Observed!$A$2:$A$2369,$A720,Observed!$C$2:$C$2369,$C720),"")</f>
        <v/>
      </c>
      <c r="Z720" s="40" t="str">
        <f>IF(ISNUMBER(AVERAGEIFS(Observed!Z$2:Z$2369,Observed!$A$2:$A$2369,$A720,Observed!$C$2:$C$2369,$C720)),AVERAGEIFS(Observed!Z$2:Z$2369,Observed!$A$2:$A$2369,$A720,Observed!$C$2:$C$2369,$C720),"")</f>
        <v/>
      </c>
      <c r="AA720" s="40" t="str">
        <f>IF(ISNUMBER(AVERAGEIFS(Observed!AA$2:AA$2369,Observed!$A$2:$A$2369,$A720,Observed!$C$2:$C$2369,$C720)),AVERAGEIFS(Observed!AA$2:AA$2369,Observed!$A$2:$A$2369,$A720,Observed!$C$2:$C$2369,$C720),"")</f>
        <v/>
      </c>
      <c r="AB720" s="40" t="str">
        <f>IF(ISNUMBER(AVERAGEIFS(Observed!AB$2:AB$2369,Observed!$A$2:$A$2369,$A720,Observed!$C$2:$C$2369,$C720)),AVERAGEIFS(Observed!AB$2:AB$2369,Observed!$A$2:$A$2369,$A720,Observed!$C$2:$C$2369,$C720),"")</f>
        <v/>
      </c>
      <c r="AC720" s="40" t="str">
        <f>IF(ISNUMBER(AVERAGEIFS(Observed!AC$2:AC$2369,Observed!$A$2:$A$2369,$A720,Observed!$C$2:$C$2369,$C720)),AVERAGEIFS(Observed!AC$2:AC$2369,Observed!$A$2:$A$2369,$A720,Observed!$C$2:$C$2369,$C720),"")</f>
        <v/>
      </c>
      <c r="AD720" s="40" t="str">
        <f>IF(ISNUMBER(AVERAGEIFS(Observed!AD$2:AD$2369,Observed!$A$2:$A$2369,$A720,Observed!$C$2:$C$2369,$C720)),AVERAGEIFS(Observed!AD$2:AD$2369,Observed!$A$2:$A$2369,$A720,Observed!$C$2:$C$2369,$C720),"")</f>
        <v/>
      </c>
      <c r="AE720" s="40" t="str">
        <f>IF(ISNUMBER(AVERAGEIFS(Observed!AE$2:AE$2369,Observed!$A$2:$A$2369,$A720,Observed!$C$2:$C$2369,$C720)),AVERAGEIFS(Observed!AE$2:AE$2369,Observed!$A$2:$A$2369,$A720,Observed!$C$2:$C$2369,$C720),"")</f>
        <v/>
      </c>
      <c r="AF720" s="40" t="str">
        <f>IF(ISNUMBER(AVERAGEIFS(Observed!AF$2:AF$2369,Observed!$A$2:$A$2369,$A720,Observed!$C$2:$C$2369,$C720)),AVERAGEIFS(Observed!AF$2:AF$2369,Observed!$A$2:$A$2369,$A720,Observed!$C$2:$C$2369,$C720),"")</f>
        <v/>
      </c>
      <c r="AG720" s="40" t="str">
        <f>IF(ISNUMBER(AVERAGEIFS(Observed!AG$2:AG$2369,Observed!$A$2:$A$2369,$A720,Observed!$C$2:$C$2369,$C720)),AVERAGEIFS(Observed!AG$2:AG$2369,Observed!$A$2:$A$2369,$A720,Observed!$C$2:$C$2369,$C720),"")</f>
        <v/>
      </c>
      <c r="AH720" s="41" t="str">
        <f>IF(ISNUMBER(AVERAGEIFS(Observed!AH$2:AH$2369,Observed!$A$2:$A$2369,$A720,Observed!$C$2:$C$2369,$C720)),AVERAGEIFS(Observed!AH$2:AH$2369,Observed!$A$2:$A$2369,$A720,Observed!$C$2:$C$2369,$C720),"")</f>
        <v/>
      </c>
      <c r="AI720" s="41" t="str">
        <f>IF(ISNUMBER(AVERAGEIFS(Observed!AI$2:AI$2369,Observed!$A$2:$A$2369,$A720,Observed!$C$2:$C$2369,$C720)),AVERAGEIFS(Observed!AI$2:AI$2369,Observed!$A$2:$A$2369,$A720,Observed!$C$2:$C$2369,$C720),"")</f>
        <v/>
      </c>
      <c r="AJ720" s="41" t="str">
        <f>IF(ISNUMBER(AVERAGEIFS(Observed!AJ$2:AJ$2369,Observed!$A$2:$A$2369,$A720,Observed!$C$2:$C$2369,$C720)),AVERAGEIFS(Observed!AJ$2:AJ$2369,Observed!$A$2:$A$2369,$A720,Observed!$C$2:$C$2369,$C720),"")</f>
        <v/>
      </c>
      <c r="AK720" s="40" t="str">
        <f>IF(ISNUMBER(AVERAGEIFS(Observed!AK$2:AK$2369,Observed!$A$2:$A$2369,$A720,Observed!$C$2:$C$2369,$C720)),AVERAGEIFS(Observed!AK$2:AK$2369,Observed!$A$2:$A$2369,$A720,Observed!$C$2:$C$2369,$C720),"")</f>
        <v/>
      </c>
      <c r="AL720" s="41" t="str">
        <f>IF(ISNUMBER(AVERAGEIFS(Observed!AL$2:AL$2369,Observed!$A$2:$A$2369,$A720,Observed!$C$2:$C$2369,$C720)),AVERAGEIFS(Observed!AL$2:AL$2369,Observed!$A$2:$A$2369,$A720,Observed!$C$2:$C$2369,$C720),"")</f>
        <v/>
      </c>
      <c r="AM720" s="40" t="str">
        <f>IF(ISNUMBER(AVERAGEIFS(Observed!AM$2:AM$2369,Observed!$A$2:$A$2369,$A720,Observed!$C$2:$C$2369,$C720)),AVERAGEIFS(Observed!AM$2:AM$2369,Observed!$A$2:$A$2369,$A720,Observed!$C$2:$C$2369,$C720),"")</f>
        <v/>
      </c>
      <c r="AN720" s="40" t="str">
        <f>IF(ISNUMBER(AVERAGEIFS(Observed!AN$2:AN$2369,Observed!$A$2:$A$2369,$A720,Observed!$C$2:$C$2369,$C720)),AVERAGEIFS(Observed!AN$2:AN$2369,Observed!$A$2:$A$2369,$A720,Observed!$C$2:$C$2369,$C720),"")</f>
        <v/>
      </c>
      <c r="AO720" s="40" t="str">
        <f>IF(ISNUMBER(AVERAGEIFS(Observed!AO$2:AO$2369,Observed!$A$2:$A$2369,$A720,Observed!$C$2:$C$2369,$C720)),AVERAGEIFS(Observed!AO$2:AO$2369,Observed!$A$2:$A$2369,$A720,Observed!$C$2:$C$2369,$C720),"")</f>
        <v/>
      </c>
      <c r="AP720" s="41" t="str">
        <f>IF(ISNUMBER(AVERAGEIFS(Observed!AP$2:AP$2369,Observed!$A$2:$A$2369,$A720,Observed!$C$2:$C$2369,$C720)),AVERAGEIFS(Observed!AP$2:AP$2369,Observed!$A$2:$A$2369,$A720,Observed!$C$2:$C$2369,$C720),"")</f>
        <v/>
      </c>
      <c r="AQ720" s="40" t="str">
        <f>IF(ISNUMBER(AVERAGEIFS(Observed!AQ$2:AQ$2369,Observed!$A$2:$A$2369,$A720,Observed!$C$2:$C$2369,$C720)),AVERAGEIFS(Observed!AQ$2:AQ$2369,Observed!$A$2:$A$2369,$A720,Observed!$C$2:$C$2369,$C720),"")</f>
        <v/>
      </c>
      <c r="AR720" s="40" t="str">
        <f>IF(ISNUMBER(AVERAGEIFS(Observed!AR$2:AR$2369,Observed!$A$2:$A$2369,$A720,Observed!$C$2:$C$2369,$C720)),AVERAGEIFS(Observed!AR$2:AR$2369,Observed!$A$2:$A$2369,$A720,Observed!$C$2:$C$2369,$C720),"")</f>
        <v/>
      </c>
      <c r="AS720" s="3">
        <f>COUNTIFS(Observed!$A$2:$A$2369,$A720,Observed!$C$2:$C$2369,$C720)</f>
        <v>3</v>
      </c>
      <c r="AT720" s="3">
        <f t="shared" si="11"/>
        <v>1</v>
      </c>
    </row>
    <row r="721" spans="1:46" x14ac:dyDescent="0.25">
      <c r="A721" t="s">
        <v>71</v>
      </c>
      <c r="B721" t="s">
        <v>68</v>
      </c>
      <c r="C721" s="7">
        <v>42451</v>
      </c>
      <c r="D721" t="s">
        <v>101</v>
      </c>
      <c r="F721">
        <v>50</v>
      </c>
      <c r="J721" t="s">
        <v>97</v>
      </c>
      <c r="K721" t="s">
        <v>59</v>
      </c>
      <c r="L721">
        <v>10</v>
      </c>
      <c r="M721" t="s">
        <v>76</v>
      </c>
      <c r="N721" s="39">
        <f>IF(ISNUMBER(AVERAGEIFS(Observed!N$2:N$2369,Observed!$A$2:$A$2369,$A721,Observed!$C$2:$C$2369,$C721)),AVERAGEIFS(Observed!N$2:N$2369,Observed!$A$2:$A$2369,$A721,Observed!$C$2:$C$2369,$C721),"")</f>
        <v>842.73333333333323</v>
      </c>
      <c r="O721" s="40">
        <f>IF(ISNUMBER(AVERAGEIFS(Observed!O$2:O$2369,Observed!$A$2:$A$2369,$A721,Observed!$C$2:$C$2369,$C721)),AVERAGEIFS(Observed!O$2:O$2369,Observed!$A$2:$A$2369,$A721,Observed!$C$2:$C$2369,$C721),"")</f>
        <v>84.273333333333326</v>
      </c>
      <c r="P721" s="40" t="str">
        <f>IF(ISNUMBER(AVERAGEIFS(Observed!P$2:P$2369,Observed!$A$2:$A$2369,$A721,Observed!$C$2:$C$2369,$C721)),AVERAGEIFS(Observed!P$2:P$2369,Observed!$A$2:$A$2369,$A721,Observed!$C$2:$C$2369,$C721),"")</f>
        <v/>
      </c>
      <c r="Q721" s="40" t="str">
        <f>IF(ISNUMBER(AVERAGEIFS(Observed!Q$2:Q$2369,Observed!$A$2:$A$2369,$A721,Observed!$C$2:$C$2369,$C721)),AVERAGEIFS(Observed!Q$2:Q$2369,Observed!$A$2:$A$2369,$A721,Observed!$C$2:$C$2369,$C721),"")</f>
        <v/>
      </c>
      <c r="R721" s="40" t="str">
        <f>IF(ISNUMBER(AVERAGEIFS(Observed!R$2:R$2369,Observed!$A$2:$A$2369,$A721,Observed!$C$2:$C$2369,$C721)),AVERAGEIFS(Observed!R$2:R$2369,Observed!$A$2:$A$2369,$A721,Observed!$C$2:$C$2369,$C721),"")</f>
        <v/>
      </c>
      <c r="S721" s="41" t="str">
        <f>IF(ISNUMBER(AVERAGEIFS(Observed!S$2:S$2369,Observed!$A$2:$A$2369,$A721,Observed!$C$2:$C$2369,$C721)),AVERAGEIFS(Observed!S$2:S$2369,Observed!$A$2:$A$2369,$A721,Observed!$C$2:$C$2369,$C721),"")</f>
        <v/>
      </c>
      <c r="T721" s="41" t="str">
        <f>IF(ISNUMBER(AVERAGEIFS(Observed!T$2:T$2369,Observed!$A$2:$A$2369,$A721,Observed!$C$2:$C$2369,$C721)),AVERAGEIFS(Observed!T$2:T$2369,Observed!$A$2:$A$2369,$A721,Observed!$C$2:$C$2369,$C721),"")</f>
        <v/>
      </c>
      <c r="U721" s="41" t="str">
        <f>IF(ISNUMBER(AVERAGEIFS(Observed!U$2:U$2369,Observed!$A$2:$A$2369,$A721,Observed!$C$2:$C$2369,$C721)),AVERAGEIFS(Observed!U$2:U$2369,Observed!$A$2:$A$2369,$A721,Observed!$C$2:$C$2369,$C721),"")</f>
        <v/>
      </c>
      <c r="V721" s="40" t="str">
        <f>IF(ISNUMBER(AVERAGEIFS(Observed!V$2:V$2369,Observed!$A$2:$A$2369,$A721,Observed!$C$2:$C$2369,$C721)),AVERAGEIFS(Observed!V$2:V$2369,Observed!$A$2:$A$2369,$A721,Observed!$C$2:$C$2369,$C721),"")</f>
        <v/>
      </c>
      <c r="W721" s="8" t="str">
        <f>IF(ISNUMBER(AVERAGEIFS(Observed!W$2:W$2369,Observed!$A$2:$A$2369,$A721,Observed!$C$2:$C$2369,$C721)),AVERAGEIFS(Observed!W$2:W$2369,Observed!$A$2:$A$2369,$A721,Observed!$C$2:$C$2369,$C721),"")</f>
        <v/>
      </c>
      <c r="X721" s="8" t="str">
        <f>IF(ISNUMBER(AVERAGEIFS(Observed!X$2:X$2369,Observed!$A$2:$A$2369,$A721,Observed!$C$2:$C$2369,$C721)),AVERAGEIFS(Observed!X$2:X$2369,Observed!$A$2:$A$2369,$A721,Observed!$C$2:$C$2369,$C721),"")</f>
        <v/>
      </c>
      <c r="Y721" s="40" t="str">
        <f>IF(ISNUMBER(AVERAGEIFS(Observed!Y$2:Y$2369,Observed!$A$2:$A$2369,$A721,Observed!$C$2:$C$2369,$C721)),AVERAGEIFS(Observed!Y$2:Y$2369,Observed!$A$2:$A$2369,$A721,Observed!$C$2:$C$2369,$C721),"")</f>
        <v/>
      </c>
      <c r="Z721" s="40" t="str">
        <f>IF(ISNUMBER(AVERAGEIFS(Observed!Z$2:Z$2369,Observed!$A$2:$A$2369,$A721,Observed!$C$2:$C$2369,$C721)),AVERAGEIFS(Observed!Z$2:Z$2369,Observed!$A$2:$A$2369,$A721,Observed!$C$2:$C$2369,$C721),"")</f>
        <v/>
      </c>
      <c r="AA721" s="40" t="str">
        <f>IF(ISNUMBER(AVERAGEIFS(Observed!AA$2:AA$2369,Observed!$A$2:$A$2369,$A721,Observed!$C$2:$C$2369,$C721)),AVERAGEIFS(Observed!AA$2:AA$2369,Observed!$A$2:$A$2369,$A721,Observed!$C$2:$C$2369,$C721),"")</f>
        <v/>
      </c>
      <c r="AB721" s="40" t="str">
        <f>IF(ISNUMBER(AVERAGEIFS(Observed!AB$2:AB$2369,Observed!$A$2:$A$2369,$A721,Observed!$C$2:$C$2369,$C721)),AVERAGEIFS(Observed!AB$2:AB$2369,Observed!$A$2:$A$2369,$A721,Observed!$C$2:$C$2369,$C721),"")</f>
        <v/>
      </c>
      <c r="AC721" s="40" t="str">
        <f>IF(ISNUMBER(AVERAGEIFS(Observed!AC$2:AC$2369,Observed!$A$2:$A$2369,$A721,Observed!$C$2:$C$2369,$C721)),AVERAGEIFS(Observed!AC$2:AC$2369,Observed!$A$2:$A$2369,$A721,Observed!$C$2:$C$2369,$C721),"")</f>
        <v/>
      </c>
      <c r="AD721" s="40" t="str">
        <f>IF(ISNUMBER(AVERAGEIFS(Observed!AD$2:AD$2369,Observed!$A$2:$A$2369,$A721,Observed!$C$2:$C$2369,$C721)),AVERAGEIFS(Observed!AD$2:AD$2369,Observed!$A$2:$A$2369,$A721,Observed!$C$2:$C$2369,$C721),"")</f>
        <v/>
      </c>
      <c r="AE721" s="40" t="str">
        <f>IF(ISNUMBER(AVERAGEIFS(Observed!AE$2:AE$2369,Observed!$A$2:$A$2369,$A721,Observed!$C$2:$C$2369,$C721)),AVERAGEIFS(Observed!AE$2:AE$2369,Observed!$A$2:$A$2369,$A721,Observed!$C$2:$C$2369,$C721),"")</f>
        <v/>
      </c>
      <c r="AF721" s="40" t="str">
        <f>IF(ISNUMBER(AVERAGEIFS(Observed!AF$2:AF$2369,Observed!$A$2:$A$2369,$A721,Observed!$C$2:$C$2369,$C721)),AVERAGEIFS(Observed!AF$2:AF$2369,Observed!$A$2:$A$2369,$A721,Observed!$C$2:$C$2369,$C721),"")</f>
        <v/>
      </c>
      <c r="AG721" s="40" t="str">
        <f>IF(ISNUMBER(AVERAGEIFS(Observed!AG$2:AG$2369,Observed!$A$2:$A$2369,$A721,Observed!$C$2:$C$2369,$C721)),AVERAGEIFS(Observed!AG$2:AG$2369,Observed!$A$2:$A$2369,$A721,Observed!$C$2:$C$2369,$C721),"")</f>
        <v/>
      </c>
      <c r="AH721" s="41" t="str">
        <f>IF(ISNUMBER(AVERAGEIFS(Observed!AH$2:AH$2369,Observed!$A$2:$A$2369,$A721,Observed!$C$2:$C$2369,$C721)),AVERAGEIFS(Observed!AH$2:AH$2369,Observed!$A$2:$A$2369,$A721,Observed!$C$2:$C$2369,$C721),"")</f>
        <v/>
      </c>
      <c r="AI721" s="41" t="str">
        <f>IF(ISNUMBER(AVERAGEIFS(Observed!AI$2:AI$2369,Observed!$A$2:$A$2369,$A721,Observed!$C$2:$C$2369,$C721)),AVERAGEIFS(Observed!AI$2:AI$2369,Observed!$A$2:$A$2369,$A721,Observed!$C$2:$C$2369,$C721),"")</f>
        <v/>
      </c>
      <c r="AJ721" s="41" t="str">
        <f>IF(ISNUMBER(AVERAGEIFS(Observed!AJ$2:AJ$2369,Observed!$A$2:$A$2369,$A721,Observed!$C$2:$C$2369,$C721)),AVERAGEIFS(Observed!AJ$2:AJ$2369,Observed!$A$2:$A$2369,$A721,Observed!$C$2:$C$2369,$C721),"")</f>
        <v/>
      </c>
      <c r="AK721" s="40" t="str">
        <f>IF(ISNUMBER(AVERAGEIFS(Observed!AK$2:AK$2369,Observed!$A$2:$A$2369,$A721,Observed!$C$2:$C$2369,$C721)),AVERAGEIFS(Observed!AK$2:AK$2369,Observed!$A$2:$A$2369,$A721,Observed!$C$2:$C$2369,$C721),"")</f>
        <v/>
      </c>
      <c r="AL721" s="41" t="str">
        <f>IF(ISNUMBER(AVERAGEIFS(Observed!AL$2:AL$2369,Observed!$A$2:$A$2369,$A721,Observed!$C$2:$C$2369,$C721)),AVERAGEIFS(Observed!AL$2:AL$2369,Observed!$A$2:$A$2369,$A721,Observed!$C$2:$C$2369,$C721),"")</f>
        <v/>
      </c>
      <c r="AM721" s="40" t="str">
        <f>IF(ISNUMBER(AVERAGEIFS(Observed!AM$2:AM$2369,Observed!$A$2:$A$2369,$A721,Observed!$C$2:$C$2369,$C721)),AVERAGEIFS(Observed!AM$2:AM$2369,Observed!$A$2:$A$2369,$A721,Observed!$C$2:$C$2369,$C721),"")</f>
        <v/>
      </c>
      <c r="AN721" s="40" t="str">
        <f>IF(ISNUMBER(AVERAGEIFS(Observed!AN$2:AN$2369,Observed!$A$2:$A$2369,$A721,Observed!$C$2:$C$2369,$C721)),AVERAGEIFS(Observed!AN$2:AN$2369,Observed!$A$2:$A$2369,$A721,Observed!$C$2:$C$2369,$C721),"")</f>
        <v/>
      </c>
      <c r="AO721" s="40" t="str">
        <f>IF(ISNUMBER(AVERAGEIFS(Observed!AO$2:AO$2369,Observed!$A$2:$A$2369,$A721,Observed!$C$2:$C$2369,$C721)),AVERAGEIFS(Observed!AO$2:AO$2369,Observed!$A$2:$A$2369,$A721,Observed!$C$2:$C$2369,$C721),"")</f>
        <v/>
      </c>
      <c r="AP721" s="41" t="str">
        <f>IF(ISNUMBER(AVERAGEIFS(Observed!AP$2:AP$2369,Observed!$A$2:$A$2369,$A721,Observed!$C$2:$C$2369,$C721)),AVERAGEIFS(Observed!AP$2:AP$2369,Observed!$A$2:$A$2369,$A721,Observed!$C$2:$C$2369,$C721),"")</f>
        <v/>
      </c>
      <c r="AQ721" s="40" t="str">
        <f>IF(ISNUMBER(AVERAGEIFS(Observed!AQ$2:AQ$2369,Observed!$A$2:$A$2369,$A721,Observed!$C$2:$C$2369,$C721)),AVERAGEIFS(Observed!AQ$2:AQ$2369,Observed!$A$2:$A$2369,$A721,Observed!$C$2:$C$2369,$C721),"")</f>
        <v/>
      </c>
      <c r="AR721" s="40" t="str">
        <f>IF(ISNUMBER(AVERAGEIFS(Observed!AR$2:AR$2369,Observed!$A$2:$A$2369,$A721,Observed!$C$2:$C$2369,$C721)),AVERAGEIFS(Observed!AR$2:AR$2369,Observed!$A$2:$A$2369,$A721,Observed!$C$2:$C$2369,$C721),"")</f>
        <v/>
      </c>
      <c r="AS721" s="3">
        <f>COUNTIFS(Observed!$A$2:$A$2369,$A721,Observed!$C$2:$C$2369,$C721)</f>
        <v>3</v>
      </c>
      <c r="AT721" s="3">
        <f t="shared" si="11"/>
        <v>1</v>
      </c>
    </row>
    <row r="722" spans="1:46" x14ac:dyDescent="0.25">
      <c r="A722" t="s">
        <v>70</v>
      </c>
      <c r="B722" t="s">
        <v>68</v>
      </c>
      <c r="C722" s="7">
        <v>42451</v>
      </c>
      <c r="D722" t="s">
        <v>101</v>
      </c>
      <c r="F722">
        <v>100</v>
      </c>
      <c r="J722" t="s">
        <v>97</v>
      </c>
      <c r="K722" t="s">
        <v>59</v>
      </c>
      <c r="L722">
        <v>10</v>
      </c>
      <c r="M722" t="s">
        <v>76</v>
      </c>
      <c r="N722" s="39">
        <f>IF(ISNUMBER(AVERAGEIFS(Observed!N$2:N$2369,Observed!$A$2:$A$2369,$A722,Observed!$C$2:$C$2369,$C722)),AVERAGEIFS(Observed!N$2:N$2369,Observed!$A$2:$A$2369,$A722,Observed!$C$2:$C$2369,$C722),"")</f>
        <v>928.73333333333346</v>
      </c>
      <c r="O722" s="40">
        <f>IF(ISNUMBER(AVERAGEIFS(Observed!O$2:O$2369,Observed!$A$2:$A$2369,$A722,Observed!$C$2:$C$2369,$C722)),AVERAGEIFS(Observed!O$2:O$2369,Observed!$A$2:$A$2369,$A722,Observed!$C$2:$C$2369,$C722),"")</f>
        <v>92.873333333333335</v>
      </c>
      <c r="P722" s="40" t="str">
        <f>IF(ISNUMBER(AVERAGEIFS(Observed!P$2:P$2369,Observed!$A$2:$A$2369,$A722,Observed!$C$2:$C$2369,$C722)),AVERAGEIFS(Observed!P$2:P$2369,Observed!$A$2:$A$2369,$A722,Observed!$C$2:$C$2369,$C722),"")</f>
        <v/>
      </c>
      <c r="Q722" s="40" t="str">
        <f>IF(ISNUMBER(AVERAGEIFS(Observed!Q$2:Q$2369,Observed!$A$2:$A$2369,$A722,Observed!$C$2:$C$2369,$C722)),AVERAGEIFS(Observed!Q$2:Q$2369,Observed!$A$2:$A$2369,$A722,Observed!$C$2:$C$2369,$C722),"")</f>
        <v/>
      </c>
      <c r="R722" s="40" t="str">
        <f>IF(ISNUMBER(AVERAGEIFS(Observed!R$2:R$2369,Observed!$A$2:$A$2369,$A722,Observed!$C$2:$C$2369,$C722)),AVERAGEIFS(Observed!R$2:R$2369,Observed!$A$2:$A$2369,$A722,Observed!$C$2:$C$2369,$C722),"")</f>
        <v/>
      </c>
      <c r="S722" s="41" t="str">
        <f>IF(ISNUMBER(AVERAGEIFS(Observed!S$2:S$2369,Observed!$A$2:$A$2369,$A722,Observed!$C$2:$C$2369,$C722)),AVERAGEIFS(Observed!S$2:S$2369,Observed!$A$2:$A$2369,$A722,Observed!$C$2:$C$2369,$C722),"")</f>
        <v/>
      </c>
      <c r="T722" s="41" t="str">
        <f>IF(ISNUMBER(AVERAGEIFS(Observed!T$2:T$2369,Observed!$A$2:$A$2369,$A722,Observed!$C$2:$C$2369,$C722)),AVERAGEIFS(Observed!T$2:T$2369,Observed!$A$2:$A$2369,$A722,Observed!$C$2:$C$2369,$C722),"")</f>
        <v/>
      </c>
      <c r="U722" s="41" t="str">
        <f>IF(ISNUMBER(AVERAGEIFS(Observed!U$2:U$2369,Observed!$A$2:$A$2369,$A722,Observed!$C$2:$C$2369,$C722)),AVERAGEIFS(Observed!U$2:U$2369,Observed!$A$2:$A$2369,$A722,Observed!$C$2:$C$2369,$C722),"")</f>
        <v/>
      </c>
      <c r="V722" s="40" t="str">
        <f>IF(ISNUMBER(AVERAGEIFS(Observed!V$2:V$2369,Observed!$A$2:$A$2369,$A722,Observed!$C$2:$C$2369,$C722)),AVERAGEIFS(Observed!V$2:V$2369,Observed!$A$2:$A$2369,$A722,Observed!$C$2:$C$2369,$C722),"")</f>
        <v/>
      </c>
      <c r="W722" s="8" t="str">
        <f>IF(ISNUMBER(AVERAGEIFS(Observed!W$2:W$2369,Observed!$A$2:$A$2369,$A722,Observed!$C$2:$C$2369,$C722)),AVERAGEIFS(Observed!W$2:W$2369,Observed!$A$2:$A$2369,$A722,Observed!$C$2:$C$2369,$C722),"")</f>
        <v/>
      </c>
      <c r="X722" s="8" t="str">
        <f>IF(ISNUMBER(AVERAGEIFS(Observed!X$2:X$2369,Observed!$A$2:$A$2369,$A722,Observed!$C$2:$C$2369,$C722)),AVERAGEIFS(Observed!X$2:X$2369,Observed!$A$2:$A$2369,$A722,Observed!$C$2:$C$2369,$C722),"")</f>
        <v/>
      </c>
      <c r="Y722" s="40" t="str">
        <f>IF(ISNUMBER(AVERAGEIFS(Observed!Y$2:Y$2369,Observed!$A$2:$A$2369,$A722,Observed!$C$2:$C$2369,$C722)),AVERAGEIFS(Observed!Y$2:Y$2369,Observed!$A$2:$A$2369,$A722,Observed!$C$2:$C$2369,$C722),"")</f>
        <v/>
      </c>
      <c r="Z722" s="40" t="str">
        <f>IF(ISNUMBER(AVERAGEIFS(Observed!Z$2:Z$2369,Observed!$A$2:$A$2369,$A722,Observed!$C$2:$C$2369,$C722)),AVERAGEIFS(Observed!Z$2:Z$2369,Observed!$A$2:$A$2369,$A722,Observed!$C$2:$C$2369,$C722),"")</f>
        <v/>
      </c>
      <c r="AA722" s="40" t="str">
        <f>IF(ISNUMBER(AVERAGEIFS(Observed!AA$2:AA$2369,Observed!$A$2:$A$2369,$A722,Observed!$C$2:$C$2369,$C722)),AVERAGEIFS(Observed!AA$2:AA$2369,Observed!$A$2:$A$2369,$A722,Observed!$C$2:$C$2369,$C722),"")</f>
        <v/>
      </c>
      <c r="AB722" s="40" t="str">
        <f>IF(ISNUMBER(AVERAGEIFS(Observed!AB$2:AB$2369,Observed!$A$2:$A$2369,$A722,Observed!$C$2:$C$2369,$C722)),AVERAGEIFS(Observed!AB$2:AB$2369,Observed!$A$2:$A$2369,$A722,Observed!$C$2:$C$2369,$C722),"")</f>
        <v/>
      </c>
      <c r="AC722" s="40" t="str">
        <f>IF(ISNUMBER(AVERAGEIFS(Observed!AC$2:AC$2369,Observed!$A$2:$A$2369,$A722,Observed!$C$2:$C$2369,$C722)),AVERAGEIFS(Observed!AC$2:AC$2369,Observed!$A$2:$A$2369,$A722,Observed!$C$2:$C$2369,$C722),"")</f>
        <v/>
      </c>
      <c r="AD722" s="40" t="str">
        <f>IF(ISNUMBER(AVERAGEIFS(Observed!AD$2:AD$2369,Observed!$A$2:$A$2369,$A722,Observed!$C$2:$C$2369,$C722)),AVERAGEIFS(Observed!AD$2:AD$2369,Observed!$A$2:$A$2369,$A722,Observed!$C$2:$C$2369,$C722),"")</f>
        <v/>
      </c>
      <c r="AE722" s="40" t="str">
        <f>IF(ISNUMBER(AVERAGEIFS(Observed!AE$2:AE$2369,Observed!$A$2:$A$2369,$A722,Observed!$C$2:$C$2369,$C722)),AVERAGEIFS(Observed!AE$2:AE$2369,Observed!$A$2:$A$2369,$A722,Observed!$C$2:$C$2369,$C722),"")</f>
        <v/>
      </c>
      <c r="AF722" s="40" t="str">
        <f>IF(ISNUMBER(AVERAGEIFS(Observed!AF$2:AF$2369,Observed!$A$2:$A$2369,$A722,Observed!$C$2:$C$2369,$C722)),AVERAGEIFS(Observed!AF$2:AF$2369,Observed!$A$2:$A$2369,$A722,Observed!$C$2:$C$2369,$C722),"")</f>
        <v/>
      </c>
      <c r="AG722" s="40" t="str">
        <f>IF(ISNUMBER(AVERAGEIFS(Observed!AG$2:AG$2369,Observed!$A$2:$A$2369,$A722,Observed!$C$2:$C$2369,$C722)),AVERAGEIFS(Observed!AG$2:AG$2369,Observed!$A$2:$A$2369,$A722,Observed!$C$2:$C$2369,$C722),"")</f>
        <v/>
      </c>
      <c r="AH722" s="41" t="str">
        <f>IF(ISNUMBER(AVERAGEIFS(Observed!AH$2:AH$2369,Observed!$A$2:$A$2369,$A722,Observed!$C$2:$C$2369,$C722)),AVERAGEIFS(Observed!AH$2:AH$2369,Observed!$A$2:$A$2369,$A722,Observed!$C$2:$C$2369,$C722),"")</f>
        <v/>
      </c>
      <c r="AI722" s="41" t="str">
        <f>IF(ISNUMBER(AVERAGEIFS(Observed!AI$2:AI$2369,Observed!$A$2:$A$2369,$A722,Observed!$C$2:$C$2369,$C722)),AVERAGEIFS(Observed!AI$2:AI$2369,Observed!$A$2:$A$2369,$A722,Observed!$C$2:$C$2369,$C722),"")</f>
        <v/>
      </c>
      <c r="AJ722" s="41" t="str">
        <f>IF(ISNUMBER(AVERAGEIFS(Observed!AJ$2:AJ$2369,Observed!$A$2:$A$2369,$A722,Observed!$C$2:$C$2369,$C722)),AVERAGEIFS(Observed!AJ$2:AJ$2369,Observed!$A$2:$A$2369,$A722,Observed!$C$2:$C$2369,$C722),"")</f>
        <v/>
      </c>
      <c r="AK722" s="40" t="str">
        <f>IF(ISNUMBER(AVERAGEIFS(Observed!AK$2:AK$2369,Observed!$A$2:$A$2369,$A722,Observed!$C$2:$C$2369,$C722)),AVERAGEIFS(Observed!AK$2:AK$2369,Observed!$A$2:$A$2369,$A722,Observed!$C$2:$C$2369,$C722),"")</f>
        <v/>
      </c>
      <c r="AL722" s="41" t="str">
        <f>IF(ISNUMBER(AVERAGEIFS(Observed!AL$2:AL$2369,Observed!$A$2:$A$2369,$A722,Observed!$C$2:$C$2369,$C722)),AVERAGEIFS(Observed!AL$2:AL$2369,Observed!$A$2:$A$2369,$A722,Observed!$C$2:$C$2369,$C722),"")</f>
        <v/>
      </c>
      <c r="AM722" s="40" t="str">
        <f>IF(ISNUMBER(AVERAGEIFS(Observed!AM$2:AM$2369,Observed!$A$2:$A$2369,$A722,Observed!$C$2:$C$2369,$C722)),AVERAGEIFS(Observed!AM$2:AM$2369,Observed!$A$2:$A$2369,$A722,Observed!$C$2:$C$2369,$C722),"")</f>
        <v/>
      </c>
      <c r="AN722" s="40" t="str">
        <f>IF(ISNUMBER(AVERAGEIFS(Observed!AN$2:AN$2369,Observed!$A$2:$A$2369,$A722,Observed!$C$2:$C$2369,$C722)),AVERAGEIFS(Observed!AN$2:AN$2369,Observed!$A$2:$A$2369,$A722,Observed!$C$2:$C$2369,$C722),"")</f>
        <v/>
      </c>
      <c r="AO722" s="40" t="str">
        <f>IF(ISNUMBER(AVERAGEIFS(Observed!AO$2:AO$2369,Observed!$A$2:$A$2369,$A722,Observed!$C$2:$C$2369,$C722)),AVERAGEIFS(Observed!AO$2:AO$2369,Observed!$A$2:$A$2369,$A722,Observed!$C$2:$C$2369,$C722),"")</f>
        <v/>
      </c>
      <c r="AP722" s="41" t="str">
        <f>IF(ISNUMBER(AVERAGEIFS(Observed!AP$2:AP$2369,Observed!$A$2:$A$2369,$A722,Observed!$C$2:$C$2369,$C722)),AVERAGEIFS(Observed!AP$2:AP$2369,Observed!$A$2:$A$2369,$A722,Observed!$C$2:$C$2369,$C722),"")</f>
        <v/>
      </c>
      <c r="AQ722" s="40" t="str">
        <f>IF(ISNUMBER(AVERAGEIFS(Observed!AQ$2:AQ$2369,Observed!$A$2:$A$2369,$A722,Observed!$C$2:$C$2369,$C722)),AVERAGEIFS(Observed!AQ$2:AQ$2369,Observed!$A$2:$A$2369,$A722,Observed!$C$2:$C$2369,$C722),"")</f>
        <v/>
      </c>
      <c r="AR722" s="40" t="str">
        <f>IF(ISNUMBER(AVERAGEIFS(Observed!AR$2:AR$2369,Observed!$A$2:$A$2369,$A722,Observed!$C$2:$C$2369,$C722)),AVERAGEIFS(Observed!AR$2:AR$2369,Observed!$A$2:$A$2369,$A722,Observed!$C$2:$C$2369,$C722),"")</f>
        <v/>
      </c>
      <c r="AS722" s="3">
        <f>COUNTIFS(Observed!$A$2:$A$2369,$A722,Observed!$C$2:$C$2369,$C722)</f>
        <v>3</v>
      </c>
      <c r="AT722" s="3">
        <f t="shared" si="11"/>
        <v>1</v>
      </c>
    </row>
    <row r="723" spans="1:46" x14ac:dyDescent="0.25">
      <c r="A723" t="s">
        <v>67</v>
      </c>
      <c r="B723" t="s">
        <v>68</v>
      </c>
      <c r="C723" s="7">
        <v>42451</v>
      </c>
      <c r="D723" t="s">
        <v>101</v>
      </c>
      <c r="F723">
        <v>200</v>
      </c>
      <c r="J723" t="s">
        <v>97</v>
      </c>
      <c r="K723" t="s">
        <v>59</v>
      </c>
      <c r="L723">
        <v>10</v>
      </c>
      <c r="M723" t="s">
        <v>76</v>
      </c>
      <c r="N723" s="39">
        <f>IF(ISNUMBER(AVERAGEIFS(Observed!N$2:N$2369,Observed!$A$2:$A$2369,$A723,Observed!$C$2:$C$2369,$C723)),AVERAGEIFS(Observed!N$2:N$2369,Observed!$A$2:$A$2369,$A723,Observed!$C$2:$C$2369,$C723),"")</f>
        <v>917.26666666666677</v>
      </c>
      <c r="O723" s="40">
        <f>IF(ISNUMBER(AVERAGEIFS(Observed!O$2:O$2369,Observed!$A$2:$A$2369,$A723,Observed!$C$2:$C$2369,$C723)),AVERAGEIFS(Observed!O$2:O$2369,Observed!$A$2:$A$2369,$A723,Observed!$C$2:$C$2369,$C723),"")</f>
        <v>91.726666666666674</v>
      </c>
      <c r="P723" s="40" t="str">
        <f>IF(ISNUMBER(AVERAGEIFS(Observed!P$2:P$2369,Observed!$A$2:$A$2369,$A723,Observed!$C$2:$C$2369,$C723)),AVERAGEIFS(Observed!P$2:P$2369,Observed!$A$2:$A$2369,$A723,Observed!$C$2:$C$2369,$C723),"")</f>
        <v/>
      </c>
      <c r="Q723" s="40" t="str">
        <f>IF(ISNUMBER(AVERAGEIFS(Observed!Q$2:Q$2369,Observed!$A$2:$A$2369,$A723,Observed!$C$2:$C$2369,$C723)),AVERAGEIFS(Observed!Q$2:Q$2369,Observed!$A$2:$A$2369,$A723,Observed!$C$2:$C$2369,$C723),"")</f>
        <v/>
      </c>
      <c r="R723" s="40" t="str">
        <f>IF(ISNUMBER(AVERAGEIFS(Observed!R$2:R$2369,Observed!$A$2:$A$2369,$A723,Observed!$C$2:$C$2369,$C723)),AVERAGEIFS(Observed!R$2:R$2369,Observed!$A$2:$A$2369,$A723,Observed!$C$2:$C$2369,$C723),"")</f>
        <v/>
      </c>
      <c r="S723" s="41" t="str">
        <f>IF(ISNUMBER(AVERAGEIFS(Observed!S$2:S$2369,Observed!$A$2:$A$2369,$A723,Observed!$C$2:$C$2369,$C723)),AVERAGEIFS(Observed!S$2:S$2369,Observed!$A$2:$A$2369,$A723,Observed!$C$2:$C$2369,$C723),"")</f>
        <v/>
      </c>
      <c r="T723" s="41" t="str">
        <f>IF(ISNUMBER(AVERAGEIFS(Observed!T$2:T$2369,Observed!$A$2:$A$2369,$A723,Observed!$C$2:$C$2369,$C723)),AVERAGEIFS(Observed!T$2:T$2369,Observed!$A$2:$A$2369,$A723,Observed!$C$2:$C$2369,$C723),"")</f>
        <v/>
      </c>
      <c r="U723" s="41" t="str">
        <f>IF(ISNUMBER(AVERAGEIFS(Observed!U$2:U$2369,Observed!$A$2:$A$2369,$A723,Observed!$C$2:$C$2369,$C723)),AVERAGEIFS(Observed!U$2:U$2369,Observed!$A$2:$A$2369,$A723,Observed!$C$2:$C$2369,$C723),"")</f>
        <v/>
      </c>
      <c r="V723" s="40" t="str">
        <f>IF(ISNUMBER(AVERAGEIFS(Observed!V$2:V$2369,Observed!$A$2:$A$2369,$A723,Observed!$C$2:$C$2369,$C723)),AVERAGEIFS(Observed!V$2:V$2369,Observed!$A$2:$A$2369,$A723,Observed!$C$2:$C$2369,$C723),"")</f>
        <v/>
      </c>
      <c r="W723" s="8" t="str">
        <f>IF(ISNUMBER(AVERAGEIFS(Observed!W$2:W$2369,Observed!$A$2:$A$2369,$A723,Observed!$C$2:$C$2369,$C723)),AVERAGEIFS(Observed!W$2:W$2369,Observed!$A$2:$A$2369,$A723,Observed!$C$2:$C$2369,$C723),"")</f>
        <v/>
      </c>
      <c r="X723" s="8" t="str">
        <f>IF(ISNUMBER(AVERAGEIFS(Observed!X$2:X$2369,Observed!$A$2:$A$2369,$A723,Observed!$C$2:$C$2369,$C723)),AVERAGEIFS(Observed!X$2:X$2369,Observed!$A$2:$A$2369,$A723,Observed!$C$2:$C$2369,$C723),"")</f>
        <v/>
      </c>
      <c r="Y723" s="40" t="str">
        <f>IF(ISNUMBER(AVERAGEIFS(Observed!Y$2:Y$2369,Observed!$A$2:$A$2369,$A723,Observed!$C$2:$C$2369,$C723)),AVERAGEIFS(Observed!Y$2:Y$2369,Observed!$A$2:$A$2369,$A723,Observed!$C$2:$C$2369,$C723),"")</f>
        <v/>
      </c>
      <c r="Z723" s="40" t="str">
        <f>IF(ISNUMBER(AVERAGEIFS(Observed!Z$2:Z$2369,Observed!$A$2:$A$2369,$A723,Observed!$C$2:$C$2369,$C723)),AVERAGEIFS(Observed!Z$2:Z$2369,Observed!$A$2:$A$2369,$A723,Observed!$C$2:$C$2369,$C723),"")</f>
        <v/>
      </c>
      <c r="AA723" s="40" t="str">
        <f>IF(ISNUMBER(AVERAGEIFS(Observed!AA$2:AA$2369,Observed!$A$2:$A$2369,$A723,Observed!$C$2:$C$2369,$C723)),AVERAGEIFS(Observed!AA$2:AA$2369,Observed!$A$2:$A$2369,$A723,Observed!$C$2:$C$2369,$C723),"")</f>
        <v/>
      </c>
      <c r="AB723" s="40" t="str">
        <f>IF(ISNUMBER(AVERAGEIFS(Observed!AB$2:AB$2369,Observed!$A$2:$A$2369,$A723,Observed!$C$2:$C$2369,$C723)),AVERAGEIFS(Observed!AB$2:AB$2369,Observed!$A$2:$A$2369,$A723,Observed!$C$2:$C$2369,$C723),"")</f>
        <v/>
      </c>
      <c r="AC723" s="40" t="str">
        <f>IF(ISNUMBER(AVERAGEIFS(Observed!AC$2:AC$2369,Observed!$A$2:$A$2369,$A723,Observed!$C$2:$C$2369,$C723)),AVERAGEIFS(Observed!AC$2:AC$2369,Observed!$A$2:$A$2369,$A723,Observed!$C$2:$C$2369,$C723),"")</f>
        <v/>
      </c>
      <c r="AD723" s="40" t="str">
        <f>IF(ISNUMBER(AVERAGEIFS(Observed!AD$2:AD$2369,Observed!$A$2:$A$2369,$A723,Observed!$C$2:$C$2369,$C723)),AVERAGEIFS(Observed!AD$2:AD$2369,Observed!$A$2:$A$2369,$A723,Observed!$C$2:$C$2369,$C723),"")</f>
        <v/>
      </c>
      <c r="AE723" s="40" t="str">
        <f>IF(ISNUMBER(AVERAGEIFS(Observed!AE$2:AE$2369,Observed!$A$2:$A$2369,$A723,Observed!$C$2:$C$2369,$C723)),AVERAGEIFS(Observed!AE$2:AE$2369,Observed!$A$2:$A$2369,$A723,Observed!$C$2:$C$2369,$C723),"")</f>
        <v/>
      </c>
      <c r="AF723" s="40" t="str">
        <f>IF(ISNUMBER(AVERAGEIFS(Observed!AF$2:AF$2369,Observed!$A$2:$A$2369,$A723,Observed!$C$2:$C$2369,$C723)),AVERAGEIFS(Observed!AF$2:AF$2369,Observed!$A$2:$A$2369,$A723,Observed!$C$2:$C$2369,$C723),"")</f>
        <v/>
      </c>
      <c r="AG723" s="40" t="str">
        <f>IF(ISNUMBER(AVERAGEIFS(Observed!AG$2:AG$2369,Observed!$A$2:$A$2369,$A723,Observed!$C$2:$C$2369,$C723)),AVERAGEIFS(Observed!AG$2:AG$2369,Observed!$A$2:$A$2369,$A723,Observed!$C$2:$C$2369,$C723),"")</f>
        <v/>
      </c>
      <c r="AH723" s="41" t="str">
        <f>IF(ISNUMBER(AVERAGEIFS(Observed!AH$2:AH$2369,Observed!$A$2:$A$2369,$A723,Observed!$C$2:$C$2369,$C723)),AVERAGEIFS(Observed!AH$2:AH$2369,Observed!$A$2:$A$2369,$A723,Observed!$C$2:$C$2369,$C723),"")</f>
        <v/>
      </c>
      <c r="AI723" s="41" t="str">
        <f>IF(ISNUMBER(AVERAGEIFS(Observed!AI$2:AI$2369,Observed!$A$2:$A$2369,$A723,Observed!$C$2:$C$2369,$C723)),AVERAGEIFS(Observed!AI$2:AI$2369,Observed!$A$2:$A$2369,$A723,Observed!$C$2:$C$2369,$C723),"")</f>
        <v/>
      </c>
      <c r="AJ723" s="41" t="str">
        <f>IF(ISNUMBER(AVERAGEIFS(Observed!AJ$2:AJ$2369,Observed!$A$2:$A$2369,$A723,Observed!$C$2:$C$2369,$C723)),AVERAGEIFS(Observed!AJ$2:AJ$2369,Observed!$A$2:$A$2369,$A723,Observed!$C$2:$C$2369,$C723),"")</f>
        <v/>
      </c>
      <c r="AK723" s="40" t="str">
        <f>IF(ISNUMBER(AVERAGEIFS(Observed!AK$2:AK$2369,Observed!$A$2:$A$2369,$A723,Observed!$C$2:$C$2369,$C723)),AVERAGEIFS(Observed!AK$2:AK$2369,Observed!$A$2:$A$2369,$A723,Observed!$C$2:$C$2369,$C723),"")</f>
        <v/>
      </c>
      <c r="AL723" s="41" t="str">
        <f>IF(ISNUMBER(AVERAGEIFS(Observed!AL$2:AL$2369,Observed!$A$2:$A$2369,$A723,Observed!$C$2:$C$2369,$C723)),AVERAGEIFS(Observed!AL$2:AL$2369,Observed!$A$2:$A$2369,$A723,Observed!$C$2:$C$2369,$C723),"")</f>
        <v/>
      </c>
      <c r="AM723" s="40" t="str">
        <f>IF(ISNUMBER(AVERAGEIFS(Observed!AM$2:AM$2369,Observed!$A$2:$A$2369,$A723,Observed!$C$2:$C$2369,$C723)),AVERAGEIFS(Observed!AM$2:AM$2369,Observed!$A$2:$A$2369,$A723,Observed!$C$2:$C$2369,$C723),"")</f>
        <v/>
      </c>
      <c r="AN723" s="40" t="str">
        <f>IF(ISNUMBER(AVERAGEIFS(Observed!AN$2:AN$2369,Observed!$A$2:$A$2369,$A723,Observed!$C$2:$C$2369,$C723)),AVERAGEIFS(Observed!AN$2:AN$2369,Observed!$A$2:$A$2369,$A723,Observed!$C$2:$C$2369,$C723),"")</f>
        <v/>
      </c>
      <c r="AO723" s="40" t="str">
        <f>IF(ISNUMBER(AVERAGEIFS(Observed!AO$2:AO$2369,Observed!$A$2:$A$2369,$A723,Observed!$C$2:$C$2369,$C723)),AVERAGEIFS(Observed!AO$2:AO$2369,Observed!$A$2:$A$2369,$A723,Observed!$C$2:$C$2369,$C723),"")</f>
        <v/>
      </c>
      <c r="AP723" s="41" t="str">
        <f>IF(ISNUMBER(AVERAGEIFS(Observed!AP$2:AP$2369,Observed!$A$2:$A$2369,$A723,Observed!$C$2:$C$2369,$C723)),AVERAGEIFS(Observed!AP$2:AP$2369,Observed!$A$2:$A$2369,$A723,Observed!$C$2:$C$2369,$C723),"")</f>
        <v/>
      </c>
      <c r="AQ723" s="40" t="str">
        <f>IF(ISNUMBER(AVERAGEIFS(Observed!AQ$2:AQ$2369,Observed!$A$2:$A$2369,$A723,Observed!$C$2:$C$2369,$C723)),AVERAGEIFS(Observed!AQ$2:AQ$2369,Observed!$A$2:$A$2369,$A723,Observed!$C$2:$C$2369,$C723),"")</f>
        <v/>
      </c>
      <c r="AR723" s="40" t="str">
        <f>IF(ISNUMBER(AVERAGEIFS(Observed!AR$2:AR$2369,Observed!$A$2:$A$2369,$A723,Observed!$C$2:$C$2369,$C723)),AVERAGEIFS(Observed!AR$2:AR$2369,Observed!$A$2:$A$2369,$A723,Observed!$C$2:$C$2369,$C723),"")</f>
        <v/>
      </c>
      <c r="AS723" s="3">
        <f>COUNTIFS(Observed!$A$2:$A$2369,$A723,Observed!$C$2:$C$2369,$C723)</f>
        <v>3</v>
      </c>
      <c r="AT723" s="3">
        <f t="shared" si="11"/>
        <v>1</v>
      </c>
    </row>
    <row r="724" spans="1:46" x14ac:dyDescent="0.25">
      <c r="A724" t="s">
        <v>73</v>
      </c>
      <c r="B724" t="s">
        <v>68</v>
      </c>
      <c r="C724" s="7">
        <v>42451</v>
      </c>
      <c r="D724" t="s">
        <v>101</v>
      </c>
      <c r="F724">
        <v>350</v>
      </c>
      <c r="J724" t="s">
        <v>97</v>
      </c>
      <c r="K724" t="s">
        <v>59</v>
      </c>
      <c r="L724">
        <v>10</v>
      </c>
      <c r="M724" t="s">
        <v>76</v>
      </c>
      <c r="N724" s="39">
        <f>IF(ISNUMBER(AVERAGEIFS(Observed!N$2:N$2369,Observed!$A$2:$A$2369,$A724,Observed!$C$2:$C$2369,$C724)),AVERAGEIFS(Observed!N$2:N$2369,Observed!$A$2:$A$2369,$A724,Observed!$C$2:$C$2369,$C724),"")</f>
        <v>865.66666666666663</v>
      </c>
      <c r="O724" s="40">
        <f>IF(ISNUMBER(AVERAGEIFS(Observed!O$2:O$2369,Observed!$A$2:$A$2369,$A724,Observed!$C$2:$C$2369,$C724)),AVERAGEIFS(Observed!O$2:O$2369,Observed!$A$2:$A$2369,$A724,Observed!$C$2:$C$2369,$C724),"")</f>
        <v>86.566666666666663</v>
      </c>
      <c r="P724" s="40" t="str">
        <f>IF(ISNUMBER(AVERAGEIFS(Observed!P$2:P$2369,Observed!$A$2:$A$2369,$A724,Observed!$C$2:$C$2369,$C724)),AVERAGEIFS(Observed!P$2:P$2369,Observed!$A$2:$A$2369,$A724,Observed!$C$2:$C$2369,$C724),"")</f>
        <v/>
      </c>
      <c r="Q724" s="40" t="str">
        <f>IF(ISNUMBER(AVERAGEIFS(Observed!Q$2:Q$2369,Observed!$A$2:$A$2369,$A724,Observed!$C$2:$C$2369,$C724)),AVERAGEIFS(Observed!Q$2:Q$2369,Observed!$A$2:$A$2369,$A724,Observed!$C$2:$C$2369,$C724),"")</f>
        <v/>
      </c>
      <c r="R724" s="40" t="str">
        <f>IF(ISNUMBER(AVERAGEIFS(Observed!R$2:R$2369,Observed!$A$2:$A$2369,$A724,Observed!$C$2:$C$2369,$C724)),AVERAGEIFS(Observed!R$2:R$2369,Observed!$A$2:$A$2369,$A724,Observed!$C$2:$C$2369,$C724),"")</f>
        <v/>
      </c>
      <c r="S724" s="41" t="str">
        <f>IF(ISNUMBER(AVERAGEIFS(Observed!S$2:S$2369,Observed!$A$2:$A$2369,$A724,Observed!$C$2:$C$2369,$C724)),AVERAGEIFS(Observed!S$2:S$2369,Observed!$A$2:$A$2369,$A724,Observed!$C$2:$C$2369,$C724),"")</f>
        <v/>
      </c>
      <c r="T724" s="41" t="str">
        <f>IF(ISNUMBER(AVERAGEIFS(Observed!T$2:T$2369,Observed!$A$2:$A$2369,$A724,Observed!$C$2:$C$2369,$C724)),AVERAGEIFS(Observed!T$2:T$2369,Observed!$A$2:$A$2369,$A724,Observed!$C$2:$C$2369,$C724),"")</f>
        <v/>
      </c>
      <c r="U724" s="41" t="str">
        <f>IF(ISNUMBER(AVERAGEIFS(Observed!U$2:U$2369,Observed!$A$2:$A$2369,$A724,Observed!$C$2:$C$2369,$C724)),AVERAGEIFS(Observed!U$2:U$2369,Observed!$A$2:$A$2369,$A724,Observed!$C$2:$C$2369,$C724),"")</f>
        <v/>
      </c>
      <c r="V724" s="40" t="str">
        <f>IF(ISNUMBER(AVERAGEIFS(Observed!V$2:V$2369,Observed!$A$2:$A$2369,$A724,Observed!$C$2:$C$2369,$C724)),AVERAGEIFS(Observed!V$2:V$2369,Observed!$A$2:$A$2369,$A724,Observed!$C$2:$C$2369,$C724),"")</f>
        <v/>
      </c>
      <c r="W724" s="8" t="str">
        <f>IF(ISNUMBER(AVERAGEIFS(Observed!W$2:W$2369,Observed!$A$2:$A$2369,$A724,Observed!$C$2:$C$2369,$C724)),AVERAGEIFS(Observed!W$2:W$2369,Observed!$A$2:$A$2369,$A724,Observed!$C$2:$C$2369,$C724),"")</f>
        <v/>
      </c>
      <c r="X724" s="8" t="str">
        <f>IF(ISNUMBER(AVERAGEIFS(Observed!X$2:X$2369,Observed!$A$2:$A$2369,$A724,Observed!$C$2:$C$2369,$C724)),AVERAGEIFS(Observed!X$2:X$2369,Observed!$A$2:$A$2369,$A724,Observed!$C$2:$C$2369,$C724),"")</f>
        <v/>
      </c>
      <c r="Y724" s="40" t="str">
        <f>IF(ISNUMBER(AVERAGEIFS(Observed!Y$2:Y$2369,Observed!$A$2:$A$2369,$A724,Observed!$C$2:$C$2369,$C724)),AVERAGEIFS(Observed!Y$2:Y$2369,Observed!$A$2:$A$2369,$A724,Observed!$C$2:$C$2369,$C724),"")</f>
        <v/>
      </c>
      <c r="Z724" s="40" t="str">
        <f>IF(ISNUMBER(AVERAGEIFS(Observed!Z$2:Z$2369,Observed!$A$2:$A$2369,$A724,Observed!$C$2:$C$2369,$C724)),AVERAGEIFS(Observed!Z$2:Z$2369,Observed!$A$2:$A$2369,$A724,Observed!$C$2:$C$2369,$C724),"")</f>
        <v/>
      </c>
      <c r="AA724" s="40" t="str">
        <f>IF(ISNUMBER(AVERAGEIFS(Observed!AA$2:AA$2369,Observed!$A$2:$A$2369,$A724,Observed!$C$2:$C$2369,$C724)),AVERAGEIFS(Observed!AA$2:AA$2369,Observed!$A$2:$A$2369,$A724,Observed!$C$2:$C$2369,$C724),"")</f>
        <v/>
      </c>
      <c r="AB724" s="40" t="str">
        <f>IF(ISNUMBER(AVERAGEIFS(Observed!AB$2:AB$2369,Observed!$A$2:$A$2369,$A724,Observed!$C$2:$C$2369,$C724)),AVERAGEIFS(Observed!AB$2:AB$2369,Observed!$A$2:$A$2369,$A724,Observed!$C$2:$C$2369,$C724),"")</f>
        <v/>
      </c>
      <c r="AC724" s="40" t="str">
        <f>IF(ISNUMBER(AVERAGEIFS(Observed!AC$2:AC$2369,Observed!$A$2:$A$2369,$A724,Observed!$C$2:$C$2369,$C724)),AVERAGEIFS(Observed!AC$2:AC$2369,Observed!$A$2:$A$2369,$A724,Observed!$C$2:$C$2369,$C724),"")</f>
        <v/>
      </c>
      <c r="AD724" s="40" t="str">
        <f>IF(ISNUMBER(AVERAGEIFS(Observed!AD$2:AD$2369,Observed!$A$2:$A$2369,$A724,Observed!$C$2:$C$2369,$C724)),AVERAGEIFS(Observed!AD$2:AD$2369,Observed!$A$2:$A$2369,$A724,Observed!$C$2:$C$2369,$C724),"")</f>
        <v/>
      </c>
      <c r="AE724" s="40" t="str">
        <f>IF(ISNUMBER(AVERAGEIFS(Observed!AE$2:AE$2369,Observed!$A$2:$A$2369,$A724,Observed!$C$2:$C$2369,$C724)),AVERAGEIFS(Observed!AE$2:AE$2369,Observed!$A$2:$A$2369,$A724,Observed!$C$2:$C$2369,$C724),"")</f>
        <v/>
      </c>
      <c r="AF724" s="40" t="str">
        <f>IF(ISNUMBER(AVERAGEIFS(Observed!AF$2:AF$2369,Observed!$A$2:$A$2369,$A724,Observed!$C$2:$C$2369,$C724)),AVERAGEIFS(Observed!AF$2:AF$2369,Observed!$A$2:$A$2369,$A724,Observed!$C$2:$C$2369,$C724),"")</f>
        <v/>
      </c>
      <c r="AG724" s="40" t="str">
        <f>IF(ISNUMBER(AVERAGEIFS(Observed!AG$2:AG$2369,Observed!$A$2:$A$2369,$A724,Observed!$C$2:$C$2369,$C724)),AVERAGEIFS(Observed!AG$2:AG$2369,Observed!$A$2:$A$2369,$A724,Observed!$C$2:$C$2369,$C724),"")</f>
        <v/>
      </c>
      <c r="AH724" s="41" t="str">
        <f>IF(ISNUMBER(AVERAGEIFS(Observed!AH$2:AH$2369,Observed!$A$2:$A$2369,$A724,Observed!$C$2:$C$2369,$C724)),AVERAGEIFS(Observed!AH$2:AH$2369,Observed!$A$2:$A$2369,$A724,Observed!$C$2:$C$2369,$C724),"")</f>
        <v/>
      </c>
      <c r="AI724" s="41" t="str">
        <f>IF(ISNUMBER(AVERAGEIFS(Observed!AI$2:AI$2369,Observed!$A$2:$A$2369,$A724,Observed!$C$2:$C$2369,$C724)),AVERAGEIFS(Observed!AI$2:AI$2369,Observed!$A$2:$A$2369,$A724,Observed!$C$2:$C$2369,$C724),"")</f>
        <v/>
      </c>
      <c r="AJ724" s="41" t="str">
        <f>IF(ISNUMBER(AVERAGEIFS(Observed!AJ$2:AJ$2369,Observed!$A$2:$A$2369,$A724,Observed!$C$2:$C$2369,$C724)),AVERAGEIFS(Observed!AJ$2:AJ$2369,Observed!$A$2:$A$2369,$A724,Observed!$C$2:$C$2369,$C724),"")</f>
        <v/>
      </c>
      <c r="AK724" s="40" t="str">
        <f>IF(ISNUMBER(AVERAGEIFS(Observed!AK$2:AK$2369,Observed!$A$2:$A$2369,$A724,Observed!$C$2:$C$2369,$C724)),AVERAGEIFS(Observed!AK$2:AK$2369,Observed!$A$2:$A$2369,$A724,Observed!$C$2:$C$2369,$C724),"")</f>
        <v/>
      </c>
      <c r="AL724" s="41" t="str">
        <f>IF(ISNUMBER(AVERAGEIFS(Observed!AL$2:AL$2369,Observed!$A$2:$A$2369,$A724,Observed!$C$2:$C$2369,$C724)),AVERAGEIFS(Observed!AL$2:AL$2369,Observed!$A$2:$A$2369,$A724,Observed!$C$2:$C$2369,$C724),"")</f>
        <v/>
      </c>
      <c r="AM724" s="40" t="str">
        <f>IF(ISNUMBER(AVERAGEIFS(Observed!AM$2:AM$2369,Observed!$A$2:$A$2369,$A724,Observed!$C$2:$C$2369,$C724)),AVERAGEIFS(Observed!AM$2:AM$2369,Observed!$A$2:$A$2369,$A724,Observed!$C$2:$C$2369,$C724),"")</f>
        <v/>
      </c>
      <c r="AN724" s="40" t="str">
        <f>IF(ISNUMBER(AVERAGEIFS(Observed!AN$2:AN$2369,Observed!$A$2:$A$2369,$A724,Observed!$C$2:$C$2369,$C724)),AVERAGEIFS(Observed!AN$2:AN$2369,Observed!$A$2:$A$2369,$A724,Observed!$C$2:$C$2369,$C724),"")</f>
        <v/>
      </c>
      <c r="AO724" s="40" t="str">
        <f>IF(ISNUMBER(AVERAGEIFS(Observed!AO$2:AO$2369,Observed!$A$2:$A$2369,$A724,Observed!$C$2:$C$2369,$C724)),AVERAGEIFS(Observed!AO$2:AO$2369,Observed!$A$2:$A$2369,$A724,Observed!$C$2:$C$2369,$C724),"")</f>
        <v/>
      </c>
      <c r="AP724" s="41" t="str">
        <f>IF(ISNUMBER(AVERAGEIFS(Observed!AP$2:AP$2369,Observed!$A$2:$A$2369,$A724,Observed!$C$2:$C$2369,$C724)),AVERAGEIFS(Observed!AP$2:AP$2369,Observed!$A$2:$A$2369,$A724,Observed!$C$2:$C$2369,$C724),"")</f>
        <v/>
      </c>
      <c r="AQ724" s="40" t="str">
        <f>IF(ISNUMBER(AVERAGEIFS(Observed!AQ$2:AQ$2369,Observed!$A$2:$A$2369,$A724,Observed!$C$2:$C$2369,$C724)),AVERAGEIFS(Observed!AQ$2:AQ$2369,Observed!$A$2:$A$2369,$A724,Observed!$C$2:$C$2369,$C724),"")</f>
        <v/>
      </c>
      <c r="AR724" s="40" t="str">
        <f>IF(ISNUMBER(AVERAGEIFS(Observed!AR$2:AR$2369,Observed!$A$2:$A$2369,$A724,Observed!$C$2:$C$2369,$C724)),AVERAGEIFS(Observed!AR$2:AR$2369,Observed!$A$2:$A$2369,$A724,Observed!$C$2:$C$2369,$C724),"")</f>
        <v/>
      </c>
      <c r="AS724" s="3">
        <f>COUNTIFS(Observed!$A$2:$A$2369,$A724,Observed!$C$2:$C$2369,$C724)</f>
        <v>3</v>
      </c>
      <c r="AT724" s="3">
        <f t="shared" si="11"/>
        <v>1</v>
      </c>
    </row>
    <row r="725" spans="1:46" x14ac:dyDescent="0.25">
      <c r="A725" t="s">
        <v>72</v>
      </c>
      <c r="B725" t="s">
        <v>68</v>
      </c>
      <c r="C725" s="7">
        <v>42451</v>
      </c>
      <c r="D725" t="s">
        <v>101</v>
      </c>
      <c r="F725">
        <v>500</v>
      </c>
      <c r="J725" t="s">
        <v>97</v>
      </c>
      <c r="K725" t="s">
        <v>59</v>
      </c>
      <c r="L725">
        <v>10</v>
      </c>
      <c r="M725" t="s">
        <v>76</v>
      </c>
      <c r="N725" s="39">
        <f>IF(ISNUMBER(AVERAGEIFS(Observed!N$2:N$2369,Observed!$A$2:$A$2369,$A725,Observed!$C$2:$C$2369,$C725)),AVERAGEIFS(Observed!N$2:N$2369,Observed!$A$2:$A$2369,$A725,Observed!$C$2:$C$2369,$C725),"")</f>
        <v>762.46666666666658</v>
      </c>
      <c r="O725" s="40">
        <f>IF(ISNUMBER(AVERAGEIFS(Observed!O$2:O$2369,Observed!$A$2:$A$2369,$A725,Observed!$C$2:$C$2369,$C725)),AVERAGEIFS(Observed!O$2:O$2369,Observed!$A$2:$A$2369,$A725,Observed!$C$2:$C$2369,$C725),"")</f>
        <v>76.24666666666667</v>
      </c>
      <c r="P725" s="40" t="str">
        <f>IF(ISNUMBER(AVERAGEIFS(Observed!P$2:P$2369,Observed!$A$2:$A$2369,$A725,Observed!$C$2:$C$2369,$C725)),AVERAGEIFS(Observed!P$2:P$2369,Observed!$A$2:$A$2369,$A725,Observed!$C$2:$C$2369,$C725),"")</f>
        <v/>
      </c>
      <c r="Q725" s="40" t="str">
        <f>IF(ISNUMBER(AVERAGEIFS(Observed!Q$2:Q$2369,Observed!$A$2:$A$2369,$A725,Observed!$C$2:$C$2369,$C725)),AVERAGEIFS(Observed!Q$2:Q$2369,Observed!$A$2:$A$2369,$A725,Observed!$C$2:$C$2369,$C725),"")</f>
        <v/>
      </c>
      <c r="R725" s="40" t="str">
        <f>IF(ISNUMBER(AVERAGEIFS(Observed!R$2:R$2369,Observed!$A$2:$A$2369,$A725,Observed!$C$2:$C$2369,$C725)),AVERAGEIFS(Observed!R$2:R$2369,Observed!$A$2:$A$2369,$A725,Observed!$C$2:$C$2369,$C725),"")</f>
        <v/>
      </c>
      <c r="S725" s="41" t="str">
        <f>IF(ISNUMBER(AVERAGEIFS(Observed!S$2:S$2369,Observed!$A$2:$A$2369,$A725,Observed!$C$2:$C$2369,$C725)),AVERAGEIFS(Observed!S$2:S$2369,Observed!$A$2:$A$2369,$A725,Observed!$C$2:$C$2369,$C725),"")</f>
        <v/>
      </c>
      <c r="T725" s="41" t="str">
        <f>IF(ISNUMBER(AVERAGEIFS(Observed!T$2:T$2369,Observed!$A$2:$A$2369,$A725,Observed!$C$2:$C$2369,$C725)),AVERAGEIFS(Observed!T$2:T$2369,Observed!$A$2:$A$2369,$A725,Observed!$C$2:$C$2369,$C725),"")</f>
        <v/>
      </c>
      <c r="U725" s="41" t="str">
        <f>IF(ISNUMBER(AVERAGEIFS(Observed!U$2:U$2369,Observed!$A$2:$A$2369,$A725,Observed!$C$2:$C$2369,$C725)),AVERAGEIFS(Observed!U$2:U$2369,Observed!$A$2:$A$2369,$A725,Observed!$C$2:$C$2369,$C725),"")</f>
        <v/>
      </c>
      <c r="V725" s="40" t="str">
        <f>IF(ISNUMBER(AVERAGEIFS(Observed!V$2:V$2369,Observed!$A$2:$A$2369,$A725,Observed!$C$2:$C$2369,$C725)),AVERAGEIFS(Observed!V$2:V$2369,Observed!$A$2:$A$2369,$A725,Observed!$C$2:$C$2369,$C725),"")</f>
        <v/>
      </c>
      <c r="W725" s="8" t="str">
        <f>IF(ISNUMBER(AVERAGEIFS(Observed!W$2:W$2369,Observed!$A$2:$A$2369,$A725,Observed!$C$2:$C$2369,$C725)),AVERAGEIFS(Observed!W$2:W$2369,Observed!$A$2:$A$2369,$A725,Observed!$C$2:$C$2369,$C725),"")</f>
        <v/>
      </c>
      <c r="X725" s="8" t="str">
        <f>IF(ISNUMBER(AVERAGEIFS(Observed!X$2:X$2369,Observed!$A$2:$A$2369,$A725,Observed!$C$2:$C$2369,$C725)),AVERAGEIFS(Observed!X$2:X$2369,Observed!$A$2:$A$2369,$A725,Observed!$C$2:$C$2369,$C725),"")</f>
        <v/>
      </c>
      <c r="Y725" s="40" t="str">
        <f>IF(ISNUMBER(AVERAGEIFS(Observed!Y$2:Y$2369,Observed!$A$2:$A$2369,$A725,Observed!$C$2:$C$2369,$C725)),AVERAGEIFS(Observed!Y$2:Y$2369,Observed!$A$2:$A$2369,$A725,Observed!$C$2:$C$2369,$C725),"")</f>
        <v/>
      </c>
      <c r="Z725" s="40" t="str">
        <f>IF(ISNUMBER(AVERAGEIFS(Observed!Z$2:Z$2369,Observed!$A$2:$A$2369,$A725,Observed!$C$2:$C$2369,$C725)),AVERAGEIFS(Observed!Z$2:Z$2369,Observed!$A$2:$A$2369,$A725,Observed!$C$2:$C$2369,$C725),"")</f>
        <v/>
      </c>
      <c r="AA725" s="40" t="str">
        <f>IF(ISNUMBER(AVERAGEIFS(Observed!AA$2:AA$2369,Observed!$A$2:$A$2369,$A725,Observed!$C$2:$C$2369,$C725)),AVERAGEIFS(Observed!AA$2:AA$2369,Observed!$A$2:$A$2369,$A725,Observed!$C$2:$C$2369,$C725),"")</f>
        <v/>
      </c>
      <c r="AB725" s="40" t="str">
        <f>IF(ISNUMBER(AVERAGEIFS(Observed!AB$2:AB$2369,Observed!$A$2:$A$2369,$A725,Observed!$C$2:$C$2369,$C725)),AVERAGEIFS(Observed!AB$2:AB$2369,Observed!$A$2:$A$2369,$A725,Observed!$C$2:$C$2369,$C725),"")</f>
        <v/>
      </c>
      <c r="AC725" s="40" t="str">
        <f>IF(ISNUMBER(AVERAGEIFS(Observed!AC$2:AC$2369,Observed!$A$2:$A$2369,$A725,Observed!$C$2:$C$2369,$C725)),AVERAGEIFS(Observed!AC$2:AC$2369,Observed!$A$2:$A$2369,$A725,Observed!$C$2:$C$2369,$C725),"")</f>
        <v/>
      </c>
      <c r="AD725" s="40" t="str">
        <f>IF(ISNUMBER(AVERAGEIFS(Observed!AD$2:AD$2369,Observed!$A$2:$A$2369,$A725,Observed!$C$2:$C$2369,$C725)),AVERAGEIFS(Observed!AD$2:AD$2369,Observed!$A$2:$A$2369,$A725,Observed!$C$2:$C$2369,$C725),"")</f>
        <v/>
      </c>
      <c r="AE725" s="40" t="str">
        <f>IF(ISNUMBER(AVERAGEIFS(Observed!AE$2:AE$2369,Observed!$A$2:$A$2369,$A725,Observed!$C$2:$C$2369,$C725)),AVERAGEIFS(Observed!AE$2:AE$2369,Observed!$A$2:$A$2369,$A725,Observed!$C$2:$C$2369,$C725),"")</f>
        <v/>
      </c>
      <c r="AF725" s="40" t="str">
        <f>IF(ISNUMBER(AVERAGEIFS(Observed!AF$2:AF$2369,Observed!$A$2:$A$2369,$A725,Observed!$C$2:$C$2369,$C725)),AVERAGEIFS(Observed!AF$2:AF$2369,Observed!$A$2:$A$2369,$A725,Observed!$C$2:$C$2369,$C725),"")</f>
        <v/>
      </c>
      <c r="AG725" s="40" t="str">
        <f>IF(ISNUMBER(AVERAGEIFS(Observed!AG$2:AG$2369,Observed!$A$2:$A$2369,$A725,Observed!$C$2:$C$2369,$C725)),AVERAGEIFS(Observed!AG$2:AG$2369,Observed!$A$2:$A$2369,$A725,Observed!$C$2:$C$2369,$C725),"")</f>
        <v/>
      </c>
      <c r="AH725" s="41" t="str">
        <f>IF(ISNUMBER(AVERAGEIFS(Observed!AH$2:AH$2369,Observed!$A$2:$A$2369,$A725,Observed!$C$2:$C$2369,$C725)),AVERAGEIFS(Observed!AH$2:AH$2369,Observed!$A$2:$A$2369,$A725,Observed!$C$2:$C$2369,$C725),"")</f>
        <v/>
      </c>
      <c r="AI725" s="41" t="str">
        <f>IF(ISNUMBER(AVERAGEIFS(Observed!AI$2:AI$2369,Observed!$A$2:$A$2369,$A725,Observed!$C$2:$C$2369,$C725)),AVERAGEIFS(Observed!AI$2:AI$2369,Observed!$A$2:$A$2369,$A725,Observed!$C$2:$C$2369,$C725),"")</f>
        <v/>
      </c>
      <c r="AJ725" s="41" t="str">
        <f>IF(ISNUMBER(AVERAGEIFS(Observed!AJ$2:AJ$2369,Observed!$A$2:$A$2369,$A725,Observed!$C$2:$C$2369,$C725)),AVERAGEIFS(Observed!AJ$2:AJ$2369,Observed!$A$2:$A$2369,$A725,Observed!$C$2:$C$2369,$C725),"")</f>
        <v/>
      </c>
      <c r="AK725" s="40" t="str">
        <f>IF(ISNUMBER(AVERAGEIFS(Observed!AK$2:AK$2369,Observed!$A$2:$A$2369,$A725,Observed!$C$2:$C$2369,$C725)),AVERAGEIFS(Observed!AK$2:AK$2369,Observed!$A$2:$A$2369,$A725,Observed!$C$2:$C$2369,$C725),"")</f>
        <v/>
      </c>
      <c r="AL725" s="41" t="str">
        <f>IF(ISNUMBER(AVERAGEIFS(Observed!AL$2:AL$2369,Observed!$A$2:$A$2369,$A725,Observed!$C$2:$C$2369,$C725)),AVERAGEIFS(Observed!AL$2:AL$2369,Observed!$A$2:$A$2369,$A725,Observed!$C$2:$C$2369,$C725),"")</f>
        <v/>
      </c>
      <c r="AM725" s="40" t="str">
        <f>IF(ISNUMBER(AVERAGEIFS(Observed!AM$2:AM$2369,Observed!$A$2:$A$2369,$A725,Observed!$C$2:$C$2369,$C725)),AVERAGEIFS(Observed!AM$2:AM$2369,Observed!$A$2:$A$2369,$A725,Observed!$C$2:$C$2369,$C725),"")</f>
        <v/>
      </c>
      <c r="AN725" s="40" t="str">
        <f>IF(ISNUMBER(AVERAGEIFS(Observed!AN$2:AN$2369,Observed!$A$2:$A$2369,$A725,Observed!$C$2:$C$2369,$C725)),AVERAGEIFS(Observed!AN$2:AN$2369,Observed!$A$2:$A$2369,$A725,Observed!$C$2:$C$2369,$C725),"")</f>
        <v/>
      </c>
      <c r="AO725" s="40" t="str">
        <f>IF(ISNUMBER(AVERAGEIFS(Observed!AO$2:AO$2369,Observed!$A$2:$A$2369,$A725,Observed!$C$2:$C$2369,$C725)),AVERAGEIFS(Observed!AO$2:AO$2369,Observed!$A$2:$A$2369,$A725,Observed!$C$2:$C$2369,$C725),"")</f>
        <v/>
      </c>
      <c r="AP725" s="41" t="str">
        <f>IF(ISNUMBER(AVERAGEIFS(Observed!AP$2:AP$2369,Observed!$A$2:$A$2369,$A725,Observed!$C$2:$C$2369,$C725)),AVERAGEIFS(Observed!AP$2:AP$2369,Observed!$A$2:$A$2369,$A725,Observed!$C$2:$C$2369,$C725),"")</f>
        <v/>
      </c>
      <c r="AQ725" s="40" t="str">
        <f>IF(ISNUMBER(AVERAGEIFS(Observed!AQ$2:AQ$2369,Observed!$A$2:$A$2369,$A725,Observed!$C$2:$C$2369,$C725)),AVERAGEIFS(Observed!AQ$2:AQ$2369,Observed!$A$2:$A$2369,$A725,Observed!$C$2:$C$2369,$C725),"")</f>
        <v/>
      </c>
      <c r="AR725" s="40" t="str">
        <f>IF(ISNUMBER(AVERAGEIFS(Observed!AR$2:AR$2369,Observed!$A$2:$A$2369,$A725,Observed!$C$2:$C$2369,$C725)),AVERAGEIFS(Observed!AR$2:AR$2369,Observed!$A$2:$A$2369,$A725,Observed!$C$2:$C$2369,$C725),"")</f>
        <v/>
      </c>
      <c r="AS725" s="3">
        <f>COUNTIFS(Observed!$A$2:$A$2369,$A725,Observed!$C$2:$C$2369,$C725)</f>
        <v>3</v>
      </c>
      <c r="AT725" s="3">
        <f t="shared" si="11"/>
        <v>1</v>
      </c>
    </row>
    <row r="726" spans="1:46" x14ac:dyDescent="0.25">
      <c r="A726" t="s">
        <v>69</v>
      </c>
      <c r="B726" t="s">
        <v>68</v>
      </c>
      <c r="C726" s="7">
        <v>42458</v>
      </c>
      <c r="D726" t="s">
        <v>101</v>
      </c>
      <c r="F726">
        <v>0</v>
      </c>
      <c r="J726" t="s">
        <v>97</v>
      </c>
      <c r="K726" t="s">
        <v>59</v>
      </c>
      <c r="L726">
        <v>10</v>
      </c>
      <c r="M726" t="s">
        <v>77</v>
      </c>
      <c r="N726" s="39">
        <f>IF(ISNUMBER(AVERAGEIFS(Observed!N$2:N$2369,Observed!$A$2:$A$2369,$A726,Observed!$C$2:$C$2369,$C726)),AVERAGEIFS(Observed!N$2:N$2369,Observed!$A$2:$A$2369,$A726,Observed!$C$2:$C$2369,$C726),"")</f>
        <v>842.73333333333323</v>
      </c>
      <c r="O726" s="40">
        <f>IF(ISNUMBER(AVERAGEIFS(Observed!O$2:O$2369,Observed!$A$2:$A$2369,$A726,Observed!$C$2:$C$2369,$C726)),AVERAGEIFS(Observed!O$2:O$2369,Observed!$A$2:$A$2369,$A726,Observed!$C$2:$C$2369,$C726),"")</f>
        <v>84.273333333333326</v>
      </c>
      <c r="P726" s="40" t="str">
        <f>IF(ISNUMBER(AVERAGEIFS(Observed!P$2:P$2369,Observed!$A$2:$A$2369,$A726,Observed!$C$2:$C$2369,$C726)),AVERAGEIFS(Observed!P$2:P$2369,Observed!$A$2:$A$2369,$A726,Observed!$C$2:$C$2369,$C726),"")</f>
        <v/>
      </c>
      <c r="Q726" s="40" t="str">
        <f>IF(ISNUMBER(AVERAGEIFS(Observed!Q$2:Q$2369,Observed!$A$2:$A$2369,$A726,Observed!$C$2:$C$2369,$C726)),AVERAGEIFS(Observed!Q$2:Q$2369,Observed!$A$2:$A$2369,$A726,Observed!$C$2:$C$2369,$C726),"")</f>
        <v/>
      </c>
      <c r="R726" s="40" t="str">
        <f>IF(ISNUMBER(AVERAGEIFS(Observed!R$2:R$2369,Observed!$A$2:$A$2369,$A726,Observed!$C$2:$C$2369,$C726)),AVERAGEIFS(Observed!R$2:R$2369,Observed!$A$2:$A$2369,$A726,Observed!$C$2:$C$2369,$C726),"")</f>
        <v/>
      </c>
      <c r="S726" s="41" t="str">
        <f>IF(ISNUMBER(AVERAGEIFS(Observed!S$2:S$2369,Observed!$A$2:$A$2369,$A726,Observed!$C$2:$C$2369,$C726)),AVERAGEIFS(Observed!S$2:S$2369,Observed!$A$2:$A$2369,$A726,Observed!$C$2:$C$2369,$C726),"")</f>
        <v/>
      </c>
      <c r="T726" s="41" t="str">
        <f>IF(ISNUMBER(AVERAGEIFS(Observed!T$2:T$2369,Observed!$A$2:$A$2369,$A726,Observed!$C$2:$C$2369,$C726)),AVERAGEIFS(Observed!T$2:T$2369,Observed!$A$2:$A$2369,$A726,Observed!$C$2:$C$2369,$C726),"")</f>
        <v/>
      </c>
      <c r="U726" s="41" t="str">
        <f>IF(ISNUMBER(AVERAGEIFS(Observed!U$2:U$2369,Observed!$A$2:$A$2369,$A726,Observed!$C$2:$C$2369,$C726)),AVERAGEIFS(Observed!U$2:U$2369,Observed!$A$2:$A$2369,$A726,Observed!$C$2:$C$2369,$C726),"")</f>
        <v/>
      </c>
      <c r="V726" s="40" t="str">
        <f>IF(ISNUMBER(AVERAGEIFS(Observed!V$2:V$2369,Observed!$A$2:$A$2369,$A726,Observed!$C$2:$C$2369,$C726)),AVERAGEIFS(Observed!V$2:V$2369,Observed!$A$2:$A$2369,$A726,Observed!$C$2:$C$2369,$C726),"")</f>
        <v/>
      </c>
      <c r="W726" s="8" t="str">
        <f>IF(ISNUMBER(AVERAGEIFS(Observed!W$2:W$2369,Observed!$A$2:$A$2369,$A726,Observed!$C$2:$C$2369,$C726)),AVERAGEIFS(Observed!W$2:W$2369,Observed!$A$2:$A$2369,$A726,Observed!$C$2:$C$2369,$C726),"")</f>
        <v/>
      </c>
      <c r="X726" s="8" t="str">
        <f>IF(ISNUMBER(AVERAGEIFS(Observed!X$2:X$2369,Observed!$A$2:$A$2369,$A726,Observed!$C$2:$C$2369,$C726)),AVERAGEIFS(Observed!X$2:X$2369,Observed!$A$2:$A$2369,$A726,Observed!$C$2:$C$2369,$C726),"")</f>
        <v/>
      </c>
      <c r="Y726" s="40" t="str">
        <f>IF(ISNUMBER(AVERAGEIFS(Observed!Y$2:Y$2369,Observed!$A$2:$A$2369,$A726,Observed!$C$2:$C$2369,$C726)),AVERAGEIFS(Observed!Y$2:Y$2369,Observed!$A$2:$A$2369,$A726,Observed!$C$2:$C$2369,$C726),"")</f>
        <v/>
      </c>
      <c r="Z726" s="40" t="str">
        <f>IF(ISNUMBER(AVERAGEIFS(Observed!Z$2:Z$2369,Observed!$A$2:$A$2369,$A726,Observed!$C$2:$C$2369,$C726)),AVERAGEIFS(Observed!Z$2:Z$2369,Observed!$A$2:$A$2369,$A726,Observed!$C$2:$C$2369,$C726),"")</f>
        <v/>
      </c>
      <c r="AA726" s="40" t="str">
        <f>IF(ISNUMBER(AVERAGEIFS(Observed!AA$2:AA$2369,Observed!$A$2:$A$2369,$A726,Observed!$C$2:$C$2369,$C726)),AVERAGEIFS(Observed!AA$2:AA$2369,Observed!$A$2:$A$2369,$A726,Observed!$C$2:$C$2369,$C726),"")</f>
        <v/>
      </c>
      <c r="AB726" s="40" t="str">
        <f>IF(ISNUMBER(AVERAGEIFS(Observed!AB$2:AB$2369,Observed!$A$2:$A$2369,$A726,Observed!$C$2:$C$2369,$C726)),AVERAGEIFS(Observed!AB$2:AB$2369,Observed!$A$2:$A$2369,$A726,Observed!$C$2:$C$2369,$C726),"")</f>
        <v/>
      </c>
      <c r="AC726" s="40" t="str">
        <f>IF(ISNUMBER(AVERAGEIFS(Observed!AC$2:AC$2369,Observed!$A$2:$A$2369,$A726,Observed!$C$2:$C$2369,$C726)),AVERAGEIFS(Observed!AC$2:AC$2369,Observed!$A$2:$A$2369,$A726,Observed!$C$2:$C$2369,$C726),"")</f>
        <v/>
      </c>
      <c r="AD726" s="40" t="str">
        <f>IF(ISNUMBER(AVERAGEIFS(Observed!AD$2:AD$2369,Observed!$A$2:$A$2369,$A726,Observed!$C$2:$C$2369,$C726)),AVERAGEIFS(Observed!AD$2:AD$2369,Observed!$A$2:$A$2369,$A726,Observed!$C$2:$C$2369,$C726),"")</f>
        <v/>
      </c>
      <c r="AE726" s="40" t="str">
        <f>IF(ISNUMBER(AVERAGEIFS(Observed!AE$2:AE$2369,Observed!$A$2:$A$2369,$A726,Observed!$C$2:$C$2369,$C726)),AVERAGEIFS(Observed!AE$2:AE$2369,Observed!$A$2:$A$2369,$A726,Observed!$C$2:$C$2369,$C726),"")</f>
        <v/>
      </c>
      <c r="AF726" s="40" t="str">
        <f>IF(ISNUMBER(AVERAGEIFS(Observed!AF$2:AF$2369,Observed!$A$2:$A$2369,$A726,Observed!$C$2:$C$2369,$C726)),AVERAGEIFS(Observed!AF$2:AF$2369,Observed!$A$2:$A$2369,$A726,Observed!$C$2:$C$2369,$C726),"")</f>
        <v/>
      </c>
      <c r="AG726" s="40" t="str">
        <f>IF(ISNUMBER(AVERAGEIFS(Observed!AG$2:AG$2369,Observed!$A$2:$A$2369,$A726,Observed!$C$2:$C$2369,$C726)),AVERAGEIFS(Observed!AG$2:AG$2369,Observed!$A$2:$A$2369,$A726,Observed!$C$2:$C$2369,$C726),"")</f>
        <v/>
      </c>
      <c r="AH726" s="41" t="str">
        <f>IF(ISNUMBER(AVERAGEIFS(Observed!AH$2:AH$2369,Observed!$A$2:$A$2369,$A726,Observed!$C$2:$C$2369,$C726)),AVERAGEIFS(Observed!AH$2:AH$2369,Observed!$A$2:$A$2369,$A726,Observed!$C$2:$C$2369,$C726),"")</f>
        <v/>
      </c>
      <c r="AI726" s="41" t="str">
        <f>IF(ISNUMBER(AVERAGEIFS(Observed!AI$2:AI$2369,Observed!$A$2:$A$2369,$A726,Observed!$C$2:$C$2369,$C726)),AVERAGEIFS(Observed!AI$2:AI$2369,Observed!$A$2:$A$2369,$A726,Observed!$C$2:$C$2369,$C726),"")</f>
        <v/>
      </c>
      <c r="AJ726" s="41" t="str">
        <f>IF(ISNUMBER(AVERAGEIFS(Observed!AJ$2:AJ$2369,Observed!$A$2:$A$2369,$A726,Observed!$C$2:$C$2369,$C726)),AVERAGEIFS(Observed!AJ$2:AJ$2369,Observed!$A$2:$A$2369,$A726,Observed!$C$2:$C$2369,$C726),"")</f>
        <v/>
      </c>
      <c r="AK726" s="40" t="str">
        <f>IF(ISNUMBER(AVERAGEIFS(Observed!AK$2:AK$2369,Observed!$A$2:$A$2369,$A726,Observed!$C$2:$C$2369,$C726)),AVERAGEIFS(Observed!AK$2:AK$2369,Observed!$A$2:$A$2369,$A726,Observed!$C$2:$C$2369,$C726),"")</f>
        <v/>
      </c>
      <c r="AL726" s="41" t="str">
        <f>IF(ISNUMBER(AVERAGEIFS(Observed!AL$2:AL$2369,Observed!$A$2:$A$2369,$A726,Observed!$C$2:$C$2369,$C726)),AVERAGEIFS(Observed!AL$2:AL$2369,Observed!$A$2:$A$2369,$A726,Observed!$C$2:$C$2369,$C726),"")</f>
        <v/>
      </c>
      <c r="AM726" s="40" t="str">
        <f>IF(ISNUMBER(AVERAGEIFS(Observed!AM$2:AM$2369,Observed!$A$2:$A$2369,$A726,Observed!$C$2:$C$2369,$C726)),AVERAGEIFS(Observed!AM$2:AM$2369,Observed!$A$2:$A$2369,$A726,Observed!$C$2:$C$2369,$C726),"")</f>
        <v/>
      </c>
      <c r="AN726" s="40" t="str">
        <f>IF(ISNUMBER(AVERAGEIFS(Observed!AN$2:AN$2369,Observed!$A$2:$A$2369,$A726,Observed!$C$2:$C$2369,$C726)),AVERAGEIFS(Observed!AN$2:AN$2369,Observed!$A$2:$A$2369,$A726,Observed!$C$2:$C$2369,$C726),"")</f>
        <v/>
      </c>
      <c r="AO726" s="40" t="str">
        <f>IF(ISNUMBER(AVERAGEIFS(Observed!AO$2:AO$2369,Observed!$A$2:$A$2369,$A726,Observed!$C$2:$C$2369,$C726)),AVERAGEIFS(Observed!AO$2:AO$2369,Observed!$A$2:$A$2369,$A726,Observed!$C$2:$C$2369,$C726),"")</f>
        <v/>
      </c>
      <c r="AP726" s="41" t="str">
        <f>IF(ISNUMBER(AVERAGEIFS(Observed!AP$2:AP$2369,Observed!$A$2:$A$2369,$A726,Observed!$C$2:$C$2369,$C726)),AVERAGEIFS(Observed!AP$2:AP$2369,Observed!$A$2:$A$2369,$A726,Observed!$C$2:$C$2369,$C726),"")</f>
        <v/>
      </c>
      <c r="AQ726" s="40" t="str">
        <f>IF(ISNUMBER(AVERAGEIFS(Observed!AQ$2:AQ$2369,Observed!$A$2:$A$2369,$A726,Observed!$C$2:$C$2369,$C726)),AVERAGEIFS(Observed!AQ$2:AQ$2369,Observed!$A$2:$A$2369,$A726,Observed!$C$2:$C$2369,$C726),"")</f>
        <v/>
      </c>
      <c r="AR726" s="40" t="str">
        <f>IF(ISNUMBER(AVERAGEIFS(Observed!AR$2:AR$2369,Observed!$A$2:$A$2369,$A726,Observed!$C$2:$C$2369,$C726)),AVERAGEIFS(Observed!AR$2:AR$2369,Observed!$A$2:$A$2369,$A726,Observed!$C$2:$C$2369,$C726),"")</f>
        <v/>
      </c>
      <c r="AS726" s="3">
        <f>COUNTIFS(Observed!$A$2:$A$2369,$A726,Observed!$C$2:$C$2369,$C726)</f>
        <v>3</v>
      </c>
      <c r="AT726" s="3">
        <f t="shared" si="11"/>
        <v>1</v>
      </c>
    </row>
    <row r="727" spans="1:46" x14ac:dyDescent="0.25">
      <c r="A727" t="s">
        <v>71</v>
      </c>
      <c r="B727" t="s">
        <v>68</v>
      </c>
      <c r="C727" s="7">
        <v>42458</v>
      </c>
      <c r="D727" t="s">
        <v>101</v>
      </c>
      <c r="F727">
        <v>50</v>
      </c>
      <c r="J727" t="s">
        <v>97</v>
      </c>
      <c r="K727" t="s">
        <v>59</v>
      </c>
      <c r="L727">
        <v>10</v>
      </c>
      <c r="M727" t="s">
        <v>77</v>
      </c>
      <c r="N727" s="39">
        <f>IF(ISNUMBER(AVERAGEIFS(Observed!N$2:N$2369,Observed!$A$2:$A$2369,$A727,Observed!$C$2:$C$2369,$C727)),AVERAGEIFS(Observed!N$2:N$2369,Observed!$A$2:$A$2369,$A727,Observed!$C$2:$C$2369,$C727),"")</f>
        <v>1072.0666666666666</v>
      </c>
      <c r="O727" s="40">
        <f>IF(ISNUMBER(AVERAGEIFS(Observed!O$2:O$2369,Observed!$A$2:$A$2369,$A727,Observed!$C$2:$C$2369,$C727)),AVERAGEIFS(Observed!O$2:O$2369,Observed!$A$2:$A$2369,$A727,Observed!$C$2:$C$2369,$C727),"")</f>
        <v>107.20666666666666</v>
      </c>
      <c r="P727" s="40" t="str">
        <f>IF(ISNUMBER(AVERAGEIFS(Observed!P$2:P$2369,Observed!$A$2:$A$2369,$A727,Observed!$C$2:$C$2369,$C727)),AVERAGEIFS(Observed!P$2:P$2369,Observed!$A$2:$A$2369,$A727,Observed!$C$2:$C$2369,$C727),"")</f>
        <v/>
      </c>
      <c r="Q727" s="40" t="str">
        <f>IF(ISNUMBER(AVERAGEIFS(Observed!Q$2:Q$2369,Observed!$A$2:$A$2369,$A727,Observed!$C$2:$C$2369,$C727)),AVERAGEIFS(Observed!Q$2:Q$2369,Observed!$A$2:$A$2369,$A727,Observed!$C$2:$C$2369,$C727),"")</f>
        <v/>
      </c>
      <c r="R727" s="40" t="str">
        <f>IF(ISNUMBER(AVERAGEIFS(Observed!R$2:R$2369,Observed!$A$2:$A$2369,$A727,Observed!$C$2:$C$2369,$C727)),AVERAGEIFS(Observed!R$2:R$2369,Observed!$A$2:$A$2369,$A727,Observed!$C$2:$C$2369,$C727),"")</f>
        <v/>
      </c>
      <c r="S727" s="41" t="str">
        <f>IF(ISNUMBER(AVERAGEIFS(Observed!S$2:S$2369,Observed!$A$2:$A$2369,$A727,Observed!$C$2:$C$2369,$C727)),AVERAGEIFS(Observed!S$2:S$2369,Observed!$A$2:$A$2369,$A727,Observed!$C$2:$C$2369,$C727),"")</f>
        <v/>
      </c>
      <c r="T727" s="41" t="str">
        <f>IF(ISNUMBER(AVERAGEIFS(Observed!T$2:T$2369,Observed!$A$2:$A$2369,$A727,Observed!$C$2:$C$2369,$C727)),AVERAGEIFS(Observed!T$2:T$2369,Observed!$A$2:$A$2369,$A727,Observed!$C$2:$C$2369,$C727),"")</f>
        <v/>
      </c>
      <c r="U727" s="41" t="str">
        <f>IF(ISNUMBER(AVERAGEIFS(Observed!U$2:U$2369,Observed!$A$2:$A$2369,$A727,Observed!$C$2:$C$2369,$C727)),AVERAGEIFS(Observed!U$2:U$2369,Observed!$A$2:$A$2369,$A727,Observed!$C$2:$C$2369,$C727),"")</f>
        <v/>
      </c>
      <c r="V727" s="40" t="str">
        <f>IF(ISNUMBER(AVERAGEIFS(Observed!V$2:V$2369,Observed!$A$2:$A$2369,$A727,Observed!$C$2:$C$2369,$C727)),AVERAGEIFS(Observed!V$2:V$2369,Observed!$A$2:$A$2369,$A727,Observed!$C$2:$C$2369,$C727),"")</f>
        <v/>
      </c>
      <c r="W727" s="8" t="str">
        <f>IF(ISNUMBER(AVERAGEIFS(Observed!W$2:W$2369,Observed!$A$2:$A$2369,$A727,Observed!$C$2:$C$2369,$C727)),AVERAGEIFS(Observed!W$2:W$2369,Observed!$A$2:$A$2369,$A727,Observed!$C$2:$C$2369,$C727),"")</f>
        <v/>
      </c>
      <c r="X727" s="8" t="str">
        <f>IF(ISNUMBER(AVERAGEIFS(Observed!X$2:X$2369,Observed!$A$2:$A$2369,$A727,Observed!$C$2:$C$2369,$C727)),AVERAGEIFS(Observed!X$2:X$2369,Observed!$A$2:$A$2369,$A727,Observed!$C$2:$C$2369,$C727),"")</f>
        <v/>
      </c>
      <c r="Y727" s="40" t="str">
        <f>IF(ISNUMBER(AVERAGEIFS(Observed!Y$2:Y$2369,Observed!$A$2:$A$2369,$A727,Observed!$C$2:$C$2369,$C727)),AVERAGEIFS(Observed!Y$2:Y$2369,Observed!$A$2:$A$2369,$A727,Observed!$C$2:$C$2369,$C727),"")</f>
        <v/>
      </c>
      <c r="Z727" s="40" t="str">
        <f>IF(ISNUMBER(AVERAGEIFS(Observed!Z$2:Z$2369,Observed!$A$2:$A$2369,$A727,Observed!$C$2:$C$2369,$C727)),AVERAGEIFS(Observed!Z$2:Z$2369,Observed!$A$2:$A$2369,$A727,Observed!$C$2:$C$2369,$C727),"")</f>
        <v/>
      </c>
      <c r="AA727" s="40" t="str">
        <f>IF(ISNUMBER(AVERAGEIFS(Observed!AA$2:AA$2369,Observed!$A$2:$A$2369,$A727,Observed!$C$2:$C$2369,$C727)),AVERAGEIFS(Observed!AA$2:AA$2369,Observed!$A$2:$A$2369,$A727,Observed!$C$2:$C$2369,$C727),"")</f>
        <v/>
      </c>
      <c r="AB727" s="40" t="str">
        <f>IF(ISNUMBER(AVERAGEIFS(Observed!AB$2:AB$2369,Observed!$A$2:$A$2369,$A727,Observed!$C$2:$C$2369,$C727)),AVERAGEIFS(Observed!AB$2:AB$2369,Observed!$A$2:$A$2369,$A727,Observed!$C$2:$C$2369,$C727),"")</f>
        <v/>
      </c>
      <c r="AC727" s="40" t="str">
        <f>IF(ISNUMBER(AVERAGEIFS(Observed!AC$2:AC$2369,Observed!$A$2:$A$2369,$A727,Observed!$C$2:$C$2369,$C727)),AVERAGEIFS(Observed!AC$2:AC$2369,Observed!$A$2:$A$2369,$A727,Observed!$C$2:$C$2369,$C727),"")</f>
        <v/>
      </c>
      <c r="AD727" s="40" t="str">
        <f>IF(ISNUMBER(AVERAGEIFS(Observed!AD$2:AD$2369,Observed!$A$2:$A$2369,$A727,Observed!$C$2:$C$2369,$C727)),AVERAGEIFS(Observed!AD$2:AD$2369,Observed!$A$2:$A$2369,$A727,Observed!$C$2:$C$2369,$C727),"")</f>
        <v/>
      </c>
      <c r="AE727" s="40" t="str">
        <f>IF(ISNUMBER(AVERAGEIFS(Observed!AE$2:AE$2369,Observed!$A$2:$A$2369,$A727,Observed!$C$2:$C$2369,$C727)),AVERAGEIFS(Observed!AE$2:AE$2369,Observed!$A$2:$A$2369,$A727,Observed!$C$2:$C$2369,$C727),"")</f>
        <v/>
      </c>
      <c r="AF727" s="40" t="str">
        <f>IF(ISNUMBER(AVERAGEIFS(Observed!AF$2:AF$2369,Observed!$A$2:$A$2369,$A727,Observed!$C$2:$C$2369,$C727)),AVERAGEIFS(Observed!AF$2:AF$2369,Observed!$A$2:$A$2369,$A727,Observed!$C$2:$C$2369,$C727),"")</f>
        <v/>
      </c>
      <c r="AG727" s="40" t="str">
        <f>IF(ISNUMBER(AVERAGEIFS(Observed!AG$2:AG$2369,Observed!$A$2:$A$2369,$A727,Observed!$C$2:$C$2369,$C727)),AVERAGEIFS(Observed!AG$2:AG$2369,Observed!$A$2:$A$2369,$A727,Observed!$C$2:$C$2369,$C727),"")</f>
        <v/>
      </c>
      <c r="AH727" s="41" t="str">
        <f>IF(ISNUMBER(AVERAGEIFS(Observed!AH$2:AH$2369,Observed!$A$2:$A$2369,$A727,Observed!$C$2:$C$2369,$C727)),AVERAGEIFS(Observed!AH$2:AH$2369,Observed!$A$2:$A$2369,$A727,Observed!$C$2:$C$2369,$C727),"")</f>
        <v/>
      </c>
      <c r="AI727" s="41" t="str">
        <f>IF(ISNUMBER(AVERAGEIFS(Observed!AI$2:AI$2369,Observed!$A$2:$A$2369,$A727,Observed!$C$2:$C$2369,$C727)),AVERAGEIFS(Observed!AI$2:AI$2369,Observed!$A$2:$A$2369,$A727,Observed!$C$2:$C$2369,$C727),"")</f>
        <v/>
      </c>
      <c r="AJ727" s="41" t="str">
        <f>IF(ISNUMBER(AVERAGEIFS(Observed!AJ$2:AJ$2369,Observed!$A$2:$A$2369,$A727,Observed!$C$2:$C$2369,$C727)),AVERAGEIFS(Observed!AJ$2:AJ$2369,Observed!$A$2:$A$2369,$A727,Observed!$C$2:$C$2369,$C727),"")</f>
        <v/>
      </c>
      <c r="AK727" s="40" t="str">
        <f>IF(ISNUMBER(AVERAGEIFS(Observed!AK$2:AK$2369,Observed!$A$2:$A$2369,$A727,Observed!$C$2:$C$2369,$C727)),AVERAGEIFS(Observed!AK$2:AK$2369,Observed!$A$2:$A$2369,$A727,Observed!$C$2:$C$2369,$C727),"")</f>
        <v/>
      </c>
      <c r="AL727" s="41" t="str">
        <f>IF(ISNUMBER(AVERAGEIFS(Observed!AL$2:AL$2369,Observed!$A$2:$A$2369,$A727,Observed!$C$2:$C$2369,$C727)),AVERAGEIFS(Observed!AL$2:AL$2369,Observed!$A$2:$A$2369,$A727,Observed!$C$2:$C$2369,$C727),"")</f>
        <v/>
      </c>
      <c r="AM727" s="40" t="str">
        <f>IF(ISNUMBER(AVERAGEIFS(Observed!AM$2:AM$2369,Observed!$A$2:$A$2369,$A727,Observed!$C$2:$C$2369,$C727)),AVERAGEIFS(Observed!AM$2:AM$2369,Observed!$A$2:$A$2369,$A727,Observed!$C$2:$C$2369,$C727),"")</f>
        <v/>
      </c>
      <c r="AN727" s="40" t="str">
        <f>IF(ISNUMBER(AVERAGEIFS(Observed!AN$2:AN$2369,Observed!$A$2:$A$2369,$A727,Observed!$C$2:$C$2369,$C727)),AVERAGEIFS(Observed!AN$2:AN$2369,Observed!$A$2:$A$2369,$A727,Observed!$C$2:$C$2369,$C727),"")</f>
        <v/>
      </c>
      <c r="AO727" s="40" t="str">
        <f>IF(ISNUMBER(AVERAGEIFS(Observed!AO$2:AO$2369,Observed!$A$2:$A$2369,$A727,Observed!$C$2:$C$2369,$C727)),AVERAGEIFS(Observed!AO$2:AO$2369,Observed!$A$2:$A$2369,$A727,Observed!$C$2:$C$2369,$C727),"")</f>
        <v/>
      </c>
      <c r="AP727" s="41" t="str">
        <f>IF(ISNUMBER(AVERAGEIFS(Observed!AP$2:AP$2369,Observed!$A$2:$A$2369,$A727,Observed!$C$2:$C$2369,$C727)),AVERAGEIFS(Observed!AP$2:AP$2369,Observed!$A$2:$A$2369,$A727,Observed!$C$2:$C$2369,$C727),"")</f>
        <v/>
      </c>
      <c r="AQ727" s="40" t="str">
        <f>IF(ISNUMBER(AVERAGEIFS(Observed!AQ$2:AQ$2369,Observed!$A$2:$A$2369,$A727,Observed!$C$2:$C$2369,$C727)),AVERAGEIFS(Observed!AQ$2:AQ$2369,Observed!$A$2:$A$2369,$A727,Observed!$C$2:$C$2369,$C727),"")</f>
        <v/>
      </c>
      <c r="AR727" s="40" t="str">
        <f>IF(ISNUMBER(AVERAGEIFS(Observed!AR$2:AR$2369,Observed!$A$2:$A$2369,$A727,Observed!$C$2:$C$2369,$C727)),AVERAGEIFS(Observed!AR$2:AR$2369,Observed!$A$2:$A$2369,$A727,Observed!$C$2:$C$2369,$C727),"")</f>
        <v/>
      </c>
      <c r="AS727" s="3">
        <f>COUNTIFS(Observed!$A$2:$A$2369,$A727,Observed!$C$2:$C$2369,$C727)</f>
        <v>3</v>
      </c>
      <c r="AT727" s="3">
        <f t="shared" si="11"/>
        <v>1</v>
      </c>
    </row>
    <row r="728" spans="1:46" x14ac:dyDescent="0.25">
      <c r="A728" t="s">
        <v>70</v>
      </c>
      <c r="B728" t="s">
        <v>68</v>
      </c>
      <c r="C728" s="7">
        <v>42458</v>
      </c>
      <c r="D728" t="s">
        <v>101</v>
      </c>
      <c r="F728">
        <v>100</v>
      </c>
      <c r="J728" t="s">
        <v>97</v>
      </c>
      <c r="K728" t="s">
        <v>59</v>
      </c>
      <c r="L728">
        <v>10</v>
      </c>
      <c r="M728" t="s">
        <v>77</v>
      </c>
      <c r="N728" s="39">
        <f>IF(ISNUMBER(AVERAGEIFS(Observed!N$2:N$2369,Observed!$A$2:$A$2369,$A728,Observed!$C$2:$C$2369,$C728)),AVERAGEIFS(Observed!N$2:N$2369,Observed!$A$2:$A$2369,$A728,Observed!$C$2:$C$2369,$C728),"")</f>
        <v>1089.2666666666667</v>
      </c>
      <c r="O728" s="40">
        <f>IF(ISNUMBER(AVERAGEIFS(Observed!O$2:O$2369,Observed!$A$2:$A$2369,$A728,Observed!$C$2:$C$2369,$C728)),AVERAGEIFS(Observed!O$2:O$2369,Observed!$A$2:$A$2369,$A728,Observed!$C$2:$C$2369,$C728),"")</f>
        <v>108.92666666666666</v>
      </c>
      <c r="P728" s="40" t="str">
        <f>IF(ISNUMBER(AVERAGEIFS(Observed!P$2:P$2369,Observed!$A$2:$A$2369,$A728,Observed!$C$2:$C$2369,$C728)),AVERAGEIFS(Observed!P$2:P$2369,Observed!$A$2:$A$2369,$A728,Observed!$C$2:$C$2369,$C728),"")</f>
        <v/>
      </c>
      <c r="Q728" s="40" t="str">
        <f>IF(ISNUMBER(AVERAGEIFS(Observed!Q$2:Q$2369,Observed!$A$2:$A$2369,$A728,Observed!$C$2:$C$2369,$C728)),AVERAGEIFS(Observed!Q$2:Q$2369,Observed!$A$2:$A$2369,$A728,Observed!$C$2:$C$2369,$C728),"")</f>
        <v/>
      </c>
      <c r="R728" s="40" t="str">
        <f>IF(ISNUMBER(AVERAGEIFS(Observed!R$2:R$2369,Observed!$A$2:$A$2369,$A728,Observed!$C$2:$C$2369,$C728)),AVERAGEIFS(Observed!R$2:R$2369,Observed!$A$2:$A$2369,$A728,Observed!$C$2:$C$2369,$C728),"")</f>
        <v/>
      </c>
      <c r="S728" s="41" t="str">
        <f>IF(ISNUMBER(AVERAGEIFS(Observed!S$2:S$2369,Observed!$A$2:$A$2369,$A728,Observed!$C$2:$C$2369,$C728)),AVERAGEIFS(Observed!S$2:S$2369,Observed!$A$2:$A$2369,$A728,Observed!$C$2:$C$2369,$C728),"")</f>
        <v/>
      </c>
      <c r="T728" s="41" t="str">
        <f>IF(ISNUMBER(AVERAGEIFS(Observed!T$2:T$2369,Observed!$A$2:$A$2369,$A728,Observed!$C$2:$C$2369,$C728)),AVERAGEIFS(Observed!T$2:T$2369,Observed!$A$2:$A$2369,$A728,Observed!$C$2:$C$2369,$C728),"")</f>
        <v/>
      </c>
      <c r="U728" s="41" t="str">
        <f>IF(ISNUMBER(AVERAGEIFS(Observed!U$2:U$2369,Observed!$A$2:$A$2369,$A728,Observed!$C$2:$C$2369,$C728)),AVERAGEIFS(Observed!U$2:U$2369,Observed!$A$2:$A$2369,$A728,Observed!$C$2:$C$2369,$C728),"")</f>
        <v/>
      </c>
      <c r="V728" s="40" t="str">
        <f>IF(ISNUMBER(AVERAGEIFS(Observed!V$2:V$2369,Observed!$A$2:$A$2369,$A728,Observed!$C$2:$C$2369,$C728)),AVERAGEIFS(Observed!V$2:V$2369,Observed!$A$2:$A$2369,$A728,Observed!$C$2:$C$2369,$C728),"")</f>
        <v/>
      </c>
      <c r="W728" s="8" t="str">
        <f>IF(ISNUMBER(AVERAGEIFS(Observed!W$2:W$2369,Observed!$A$2:$A$2369,$A728,Observed!$C$2:$C$2369,$C728)),AVERAGEIFS(Observed!W$2:W$2369,Observed!$A$2:$A$2369,$A728,Observed!$C$2:$C$2369,$C728),"")</f>
        <v/>
      </c>
      <c r="X728" s="8" t="str">
        <f>IF(ISNUMBER(AVERAGEIFS(Observed!X$2:X$2369,Observed!$A$2:$A$2369,$A728,Observed!$C$2:$C$2369,$C728)),AVERAGEIFS(Observed!X$2:X$2369,Observed!$A$2:$A$2369,$A728,Observed!$C$2:$C$2369,$C728),"")</f>
        <v/>
      </c>
      <c r="Y728" s="40" t="str">
        <f>IF(ISNUMBER(AVERAGEIFS(Observed!Y$2:Y$2369,Observed!$A$2:$A$2369,$A728,Observed!$C$2:$C$2369,$C728)),AVERAGEIFS(Observed!Y$2:Y$2369,Observed!$A$2:$A$2369,$A728,Observed!$C$2:$C$2369,$C728),"")</f>
        <v/>
      </c>
      <c r="Z728" s="40" t="str">
        <f>IF(ISNUMBER(AVERAGEIFS(Observed!Z$2:Z$2369,Observed!$A$2:$A$2369,$A728,Observed!$C$2:$C$2369,$C728)),AVERAGEIFS(Observed!Z$2:Z$2369,Observed!$A$2:$A$2369,$A728,Observed!$C$2:$C$2369,$C728),"")</f>
        <v/>
      </c>
      <c r="AA728" s="40" t="str">
        <f>IF(ISNUMBER(AVERAGEIFS(Observed!AA$2:AA$2369,Observed!$A$2:$A$2369,$A728,Observed!$C$2:$C$2369,$C728)),AVERAGEIFS(Observed!AA$2:AA$2369,Observed!$A$2:$A$2369,$A728,Observed!$C$2:$C$2369,$C728),"")</f>
        <v/>
      </c>
      <c r="AB728" s="40" t="str">
        <f>IF(ISNUMBER(AVERAGEIFS(Observed!AB$2:AB$2369,Observed!$A$2:$A$2369,$A728,Observed!$C$2:$C$2369,$C728)),AVERAGEIFS(Observed!AB$2:AB$2369,Observed!$A$2:$A$2369,$A728,Observed!$C$2:$C$2369,$C728),"")</f>
        <v/>
      </c>
      <c r="AC728" s="40" t="str">
        <f>IF(ISNUMBER(AVERAGEIFS(Observed!AC$2:AC$2369,Observed!$A$2:$A$2369,$A728,Observed!$C$2:$C$2369,$C728)),AVERAGEIFS(Observed!AC$2:AC$2369,Observed!$A$2:$A$2369,$A728,Observed!$C$2:$C$2369,$C728),"")</f>
        <v/>
      </c>
      <c r="AD728" s="40" t="str">
        <f>IF(ISNUMBER(AVERAGEIFS(Observed!AD$2:AD$2369,Observed!$A$2:$A$2369,$A728,Observed!$C$2:$C$2369,$C728)),AVERAGEIFS(Observed!AD$2:AD$2369,Observed!$A$2:$A$2369,$A728,Observed!$C$2:$C$2369,$C728),"")</f>
        <v/>
      </c>
      <c r="AE728" s="40" t="str">
        <f>IF(ISNUMBER(AVERAGEIFS(Observed!AE$2:AE$2369,Observed!$A$2:$A$2369,$A728,Observed!$C$2:$C$2369,$C728)),AVERAGEIFS(Observed!AE$2:AE$2369,Observed!$A$2:$A$2369,$A728,Observed!$C$2:$C$2369,$C728),"")</f>
        <v/>
      </c>
      <c r="AF728" s="40" t="str">
        <f>IF(ISNUMBER(AVERAGEIFS(Observed!AF$2:AF$2369,Observed!$A$2:$A$2369,$A728,Observed!$C$2:$C$2369,$C728)),AVERAGEIFS(Observed!AF$2:AF$2369,Observed!$A$2:$A$2369,$A728,Observed!$C$2:$C$2369,$C728),"")</f>
        <v/>
      </c>
      <c r="AG728" s="40" t="str">
        <f>IF(ISNUMBER(AVERAGEIFS(Observed!AG$2:AG$2369,Observed!$A$2:$A$2369,$A728,Observed!$C$2:$C$2369,$C728)),AVERAGEIFS(Observed!AG$2:AG$2369,Observed!$A$2:$A$2369,$A728,Observed!$C$2:$C$2369,$C728),"")</f>
        <v/>
      </c>
      <c r="AH728" s="41" t="str">
        <f>IF(ISNUMBER(AVERAGEIFS(Observed!AH$2:AH$2369,Observed!$A$2:$A$2369,$A728,Observed!$C$2:$C$2369,$C728)),AVERAGEIFS(Observed!AH$2:AH$2369,Observed!$A$2:$A$2369,$A728,Observed!$C$2:$C$2369,$C728),"")</f>
        <v/>
      </c>
      <c r="AI728" s="41" t="str">
        <f>IF(ISNUMBER(AVERAGEIFS(Observed!AI$2:AI$2369,Observed!$A$2:$A$2369,$A728,Observed!$C$2:$C$2369,$C728)),AVERAGEIFS(Observed!AI$2:AI$2369,Observed!$A$2:$A$2369,$A728,Observed!$C$2:$C$2369,$C728),"")</f>
        <v/>
      </c>
      <c r="AJ728" s="41" t="str">
        <f>IF(ISNUMBER(AVERAGEIFS(Observed!AJ$2:AJ$2369,Observed!$A$2:$A$2369,$A728,Observed!$C$2:$C$2369,$C728)),AVERAGEIFS(Observed!AJ$2:AJ$2369,Observed!$A$2:$A$2369,$A728,Observed!$C$2:$C$2369,$C728),"")</f>
        <v/>
      </c>
      <c r="AK728" s="40" t="str">
        <f>IF(ISNUMBER(AVERAGEIFS(Observed!AK$2:AK$2369,Observed!$A$2:$A$2369,$A728,Observed!$C$2:$C$2369,$C728)),AVERAGEIFS(Observed!AK$2:AK$2369,Observed!$A$2:$A$2369,$A728,Observed!$C$2:$C$2369,$C728),"")</f>
        <v/>
      </c>
      <c r="AL728" s="41" t="str">
        <f>IF(ISNUMBER(AVERAGEIFS(Observed!AL$2:AL$2369,Observed!$A$2:$A$2369,$A728,Observed!$C$2:$C$2369,$C728)),AVERAGEIFS(Observed!AL$2:AL$2369,Observed!$A$2:$A$2369,$A728,Observed!$C$2:$C$2369,$C728),"")</f>
        <v/>
      </c>
      <c r="AM728" s="40" t="str">
        <f>IF(ISNUMBER(AVERAGEIFS(Observed!AM$2:AM$2369,Observed!$A$2:$A$2369,$A728,Observed!$C$2:$C$2369,$C728)),AVERAGEIFS(Observed!AM$2:AM$2369,Observed!$A$2:$A$2369,$A728,Observed!$C$2:$C$2369,$C728),"")</f>
        <v/>
      </c>
      <c r="AN728" s="40" t="str">
        <f>IF(ISNUMBER(AVERAGEIFS(Observed!AN$2:AN$2369,Observed!$A$2:$A$2369,$A728,Observed!$C$2:$C$2369,$C728)),AVERAGEIFS(Observed!AN$2:AN$2369,Observed!$A$2:$A$2369,$A728,Observed!$C$2:$C$2369,$C728),"")</f>
        <v/>
      </c>
      <c r="AO728" s="40" t="str">
        <f>IF(ISNUMBER(AVERAGEIFS(Observed!AO$2:AO$2369,Observed!$A$2:$A$2369,$A728,Observed!$C$2:$C$2369,$C728)),AVERAGEIFS(Observed!AO$2:AO$2369,Observed!$A$2:$A$2369,$A728,Observed!$C$2:$C$2369,$C728),"")</f>
        <v/>
      </c>
      <c r="AP728" s="41" t="str">
        <f>IF(ISNUMBER(AVERAGEIFS(Observed!AP$2:AP$2369,Observed!$A$2:$A$2369,$A728,Observed!$C$2:$C$2369,$C728)),AVERAGEIFS(Observed!AP$2:AP$2369,Observed!$A$2:$A$2369,$A728,Observed!$C$2:$C$2369,$C728),"")</f>
        <v/>
      </c>
      <c r="AQ728" s="40" t="str">
        <f>IF(ISNUMBER(AVERAGEIFS(Observed!AQ$2:AQ$2369,Observed!$A$2:$A$2369,$A728,Observed!$C$2:$C$2369,$C728)),AVERAGEIFS(Observed!AQ$2:AQ$2369,Observed!$A$2:$A$2369,$A728,Observed!$C$2:$C$2369,$C728),"")</f>
        <v/>
      </c>
      <c r="AR728" s="40" t="str">
        <f>IF(ISNUMBER(AVERAGEIFS(Observed!AR$2:AR$2369,Observed!$A$2:$A$2369,$A728,Observed!$C$2:$C$2369,$C728)),AVERAGEIFS(Observed!AR$2:AR$2369,Observed!$A$2:$A$2369,$A728,Observed!$C$2:$C$2369,$C728),"")</f>
        <v/>
      </c>
      <c r="AS728" s="3">
        <f>COUNTIFS(Observed!$A$2:$A$2369,$A728,Observed!$C$2:$C$2369,$C728)</f>
        <v>3</v>
      </c>
      <c r="AT728" s="3">
        <f t="shared" si="11"/>
        <v>1</v>
      </c>
    </row>
    <row r="729" spans="1:46" x14ac:dyDescent="0.25">
      <c r="A729" t="s">
        <v>67</v>
      </c>
      <c r="B729" t="s">
        <v>68</v>
      </c>
      <c r="C729" s="7">
        <v>42458</v>
      </c>
      <c r="D729" t="s">
        <v>101</v>
      </c>
      <c r="F729">
        <v>200</v>
      </c>
      <c r="J729" t="s">
        <v>97</v>
      </c>
      <c r="K729" t="s">
        <v>59</v>
      </c>
      <c r="L729">
        <v>10</v>
      </c>
      <c r="M729" t="s">
        <v>77</v>
      </c>
      <c r="N729" s="39">
        <f>IF(ISNUMBER(AVERAGEIFS(Observed!N$2:N$2369,Observed!$A$2:$A$2369,$A729,Observed!$C$2:$C$2369,$C729)),AVERAGEIFS(Observed!N$2:N$2369,Observed!$A$2:$A$2369,$A729,Observed!$C$2:$C$2369,$C729),"")</f>
        <v>1175.2666666666667</v>
      </c>
      <c r="O729" s="40">
        <f>IF(ISNUMBER(AVERAGEIFS(Observed!O$2:O$2369,Observed!$A$2:$A$2369,$A729,Observed!$C$2:$C$2369,$C729)),AVERAGEIFS(Observed!O$2:O$2369,Observed!$A$2:$A$2369,$A729,Observed!$C$2:$C$2369,$C729),"")</f>
        <v>117.52666666666666</v>
      </c>
      <c r="P729" s="40" t="str">
        <f>IF(ISNUMBER(AVERAGEIFS(Observed!P$2:P$2369,Observed!$A$2:$A$2369,$A729,Observed!$C$2:$C$2369,$C729)),AVERAGEIFS(Observed!P$2:P$2369,Observed!$A$2:$A$2369,$A729,Observed!$C$2:$C$2369,$C729),"")</f>
        <v/>
      </c>
      <c r="Q729" s="40" t="str">
        <f>IF(ISNUMBER(AVERAGEIFS(Observed!Q$2:Q$2369,Observed!$A$2:$A$2369,$A729,Observed!$C$2:$C$2369,$C729)),AVERAGEIFS(Observed!Q$2:Q$2369,Observed!$A$2:$A$2369,$A729,Observed!$C$2:$C$2369,$C729),"")</f>
        <v/>
      </c>
      <c r="R729" s="40" t="str">
        <f>IF(ISNUMBER(AVERAGEIFS(Observed!R$2:R$2369,Observed!$A$2:$A$2369,$A729,Observed!$C$2:$C$2369,$C729)),AVERAGEIFS(Observed!R$2:R$2369,Observed!$A$2:$A$2369,$A729,Observed!$C$2:$C$2369,$C729),"")</f>
        <v/>
      </c>
      <c r="S729" s="41" t="str">
        <f>IF(ISNUMBER(AVERAGEIFS(Observed!S$2:S$2369,Observed!$A$2:$A$2369,$A729,Observed!$C$2:$C$2369,$C729)),AVERAGEIFS(Observed!S$2:S$2369,Observed!$A$2:$A$2369,$A729,Observed!$C$2:$C$2369,$C729),"")</f>
        <v/>
      </c>
      <c r="T729" s="41" t="str">
        <f>IF(ISNUMBER(AVERAGEIFS(Observed!T$2:T$2369,Observed!$A$2:$A$2369,$A729,Observed!$C$2:$C$2369,$C729)),AVERAGEIFS(Observed!T$2:T$2369,Observed!$A$2:$A$2369,$A729,Observed!$C$2:$C$2369,$C729),"")</f>
        <v/>
      </c>
      <c r="U729" s="41" t="str">
        <f>IF(ISNUMBER(AVERAGEIFS(Observed!U$2:U$2369,Observed!$A$2:$A$2369,$A729,Observed!$C$2:$C$2369,$C729)),AVERAGEIFS(Observed!U$2:U$2369,Observed!$A$2:$A$2369,$A729,Observed!$C$2:$C$2369,$C729),"")</f>
        <v/>
      </c>
      <c r="V729" s="40" t="str">
        <f>IF(ISNUMBER(AVERAGEIFS(Observed!V$2:V$2369,Observed!$A$2:$A$2369,$A729,Observed!$C$2:$C$2369,$C729)),AVERAGEIFS(Observed!V$2:V$2369,Observed!$A$2:$A$2369,$A729,Observed!$C$2:$C$2369,$C729),"")</f>
        <v/>
      </c>
      <c r="W729" s="8" t="str">
        <f>IF(ISNUMBER(AVERAGEIFS(Observed!W$2:W$2369,Observed!$A$2:$A$2369,$A729,Observed!$C$2:$C$2369,$C729)),AVERAGEIFS(Observed!W$2:W$2369,Observed!$A$2:$A$2369,$A729,Observed!$C$2:$C$2369,$C729),"")</f>
        <v/>
      </c>
      <c r="X729" s="8" t="str">
        <f>IF(ISNUMBER(AVERAGEIFS(Observed!X$2:X$2369,Observed!$A$2:$A$2369,$A729,Observed!$C$2:$C$2369,$C729)),AVERAGEIFS(Observed!X$2:X$2369,Observed!$A$2:$A$2369,$A729,Observed!$C$2:$C$2369,$C729),"")</f>
        <v/>
      </c>
      <c r="Y729" s="40" t="str">
        <f>IF(ISNUMBER(AVERAGEIFS(Observed!Y$2:Y$2369,Observed!$A$2:$A$2369,$A729,Observed!$C$2:$C$2369,$C729)),AVERAGEIFS(Observed!Y$2:Y$2369,Observed!$A$2:$A$2369,$A729,Observed!$C$2:$C$2369,$C729),"")</f>
        <v/>
      </c>
      <c r="Z729" s="40" t="str">
        <f>IF(ISNUMBER(AVERAGEIFS(Observed!Z$2:Z$2369,Observed!$A$2:$A$2369,$A729,Observed!$C$2:$C$2369,$C729)),AVERAGEIFS(Observed!Z$2:Z$2369,Observed!$A$2:$A$2369,$A729,Observed!$C$2:$C$2369,$C729),"")</f>
        <v/>
      </c>
      <c r="AA729" s="40" t="str">
        <f>IF(ISNUMBER(AVERAGEIFS(Observed!AA$2:AA$2369,Observed!$A$2:$A$2369,$A729,Observed!$C$2:$C$2369,$C729)),AVERAGEIFS(Observed!AA$2:AA$2369,Observed!$A$2:$A$2369,$A729,Observed!$C$2:$C$2369,$C729),"")</f>
        <v/>
      </c>
      <c r="AB729" s="40" t="str">
        <f>IF(ISNUMBER(AVERAGEIFS(Observed!AB$2:AB$2369,Observed!$A$2:$A$2369,$A729,Observed!$C$2:$C$2369,$C729)),AVERAGEIFS(Observed!AB$2:AB$2369,Observed!$A$2:$A$2369,$A729,Observed!$C$2:$C$2369,$C729),"")</f>
        <v/>
      </c>
      <c r="AC729" s="40" t="str">
        <f>IF(ISNUMBER(AVERAGEIFS(Observed!AC$2:AC$2369,Observed!$A$2:$A$2369,$A729,Observed!$C$2:$C$2369,$C729)),AVERAGEIFS(Observed!AC$2:AC$2369,Observed!$A$2:$A$2369,$A729,Observed!$C$2:$C$2369,$C729),"")</f>
        <v/>
      </c>
      <c r="AD729" s="40" t="str">
        <f>IF(ISNUMBER(AVERAGEIFS(Observed!AD$2:AD$2369,Observed!$A$2:$A$2369,$A729,Observed!$C$2:$C$2369,$C729)),AVERAGEIFS(Observed!AD$2:AD$2369,Observed!$A$2:$A$2369,$A729,Observed!$C$2:$C$2369,$C729),"")</f>
        <v/>
      </c>
      <c r="AE729" s="40" t="str">
        <f>IF(ISNUMBER(AVERAGEIFS(Observed!AE$2:AE$2369,Observed!$A$2:$A$2369,$A729,Observed!$C$2:$C$2369,$C729)),AVERAGEIFS(Observed!AE$2:AE$2369,Observed!$A$2:$A$2369,$A729,Observed!$C$2:$C$2369,$C729),"")</f>
        <v/>
      </c>
      <c r="AF729" s="40" t="str">
        <f>IF(ISNUMBER(AVERAGEIFS(Observed!AF$2:AF$2369,Observed!$A$2:$A$2369,$A729,Observed!$C$2:$C$2369,$C729)),AVERAGEIFS(Observed!AF$2:AF$2369,Observed!$A$2:$A$2369,$A729,Observed!$C$2:$C$2369,$C729),"")</f>
        <v/>
      </c>
      <c r="AG729" s="40" t="str">
        <f>IF(ISNUMBER(AVERAGEIFS(Observed!AG$2:AG$2369,Observed!$A$2:$A$2369,$A729,Observed!$C$2:$C$2369,$C729)),AVERAGEIFS(Observed!AG$2:AG$2369,Observed!$A$2:$A$2369,$A729,Observed!$C$2:$C$2369,$C729),"")</f>
        <v/>
      </c>
      <c r="AH729" s="41" t="str">
        <f>IF(ISNUMBER(AVERAGEIFS(Observed!AH$2:AH$2369,Observed!$A$2:$A$2369,$A729,Observed!$C$2:$C$2369,$C729)),AVERAGEIFS(Observed!AH$2:AH$2369,Observed!$A$2:$A$2369,$A729,Observed!$C$2:$C$2369,$C729),"")</f>
        <v/>
      </c>
      <c r="AI729" s="41" t="str">
        <f>IF(ISNUMBER(AVERAGEIFS(Observed!AI$2:AI$2369,Observed!$A$2:$A$2369,$A729,Observed!$C$2:$C$2369,$C729)),AVERAGEIFS(Observed!AI$2:AI$2369,Observed!$A$2:$A$2369,$A729,Observed!$C$2:$C$2369,$C729),"")</f>
        <v/>
      </c>
      <c r="AJ729" s="41" t="str">
        <f>IF(ISNUMBER(AVERAGEIFS(Observed!AJ$2:AJ$2369,Observed!$A$2:$A$2369,$A729,Observed!$C$2:$C$2369,$C729)),AVERAGEIFS(Observed!AJ$2:AJ$2369,Observed!$A$2:$A$2369,$A729,Observed!$C$2:$C$2369,$C729),"")</f>
        <v/>
      </c>
      <c r="AK729" s="40" t="str">
        <f>IF(ISNUMBER(AVERAGEIFS(Observed!AK$2:AK$2369,Observed!$A$2:$A$2369,$A729,Observed!$C$2:$C$2369,$C729)),AVERAGEIFS(Observed!AK$2:AK$2369,Observed!$A$2:$A$2369,$A729,Observed!$C$2:$C$2369,$C729),"")</f>
        <v/>
      </c>
      <c r="AL729" s="41" t="str">
        <f>IF(ISNUMBER(AVERAGEIFS(Observed!AL$2:AL$2369,Observed!$A$2:$A$2369,$A729,Observed!$C$2:$C$2369,$C729)),AVERAGEIFS(Observed!AL$2:AL$2369,Observed!$A$2:$A$2369,$A729,Observed!$C$2:$C$2369,$C729),"")</f>
        <v/>
      </c>
      <c r="AM729" s="40" t="str">
        <f>IF(ISNUMBER(AVERAGEIFS(Observed!AM$2:AM$2369,Observed!$A$2:$A$2369,$A729,Observed!$C$2:$C$2369,$C729)),AVERAGEIFS(Observed!AM$2:AM$2369,Observed!$A$2:$A$2369,$A729,Observed!$C$2:$C$2369,$C729),"")</f>
        <v/>
      </c>
      <c r="AN729" s="40" t="str">
        <f>IF(ISNUMBER(AVERAGEIFS(Observed!AN$2:AN$2369,Observed!$A$2:$A$2369,$A729,Observed!$C$2:$C$2369,$C729)),AVERAGEIFS(Observed!AN$2:AN$2369,Observed!$A$2:$A$2369,$A729,Observed!$C$2:$C$2369,$C729),"")</f>
        <v/>
      </c>
      <c r="AO729" s="40" t="str">
        <f>IF(ISNUMBER(AVERAGEIFS(Observed!AO$2:AO$2369,Observed!$A$2:$A$2369,$A729,Observed!$C$2:$C$2369,$C729)),AVERAGEIFS(Observed!AO$2:AO$2369,Observed!$A$2:$A$2369,$A729,Observed!$C$2:$C$2369,$C729),"")</f>
        <v/>
      </c>
      <c r="AP729" s="41" t="str">
        <f>IF(ISNUMBER(AVERAGEIFS(Observed!AP$2:AP$2369,Observed!$A$2:$A$2369,$A729,Observed!$C$2:$C$2369,$C729)),AVERAGEIFS(Observed!AP$2:AP$2369,Observed!$A$2:$A$2369,$A729,Observed!$C$2:$C$2369,$C729),"")</f>
        <v/>
      </c>
      <c r="AQ729" s="40" t="str">
        <f>IF(ISNUMBER(AVERAGEIFS(Observed!AQ$2:AQ$2369,Observed!$A$2:$A$2369,$A729,Observed!$C$2:$C$2369,$C729)),AVERAGEIFS(Observed!AQ$2:AQ$2369,Observed!$A$2:$A$2369,$A729,Observed!$C$2:$C$2369,$C729),"")</f>
        <v/>
      </c>
      <c r="AR729" s="40" t="str">
        <f>IF(ISNUMBER(AVERAGEIFS(Observed!AR$2:AR$2369,Observed!$A$2:$A$2369,$A729,Observed!$C$2:$C$2369,$C729)),AVERAGEIFS(Observed!AR$2:AR$2369,Observed!$A$2:$A$2369,$A729,Observed!$C$2:$C$2369,$C729),"")</f>
        <v/>
      </c>
      <c r="AS729" s="3">
        <f>COUNTIFS(Observed!$A$2:$A$2369,$A729,Observed!$C$2:$C$2369,$C729)</f>
        <v>3</v>
      </c>
      <c r="AT729" s="3">
        <f t="shared" si="11"/>
        <v>1</v>
      </c>
    </row>
    <row r="730" spans="1:46" x14ac:dyDescent="0.25">
      <c r="A730" t="s">
        <v>73</v>
      </c>
      <c r="B730" t="s">
        <v>68</v>
      </c>
      <c r="C730" s="7">
        <v>42458</v>
      </c>
      <c r="D730" t="s">
        <v>101</v>
      </c>
      <c r="F730">
        <v>350</v>
      </c>
      <c r="J730" t="s">
        <v>97</v>
      </c>
      <c r="K730" t="s">
        <v>59</v>
      </c>
      <c r="L730">
        <v>10</v>
      </c>
      <c r="M730" t="s">
        <v>77</v>
      </c>
      <c r="N730" s="39">
        <f>IF(ISNUMBER(AVERAGEIFS(Observed!N$2:N$2369,Observed!$A$2:$A$2369,$A730,Observed!$C$2:$C$2369,$C730)),AVERAGEIFS(Observed!N$2:N$2369,Observed!$A$2:$A$2369,$A730,Observed!$C$2:$C$2369,$C730),"")</f>
        <v>986.06666666666661</v>
      </c>
      <c r="O730" s="40">
        <f>IF(ISNUMBER(AVERAGEIFS(Observed!O$2:O$2369,Observed!$A$2:$A$2369,$A730,Observed!$C$2:$C$2369,$C730)),AVERAGEIFS(Observed!O$2:O$2369,Observed!$A$2:$A$2369,$A730,Observed!$C$2:$C$2369,$C730),"")</f>
        <v>98.606666666666669</v>
      </c>
      <c r="P730" s="40" t="str">
        <f>IF(ISNUMBER(AVERAGEIFS(Observed!P$2:P$2369,Observed!$A$2:$A$2369,$A730,Observed!$C$2:$C$2369,$C730)),AVERAGEIFS(Observed!P$2:P$2369,Observed!$A$2:$A$2369,$A730,Observed!$C$2:$C$2369,$C730),"")</f>
        <v/>
      </c>
      <c r="Q730" s="40" t="str">
        <f>IF(ISNUMBER(AVERAGEIFS(Observed!Q$2:Q$2369,Observed!$A$2:$A$2369,$A730,Observed!$C$2:$C$2369,$C730)),AVERAGEIFS(Observed!Q$2:Q$2369,Observed!$A$2:$A$2369,$A730,Observed!$C$2:$C$2369,$C730),"")</f>
        <v/>
      </c>
      <c r="R730" s="40" t="str">
        <f>IF(ISNUMBER(AVERAGEIFS(Observed!R$2:R$2369,Observed!$A$2:$A$2369,$A730,Observed!$C$2:$C$2369,$C730)),AVERAGEIFS(Observed!R$2:R$2369,Observed!$A$2:$A$2369,$A730,Observed!$C$2:$C$2369,$C730),"")</f>
        <v/>
      </c>
      <c r="S730" s="41" t="str">
        <f>IF(ISNUMBER(AVERAGEIFS(Observed!S$2:S$2369,Observed!$A$2:$A$2369,$A730,Observed!$C$2:$C$2369,$C730)),AVERAGEIFS(Observed!S$2:S$2369,Observed!$A$2:$A$2369,$A730,Observed!$C$2:$C$2369,$C730),"")</f>
        <v/>
      </c>
      <c r="T730" s="41" t="str">
        <f>IF(ISNUMBER(AVERAGEIFS(Observed!T$2:T$2369,Observed!$A$2:$A$2369,$A730,Observed!$C$2:$C$2369,$C730)),AVERAGEIFS(Observed!T$2:T$2369,Observed!$A$2:$A$2369,$A730,Observed!$C$2:$C$2369,$C730),"")</f>
        <v/>
      </c>
      <c r="U730" s="41" t="str">
        <f>IF(ISNUMBER(AVERAGEIFS(Observed!U$2:U$2369,Observed!$A$2:$A$2369,$A730,Observed!$C$2:$C$2369,$C730)),AVERAGEIFS(Observed!U$2:U$2369,Observed!$A$2:$A$2369,$A730,Observed!$C$2:$C$2369,$C730),"")</f>
        <v/>
      </c>
      <c r="V730" s="40" t="str">
        <f>IF(ISNUMBER(AVERAGEIFS(Observed!V$2:V$2369,Observed!$A$2:$A$2369,$A730,Observed!$C$2:$C$2369,$C730)),AVERAGEIFS(Observed!V$2:V$2369,Observed!$A$2:$A$2369,$A730,Observed!$C$2:$C$2369,$C730),"")</f>
        <v/>
      </c>
      <c r="W730" s="8" t="str">
        <f>IF(ISNUMBER(AVERAGEIFS(Observed!W$2:W$2369,Observed!$A$2:$A$2369,$A730,Observed!$C$2:$C$2369,$C730)),AVERAGEIFS(Observed!W$2:W$2369,Observed!$A$2:$A$2369,$A730,Observed!$C$2:$C$2369,$C730),"")</f>
        <v/>
      </c>
      <c r="X730" s="8" t="str">
        <f>IF(ISNUMBER(AVERAGEIFS(Observed!X$2:X$2369,Observed!$A$2:$A$2369,$A730,Observed!$C$2:$C$2369,$C730)),AVERAGEIFS(Observed!X$2:X$2369,Observed!$A$2:$A$2369,$A730,Observed!$C$2:$C$2369,$C730),"")</f>
        <v/>
      </c>
      <c r="Y730" s="40" t="str">
        <f>IF(ISNUMBER(AVERAGEIFS(Observed!Y$2:Y$2369,Observed!$A$2:$A$2369,$A730,Observed!$C$2:$C$2369,$C730)),AVERAGEIFS(Observed!Y$2:Y$2369,Observed!$A$2:$A$2369,$A730,Observed!$C$2:$C$2369,$C730),"")</f>
        <v/>
      </c>
      <c r="Z730" s="40" t="str">
        <f>IF(ISNUMBER(AVERAGEIFS(Observed!Z$2:Z$2369,Observed!$A$2:$A$2369,$A730,Observed!$C$2:$C$2369,$C730)),AVERAGEIFS(Observed!Z$2:Z$2369,Observed!$A$2:$A$2369,$A730,Observed!$C$2:$C$2369,$C730),"")</f>
        <v/>
      </c>
      <c r="AA730" s="40" t="str">
        <f>IF(ISNUMBER(AVERAGEIFS(Observed!AA$2:AA$2369,Observed!$A$2:$A$2369,$A730,Observed!$C$2:$C$2369,$C730)),AVERAGEIFS(Observed!AA$2:AA$2369,Observed!$A$2:$A$2369,$A730,Observed!$C$2:$C$2369,$C730),"")</f>
        <v/>
      </c>
      <c r="AB730" s="40" t="str">
        <f>IF(ISNUMBER(AVERAGEIFS(Observed!AB$2:AB$2369,Observed!$A$2:$A$2369,$A730,Observed!$C$2:$C$2369,$C730)),AVERAGEIFS(Observed!AB$2:AB$2369,Observed!$A$2:$A$2369,$A730,Observed!$C$2:$C$2369,$C730),"")</f>
        <v/>
      </c>
      <c r="AC730" s="40" t="str">
        <f>IF(ISNUMBER(AVERAGEIFS(Observed!AC$2:AC$2369,Observed!$A$2:$A$2369,$A730,Observed!$C$2:$C$2369,$C730)),AVERAGEIFS(Observed!AC$2:AC$2369,Observed!$A$2:$A$2369,$A730,Observed!$C$2:$C$2369,$C730),"")</f>
        <v/>
      </c>
      <c r="AD730" s="40" t="str">
        <f>IF(ISNUMBER(AVERAGEIFS(Observed!AD$2:AD$2369,Observed!$A$2:$A$2369,$A730,Observed!$C$2:$C$2369,$C730)),AVERAGEIFS(Observed!AD$2:AD$2369,Observed!$A$2:$A$2369,$A730,Observed!$C$2:$C$2369,$C730),"")</f>
        <v/>
      </c>
      <c r="AE730" s="40" t="str">
        <f>IF(ISNUMBER(AVERAGEIFS(Observed!AE$2:AE$2369,Observed!$A$2:$A$2369,$A730,Observed!$C$2:$C$2369,$C730)),AVERAGEIFS(Observed!AE$2:AE$2369,Observed!$A$2:$A$2369,$A730,Observed!$C$2:$C$2369,$C730),"")</f>
        <v/>
      </c>
      <c r="AF730" s="40" t="str">
        <f>IF(ISNUMBER(AVERAGEIFS(Observed!AF$2:AF$2369,Observed!$A$2:$A$2369,$A730,Observed!$C$2:$C$2369,$C730)),AVERAGEIFS(Observed!AF$2:AF$2369,Observed!$A$2:$A$2369,$A730,Observed!$C$2:$C$2369,$C730),"")</f>
        <v/>
      </c>
      <c r="AG730" s="40" t="str">
        <f>IF(ISNUMBER(AVERAGEIFS(Observed!AG$2:AG$2369,Observed!$A$2:$A$2369,$A730,Observed!$C$2:$C$2369,$C730)),AVERAGEIFS(Observed!AG$2:AG$2369,Observed!$A$2:$A$2369,$A730,Observed!$C$2:$C$2369,$C730),"")</f>
        <v/>
      </c>
      <c r="AH730" s="41" t="str">
        <f>IF(ISNUMBER(AVERAGEIFS(Observed!AH$2:AH$2369,Observed!$A$2:$A$2369,$A730,Observed!$C$2:$C$2369,$C730)),AVERAGEIFS(Observed!AH$2:AH$2369,Observed!$A$2:$A$2369,$A730,Observed!$C$2:$C$2369,$C730),"")</f>
        <v/>
      </c>
      <c r="AI730" s="41" t="str">
        <f>IF(ISNUMBER(AVERAGEIFS(Observed!AI$2:AI$2369,Observed!$A$2:$A$2369,$A730,Observed!$C$2:$C$2369,$C730)),AVERAGEIFS(Observed!AI$2:AI$2369,Observed!$A$2:$A$2369,$A730,Observed!$C$2:$C$2369,$C730),"")</f>
        <v/>
      </c>
      <c r="AJ730" s="41" t="str">
        <f>IF(ISNUMBER(AVERAGEIFS(Observed!AJ$2:AJ$2369,Observed!$A$2:$A$2369,$A730,Observed!$C$2:$C$2369,$C730)),AVERAGEIFS(Observed!AJ$2:AJ$2369,Observed!$A$2:$A$2369,$A730,Observed!$C$2:$C$2369,$C730),"")</f>
        <v/>
      </c>
      <c r="AK730" s="40" t="str">
        <f>IF(ISNUMBER(AVERAGEIFS(Observed!AK$2:AK$2369,Observed!$A$2:$A$2369,$A730,Observed!$C$2:$C$2369,$C730)),AVERAGEIFS(Observed!AK$2:AK$2369,Observed!$A$2:$A$2369,$A730,Observed!$C$2:$C$2369,$C730),"")</f>
        <v/>
      </c>
      <c r="AL730" s="41" t="str">
        <f>IF(ISNUMBER(AVERAGEIFS(Observed!AL$2:AL$2369,Observed!$A$2:$A$2369,$A730,Observed!$C$2:$C$2369,$C730)),AVERAGEIFS(Observed!AL$2:AL$2369,Observed!$A$2:$A$2369,$A730,Observed!$C$2:$C$2369,$C730),"")</f>
        <v/>
      </c>
      <c r="AM730" s="40" t="str">
        <f>IF(ISNUMBER(AVERAGEIFS(Observed!AM$2:AM$2369,Observed!$A$2:$A$2369,$A730,Observed!$C$2:$C$2369,$C730)),AVERAGEIFS(Observed!AM$2:AM$2369,Observed!$A$2:$A$2369,$A730,Observed!$C$2:$C$2369,$C730),"")</f>
        <v/>
      </c>
      <c r="AN730" s="40" t="str">
        <f>IF(ISNUMBER(AVERAGEIFS(Observed!AN$2:AN$2369,Observed!$A$2:$A$2369,$A730,Observed!$C$2:$C$2369,$C730)),AVERAGEIFS(Observed!AN$2:AN$2369,Observed!$A$2:$A$2369,$A730,Observed!$C$2:$C$2369,$C730),"")</f>
        <v/>
      </c>
      <c r="AO730" s="40" t="str">
        <f>IF(ISNUMBER(AVERAGEIFS(Observed!AO$2:AO$2369,Observed!$A$2:$A$2369,$A730,Observed!$C$2:$C$2369,$C730)),AVERAGEIFS(Observed!AO$2:AO$2369,Observed!$A$2:$A$2369,$A730,Observed!$C$2:$C$2369,$C730),"")</f>
        <v/>
      </c>
      <c r="AP730" s="41" t="str">
        <f>IF(ISNUMBER(AVERAGEIFS(Observed!AP$2:AP$2369,Observed!$A$2:$A$2369,$A730,Observed!$C$2:$C$2369,$C730)),AVERAGEIFS(Observed!AP$2:AP$2369,Observed!$A$2:$A$2369,$A730,Observed!$C$2:$C$2369,$C730),"")</f>
        <v/>
      </c>
      <c r="AQ730" s="40" t="str">
        <f>IF(ISNUMBER(AVERAGEIFS(Observed!AQ$2:AQ$2369,Observed!$A$2:$A$2369,$A730,Observed!$C$2:$C$2369,$C730)),AVERAGEIFS(Observed!AQ$2:AQ$2369,Observed!$A$2:$A$2369,$A730,Observed!$C$2:$C$2369,$C730),"")</f>
        <v/>
      </c>
      <c r="AR730" s="40" t="str">
        <f>IF(ISNUMBER(AVERAGEIFS(Observed!AR$2:AR$2369,Observed!$A$2:$A$2369,$A730,Observed!$C$2:$C$2369,$C730)),AVERAGEIFS(Observed!AR$2:AR$2369,Observed!$A$2:$A$2369,$A730,Observed!$C$2:$C$2369,$C730),"")</f>
        <v/>
      </c>
      <c r="AS730" s="3">
        <f>COUNTIFS(Observed!$A$2:$A$2369,$A730,Observed!$C$2:$C$2369,$C730)</f>
        <v>3</v>
      </c>
      <c r="AT730" s="3">
        <f t="shared" si="11"/>
        <v>1</v>
      </c>
    </row>
    <row r="731" spans="1:46" x14ac:dyDescent="0.25">
      <c r="A731" t="s">
        <v>72</v>
      </c>
      <c r="B731" t="s">
        <v>68</v>
      </c>
      <c r="C731" s="7">
        <v>42458</v>
      </c>
      <c r="D731" t="s">
        <v>101</v>
      </c>
      <c r="F731">
        <v>500</v>
      </c>
      <c r="J731" t="s">
        <v>97</v>
      </c>
      <c r="K731" t="s">
        <v>59</v>
      </c>
      <c r="L731">
        <v>10</v>
      </c>
      <c r="M731" t="s">
        <v>77</v>
      </c>
      <c r="N731" s="39">
        <f>IF(ISNUMBER(AVERAGEIFS(Observed!N$2:N$2369,Observed!$A$2:$A$2369,$A731,Observed!$C$2:$C$2369,$C731)),AVERAGEIFS(Observed!N$2:N$2369,Observed!$A$2:$A$2369,$A731,Observed!$C$2:$C$2369,$C731),"")</f>
        <v>900.06666666666661</v>
      </c>
      <c r="O731" s="40">
        <f>IF(ISNUMBER(AVERAGEIFS(Observed!O$2:O$2369,Observed!$A$2:$A$2369,$A731,Observed!$C$2:$C$2369,$C731)),AVERAGEIFS(Observed!O$2:O$2369,Observed!$A$2:$A$2369,$A731,Observed!$C$2:$C$2369,$C731),"")</f>
        <v>90.006666666666661</v>
      </c>
      <c r="P731" s="40" t="str">
        <f>IF(ISNUMBER(AVERAGEIFS(Observed!P$2:P$2369,Observed!$A$2:$A$2369,$A731,Observed!$C$2:$C$2369,$C731)),AVERAGEIFS(Observed!P$2:P$2369,Observed!$A$2:$A$2369,$A731,Observed!$C$2:$C$2369,$C731),"")</f>
        <v/>
      </c>
      <c r="Q731" s="40" t="str">
        <f>IF(ISNUMBER(AVERAGEIFS(Observed!Q$2:Q$2369,Observed!$A$2:$A$2369,$A731,Observed!$C$2:$C$2369,$C731)),AVERAGEIFS(Observed!Q$2:Q$2369,Observed!$A$2:$A$2369,$A731,Observed!$C$2:$C$2369,$C731),"")</f>
        <v/>
      </c>
      <c r="R731" s="40" t="str">
        <f>IF(ISNUMBER(AVERAGEIFS(Observed!R$2:R$2369,Observed!$A$2:$A$2369,$A731,Observed!$C$2:$C$2369,$C731)),AVERAGEIFS(Observed!R$2:R$2369,Observed!$A$2:$A$2369,$A731,Observed!$C$2:$C$2369,$C731),"")</f>
        <v/>
      </c>
      <c r="S731" s="41" t="str">
        <f>IF(ISNUMBER(AVERAGEIFS(Observed!S$2:S$2369,Observed!$A$2:$A$2369,$A731,Observed!$C$2:$C$2369,$C731)),AVERAGEIFS(Observed!S$2:S$2369,Observed!$A$2:$A$2369,$A731,Observed!$C$2:$C$2369,$C731),"")</f>
        <v/>
      </c>
      <c r="T731" s="41" t="str">
        <f>IF(ISNUMBER(AVERAGEIFS(Observed!T$2:T$2369,Observed!$A$2:$A$2369,$A731,Observed!$C$2:$C$2369,$C731)),AVERAGEIFS(Observed!T$2:T$2369,Observed!$A$2:$A$2369,$A731,Observed!$C$2:$C$2369,$C731),"")</f>
        <v/>
      </c>
      <c r="U731" s="41" t="str">
        <f>IF(ISNUMBER(AVERAGEIFS(Observed!U$2:U$2369,Observed!$A$2:$A$2369,$A731,Observed!$C$2:$C$2369,$C731)),AVERAGEIFS(Observed!U$2:U$2369,Observed!$A$2:$A$2369,$A731,Observed!$C$2:$C$2369,$C731),"")</f>
        <v/>
      </c>
      <c r="V731" s="40" t="str">
        <f>IF(ISNUMBER(AVERAGEIFS(Observed!V$2:V$2369,Observed!$A$2:$A$2369,$A731,Observed!$C$2:$C$2369,$C731)),AVERAGEIFS(Observed!V$2:V$2369,Observed!$A$2:$A$2369,$A731,Observed!$C$2:$C$2369,$C731),"")</f>
        <v/>
      </c>
      <c r="W731" s="8" t="str">
        <f>IF(ISNUMBER(AVERAGEIFS(Observed!W$2:W$2369,Observed!$A$2:$A$2369,$A731,Observed!$C$2:$C$2369,$C731)),AVERAGEIFS(Observed!W$2:W$2369,Observed!$A$2:$A$2369,$A731,Observed!$C$2:$C$2369,$C731),"")</f>
        <v/>
      </c>
      <c r="X731" s="8" t="str">
        <f>IF(ISNUMBER(AVERAGEIFS(Observed!X$2:X$2369,Observed!$A$2:$A$2369,$A731,Observed!$C$2:$C$2369,$C731)),AVERAGEIFS(Observed!X$2:X$2369,Observed!$A$2:$A$2369,$A731,Observed!$C$2:$C$2369,$C731),"")</f>
        <v/>
      </c>
      <c r="Y731" s="40" t="str">
        <f>IF(ISNUMBER(AVERAGEIFS(Observed!Y$2:Y$2369,Observed!$A$2:$A$2369,$A731,Observed!$C$2:$C$2369,$C731)),AVERAGEIFS(Observed!Y$2:Y$2369,Observed!$A$2:$A$2369,$A731,Observed!$C$2:$C$2369,$C731),"")</f>
        <v/>
      </c>
      <c r="Z731" s="40" t="str">
        <f>IF(ISNUMBER(AVERAGEIFS(Observed!Z$2:Z$2369,Observed!$A$2:$A$2369,$A731,Observed!$C$2:$C$2369,$C731)),AVERAGEIFS(Observed!Z$2:Z$2369,Observed!$A$2:$A$2369,$A731,Observed!$C$2:$C$2369,$C731),"")</f>
        <v/>
      </c>
      <c r="AA731" s="40" t="str">
        <f>IF(ISNUMBER(AVERAGEIFS(Observed!AA$2:AA$2369,Observed!$A$2:$A$2369,$A731,Observed!$C$2:$C$2369,$C731)),AVERAGEIFS(Observed!AA$2:AA$2369,Observed!$A$2:$A$2369,$A731,Observed!$C$2:$C$2369,$C731),"")</f>
        <v/>
      </c>
      <c r="AB731" s="40" t="str">
        <f>IF(ISNUMBER(AVERAGEIFS(Observed!AB$2:AB$2369,Observed!$A$2:$A$2369,$A731,Observed!$C$2:$C$2369,$C731)),AVERAGEIFS(Observed!AB$2:AB$2369,Observed!$A$2:$A$2369,$A731,Observed!$C$2:$C$2369,$C731),"")</f>
        <v/>
      </c>
      <c r="AC731" s="40" t="str">
        <f>IF(ISNUMBER(AVERAGEIFS(Observed!AC$2:AC$2369,Observed!$A$2:$A$2369,$A731,Observed!$C$2:$C$2369,$C731)),AVERAGEIFS(Observed!AC$2:AC$2369,Observed!$A$2:$A$2369,$A731,Observed!$C$2:$C$2369,$C731),"")</f>
        <v/>
      </c>
      <c r="AD731" s="40" t="str">
        <f>IF(ISNUMBER(AVERAGEIFS(Observed!AD$2:AD$2369,Observed!$A$2:$A$2369,$A731,Observed!$C$2:$C$2369,$C731)),AVERAGEIFS(Observed!AD$2:AD$2369,Observed!$A$2:$A$2369,$A731,Observed!$C$2:$C$2369,$C731),"")</f>
        <v/>
      </c>
      <c r="AE731" s="40" t="str">
        <f>IF(ISNUMBER(AVERAGEIFS(Observed!AE$2:AE$2369,Observed!$A$2:$A$2369,$A731,Observed!$C$2:$C$2369,$C731)),AVERAGEIFS(Observed!AE$2:AE$2369,Observed!$A$2:$A$2369,$A731,Observed!$C$2:$C$2369,$C731),"")</f>
        <v/>
      </c>
      <c r="AF731" s="40" t="str">
        <f>IF(ISNUMBER(AVERAGEIFS(Observed!AF$2:AF$2369,Observed!$A$2:$A$2369,$A731,Observed!$C$2:$C$2369,$C731)),AVERAGEIFS(Observed!AF$2:AF$2369,Observed!$A$2:$A$2369,$A731,Observed!$C$2:$C$2369,$C731),"")</f>
        <v/>
      </c>
      <c r="AG731" s="40" t="str">
        <f>IF(ISNUMBER(AVERAGEIFS(Observed!AG$2:AG$2369,Observed!$A$2:$A$2369,$A731,Observed!$C$2:$C$2369,$C731)),AVERAGEIFS(Observed!AG$2:AG$2369,Observed!$A$2:$A$2369,$A731,Observed!$C$2:$C$2369,$C731),"")</f>
        <v/>
      </c>
      <c r="AH731" s="41" t="str">
        <f>IF(ISNUMBER(AVERAGEIFS(Observed!AH$2:AH$2369,Observed!$A$2:$A$2369,$A731,Observed!$C$2:$C$2369,$C731)),AVERAGEIFS(Observed!AH$2:AH$2369,Observed!$A$2:$A$2369,$A731,Observed!$C$2:$C$2369,$C731),"")</f>
        <v/>
      </c>
      <c r="AI731" s="41" t="str">
        <f>IF(ISNUMBER(AVERAGEIFS(Observed!AI$2:AI$2369,Observed!$A$2:$A$2369,$A731,Observed!$C$2:$C$2369,$C731)),AVERAGEIFS(Observed!AI$2:AI$2369,Observed!$A$2:$A$2369,$A731,Observed!$C$2:$C$2369,$C731),"")</f>
        <v/>
      </c>
      <c r="AJ731" s="41" t="str">
        <f>IF(ISNUMBER(AVERAGEIFS(Observed!AJ$2:AJ$2369,Observed!$A$2:$A$2369,$A731,Observed!$C$2:$C$2369,$C731)),AVERAGEIFS(Observed!AJ$2:AJ$2369,Observed!$A$2:$A$2369,$A731,Observed!$C$2:$C$2369,$C731),"")</f>
        <v/>
      </c>
      <c r="AK731" s="40" t="str">
        <f>IF(ISNUMBER(AVERAGEIFS(Observed!AK$2:AK$2369,Observed!$A$2:$A$2369,$A731,Observed!$C$2:$C$2369,$C731)),AVERAGEIFS(Observed!AK$2:AK$2369,Observed!$A$2:$A$2369,$A731,Observed!$C$2:$C$2369,$C731),"")</f>
        <v/>
      </c>
      <c r="AL731" s="41" t="str">
        <f>IF(ISNUMBER(AVERAGEIFS(Observed!AL$2:AL$2369,Observed!$A$2:$A$2369,$A731,Observed!$C$2:$C$2369,$C731)),AVERAGEIFS(Observed!AL$2:AL$2369,Observed!$A$2:$A$2369,$A731,Observed!$C$2:$C$2369,$C731),"")</f>
        <v/>
      </c>
      <c r="AM731" s="40" t="str">
        <f>IF(ISNUMBER(AVERAGEIFS(Observed!AM$2:AM$2369,Observed!$A$2:$A$2369,$A731,Observed!$C$2:$C$2369,$C731)),AVERAGEIFS(Observed!AM$2:AM$2369,Observed!$A$2:$A$2369,$A731,Observed!$C$2:$C$2369,$C731),"")</f>
        <v/>
      </c>
      <c r="AN731" s="40" t="str">
        <f>IF(ISNUMBER(AVERAGEIFS(Observed!AN$2:AN$2369,Observed!$A$2:$A$2369,$A731,Observed!$C$2:$C$2369,$C731)),AVERAGEIFS(Observed!AN$2:AN$2369,Observed!$A$2:$A$2369,$A731,Observed!$C$2:$C$2369,$C731),"")</f>
        <v/>
      </c>
      <c r="AO731" s="40" t="str">
        <f>IF(ISNUMBER(AVERAGEIFS(Observed!AO$2:AO$2369,Observed!$A$2:$A$2369,$A731,Observed!$C$2:$C$2369,$C731)),AVERAGEIFS(Observed!AO$2:AO$2369,Observed!$A$2:$A$2369,$A731,Observed!$C$2:$C$2369,$C731),"")</f>
        <v/>
      </c>
      <c r="AP731" s="41" t="str">
        <f>IF(ISNUMBER(AVERAGEIFS(Observed!AP$2:AP$2369,Observed!$A$2:$A$2369,$A731,Observed!$C$2:$C$2369,$C731)),AVERAGEIFS(Observed!AP$2:AP$2369,Observed!$A$2:$A$2369,$A731,Observed!$C$2:$C$2369,$C731),"")</f>
        <v/>
      </c>
      <c r="AQ731" s="40" t="str">
        <f>IF(ISNUMBER(AVERAGEIFS(Observed!AQ$2:AQ$2369,Observed!$A$2:$A$2369,$A731,Observed!$C$2:$C$2369,$C731)),AVERAGEIFS(Observed!AQ$2:AQ$2369,Observed!$A$2:$A$2369,$A731,Observed!$C$2:$C$2369,$C731),"")</f>
        <v/>
      </c>
      <c r="AR731" s="40" t="str">
        <f>IF(ISNUMBER(AVERAGEIFS(Observed!AR$2:AR$2369,Observed!$A$2:$A$2369,$A731,Observed!$C$2:$C$2369,$C731)),AVERAGEIFS(Observed!AR$2:AR$2369,Observed!$A$2:$A$2369,$A731,Observed!$C$2:$C$2369,$C731),"")</f>
        <v/>
      </c>
      <c r="AS731" s="3">
        <f>COUNTIFS(Observed!$A$2:$A$2369,$A731,Observed!$C$2:$C$2369,$C731)</f>
        <v>3</v>
      </c>
      <c r="AT731" s="3">
        <f t="shared" si="11"/>
        <v>1</v>
      </c>
    </row>
    <row r="732" spans="1:46" x14ac:dyDescent="0.25">
      <c r="A732" t="s">
        <v>69</v>
      </c>
      <c r="B732" t="s">
        <v>68</v>
      </c>
      <c r="C732" s="7">
        <v>42459</v>
      </c>
      <c r="D732" t="s">
        <v>101</v>
      </c>
      <c r="F732">
        <v>0</v>
      </c>
      <c r="J732" t="s">
        <v>97</v>
      </c>
      <c r="K732" t="s">
        <v>59</v>
      </c>
      <c r="L732">
        <v>11</v>
      </c>
      <c r="M732" t="s">
        <v>56</v>
      </c>
      <c r="N732" s="39" t="str">
        <f>IF(ISNUMBER(AVERAGEIFS(Observed!N$2:N$2369,Observed!$A$2:$A$2369,$A732,Observed!$C$2:$C$2369,$C732)),AVERAGEIFS(Observed!N$2:N$2369,Observed!$A$2:$A$2369,$A732,Observed!$C$2:$C$2369,$C732),"")</f>
        <v/>
      </c>
      <c r="O732" s="40" t="str">
        <f>IF(ISNUMBER(AVERAGEIFS(Observed!O$2:O$2369,Observed!$A$2:$A$2369,$A732,Observed!$C$2:$C$2369,$C732)),AVERAGEIFS(Observed!O$2:O$2369,Observed!$A$2:$A$2369,$A732,Observed!$C$2:$C$2369,$C732),"")</f>
        <v/>
      </c>
      <c r="P732" s="40">
        <f>IF(ISNUMBER(AVERAGEIFS(Observed!P$2:P$2369,Observed!$A$2:$A$2369,$A732,Observed!$C$2:$C$2369,$C732)),AVERAGEIFS(Observed!P$2:P$2369,Observed!$A$2:$A$2369,$A732,Observed!$C$2:$C$2369,$C732),"")</f>
        <v>40.57</v>
      </c>
      <c r="Q732" s="40">
        <f>IF(ISNUMBER(AVERAGEIFS(Observed!Q$2:Q$2369,Observed!$A$2:$A$2369,$A732,Observed!$C$2:$C$2369,$C732)),AVERAGEIFS(Observed!Q$2:Q$2369,Observed!$A$2:$A$2369,$A732,Observed!$C$2:$C$2369,$C732),"")</f>
        <v>40.57</v>
      </c>
      <c r="R732" s="40">
        <f>IF(ISNUMBER(AVERAGEIFS(Observed!R$2:R$2369,Observed!$A$2:$A$2369,$A732,Observed!$C$2:$C$2369,$C732)),AVERAGEIFS(Observed!R$2:R$2369,Observed!$A$2:$A$2369,$A732,Observed!$C$2:$C$2369,$C732),"")</f>
        <v>396.75666666666666</v>
      </c>
      <c r="S732" s="41" t="str">
        <f>IF(ISNUMBER(AVERAGEIFS(Observed!S$2:S$2369,Observed!$A$2:$A$2369,$A732,Observed!$C$2:$C$2369,$C732)),AVERAGEIFS(Observed!S$2:S$2369,Observed!$A$2:$A$2369,$A732,Observed!$C$2:$C$2369,$C732),"")</f>
        <v/>
      </c>
      <c r="T732" s="41" t="str">
        <f>IF(ISNUMBER(AVERAGEIFS(Observed!T$2:T$2369,Observed!$A$2:$A$2369,$A732,Observed!$C$2:$C$2369,$C732)),AVERAGEIFS(Observed!T$2:T$2369,Observed!$A$2:$A$2369,$A732,Observed!$C$2:$C$2369,$C732),"")</f>
        <v/>
      </c>
      <c r="U732" s="41" t="str">
        <f>IF(ISNUMBER(AVERAGEIFS(Observed!U$2:U$2369,Observed!$A$2:$A$2369,$A732,Observed!$C$2:$C$2369,$C732)),AVERAGEIFS(Observed!U$2:U$2369,Observed!$A$2:$A$2369,$A732,Observed!$C$2:$C$2369,$C732),"")</f>
        <v/>
      </c>
      <c r="V732" s="40" t="str">
        <f>IF(ISNUMBER(AVERAGEIFS(Observed!V$2:V$2369,Observed!$A$2:$A$2369,$A732,Observed!$C$2:$C$2369,$C732)),AVERAGEIFS(Observed!V$2:V$2369,Observed!$A$2:$A$2369,$A732,Observed!$C$2:$C$2369,$C732),"")</f>
        <v/>
      </c>
      <c r="W732" s="8" t="str">
        <f>IF(ISNUMBER(AVERAGEIFS(Observed!W$2:W$2369,Observed!$A$2:$A$2369,$A732,Observed!$C$2:$C$2369,$C732)),AVERAGEIFS(Observed!W$2:W$2369,Observed!$A$2:$A$2369,$A732,Observed!$C$2:$C$2369,$C732),"")</f>
        <v/>
      </c>
      <c r="X732" s="8" t="str">
        <f>IF(ISNUMBER(AVERAGEIFS(Observed!X$2:X$2369,Observed!$A$2:$A$2369,$A732,Observed!$C$2:$C$2369,$C732)),AVERAGEIFS(Observed!X$2:X$2369,Observed!$A$2:$A$2369,$A732,Observed!$C$2:$C$2369,$C732),"")</f>
        <v/>
      </c>
      <c r="Y732" s="40" t="str">
        <f>IF(ISNUMBER(AVERAGEIFS(Observed!Y$2:Y$2369,Observed!$A$2:$A$2369,$A732,Observed!$C$2:$C$2369,$C732)),AVERAGEIFS(Observed!Y$2:Y$2369,Observed!$A$2:$A$2369,$A732,Observed!$C$2:$C$2369,$C732),"")</f>
        <v/>
      </c>
      <c r="Z732" s="40" t="str">
        <f>IF(ISNUMBER(AVERAGEIFS(Observed!Z$2:Z$2369,Observed!$A$2:$A$2369,$A732,Observed!$C$2:$C$2369,$C732)),AVERAGEIFS(Observed!Z$2:Z$2369,Observed!$A$2:$A$2369,$A732,Observed!$C$2:$C$2369,$C732),"")</f>
        <v/>
      </c>
      <c r="AA732" s="40">
        <f>IF(ISNUMBER(AVERAGEIFS(Observed!AA$2:AA$2369,Observed!$A$2:$A$2369,$A732,Observed!$C$2:$C$2369,$C732)),AVERAGEIFS(Observed!AA$2:AA$2369,Observed!$A$2:$A$2369,$A732,Observed!$C$2:$C$2369,$C732),"")</f>
        <v>1.0966666666666667</v>
      </c>
      <c r="AB732" s="40" t="str">
        <f>IF(ISNUMBER(AVERAGEIFS(Observed!AB$2:AB$2369,Observed!$A$2:$A$2369,$A732,Observed!$C$2:$C$2369,$C732)),AVERAGEIFS(Observed!AB$2:AB$2369,Observed!$A$2:$A$2369,$A732,Observed!$C$2:$C$2369,$C732),"")</f>
        <v/>
      </c>
      <c r="AC732" s="40" t="str">
        <f>IF(ISNUMBER(AVERAGEIFS(Observed!AC$2:AC$2369,Observed!$A$2:$A$2369,$A732,Observed!$C$2:$C$2369,$C732)),AVERAGEIFS(Observed!AC$2:AC$2369,Observed!$A$2:$A$2369,$A732,Observed!$C$2:$C$2369,$C732),"")</f>
        <v/>
      </c>
      <c r="AD732" s="40" t="str">
        <f>IF(ISNUMBER(AVERAGEIFS(Observed!AD$2:AD$2369,Observed!$A$2:$A$2369,$A732,Observed!$C$2:$C$2369,$C732)),AVERAGEIFS(Observed!AD$2:AD$2369,Observed!$A$2:$A$2369,$A732,Observed!$C$2:$C$2369,$C732),"")</f>
        <v/>
      </c>
      <c r="AE732" s="40" t="str">
        <f>IF(ISNUMBER(AVERAGEIFS(Observed!AE$2:AE$2369,Observed!$A$2:$A$2369,$A732,Observed!$C$2:$C$2369,$C732)),AVERAGEIFS(Observed!AE$2:AE$2369,Observed!$A$2:$A$2369,$A732,Observed!$C$2:$C$2369,$C732),"")</f>
        <v/>
      </c>
      <c r="AF732" s="40" t="str">
        <f>IF(ISNUMBER(AVERAGEIFS(Observed!AF$2:AF$2369,Observed!$A$2:$A$2369,$A732,Observed!$C$2:$C$2369,$C732)),AVERAGEIFS(Observed!AF$2:AF$2369,Observed!$A$2:$A$2369,$A732,Observed!$C$2:$C$2369,$C732),"")</f>
        <v/>
      </c>
      <c r="AG732" s="40" t="str">
        <f>IF(ISNUMBER(AVERAGEIFS(Observed!AG$2:AG$2369,Observed!$A$2:$A$2369,$A732,Observed!$C$2:$C$2369,$C732)),AVERAGEIFS(Observed!AG$2:AG$2369,Observed!$A$2:$A$2369,$A732,Observed!$C$2:$C$2369,$C732),"")</f>
        <v/>
      </c>
      <c r="AH732" s="41" t="str">
        <f>IF(ISNUMBER(AVERAGEIFS(Observed!AH$2:AH$2369,Observed!$A$2:$A$2369,$A732,Observed!$C$2:$C$2369,$C732)),AVERAGEIFS(Observed!AH$2:AH$2369,Observed!$A$2:$A$2369,$A732,Observed!$C$2:$C$2369,$C732),"")</f>
        <v/>
      </c>
      <c r="AI732" s="41" t="str">
        <f>IF(ISNUMBER(AVERAGEIFS(Observed!AI$2:AI$2369,Observed!$A$2:$A$2369,$A732,Observed!$C$2:$C$2369,$C732)),AVERAGEIFS(Observed!AI$2:AI$2369,Observed!$A$2:$A$2369,$A732,Observed!$C$2:$C$2369,$C732),"")</f>
        <v/>
      </c>
      <c r="AJ732" s="41" t="str">
        <f>IF(ISNUMBER(AVERAGEIFS(Observed!AJ$2:AJ$2369,Observed!$A$2:$A$2369,$A732,Observed!$C$2:$C$2369,$C732)),AVERAGEIFS(Observed!AJ$2:AJ$2369,Observed!$A$2:$A$2369,$A732,Observed!$C$2:$C$2369,$C732),"")</f>
        <v/>
      </c>
      <c r="AK732" s="40" t="str">
        <f>IF(ISNUMBER(AVERAGEIFS(Observed!AK$2:AK$2369,Observed!$A$2:$A$2369,$A732,Observed!$C$2:$C$2369,$C732)),AVERAGEIFS(Observed!AK$2:AK$2369,Observed!$A$2:$A$2369,$A732,Observed!$C$2:$C$2369,$C732),"")</f>
        <v/>
      </c>
      <c r="AL732" s="41" t="str">
        <f>IF(ISNUMBER(AVERAGEIFS(Observed!AL$2:AL$2369,Observed!$A$2:$A$2369,$A732,Observed!$C$2:$C$2369,$C732)),AVERAGEIFS(Observed!AL$2:AL$2369,Observed!$A$2:$A$2369,$A732,Observed!$C$2:$C$2369,$C732),"")</f>
        <v/>
      </c>
      <c r="AM732" s="40" t="str">
        <f>IF(ISNUMBER(AVERAGEIFS(Observed!AM$2:AM$2369,Observed!$A$2:$A$2369,$A732,Observed!$C$2:$C$2369,$C732)),AVERAGEIFS(Observed!AM$2:AM$2369,Observed!$A$2:$A$2369,$A732,Observed!$C$2:$C$2369,$C732),"")</f>
        <v/>
      </c>
      <c r="AN732" s="40" t="str">
        <f>IF(ISNUMBER(AVERAGEIFS(Observed!AN$2:AN$2369,Observed!$A$2:$A$2369,$A732,Observed!$C$2:$C$2369,$C732)),AVERAGEIFS(Observed!AN$2:AN$2369,Observed!$A$2:$A$2369,$A732,Observed!$C$2:$C$2369,$C732),"")</f>
        <v/>
      </c>
      <c r="AO732" s="40" t="str">
        <f>IF(ISNUMBER(AVERAGEIFS(Observed!AO$2:AO$2369,Observed!$A$2:$A$2369,$A732,Observed!$C$2:$C$2369,$C732)),AVERAGEIFS(Observed!AO$2:AO$2369,Observed!$A$2:$A$2369,$A732,Observed!$C$2:$C$2369,$C732),"")</f>
        <v/>
      </c>
      <c r="AP732" s="41" t="str">
        <f>IF(ISNUMBER(AVERAGEIFS(Observed!AP$2:AP$2369,Observed!$A$2:$A$2369,$A732,Observed!$C$2:$C$2369,$C732)),AVERAGEIFS(Observed!AP$2:AP$2369,Observed!$A$2:$A$2369,$A732,Observed!$C$2:$C$2369,$C732),"")</f>
        <v/>
      </c>
      <c r="AQ732" s="40" t="str">
        <f>IF(ISNUMBER(AVERAGEIFS(Observed!AQ$2:AQ$2369,Observed!$A$2:$A$2369,$A732,Observed!$C$2:$C$2369,$C732)),AVERAGEIFS(Observed!AQ$2:AQ$2369,Observed!$A$2:$A$2369,$A732,Observed!$C$2:$C$2369,$C732),"")</f>
        <v/>
      </c>
      <c r="AR732" s="40" t="str">
        <f>IF(ISNUMBER(AVERAGEIFS(Observed!AR$2:AR$2369,Observed!$A$2:$A$2369,$A732,Observed!$C$2:$C$2369,$C732)),AVERAGEIFS(Observed!AR$2:AR$2369,Observed!$A$2:$A$2369,$A732,Observed!$C$2:$C$2369,$C732),"")</f>
        <v/>
      </c>
      <c r="AS732" s="3">
        <f>COUNTIFS(Observed!$A$2:$A$2369,$A732,Observed!$C$2:$C$2369,$C732)</f>
        <v>3</v>
      </c>
      <c r="AT732" s="3">
        <f t="shared" si="11"/>
        <v>4</v>
      </c>
    </row>
    <row r="733" spans="1:46" x14ac:dyDescent="0.25">
      <c r="A733" t="s">
        <v>71</v>
      </c>
      <c r="B733" t="s">
        <v>68</v>
      </c>
      <c r="C733" s="7">
        <v>42459</v>
      </c>
      <c r="D733" t="s">
        <v>101</v>
      </c>
      <c r="F733">
        <v>50</v>
      </c>
      <c r="J733" t="s">
        <v>97</v>
      </c>
      <c r="K733" t="s">
        <v>59</v>
      </c>
      <c r="L733">
        <v>11</v>
      </c>
      <c r="M733" t="s">
        <v>56</v>
      </c>
      <c r="N733" s="39" t="str">
        <f>IF(ISNUMBER(AVERAGEIFS(Observed!N$2:N$2369,Observed!$A$2:$A$2369,$A733,Observed!$C$2:$C$2369,$C733)),AVERAGEIFS(Observed!N$2:N$2369,Observed!$A$2:$A$2369,$A733,Observed!$C$2:$C$2369,$C733),"")</f>
        <v/>
      </c>
      <c r="O733" s="40" t="str">
        <f>IF(ISNUMBER(AVERAGEIFS(Observed!O$2:O$2369,Observed!$A$2:$A$2369,$A733,Observed!$C$2:$C$2369,$C733)),AVERAGEIFS(Observed!O$2:O$2369,Observed!$A$2:$A$2369,$A733,Observed!$C$2:$C$2369,$C733),"")</f>
        <v/>
      </c>
      <c r="P733" s="40">
        <f>IF(ISNUMBER(AVERAGEIFS(Observed!P$2:P$2369,Observed!$A$2:$A$2369,$A733,Observed!$C$2:$C$2369,$C733)),AVERAGEIFS(Observed!P$2:P$2369,Observed!$A$2:$A$2369,$A733,Observed!$C$2:$C$2369,$C733),"")</f>
        <v>61.24666666666667</v>
      </c>
      <c r="Q733" s="40">
        <f>IF(ISNUMBER(AVERAGEIFS(Observed!Q$2:Q$2369,Observed!$A$2:$A$2369,$A733,Observed!$C$2:$C$2369,$C733)),AVERAGEIFS(Observed!Q$2:Q$2369,Observed!$A$2:$A$2369,$A733,Observed!$C$2:$C$2369,$C733),"")</f>
        <v>61.24666666666667</v>
      </c>
      <c r="R733" s="40">
        <f>IF(ISNUMBER(AVERAGEIFS(Observed!R$2:R$2369,Observed!$A$2:$A$2369,$A733,Observed!$C$2:$C$2369,$C733)),AVERAGEIFS(Observed!R$2:R$2369,Observed!$A$2:$A$2369,$A733,Observed!$C$2:$C$2369,$C733),"")</f>
        <v>594.94666666666672</v>
      </c>
      <c r="S733" s="41" t="str">
        <f>IF(ISNUMBER(AVERAGEIFS(Observed!S$2:S$2369,Observed!$A$2:$A$2369,$A733,Observed!$C$2:$C$2369,$C733)),AVERAGEIFS(Observed!S$2:S$2369,Observed!$A$2:$A$2369,$A733,Observed!$C$2:$C$2369,$C733),"")</f>
        <v/>
      </c>
      <c r="T733" s="41" t="str">
        <f>IF(ISNUMBER(AVERAGEIFS(Observed!T$2:T$2369,Observed!$A$2:$A$2369,$A733,Observed!$C$2:$C$2369,$C733)),AVERAGEIFS(Observed!T$2:T$2369,Observed!$A$2:$A$2369,$A733,Observed!$C$2:$C$2369,$C733),"")</f>
        <v/>
      </c>
      <c r="U733" s="41" t="str">
        <f>IF(ISNUMBER(AVERAGEIFS(Observed!U$2:U$2369,Observed!$A$2:$A$2369,$A733,Observed!$C$2:$C$2369,$C733)),AVERAGEIFS(Observed!U$2:U$2369,Observed!$A$2:$A$2369,$A733,Observed!$C$2:$C$2369,$C733),"")</f>
        <v/>
      </c>
      <c r="V733" s="40" t="str">
        <f>IF(ISNUMBER(AVERAGEIFS(Observed!V$2:V$2369,Observed!$A$2:$A$2369,$A733,Observed!$C$2:$C$2369,$C733)),AVERAGEIFS(Observed!V$2:V$2369,Observed!$A$2:$A$2369,$A733,Observed!$C$2:$C$2369,$C733),"")</f>
        <v/>
      </c>
      <c r="W733" s="8" t="str">
        <f>IF(ISNUMBER(AVERAGEIFS(Observed!W$2:W$2369,Observed!$A$2:$A$2369,$A733,Observed!$C$2:$C$2369,$C733)),AVERAGEIFS(Observed!W$2:W$2369,Observed!$A$2:$A$2369,$A733,Observed!$C$2:$C$2369,$C733),"")</f>
        <v/>
      </c>
      <c r="X733" s="8" t="str">
        <f>IF(ISNUMBER(AVERAGEIFS(Observed!X$2:X$2369,Observed!$A$2:$A$2369,$A733,Observed!$C$2:$C$2369,$C733)),AVERAGEIFS(Observed!X$2:X$2369,Observed!$A$2:$A$2369,$A733,Observed!$C$2:$C$2369,$C733),"")</f>
        <v/>
      </c>
      <c r="Y733" s="40" t="str">
        <f>IF(ISNUMBER(AVERAGEIFS(Observed!Y$2:Y$2369,Observed!$A$2:$A$2369,$A733,Observed!$C$2:$C$2369,$C733)),AVERAGEIFS(Observed!Y$2:Y$2369,Observed!$A$2:$A$2369,$A733,Observed!$C$2:$C$2369,$C733),"")</f>
        <v/>
      </c>
      <c r="Z733" s="40" t="str">
        <f>IF(ISNUMBER(AVERAGEIFS(Observed!Z$2:Z$2369,Observed!$A$2:$A$2369,$A733,Observed!$C$2:$C$2369,$C733)),AVERAGEIFS(Observed!Z$2:Z$2369,Observed!$A$2:$A$2369,$A733,Observed!$C$2:$C$2369,$C733),"")</f>
        <v/>
      </c>
      <c r="AA733" s="40">
        <f>IF(ISNUMBER(AVERAGEIFS(Observed!AA$2:AA$2369,Observed!$A$2:$A$2369,$A733,Observed!$C$2:$C$2369,$C733)),AVERAGEIFS(Observed!AA$2:AA$2369,Observed!$A$2:$A$2369,$A733,Observed!$C$2:$C$2369,$C733),"")</f>
        <v>1.656666666666667</v>
      </c>
      <c r="AB733" s="40" t="str">
        <f>IF(ISNUMBER(AVERAGEIFS(Observed!AB$2:AB$2369,Observed!$A$2:$A$2369,$A733,Observed!$C$2:$C$2369,$C733)),AVERAGEIFS(Observed!AB$2:AB$2369,Observed!$A$2:$A$2369,$A733,Observed!$C$2:$C$2369,$C733),"")</f>
        <v/>
      </c>
      <c r="AC733" s="40" t="str">
        <f>IF(ISNUMBER(AVERAGEIFS(Observed!AC$2:AC$2369,Observed!$A$2:$A$2369,$A733,Observed!$C$2:$C$2369,$C733)),AVERAGEIFS(Observed!AC$2:AC$2369,Observed!$A$2:$A$2369,$A733,Observed!$C$2:$C$2369,$C733),"")</f>
        <v/>
      </c>
      <c r="AD733" s="40" t="str">
        <f>IF(ISNUMBER(AVERAGEIFS(Observed!AD$2:AD$2369,Observed!$A$2:$A$2369,$A733,Observed!$C$2:$C$2369,$C733)),AVERAGEIFS(Observed!AD$2:AD$2369,Observed!$A$2:$A$2369,$A733,Observed!$C$2:$C$2369,$C733),"")</f>
        <v/>
      </c>
      <c r="AE733" s="40" t="str">
        <f>IF(ISNUMBER(AVERAGEIFS(Observed!AE$2:AE$2369,Observed!$A$2:$A$2369,$A733,Observed!$C$2:$C$2369,$C733)),AVERAGEIFS(Observed!AE$2:AE$2369,Observed!$A$2:$A$2369,$A733,Observed!$C$2:$C$2369,$C733),"")</f>
        <v/>
      </c>
      <c r="AF733" s="40" t="str">
        <f>IF(ISNUMBER(AVERAGEIFS(Observed!AF$2:AF$2369,Observed!$A$2:$A$2369,$A733,Observed!$C$2:$C$2369,$C733)),AVERAGEIFS(Observed!AF$2:AF$2369,Observed!$A$2:$A$2369,$A733,Observed!$C$2:$C$2369,$C733),"")</f>
        <v/>
      </c>
      <c r="AG733" s="40" t="str">
        <f>IF(ISNUMBER(AVERAGEIFS(Observed!AG$2:AG$2369,Observed!$A$2:$A$2369,$A733,Observed!$C$2:$C$2369,$C733)),AVERAGEIFS(Observed!AG$2:AG$2369,Observed!$A$2:$A$2369,$A733,Observed!$C$2:$C$2369,$C733),"")</f>
        <v/>
      </c>
      <c r="AH733" s="41" t="str">
        <f>IF(ISNUMBER(AVERAGEIFS(Observed!AH$2:AH$2369,Observed!$A$2:$A$2369,$A733,Observed!$C$2:$C$2369,$C733)),AVERAGEIFS(Observed!AH$2:AH$2369,Observed!$A$2:$A$2369,$A733,Observed!$C$2:$C$2369,$C733),"")</f>
        <v/>
      </c>
      <c r="AI733" s="41" t="str">
        <f>IF(ISNUMBER(AVERAGEIFS(Observed!AI$2:AI$2369,Observed!$A$2:$A$2369,$A733,Observed!$C$2:$C$2369,$C733)),AVERAGEIFS(Observed!AI$2:AI$2369,Observed!$A$2:$A$2369,$A733,Observed!$C$2:$C$2369,$C733),"")</f>
        <v/>
      </c>
      <c r="AJ733" s="41" t="str">
        <f>IF(ISNUMBER(AVERAGEIFS(Observed!AJ$2:AJ$2369,Observed!$A$2:$A$2369,$A733,Observed!$C$2:$C$2369,$C733)),AVERAGEIFS(Observed!AJ$2:AJ$2369,Observed!$A$2:$A$2369,$A733,Observed!$C$2:$C$2369,$C733),"")</f>
        <v/>
      </c>
      <c r="AK733" s="40" t="str">
        <f>IF(ISNUMBER(AVERAGEIFS(Observed!AK$2:AK$2369,Observed!$A$2:$A$2369,$A733,Observed!$C$2:$C$2369,$C733)),AVERAGEIFS(Observed!AK$2:AK$2369,Observed!$A$2:$A$2369,$A733,Observed!$C$2:$C$2369,$C733),"")</f>
        <v/>
      </c>
      <c r="AL733" s="41" t="str">
        <f>IF(ISNUMBER(AVERAGEIFS(Observed!AL$2:AL$2369,Observed!$A$2:$A$2369,$A733,Observed!$C$2:$C$2369,$C733)),AVERAGEIFS(Observed!AL$2:AL$2369,Observed!$A$2:$A$2369,$A733,Observed!$C$2:$C$2369,$C733),"")</f>
        <v/>
      </c>
      <c r="AM733" s="40" t="str">
        <f>IF(ISNUMBER(AVERAGEIFS(Observed!AM$2:AM$2369,Observed!$A$2:$A$2369,$A733,Observed!$C$2:$C$2369,$C733)),AVERAGEIFS(Observed!AM$2:AM$2369,Observed!$A$2:$A$2369,$A733,Observed!$C$2:$C$2369,$C733),"")</f>
        <v/>
      </c>
      <c r="AN733" s="40" t="str">
        <f>IF(ISNUMBER(AVERAGEIFS(Observed!AN$2:AN$2369,Observed!$A$2:$A$2369,$A733,Observed!$C$2:$C$2369,$C733)),AVERAGEIFS(Observed!AN$2:AN$2369,Observed!$A$2:$A$2369,$A733,Observed!$C$2:$C$2369,$C733),"")</f>
        <v/>
      </c>
      <c r="AO733" s="40" t="str">
        <f>IF(ISNUMBER(AVERAGEIFS(Observed!AO$2:AO$2369,Observed!$A$2:$A$2369,$A733,Observed!$C$2:$C$2369,$C733)),AVERAGEIFS(Observed!AO$2:AO$2369,Observed!$A$2:$A$2369,$A733,Observed!$C$2:$C$2369,$C733),"")</f>
        <v/>
      </c>
      <c r="AP733" s="41" t="str">
        <f>IF(ISNUMBER(AVERAGEIFS(Observed!AP$2:AP$2369,Observed!$A$2:$A$2369,$A733,Observed!$C$2:$C$2369,$C733)),AVERAGEIFS(Observed!AP$2:AP$2369,Observed!$A$2:$A$2369,$A733,Observed!$C$2:$C$2369,$C733),"")</f>
        <v/>
      </c>
      <c r="AQ733" s="40" t="str">
        <f>IF(ISNUMBER(AVERAGEIFS(Observed!AQ$2:AQ$2369,Observed!$A$2:$A$2369,$A733,Observed!$C$2:$C$2369,$C733)),AVERAGEIFS(Observed!AQ$2:AQ$2369,Observed!$A$2:$A$2369,$A733,Observed!$C$2:$C$2369,$C733),"")</f>
        <v/>
      </c>
      <c r="AR733" s="40" t="str">
        <f>IF(ISNUMBER(AVERAGEIFS(Observed!AR$2:AR$2369,Observed!$A$2:$A$2369,$A733,Observed!$C$2:$C$2369,$C733)),AVERAGEIFS(Observed!AR$2:AR$2369,Observed!$A$2:$A$2369,$A733,Observed!$C$2:$C$2369,$C733),"")</f>
        <v/>
      </c>
      <c r="AS733" s="3">
        <f>COUNTIFS(Observed!$A$2:$A$2369,$A733,Observed!$C$2:$C$2369,$C733)</f>
        <v>3</v>
      </c>
      <c r="AT733" s="3">
        <f t="shared" si="11"/>
        <v>4</v>
      </c>
    </row>
    <row r="734" spans="1:46" x14ac:dyDescent="0.25">
      <c r="A734" t="s">
        <v>70</v>
      </c>
      <c r="B734" t="s">
        <v>68</v>
      </c>
      <c r="C734" s="7">
        <v>42459</v>
      </c>
      <c r="D734" t="s">
        <v>101</v>
      </c>
      <c r="F734">
        <v>100</v>
      </c>
      <c r="J734" t="s">
        <v>97</v>
      </c>
      <c r="K734" t="s">
        <v>59</v>
      </c>
      <c r="L734">
        <v>11</v>
      </c>
      <c r="M734" t="s">
        <v>56</v>
      </c>
      <c r="N734" s="39" t="str">
        <f>IF(ISNUMBER(AVERAGEIFS(Observed!N$2:N$2369,Observed!$A$2:$A$2369,$A734,Observed!$C$2:$C$2369,$C734)),AVERAGEIFS(Observed!N$2:N$2369,Observed!$A$2:$A$2369,$A734,Observed!$C$2:$C$2369,$C734),"")</f>
        <v/>
      </c>
      <c r="O734" s="40" t="str">
        <f>IF(ISNUMBER(AVERAGEIFS(Observed!O$2:O$2369,Observed!$A$2:$A$2369,$A734,Observed!$C$2:$C$2369,$C734)),AVERAGEIFS(Observed!O$2:O$2369,Observed!$A$2:$A$2369,$A734,Observed!$C$2:$C$2369,$C734),"")</f>
        <v/>
      </c>
      <c r="P734" s="40">
        <f>IF(ISNUMBER(AVERAGEIFS(Observed!P$2:P$2369,Observed!$A$2:$A$2369,$A734,Observed!$C$2:$C$2369,$C734)),AVERAGEIFS(Observed!P$2:P$2369,Observed!$A$2:$A$2369,$A734,Observed!$C$2:$C$2369,$C734),"")</f>
        <v>63.023333333333333</v>
      </c>
      <c r="Q734" s="40">
        <f>IF(ISNUMBER(AVERAGEIFS(Observed!Q$2:Q$2369,Observed!$A$2:$A$2369,$A734,Observed!$C$2:$C$2369,$C734)),AVERAGEIFS(Observed!Q$2:Q$2369,Observed!$A$2:$A$2369,$A734,Observed!$C$2:$C$2369,$C734),"")</f>
        <v>63.023333333333333</v>
      </c>
      <c r="R734" s="40">
        <f>IF(ISNUMBER(AVERAGEIFS(Observed!R$2:R$2369,Observed!$A$2:$A$2369,$A734,Observed!$C$2:$C$2369,$C734)),AVERAGEIFS(Observed!R$2:R$2369,Observed!$A$2:$A$2369,$A734,Observed!$C$2:$C$2369,$C734),"")</f>
        <v>690.17000000000007</v>
      </c>
      <c r="S734" s="41" t="str">
        <f>IF(ISNUMBER(AVERAGEIFS(Observed!S$2:S$2369,Observed!$A$2:$A$2369,$A734,Observed!$C$2:$C$2369,$C734)),AVERAGEIFS(Observed!S$2:S$2369,Observed!$A$2:$A$2369,$A734,Observed!$C$2:$C$2369,$C734),"")</f>
        <v/>
      </c>
      <c r="T734" s="41" t="str">
        <f>IF(ISNUMBER(AVERAGEIFS(Observed!T$2:T$2369,Observed!$A$2:$A$2369,$A734,Observed!$C$2:$C$2369,$C734)),AVERAGEIFS(Observed!T$2:T$2369,Observed!$A$2:$A$2369,$A734,Observed!$C$2:$C$2369,$C734),"")</f>
        <v/>
      </c>
      <c r="U734" s="41" t="str">
        <f>IF(ISNUMBER(AVERAGEIFS(Observed!U$2:U$2369,Observed!$A$2:$A$2369,$A734,Observed!$C$2:$C$2369,$C734)),AVERAGEIFS(Observed!U$2:U$2369,Observed!$A$2:$A$2369,$A734,Observed!$C$2:$C$2369,$C734),"")</f>
        <v/>
      </c>
      <c r="V734" s="40" t="str">
        <f>IF(ISNUMBER(AVERAGEIFS(Observed!V$2:V$2369,Observed!$A$2:$A$2369,$A734,Observed!$C$2:$C$2369,$C734)),AVERAGEIFS(Observed!V$2:V$2369,Observed!$A$2:$A$2369,$A734,Observed!$C$2:$C$2369,$C734),"")</f>
        <v/>
      </c>
      <c r="W734" s="8" t="str">
        <f>IF(ISNUMBER(AVERAGEIFS(Observed!W$2:W$2369,Observed!$A$2:$A$2369,$A734,Observed!$C$2:$C$2369,$C734)),AVERAGEIFS(Observed!W$2:W$2369,Observed!$A$2:$A$2369,$A734,Observed!$C$2:$C$2369,$C734),"")</f>
        <v/>
      </c>
      <c r="X734" s="8" t="str">
        <f>IF(ISNUMBER(AVERAGEIFS(Observed!X$2:X$2369,Observed!$A$2:$A$2369,$A734,Observed!$C$2:$C$2369,$C734)),AVERAGEIFS(Observed!X$2:X$2369,Observed!$A$2:$A$2369,$A734,Observed!$C$2:$C$2369,$C734),"")</f>
        <v/>
      </c>
      <c r="Y734" s="40" t="str">
        <f>IF(ISNUMBER(AVERAGEIFS(Observed!Y$2:Y$2369,Observed!$A$2:$A$2369,$A734,Observed!$C$2:$C$2369,$C734)),AVERAGEIFS(Observed!Y$2:Y$2369,Observed!$A$2:$A$2369,$A734,Observed!$C$2:$C$2369,$C734),"")</f>
        <v/>
      </c>
      <c r="Z734" s="40" t="str">
        <f>IF(ISNUMBER(AVERAGEIFS(Observed!Z$2:Z$2369,Observed!$A$2:$A$2369,$A734,Observed!$C$2:$C$2369,$C734)),AVERAGEIFS(Observed!Z$2:Z$2369,Observed!$A$2:$A$2369,$A734,Observed!$C$2:$C$2369,$C734),"")</f>
        <v/>
      </c>
      <c r="AA734" s="40">
        <f>IF(ISNUMBER(AVERAGEIFS(Observed!AA$2:AA$2369,Observed!$A$2:$A$2369,$A734,Observed!$C$2:$C$2369,$C734)),AVERAGEIFS(Observed!AA$2:AA$2369,Observed!$A$2:$A$2369,$A734,Observed!$C$2:$C$2369,$C734),"")</f>
        <v>1.7033333333333331</v>
      </c>
      <c r="AB734" s="40" t="str">
        <f>IF(ISNUMBER(AVERAGEIFS(Observed!AB$2:AB$2369,Observed!$A$2:$A$2369,$A734,Observed!$C$2:$C$2369,$C734)),AVERAGEIFS(Observed!AB$2:AB$2369,Observed!$A$2:$A$2369,$A734,Observed!$C$2:$C$2369,$C734),"")</f>
        <v/>
      </c>
      <c r="AC734" s="40" t="str">
        <f>IF(ISNUMBER(AVERAGEIFS(Observed!AC$2:AC$2369,Observed!$A$2:$A$2369,$A734,Observed!$C$2:$C$2369,$C734)),AVERAGEIFS(Observed!AC$2:AC$2369,Observed!$A$2:$A$2369,$A734,Observed!$C$2:$C$2369,$C734),"")</f>
        <v/>
      </c>
      <c r="AD734" s="40" t="str">
        <f>IF(ISNUMBER(AVERAGEIFS(Observed!AD$2:AD$2369,Observed!$A$2:$A$2369,$A734,Observed!$C$2:$C$2369,$C734)),AVERAGEIFS(Observed!AD$2:AD$2369,Observed!$A$2:$A$2369,$A734,Observed!$C$2:$C$2369,$C734),"")</f>
        <v/>
      </c>
      <c r="AE734" s="40" t="str">
        <f>IF(ISNUMBER(AVERAGEIFS(Observed!AE$2:AE$2369,Observed!$A$2:$A$2369,$A734,Observed!$C$2:$C$2369,$C734)),AVERAGEIFS(Observed!AE$2:AE$2369,Observed!$A$2:$A$2369,$A734,Observed!$C$2:$C$2369,$C734),"")</f>
        <v/>
      </c>
      <c r="AF734" s="40" t="str">
        <f>IF(ISNUMBER(AVERAGEIFS(Observed!AF$2:AF$2369,Observed!$A$2:$A$2369,$A734,Observed!$C$2:$C$2369,$C734)),AVERAGEIFS(Observed!AF$2:AF$2369,Observed!$A$2:$A$2369,$A734,Observed!$C$2:$C$2369,$C734),"")</f>
        <v/>
      </c>
      <c r="AG734" s="40" t="str">
        <f>IF(ISNUMBER(AVERAGEIFS(Observed!AG$2:AG$2369,Observed!$A$2:$A$2369,$A734,Observed!$C$2:$C$2369,$C734)),AVERAGEIFS(Observed!AG$2:AG$2369,Observed!$A$2:$A$2369,$A734,Observed!$C$2:$C$2369,$C734),"")</f>
        <v/>
      </c>
      <c r="AH734" s="41" t="str">
        <f>IF(ISNUMBER(AVERAGEIFS(Observed!AH$2:AH$2369,Observed!$A$2:$A$2369,$A734,Observed!$C$2:$C$2369,$C734)),AVERAGEIFS(Observed!AH$2:AH$2369,Observed!$A$2:$A$2369,$A734,Observed!$C$2:$C$2369,$C734),"")</f>
        <v/>
      </c>
      <c r="AI734" s="41" t="str">
        <f>IF(ISNUMBER(AVERAGEIFS(Observed!AI$2:AI$2369,Observed!$A$2:$A$2369,$A734,Observed!$C$2:$C$2369,$C734)),AVERAGEIFS(Observed!AI$2:AI$2369,Observed!$A$2:$A$2369,$A734,Observed!$C$2:$C$2369,$C734),"")</f>
        <v/>
      </c>
      <c r="AJ734" s="41" t="str">
        <f>IF(ISNUMBER(AVERAGEIFS(Observed!AJ$2:AJ$2369,Observed!$A$2:$A$2369,$A734,Observed!$C$2:$C$2369,$C734)),AVERAGEIFS(Observed!AJ$2:AJ$2369,Observed!$A$2:$A$2369,$A734,Observed!$C$2:$C$2369,$C734),"")</f>
        <v/>
      </c>
      <c r="AK734" s="40" t="str">
        <f>IF(ISNUMBER(AVERAGEIFS(Observed!AK$2:AK$2369,Observed!$A$2:$A$2369,$A734,Observed!$C$2:$C$2369,$C734)),AVERAGEIFS(Observed!AK$2:AK$2369,Observed!$A$2:$A$2369,$A734,Observed!$C$2:$C$2369,$C734),"")</f>
        <v/>
      </c>
      <c r="AL734" s="41" t="str">
        <f>IF(ISNUMBER(AVERAGEIFS(Observed!AL$2:AL$2369,Observed!$A$2:$A$2369,$A734,Observed!$C$2:$C$2369,$C734)),AVERAGEIFS(Observed!AL$2:AL$2369,Observed!$A$2:$A$2369,$A734,Observed!$C$2:$C$2369,$C734),"")</f>
        <v/>
      </c>
      <c r="AM734" s="40" t="str">
        <f>IF(ISNUMBER(AVERAGEIFS(Observed!AM$2:AM$2369,Observed!$A$2:$A$2369,$A734,Observed!$C$2:$C$2369,$C734)),AVERAGEIFS(Observed!AM$2:AM$2369,Observed!$A$2:$A$2369,$A734,Observed!$C$2:$C$2369,$C734),"")</f>
        <v/>
      </c>
      <c r="AN734" s="40" t="str">
        <f>IF(ISNUMBER(AVERAGEIFS(Observed!AN$2:AN$2369,Observed!$A$2:$A$2369,$A734,Observed!$C$2:$C$2369,$C734)),AVERAGEIFS(Observed!AN$2:AN$2369,Observed!$A$2:$A$2369,$A734,Observed!$C$2:$C$2369,$C734),"")</f>
        <v/>
      </c>
      <c r="AO734" s="40" t="str">
        <f>IF(ISNUMBER(AVERAGEIFS(Observed!AO$2:AO$2369,Observed!$A$2:$A$2369,$A734,Observed!$C$2:$C$2369,$C734)),AVERAGEIFS(Observed!AO$2:AO$2369,Observed!$A$2:$A$2369,$A734,Observed!$C$2:$C$2369,$C734),"")</f>
        <v/>
      </c>
      <c r="AP734" s="41" t="str">
        <f>IF(ISNUMBER(AVERAGEIFS(Observed!AP$2:AP$2369,Observed!$A$2:$A$2369,$A734,Observed!$C$2:$C$2369,$C734)),AVERAGEIFS(Observed!AP$2:AP$2369,Observed!$A$2:$A$2369,$A734,Observed!$C$2:$C$2369,$C734),"")</f>
        <v/>
      </c>
      <c r="AQ734" s="40" t="str">
        <f>IF(ISNUMBER(AVERAGEIFS(Observed!AQ$2:AQ$2369,Observed!$A$2:$A$2369,$A734,Observed!$C$2:$C$2369,$C734)),AVERAGEIFS(Observed!AQ$2:AQ$2369,Observed!$A$2:$A$2369,$A734,Observed!$C$2:$C$2369,$C734),"")</f>
        <v/>
      </c>
      <c r="AR734" s="40" t="str">
        <f>IF(ISNUMBER(AVERAGEIFS(Observed!AR$2:AR$2369,Observed!$A$2:$A$2369,$A734,Observed!$C$2:$C$2369,$C734)),AVERAGEIFS(Observed!AR$2:AR$2369,Observed!$A$2:$A$2369,$A734,Observed!$C$2:$C$2369,$C734),"")</f>
        <v/>
      </c>
      <c r="AS734" s="3">
        <f>COUNTIFS(Observed!$A$2:$A$2369,$A734,Observed!$C$2:$C$2369,$C734)</f>
        <v>3</v>
      </c>
      <c r="AT734" s="3">
        <f t="shared" si="11"/>
        <v>4</v>
      </c>
    </row>
    <row r="735" spans="1:46" x14ac:dyDescent="0.25">
      <c r="A735" t="s">
        <v>67</v>
      </c>
      <c r="B735" t="s">
        <v>68</v>
      </c>
      <c r="C735" s="7">
        <v>42459</v>
      </c>
      <c r="D735" t="s">
        <v>101</v>
      </c>
      <c r="F735">
        <v>200</v>
      </c>
      <c r="J735" t="s">
        <v>97</v>
      </c>
      <c r="K735" t="s">
        <v>59</v>
      </c>
      <c r="L735">
        <v>11</v>
      </c>
      <c r="M735" t="s">
        <v>56</v>
      </c>
      <c r="N735" s="39" t="str">
        <f>IF(ISNUMBER(AVERAGEIFS(Observed!N$2:N$2369,Observed!$A$2:$A$2369,$A735,Observed!$C$2:$C$2369,$C735)),AVERAGEIFS(Observed!N$2:N$2369,Observed!$A$2:$A$2369,$A735,Observed!$C$2:$C$2369,$C735),"")</f>
        <v/>
      </c>
      <c r="O735" s="40" t="str">
        <f>IF(ISNUMBER(AVERAGEIFS(Observed!O$2:O$2369,Observed!$A$2:$A$2369,$A735,Observed!$C$2:$C$2369,$C735)),AVERAGEIFS(Observed!O$2:O$2369,Observed!$A$2:$A$2369,$A735,Observed!$C$2:$C$2369,$C735),"")</f>
        <v/>
      </c>
      <c r="P735" s="40">
        <f>IF(ISNUMBER(AVERAGEIFS(Observed!P$2:P$2369,Observed!$A$2:$A$2369,$A735,Observed!$C$2:$C$2369,$C735)),AVERAGEIFS(Observed!P$2:P$2369,Observed!$A$2:$A$2369,$A735,Observed!$C$2:$C$2369,$C735),"")</f>
        <v>59.96</v>
      </c>
      <c r="Q735" s="40">
        <f>IF(ISNUMBER(AVERAGEIFS(Observed!Q$2:Q$2369,Observed!$A$2:$A$2369,$A735,Observed!$C$2:$C$2369,$C735)),AVERAGEIFS(Observed!Q$2:Q$2369,Observed!$A$2:$A$2369,$A735,Observed!$C$2:$C$2369,$C735),"")</f>
        <v>59.96</v>
      </c>
      <c r="R735" s="40">
        <f>IF(ISNUMBER(AVERAGEIFS(Observed!R$2:R$2369,Observed!$A$2:$A$2369,$A735,Observed!$C$2:$C$2369,$C735)),AVERAGEIFS(Observed!R$2:R$2369,Observed!$A$2:$A$2369,$A735,Observed!$C$2:$C$2369,$C735),"")</f>
        <v>893.55666666666673</v>
      </c>
      <c r="S735" s="41" t="str">
        <f>IF(ISNUMBER(AVERAGEIFS(Observed!S$2:S$2369,Observed!$A$2:$A$2369,$A735,Observed!$C$2:$C$2369,$C735)),AVERAGEIFS(Observed!S$2:S$2369,Observed!$A$2:$A$2369,$A735,Observed!$C$2:$C$2369,$C735),"")</f>
        <v/>
      </c>
      <c r="T735" s="41" t="str">
        <f>IF(ISNUMBER(AVERAGEIFS(Observed!T$2:T$2369,Observed!$A$2:$A$2369,$A735,Observed!$C$2:$C$2369,$C735)),AVERAGEIFS(Observed!T$2:T$2369,Observed!$A$2:$A$2369,$A735,Observed!$C$2:$C$2369,$C735),"")</f>
        <v/>
      </c>
      <c r="U735" s="41" t="str">
        <f>IF(ISNUMBER(AVERAGEIFS(Observed!U$2:U$2369,Observed!$A$2:$A$2369,$A735,Observed!$C$2:$C$2369,$C735)),AVERAGEIFS(Observed!U$2:U$2369,Observed!$A$2:$A$2369,$A735,Observed!$C$2:$C$2369,$C735),"")</f>
        <v/>
      </c>
      <c r="V735" s="40" t="str">
        <f>IF(ISNUMBER(AVERAGEIFS(Observed!V$2:V$2369,Observed!$A$2:$A$2369,$A735,Observed!$C$2:$C$2369,$C735)),AVERAGEIFS(Observed!V$2:V$2369,Observed!$A$2:$A$2369,$A735,Observed!$C$2:$C$2369,$C735),"")</f>
        <v/>
      </c>
      <c r="W735" s="8" t="str">
        <f>IF(ISNUMBER(AVERAGEIFS(Observed!W$2:W$2369,Observed!$A$2:$A$2369,$A735,Observed!$C$2:$C$2369,$C735)),AVERAGEIFS(Observed!W$2:W$2369,Observed!$A$2:$A$2369,$A735,Observed!$C$2:$C$2369,$C735),"")</f>
        <v/>
      </c>
      <c r="X735" s="8" t="str">
        <f>IF(ISNUMBER(AVERAGEIFS(Observed!X$2:X$2369,Observed!$A$2:$A$2369,$A735,Observed!$C$2:$C$2369,$C735)),AVERAGEIFS(Observed!X$2:X$2369,Observed!$A$2:$A$2369,$A735,Observed!$C$2:$C$2369,$C735),"")</f>
        <v/>
      </c>
      <c r="Y735" s="40" t="str">
        <f>IF(ISNUMBER(AVERAGEIFS(Observed!Y$2:Y$2369,Observed!$A$2:$A$2369,$A735,Observed!$C$2:$C$2369,$C735)),AVERAGEIFS(Observed!Y$2:Y$2369,Observed!$A$2:$A$2369,$A735,Observed!$C$2:$C$2369,$C735),"")</f>
        <v/>
      </c>
      <c r="Z735" s="40" t="str">
        <f>IF(ISNUMBER(AVERAGEIFS(Observed!Z$2:Z$2369,Observed!$A$2:$A$2369,$A735,Observed!$C$2:$C$2369,$C735)),AVERAGEIFS(Observed!Z$2:Z$2369,Observed!$A$2:$A$2369,$A735,Observed!$C$2:$C$2369,$C735),"")</f>
        <v/>
      </c>
      <c r="AA735" s="40">
        <f>IF(ISNUMBER(AVERAGEIFS(Observed!AA$2:AA$2369,Observed!$A$2:$A$2369,$A735,Observed!$C$2:$C$2369,$C735)),AVERAGEIFS(Observed!AA$2:AA$2369,Observed!$A$2:$A$2369,$A735,Observed!$C$2:$C$2369,$C735),"")</f>
        <v>1.6199999999999999</v>
      </c>
      <c r="AB735" s="40" t="str">
        <f>IF(ISNUMBER(AVERAGEIFS(Observed!AB$2:AB$2369,Observed!$A$2:$A$2369,$A735,Observed!$C$2:$C$2369,$C735)),AVERAGEIFS(Observed!AB$2:AB$2369,Observed!$A$2:$A$2369,$A735,Observed!$C$2:$C$2369,$C735),"")</f>
        <v/>
      </c>
      <c r="AC735" s="40" t="str">
        <f>IF(ISNUMBER(AVERAGEIFS(Observed!AC$2:AC$2369,Observed!$A$2:$A$2369,$A735,Observed!$C$2:$C$2369,$C735)),AVERAGEIFS(Observed!AC$2:AC$2369,Observed!$A$2:$A$2369,$A735,Observed!$C$2:$C$2369,$C735),"")</f>
        <v/>
      </c>
      <c r="AD735" s="40" t="str">
        <f>IF(ISNUMBER(AVERAGEIFS(Observed!AD$2:AD$2369,Observed!$A$2:$A$2369,$A735,Observed!$C$2:$C$2369,$C735)),AVERAGEIFS(Observed!AD$2:AD$2369,Observed!$A$2:$A$2369,$A735,Observed!$C$2:$C$2369,$C735),"")</f>
        <v/>
      </c>
      <c r="AE735" s="40" t="str">
        <f>IF(ISNUMBER(AVERAGEIFS(Observed!AE$2:AE$2369,Observed!$A$2:$A$2369,$A735,Observed!$C$2:$C$2369,$C735)),AVERAGEIFS(Observed!AE$2:AE$2369,Observed!$A$2:$A$2369,$A735,Observed!$C$2:$C$2369,$C735),"")</f>
        <v/>
      </c>
      <c r="AF735" s="40" t="str">
        <f>IF(ISNUMBER(AVERAGEIFS(Observed!AF$2:AF$2369,Observed!$A$2:$A$2369,$A735,Observed!$C$2:$C$2369,$C735)),AVERAGEIFS(Observed!AF$2:AF$2369,Observed!$A$2:$A$2369,$A735,Observed!$C$2:$C$2369,$C735),"")</f>
        <v/>
      </c>
      <c r="AG735" s="40" t="str">
        <f>IF(ISNUMBER(AVERAGEIFS(Observed!AG$2:AG$2369,Observed!$A$2:$A$2369,$A735,Observed!$C$2:$C$2369,$C735)),AVERAGEIFS(Observed!AG$2:AG$2369,Observed!$A$2:$A$2369,$A735,Observed!$C$2:$C$2369,$C735),"")</f>
        <v/>
      </c>
      <c r="AH735" s="41" t="str">
        <f>IF(ISNUMBER(AVERAGEIFS(Observed!AH$2:AH$2369,Observed!$A$2:$A$2369,$A735,Observed!$C$2:$C$2369,$C735)),AVERAGEIFS(Observed!AH$2:AH$2369,Observed!$A$2:$A$2369,$A735,Observed!$C$2:$C$2369,$C735),"")</f>
        <v/>
      </c>
      <c r="AI735" s="41" t="str">
        <f>IF(ISNUMBER(AVERAGEIFS(Observed!AI$2:AI$2369,Observed!$A$2:$A$2369,$A735,Observed!$C$2:$C$2369,$C735)),AVERAGEIFS(Observed!AI$2:AI$2369,Observed!$A$2:$A$2369,$A735,Observed!$C$2:$C$2369,$C735),"")</f>
        <v/>
      </c>
      <c r="AJ735" s="41" t="str">
        <f>IF(ISNUMBER(AVERAGEIFS(Observed!AJ$2:AJ$2369,Observed!$A$2:$A$2369,$A735,Observed!$C$2:$C$2369,$C735)),AVERAGEIFS(Observed!AJ$2:AJ$2369,Observed!$A$2:$A$2369,$A735,Observed!$C$2:$C$2369,$C735),"")</f>
        <v/>
      </c>
      <c r="AK735" s="40" t="str">
        <f>IF(ISNUMBER(AVERAGEIFS(Observed!AK$2:AK$2369,Observed!$A$2:$A$2369,$A735,Observed!$C$2:$C$2369,$C735)),AVERAGEIFS(Observed!AK$2:AK$2369,Observed!$A$2:$A$2369,$A735,Observed!$C$2:$C$2369,$C735),"")</f>
        <v/>
      </c>
      <c r="AL735" s="41" t="str">
        <f>IF(ISNUMBER(AVERAGEIFS(Observed!AL$2:AL$2369,Observed!$A$2:$A$2369,$A735,Observed!$C$2:$C$2369,$C735)),AVERAGEIFS(Observed!AL$2:AL$2369,Observed!$A$2:$A$2369,$A735,Observed!$C$2:$C$2369,$C735),"")</f>
        <v/>
      </c>
      <c r="AM735" s="40" t="str">
        <f>IF(ISNUMBER(AVERAGEIFS(Observed!AM$2:AM$2369,Observed!$A$2:$A$2369,$A735,Observed!$C$2:$C$2369,$C735)),AVERAGEIFS(Observed!AM$2:AM$2369,Observed!$A$2:$A$2369,$A735,Observed!$C$2:$C$2369,$C735),"")</f>
        <v/>
      </c>
      <c r="AN735" s="40" t="str">
        <f>IF(ISNUMBER(AVERAGEIFS(Observed!AN$2:AN$2369,Observed!$A$2:$A$2369,$A735,Observed!$C$2:$C$2369,$C735)),AVERAGEIFS(Observed!AN$2:AN$2369,Observed!$A$2:$A$2369,$A735,Observed!$C$2:$C$2369,$C735),"")</f>
        <v/>
      </c>
      <c r="AO735" s="40" t="str">
        <f>IF(ISNUMBER(AVERAGEIFS(Observed!AO$2:AO$2369,Observed!$A$2:$A$2369,$A735,Observed!$C$2:$C$2369,$C735)),AVERAGEIFS(Observed!AO$2:AO$2369,Observed!$A$2:$A$2369,$A735,Observed!$C$2:$C$2369,$C735),"")</f>
        <v/>
      </c>
      <c r="AP735" s="41" t="str">
        <f>IF(ISNUMBER(AVERAGEIFS(Observed!AP$2:AP$2369,Observed!$A$2:$A$2369,$A735,Observed!$C$2:$C$2369,$C735)),AVERAGEIFS(Observed!AP$2:AP$2369,Observed!$A$2:$A$2369,$A735,Observed!$C$2:$C$2369,$C735),"")</f>
        <v/>
      </c>
      <c r="AQ735" s="40" t="str">
        <f>IF(ISNUMBER(AVERAGEIFS(Observed!AQ$2:AQ$2369,Observed!$A$2:$A$2369,$A735,Observed!$C$2:$C$2369,$C735)),AVERAGEIFS(Observed!AQ$2:AQ$2369,Observed!$A$2:$A$2369,$A735,Observed!$C$2:$C$2369,$C735),"")</f>
        <v/>
      </c>
      <c r="AR735" s="40" t="str">
        <f>IF(ISNUMBER(AVERAGEIFS(Observed!AR$2:AR$2369,Observed!$A$2:$A$2369,$A735,Observed!$C$2:$C$2369,$C735)),AVERAGEIFS(Observed!AR$2:AR$2369,Observed!$A$2:$A$2369,$A735,Observed!$C$2:$C$2369,$C735),"")</f>
        <v/>
      </c>
      <c r="AS735" s="3">
        <f>COUNTIFS(Observed!$A$2:$A$2369,$A735,Observed!$C$2:$C$2369,$C735)</f>
        <v>3</v>
      </c>
      <c r="AT735" s="3">
        <f t="shared" si="11"/>
        <v>4</v>
      </c>
    </row>
    <row r="736" spans="1:46" x14ac:dyDescent="0.25">
      <c r="A736" t="s">
        <v>73</v>
      </c>
      <c r="B736" t="s">
        <v>68</v>
      </c>
      <c r="C736" s="7">
        <v>42459</v>
      </c>
      <c r="D736" t="s">
        <v>101</v>
      </c>
      <c r="F736">
        <v>350</v>
      </c>
      <c r="J736" t="s">
        <v>97</v>
      </c>
      <c r="K736" t="s">
        <v>59</v>
      </c>
      <c r="L736">
        <v>11</v>
      </c>
      <c r="M736" t="s">
        <v>56</v>
      </c>
      <c r="N736" s="39" t="str">
        <f>IF(ISNUMBER(AVERAGEIFS(Observed!N$2:N$2369,Observed!$A$2:$A$2369,$A736,Observed!$C$2:$C$2369,$C736)),AVERAGEIFS(Observed!N$2:N$2369,Observed!$A$2:$A$2369,$A736,Observed!$C$2:$C$2369,$C736),"")</f>
        <v/>
      </c>
      <c r="O736" s="40" t="str">
        <f>IF(ISNUMBER(AVERAGEIFS(Observed!O$2:O$2369,Observed!$A$2:$A$2369,$A736,Observed!$C$2:$C$2369,$C736)),AVERAGEIFS(Observed!O$2:O$2369,Observed!$A$2:$A$2369,$A736,Observed!$C$2:$C$2369,$C736),"")</f>
        <v/>
      </c>
      <c r="P736" s="40">
        <f>IF(ISNUMBER(AVERAGEIFS(Observed!P$2:P$2369,Observed!$A$2:$A$2369,$A736,Observed!$C$2:$C$2369,$C736)),AVERAGEIFS(Observed!P$2:P$2369,Observed!$A$2:$A$2369,$A736,Observed!$C$2:$C$2369,$C736),"")</f>
        <v>48.870000000000005</v>
      </c>
      <c r="Q736" s="40">
        <f>IF(ISNUMBER(AVERAGEIFS(Observed!Q$2:Q$2369,Observed!$A$2:$A$2369,$A736,Observed!$C$2:$C$2369,$C736)),AVERAGEIFS(Observed!Q$2:Q$2369,Observed!$A$2:$A$2369,$A736,Observed!$C$2:$C$2369,$C736),"")</f>
        <v>48.870000000000005</v>
      </c>
      <c r="R736" s="40">
        <f>IF(ISNUMBER(AVERAGEIFS(Observed!R$2:R$2369,Observed!$A$2:$A$2369,$A736,Observed!$C$2:$C$2369,$C736)),AVERAGEIFS(Observed!R$2:R$2369,Observed!$A$2:$A$2369,$A736,Observed!$C$2:$C$2369,$C736),"")</f>
        <v>1051.0233333333333</v>
      </c>
      <c r="S736" s="41" t="str">
        <f>IF(ISNUMBER(AVERAGEIFS(Observed!S$2:S$2369,Observed!$A$2:$A$2369,$A736,Observed!$C$2:$C$2369,$C736)),AVERAGEIFS(Observed!S$2:S$2369,Observed!$A$2:$A$2369,$A736,Observed!$C$2:$C$2369,$C736),"")</f>
        <v/>
      </c>
      <c r="T736" s="41" t="str">
        <f>IF(ISNUMBER(AVERAGEIFS(Observed!T$2:T$2369,Observed!$A$2:$A$2369,$A736,Observed!$C$2:$C$2369,$C736)),AVERAGEIFS(Observed!T$2:T$2369,Observed!$A$2:$A$2369,$A736,Observed!$C$2:$C$2369,$C736),"")</f>
        <v/>
      </c>
      <c r="U736" s="41" t="str">
        <f>IF(ISNUMBER(AVERAGEIFS(Observed!U$2:U$2369,Observed!$A$2:$A$2369,$A736,Observed!$C$2:$C$2369,$C736)),AVERAGEIFS(Observed!U$2:U$2369,Observed!$A$2:$A$2369,$A736,Observed!$C$2:$C$2369,$C736),"")</f>
        <v/>
      </c>
      <c r="V736" s="40" t="str">
        <f>IF(ISNUMBER(AVERAGEIFS(Observed!V$2:V$2369,Observed!$A$2:$A$2369,$A736,Observed!$C$2:$C$2369,$C736)),AVERAGEIFS(Observed!V$2:V$2369,Observed!$A$2:$A$2369,$A736,Observed!$C$2:$C$2369,$C736),"")</f>
        <v/>
      </c>
      <c r="W736" s="8" t="str">
        <f>IF(ISNUMBER(AVERAGEIFS(Observed!W$2:W$2369,Observed!$A$2:$A$2369,$A736,Observed!$C$2:$C$2369,$C736)),AVERAGEIFS(Observed!W$2:W$2369,Observed!$A$2:$A$2369,$A736,Observed!$C$2:$C$2369,$C736),"")</f>
        <v/>
      </c>
      <c r="X736" s="8" t="str">
        <f>IF(ISNUMBER(AVERAGEIFS(Observed!X$2:X$2369,Observed!$A$2:$A$2369,$A736,Observed!$C$2:$C$2369,$C736)),AVERAGEIFS(Observed!X$2:X$2369,Observed!$A$2:$A$2369,$A736,Observed!$C$2:$C$2369,$C736),"")</f>
        <v/>
      </c>
      <c r="Y736" s="40" t="str">
        <f>IF(ISNUMBER(AVERAGEIFS(Observed!Y$2:Y$2369,Observed!$A$2:$A$2369,$A736,Observed!$C$2:$C$2369,$C736)),AVERAGEIFS(Observed!Y$2:Y$2369,Observed!$A$2:$A$2369,$A736,Observed!$C$2:$C$2369,$C736),"")</f>
        <v/>
      </c>
      <c r="Z736" s="40" t="str">
        <f>IF(ISNUMBER(AVERAGEIFS(Observed!Z$2:Z$2369,Observed!$A$2:$A$2369,$A736,Observed!$C$2:$C$2369,$C736)),AVERAGEIFS(Observed!Z$2:Z$2369,Observed!$A$2:$A$2369,$A736,Observed!$C$2:$C$2369,$C736),"")</f>
        <v/>
      </c>
      <c r="AA736" s="40">
        <f>IF(ISNUMBER(AVERAGEIFS(Observed!AA$2:AA$2369,Observed!$A$2:$A$2369,$A736,Observed!$C$2:$C$2369,$C736)),AVERAGEIFS(Observed!AA$2:AA$2369,Observed!$A$2:$A$2369,$A736,Observed!$C$2:$C$2369,$C736),"")</f>
        <v>1.32</v>
      </c>
      <c r="AB736" s="40" t="str">
        <f>IF(ISNUMBER(AVERAGEIFS(Observed!AB$2:AB$2369,Observed!$A$2:$A$2369,$A736,Observed!$C$2:$C$2369,$C736)),AVERAGEIFS(Observed!AB$2:AB$2369,Observed!$A$2:$A$2369,$A736,Observed!$C$2:$C$2369,$C736),"")</f>
        <v/>
      </c>
      <c r="AC736" s="40" t="str">
        <f>IF(ISNUMBER(AVERAGEIFS(Observed!AC$2:AC$2369,Observed!$A$2:$A$2369,$A736,Observed!$C$2:$C$2369,$C736)),AVERAGEIFS(Observed!AC$2:AC$2369,Observed!$A$2:$A$2369,$A736,Observed!$C$2:$C$2369,$C736),"")</f>
        <v/>
      </c>
      <c r="AD736" s="40" t="str">
        <f>IF(ISNUMBER(AVERAGEIFS(Observed!AD$2:AD$2369,Observed!$A$2:$A$2369,$A736,Observed!$C$2:$C$2369,$C736)),AVERAGEIFS(Observed!AD$2:AD$2369,Observed!$A$2:$A$2369,$A736,Observed!$C$2:$C$2369,$C736),"")</f>
        <v/>
      </c>
      <c r="AE736" s="40" t="str">
        <f>IF(ISNUMBER(AVERAGEIFS(Observed!AE$2:AE$2369,Observed!$A$2:$A$2369,$A736,Observed!$C$2:$C$2369,$C736)),AVERAGEIFS(Observed!AE$2:AE$2369,Observed!$A$2:$A$2369,$A736,Observed!$C$2:$C$2369,$C736),"")</f>
        <v/>
      </c>
      <c r="AF736" s="40" t="str">
        <f>IF(ISNUMBER(AVERAGEIFS(Observed!AF$2:AF$2369,Observed!$A$2:$A$2369,$A736,Observed!$C$2:$C$2369,$C736)),AVERAGEIFS(Observed!AF$2:AF$2369,Observed!$A$2:$A$2369,$A736,Observed!$C$2:$C$2369,$C736),"")</f>
        <v/>
      </c>
      <c r="AG736" s="40" t="str">
        <f>IF(ISNUMBER(AVERAGEIFS(Observed!AG$2:AG$2369,Observed!$A$2:$A$2369,$A736,Observed!$C$2:$C$2369,$C736)),AVERAGEIFS(Observed!AG$2:AG$2369,Observed!$A$2:$A$2369,$A736,Observed!$C$2:$C$2369,$C736),"")</f>
        <v/>
      </c>
      <c r="AH736" s="41" t="str">
        <f>IF(ISNUMBER(AVERAGEIFS(Observed!AH$2:AH$2369,Observed!$A$2:$A$2369,$A736,Observed!$C$2:$C$2369,$C736)),AVERAGEIFS(Observed!AH$2:AH$2369,Observed!$A$2:$A$2369,$A736,Observed!$C$2:$C$2369,$C736),"")</f>
        <v/>
      </c>
      <c r="AI736" s="41" t="str">
        <f>IF(ISNUMBER(AVERAGEIFS(Observed!AI$2:AI$2369,Observed!$A$2:$A$2369,$A736,Observed!$C$2:$C$2369,$C736)),AVERAGEIFS(Observed!AI$2:AI$2369,Observed!$A$2:$A$2369,$A736,Observed!$C$2:$C$2369,$C736),"")</f>
        <v/>
      </c>
      <c r="AJ736" s="41" t="str">
        <f>IF(ISNUMBER(AVERAGEIFS(Observed!AJ$2:AJ$2369,Observed!$A$2:$A$2369,$A736,Observed!$C$2:$C$2369,$C736)),AVERAGEIFS(Observed!AJ$2:AJ$2369,Observed!$A$2:$A$2369,$A736,Observed!$C$2:$C$2369,$C736),"")</f>
        <v/>
      </c>
      <c r="AK736" s="40" t="str">
        <f>IF(ISNUMBER(AVERAGEIFS(Observed!AK$2:AK$2369,Observed!$A$2:$A$2369,$A736,Observed!$C$2:$C$2369,$C736)),AVERAGEIFS(Observed!AK$2:AK$2369,Observed!$A$2:$A$2369,$A736,Observed!$C$2:$C$2369,$C736),"")</f>
        <v/>
      </c>
      <c r="AL736" s="41" t="str">
        <f>IF(ISNUMBER(AVERAGEIFS(Observed!AL$2:AL$2369,Observed!$A$2:$A$2369,$A736,Observed!$C$2:$C$2369,$C736)),AVERAGEIFS(Observed!AL$2:AL$2369,Observed!$A$2:$A$2369,$A736,Observed!$C$2:$C$2369,$C736),"")</f>
        <v/>
      </c>
      <c r="AM736" s="40" t="str">
        <f>IF(ISNUMBER(AVERAGEIFS(Observed!AM$2:AM$2369,Observed!$A$2:$A$2369,$A736,Observed!$C$2:$C$2369,$C736)),AVERAGEIFS(Observed!AM$2:AM$2369,Observed!$A$2:$A$2369,$A736,Observed!$C$2:$C$2369,$C736),"")</f>
        <v/>
      </c>
      <c r="AN736" s="40" t="str">
        <f>IF(ISNUMBER(AVERAGEIFS(Observed!AN$2:AN$2369,Observed!$A$2:$A$2369,$A736,Observed!$C$2:$C$2369,$C736)),AVERAGEIFS(Observed!AN$2:AN$2369,Observed!$A$2:$A$2369,$A736,Observed!$C$2:$C$2369,$C736),"")</f>
        <v/>
      </c>
      <c r="AO736" s="40" t="str">
        <f>IF(ISNUMBER(AVERAGEIFS(Observed!AO$2:AO$2369,Observed!$A$2:$A$2369,$A736,Observed!$C$2:$C$2369,$C736)),AVERAGEIFS(Observed!AO$2:AO$2369,Observed!$A$2:$A$2369,$A736,Observed!$C$2:$C$2369,$C736),"")</f>
        <v/>
      </c>
      <c r="AP736" s="41" t="str">
        <f>IF(ISNUMBER(AVERAGEIFS(Observed!AP$2:AP$2369,Observed!$A$2:$A$2369,$A736,Observed!$C$2:$C$2369,$C736)),AVERAGEIFS(Observed!AP$2:AP$2369,Observed!$A$2:$A$2369,$A736,Observed!$C$2:$C$2369,$C736),"")</f>
        <v/>
      </c>
      <c r="AQ736" s="40" t="str">
        <f>IF(ISNUMBER(AVERAGEIFS(Observed!AQ$2:AQ$2369,Observed!$A$2:$A$2369,$A736,Observed!$C$2:$C$2369,$C736)),AVERAGEIFS(Observed!AQ$2:AQ$2369,Observed!$A$2:$A$2369,$A736,Observed!$C$2:$C$2369,$C736),"")</f>
        <v/>
      </c>
      <c r="AR736" s="40" t="str">
        <f>IF(ISNUMBER(AVERAGEIFS(Observed!AR$2:AR$2369,Observed!$A$2:$A$2369,$A736,Observed!$C$2:$C$2369,$C736)),AVERAGEIFS(Observed!AR$2:AR$2369,Observed!$A$2:$A$2369,$A736,Observed!$C$2:$C$2369,$C736),"")</f>
        <v/>
      </c>
      <c r="AS736" s="3">
        <f>COUNTIFS(Observed!$A$2:$A$2369,$A736,Observed!$C$2:$C$2369,$C736)</f>
        <v>3</v>
      </c>
      <c r="AT736" s="3">
        <f t="shared" si="11"/>
        <v>4</v>
      </c>
    </row>
    <row r="737" spans="1:46" x14ac:dyDescent="0.25">
      <c r="A737" t="s">
        <v>72</v>
      </c>
      <c r="B737" t="s">
        <v>68</v>
      </c>
      <c r="C737" s="7">
        <v>42459</v>
      </c>
      <c r="D737" t="s">
        <v>101</v>
      </c>
      <c r="F737">
        <v>500</v>
      </c>
      <c r="J737" t="s">
        <v>97</v>
      </c>
      <c r="K737" t="s">
        <v>59</v>
      </c>
      <c r="L737">
        <v>11</v>
      </c>
      <c r="M737" t="s">
        <v>56</v>
      </c>
      <c r="N737" s="39" t="str">
        <f>IF(ISNUMBER(AVERAGEIFS(Observed!N$2:N$2369,Observed!$A$2:$A$2369,$A737,Observed!$C$2:$C$2369,$C737)),AVERAGEIFS(Observed!N$2:N$2369,Observed!$A$2:$A$2369,$A737,Observed!$C$2:$C$2369,$C737),"")</f>
        <v/>
      </c>
      <c r="O737" s="40" t="str">
        <f>IF(ISNUMBER(AVERAGEIFS(Observed!O$2:O$2369,Observed!$A$2:$A$2369,$A737,Observed!$C$2:$C$2369,$C737)),AVERAGEIFS(Observed!O$2:O$2369,Observed!$A$2:$A$2369,$A737,Observed!$C$2:$C$2369,$C737),"")</f>
        <v/>
      </c>
      <c r="P737" s="40">
        <f>IF(ISNUMBER(AVERAGEIFS(Observed!P$2:P$2369,Observed!$A$2:$A$2369,$A737,Observed!$C$2:$C$2369,$C737)),AVERAGEIFS(Observed!P$2:P$2369,Observed!$A$2:$A$2369,$A737,Observed!$C$2:$C$2369,$C737),"")</f>
        <v>74.38</v>
      </c>
      <c r="Q737" s="40">
        <f>IF(ISNUMBER(AVERAGEIFS(Observed!Q$2:Q$2369,Observed!$A$2:$A$2369,$A737,Observed!$C$2:$C$2369,$C737)),AVERAGEIFS(Observed!Q$2:Q$2369,Observed!$A$2:$A$2369,$A737,Observed!$C$2:$C$2369,$C737),"")</f>
        <v>74.38666666666667</v>
      </c>
      <c r="R737" s="40">
        <f>IF(ISNUMBER(AVERAGEIFS(Observed!R$2:R$2369,Observed!$A$2:$A$2369,$A737,Observed!$C$2:$C$2369,$C737)),AVERAGEIFS(Observed!R$2:R$2369,Observed!$A$2:$A$2369,$A737,Observed!$C$2:$C$2369,$C737),"")</f>
        <v>1202.8300000000002</v>
      </c>
      <c r="S737" s="41" t="str">
        <f>IF(ISNUMBER(AVERAGEIFS(Observed!S$2:S$2369,Observed!$A$2:$A$2369,$A737,Observed!$C$2:$C$2369,$C737)),AVERAGEIFS(Observed!S$2:S$2369,Observed!$A$2:$A$2369,$A737,Observed!$C$2:$C$2369,$C737),"")</f>
        <v/>
      </c>
      <c r="T737" s="41" t="str">
        <f>IF(ISNUMBER(AVERAGEIFS(Observed!T$2:T$2369,Observed!$A$2:$A$2369,$A737,Observed!$C$2:$C$2369,$C737)),AVERAGEIFS(Observed!T$2:T$2369,Observed!$A$2:$A$2369,$A737,Observed!$C$2:$C$2369,$C737),"")</f>
        <v/>
      </c>
      <c r="U737" s="41" t="str">
        <f>IF(ISNUMBER(AVERAGEIFS(Observed!U$2:U$2369,Observed!$A$2:$A$2369,$A737,Observed!$C$2:$C$2369,$C737)),AVERAGEIFS(Observed!U$2:U$2369,Observed!$A$2:$A$2369,$A737,Observed!$C$2:$C$2369,$C737),"")</f>
        <v/>
      </c>
      <c r="V737" s="40" t="str">
        <f>IF(ISNUMBER(AVERAGEIFS(Observed!V$2:V$2369,Observed!$A$2:$A$2369,$A737,Observed!$C$2:$C$2369,$C737)),AVERAGEIFS(Observed!V$2:V$2369,Observed!$A$2:$A$2369,$A737,Observed!$C$2:$C$2369,$C737),"")</f>
        <v/>
      </c>
      <c r="W737" s="8" t="str">
        <f>IF(ISNUMBER(AVERAGEIFS(Observed!W$2:W$2369,Observed!$A$2:$A$2369,$A737,Observed!$C$2:$C$2369,$C737)),AVERAGEIFS(Observed!W$2:W$2369,Observed!$A$2:$A$2369,$A737,Observed!$C$2:$C$2369,$C737),"")</f>
        <v/>
      </c>
      <c r="X737" s="8" t="str">
        <f>IF(ISNUMBER(AVERAGEIFS(Observed!X$2:X$2369,Observed!$A$2:$A$2369,$A737,Observed!$C$2:$C$2369,$C737)),AVERAGEIFS(Observed!X$2:X$2369,Observed!$A$2:$A$2369,$A737,Observed!$C$2:$C$2369,$C737),"")</f>
        <v/>
      </c>
      <c r="Y737" s="40" t="str">
        <f>IF(ISNUMBER(AVERAGEIFS(Observed!Y$2:Y$2369,Observed!$A$2:$A$2369,$A737,Observed!$C$2:$C$2369,$C737)),AVERAGEIFS(Observed!Y$2:Y$2369,Observed!$A$2:$A$2369,$A737,Observed!$C$2:$C$2369,$C737),"")</f>
        <v/>
      </c>
      <c r="Z737" s="40" t="str">
        <f>IF(ISNUMBER(AVERAGEIFS(Observed!Z$2:Z$2369,Observed!$A$2:$A$2369,$A737,Observed!$C$2:$C$2369,$C737)),AVERAGEIFS(Observed!Z$2:Z$2369,Observed!$A$2:$A$2369,$A737,Observed!$C$2:$C$2369,$C737),"")</f>
        <v/>
      </c>
      <c r="AA737" s="40">
        <f>IF(ISNUMBER(AVERAGEIFS(Observed!AA$2:AA$2369,Observed!$A$2:$A$2369,$A737,Observed!$C$2:$C$2369,$C737)),AVERAGEIFS(Observed!AA$2:AA$2369,Observed!$A$2:$A$2369,$A737,Observed!$C$2:$C$2369,$C737),"")</f>
        <v>2.0099999999999998</v>
      </c>
      <c r="AB737" s="40" t="str">
        <f>IF(ISNUMBER(AVERAGEIFS(Observed!AB$2:AB$2369,Observed!$A$2:$A$2369,$A737,Observed!$C$2:$C$2369,$C737)),AVERAGEIFS(Observed!AB$2:AB$2369,Observed!$A$2:$A$2369,$A737,Observed!$C$2:$C$2369,$C737),"")</f>
        <v/>
      </c>
      <c r="AC737" s="40" t="str">
        <f>IF(ISNUMBER(AVERAGEIFS(Observed!AC$2:AC$2369,Observed!$A$2:$A$2369,$A737,Observed!$C$2:$C$2369,$C737)),AVERAGEIFS(Observed!AC$2:AC$2369,Observed!$A$2:$A$2369,$A737,Observed!$C$2:$C$2369,$C737),"")</f>
        <v/>
      </c>
      <c r="AD737" s="40" t="str">
        <f>IF(ISNUMBER(AVERAGEIFS(Observed!AD$2:AD$2369,Observed!$A$2:$A$2369,$A737,Observed!$C$2:$C$2369,$C737)),AVERAGEIFS(Observed!AD$2:AD$2369,Observed!$A$2:$A$2369,$A737,Observed!$C$2:$C$2369,$C737),"")</f>
        <v/>
      </c>
      <c r="AE737" s="40" t="str">
        <f>IF(ISNUMBER(AVERAGEIFS(Observed!AE$2:AE$2369,Observed!$A$2:$A$2369,$A737,Observed!$C$2:$C$2369,$C737)),AVERAGEIFS(Observed!AE$2:AE$2369,Observed!$A$2:$A$2369,$A737,Observed!$C$2:$C$2369,$C737),"")</f>
        <v/>
      </c>
      <c r="AF737" s="40" t="str">
        <f>IF(ISNUMBER(AVERAGEIFS(Observed!AF$2:AF$2369,Observed!$A$2:$A$2369,$A737,Observed!$C$2:$C$2369,$C737)),AVERAGEIFS(Observed!AF$2:AF$2369,Observed!$A$2:$A$2369,$A737,Observed!$C$2:$C$2369,$C737),"")</f>
        <v/>
      </c>
      <c r="AG737" s="40" t="str">
        <f>IF(ISNUMBER(AVERAGEIFS(Observed!AG$2:AG$2369,Observed!$A$2:$A$2369,$A737,Observed!$C$2:$C$2369,$C737)),AVERAGEIFS(Observed!AG$2:AG$2369,Observed!$A$2:$A$2369,$A737,Observed!$C$2:$C$2369,$C737),"")</f>
        <v/>
      </c>
      <c r="AH737" s="41" t="str">
        <f>IF(ISNUMBER(AVERAGEIFS(Observed!AH$2:AH$2369,Observed!$A$2:$A$2369,$A737,Observed!$C$2:$C$2369,$C737)),AVERAGEIFS(Observed!AH$2:AH$2369,Observed!$A$2:$A$2369,$A737,Observed!$C$2:$C$2369,$C737),"")</f>
        <v/>
      </c>
      <c r="AI737" s="41" t="str">
        <f>IF(ISNUMBER(AVERAGEIFS(Observed!AI$2:AI$2369,Observed!$A$2:$A$2369,$A737,Observed!$C$2:$C$2369,$C737)),AVERAGEIFS(Observed!AI$2:AI$2369,Observed!$A$2:$A$2369,$A737,Observed!$C$2:$C$2369,$C737),"")</f>
        <v/>
      </c>
      <c r="AJ737" s="41" t="str">
        <f>IF(ISNUMBER(AVERAGEIFS(Observed!AJ$2:AJ$2369,Observed!$A$2:$A$2369,$A737,Observed!$C$2:$C$2369,$C737)),AVERAGEIFS(Observed!AJ$2:AJ$2369,Observed!$A$2:$A$2369,$A737,Observed!$C$2:$C$2369,$C737),"")</f>
        <v/>
      </c>
      <c r="AK737" s="40" t="str">
        <f>IF(ISNUMBER(AVERAGEIFS(Observed!AK$2:AK$2369,Observed!$A$2:$A$2369,$A737,Observed!$C$2:$C$2369,$C737)),AVERAGEIFS(Observed!AK$2:AK$2369,Observed!$A$2:$A$2369,$A737,Observed!$C$2:$C$2369,$C737),"")</f>
        <v/>
      </c>
      <c r="AL737" s="41" t="str">
        <f>IF(ISNUMBER(AVERAGEIFS(Observed!AL$2:AL$2369,Observed!$A$2:$A$2369,$A737,Observed!$C$2:$C$2369,$C737)),AVERAGEIFS(Observed!AL$2:AL$2369,Observed!$A$2:$A$2369,$A737,Observed!$C$2:$C$2369,$C737),"")</f>
        <v/>
      </c>
      <c r="AM737" s="40" t="str">
        <f>IF(ISNUMBER(AVERAGEIFS(Observed!AM$2:AM$2369,Observed!$A$2:$A$2369,$A737,Observed!$C$2:$C$2369,$C737)),AVERAGEIFS(Observed!AM$2:AM$2369,Observed!$A$2:$A$2369,$A737,Observed!$C$2:$C$2369,$C737),"")</f>
        <v/>
      </c>
      <c r="AN737" s="40" t="str">
        <f>IF(ISNUMBER(AVERAGEIFS(Observed!AN$2:AN$2369,Observed!$A$2:$A$2369,$A737,Observed!$C$2:$C$2369,$C737)),AVERAGEIFS(Observed!AN$2:AN$2369,Observed!$A$2:$A$2369,$A737,Observed!$C$2:$C$2369,$C737),"")</f>
        <v/>
      </c>
      <c r="AO737" s="40" t="str">
        <f>IF(ISNUMBER(AVERAGEIFS(Observed!AO$2:AO$2369,Observed!$A$2:$A$2369,$A737,Observed!$C$2:$C$2369,$C737)),AVERAGEIFS(Observed!AO$2:AO$2369,Observed!$A$2:$A$2369,$A737,Observed!$C$2:$C$2369,$C737),"")</f>
        <v/>
      </c>
      <c r="AP737" s="41" t="str">
        <f>IF(ISNUMBER(AVERAGEIFS(Observed!AP$2:AP$2369,Observed!$A$2:$A$2369,$A737,Observed!$C$2:$C$2369,$C737)),AVERAGEIFS(Observed!AP$2:AP$2369,Observed!$A$2:$A$2369,$A737,Observed!$C$2:$C$2369,$C737),"")</f>
        <v/>
      </c>
      <c r="AQ737" s="40" t="str">
        <f>IF(ISNUMBER(AVERAGEIFS(Observed!AQ$2:AQ$2369,Observed!$A$2:$A$2369,$A737,Observed!$C$2:$C$2369,$C737)),AVERAGEIFS(Observed!AQ$2:AQ$2369,Observed!$A$2:$A$2369,$A737,Observed!$C$2:$C$2369,$C737),"")</f>
        <v/>
      </c>
      <c r="AR737" s="40" t="str">
        <f>IF(ISNUMBER(AVERAGEIFS(Observed!AR$2:AR$2369,Observed!$A$2:$A$2369,$A737,Observed!$C$2:$C$2369,$C737)),AVERAGEIFS(Observed!AR$2:AR$2369,Observed!$A$2:$A$2369,$A737,Observed!$C$2:$C$2369,$C737),"")</f>
        <v/>
      </c>
      <c r="AS737" s="3">
        <f>COUNTIFS(Observed!$A$2:$A$2369,$A737,Observed!$C$2:$C$2369,$C737)</f>
        <v>3</v>
      </c>
      <c r="AT737" s="3">
        <f t="shared" si="11"/>
        <v>4</v>
      </c>
    </row>
    <row r="738" spans="1:46" x14ac:dyDescent="0.25">
      <c r="A738" t="s">
        <v>69</v>
      </c>
      <c r="B738" t="s">
        <v>68</v>
      </c>
      <c r="C738" s="7">
        <v>42471</v>
      </c>
      <c r="D738" t="s">
        <v>101</v>
      </c>
      <c r="F738">
        <v>0</v>
      </c>
      <c r="J738" t="s">
        <v>97</v>
      </c>
      <c r="K738" t="s">
        <v>59</v>
      </c>
      <c r="L738">
        <v>11</v>
      </c>
      <c r="M738" t="s">
        <v>74</v>
      </c>
      <c r="N738" s="39">
        <f>IF(ISNUMBER(AVERAGEIFS(Observed!N$2:N$2369,Observed!$A$2:$A$2369,$A738,Observed!$C$2:$C$2369,$C738)),AVERAGEIFS(Observed!N$2:N$2369,Observed!$A$2:$A$2369,$A738,Observed!$C$2:$C$2369,$C738),"")</f>
        <v>630.6</v>
      </c>
      <c r="O738" s="40">
        <f>IF(ISNUMBER(AVERAGEIFS(Observed!O$2:O$2369,Observed!$A$2:$A$2369,$A738,Observed!$C$2:$C$2369,$C738)),AVERAGEIFS(Observed!O$2:O$2369,Observed!$A$2:$A$2369,$A738,Observed!$C$2:$C$2369,$C738),"")</f>
        <v>63.06</v>
      </c>
      <c r="P738" s="40" t="str">
        <f>IF(ISNUMBER(AVERAGEIFS(Observed!P$2:P$2369,Observed!$A$2:$A$2369,$A738,Observed!$C$2:$C$2369,$C738)),AVERAGEIFS(Observed!P$2:P$2369,Observed!$A$2:$A$2369,$A738,Observed!$C$2:$C$2369,$C738),"")</f>
        <v/>
      </c>
      <c r="Q738" s="40" t="str">
        <f>IF(ISNUMBER(AVERAGEIFS(Observed!Q$2:Q$2369,Observed!$A$2:$A$2369,$A738,Observed!$C$2:$C$2369,$C738)),AVERAGEIFS(Observed!Q$2:Q$2369,Observed!$A$2:$A$2369,$A738,Observed!$C$2:$C$2369,$C738),"")</f>
        <v/>
      </c>
      <c r="R738" s="40" t="str">
        <f>IF(ISNUMBER(AVERAGEIFS(Observed!R$2:R$2369,Observed!$A$2:$A$2369,$A738,Observed!$C$2:$C$2369,$C738)),AVERAGEIFS(Observed!R$2:R$2369,Observed!$A$2:$A$2369,$A738,Observed!$C$2:$C$2369,$C738),"")</f>
        <v/>
      </c>
      <c r="S738" s="41" t="str">
        <f>IF(ISNUMBER(AVERAGEIFS(Observed!S$2:S$2369,Observed!$A$2:$A$2369,$A738,Observed!$C$2:$C$2369,$C738)),AVERAGEIFS(Observed!S$2:S$2369,Observed!$A$2:$A$2369,$A738,Observed!$C$2:$C$2369,$C738),"")</f>
        <v/>
      </c>
      <c r="T738" s="41" t="str">
        <f>IF(ISNUMBER(AVERAGEIFS(Observed!T$2:T$2369,Observed!$A$2:$A$2369,$A738,Observed!$C$2:$C$2369,$C738)),AVERAGEIFS(Observed!T$2:T$2369,Observed!$A$2:$A$2369,$A738,Observed!$C$2:$C$2369,$C738),"")</f>
        <v/>
      </c>
      <c r="U738" s="41" t="str">
        <f>IF(ISNUMBER(AVERAGEIFS(Observed!U$2:U$2369,Observed!$A$2:$A$2369,$A738,Observed!$C$2:$C$2369,$C738)),AVERAGEIFS(Observed!U$2:U$2369,Observed!$A$2:$A$2369,$A738,Observed!$C$2:$C$2369,$C738),"")</f>
        <v/>
      </c>
      <c r="V738" s="40" t="str">
        <f>IF(ISNUMBER(AVERAGEIFS(Observed!V$2:V$2369,Observed!$A$2:$A$2369,$A738,Observed!$C$2:$C$2369,$C738)),AVERAGEIFS(Observed!V$2:V$2369,Observed!$A$2:$A$2369,$A738,Observed!$C$2:$C$2369,$C738),"")</f>
        <v/>
      </c>
      <c r="W738" s="8" t="str">
        <f>IF(ISNUMBER(AVERAGEIFS(Observed!W$2:W$2369,Observed!$A$2:$A$2369,$A738,Observed!$C$2:$C$2369,$C738)),AVERAGEIFS(Observed!W$2:W$2369,Observed!$A$2:$A$2369,$A738,Observed!$C$2:$C$2369,$C738),"")</f>
        <v/>
      </c>
      <c r="X738" s="8" t="str">
        <f>IF(ISNUMBER(AVERAGEIFS(Observed!X$2:X$2369,Observed!$A$2:$A$2369,$A738,Observed!$C$2:$C$2369,$C738)),AVERAGEIFS(Observed!X$2:X$2369,Observed!$A$2:$A$2369,$A738,Observed!$C$2:$C$2369,$C738),"")</f>
        <v/>
      </c>
      <c r="Y738" s="40" t="str">
        <f>IF(ISNUMBER(AVERAGEIFS(Observed!Y$2:Y$2369,Observed!$A$2:$A$2369,$A738,Observed!$C$2:$C$2369,$C738)),AVERAGEIFS(Observed!Y$2:Y$2369,Observed!$A$2:$A$2369,$A738,Observed!$C$2:$C$2369,$C738),"")</f>
        <v/>
      </c>
      <c r="Z738" s="40" t="str">
        <f>IF(ISNUMBER(AVERAGEIFS(Observed!Z$2:Z$2369,Observed!$A$2:$A$2369,$A738,Observed!$C$2:$C$2369,$C738)),AVERAGEIFS(Observed!Z$2:Z$2369,Observed!$A$2:$A$2369,$A738,Observed!$C$2:$C$2369,$C738),"")</f>
        <v/>
      </c>
      <c r="AA738" s="40" t="str">
        <f>IF(ISNUMBER(AVERAGEIFS(Observed!AA$2:AA$2369,Observed!$A$2:$A$2369,$A738,Observed!$C$2:$C$2369,$C738)),AVERAGEIFS(Observed!AA$2:AA$2369,Observed!$A$2:$A$2369,$A738,Observed!$C$2:$C$2369,$C738),"")</f>
        <v/>
      </c>
      <c r="AB738" s="40" t="str">
        <f>IF(ISNUMBER(AVERAGEIFS(Observed!AB$2:AB$2369,Observed!$A$2:$A$2369,$A738,Observed!$C$2:$C$2369,$C738)),AVERAGEIFS(Observed!AB$2:AB$2369,Observed!$A$2:$A$2369,$A738,Observed!$C$2:$C$2369,$C738),"")</f>
        <v/>
      </c>
      <c r="AC738" s="40" t="str">
        <f>IF(ISNUMBER(AVERAGEIFS(Observed!AC$2:AC$2369,Observed!$A$2:$A$2369,$A738,Observed!$C$2:$C$2369,$C738)),AVERAGEIFS(Observed!AC$2:AC$2369,Observed!$A$2:$A$2369,$A738,Observed!$C$2:$C$2369,$C738),"")</f>
        <v/>
      </c>
      <c r="AD738" s="40" t="str">
        <f>IF(ISNUMBER(AVERAGEIFS(Observed!AD$2:AD$2369,Observed!$A$2:$A$2369,$A738,Observed!$C$2:$C$2369,$C738)),AVERAGEIFS(Observed!AD$2:AD$2369,Observed!$A$2:$A$2369,$A738,Observed!$C$2:$C$2369,$C738),"")</f>
        <v/>
      </c>
      <c r="AE738" s="40" t="str">
        <f>IF(ISNUMBER(AVERAGEIFS(Observed!AE$2:AE$2369,Observed!$A$2:$A$2369,$A738,Observed!$C$2:$C$2369,$C738)),AVERAGEIFS(Observed!AE$2:AE$2369,Observed!$A$2:$A$2369,$A738,Observed!$C$2:$C$2369,$C738),"")</f>
        <v/>
      </c>
      <c r="AF738" s="40" t="str">
        <f>IF(ISNUMBER(AVERAGEIFS(Observed!AF$2:AF$2369,Observed!$A$2:$A$2369,$A738,Observed!$C$2:$C$2369,$C738)),AVERAGEIFS(Observed!AF$2:AF$2369,Observed!$A$2:$A$2369,$A738,Observed!$C$2:$C$2369,$C738),"")</f>
        <v/>
      </c>
      <c r="AG738" s="40" t="str">
        <f>IF(ISNUMBER(AVERAGEIFS(Observed!AG$2:AG$2369,Observed!$A$2:$A$2369,$A738,Observed!$C$2:$C$2369,$C738)),AVERAGEIFS(Observed!AG$2:AG$2369,Observed!$A$2:$A$2369,$A738,Observed!$C$2:$C$2369,$C738),"")</f>
        <v/>
      </c>
      <c r="AH738" s="41" t="str">
        <f>IF(ISNUMBER(AVERAGEIFS(Observed!AH$2:AH$2369,Observed!$A$2:$A$2369,$A738,Observed!$C$2:$C$2369,$C738)),AVERAGEIFS(Observed!AH$2:AH$2369,Observed!$A$2:$A$2369,$A738,Observed!$C$2:$C$2369,$C738),"")</f>
        <v/>
      </c>
      <c r="AI738" s="41" t="str">
        <f>IF(ISNUMBER(AVERAGEIFS(Observed!AI$2:AI$2369,Observed!$A$2:$A$2369,$A738,Observed!$C$2:$C$2369,$C738)),AVERAGEIFS(Observed!AI$2:AI$2369,Observed!$A$2:$A$2369,$A738,Observed!$C$2:$C$2369,$C738),"")</f>
        <v/>
      </c>
      <c r="AJ738" s="41" t="str">
        <f>IF(ISNUMBER(AVERAGEIFS(Observed!AJ$2:AJ$2369,Observed!$A$2:$A$2369,$A738,Observed!$C$2:$C$2369,$C738)),AVERAGEIFS(Observed!AJ$2:AJ$2369,Observed!$A$2:$A$2369,$A738,Observed!$C$2:$C$2369,$C738),"")</f>
        <v/>
      </c>
      <c r="AK738" s="40" t="str">
        <f>IF(ISNUMBER(AVERAGEIFS(Observed!AK$2:AK$2369,Observed!$A$2:$A$2369,$A738,Observed!$C$2:$C$2369,$C738)),AVERAGEIFS(Observed!AK$2:AK$2369,Observed!$A$2:$A$2369,$A738,Observed!$C$2:$C$2369,$C738),"")</f>
        <v/>
      </c>
      <c r="AL738" s="41" t="str">
        <f>IF(ISNUMBER(AVERAGEIFS(Observed!AL$2:AL$2369,Observed!$A$2:$A$2369,$A738,Observed!$C$2:$C$2369,$C738)),AVERAGEIFS(Observed!AL$2:AL$2369,Observed!$A$2:$A$2369,$A738,Observed!$C$2:$C$2369,$C738),"")</f>
        <v/>
      </c>
      <c r="AM738" s="40" t="str">
        <f>IF(ISNUMBER(AVERAGEIFS(Observed!AM$2:AM$2369,Observed!$A$2:$A$2369,$A738,Observed!$C$2:$C$2369,$C738)),AVERAGEIFS(Observed!AM$2:AM$2369,Observed!$A$2:$A$2369,$A738,Observed!$C$2:$C$2369,$C738),"")</f>
        <v/>
      </c>
      <c r="AN738" s="40" t="str">
        <f>IF(ISNUMBER(AVERAGEIFS(Observed!AN$2:AN$2369,Observed!$A$2:$A$2369,$A738,Observed!$C$2:$C$2369,$C738)),AVERAGEIFS(Observed!AN$2:AN$2369,Observed!$A$2:$A$2369,$A738,Observed!$C$2:$C$2369,$C738),"")</f>
        <v/>
      </c>
      <c r="AO738" s="40" t="str">
        <f>IF(ISNUMBER(AVERAGEIFS(Observed!AO$2:AO$2369,Observed!$A$2:$A$2369,$A738,Observed!$C$2:$C$2369,$C738)),AVERAGEIFS(Observed!AO$2:AO$2369,Observed!$A$2:$A$2369,$A738,Observed!$C$2:$C$2369,$C738),"")</f>
        <v/>
      </c>
      <c r="AP738" s="41" t="str">
        <f>IF(ISNUMBER(AVERAGEIFS(Observed!AP$2:AP$2369,Observed!$A$2:$A$2369,$A738,Observed!$C$2:$C$2369,$C738)),AVERAGEIFS(Observed!AP$2:AP$2369,Observed!$A$2:$A$2369,$A738,Observed!$C$2:$C$2369,$C738),"")</f>
        <v/>
      </c>
      <c r="AQ738" s="40" t="str">
        <f>IF(ISNUMBER(AVERAGEIFS(Observed!AQ$2:AQ$2369,Observed!$A$2:$A$2369,$A738,Observed!$C$2:$C$2369,$C738)),AVERAGEIFS(Observed!AQ$2:AQ$2369,Observed!$A$2:$A$2369,$A738,Observed!$C$2:$C$2369,$C738),"")</f>
        <v/>
      </c>
      <c r="AR738" s="40" t="str">
        <f>IF(ISNUMBER(AVERAGEIFS(Observed!AR$2:AR$2369,Observed!$A$2:$A$2369,$A738,Observed!$C$2:$C$2369,$C738)),AVERAGEIFS(Observed!AR$2:AR$2369,Observed!$A$2:$A$2369,$A738,Observed!$C$2:$C$2369,$C738),"")</f>
        <v/>
      </c>
      <c r="AS738" s="3">
        <f>COUNTIFS(Observed!$A$2:$A$2369,$A738,Observed!$C$2:$C$2369,$C738)</f>
        <v>3</v>
      </c>
      <c r="AT738" s="3">
        <f t="shared" si="11"/>
        <v>1</v>
      </c>
    </row>
    <row r="739" spans="1:46" x14ac:dyDescent="0.25">
      <c r="A739" t="s">
        <v>71</v>
      </c>
      <c r="B739" t="s">
        <v>68</v>
      </c>
      <c r="C739" s="7">
        <v>42471</v>
      </c>
      <c r="D739" t="s">
        <v>101</v>
      </c>
      <c r="F739">
        <v>50</v>
      </c>
      <c r="J739" t="s">
        <v>97</v>
      </c>
      <c r="K739" t="s">
        <v>59</v>
      </c>
      <c r="L739">
        <v>11</v>
      </c>
      <c r="M739" t="s">
        <v>74</v>
      </c>
      <c r="N739" s="39">
        <f>IF(ISNUMBER(AVERAGEIFS(Observed!N$2:N$2369,Observed!$A$2:$A$2369,$A739,Observed!$C$2:$C$2369,$C739)),AVERAGEIFS(Observed!N$2:N$2369,Observed!$A$2:$A$2369,$A739,Observed!$C$2:$C$2369,$C739),"")</f>
        <v>739.53333333333342</v>
      </c>
      <c r="O739" s="40">
        <f>IF(ISNUMBER(AVERAGEIFS(Observed!O$2:O$2369,Observed!$A$2:$A$2369,$A739,Observed!$C$2:$C$2369,$C739)),AVERAGEIFS(Observed!O$2:O$2369,Observed!$A$2:$A$2369,$A739,Observed!$C$2:$C$2369,$C739),"")</f>
        <v>73.953333333333333</v>
      </c>
      <c r="P739" s="40" t="str">
        <f>IF(ISNUMBER(AVERAGEIFS(Observed!P$2:P$2369,Observed!$A$2:$A$2369,$A739,Observed!$C$2:$C$2369,$C739)),AVERAGEIFS(Observed!P$2:P$2369,Observed!$A$2:$A$2369,$A739,Observed!$C$2:$C$2369,$C739),"")</f>
        <v/>
      </c>
      <c r="Q739" s="40" t="str">
        <f>IF(ISNUMBER(AVERAGEIFS(Observed!Q$2:Q$2369,Observed!$A$2:$A$2369,$A739,Observed!$C$2:$C$2369,$C739)),AVERAGEIFS(Observed!Q$2:Q$2369,Observed!$A$2:$A$2369,$A739,Observed!$C$2:$C$2369,$C739),"")</f>
        <v/>
      </c>
      <c r="R739" s="40" t="str">
        <f>IF(ISNUMBER(AVERAGEIFS(Observed!R$2:R$2369,Observed!$A$2:$A$2369,$A739,Observed!$C$2:$C$2369,$C739)),AVERAGEIFS(Observed!R$2:R$2369,Observed!$A$2:$A$2369,$A739,Observed!$C$2:$C$2369,$C739),"")</f>
        <v/>
      </c>
      <c r="S739" s="41" t="str">
        <f>IF(ISNUMBER(AVERAGEIFS(Observed!S$2:S$2369,Observed!$A$2:$A$2369,$A739,Observed!$C$2:$C$2369,$C739)),AVERAGEIFS(Observed!S$2:S$2369,Observed!$A$2:$A$2369,$A739,Observed!$C$2:$C$2369,$C739),"")</f>
        <v/>
      </c>
      <c r="T739" s="41" t="str">
        <f>IF(ISNUMBER(AVERAGEIFS(Observed!T$2:T$2369,Observed!$A$2:$A$2369,$A739,Observed!$C$2:$C$2369,$C739)),AVERAGEIFS(Observed!T$2:T$2369,Observed!$A$2:$A$2369,$A739,Observed!$C$2:$C$2369,$C739),"")</f>
        <v/>
      </c>
      <c r="U739" s="41" t="str">
        <f>IF(ISNUMBER(AVERAGEIFS(Observed!U$2:U$2369,Observed!$A$2:$A$2369,$A739,Observed!$C$2:$C$2369,$C739)),AVERAGEIFS(Observed!U$2:U$2369,Observed!$A$2:$A$2369,$A739,Observed!$C$2:$C$2369,$C739),"")</f>
        <v/>
      </c>
      <c r="V739" s="40" t="str">
        <f>IF(ISNUMBER(AVERAGEIFS(Observed!V$2:V$2369,Observed!$A$2:$A$2369,$A739,Observed!$C$2:$C$2369,$C739)),AVERAGEIFS(Observed!V$2:V$2369,Observed!$A$2:$A$2369,$A739,Observed!$C$2:$C$2369,$C739),"")</f>
        <v/>
      </c>
      <c r="W739" s="8" t="str">
        <f>IF(ISNUMBER(AVERAGEIFS(Observed!W$2:W$2369,Observed!$A$2:$A$2369,$A739,Observed!$C$2:$C$2369,$C739)),AVERAGEIFS(Observed!W$2:W$2369,Observed!$A$2:$A$2369,$A739,Observed!$C$2:$C$2369,$C739),"")</f>
        <v/>
      </c>
      <c r="X739" s="8" t="str">
        <f>IF(ISNUMBER(AVERAGEIFS(Observed!X$2:X$2369,Observed!$A$2:$A$2369,$A739,Observed!$C$2:$C$2369,$C739)),AVERAGEIFS(Observed!X$2:X$2369,Observed!$A$2:$A$2369,$A739,Observed!$C$2:$C$2369,$C739),"")</f>
        <v/>
      </c>
      <c r="Y739" s="40" t="str">
        <f>IF(ISNUMBER(AVERAGEIFS(Observed!Y$2:Y$2369,Observed!$A$2:$A$2369,$A739,Observed!$C$2:$C$2369,$C739)),AVERAGEIFS(Observed!Y$2:Y$2369,Observed!$A$2:$A$2369,$A739,Observed!$C$2:$C$2369,$C739),"")</f>
        <v/>
      </c>
      <c r="Z739" s="40" t="str">
        <f>IF(ISNUMBER(AVERAGEIFS(Observed!Z$2:Z$2369,Observed!$A$2:$A$2369,$A739,Observed!$C$2:$C$2369,$C739)),AVERAGEIFS(Observed!Z$2:Z$2369,Observed!$A$2:$A$2369,$A739,Observed!$C$2:$C$2369,$C739),"")</f>
        <v/>
      </c>
      <c r="AA739" s="40" t="str">
        <f>IF(ISNUMBER(AVERAGEIFS(Observed!AA$2:AA$2369,Observed!$A$2:$A$2369,$A739,Observed!$C$2:$C$2369,$C739)),AVERAGEIFS(Observed!AA$2:AA$2369,Observed!$A$2:$A$2369,$A739,Observed!$C$2:$C$2369,$C739),"")</f>
        <v/>
      </c>
      <c r="AB739" s="40" t="str">
        <f>IF(ISNUMBER(AVERAGEIFS(Observed!AB$2:AB$2369,Observed!$A$2:$A$2369,$A739,Observed!$C$2:$C$2369,$C739)),AVERAGEIFS(Observed!AB$2:AB$2369,Observed!$A$2:$A$2369,$A739,Observed!$C$2:$C$2369,$C739),"")</f>
        <v/>
      </c>
      <c r="AC739" s="40" t="str">
        <f>IF(ISNUMBER(AVERAGEIFS(Observed!AC$2:AC$2369,Observed!$A$2:$A$2369,$A739,Observed!$C$2:$C$2369,$C739)),AVERAGEIFS(Observed!AC$2:AC$2369,Observed!$A$2:$A$2369,$A739,Observed!$C$2:$C$2369,$C739),"")</f>
        <v/>
      </c>
      <c r="AD739" s="40" t="str">
        <f>IF(ISNUMBER(AVERAGEIFS(Observed!AD$2:AD$2369,Observed!$A$2:$A$2369,$A739,Observed!$C$2:$C$2369,$C739)),AVERAGEIFS(Observed!AD$2:AD$2369,Observed!$A$2:$A$2369,$A739,Observed!$C$2:$C$2369,$C739),"")</f>
        <v/>
      </c>
      <c r="AE739" s="40" t="str">
        <f>IF(ISNUMBER(AVERAGEIFS(Observed!AE$2:AE$2369,Observed!$A$2:$A$2369,$A739,Observed!$C$2:$C$2369,$C739)),AVERAGEIFS(Observed!AE$2:AE$2369,Observed!$A$2:$A$2369,$A739,Observed!$C$2:$C$2369,$C739),"")</f>
        <v/>
      </c>
      <c r="AF739" s="40" t="str">
        <f>IF(ISNUMBER(AVERAGEIFS(Observed!AF$2:AF$2369,Observed!$A$2:$A$2369,$A739,Observed!$C$2:$C$2369,$C739)),AVERAGEIFS(Observed!AF$2:AF$2369,Observed!$A$2:$A$2369,$A739,Observed!$C$2:$C$2369,$C739),"")</f>
        <v/>
      </c>
      <c r="AG739" s="40" t="str">
        <f>IF(ISNUMBER(AVERAGEIFS(Observed!AG$2:AG$2369,Observed!$A$2:$A$2369,$A739,Observed!$C$2:$C$2369,$C739)),AVERAGEIFS(Observed!AG$2:AG$2369,Observed!$A$2:$A$2369,$A739,Observed!$C$2:$C$2369,$C739),"")</f>
        <v/>
      </c>
      <c r="AH739" s="41" t="str">
        <f>IF(ISNUMBER(AVERAGEIFS(Observed!AH$2:AH$2369,Observed!$A$2:$A$2369,$A739,Observed!$C$2:$C$2369,$C739)),AVERAGEIFS(Observed!AH$2:AH$2369,Observed!$A$2:$A$2369,$A739,Observed!$C$2:$C$2369,$C739),"")</f>
        <v/>
      </c>
      <c r="AI739" s="41" t="str">
        <f>IF(ISNUMBER(AVERAGEIFS(Observed!AI$2:AI$2369,Observed!$A$2:$A$2369,$A739,Observed!$C$2:$C$2369,$C739)),AVERAGEIFS(Observed!AI$2:AI$2369,Observed!$A$2:$A$2369,$A739,Observed!$C$2:$C$2369,$C739),"")</f>
        <v/>
      </c>
      <c r="AJ739" s="41" t="str">
        <f>IF(ISNUMBER(AVERAGEIFS(Observed!AJ$2:AJ$2369,Observed!$A$2:$A$2369,$A739,Observed!$C$2:$C$2369,$C739)),AVERAGEIFS(Observed!AJ$2:AJ$2369,Observed!$A$2:$A$2369,$A739,Observed!$C$2:$C$2369,$C739),"")</f>
        <v/>
      </c>
      <c r="AK739" s="40" t="str">
        <f>IF(ISNUMBER(AVERAGEIFS(Observed!AK$2:AK$2369,Observed!$A$2:$A$2369,$A739,Observed!$C$2:$C$2369,$C739)),AVERAGEIFS(Observed!AK$2:AK$2369,Observed!$A$2:$A$2369,$A739,Observed!$C$2:$C$2369,$C739),"")</f>
        <v/>
      </c>
      <c r="AL739" s="41" t="str">
        <f>IF(ISNUMBER(AVERAGEIFS(Observed!AL$2:AL$2369,Observed!$A$2:$A$2369,$A739,Observed!$C$2:$C$2369,$C739)),AVERAGEIFS(Observed!AL$2:AL$2369,Observed!$A$2:$A$2369,$A739,Observed!$C$2:$C$2369,$C739),"")</f>
        <v/>
      </c>
      <c r="AM739" s="40" t="str">
        <f>IF(ISNUMBER(AVERAGEIFS(Observed!AM$2:AM$2369,Observed!$A$2:$A$2369,$A739,Observed!$C$2:$C$2369,$C739)),AVERAGEIFS(Observed!AM$2:AM$2369,Observed!$A$2:$A$2369,$A739,Observed!$C$2:$C$2369,$C739),"")</f>
        <v/>
      </c>
      <c r="AN739" s="40" t="str">
        <f>IF(ISNUMBER(AVERAGEIFS(Observed!AN$2:AN$2369,Observed!$A$2:$A$2369,$A739,Observed!$C$2:$C$2369,$C739)),AVERAGEIFS(Observed!AN$2:AN$2369,Observed!$A$2:$A$2369,$A739,Observed!$C$2:$C$2369,$C739),"")</f>
        <v/>
      </c>
      <c r="AO739" s="40" t="str">
        <f>IF(ISNUMBER(AVERAGEIFS(Observed!AO$2:AO$2369,Observed!$A$2:$A$2369,$A739,Observed!$C$2:$C$2369,$C739)),AVERAGEIFS(Observed!AO$2:AO$2369,Observed!$A$2:$A$2369,$A739,Observed!$C$2:$C$2369,$C739),"")</f>
        <v/>
      </c>
      <c r="AP739" s="41" t="str">
        <f>IF(ISNUMBER(AVERAGEIFS(Observed!AP$2:AP$2369,Observed!$A$2:$A$2369,$A739,Observed!$C$2:$C$2369,$C739)),AVERAGEIFS(Observed!AP$2:AP$2369,Observed!$A$2:$A$2369,$A739,Observed!$C$2:$C$2369,$C739),"")</f>
        <v/>
      </c>
      <c r="AQ739" s="40" t="str">
        <f>IF(ISNUMBER(AVERAGEIFS(Observed!AQ$2:AQ$2369,Observed!$A$2:$A$2369,$A739,Observed!$C$2:$C$2369,$C739)),AVERAGEIFS(Observed!AQ$2:AQ$2369,Observed!$A$2:$A$2369,$A739,Observed!$C$2:$C$2369,$C739),"")</f>
        <v/>
      </c>
      <c r="AR739" s="40" t="str">
        <f>IF(ISNUMBER(AVERAGEIFS(Observed!AR$2:AR$2369,Observed!$A$2:$A$2369,$A739,Observed!$C$2:$C$2369,$C739)),AVERAGEIFS(Observed!AR$2:AR$2369,Observed!$A$2:$A$2369,$A739,Observed!$C$2:$C$2369,$C739),"")</f>
        <v/>
      </c>
      <c r="AS739" s="3">
        <f>COUNTIFS(Observed!$A$2:$A$2369,$A739,Observed!$C$2:$C$2369,$C739)</f>
        <v>3</v>
      </c>
      <c r="AT739" s="3">
        <f t="shared" si="11"/>
        <v>1</v>
      </c>
    </row>
    <row r="740" spans="1:46" x14ac:dyDescent="0.25">
      <c r="A740" t="s">
        <v>70</v>
      </c>
      <c r="B740" t="s">
        <v>68</v>
      </c>
      <c r="C740" s="7">
        <v>42471</v>
      </c>
      <c r="D740" t="s">
        <v>101</v>
      </c>
      <c r="F740">
        <v>100</v>
      </c>
      <c r="J740" t="s">
        <v>97</v>
      </c>
      <c r="K740" t="s">
        <v>59</v>
      </c>
      <c r="L740">
        <v>11</v>
      </c>
      <c r="M740" t="s">
        <v>74</v>
      </c>
      <c r="N740" s="39">
        <f>IF(ISNUMBER(AVERAGEIFS(Observed!N$2:N$2369,Observed!$A$2:$A$2369,$A740,Observed!$C$2:$C$2369,$C740)),AVERAGEIFS(Observed!N$2:N$2369,Observed!$A$2:$A$2369,$A740,Observed!$C$2:$C$2369,$C740),"")</f>
        <v>756.73333333333346</v>
      </c>
      <c r="O740" s="40">
        <f>IF(ISNUMBER(AVERAGEIFS(Observed!O$2:O$2369,Observed!$A$2:$A$2369,$A740,Observed!$C$2:$C$2369,$C740)),AVERAGEIFS(Observed!O$2:O$2369,Observed!$A$2:$A$2369,$A740,Observed!$C$2:$C$2369,$C740),"")</f>
        <v>75.673333333333346</v>
      </c>
      <c r="P740" s="40" t="str">
        <f>IF(ISNUMBER(AVERAGEIFS(Observed!P$2:P$2369,Observed!$A$2:$A$2369,$A740,Observed!$C$2:$C$2369,$C740)),AVERAGEIFS(Observed!P$2:P$2369,Observed!$A$2:$A$2369,$A740,Observed!$C$2:$C$2369,$C740),"")</f>
        <v/>
      </c>
      <c r="Q740" s="40" t="str">
        <f>IF(ISNUMBER(AVERAGEIFS(Observed!Q$2:Q$2369,Observed!$A$2:$A$2369,$A740,Observed!$C$2:$C$2369,$C740)),AVERAGEIFS(Observed!Q$2:Q$2369,Observed!$A$2:$A$2369,$A740,Observed!$C$2:$C$2369,$C740),"")</f>
        <v/>
      </c>
      <c r="R740" s="40" t="str">
        <f>IF(ISNUMBER(AVERAGEIFS(Observed!R$2:R$2369,Observed!$A$2:$A$2369,$A740,Observed!$C$2:$C$2369,$C740)),AVERAGEIFS(Observed!R$2:R$2369,Observed!$A$2:$A$2369,$A740,Observed!$C$2:$C$2369,$C740),"")</f>
        <v/>
      </c>
      <c r="S740" s="41" t="str">
        <f>IF(ISNUMBER(AVERAGEIFS(Observed!S$2:S$2369,Observed!$A$2:$A$2369,$A740,Observed!$C$2:$C$2369,$C740)),AVERAGEIFS(Observed!S$2:S$2369,Observed!$A$2:$A$2369,$A740,Observed!$C$2:$C$2369,$C740),"")</f>
        <v/>
      </c>
      <c r="T740" s="41" t="str">
        <f>IF(ISNUMBER(AVERAGEIFS(Observed!T$2:T$2369,Observed!$A$2:$A$2369,$A740,Observed!$C$2:$C$2369,$C740)),AVERAGEIFS(Observed!T$2:T$2369,Observed!$A$2:$A$2369,$A740,Observed!$C$2:$C$2369,$C740),"")</f>
        <v/>
      </c>
      <c r="U740" s="41" t="str">
        <f>IF(ISNUMBER(AVERAGEIFS(Observed!U$2:U$2369,Observed!$A$2:$A$2369,$A740,Observed!$C$2:$C$2369,$C740)),AVERAGEIFS(Observed!U$2:U$2369,Observed!$A$2:$A$2369,$A740,Observed!$C$2:$C$2369,$C740),"")</f>
        <v/>
      </c>
      <c r="V740" s="40" t="str">
        <f>IF(ISNUMBER(AVERAGEIFS(Observed!V$2:V$2369,Observed!$A$2:$A$2369,$A740,Observed!$C$2:$C$2369,$C740)),AVERAGEIFS(Observed!V$2:V$2369,Observed!$A$2:$A$2369,$A740,Observed!$C$2:$C$2369,$C740),"")</f>
        <v/>
      </c>
      <c r="W740" s="8" t="str">
        <f>IF(ISNUMBER(AVERAGEIFS(Observed!W$2:W$2369,Observed!$A$2:$A$2369,$A740,Observed!$C$2:$C$2369,$C740)),AVERAGEIFS(Observed!W$2:W$2369,Observed!$A$2:$A$2369,$A740,Observed!$C$2:$C$2369,$C740),"")</f>
        <v/>
      </c>
      <c r="X740" s="8" t="str">
        <f>IF(ISNUMBER(AVERAGEIFS(Observed!X$2:X$2369,Observed!$A$2:$A$2369,$A740,Observed!$C$2:$C$2369,$C740)),AVERAGEIFS(Observed!X$2:X$2369,Observed!$A$2:$A$2369,$A740,Observed!$C$2:$C$2369,$C740),"")</f>
        <v/>
      </c>
      <c r="Y740" s="40" t="str">
        <f>IF(ISNUMBER(AVERAGEIFS(Observed!Y$2:Y$2369,Observed!$A$2:$A$2369,$A740,Observed!$C$2:$C$2369,$C740)),AVERAGEIFS(Observed!Y$2:Y$2369,Observed!$A$2:$A$2369,$A740,Observed!$C$2:$C$2369,$C740),"")</f>
        <v/>
      </c>
      <c r="Z740" s="40" t="str">
        <f>IF(ISNUMBER(AVERAGEIFS(Observed!Z$2:Z$2369,Observed!$A$2:$A$2369,$A740,Observed!$C$2:$C$2369,$C740)),AVERAGEIFS(Observed!Z$2:Z$2369,Observed!$A$2:$A$2369,$A740,Observed!$C$2:$C$2369,$C740),"")</f>
        <v/>
      </c>
      <c r="AA740" s="40" t="str">
        <f>IF(ISNUMBER(AVERAGEIFS(Observed!AA$2:AA$2369,Observed!$A$2:$A$2369,$A740,Observed!$C$2:$C$2369,$C740)),AVERAGEIFS(Observed!AA$2:AA$2369,Observed!$A$2:$A$2369,$A740,Observed!$C$2:$C$2369,$C740),"")</f>
        <v/>
      </c>
      <c r="AB740" s="40" t="str">
        <f>IF(ISNUMBER(AVERAGEIFS(Observed!AB$2:AB$2369,Observed!$A$2:$A$2369,$A740,Observed!$C$2:$C$2369,$C740)),AVERAGEIFS(Observed!AB$2:AB$2369,Observed!$A$2:$A$2369,$A740,Observed!$C$2:$C$2369,$C740),"")</f>
        <v/>
      </c>
      <c r="AC740" s="40" t="str">
        <f>IF(ISNUMBER(AVERAGEIFS(Observed!AC$2:AC$2369,Observed!$A$2:$A$2369,$A740,Observed!$C$2:$C$2369,$C740)),AVERAGEIFS(Observed!AC$2:AC$2369,Observed!$A$2:$A$2369,$A740,Observed!$C$2:$C$2369,$C740),"")</f>
        <v/>
      </c>
      <c r="AD740" s="40" t="str">
        <f>IF(ISNUMBER(AVERAGEIFS(Observed!AD$2:AD$2369,Observed!$A$2:$A$2369,$A740,Observed!$C$2:$C$2369,$C740)),AVERAGEIFS(Observed!AD$2:AD$2369,Observed!$A$2:$A$2369,$A740,Observed!$C$2:$C$2369,$C740),"")</f>
        <v/>
      </c>
      <c r="AE740" s="40" t="str">
        <f>IF(ISNUMBER(AVERAGEIFS(Observed!AE$2:AE$2369,Observed!$A$2:$A$2369,$A740,Observed!$C$2:$C$2369,$C740)),AVERAGEIFS(Observed!AE$2:AE$2369,Observed!$A$2:$A$2369,$A740,Observed!$C$2:$C$2369,$C740),"")</f>
        <v/>
      </c>
      <c r="AF740" s="40" t="str">
        <f>IF(ISNUMBER(AVERAGEIFS(Observed!AF$2:AF$2369,Observed!$A$2:$A$2369,$A740,Observed!$C$2:$C$2369,$C740)),AVERAGEIFS(Observed!AF$2:AF$2369,Observed!$A$2:$A$2369,$A740,Observed!$C$2:$C$2369,$C740),"")</f>
        <v/>
      </c>
      <c r="AG740" s="40" t="str">
        <f>IF(ISNUMBER(AVERAGEIFS(Observed!AG$2:AG$2369,Observed!$A$2:$A$2369,$A740,Observed!$C$2:$C$2369,$C740)),AVERAGEIFS(Observed!AG$2:AG$2369,Observed!$A$2:$A$2369,$A740,Observed!$C$2:$C$2369,$C740),"")</f>
        <v/>
      </c>
      <c r="AH740" s="41" t="str">
        <f>IF(ISNUMBER(AVERAGEIFS(Observed!AH$2:AH$2369,Observed!$A$2:$A$2369,$A740,Observed!$C$2:$C$2369,$C740)),AVERAGEIFS(Observed!AH$2:AH$2369,Observed!$A$2:$A$2369,$A740,Observed!$C$2:$C$2369,$C740),"")</f>
        <v/>
      </c>
      <c r="AI740" s="41" t="str">
        <f>IF(ISNUMBER(AVERAGEIFS(Observed!AI$2:AI$2369,Observed!$A$2:$A$2369,$A740,Observed!$C$2:$C$2369,$C740)),AVERAGEIFS(Observed!AI$2:AI$2369,Observed!$A$2:$A$2369,$A740,Observed!$C$2:$C$2369,$C740),"")</f>
        <v/>
      </c>
      <c r="AJ740" s="41" t="str">
        <f>IF(ISNUMBER(AVERAGEIFS(Observed!AJ$2:AJ$2369,Observed!$A$2:$A$2369,$A740,Observed!$C$2:$C$2369,$C740)),AVERAGEIFS(Observed!AJ$2:AJ$2369,Observed!$A$2:$A$2369,$A740,Observed!$C$2:$C$2369,$C740),"")</f>
        <v/>
      </c>
      <c r="AK740" s="40" t="str">
        <f>IF(ISNUMBER(AVERAGEIFS(Observed!AK$2:AK$2369,Observed!$A$2:$A$2369,$A740,Observed!$C$2:$C$2369,$C740)),AVERAGEIFS(Observed!AK$2:AK$2369,Observed!$A$2:$A$2369,$A740,Observed!$C$2:$C$2369,$C740),"")</f>
        <v/>
      </c>
      <c r="AL740" s="41" t="str">
        <f>IF(ISNUMBER(AVERAGEIFS(Observed!AL$2:AL$2369,Observed!$A$2:$A$2369,$A740,Observed!$C$2:$C$2369,$C740)),AVERAGEIFS(Observed!AL$2:AL$2369,Observed!$A$2:$A$2369,$A740,Observed!$C$2:$C$2369,$C740),"")</f>
        <v/>
      </c>
      <c r="AM740" s="40" t="str">
        <f>IF(ISNUMBER(AVERAGEIFS(Observed!AM$2:AM$2369,Observed!$A$2:$A$2369,$A740,Observed!$C$2:$C$2369,$C740)),AVERAGEIFS(Observed!AM$2:AM$2369,Observed!$A$2:$A$2369,$A740,Observed!$C$2:$C$2369,$C740),"")</f>
        <v/>
      </c>
      <c r="AN740" s="40" t="str">
        <f>IF(ISNUMBER(AVERAGEIFS(Observed!AN$2:AN$2369,Observed!$A$2:$A$2369,$A740,Observed!$C$2:$C$2369,$C740)),AVERAGEIFS(Observed!AN$2:AN$2369,Observed!$A$2:$A$2369,$A740,Observed!$C$2:$C$2369,$C740),"")</f>
        <v/>
      </c>
      <c r="AO740" s="40" t="str">
        <f>IF(ISNUMBER(AVERAGEIFS(Observed!AO$2:AO$2369,Observed!$A$2:$A$2369,$A740,Observed!$C$2:$C$2369,$C740)),AVERAGEIFS(Observed!AO$2:AO$2369,Observed!$A$2:$A$2369,$A740,Observed!$C$2:$C$2369,$C740),"")</f>
        <v/>
      </c>
      <c r="AP740" s="41" t="str">
        <f>IF(ISNUMBER(AVERAGEIFS(Observed!AP$2:AP$2369,Observed!$A$2:$A$2369,$A740,Observed!$C$2:$C$2369,$C740)),AVERAGEIFS(Observed!AP$2:AP$2369,Observed!$A$2:$A$2369,$A740,Observed!$C$2:$C$2369,$C740),"")</f>
        <v/>
      </c>
      <c r="AQ740" s="40" t="str">
        <f>IF(ISNUMBER(AVERAGEIFS(Observed!AQ$2:AQ$2369,Observed!$A$2:$A$2369,$A740,Observed!$C$2:$C$2369,$C740)),AVERAGEIFS(Observed!AQ$2:AQ$2369,Observed!$A$2:$A$2369,$A740,Observed!$C$2:$C$2369,$C740),"")</f>
        <v/>
      </c>
      <c r="AR740" s="40" t="str">
        <f>IF(ISNUMBER(AVERAGEIFS(Observed!AR$2:AR$2369,Observed!$A$2:$A$2369,$A740,Observed!$C$2:$C$2369,$C740)),AVERAGEIFS(Observed!AR$2:AR$2369,Observed!$A$2:$A$2369,$A740,Observed!$C$2:$C$2369,$C740),"")</f>
        <v/>
      </c>
      <c r="AS740" s="3">
        <f>COUNTIFS(Observed!$A$2:$A$2369,$A740,Observed!$C$2:$C$2369,$C740)</f>
        <v>3</v>
      </c>
      <c r="AT740" s="3">
        <f t="shared" ref="AT740:AT761" si="12">COUNT(O740:AR740)</f>
        <v>1</v>
      </c>
    </row>
    <row r="741" spans="1:46" x14ac:dyDescent="0.25">
      <c r="A741" t="s">
        <v>67</v>
      </c>
      <c r="B741" t="s">
        <v>68</v>
      </c>
      <c r="C741" s="7">
        <v>42471</v>
      </c>
      <c r="D741" t="s">
        <v>101</v>
      </c>
      <c r="F741">
        <v>200</v>
      </c>
      <c r="J741" t="s">
        <v>97</v>
      </c>
      <c r="K741" t="s">
        <v>59</v>
      </c>
      <c r="L741">
        <v>11</v>
      </c>
      <c r="M741" t="s">
        <v>74</v>
      </c>
      <c r="N741" s="39">
        <f>IF(ISNUMBER(AVERAGEIFS(Observed!N$2:N$2369,Observed!$A$2:$A$2369,$A741,Observed!$C$2:$C$2369,$C741)),AVERAGEIFS(Observed!N$2:N$2369,Observed!$A$2:$A$2369,$A741,Observed!$C$2:$C$2369,$C741),"")</f>
        <v>762.4666666666667</v>
      </c>
      <c r="O741" s="40">
        <f>IF(ISNUMBER(AVERAGEIFS(Observed!O$2:O$2369,Observed!$A$2:$A$2369,$A741,Observed!$C$2:$C$2369,$C741)),AVERAGEIFS(Observed!O$2:O$2369,Observed!$A$2:$A$2369,$A741,Observed!$C$2:$C$2369,$C741),"")</f>
        <v>76.24666666666667</v>
      </c>
      <c r="P741" s="40" t="str">
        <f>IF(ISNUMBER(AVERAGEIFS(Observed!P$2:P$2369,Observed!$A$2:$A$2369,$A741,Observed!$C$2:$C$2369,$C741)),AVERAGEIFS(Observed!P$2:P$2369,Observed!$A$2:$A$2369,$A741,Observed!$C$2:$C$2369,$C741),"")</f>
        <v/>
      </c>
      <c r="Q741" s="40" t="str">
        <f>IF(ISNUMBER(AVERAGEIFS(Observed!Q$2:Q$2369,Observed!$A$2:$A$2369,$A741,Observed!$C$2:$C$2369,$C741)),AVERAGEIFS(Observed!Q$2:Q$2369,Observed!$A$2:$A$2369,$A741,Observed!$C$2:$C$2369,$C741),"")</f>
        <v/>
      </c>
      <c r="R741" s="40" t="str">
        <f>IF(ISNUMBER(AVERAGEIFS(Observed!R$2:R$2369,Observed!$A$2:$A$2369,$A741,Observed!$C$2:$C$2369,$C741)),AVERAGEIFS(Observed!R$2:R$2369,Observed!$A$2:$A$2369,$A741,Observed!$C$2:$C$2369,$C741),"")</f>
        <v/>
      </c>
      <c r="S741" s="41" t="str">
        <f>IF(ISNUMBER(AVERAGEIFS(Observed!S$2:S$2369,Observed!$A$2:$A$2369,$A741,Observed!$C$2:$C$2369,$C741)),AVERAGEIFS(Observed!S$2:S$2369,Observed!$A$2:$A$2369,$A741,Observed!$C$2:$C$2369,$C741),"")</f>
        <v/>
      </c>
      <c r="T741" s="41" t="str">
        <f>IF(ISNUMBER(AVERAGEIFS(Observed!T$2:T$2369,Observed!$A$2:$A$2369,$A741,Observed!$C$2:$C$2369,$C741)),AVERAGEIFS(Observed!T$2:T$2369,Observed!$A$2:$A$2369,$A741,Observed!$C$2:$C$2369,$C741),"")</f>
        <v/>
      </c>
      <c r="U741" s="41" t="str">
        <f>IF(ISNUMBER(AVERAGEIFS(Observed!U$2:U$2369,Observed!$A$2:$A$2369,$A741,Observed!$C$2:$C$2369,$C741)),AVERAGEIFS(Observed!U$2:U$2369,Observed!$A$2:$A$2369,$A741,Observed!$C$2:$C$2369,$C741),"")</f>
        <v/>
      </c>
      <c r="V741" s="40" t="str">
        <f>IF(ISNUMBER(AVERAGEIFS(Observed!V$2:V$2369,Observed!$A$2:$A$2369,$A741,Observed!$C$2:$C$2369,$C741)),AVERAGEIFS(Observed!V$2:V$2369,Observed!$A$2:$A$2369,$A741,Observed!$C$2:$C$2369,$C741),"")</f>
        <v/>
      </c>
      <c r="W741" s="8" t="str">
        <f>IF(ISNUMBER(AVERAGEIFS(Observed!W$2:W$2369,Observed!$A$2:$A$2369,$A741,Observed!$C$2:$C$2369,$C741)),AVERAGEIFS(Observed!W$2:W$2369,Observed!$A$2:$A$2369,$A741,Observed!$C$2:$C$2369,$C741),"")</f>
        <v/>
      </c>
      <c r="X741" s="8" t="str">
        <f>IF(ISNUMBER(AVERAGEIFS(Observed!X$2:X$2369,Observed!$A$2:$A$2369,$A741,Observed!$C$2:$C$2369,$C741)),AVERAGEIFS(Observed!X$2:X$2369,Observed!$A$2:$A$2369,$A741,Observed!$C$2:$C$2369,$C741),"")</f>
        <v/>
      </c>
      <c r="Y741" s="40" t="str">
        <f>IF(ISNUMBER(AVERAGEIFS(Observed!Y$2:Y$2369,Observed!$A$2:$A$2369,$A741,Observed!$C$2:$C$2369,$C741)),AVERAGEIFS(Observed!Y$2:Y$2369,Observed!$A$2:$A$2369,$A741,Observed!$C$2:$C$2369,$C741),"")</f>
        <v/>
      </c>
      <c r="Z741" s="40" t="str">
        <f>IF(ISNUMBER(AVERAGEIFS(Observed!Z$2:Z$2369,Observed!$A$2:$A$2369,$A741,Observed!$C$2:$C$2369,$C741)),AVERAGEIFS(Observed!Z$2:Z$2369,Observed!$A$2:$A$2369,$A741,Observed!$C$2:$C$2369,$C741),"")</f>
        <v/>
      </c>
      <c r="AA741" s="40" t="str">
        <f>IF(ISNUMBER(AVERAGEIFS(Observed!AA$2:AA$2369,Observed!$A$2:$A$2369,$A741,Observed!$C$2:$C$2369,$C741)),AVERAGEIFS(Observed!AA$2:AA$2369,Observed!$A$2:$A$2369,$A741,Observed!$C$2:$C$2369,$C741),"")</f>
        <v/>
      </c>
      <c r="AB741" s="40" t="str">
        <f>IF(ISNUMBER(AVERAGEIFS(Observed!AB$2:AB$2369,Observed!$A$2:$A$2369,$A741,Observed!$C$2:$C$2369,$C741)),AVERAGEIFS(Observed!AB$2:AB$2369,Observed!$A$2:$A$2369,$A741,Observed!$C$2:$C$2369,$C741),"")</f>
        <v/>
      </c>
      <c r="AC741" s="40" t="str">
        <f>IF(ISNUMBER(AVERAGEIFS(Observed!AC$2:AC$2369,Observed!$A$2:$A$2369,$A741,Observed!$C$2:$C$2369,$C741)),AVERAGEIFS(Observed!AC$2:AC$2369,Observed!$A$2:$A$2369,$A741,Observed!$C$2:$C$2369,$C741),"")</f>
        <v/>
      </c>
      <c r="AD741" s="40" t="str">
        <f>IF(ISNUMBER(AVERAGEIFS(Observed!AD$2:AD$2369,Observed!$A$2:$A$2369,$A741,Observed!$C$2:$C$2369,$C741)),AVERAGEIFS(Observed!AD$2:AD$2369,Observed!$A$2:$A$2369,$A741,Observed!$C$2:$C$2369,$C741),"")</f>
        <v/>
      </c>
      <c r="AE741" s="40" t="str">
        <f>IF(ISNUMBER(AVERAGEIFS(Observed!AE$2:AE$2369,Observed!$A$2:$A$2369,$A741,Observed!$C$2:$C$2369,$C741)),AVERAGEIFS(Observed!AE$2:AE$2369,Observed!$A$2:$A$2369,$A741,Observed!$C$2:$C$2369,$C741),"")</f>
        <v/>
      </c>
      <c r="AF741" s="40" t="str">
        <f>IF(ISNUMBER(AVERAGEIFS(Observed!AF$2:AF$2369,Observed!$A$2:$A$2369,$A741,Observed!$C$2:$C$2369,$C741)),AVERAGEIFS(Observed!AF$2:AF$2369,Observed!$A$2:$A$2369,$A741,Observed!$C$2:$C$2369,$C741),"")</f>
        <v/>
      </c>
      <c r="AG741" s="40" t="str">
        <f>IF(ISNUMBER(AVERAGEIFS(Observed!AG$2:AG$2369,Observed!$A$2:$A$2369,$A741,Observed!$C$2:$C$2369,$C741)),AVERAGEIFS(Observed!AG$2:AG$2369,Observed!$A$2:$A$2369,$A741,Observed!$C$2:$C$2369,$C741),"")</f>
        <v/>
      </c>
      <c r="AH741" s="41" t="str">
        <f>IF(ISNUMBER(AVERAGEIFS(Observed!AH$2:AH$2369,Observed!$A$2:$A$2369,$A741,Observed!$C$2:$C$2369,$C741)),AVERAGEIFS(Observed!AH$2:AH$2369,Observed!$A$2:$A$2369,$A741,Observed!$C$2:$C$2369,$C741),"")</f>
        <v/>
      </c>
      <c r="AI741" s="41" t="str">
        <f>IF(ISNUMBER(AVERAGEIFS(Observed!AI$2:AI$2369,Observed!$A$2:$A$2369,$A741,Observed!$C$2:$C$2369,$C741)),AVERAGEIFS(Observed!AI$2:AI$2369,Observed!$A$2:$A$2369,$A741,Observed!$C$2:$C$2369,$C741),"")</f>
        <v/>
      </c>
      <c r="AJ741" s="41" t="str">
        <f>IF(ISNUMBER(AVERAGEIFS(Observed!AJ$2:AJ$2369,Observed!$A$2:$A$2369,$A741,Observed!$C$2:$C$2369,$C741)),AVERAGEIFS(Observed!AJ$2:AJ$2369,Observed!$A$2:$A$2369,$A741,Observed!$C$2:$C$2369,$C741),"")</f>
        <v/>
      </c>
      <c r="AK741" s="40" t="str">
        <f>IF(ISNUMBER(AVERAGEIFS(Observed!AK$2:AK$2369,Observed!$A$2:$A$2369,$A741,Observed!$C$2:$C$2369,$C741)),AVERAGEIFS(Observed!AK$2:AK$2369,Observed!$A$2:$A$2369,$A741,Observed!$C$2:$C$2369,$C741),"")</f>
        <v/>
      </c>
      <c r="AL741" s="41" t="str">
        <f>IF(ISNUMBER(AVERAGEIFS(Observed!AL$2:AL$2369,Observed!$A$2:$A$2369,$A741,Observed!$C$2:$C$2369,$C741)),AVERAGEIFS(Observed!AL$2:AL$2369,Observed!$A$2:$A$2369,$A741,Observed!$C$2:$C$2369,$C741),"")</f>
        <v/>
      </c>
      <c r="AM741" s="40" t="str">
        <f>IF(ISNUMBER(AVERAGEIFS(Observed!AM$2:AM$2369,Observed!$A$2:$A$2369,$A741,Observed!$C$2:$C$2369,$C741)),AVERAGEIFS(Observed!AM$2:AM$2369,Observed!$A$2:$A$2369,$A741,Observed!$C$2:$C$2369,$C741),"")</f>
        <v/>
      </c>
      <c r="AN741" s="40" t="str">
        <f>IF(ISNUMBER(AVERAGEIFS(Observed!AN$2:AN$2369,Observed!$A$2:$A$2369,$A741,Observed!$C$2:$C$2369,$C741)),AVERAGEIFS(Observed!AN$2:AN$2369,Observed!$A$2:$A$2369,$A741,Observed!$C$2:$C$2369,$C741),"")</f>
        <v/>
      </c>
      <c r="AO741" s="40" t="str">
        <f>IF(ISNUMBER(AVERAGEIFS(Observed!AO$2:AO$2369,Observed!$A$2:$A$2369,$A741,Observed!$C$2:$C$2369,$C741)),AVERAGEIFS(Observed!AO$2:AO$2369,Observed!$A$2:$A$2369,$A741,Observed!$C$2:$C$2369,$C741),"")</f>
        <v/>
      </c>
      <c r="AP741" s="41" t="str">
        <f>IF(ISNUMBER(AVERAGEIFS(Observed!AP$2:AP$2369,Observed!$A$2:$A$2369,$A741,Observed!$C$2:$C$2369,$C741)),AVERAGEIFS(Observed!AP$2:AP$2369,Observed!$A$2:$A$2369,$A741,Observed!$C$2:$C$2369,$C741),"")</f>
        <v/>
      </c>
      <c r="AQ741" s="40" t="str">
        <f>IF(ISNUMBER(AVERAGEIFS(Observed!AQ$2:AQ$2369,Observed!$A$2:$A$2369,$A741,Observed!$C$2:$C$2369,$C741)),AVERAGEIFS(Observed!AQ$2:AQ$2369,Observed!$A$2:$A$2369,$A741,Observed!$C$2:$C$2369,$C741),"")</f>
        <v/>
      </c>
      <c r="AR741" s="40" t="str">
        <f>IF(ISNUMBER(AVERAGEIFS(Observed!AR$2:AR$2369,Observed!$A$2:$A$2369,$A741,Observed!$C$2:$C$2369,$C741)),AVERAGEIFS(Observed!AR$2:AR$2369,Observed!$A$2:$A$2369,$A741,Observed!$C$2:$C$2369,$C741),"")</f>
        <v/>
      </c>
      <c r="AS741" s="3">
        <f>COUNTIFS(Observed!$A$2:$A$2369,$A741,Observed!$C$2:$C$2369,$C741)</f>
        <v>3</v>
      </c>
      <c r="AT741" s="3">
        <f t="shared" si="12"/>
        <v>1</v>
      </c>
    </row>
    <row r="742" spans="1:46" x14ac:dyDescent="0.25">
      <c r="A742" t="s">
        <v>73</v>
      </c>
      <c r="B742" t="s">
        <v>68</v>
      </c>
      <c r="C742" s="7">
        <v>42471</v>
      </c>
      <c r="D742" t="s">
        <v>101</v>
      </c>
      <c r="F742">
        <v>350</v>
      </c>
      <c r="J742" t="s">
        <v>97</v>
      </c>
      <c r="K742" t="s">
        <v>59</v>
      </c>
      <c r="L742">
        <v>11</v>
      </c>
      <c r="M742" t="s">
        <v>74</v>
      </c>
      <c r="N742" s="39">
        <f>IF(ISNUMBER(AVERAGEIFS(Observed!N$2:N$2369,Observed!$A$2:$A$2369,$A742,Observed!$C$2:$C$2369,$C742)),AVERAGEIFS(Observed!N$2:N$2369,Observed!$A$2:$A$2369,$A742,Observed!$C$2:$C$2369,$C742),"")</f>
        <v>716.6</v>
      </c>
      <c r="O742" s="40">
        <f>IF(ISNUMBER(AVERAGEIFS(Observed!O$2:O$2369,Observed!$A$2:$A$2369,$A742,Observed!$C$2:$C$2369,$C742)),AVERAGEIFS(Observed!O$2:O$2369,Observed!$A$2:$A$2369,$A742,Observed!$C$2:$C$2369,$C742),"")</f>
        <v>71.66</v>
      </c>
      <c r="P742" s="40" t="str">
        <f>IF(ISNUMBER(AVERAGEIFS(Observed!P$2:P$2369,Observed!$A$2:$A$2369,$A742,Observed!$C$2:$C$2369,$C742)),AVERAGEIFS(Observed!P$2:P$2369,Observed!$A$2:$A$2369,$A742,Observed!$C$2:$C$2369,$C742),"")</f>
        <v/>
      </c>
      <c r="Q742" s="40" t="str">
        <f>IF(ISNUMBER(AVERAGEIFS(Observed!Q$2:Q$2369,Observed!$A$2:$A$2369,$A742,Observed!$C$2:$C$2369,$C742)),AVERAGEIFS(Observed!Q$2:Q$2369,Observed!$A$2:$A$2369,$A742,Observed!$C$2:$C$2369,$C742),"")</f>
        <v/>
      </c>
      <c r="R742" s="40" t="str">
        <f>IF(ISNUMBER(AVERAGEIFS(Observed!R$2:R$2369,Observed!$A$2:$A$2369,$A742,Observed!$C$2:$C$2369,$C742)),AVERAGEIFS(Observed!R$2:R$2369,Observed!$A$2:$A$2369,$A742,Observed!$C$2:$C$2369,$C742),"")</f>
        <v/>
      </c>
      <c r="S742" s="41" t="str">
        <f>IF(ISNUMBER(AVERAGEIFS(Observed!S$2:S$2369,Observed!$A$2:$A$2369,$A742,Observed!$C$2:$C$2369,$C742)),AVERAGEIFS(Observed!S$2:S$2369,Observed!$A$2:$A$2369,$A742,Observed!$C$2:$C$2369,$C742),"")</f>
        <v/>
      </c>
      <c r="T742" s="41" t="str">
        <f>IF(ISNUMBER(AVERAGEIFS(Observed!T$2:T$2369,Observed!$A$2:$A$2369,$A742,Observed!$C$2:$C$2369,$C742)),AVERAGEIFS(Observed!T$2:T$2369,Observed!$A$2:$A$2369,$A742,Observed!$C$2:$C$2369,$C742),"")</f>
        <v/>
      </c>
      <c r="U742" s="41" t="str">
        <f>IF(ISNUMBER(AVERAGEIFS(Observed!U$2:U$2369,Observed!$A$2:$A$2369,$A742,Observed!$C$2:$C$2369,$C742)),AVERAGEIFS(Observed!U$2:U$2369,Observed!$A$2:$A$2369,$A742,Observed!$C$2:$C$2369,$C742),"")</f>
        <v/>
      </c>
      <c r="V742" s="40" t="str">
        <f>IF(ISNUMBER(AVERAGEIFS(Observed!V$2:V$2369,Observed!$A$2:$A$2369,$A742,Observed!$C$2:$C$2369,$C742)),AVERAGEIFS(Observed!V$2:V$2369,Observed!$A$2:$A$2369,$A742,Observed!$C$2:$C$2369,$C742),"")</f>
        <v/>
      </c>
      <c r="W742" s="8" t="str">
        <f>IF(ISNUMBER(AVERAGEIFS(Observed!W$2:W$2369,Observed!$A$2:$A$2369,$A742,Observed!$C$2:$C$2369,$C742)),AVERAGEIFS(Observed!W$2:W$2369,Observed!$A$2:$A$2369,$A742,Observed!$C$2:$C$2369,$C742),"")</f>
        <v/>
      </c>
      <c r="X742" s="8" t="str">
        <f>IF(ISNUMBER(AVERAGEIFS(Observed!X$2:X$2369,Observed!$A$2:$A$2369,$A742,Observed!$C$2:$C$2369,$C742)),AVERAGEIFS(Observed!X$2:X$2369,Observed!$A$2:$A$2369,$A742,Observed!$C$2:$C$2369,$C742),"")</f>
        <v/>
      </c>
      <c r="Y742" s="40" t="str">
        <f>IF(ISNUMBER(AVERAGEIFS(Observed!Y$2:Y$2369,Observed!$A$2:$A$2369,$A742,Observed!$C$2:$C$2369,$C742)),AVERAGEIFS(Observed!Y$2:Y$2369,Observed!$A$2:$A$2369,$A742,Observed!$C$2:$C$2369,$C742),"")</f>
        <v/>
      </c>
      <c r="Z742" s="40" t="str">
        <f>IF(ISNUMBER(AVERAGEIFS(Observed!Z$2:Z$2369,Observed!$A$2:$A$2369,$A742,Observed!$C$2:$C$2369,$C742)),AVERAGEIFS(Observed!Z$2:Z$2369,Observed!$A$2:$A$2369,$A742,Observed!$C$2:$C$2369,$C742),"")</f>
        <v/>
      </c>
      <c r="AA742" s="40" t="str">
        <f>IF(ISNUMBER(AVERAGEIFS(Observed!AA$2:AA$2369,Observed!$A$2:$A$2369,$A742,Observed!$C$2:$C$2369,$C742)),AVERAGEIFS(Observed!AA$2:AA$2369,Observed!$A$2:$A$2369,$A742,Observed!$C$2:$C$2369,$C742),"")</f>
        <v/>
      </c>
      <c r="AB742" s="40" t="str">
        <f>IF(ISNUMBER(AVERAGEIFS(Observed!AB$2:AB$2369,Observed!$A$2:$A$2369,$A742,Observed!$C$2:$C$2369,$C742)),AVERAGEIFS(Observed!AB$2:AB$2369,Observed!$A$2:$A$2369,$A742,Observed!$C$2:$C$2369,$C742),"")</f>
        <v/>
      </c>
      <c r="AC742" s="40" t="str">
        <f>IF(ISNUMBER(AVERAGEIFS(Observed!AC$2:AC$2369,Observed!$A$2:$A$2369,$A742,Observed!$C$2:$C$2369,$C742)),AVERAGEIFS(Observed!AC$2:AC$2369,Observed!$A$2:$A$2369,$A742,Observed!$C$2:$C$2369,$C742),"")</f>
        <v/>
      </c>
      <c r="AD742" s="40" t="str">
        <f>IF(ISNUMBER(AVERAGEIFS(Observed!AD$2:AD$2369,Observed!$A$2:$A$2369,$A742,Observed!$C$2:$C$2369,$C742)),AVERAGEIFS(Observed!AD$2:AD$2369,Observed!$A$2:$A$2369,$A742,Observed!$C$2:$C$2369,$C742),"")</f>
        <v/>
      </c>
      <c r="AE742" s="40" t="str">
        <f>IF(ISNUMBER(AVERAGEIFS(Observed!AE$2:AE$2369,Observed!$A$2:$A$2369,$A742,Observed!$C$2:$C$2369,$C742)),AVERAGEIFS(Observed!AE$2:AE$2369,Observed!$A$2:$A$2369,$A742,Observed!$C$2:$C$2369,$C742),"")</f>
        <v/>
      </c>
      <c r="AF742" s="40" t="str">
        <f>IF(ISNUMBER(AVERAGEIFS(Observed!AF$2:AF$2369,Observed!$A$2:$A$2369,$A742,Observed!$C$2:$C$2369,$C742)),AVERAGEIFS(Observed!AF$2:AF$2369,Observed!$A$2:$A$2369,$A742,Observed!$C$2:$C$2369,$C742),"")</f>
        <v/>
      </c>
      <c r="AG742" s="40" t="str">
        <f>IF(ISNUMBER(AVERAGEIFS(Observed!AG$2:AG$2369,Observed!$A$2:$A$2369,$A742,Observed!$C$2:$C$2369,$C742)),AVERAGEIFS(Observed!AG$2:AG$2369,Observed!$A$2:$A$2369,$A742,Observed!$C$2:$C$2369,$C742),"")</f>
        <v/>
      </c>
      <c r="AH742" s="41" t="str">
        <f>IF(ISNUMBER(AVERAGEIFS(Observed!AH$2:AH$2369,Observed!$A$2:$A$2369,$A742,Observed!$C$2:$C$2369,$C742)),AVERAGEIFS(Observed!AH$2:AH$2369,Observed!$A$2:$A$2369,$A742,Observed!$C$2:$C$2369,$C742),"")</f>
        <v/>
      </c>
      <c r="AI742" s="41" t="str">
        <f>IF(ISNUMBER(AVERAGEIFS(Observed!AI$2:AI$2369,Observed!$A$2:$A$2369,$A742,Observed!$C$2:$C$2369,$C742)),AVERAGEIFS(Observed!AI$2:AI$2369,Observed!$A$2:$A$2369,$A742,Observed!$C$2:$C$2369,$C742),"")</f>
        <v/>
      </c>
      <c r="AJ742" s="41" t="str">
        <f>IF(ISNUMBER(AVERAGEIFS(Observed!AJ$2:AJ$2369,Observed!$A$2:$A$2369,$A742,Observed!$C$2:$C$2369,$C742)),AVERAGEIFS(Observed!AJ$2:AJ$2369,Observed!$A$2:$A$2369,$A742,Observed!$C$2:$C$2369,$C742),"")</f>
        <v/>
      </c>
      <c r="AK742" s="40" t="str">
        <f>IF(ISNUMBER(AVERAGEIFS(Observed!AK$2:AK$2369,Observed!$A$2:$A$2369,$A742,Observed!$C$2:$C$2369,$C742)),AVERAGEIFS(Observed!AK$2:AK$2369,Observed!$A$2:$A$2369,$A742,Observed!$C$2:$C$2369,$C742),"")</f>
        <v/>
      </c>
      <c r="AL742" s="41" t="str">
        <f>IF(ISNUMBER(AVERAGEIFS(Observed!AL$2:AL$2369,Observed!$A$2:$A$2369,$A742,Observed!$C$2:$C$2369,$C742)),AVERAGEIFS(Observed!AL$2:AL$2369,Observed!$A$2:$A$2369,$A742,Observed!$C$2:$C$2369,$C742),"")</f>
        <v/>
      </c>
      <c r="AM742" s="40" t="str">
        <f>IF(ISNUMBER(AVERAGEIFS(Observed!AM$2:AM$2369,Observed!$A$2:$A$2369,$A742,Observed!$C$2:$C$2369,$C742)),AVERAGEIFS(Observed!AM$2:AM$2369,Observed!$A$2:$A$2369,$A742,Observed!$C$2:$C$2369,$C742),"")</f>
        <v/>
      </c>
      <c r="AN742" s="40" t="str">
        <f>IF(ISNUMBER(AVERAGEIFS(Observed!AN$2:AN$2369,Observed!$A$2:$A$2369,$A742,Observed!$C$2:$C$2369,$C742)),AVERAGEIFS(Observed!AN$2:AN$2369,Observed!$A$2:$A$2369,$A742,Observed!$C$2:$C$2369,$C742),"")</f>
        <v/>
      </c>
      <c r="AO742" s="40" t="str">
        <f>IF(ISNUMBER(AVERAGEIFS(Observed!AO$2:AO$2369,Observed!$A$2:$A$2369,$A742,Observed!$C$2:$C$2369,$C742)),AVERAGEIFS(Observed!AO$2:AO$2369,Observed!$A$2:$A$2369,$A742,Observed!$C$2:$C$2369,$C742),"")</f>
        <v/>
      </c>
      <c r="AP742" s="41" t="str">
        <f>IF(ISNUMBER(AVERAGEIFS(Observed!AP$2:AP$2369,Observed!$A$2:$A$2369,$A742,Observed!$C$2:$C$2369,$C742)),AVERAGEIFS(Observed!AP$2:AP$2369,Observed!$A$2:$A$2369,$A742,Observed!$C$2:$C$2369,$C742),"")</f>
        <v/>
      </c>
      <c r="AQ742" s="40" t="str">
        <f>IF(ISNUMBER(AVERAGEIFS(Observed!AQ$2:AQ$2369,Observed!$A$2:$A$2369,$A742,Observed!$C$2:$C$2369,$C742)),AVERAGEIFS(Observed!AQ$2:AQ$2369,Observed!$A$2:$A$2369,$A742,Observed!$C$2:$C$2369,$C742),"")</f>
        <v/>
      </c>
      <c r="AR742" s="40" t="str">
        <f>IF(ISNUMBER(AVERAGEIFS(Observed!AR$2:AR$2369,Observed!$A$2:$A$2369,$A742,Observed!$C$2:$C$2369,$C742)),AVERAGEIFS(Observed!AR$2:AR$2369,Observed!$A$2:$A$2369,$A742,Observed!$C$2:$C$2369,$C742),"")</f>
        <v/>
      </c>
      <c r="AS742" s="3">
        <f>COUNTIFS(Observed!$A$2:$A$2369,$A742,Observed!$C$2:$C$2369,$C742)</f>
        <v>3</v>
      </c>
      <c r="AT742" s="3">
        <f t="shared" si="12"/>
        <v>1</v>
      </c>
    </row>
    <row r="743" spans="1:46" x14ac:dyDescent="0.25">
      <c r="A743" t="s">
        <v>72</v>
      </c>
      <c r="B743" t="s">
        <v>68</v>
      </c>
      <c r="C743" s="7">
        <v>42471</v>
      </c>
      <c r="D743" t="s">
        <v>101</v>
      </c>
      <c r="F743">
        <v>500</v>
      </c>
      <c r="J743" t="s">
        <v>97</v>
      </c>
      <c r="K743" t="s">
        <v>59</v>
      </c>
      <c r="L743">
        <v>11</v>
      </c>
      <c r="M743" t="s">
        <v>74</v>
      </c>
      <c r="N743" s="39">
        <f>IF(ISNUMBER(AVERAGEIFS(Observed!N$2:N$2369,Observed!$A$2:$A$2369,$A743,Observed!$C$2:$C$2369,$C743)),AVERAGEIFS(Observed!N$2:N$2369,Observed!$A$2:$A$2369,$A743,Observed!$C$2:$C$2369,$C743),"")</f>
        <v>676.4666666666667</v>
      </c>
      <c r="O743" s="40">
        <f>IF(ISNUMBER(AVERAGEIFS(Observed!O$2:O$2369,Observed!$A$2:$A$2369,$A743,Observed!$C$2:$C$2369,$C743)),AVERAGEIFS(Observed!O$2:O$2369,Observed!$A$2:$A$2369,$A743,Observed!$C$2:$C$2369,$C743),"")</f>
        <v>67.646666666666661</v>
      </c>
      <c r="P743" s="40" t="str">
        <f>IF(ISNUMBER(AVERAGEIFS(Observed!P$2:P$2369,Observed!$A$2:$A$2369,$A743,Observed!$C$2:$C$2369,$C743)),AVERAGEIFS(Observed!P$2:P$2369,Observed!$A$2:$A$2369,$A743,Observed!$C$2:$C$2369,$C743),"")</f>
        <v/>
      </c>
      <c r="Q743" s="40" t="str">
        <f>IF(ISNUMBER(AVERAGEIFS(Observed!Q$2:Q$2369,Observed!$A$2:$A$2369,$A743,Observed!$C$2:$C$2369,$C743)),AVERAGEIFS(Observed!Q$2:Q$2369,Observed!$A$2:$A$2369,$A743,Observed!$C$2:$C$2369,$C743),"")</f>
        <v/>
      </c>
      <c r="R743" s="40" t="str">
        <f>IF(ISNUMBER(AVERAGEIFS(Observed!R$2:R$2369,Observed!$A$2:$A$2369,$A743,Observed!$C$2:$C$2369,$C743)),AVERAGEIFS(Observed!R$2:R$2369,Observed!$A$2:$A$2369,$A743,Observed!$C$2:$C$2369,$C743),"")</f>
        <v/>
      </c>
      <c r="S743" s="41" t="str">
        <f>IF(ISNUMBER(AVERAGEIFS(Observed!S$2:S$2369,Observed!$A$2:$A$2369,$A743,Observed!$C$2:$C$2369,$C743)),AVERAGEIFS(Observed!S$2:S$2369,Observed!$A$2:$A$2369,$A743,Observed!$C$2:$C$2369,$C743),"")</f>
        <v/>
      </c>
      <c r="T743" s="41" t="str">
        <f>IF(ISNUMBER(AVERAGEIFS(Observed!T$2:T$2369,Observed!$A$2:$A$2369,$A743,Observed!$C$2:$C$2369,$C743)),AVERAGEIFS(Observed!T$2:T$2369,Observed!$A$2:$A$2369,$A743,Observed!$C$2:$C$2369,$C743),"")</f>
        <v/>
      </c>
      <c r="U743" s="41" t="str">
        <f>IF(ISNUMBER(AVERAGEIFS(Observed!U$2:U$2369,Observed!$A$2:$A$2369,$A743,Observed!$C$2:$C$2369,$C743)),AVERAGEIFS(Observed!U$2:U$2369,Observed!$A$2:$A$2369,$A743,Observed!$C$2:$C$2369,$C743),"")</f>
        <v/>
      </c>
      <c r="V743" s="40" t="str">
        <f>IF(ISNUMBER(AVERAGEIFS(Observed!V$2:V$2369,Observed!$A$2:$A$2369,$A743,Observed!$C$2:$C$2369,$C743)),AVERAGEIFS(Observed!V$2:V$2369,Observed!$A$2:$A$2369,$A743,Observed!$C$2:$C$2369,$C743),"")</f>
        <v/>
      </c>
      <c r="W743" s="8" t="str">
        <f>IF(ISNUMBER(AVERAGEIFS(Observed!W$2:W$2369,Observed!$A$2:$A$2369,$A743,Observed!$C$2:$C$2369,$C743)),AVERAGEIFS(Observed!W$2:W$2369,Observed!$A$2:$A$2369,$A743,Observed!$C$2:$C$2369,$C743),"")</f>
        <v/>
      </c>
      <c r="X743" s="8" t="str">
        <f>IF(ISNUMBER(AVERAGEIFS(Observed!X$2:X$2369,Observed!$A$2:$A$2369,$A743,Observed!$C$2:$C$2369,$C743)),AVERAGEIFS(Observed!X$2:X$2369,Observed!$A$2:$A$2369,$A743,Observed!$C$2:$C$2369,$C743),"")</f>
        <v/>
      </c>
      <c r="Y743" s="40" t="str">
        <f>IF(ISNUMBER(AVERAGEIFS(Observed!Y$2:Y$2369,Observed!$A$2:$A$2369,$A743,Observed!$C$2:$C$2369,$C743)),AVERAGEIFS(Observed!Y$2:Y$2369,Observed!$A$2:$A$2369,$A743,Observed!$C$2:$C$2369,$C743),"")</f>
        <v/>
      </c>
      <c r="Z743" s="40" t="str">
        <f>IF(ISNUMBER(AVERAGEIFS(Observed!Z$2:Z$2369,Observed!$A$2:$A$2369,$A743,Observed!$C$2:$C$2369,$C743)),AVERAGEIFS(Observed!Z$2:Z$2369,Observed!$A$2:$A$2369,$A743,Observed!$C$2:$C$2369,$C743),"")</f>
        <v/>
      </c>
      <c r="AA743" s="40" t="str">
        <f>IF(ISNUMBER(AVERAGEIFS(Observed!AA$2:AA$2369,Observed!$A$2:$A$2369,$A743,Observed!$C$2:$C$2369,$C743)),AVERAGEIFS(Observed!AA$2:AA$2369,Observed!$A$2:$A$2369,$A743,Observed!$C$2:$C$2369,$C743),"")</f>
        <v/>
      </c>
      <c r="AB743" s="40" t="str">
        <f>IF(ISNUMBER(AVERAGEIFS(Observed!AB$2:AB$2369,Observed!$A$2:$A$2369,$A743,Observed!$C$2:$C$2369,$C743)),AVERAGEIFS(Observed!AB$2:AB$2369,Observed!$A$2:$A$2369,$A743,Observed!$C$2:$C$2369,$C743),"")</f>
        <v/>
      </c>
      <c r="AC743" s="40" t="str">
        <f>IF(ISNUMBER(AVERAGEIFS(Observed!AC$2:AC$2369,Observed!$A$2:$A$2369,$A743,Observed!$C$2:$C$2369,$C743)),AVERAGEIFS(Observed!AC$2:AC$2369,Observed!$A$2:$A$2369,$A743,Observed!$C$2:$C$2369,$C743),"")</f>
        <v/>
      </c>
      <c r="AD743" s="40" t="str">
        <f>IF(ISNUMBER(AVERAGEIFS(Observed!AD$2:AD$2369,Observed!$A$2:$A$2369,$A743,Observed!$C$2:$C$2369,$C743)),AVERAGEIFS(Observed!AD$2:AD$2369,Observed!$A$2:$A$2369,$A743,Observed!$C$2:$C$2369,$C743),"")</f>
        <v/>
      </c>
      <c r="AE743" s="40" t="str">
        <f>IF(ISNUMBER(AVERAGEIFS(Observed!AE$2:AE$2369,Observed!$A$2:$A$2369,$A743,Observed!$C$2:$C$2369,$C743)),AVERAGEIFS(Observed!AE$2:AE$2369,Observed!$A$2:$A$2369,$A743,Observed!$C$2:$C$2369,$C743),"")</f>
        <v/>
      </c>
      <c r="AF743" s="40" t="str">
        <f>IF(ISNUMBER(AVERAGEIFS(Observed!AF$2:AF$2369,Observed!$A$2:$A$2369,$A743,Observed!$C$2:$C$2369,$C743)),AVERAGEIFS(Observed!AF$2:AF$2369,Observed!$A$2:$A$2369,$A743,Observed!$C$2:$C$2369,$C743),"")</f>
        <v/>
      </c>
      <c r="AG743" s="40" t="str">
        <f>IF(ISNUMBER(AVERAGEIFS(Observed!AG$2:AG$2369,Observed!$A$2:$A$2369,$A743,Observed!$C$2:$C$2369,$C743)),AVERAGEIFS(Observed!AG$2:AG$2369,Observed!$A$2:$A$2369,$A743,Observed!$C$2:$C$2369,$C743),"")</f>
        <v/>
      </c>
      <c r="AH743" s="41" t="str">
        <f>IF(ISNUMBER(AVERAGEIFS(Observed!AH$2:AH$2369,Observed!$A$2:$A$2369,$A743,Observed!$C$2:$C$2369,$C743)),AVERAGEIFS(Observed!AH$2:AH$2369,Observed!$A$2:$A$2369,$A743,Observed!$C$2:$C$2369,$C743),"")</f>
        <v/>
      </c>
      <c r="AI743" s="41" t="str">
        <f>IF(ISNUMBER(AVERAGEIFS(Observed!AI$2:AI$2369,Observed!$A$2:$A$2369,$A743,Observed!$C$2:$C$2369,$C743)),AVERAGEIFS(Observed!AI$2:AI$2369,Observed!$A$2:$A$2369,$A743,Observed!$C$2:$C$2369,$C743),"")</f>
        <v/>
      </c>
      <c r="AJ743" s="41" t="str">
        <f>IF(ISNUMBER(AVERAGEIFS(Observed!AJ$2:AJ$2369,Observed!$A$2:$A$2369,$A743,Observed!$C$2:$C$2369,$C743)),AVERAGEIFS(Observed!AJ$2:AJ$2369,Observed!$A$2:$A$2369,$A743,Observed!$C$2:$C$2369,$C743),"")</f>
        <v/>
      </c>
      <c r="AK743" s="40" t="str">
        <f>IF(ISNUMBER(AVERAGEIFS(Observed!AK$2:AK$2369,Observed!$A$2:$A$2369,$A743,Observed!$C$2:$C$2369,$C743)),AVERAGEIFS(Observed!AK$2:AK$2369,Observed!$A$2:$A$2369,$A743,Observed!$C$2:$C$2369,$C743),"")</f>
        <v/>
      </c>
      <c r="AL743" s="41" t="str">
        <f>IF(ISNUMBER(AVERAGEIFS(Observed!AL$2:AL$2369,Observed!$A$2:$A$2369,$A743,Observed!$C$2:$C$2369,$C743)),AVERAGEIFS(Observed!AL$2:AL$2369,Observed!$A$2:$A$2369,$A743,Observed!$C$2:$C$2369,$C743),"")</f>
        <v/>
      </c>
      <c r="AM743" s="40" t="str">
        <f>IF(ISNUMBER(AVERAGEIFS(Observed!AM$2:AM$2369,Observed!$A$2:$A$2369,$A743,Observed!$C$2:$C$2369,$C743)),AVERAGEIFS(Observed!AM$2:AM$2369,Observed!$A$2:$A$2369,$A743,Observed!$C$2:$C$2369,$C743),"")</f>
        <v/>
      </c>
      <c r="AN743" s="40" t="str">
        <f>IF(ISNUMBER(AVERAGEIFS(Observed!AN$2:AN$2369,Observed!$A$2:$A$2369,$A743,Observed!$C$2:$C$2369,$C743)),AVERAGEIFS(Observed!AN$2:AN$2369,Observed!$A$2:$A$2369,$A743,Observed!$C$2:$C$2369,$C743),"")</f>
        <v/>
      </c>
      <c r="AO743" s="40" t="str">
        <f>IF(ISNUMBER(AVERAGEIFS(Observed!AO$2:AO$2369,Observed!$A$2:$A$2369,$A743,Observed!$C$2:$C$2369,$C743)),AVERAGEIFS(Observed!AO$2:AO$2369,Observed!$A$2:$A$2369,$A743,Observed!$C$2:$C$2369,$C743),"")</f>
        <v/>
      </c>
      <c r="AP743" s="41" t="str">
        <f>IF(ISNUMBER(AVERAGEIFS(Observed!AP$2:AP$2369,Observed!$A$2:$A$2369,$A743,Observed!$C$2:$C$2369,$C743)),AVERAGEIFS(Observed!AP$2:AP$2369,Observed!$A$2:$A$2369,$A743,Observed!$C$2:$C$2369,$C743),"")</f>
        <v/>
      </c>
      <c r="AQ743" s="40" t="str">
        <f>IF(ISNUMBER(AVERAGEIFS(Observed!AQ$2:AQ$2369,Observed!$A$2:$A$2369,$A743,Observed!$C$2:$C$2369,$C743)),AVERAGEIFS(Observed!AQ$2:AQ$2369,Observed!$A$2:$A$2369,$A743,Observed!$C$2:$C$2369,$C743),"")</f>
        <v/>
      </c>
      <c r="AR743" s="40" t="str">
        <f>IF(ISNUMBER(AVERAGEIFS(Observed!AR$2:AR$2369,Observed!$A$2:$A$2369,$A743,Observed!$C$2:$C$2369,$C743)),AVERAGEIFS(Observed!AR$2:AR$2369,Observed!$A$2:$A$2369,$A743,Observed!$C$2:$C$2369,$C743),"")</f>
        <v/>
      </c>
      <c r="AS743" s="3">
        <f>COUNTIFS(Observed!$A$2:$A$2369,$A743,Observed!$C$2:$C$2369,$C743)</f>
        <v>3</v>
      </c>
      <c r="AT743" s="3">
        <f t="shared" si="12"/>
        <v>1</v>
      </c>
    </row>
    <row r="744" spans="1:46" x14ac:dyDescent="0.25">
      <c r="A744" t="s">
        <v>69</v>
      </c>
      <c r="B744" t="s">
        <v>68</v>
      </c>
      <c r="C744" s="7">
        <v>42478</v>
      </c>
      <c r="D744" t="s">
        <v>101</v>
      </c>
      <c r="F744">
        <v>0</v>
      </c>
      <c r="J744" t="s">
        <v>97</v>
      </c>
      <c r="K744" t="s">
        <v>59</v>
      </c>
      <c r="L744">
        <v>11</v>
      </c>
      <c r="M744" t="s">
        <v>75</v>
      </c>
      <c r="N744" s="39">
        <f>IF(ISNUMBER(AVERAGEIFS(Observed!N$2:N$2369,Observed!$A$2:$A$2369,$A744,Observed!$C$2:$C$2369,$C744)),AVERAGEIFS(Observed!N$2:N$2369,Observed!$A$2:$A$2369,$A744,Observed!$C$2:$C$2369,$C744),"")</f>
        <v>636.33333333333337</v>
      </c>
      <c r="O744" s="40">
        <f>IF(ISNUMBER(AVERAGEIFS(Observed!O$2:O$2369,Observed!$A$2:$A$2369,$A744,Observed!$C$2:$C$2369,$C744)),AVERAGEIFS(Observed!O$2:O$2369,Observed!$A$2:$A$2369,$A744,Observed!$C$2:$C$2369,$C744),"")</f>
        <v>63.633333333333333</v>
      </c>
      <c r="P744" s="40" t="str">
        <f>IF(ISNUMBER(AVERAGEIFS(Observed!P$2:P$2369,Observed!$A$2:$A$2369,$A744,Observed!$C$2:$C$2369,$C744)),AVERAGEIFS(Observed!P$2:P$2369,Observed!$A$2:$A$2369,$A744,Observed!$C$2:$C$2369,$C744),"")</f>
        <v/>
      </c>
      <c r="Q744" s="40" t="str">
        <f>IF(ISNUMBER(AVERAGEIFS(Observed!Q$2:Q$2369,Observed!$A$2:$A$2369,$A744,Observed!$C$2:$C$2369,$C744)),AVERAGEIFS(Observed!Q$2:Q$2369,Observed!$A$2:$A$2369,$A744,Observed!$C$2:$C$2369,$C744),"")</f>
        <v/>
      </c>
      <c r="R744" s="40" t="str">
        <f>IF(ISNUMBER(AVERAGEIFS(Observed!R$2:R$2369,Observed!$A$2:$A$2369,$A744,Observed!$C$2:$C$2369,$C744)),AVERAGEIFS(Observed!R$2:R$2369,Observed!$A$2:$A$2369,$A744,Observed!$C$2:$C$2369,$C744),"")</f>
        <v/>
      </c>
      <c r="S744" s="41" t="str">
        <f>IF(ISNUMBER(AVERAGEIFS(Observed!S$2:S$2369,Observed!$A$2:$A$2369,$A744,Observed!$C$2:$C$2369,$C744)),AVERAGEIFS(Observed!S$2:S$2369,Observed!$A$2:$A$2369,$A744,Observed!$C$2:$C$2369,$C744),"")</f>
        <v/>
      </c>
      <c r="T744" s="41" t="str">
        <f>IF(ISNUMBER(AVERAGEIFS(Observed!T$2:T$2369,Observed!$A$2:$A$2369,$A744,Observed!$C$2:$C$2369,$C744)),AVERAGEIFS(Observed!T$2:T$2369,Observed!$A$2:$A$2369,$A744,Observed!$C$2:$C$2369,$C744),"")</f>
        <v/>
      </c>
      <c r="U744" s="41" t="str">
        <f>IF(ISNUMBER(AVERAGEIFS(Observed!U$2:U$2369,Observed!$A$2:$A$2369,$A744,Observed!$C$2:$C$2369,$C744)),AVERAGEIFS(Observed!U$2:U$2369,Observed!$A$2:$A$2369,$A744,Observed!$C$2:$C$2369,$C744),"")</f>
        <v/>
      </c>
      <c r="V744" s="40" t="str">
        <f>IF(ISNUMBER(AVERAGEIFS(Observed!V$2:V$2369,Observed!$A$2:$A$2369,$A744,Observed!$C$2:$C$2369,$C744)),AVERAGEIFS(Observed!V$2:V$2369,Observed!$A$2:$A$2369,$A744,Observed!$C$2:$C$2369,$C744),"")</f>
        <v/>
      </c>
      <c r="W744" s="8" t="str">
        <f>IF(ISNUMBER(AVERAGEIFS(Observed!W$2:W$2369,Observed!$A$2:$A$2369,$A744,Observed!$C$2:$C$2369,$C744)),AVERAGEIFS(Observed!W$2:W$2369,Observed!$A$2:$A$2369,$A744,Observed!$C$2:$C$2369,$C744),"")</f>
        <v/>
      </c>
      <c r="X744" s="8" t="str">
        <f>IF(ISNUMBER(AVERAGEIFS(Observed!X$2:X$2369,Observed!$A$2:$A$2369,$A744,Observed!$C$2:$C$2369,$C744)),AVERAGEIFS(Observed!X$2:X$2369,Observed!$A$2:$A$2369,$A744,Observed!$C$2:$C$2369,$C744),"")</f>
        <v/>
      </c>
      <c r="Y744" s="40" t="str">
        <f>IF(ISNUMBER(AVERAGEIFS(Observed!Y$2:Y$2369,Observed!$A$2:$A$2369,$A744,Observed!$C$2:$C$2369,$C744)),AVERAGEIFS(Observed!Y$2:Y$2369,Observed!$A$2:$A$2369,$A744,Observed!$C$2:$C$2369,$C744),"")</f>
        <v/>
      </c>
      <c r="Z744" s="40" t="str">
        <f>IF(ISNUMBER(AVERAGEIFS(Observed!Z$2:Z$2369,Observed!$A$2:$A$2369,$A744,Observed!$C$2:$C$2369,$C744)),AVERAGEIFS(Observed!Z$2:Z$2369,Observed!$A$2:$A$2369,$A744,Observed!$C$2:$C$2369,$C744),"")</f>
        <v/>
      </c>
      <c r="AA744" s="40" t="str">
        <f>IF(ISNUMBER(AVERAGEIFS(Observed!AA$2:AA$2369,Observed!$A$2:$A$2369,$A744,Observed!$C$2:$C$2369,$C744)),AVERAGEIFS(Observed!AA$2:AA$2369,Observed!$A$2:$A$2369,$A744,Observed!$C$2:$C$2369,$C744),"")</f>
        <v/>
      </c>
      <c r="AB744" s="40" t="str">
        <f>IF(ISNUMBER(AVERAGEIFS(Observed!AB$2:AB$2369,Observed!$A$2:$A$2369,$A744,Observed!$C$2:$C$2369,$C744)),AVERAGEIFS(Observed!AB$2:AB$2369,Observed!$A$2:$A$2369,$A744,Observed!$C$2:$C$2369,$C744),"")</f>
        <v/>
      </c>
      <c r="AC744" s="40" t="str">
        <f>IF(ISNUMBER(AVERAGEIFS(Observed!AC$2:AC$2369,Observed!$A$2:$A$2369,$A744,Observed!$C$2:$C$2369,$C744)),AVERAGEIFS(Observed!AC$2:AC$2369,Observed!$A$2:$A$2369,$A744,Observed!$C$2:$C$2369,$C744),"")</f>
        <v/>
      </c>
      <c r="AD744" s="40" t="str">
        <f>IF(ISNUMBER(AVERAGEIFS(Observed!AD$2:AD$2369,Observed!$A$2:$A$2369,$A744,Observed!$C$2:$C$2369,$C744)),AVERAGEIFS(Observed!AD$2:AD$2369,Observed!$A$2:$A$2369,$A744,Observed!$C$2:$C$2369,$C744),"")</f>
        <v/>
      </c>
      <c r="AE744" s="40" t="str">
        <f>IF(ISNUMBER(AVERAGEIFS(Observed!AE$2:AE$2369,Observed!$A$2:$A$2369,$A744,Observed!$C$2:$C$2369,$C744)),AVERAGEIFS(Observed!AE$2:AE$2369,Observed!$A$2:$A$2369,$A744,Observed!$C$2:$C$2369,$C744),"")</f>
        <v/>
      </c>
      <c r="AF744" s="40" t="str">
        <f>IF(ISNUMBER(AVERAGEIFS(Observed!AF$2:AF$2369,Observed!$A$2:$A$2369,$A744,Observed!$C$2:$C$2369,$C744)),AVERAGEIFS(Observed!AF$2:AF$2369,Observed!$A$2:$A$2369,$A744,Observed!$C$2:$C$2369,$C744),"")</f>
        <v/>
      </c>
      <c r="AG744" s="40" t="str">
        <f>IF(ISNUMBER(AVERAGEIFS(Observed!AG$2:AG$2369,Observed!$A$2:$A$2369,$A744,Observed!$C$2:$C$2369,$C744)),AVERAGEIFS(Observed!AG$2:AG$2369,Observed!$A$2:$A$2369,$A744,Observed!$C$2:$C$2369,$C744),"")</f>
        <v/>
      </c>
      <c r="AH744" s="41" t="str">
        <f>IF(ISNUMBER(AVERAGEIFS(Observed!AH$2:AH$2369,Observed!$A$2:$A$2369,$A744,Observed!$C$2:$C$2369,$C744)),AVERAGEIFS(Observed!AH$2:AH$2369,Observed!$A$2:$A$2369,$A744,Observed!$C$2:$C$2369,$C744),"")</f>
        <v/>
      </c>
      <c r="AI744" s="41" t="str">
        <f>IF(ISNUMBER(AVERAGEIFS(Observed!AI$2:AI$2369,Observed!$A$2:$A$2369,$A744,Observed!$C$2:$C$2369,$C744)),AVERAGEIFS(Observed!AI$2:AI$2369,Observed!$A$2:$A$2369,$A744,Observed!$C$2:$C$2369,$C744),"")</f>
        <v/>
      </c>
      <c r="AJ744" s="41" t="str">
        <f>IF(ISNUMBER(AVERAGEIFS(Observed!AJ$2:AJ$2369,Observed!$A$2:$A$2369,$A744,Observed!$C$2:$C$2369,$C744)),AVERAGEIFS(Observed!AJ$2:AJ$2369,Observed!$A$2:$A$2369,$A744,Observed!$C$2:$C$2369,$C744),"")</f>
        <v/>
      </c>
      <c r="AK744" s="40" t="str">
        <f>IF(ISNUMBER(AVERAGEIFS(Observed!AK$2:AK$2369,Observed!$A$2:$A$2369,$A744,Observed!$C$2:$C$2369,$C744)),AVERAGEIFS(Observed!AK$2:AK$2369,Observed!$A$2:$A$2369,$A744,Observed!$C$2:$C$2369,$C744),"")</f>
        <v/>
      </c>
      <c r="AL744" s="41" t="str">
        <f>IF(ISNUMBER(AVERAGEIFS(Observed!AL$2:AL$2369,Observed!$A$2:$A$2369,$A744,Observed!$C$2:$C$2369,$C744)),AVERAGEIFS(Observed!AL$2:AL$2369,Observed!$A$2:$A$2369,$A744,Observed!$C$2:$C$2369,$C744),"")</f>
        <v/>
      </c>
      <c r="AM744" s="40" t="str">
        <f>IF(ISNUMBER(AVERAGEIFS(Observed!AM$2:AM$2369,Observed!$A$2:$A$2369,$A744,Observed!$C$2:$C$2369,$C744)),AVERAGEIFS(Observed!AM$2:AM$2369,Observed!$A$2:$A$2369,$A744,Observed!$C$2:$C$2369,$C744),"")</f>
        <v/>
      </c>
      <c r="AN744" s="40" t="str">
        <f>IF(ISNUMBER(AVERAGEIFS(Observed!AN$2:AN$2369,Observed!$A$2:$A$2369,$A744,Observed!$C$2:$C$2369,$C744)),AVERAGEIFS(Observed!AN$2:AN$2369,Observed!$A$2:$A$2369,$A744,Observed!$C$2:$C$2369,$C744),"")</f>
        <v/>
      </c>
      <c r="AO744" s="40" t="str">
        <f>IF(ISNUMBER(AVERAGEIFS(Observed!AO$2:AO$2369,Observed!$A$2:$A$2369,$A744,Observed!$C$2:$C$2369,$C744)),AVERAGEIFS(Observed!AO$2:AO$2369,Observed!$A$2:$A$2369,$A744,Observed!$C$2:$C$2369,$C744),"")</f>
        <v/>
      </c>
      <c r="AP744" s="41" t="str">
        <f>IF(ISNUMBER(AVERAGEIFS(Observed!AP$2:AP$2369,Observed!$A$2:$A$2369,$A744,Observed!$C$2:$C$2369,$C744)),AVERAGEIFS(Observed!AP$2:AP$2369,Observed!$A$2:$A$2369,$A744,Observed!$C$2:$C$2369,$C744),"")</f>
        <v/>
      </c>
      <c r="AQ744" s="40" t="str">
        <f>IF(ISNUMBER(AVERAGEIFS(Observed!AQ$2:AQ$2369,Observed!$A$2:$A$2369,$A744,Observed!$C$2:$C$2369,$C744)),AVERAGEIFS(Observed!AQ$2:AQ$2369,Observed!$A$2:$A$2369,$A744,Observed!$C$2:$C$2369,$C744),"")</f>
        <v/>
      </c>
      <c r="AR744" s="40" t="str">
        <f>IF(ISNUMBER(AVERAGEIFS(Observed!AR$2:AR$2369,Observed!$A$2:$A$2369,$A744,Observed!$C$2:$C$2369,$C744)),AVERAGEIFS(Observed!AR$2:AR$2369,Observed!$A$2:$A$2369,$A744,Observed!$C$2:$C$2369,$C744),"")</f>
        <v/>
      </c>
      <c r="AS744" s="3">
        <f>COUNTIFS(Observed!$A$2:$A$2369,$A744,Observed!$C$2:$C$2369,$C744)</f>
        <v>3</v>
      </c>
      <c r="AT744" s="3">
        <f t="shared" si="12"/>
        <v>1</v>
      </c>
    </row>
    <row r="745" spans="1:46" x14ac:dyDescent="0.25">
      <c r="A745" t="s">
        <v>71</v>
      </c>
      <c r="B745" t="s">
        <v>68</v>
      </c>
      <c r="C745" s="7">
        <v>42478</v>
      </c>
      <c r="D745" t="s">
        <v>101</v>
      </c>
      <c r="F745">
        <v>50</v>
      </c>
      <c r="J745" t="s">
        <v>97</v>
      </c>
      <c r="K745" t="s">
        <v>59</v>
      </c>
      <c r="L745">
        <v>11</v>
      </c>
      <c r="M745" t="s">
        <v>75</v>
      </c>
      <c r="N745" s="39">
        <f>IF(ISNUMBER(AVERAGEIFS(Observed!N$2:N$2369,Observed!$A$2:$A$2369,$A745,Observed!$C$2:$C$2369,$C745)),AVERAGEIFS(Observed!N$2:N$2369,Observed!$A$2:$A$2369,$A745,Observed!$C$2:$C$2369,$C745),"")</f>
        <v>745.26666666666677</v>
      </c>
      <c r="O745" s="40">
        <f>IF(ISNUMBER(AVERAGEIFS(Observed!O$2:O$2369,Observed!$A$2:$A$2369,$A745,Observed!$C$2:$C$2369,$C745)),AVERAGEIFS(Observed!O$2:O$2369,Observed!$A$2:$A$2369,$A745,Observed!$C$2:$C$2369,$C745),"")</f>
        <v>74.526666666666657</v>
      </c>
      <c r="P745" s="40" t="str">
        <f>IF(ISNUMBER(AVERAGEIFS(Observed!P$2:P$2369,Observed!$A$2:$A$2369,$A745,Observed!$C$2:$C$2369,$C745)),AVERAGEIFS(Observed!P$2:P$2369,Observed!$A$2:$A$2369,$A745,Observed!$C$2:$C$2369,$C745),"")</f>
        <v/>
      </c>
      <c r="Q745" s="40" t="str">
        <f>IF(ISNUMBER(AVERAGEIFS(Observed!Q$2:Q$2369,Observed!$A$2:$A$2369,$A745,Observed!$C$2:$C$2369,$C745)),AVERAGEIFS(Observed!Q$2:Q$2369,Observed!$A$2:$A$2369,$A745,Observed!$C$2:$C$2369,$C745),"")</f>
        <v/>
      </c>
      <c r="R745" s="40" t="str">
        <f>IF(ISNUMBER(AVERAGEIFS(Observed!R$2:R$2369,Observed!$A$2:$A$2369,$A745,Observed!$C$2:$C$2369,$C745)),AVERAGEIFS(Observed!R$2:R$2369,Observed!$A$2:$A$2369,$A745,Observed!$C$2:$C$2369,$C745),"")</f>
        <v/>
      </c>
      <c r="S745" s="41" t="str">
        <f>IF(ISNUMBER(AVERAGEIFS(Observed!S$2:S$2369,Observed!$A$2:$A$2369,$A745,Observed!$C$2:$C$2369,$C745)),AVERAGEIFS(Observed!S$2:S$2369,Observed!$A$2:$A$2369,$A745,Observed!$C$2:$C$2369,$C745),"")</f>
        <v/>
      </c>
      <c r="T745" s="41" t="str">
        <f>IF(ISNUMBER(AVERAGEIFS(Observed!T$2:T$2369,Observed!$A$2:$A$2369,$A745,Observed!$C$2:$C$2369,$C745)),AVERAGEIFS(Observed!T$2:T$2369,Observed!$A$2:$A$2369,$A745,Observed!$C$2:$C$2369,$C745),"")</f>
        <v/>
      </c>
      <c r="U745" s="41" t="str">
        <f>IF(ISNUMBER(AVERAGEIFS(Observed!U$2:U$2369,Observed!$A$2:$A$2369,$A745,Observed!$C$2:$C$2369,$C745)),AVERAGEIFS(Observed!U$2:U$2369,Observed!$A$2:$A$2369,$A745,Observed!$C$2:$C$2369,$C745),"")</f>
        <v/>
      </c>
      <c r="V745" s="40" t="str">
        <f>IF(ISNUMBER(AVERAGEIFS(Observed!V$2:V$2369,Observed!$A$2:$A$2369,$A745,Observed!$C$2:$C$2369,$C745)),AVERAGEIFS(Observed!V$2:V$2369,Observed!$A$2:$A$2369,$A745,Observed!$C$2:$C$2369,$C745),"")</f>
        <v/>
      </c>
      <c r="W745" s="8" t="str">
        <f>IF(ISNUMBER(AVERAGEIFS(Observed!W$2:W$2369,Observed!$A$2:$A$2369,$A745,Observed!$C$2:$C$2369,$C745)),AVERAGEIFS(Observed!W$2:W$2369,Observed!$A$2:$A$2369,$A745,Observed!$C$2:$C$2369,$C745),"")</f>
        <v/>
      </c>
      <c r="X745" s="8" t="str">
        <f>IF(ISNUMBER(AVERAGEIFS(Observed!X$2:X$2369,Observed!$A$2:$A$2369,$A745,Observed!$C$2:$C$2369,$C745)),AVERAGEIFS(Observed!X$2:X$2369,Observed!$A$2:$A$2369,$A745,Observed!$C$2:$C$2369,$C745),"")</f>
        <v/>
      </c>
      <c r="Y745" s="40" t="str">
        <f>IF(ISNUMBER(AVERAGEIFS(Observed!Y$2:Y$2369,Observed!$A$2:$A$2369,$A745,Observed!$C$2:$C$2369,$C745)),AVERAGEIFS(Observed!Y$2:Y$2369,Observed!$A$2:$A$2369,$A745,Observed!$C$2:$C$2369,$C745),"")</f>
        <v/>
      </c>
      <c r="Z745" s="40" t="str">
        <f>IF(ISNUMBER(AVERAGEIFS(Observed!Z$2:Z$2369,Observed!$A$2:$A$2369,$A745,Observed!$C$2:$C$2369,$C745)),AVERAGEIFS(Observed!Z$2:Z$2369,Observed!$A$2:$A$2369,$A745,Observed!$C$2:$C$2369,$C745),"")</f>
        <v/>
      </c>
      <c r="AA745" s="40" t="str">
        <f>IF(ISNUMBER(AVERAGEIFS(Observed!AA$2:AA$2369,Observed!$A$2:$A$2369,$A745,Observed!$C$2:$C$2369,$C745)),AVERAGEIFS(Observed!AA$2:AA$2369,Observed!$A$2:$A$2369,$A745,Observed!$C$2:$C$2369,$C745),"")</f>
        <v/>
      </c>
      <c r="AB745" s="40" t="str">
        <f>IF(ISNUMBER(AVERAGEIFS(Observed!AB$2:AB$2369,Observed!$A$2:$A$2369,$A745,Observed!$C$2:$C$2369,$C745)),AVERAGEIFS(Observed!AB$2:AB$2369,Observed!$A$2:$A$2369,$A745,Observed!$C$2:$C$2369,$C745),"")</f>
        <v/>
      </c>
      <c r="AC745" s="40" t="str">
        <f>IF(ISNUMBER(AVERAGEIFS(Observed!AC$2:AC$2369,Observed!$A$2:$A$2369,$A745,Observed!$C$2:$C$2369,$C745)),AVERAGEIFS(Observed!AC$2:AC$2369,Observed!$A$2:$A$2369,$A745,Observed!$C$2:$C$2369,$C745),"")</f>
        <v/>
      </c>
      <c r="AD745" s="40" t="str">
        <f>IF(ISNUMBER(AVERAGEIFS(Observed!AD$2:AD$2369,Observed!$A$2:$A$2369,$A745,Observed!$C$2:$C$2369,$C745)),AVERAGEIFS(Observed!AD$2:AD$2369,Observed!$A$2:$A$2369,$A745,Observed!$C$2:$C$2369,$C745),"")</f>
        <v/>
      </c>
      <c r="AE745" s="40" t="str">
        <f>IF(ISNUMBER(AVERAGEIFS(Observed!AE$2:AE$2369,Observed!$A$2:$A$2369,$A745,Observed!$C$2:$C$2369,$C745)),AVERAGEIFS(Observed!AE$2:AE$2369,Observed!$A$2:$A$2369,$A745,Observed!$C$2:$C$2369,$C745),"")</f>
        <v/>
      </c>
      <c r="AF745" s="40" t="str">
        <f>IF(ISNUMBER(AVERAGEIFS(Observed!AF$2:AF$2369,Observed!$A$2:$A$2369,$A745,Observed!$C$2:$C$2369,$C745)),AVERAGEIFS(Observed!AF$2:AF$2369,Observed!$A$2:$A$2369,$A745,Observed!$C$2:$C$2369,$C745),"")</f>
        <v/>
      </c>
      <c r="AG745" s="40" t="str">
        <f>IF(ISNUMBER(AVERAGEIFS(Observed!AG$2:AG$2369,Observed!$A$2:$A$2369,$A745,Observed!$C$2:$C$2369,$C745)),AVERAGEIFS(Observed!AG$2:AG$2369,Observed!$A$2:$A$2369,$A745,Observed!$C$2:$C$2369,$C745),"")</f>
        <v/>
      </c>
      <c r="AH745" s="41" t="str">
        <f>IF(ISNUMBER(AVERAGEIFS(Observed!AH$2:AH$2369,Observed!$A$2:$A$2369,$A745,Observed!$C$2:$C$2369,$C745)),AVERAGEIFS(Observed!AH$2:AH$2369,Observed!$A$2:$A$2369,$A745,Observed!$C$2:$C$2369,$C745),"")</f>
        <v/>
      </c>
      <c r="AI745" s="41" t="str">
        <f>IF(ISNUMBER(AVERAGEIFS(Observed!AI$2:AI$2369,Observed!$A$2:$A$2369,$A745,Observed!$C$2:$C$2369,$C745)),AVERAGEIFS(Observed!AI$2:AI$2369,Observed!$A$2:$A$2369,$A745,Observed!$C$2:$C$2369,$C745),"")</f>
        <v/>
      </c>
      <c r="AJ745" s="41" t="str">
        <f>IF(ISNUMBER(AVERAGEIFS(Observed!AJ$2:AJ$2369,Observed!$A$2:$A$2369,$A745,Observed!$C$2:$C$2369,$C745)),AVERAGEIFS(Observed!AJ$2:AJ$2369,Observed!$A$2:$A$2369,$A745,Observed!$C$2:$C$2369,$C745),"")</f>
        <v/>
      </c>
      <c r="AK745" s="40" t="str">
        <f>IF(ISNUMBER(AVERAGEIFS(Observed!AK$2:AK$2369,Observed!$A$2:$A$2369,$A745,Observed!$C$2:$C$2369,$C745)),AVERAGEIFS(Observed!AK$2:AK$2369,Observed!$A$2:$A$2369,$A745,Observed!$C$2:$C$2369,$C745),"")</f>
        <v/>
      </c>
      <c r="AL745" s="41" t="str">
        <f>IF(ISNUMBER(AVERAGEIFS(Observed!AL$2:AL$2369,Observed!$A$2:$A$2369,$A745,Observed!$C$2:$C$2369,$C745)),AVERAGEIFS(Observed!AL$2:AL$2369,Observed!$A$2:$A$2369,$A745,Observed!$C$2:$C$2369,$C745),"")</f>
        <v/>
      </c>
      <c r="AM745" s="40" t="str">
        <f>IF(ISNUMBER(AVERAGEIFS(Observed!AM$2:AM$2369,Observed!$A$2:$A$2369,$A745,Observed!$C$2:$C$2369,$C745)),AVERAGEIFS(Observed!AM$2:AM$2369,Observed!$A$2:$A$2369,$A745,Observed!$C$2:$C$2369,$C745),"")</f>
        <v/>
      </c>
      <c r="AN745" s="40" t="str">
        <f>IF(ISNUMBER(AVERAGEIFS(Observed!AN$2:AN$2369,Observed!$A$2:$A$2369,$A745,Observed!$C$2:$C$2369,$C745)),AVERAGEIFS(Observed!AN$2:AN$2369,Observed!$A$2:$A$2369,$A745,Observed!$C$2:$C$2369,$C745),"")</f>
        <v/>
      </c>
      <c r="AO745" s="40" t="str">
        <f>IF(ISNUMBER(AVERAGEIFS(Observed!AO$2:AO$2369,Observed!$A$2:$A$2369,$A745,Observed!$C$2:$C$2369,$C745)),AVERAGEIFS(Observed!AO$2:AO$2369,Observed!$A$2:$A$2369,$A745,Observed!$C$2:$C$2369,$C745),"")</f>
        <v/>
      </c>
      <c r="AP745" s="41" t="str">
        <f>IF(ISNUMBER(AVERAGEIFS(Observed!AP$2:AP$2369,Observed!$A$2:$A$2369,$A745,Observed!$C$2:$C$2369,$C745)),AVERAGEIFS(Observed!AP$2:AP$2369,Observed!$A$2:$A$2369,$A745,Observed!$C$2:$C$2369,$C745),"")</f>
        <v/>
      </c>
      <c r="AQ745" s="40" t="str">
        <f>IF(ISNUMBER(AVERAGEIFS(Observed!AQ$2:AQ$2369,Observed!$A$2:$A$2369,$A745,Observed!$C$2:$C$2369,$C745)),AVERAGEIFS(Observed!AQ$2:AQ$2369,Observed!$A$2:$A$2369,$A745,Observed!$C$2:$C$2369,$C745),"")</f>
        <v/>
      </c>
      <c r="AR745" s="40" t="str">
        <f>IF(ISNUMBER(AVERAGEIFS(Observed!AR$2:AR$2369,Observed!$A$2:$A$2369,$A745,Observed!$C$2:$C$2369,$C745)),AVERAGEIFS(Observed!AR$2:AR$2369,Observed!$A$2:$A$2369,$A745,Observed!$C$2:$C$2369,$C745),"")</f>
        <v/>
      </c>
      <c r="AS745" s="3">
        <f>COUNTIFS(Observed!$A$2:$A$2369,$A745,Observed!$C$2:$C$2369,$C745)</f>
        <v>3</v>
      </c>
      <c r="AT745" s="3">
        <f t="shared" si="12"/>
        <v>1</v>
      </c>
    </row>
    <row r="746" spans="1:46" x14ac:dyDescent="0.25">
      <c r="A746" t="s">
        <v>70</v>
      </c>
      <c r="B746" t="s">
        <v>68</v>
      </c>
      <c r="C746" s="7">
        <v>42478</v>
      </c>
      <c r="D746" t="s">
        <v>101</v>
      </c>
      <c r="F746">
        <v>100</v>
      </c>
      <c r="J746" t="s">
        <v>97</v>
      </c>
      <c r="K746" t="s">
        <v>59</v>
      </c>
      <c r="L746">
        <v>11</v>
      </c>
      <c r="M746" t="s">
        <v>75</v>
      </c>
      <c r="N746" s="39">
        <f>IF(ISNUMBER(AVERAGEIFS(Observed!N$2:N$2369,Observed!$A$2:$A$2369,$A746,Observed!$C$2:$C$2369,$C746)),AVERAGEIFS(Observed!N$2:N$2369,Observed!$A$2:$A$2369,$A746,Observed!$C$2:$C$2369,$C746),"")</f>
        <v>762.4666666666667</v>
      </c>
      <c r="O746" s="40">
        <f>IF(ISNUMBER(AVERAGEIFS(Observed!O$2:O$2369,Observed!$A$2:$A$2369,$A746,Observed!$C$2:$C$2369,$C746)),AVERAGEIFS(Observed!O$2:O$2369,Observed!$A$2:$A$2369,$A746,Observed!$C$2:$C$2369,$C746),"")</f>
        <v>76.24666666666667</v>
      </c>
      <c r="P746" s="40" t="str">
        <f>IF(ISNUMBER(AVERAGEIFS(Observed!P$2:P$2369,Observed!$A$2:$A$2369,$A746,Observed!$C$2:$C$2369,$C746)),AVERAGEIFS(Observed!P$2:P$2369,Observed!$A$2:$A$2369,$A746,Observed!$C$2:$C$2369,$C746),"")</f>
        <v/>
      </c>
      <c r="Q746" s="40" t="str">
        <f>IF(ISNUMBER(AVERAGEIFS(Observed!Q$2:Q$2369,Observed!$A$2:$A$2369,$A746,Observed!$C$2:$C$2369,$C746)),AVERAGEIFS(Observed!Q$2:Q$2369,Observed!$A$2:$A$2369,$A746,Observed!$C$2:$C$2369,$C746),"")</f>
        <v/>
      </c>
      <c r="R746" s="40" t="str">
        <f>IF(ISNUMBER(AVERAGEIFS(Observed!R$2:R$2369,Observed!$A$2:$A$2369,$A746,Observed!$C$2:$C$2369,$C746)),AVERAGEIFS(Observed!R$2:R$2369,Observed!$A$2:$A$2369,$A746,Observed!$C$2:$C$2369,$C746),"")</f>
        <v/>
      </c>
      <c r="S746" s="41" t="str">
        <f>IF(ISNUMBER(AVERAGEIFS(Observed!S$2:S$2369,Observed!$A$2:$A$2369,$A746,Observed!$C$2:$C$2369,$C746)),AVERAGEIFS(Observed!S$2:S$2369,Observed!$A$2:$A$2369,$A746,Observed!$C$2:$C$2369,$C746),"")</f>
        <v/>
      </c>
      <c r="T746" s="41" t="str">
        <f>IF(ISNUMBER(AVERAGEIFS(Observed!T$2:T$2369,Observed!$A$2:$A$2369,$A746,Observed!$C$2:$C$2369,$C746)),AVERAGEIFS(Observed!T$2:T$2369,Observed!$A$2:$A$2369,$A746,Observed!$C$2:$C$2369,$C746),"")</f>
        <v/>
      </c>
      <c r="U746" s="41" t="str">
        <f>IF(ISNUMBER(AVERAGEIFS(Observed!U$2:U$2369,Observed!$A$2:$A$2369,$A746,Observed!$C$2:$C$2369,$C746)),AVERAGEIFS(Observed!U$2:U$2369,Observed!$A$2:$A$2369,$A746,Observed!$C$2:$C$2369,$C746),"")</f>
        <v/>
      </c>
      <c r="V746" s="40" t="str">
        <f>IF(ISNUMBER(AVERAGEIFS(Observed!V$2:V$2369,Observed!$A$2:$A$2369,$A746,Observed!$C$2:$C$2369,$C746)),AVERAGEIFS(Observed!V$2:V$2369,Observed!$A$2:$A$2369,$A746,Observed!$C$2:$C$2369,$C746),"")</f>
        <v/>
      </c>
      <c r="W746" s="8" t="str">
        <f>IF(ISNUMBER(AVERAGEIFS(Observed!W$2:W$2369,Observed!$A$2:$A$2369,$A746,Observed!$C$2:$C$2369,$C746)),AVERAGEIFS(Observed!W$2:W$2369,Observed!$A$2:$A$2369,$A746,Observed!$C$2:$C$2369,$C746),"")</f>
        <v/>
      </c>
      <c r="X746" s="8" t="str">
        <f>IF(ISNUMBER(AVERAGEIFS(Observed!X$2:X$2369,Observed!$A$2:$A$2369,$A746,Observed!$C$2:$C$2369,$C746)),AVERAGEIFS(Observed!X$2:X$2369,Observed!$A$2:$A$2369,$A746,Observed!$C$2:$C$2369,$C746),"")</f>
        <v/>
      </c>
      <c r="Y746" s="40" t="str">
        <f>IF(ISNUMBER(AVERAGEIFS(Observed!Y$2:Y$2369,Observed!$A$2:$A$2369,$A746,Observed!$C$2:$C$2369,$C746)),AVERAGEIFS(Observed!Y$2:Y$2369,Observed!$A$2:$A$2369,$A746,Observed!$C$2:$C$2369,$C746),"")</f>
        <v/>
      </c>
      <c r="Z746" s="40" t="str">
        <f>IF(ISNUMBER(AVERAGEIFS(Observed!Z$2:Z$2369,Observed!$A$2:$A$2369,$A746,Observed!$C$2:$C$2369,$C746)),AVERAGEIFS(Observed!Z$2:Z$2369,Observed!$A$2:$A$2369,$A746,Observed!$C$2:$C$2369,$C746),"")</f>
        <v/>
      </c>
      <c r="AA746" s="40" t="str">
        <f>IF(ISNUMBER(AVERAGEIFS(Observed!AA$2:AA$2369,Observed!$A$2:$A$2369,$A746,Observed!$C$2:$C$2369,$C746)),AVERAGEIFS(Observed!AA$2:AA$2369,Observed!$A$2:$A$2369,$A746,Observed!$C$2:$C$2369,$C746),"")</f>
        <v/>
      </c>
      <c r="AB746" s="40" t="str">
        <f>IF(ISNUMBER(AVERAGEIFS(Observed!AB$2:AB$2369,Observed!$A$2:$A$2369,$A746,Observed!$C$2:$C$2369,$C746)),AVERAGEIFS(Observed!AB$2:AB$2369,Observed!$A$2:$A$2369,$A746,Observed!$C$2:$C$2369,$C746),"")</f>
        <v/>
      </c>
      <c r="AC746" s="40" t="str">
        <f>IF(ISNUMBER(AVERAGEIFS(Observed!AC$2:AC$2369,Observed!$A$2:$A$2369,$A746,Observed!$C$2:$C$2369,$C746)),AVERAGEIFS(Observed!AC$2:AC$2369,Observed!$A$2:$A$2369,$A746,Observed!$C$2:$C$2369,$C746),"")</f>
        <v/>
      </c>
      <c r="AD746" s="40" t="str">
        <f>IF(ISNUMBER(AVERAGEIFS(Observed!AD$2:AD$2369,Observed!$A$2:$A$2369,$A746,Observed!$C$2:$C$2369,$C746)),AVERAGEIFS(Observed!AD$2:AD$2369,Observed!$A$2:$A$2369,$A746,Observed!$C$2:$C$2369,$C746),"")</f>
        <v/>
      </c>
      <c r="AE746" s="40" t="str">
        <f>IF(ISNUMBER(AVERAGEIFS(Observed!AE$2:AE$2369,Observed!$A$2:$A$2369,$A746,Observed!$C$2:$C$2369,$C746)),AVERAGEIFS(Observed!AE$2:AE$2369,Observed!$A$2:$A$2369,$A746,Observed!$C$2:$C$2369,$C746),"")</f>
        <v/>
      </c>
      <c r="AF746" s="40" t="str">
        <f>IF(ISNUMBER(AVERAGEIFS(Observed!AF$2:AF$2369,Observed!$A$2:$A$2369,$A746,Observed!$C$2:$C$2369,$C746)),AVERAGEIFS(Observed!AF$2:AF$2369,Observed!$A$2:$A$2369,$A746,Observed!$C$2:$C$2369,$C746),"")</f>
        <v/>
      </c>
      <c r="AG746" s="40" t="str">
        <f>IF(ISNUMBER(AVERAGEIFS(Observed!AG$2:AG$2369,Observed!$A$2:$A$2369,$A746,Observed!$C$2:$C$2369,$C746)),AVERAGEIFS(Observed!AG$2:AG$2369,Observed!$A$2:$A$2369,$A746,Observed!$C$2:$C$2369,$C746),"")</f>
        <v/>
      </c>
      <c r="AH746" s="41" t="str">
        <f>IF(ISNUMBER(AVERAGEIFS(Observed!AH$2:AH$2369,Observed!$A$2:$A$2369,$A746,Observed!$C$2:$C$2369,$C746)),AVERAGEIFS(Observed!AH$2:AH$2369,Observed!$A$2:$A$2369,$A746,Observed!$C$2:$C$2369,$C746),"")</f>
        <v/>
      </c>
      <c r="AI746" s="41" t="str">
        <f>IF(ISNUMBER(AVERAGEIFS(Observed!AI$2:AI$2369,Observed!$A$2:$A$2369,$A746,Observed!$C$2:$C$2369,$C746)),AVERAGEIFS(Observed!AI$2:AI$2369,Observed!$A$2:$A$2369,$A746,Observed!$C$2:$C$2369,$C746),"")</f>
        <v/>
      </c>
      <c r="AJ746" s="41" t="str">
        <f>IF(ISNUMBER(AVERAGEIFS(Observed!AJ$2:AJ$2369,Observed!$A$2:$A$2369,$A746,Observed!$C$2:$C$2369,$C746)),AVERAGEIFS(Observed!AJ$2:AJ$2369,Observed!$A$2:$A$2369,$A746,Observed!$C$2:$C$2369,$C746),"")</f>
        <v/>
      </c>
      <c r="AK746" s="40" t="str">
        <f>IF(ISNUMBER(AVERAGEIFS(Observed!AK$2:AK$2369,Observed!$A$2:$A$2369,$A746,Observed!$C$2:$C$2369,$C746)),AVERAGEIFS(Observed!AK$2:AK$2369,Observed!$A$2:$A$2369,$A746,Observed!$C$2:$C$2369,$C746),"")</f>
        <v/>
      </c>
      <c r="AL746" s="41" t="str">
        <f>IF(ISNUMBER(AVERAGEIFS(Observed!AL$2:AL$2369,Observed!$A$2:$A$2369,$A746,Observed!$C$2:$C$2369,$C746)),AVERAGEIFS(Observed!AL$2:AL$2369,Observed!$A$2:$A$2369,$A746,Observed!$C$2:$C$2369,$C746),"")</f>
        <v/>
      </c>
      <c r="AM746" s="40" t="str">
        <f>IF(ISNUMBER(AVERAGEIFS(Observed!AM$2:AM$2369,Observed!$A$2:$A$2369,$A746,Observed!$C$2:$C$2369,$C746)),AVERAGEIFS(Observed!AM$2:AM$2369,Observed!$A$2:$A$2369,$A746,Observed!$C$2:$C$2369,$C746),"")</f>
        <v/>
      </c>
      <c r="AN746" s="40" t="str">
        <f>IF(ISNUMBER(AVERAGEIFS(Observed!AN$2:AN$2369,Observed!$A$2:$A$2369,$A746,Observed!$C$2:$C$2369,$C746)),AVERAGEIFS(Observed!AN$2:AN$2369,Observed!$A$2:$A$2369,$A746,Observed!$C$2:$C$2369,$C746),"")</f>
        <v/>
      </c>
      <c r="AO746" s="40" t="str">
        <f>IF(ISNUMBER(AVERAGEIFS(Observed!AO$2:AO$2369,Observed!$A$2:$A$2369,$A746,Observed!$C$2:$C$2369,$C746)),AVERAGEIFS(Observed!AO$2:AO$2369,Observed!$A$2:$A$2369,$A746,Observed!$C$2:$C$2369,$C746),"")</f>
        <v/>
      </c>
      <c r="AP746" s="41" t="str">
        <f>IF(ISNUMBER(AVERAGEIFS(Observed!AP$2:AP$2369,Observed!$A$2:$A$2369,$A746,Observed!$C$2:$C$2369,$C746)),AVERAGEIFS(Observed!AP$2:AP$2369,Observed!$A$2:$A$2369,$A746,Observed!$C$2:$C$2369,$C746),"")</f>
        <v/>
      </c>
      <c r="AQ746" s="40" t="str">
        <f>IF(ISNUMBER(AVERAGEIFS(Observed!AQ$2:AQ$2369,Observed!$A$2:$A$2369,$A746,Observed!$C$2:$C$2369,$C746)),AVERAGEIFS(Observed!AQ$2:AQ$2369,Observed!$A$2:$A$2369,$A746,Observed!$C$2:$C$2369,$C746),"")</f>
        <v/>
      </c>
      <c r="AR746" s="40" t="str">
        <f>IF(ISNUMBER(AVERAGEIFS(Observed!AR$2:AR$2369,Observed!$A$2:$A$2369,$A746,Observed!$C$2:$C$2369,$C746)),AVERAGEIFS(Observed!AR$2:AR$2369,Observed!$A$2:$A$2369,$A746,Observed!$C$2:$C$2369,$C746),"")</f>
        <v/>
      </c>
      <c r="AS746" s="3">
        <f>COUNTIFS(Observed!$A$2:$A$2369,$A746,Observed!$C$2:$C$2369,$C746)</f>
        <v>3</v>
      </c>
      <c r="AT746" s="3">
        <f t="shared" si="12"/>
        <v>1</v>
      </c>
    </row>
    <row r="747" spans="1:46" x14ac:dyDescent="0.25">
      <c r="A747" t="s">
        <v>67</v>
      </c>
      <c r="B747" t="s">
        <v>68</v>
      </c>
      <c r="C747" s="7">
        <v>42478</v>
      </c>
      <c r="D747" t="s">
        <v>101</v>
      </c>
      <c r="F747">
        <v>200</v>
      </c>
      <c r="J747" t="s">
        <v>97</v>
      </c>
      <c r="K747" t="s">
        <v>59</v>
      </c>
      <c r="L747">
        <v>11</v>
      </c>
      <c r="M747" t="s">
        <v>75</v>
      </c>
      <c r="N747" s="39">
        <f>IF(ISNUMBER(AVERAGEIFS(Observed!N$2:N$2369,Observed!$A$2:$A$2369,$A747,Observed!$C$2:$C$2369,$C747)),AVERAGEIFS(Observed!N$2:N$2369,Observed!$A$2:$A$2369,$A747,Observed!$C$2:$C$2369,$C747),"")</f>
        <v>728.06666666666661</v>
      </c>
      <c r="O747" s="40">
        <f>IF(ISNUMBER(AVERAGEIFS(Observed!O$2:O$2369,Observed!$A$2:$A$2369,$A747,Observed!$C$2:$C$2369,$C747)),AVERAGEIFS(Observed!O$2:O$2369,Observed!$A$2:$A$2369,$A747,Observed!$C$2:$C$2369,$C747),"")</f>
        <v>72.806666666666658</v>
      </c>
      <c r="P747" s="40" t="str">
        <f>IF(ISNUMBER(AVERAGEIFS(Observed!P$2:P$2369,Observed!$A$2:$A$2369,$A747,Observed!$C$2:$C$2369,$C747)),AVERAGEIFS(Observed!P$2:P$2369,Observed!$A$2:$A$2369,$A747,Observed!$C$2:$C$2369,$C747),"")</f>
        <v/>
      </c>
      <c r="Q747" s="40" t="str">
        <f>IF(ISNUMBER(AVERAGEIFS(Observed!Q$2:Q$2369,Observed!$A$2:$A$2369,$A747,Observed!$C$2:$C$2369,$C747)),AVERAGEIFS(Observed!Q$2:Q$2369,Observed!$A$2:$A$2369,$A747,Observed!$C$2:$C$2369,$C747),"")</f>
        <v/>
      </c>
      <c r="R747" s="40" t="str">
        <f>IF(ISNUMBER(AVERAGEIFS(Observed!R$2:R$2369,Observed!$A$2:$A$2369,$A747,Observed!$C$2:$C$2369,$C747)),AVERAGEIFS(Observed!R$2:R$2369,Observed!$A$2:$A$2369,$A747,Observed!$C$2:$C$2369,$C747),"")</f>
        <v/>
      </c>
      <c r="S747" s="41" t="str">
        <f>IF(ISNUMBER(AVERAGEIFS(Observed!S$2:S$2369,Observed!$A$2:$A$2369,$A747,Observed!$C$2:$C$2369,$C747)),AVERAGEIFS(Observed!S$2:S$2369,Observed!$A$2:$A$2369,$A747,Observed!$C$2:$C$2369,$C747),"")</f>
        <v/>
      </c>
      <c r="T747" s="41" t="str">
        <f>IF(ISNUMBER(AVERAGEIFS(Observed!T$2:T$2369,Observed!$A$2:$A$2369,$A747,Observed!$C$2:$C$2369,$C747)),AVERAGEIFS(Observed!T$2:T$2369,Observed!$A$2:$A$2369,$A747,Observed!$C$2:$C$2369,$C747),"")</f>
        <v/>
      </c>
      <c r="U747" s="41" t="str">
        <f>IF(ISNUMBER(AVERAGEIFS(Observed!U$2:U$2369,Observed!$A$2:$A$2369,$A747,Observed!$C$2:$C$2369,$C747)),AVERAGEIFS(Observed!U$2:U$2369,Observed!$A$2:$A$2369,$A747,Observed!$C$2:$C$2369,$C747),"")</f>
        <v/>
      </c>
      <c r="V747" s="40" t="str">
        <f>IF(ISNUMBER(AVERAGEIFS(Observed!V$2:V$2369,Observed!$A$2:$A$2369,$A747,Observed!$C$2:$C$2369,$C747)),AVERAGEIFS(Observed!V$2:V$2369,Observed!$A$2:$A$2369,$A747,Observed!$C$2:$C$2369,$C747),"")</f>
        <v/>
      </c>
      <c r="W747" s="8" t="str">
        <f>IF(ISNUMBER(AVERAGEIFS(Observed!W$2:W$2369,Observed!$A$2:$A$2369,$A747,Observed!$C$2:$C$2369,$C747)),AVERAGEIFS(Observed!W$2:W$2369,Observed!$A$2:$A$2369,$A747,Observed!$C$2:$C$2369,$C747),"")</f>
        <v/>
      </c>
      <c r="X747" s="8" t="str">
        <f>IF(ISNUMBER(AVERAGEIFS(Observed!X$2:X$2369,Observed!$A$2:$A$2369,$A747,Observed!$C$2:$C$2369,$C747)),AVERAGEIFS(Observed!X$2:X$2369,Observed!$A$2:$A$2369,$A747,Observed!$C$2:$C$2369,$C747),"")</f>
        <v/>
      </c>
      <c r="Y747" s="40" t="str">
        <f>IF(ISNUMBER(AVERAGEIFS(Observed!Y$2:Y$2369,Observed!$A$2:$A$2369,$A747,Observed!$C$2:$C$2369,$C747)),AVERAGEIFS(Observed!Y$2:Y$2369,Observed!$A$2:$A$2369,$A747,Observed!$C$2:$C$2369,$C747),"")</f>
        <v/>
      </c>
      <c r="Z747" s="40" t="str">
        <f>IF(ISNUMBER(AVERAGEIFS(Observed!Z$2:Z$2369,Observed!$A$2:$A$2369,$A747,Observed!$C$2:$C$2369,$C747)),AVERAGEIFS(Observed!Z$2:Z$2369,Observed!$A$2:$A$2369,$A747,Observed!$C$2:$C$2369,$C747),"")</f>
        <v/>
      </c>
      <c r="AA747" s="40" t="str">
        <f>IF(ISNUMBER(AVERAGEIFS(Observed!AA$2:AA$2369,Observed!$A$2:$A$2369,$A747,Observed!$C$2:$C$2369,$C747)),AVERAGEIFS(Observed!AA$2:AA$2369,Observed!$A$2:$A$2369,$A747,Observed!$C$2:$C$2369,$C747),"")</f>
        <v/>
      </c>
      <c r="AB747" s="40" t="str">
        <f>IF(ISNUMBER(AVERAGEIFS(Observed!AB$2:AB$2369,Observed!$A$2:$A$2369,$A747,Observed!$C$2:$C$2369,$C747)),AVERAGEIFS(Observed!AB$2:AB$2369,Observed!$A$2:$A$2369,$A747,Observed!$C$2:$C$2369,$C747),"")</f>
        <v/>
      </c>
      <c r="AC747" s="40" t="str">
        <f>IF(ISNUMBER(AVERAGEIFS(Observed!AC$2:AC$2369,Observed!$A$2:$A$2369,$A747,Observed!$C$2:$C$2369,$C747)),AVERAGEIFS(Observed!AC$2:AC$2369,Observed!$A$2:$A$2369,$A747,Observed!$C$2:$C$2369,$C747),"")</f>
        <v/>
      </c>
      <c r="AD747" s="40" t="str">
        <f>IF(ISNUMBER(AVERAGEIFS(Observed!AD$2:AD$2369,Observed!$A$2:$A$2369,$A747,Observed!$C$2:$C$2369,$C747)),AVERAGEIFS(Observed!AD$2:AD$2369,Observed!$A$2:$A$2369,$A747,Observed!$C$2:$C$2369,$C747),"")</f>
        <v/>
      </c>
      <c r="AE747" s="40" t="str">
        <f>IF(ISNUMBER(AVERAGEIFS(Observed!AE$2:AE$2369,Observed!$A$2:$A$2369,$A747,Observed!$C$2:$C$2369,$C747)),AVERAGEIFS(Observed!AE$2:AE$2369,Observed!$A$2:$A$2369,$A747,Observed!$C$2:$C$2369,$C747),"")</f>
        <v/>
      </c>
      <c r="AF747" s="40" t="str">
        <f>IF(ISNUMBER(AVERAGEIFS(Observed!AF$2:AF$2369,Observed!$A$2:$A$2369,$A747,Observed!$C$2:$C$2369,$C747)),AVERAGEIFS(Observed!AF$2:AF$2369,Observed!$A$2:$A$2369,$A747,Observed!$C$2:$C$2369,$C747),"")</f>
        <v/>
      </c>
      <c r="AG747" s="40" t="str">
        <f>IF(ISNUMBER(AVERAGEIFS(Observed!AG$2:AG$2369,Observed!$A$2:$A$2369,$A747,Observed!$C$2:$C$2369,$C747)),AVERAGEIFS(Observed!AG$2:AG$2369,Observed!$A$2:$A$2369,$A747,Observed!$C$2:$C$2369,$C747),"")</f>
        <v/>
      </c>
      <c r="AH747" s="41" t="str">
        <f>IF(ISNUMBER(AVERAGEIFS(Observed!AH$2:AH$2369,Observed!$A$2:$A$2369,$A747,Observed!$C$2:$C$2369,$C747)),AVERAGEIFS(Observed!AH$2:AH$2369,Observed!$A$2:$A$2369,$A747,Observed!$C$2:$C$2369,$C747),"")</f>
        <v/>
      </c>
      <c r="AI747" s="41" t="str">
        <f>IF(ISNUMBER(AVERAGEIFS(Observed!AI$2:AI$2369,Observed!$A$2:$A$2369,$A747,Observed!$C$2:$C$2369,$C747)),AVERAGEIFS(Observed!AI$2:AI$2369,Observed!$A$2:$A$2369,$A747,Observed!$C$2:$C$2369,$C747),"")</f>
        <v/>
      </c>
      <c r="AJ747" s="41" t="str">
        <f>IF(ISNUMBER(AVERAGEIFS(Observed!AJ$2:AJ$2369,Observed!$A$2:$A$2369,$A747,Observed!$C$2:$C$2369,$C747)),AVERAGEIFS(Observed!AJ$2:AJ$2369,Observed!$A$2:$A$2369,$A747,Observed!$C$2:$C$2369,$C747),"")</f>
        <v/>
      </c>
      <c r="AK747" s="40" t="str">
        <f>IF(ISNUMBER(AVERAGEIFS(Observed!AK$2:AK$2369,Observed!$A$2:$A$2369,$A747,Observed!$C$2:$C$2369,$C747)),AVERAGEIFS(Observed!AK$2:AK$2369,Observed!$A$2:$A$2369,$A747,Observed!$C$2:$C$2369,$C747),"")</f>
        <v/>
      </c>
      <c r="AL747" s="41" t="str">
        <f>IF(ISNUMBER(AVERAGEIFS(Observed!AL$2:AL$2369,Observed!$A$2:$A$2369,$A747,Observed!$C$2:$C$2369,$C747)),AVERAGEIFS(Observed!AL$2:AL$2369,Observed!$A$2:$A$2369,$A747,Observed!$C$2:$C$2369,$C747),"")</f>
        <v/>
      </c>
      <c r="AM747" s="40" t="str">
        <f>IF(ISNUMBER(AVERAGEIFS(Observed!AM$2:AM$2369,Observed!$A$2:$A$2369,$A747,Observed!$C$2:$C$2369,$C747)),AVERAGEIFS(Observed!AM$2:AM$2369,Observed!$A$2:$A$2369,$A747,Observed!$C$2:$C$2369,$C747),"")</f>
        <v/>
      </c>
      <c r="AN747" s="40" t="str">
        <f>IF(ISNUMBER(AVERAGEIFS(Observed!AN$2:AN$2369,Observed!$A$2:$A$2369,$A747,Observed!$C$2:$C$2369,$C747)),AVERAGEIFS(Observed!AN$2:AN$2369,Observed!$A$2:$A$2369,$A747,Observed!$C$2:$C$2369,$C747),"")</f>
        <v/>
      </c>
      <c r="AO747" s="40" t="str">
        <f>IF(ISNUMBER(AVERAGEIFS(Observed!AO$2:AO$2369,Observed!$A$2:$A$2369,$A747,Observed!$C$2:$C$2369,$C747)),AVERAGEIFS(Observed!AO$2:AO$2369,Observed!$A$2:$A$2369,$A747,Observed!$C$2:$C$2369,$C747),"")</f>
        <v/>
      </c>
      <c r="AP747" s="41" t="str">
        <f>IF(ISNUMBER(AVERAGEIFS(Observed!AP$2:AP$2369,Observed!$A$2:$A$2369,$A747,Observed!$C$2:$C$2369,$C747)),AVERAGEIFS(Observed!AP$2:AP$2369,Observed!$A$2:$A$2369,$A747,Observed!$C$2:$C$2369,$C747),"")</f>
        <v/>
      </c>
      <c r="AQ747" s="40" t="str">
        <f>IF(ISNUMBER(AVERAGEIFS(Observed!AQ$2:AQ$2369,Observed!$A$2:$A$2369,$A747,Observed!$C$2:$C$2369,$C747)),AVERAGEIFS(Observed!AQ$2:AQ$2369,Observed!$A$2:$A$2369,$A747,Observed!$C$2:$C$2369,$C747),"")</f>
        <v/>
      </c>
      <c r="AR747" s="40" t="str">
        <f>IF(ISNUMBER(AVERAGEIFS(Observed!AR$2:AR$2369,Observed!$A$2:$A$2369,$A747,Observed!$C$2:$C$2369,$C747)),AVERAGEIFS(Observed!AR$2:AR$2369,Observed!$A$2:$A$2369,$A747,Observed!$C$2:$C$2369,$C747),"")</f>
        <v/>
      </c>
      <c r="AS747" s="3">
        <f>COUNTIFS(Observed!$A$2:$A$2369,$A747,Observed!$C$2:$C$2369,$C747)</f>
        <v>3</v>
      </c>
      <c r="AT747" s="3">
        <f t="shared" si="12"/>
        <v>1</v>
      </c>
    </row>
    <row r="748" spans="1:46" x14ac:dyDescent="0.25">
      <c r="A748" t="s">
        <v>73</v>
      </c>
      <c r="B748" t="s">
        <v>68</v>
      </c>
      <c r="C748" s="7">
        <v>42478</v>
      </c>
      <c r="D748" t="s">
        <v>101</v>
      </c>
      <c r="F748">
        <v>350</v>
      </c>
      <c r="J748" t="s">
        <v>97</v>
      </c>
      <c r="K748" t="s">
        <v>59</v>
      </c>
      <c r="L748">
        <v>11</v>
      </c>
      <c r="M748" t="s">
        <v>75</v>
      </c>
      <c r="N748" s="39">
        <f>IF(ISNUMBER(AVERAGEIFS(Observed!N$2:N$2369,Observed!$A$2:$A$2369,$A748,Observed!$C$2:$C$2369,$C748)),AVERAGEIFS(Observed!N$2:N$2369,Observed!$A$2:$A$2369,$A748,Observed!$C$2:$C$2369,$C748),"")</f>
        <v>905.80000000000007</v>
      </c>
      <c r="O748" s="40">
        <f>IF(ISNUMBER(AVERAGEIFS(Observed!O$2:O$2369,Observed!$A$2:$A$2369,$A748,Observed!$C$2:$C$2369,$C748)),AVERAGEIFS(Observed!O$2:O$2369,Observed!$A$2:$A$2369,$A748,Observed!$C$2:$C$2369,$C748),"")</f>
        <v>90.58</v>
      </c>
      <c r="P748" s="40" t="str">
        <f>IF(ISNUMBER(AVERAGEIFS(Observed!P$2:P$2369,Observed!$A$2:$A$2369,$A748,Observed!$C$2:$C$2369,$C748)),AVERAGEIFS(Observed!P$2:P$2369,Observed!$A$2:$A$2369,$A748,Observed!$C$2:$C$2369,$C748),"")</f>
        <v/>
      </c>
      <c r="Q748" s="40" t="str">
        <f>IF(ISNUMBER(AVERAGEIFS(Observed!Q$2:Q$2369,Observed!$A$2:$A$2369,$A748,Observed!$C$2:$C$2369,$C748)),AVERAGEIFS(Observed!Q$2:Q$2369,Observed!$A$2:$A$2369,$A748,Observed!$C$2:$C$2369,$C748),"")</f>
        <v/>
      </c>
      <c r="R748" s="40" t="str">
        <f>IF(ISNUMBER(AVERAGEIFS(Observed!R$2:R$2369,Observed!$A$2:$A$2369,$A748,Observed!$C$2:$C$2369,$C748)),AVERAGEIFS(Observed!R$2:R$2369,Observed!$A$2:$A$2369,$A748,Observed!$C$2:$C$2369,$C748),"")</f>
        <v/>
      </c>
      <c r="S748" s="41" t="str">
        <f>IF(ISNUMBER(AVERAGEIFS(Observed!S$2:S$2369,Observed!$A$2:$A$2369,$A748,Observed!$C$2:$C$2369,$C748)),AVERAGEIFS(Observed!S$2:S$2369,Observed!$A$2:$A$2369,$A748,Observed!$C$2:$C$2369,$C748),"")</f>
        <v/>
      </c>
      <c r="T748" s="41" t="str">
        <f>IF(ISNUMBER(AVERAGEIFS(Observed!T$2:T$2369,Observed!$A$2:$A$2369,$A748,Observed!$C$2:$C$2369,$C748)),AVERAGEIFS(Observed!T$2:T$2369,Observed!$A$2:$A$2369,$A748,Observed!$C$2:$C$2369,$C748),"")</f>
        <v/>
      </c>
      <c r="U748" s="41" t="str">
        <f>IF(ISNUMBER(AVERAGEIFS(Observed!U$2:U$2369,Observed!$A$2:$A$2369,$A748,Observed!$C$2:$C$2369,$C748)),AVERAGEIFS(Observed!U$2:U$2369,Observed!$A$2:$A$2369,$A748,Observed!$C$2:$C$2369,$C748),"")</f>
        <v/>
      </c>
      <c r="V748" s="40" t="str">
        <f>IF(ISNUMBER(AVERAGEIFS(Observed!V$2:V$2369,Observed!$A$2:$A$2369,$A748,Observed!$C$2:$C$2369,$C748)),AVERAGEIFS(Observed!V$2:V$2369,Observed!$A$2:$A$2369,$A748,Observed!$C$2:$C$2369,$C748),"")</f>
        <v/>
      </c>
      <c r="W748" s="8" t="str">
        <f>IF(ISNUMBER(AVERAGEIFS(Observed!W$2:W$2369,Observed!$A$2:$A$2369,$A748,Observed!$C$2:$C$2369,$C748)),AVERAGEIFS(Observed!W$2:W$2369,Observed!$A$2:$A$2369,$A748,Observed!$C$2:$C$2369,$C748),"")</f>
        <v/>
      </c>
      <c r="X748" s="8" t="str">
        <f>IF(ISNUMBER(AVERAGEIFS(Observed!X$2:X$2369,Observed!$A$2:$A$2369,$A748,Observed!$C$2:$C$2369,$C748)),AVERAGEIFS(Observed!X$2:X$2369,Observed!$A$2:$A$2369,$A748,Observed!$C$2:$C$2369,$C748),"")</f>
        <v/>
      </c>
      <c r="Y748" s="40" t="str">
        <f>IF(ISNUMBER(AVERAGEIFS(Observed!Y$2:Y$2369,Observed!$A$2:$A$2369,$A748,Observed!$C$2:$C$2369,$C748)),AVERAGEIFS(Observed!Y$2:Y$2369,Observed!$A$2:$A$2369,$A748,Observed!$C$2:$C$2369,$C748),"")</f>
        <v/>
      </c>
      <c r="Z748" s="40" t="str">
        <f>IF(ISNUMBER(AVERAGEIFS(Observed!Z$2:Z$2369,Observed!$A$2:$A$2369,$A748,Observed!$C$2:$C$2369,$C748)),AVERAGEIFS(Observed!Z$2:Z$2369,Observed!$A$2:$A$2369,$A748,Observed!$C$2:$C$2369,$C748),"")</f>
        <v/>
      </c>
      <c r="AA748" s="40" t="str">
        <f>IF(ISNUMBER(AVERAGEIFS(Observed!AA$2:AA$2369,Observed!$A$2:$A$2369,$A748,Observed!$C$2:$C$2369,$C748)),AVERAGEIFS(Observed!AA$2:AA$2369,Observed!$A$2:$A$2369,$A748,Observed!$C$2:$C$2369,$C748),"")</f>
        <v/>
      </c>
      <c r="AB748" s="40" t="str">
        <f>IF(ISNUMBER(AVERAGEIFS(Observed!AB$2:AB$2369,Observed!$A$2:$A$2369,$A748,Observed!$C$2:$C$2369,$C748)),AVERAGEIFS(Observed!AB$2:AB$2369,Observed!$A$2:$A$2369,$A748,Observed!$C$2:$C$2369,$C748),"")</f>
        <v/>
      </c>
      <c r="AC748" s="40" t="str">
        <f>IF(ISNUMBER(AVERAGEIFS(Observed!AC$2:AC$2369,Observed!$A$2:$A$2369,$A748,Observed!$C$2:$C$2369,$C748)),AVERAGEIFS(Observed!AC$2:AC$2369,Observed!$A$2:$A$2369,$A748,Observed!$C$2:$C$2369,$C748),"")</f>
        <v/>
      </c>
      <c r="AD748" s="40" t="str">
        <f>IF(ISNUMBER(AVERAGEIFS(Observed!AD$2:AD$2369,Observed!$A$2:$A$2369,$A748,Observed!$C$2:$C$2369,$C748)),AVERAGEIFS(Observed!AD$2:AD$2369,Observed!$A$2:$A$2369,$A748,Observed!$C$2:$C$2369,$C748),"")</f>
        <v/>
      </c>
      <c r="AE748" s="40" t="str">
        <f>IF(ISNUMBER(AVERAGEIFS(Observed!AE$2:AE$2369,Observed!$A$2:$A$2369,$A748,Observed!$C$2:$C$2369,$C748)),AVERAGEIFS(Observed!AE$2:AE$2369,Observed!$A$2:$A$2369,$A748,Observed!$C$2:$C$2369,$C748),"")</f>
        <v/>
      </c>
      <c r="AF748" s="40" t="str">
        <f>IF(ISNUMBER(AVERAGEIFS(Observed!AF$2:AF$2369,Observed!$A$2:$A$2369,$A748,Observed!$C$2:$C$2369,$C748)),AVERAGEIFS(Observed!AF$2:AF$2369,Observed!$A$2:$A$2369,$A748,Observed!$C$2:$C$2369,$C748),"")</f>
        <v/>
      </c>
      <c r="AG748" s="40" t="str">
        <f>IF(ISNUMBER(AVERAGEIFS(Observed!AG$2:AG$2369,Observed!$A$2:$A$2369,$A748,Observed!$C$2:$C$2369,$C748)),AVERAGEIFS(Observed!AG$2:AG$2369,Observed!$A$2:$A$2369,$A748,Observed!$C$2:$C$2369,$C748),"")</f>
        <v/>
      </c>
      <c r="AH748" s="41" t="str">
        <f>IF(ISNUMBER(AVERAGEIFS(Observed!AH$2:AH$2369,Observed!$A$2:$A$2369,$A748,Observed!$C$2:$C$2369,$C748)),AVERAGEIFS(Observed!AH$2:AH$2369,Observed!$A$2:$A$2369,$A748,Observed!$C$2:$C$2369,$C748),"")</f>
        <v/>
      </c>
      <c r="AI748" s="41" t="str">
        <f>IF(ISNUMBER(AVERAGEIFS(Observed!AI$2:AI$2369,Observed!$A$2:$A$2369,$A748,Observed!$C$2:$C$2369,$C748)),AVERAGEIFS(Observed!AI$2:AI$2369,Observed!$A$2:$A$2369,$A748,Observed!$C$2:$C$2369,$C748),"")</f>
        <v/>
      </c>
      <c r="AJ748" s="41" t="str">
        <f>IF(ISNUMBER(AVERAGEIFS(Observed!AJ$2:AJ$2369,Observed!$A$2:$A$2369,$A748,Observed!$C$2:$C$2369,$C748)),AVERAGEIFS(Observed!AJ$2:AJ$2369,Observed!$A$2:$A$2369,$A748,Observed!$C$2:$C$2369,$C748),"")</f>
        <v/>
      </c>
      <c r="AK748" s="40" t="str">
        <f>IF(ISNUMBER(AVERAGEIFS(Observed!AK$2:AK$2369,Observed!$A$2:$A$2369,$A748,Observed!$C$2:$C$2369,$C748)),AVERAGEIFS(Observed!AK$2:AK$2369,Observed!$A$2:$A$2369,$A748,Observed!$C$2:$C$2369,$C748),"")</f>
        <v/>
      </c>
      <c r="AL748" s="41" t="str">
        <f>IF(ISNUMBER(AVERAGEIFS(Observed!AL$2:AL$2369,Observed!$A$2:$A$2369,$A748,Observed!$C$2:$C$2369,$C748)),AVERAGEIFS(Observed!AL$2:AL$2369,Observed!$A$2:$A$2369,$A748,Observed!$C$2:$C$2369,$C748),"")</f>
        <v/>
      </c>
      <c r="AM748" s="40" t="str">
        <f>IF(ISNUMBER(AVERAGEIFS(Observed!AM$2:AM$2369,Observed!$A$2:$A$2369,$A748,Observed!$C$2:$C$2369,$C748)),AVERAGEIFS(Observed!AM$2:AM$2369,Observed!$A$2:$A$2369,$A748,Observed!$C$2:$C$2369,$C748),"")</f>
        <v/>
      </c>
      <c r="AN748" s="40" t="str">
        <f>IF(ISNUMBER(AVERAGEIFS(Observed!AN$2:AN$2369,Observed!$A$2:$A$2369,$A748,Observed!$C$2:$C$2369,$C748)),AVERAGEIFS(Observed!AN$2:AN$2369,Observed!$A$2:$A$2369,$A748,Observed!$C$2:$C$2369,$C748),"")</f>
        <v/>
      </c>
      <c r="AO748" s="40" t="str">
        <f>IF(ISNUMBER(AVERAGEIFS(Observed!AO$2:AO$2369,Observed!$A$2:$A$2369,$A748,Observed!$C$2:$C$2369,$C748)),AVERAGEIFS(Observed!AO$2:AO$2369,Observed!$A$2:$A$2369,$A748,Observed!$C$2:$C$2369,$C748),"")</f>
        <v/>
      </c>
      <c r="AP748" s="41" t="str">
        <f>IF(ISNUMBER(AVERAGEIFS(Observed!AP$2:AP$2369,Observed!$A$2:$A$2369,$A748,Observed!$C$2:$C$2369,$C748)),AVERAGEIFS(Observed!AP$2:AP$2369,Observed!$A$2:$A$2369,$A748,Observed!$C$2:$C$2369,$C748),"")</f>
        <v/>
      </c>
      <c r="AQ748" s="40" t="str">
        <f>IF(ISNUMBER(AVERAGEIFS(Observed!AQ$2:AQ$2369,Observed!$A$2:$A$2369,$A748,Observed!$C$2:$C$2369,$C748)),AVERAGEIFS(Observed!AQ$2:AQ$2369,Observed!$A$2:$A$2369,$A748,Observed!$C$2:$C$2369,$C748),"")</f>
        <v/>
      </c>
      <c r="AR748" s="40" t="str">
        <f>IF(ISNUMBER(AVERAGEIFS(Observed!AR$2:AR$2369,Observed!$A$2:$A$2369,$A748,Observed!$C$2:$C$2369,$C748)),AVERAGEIFS(Observed!AR$2:AR$2369,Observed!$A$2:$A$2369,$A748,Observed!$C$2:$C$2369,$C748),"")</f>
        <v/>
      </c>
      <c r="AS748" s="3">
        <f>COUNTIFS(Observed!$A$2:$A$2369,$A748,Observed!$C$2:$C$2369,$C748)</f>
        <v>3</v>
      </c>
      <c r="AT748" s="3">
        <f t="shared" si="12"/>
        <v>1</v>
      </c>
    </row>
    <row r="749" spans="1:46" x14ac:dyDescent="0.25">
      <c r="A749" t="s">
        <v>72</v>
      </c>
      <c r="B749" t="s">
        <v>68</v>
      </c>
      <c r="C749" s="7">
        <v>42478</v>
      </c>
      <c r="D749" t="s">
        <v>101</v>
      </c>
      <c r="F749">
        <v>500</v>
      </c>
      <c r="J749" t="s">
        <v>97</v>
      </c>
      <c r="K749" t="s">
        <v>59</v>
      </c>
      <c r="L749">
        <v>11</v>
      </c>
      <c r="M749" t="s">
        <v>75</v>
      </c>
      <c r="N749" s="39">
        <f>IF(ISNUMBER(AVERAGEIFS(Observed!N$2:N$2369,Observed!$A$2:$A$2369,$A749,Observed!$C$2:$C$2369,$C749)),AVERAGEIFS(Observed!N$2:N$2369,Observed!$A$2:$A$2369,$A749,Observed!$C$2:$C$2369,$C749),"")</f>
        <v>768.19999999999993</v>
      </c>
      <c r="O749" s="40">
        <f>IF(ISNUMBER(AVERAGEIFS(Observed!O$2:O$2369,Observed!$A$2:$A$2369,$A749,Observed!$C$2:$C$2369,$C749)),AVERAGEIFS(Observed!O$2:O$2369,Observed!$A$2:$A$2369,$A749,Observed!$C$2:$C$2369,$C749),"")</f>
        <v>76.820000000000007</v>
      </c>
      <c r="P749" s="40" t="str">
        <f>IF(ISNUMBER(AVERAGEIFS(Observed!P$2:P$2369,Observed!$A$2:$A$2369,$A749,Observed!$C$2:$C$2369,$C749)),AVERAGEIFS(Observed!P$2:P$2369,Observed!$A$2:$A$2369,$A749,Observed!$C$2:$C$2369,$C749),"")</f>
        <v/>
      </c>
      <c r="Q749" s="40" t="str">
        <f>IF(ISNUMBER(AVERAGEIFS(Observed!Q$2:Q$2369,Observed!$A$2:$A$2369,$A749,Observed!$C$2:$C$2369,$C749)),AVERAGEIFS(Observed!Q$2:Q$2369,Observed!$A$2:$A$2369,$A749,Observed!$C$2:$C$2369,$C749),"")</f>
        <v/>
      </c>
      <c r="R749" s="40" t="str">
        <f>IF(ISNUMBER(AVERAGEIFS(Observed!R$2:R$2369,Observed!$A$2:$A$2369,$A749,Observed!$C$2:$C$2369,$C749)),AVERAGEIFS(Observed!R$2:R$2369,Observed!$A$2:$A$2369,$A749,Observed!$C$2:$C$2369,$C749),"")</f>
        <v/>
      </c>
      <c r="S749" s="41" t="str">
        <f>IF(ISNUMBER(AVERAGEIFS(Observed!S$2:S$2369,Observed!$A$2:$A$2369,$A749,Observed!$C$2:$C$2369,$C749)),AVERAGEIFS(Observed!S$2:S$2369,Observed!$A$2:$A$2369,$A749,Observed!$C$2:$C$2369,$C749),"")</f>
        <v/>
      </c>
      <c r="T749" s="41" t="str">
        <f>IF(ISNUMBER(AVERAGEIFS(Observed!T$2:T$2369,Observed!$A$2:$A$2369,$A749,Observed!$C$2:$C$2369,$C749)),AVERAGEIFS(Observed!T$2:T$2369,Observed!$A$2:$A$2369,$A749,Observed!$C$2:$C$2369,$C749),"")</f>
        <v/>
      </c>
      <c r="U749" s="41" t="str">
        <f>IF(ISNUMBER(AVERAGEIFS(Observed!U$2:U$2369,Observed!$A$2:$A$2369,$A749,Observed!$C$2:$C$2369,$C749)),AVERAGEIFS(Observed!U$2:U$2369,Observed!$A$2:$A$2369,$A749,Observed!$C$2:$C$2369,$C749),"")</f>
        <v/>
      </c>
      <c r="V749" s="40" t="str">
        <f>IF(ISNUMBER(AVERAGEIFS(Observed!V$2:V$2369,Observed!$A$2:$A$2369,$A749,Observed!$C$2:$C$2369,$C749)),AVERAGEIFS(Observed!V$2:V$2369,Observed!$A$2:$A$2369,$A749,Observed!$C$2:$C$2369,$C749),"")</f>
        <v/>
      </c>
      <c r="W749" s="8" t="str">
        <f>IF(ISNUMBER(AVERAGEIFS(Observed!W$2:W$2369,Observed!$A$2:$A$2369,$A749,Observed!$C$2:$C$2369,$C749)),AVERAGEIFS(Observed!W$2:W$2369,Observed!$A$2:$A$2369,$A749,Observed!$C$2:$C$2369,$C749),"")</f>
        <v/>
      </c>
      <c r="X749" s="8" t="str">
        <f>IF(ISNUMBER(AVERAGEIFS(Observed!X$2:X$2369,Observed!$A$2:$A$2369,$A749,Observed!$C$2:$C$2369,$C749)),AVERAGEIFS(Observed!X$2:X$2369,Observed!$A$2:$A$2369,$A749,Observed!$C$2:$C$2369,$C749),"")</f>
        <v/>
      </c>
      <c r="Y749" s="40" t="str">
        <f>IF(ISNUMBER(AVERAGEIFS(Observed!Y$2:Y$2369,Observed!$A$2:$A$2369,$A749,Observed!$C$2:$C$2369,$C749)),AVERAGEIFS(Observed!Y$2:Y$2369,Observed!$A$2:$A$2369,$A749,Observed!$C$2:$C$2369,$C749),"")</f>
        <v/>
      </c>
      <c r="Z749" s="40" t="str">
        <f>IF(ISNUMBER(AVERAGEIFS(Observed!Z$2:Z$2369,Observed!$A$2:$A$2369,$A749,Observed!$C$2:$C$2369,$C749)),AVERAGEIFS(Observed!Z$2:Z$2369,Observed!$A$2:$A$2369,$A749,Observed!$C$2:$C$2369,$C749),"")</f>
        <v/>
      </c>
      <c r="AA749" s="40" t="str">
        <f>IF(ISNUMBER(AVERAGEIFS(Observed!AA$2:AA$2369,Observed!$A$2:$A$2369,$A749,Observed!$C$2:$C$2369,$C749)),AVERAGEIFS(Observed!AA$2:AA$2369,Observed!$A$2:$A$2369,$A749,Observed!$C$2:$C$2369,$C749),"")</f>
        <v/>
      </c>
      <c r="AB749" s="40" t="str">
        <f>IF(ISNUMBER(AVERAGEIFS(Observed!AB$2:AB$2369,Observed!$A$2:$A$2369,$A749,Observed!$C$2:$C$2369,$C749)),AVERAGEIFS(Observed!AB$2:AB$2369,Observed!$A$2:$A$2369,$A749,Observed!$C$2:$C$2369,$C749),"")</f>
        <v/>
      </c>
      <c r="AC749" s="40" t="str">
        <f>IF(ISNUMBER(AVERAGEIFS(Observed!AC$2:AC$2369,Observed!$A$2:$A$2369,$A749,Observed!$C$2:$C$2369,$C749)),AVERAGEIFS(Observed!AC$2:AC$2369,Observed!$A$2:$A$2369,$A749,Observed!$C$2:$C$2369,$C749),"")</f>
        <v/>
      </c>
      <c r="AD749" s="40" t="str">
        <f>IF(ISNUMBER(AVERAGEIFS(Observed!AD$2:AD$2369,Observed!$A$2:$A$2369,$A749,Observed!$C$2:$C$2369,$C749)),AVERAGEIFS(Observed!AD$2:AD$2369,Observed!$A$2:$A$2369,$A749,Observed!$C$2:$C$2369,$C749),"")</f>
        <v/>
      </c>
      <c r="AE749" s="40" t="str">
        <f>IF(ISNUMBER(AVERAGEIFS(Observed!AE$2:AE$2369,Observed!$A$2:$A$2369,$A749,Observed!$C$2:$C$2369,$C749)),AVERAGEIFS(Observed!AE$2:AE$2369,Observed!$A$2:$A$2369,$A749,Observed!$C$2:$C$2369,$C749),"")</f>
        <v/>
      </c>
      <c r="AF749" s="40" t="str">
        <f>IF(ISNUMBER(AVERAGEIFS(Observed!AF$2:AF$2369,Observed!$A$2:$A$2369,$A749,Observed!$C$2:$C$2369,$C749)),AVERAGEIFS(Observed!AF$2:AF$2369,Observed!$A$2:$A$2369,$A749,Observed!$C$2:$C$2369,$C749),"")</f>
        <v/>
      </c>
      <c r="AG749" s="40" t="str">
        <f>IF(ISNUMBER(AVERAGEIFS(Observed!AG$2:AG$2369,Observed!$A$2:$A$2369,$A749,Observed!$C$2:$C$2369,$C749)),AVERAGEIFS(Observed!AG$2:AG$2369,Observed!$A$2:$A$2369,$A749,Observed!$C$2:$C$2369,$C749),"")</f>
        <v/>
      </c>
      <c r="AH749" s="41" t="str">
        <f>IF(ISNUMBER(AVERAGEIFS(Observed!AH$2:AH$2369,Observed!$A$2:$A$2369,$A749,Observed!$C$2:$C$2369,$C749)),AVERAGEIFS(Observed!AH$2:AH$2369,Observed!$A$2:$A$2369,$A749,Observed!$C$2:$C$2369,$C749),"")</f>
        <v/>
      </c>
      <c r="AI749" s="41" t="str">
        <f>IF(ISNUMBER(AVERAGEIFS(Observed!AI$2:AI$2369,Observed!$A$2:$A$2369,$A749,Observed!$C$2:$C$2369,$C749)),AVERAGEIFS(Observed!AI$2:AI$2369,Observed!$A$2:$A$2369,$A749,Observed!$C$2:$C$2369,$C749),"")</f>
        <v/>
      </c>
      <c r="AJ749" s="41" t="str">
        <f>IF(ISNUMBER(AVERAGEIFS(Observed!AJ$2:AJ$2369,Observed!$A$2:$A$2369,$A749,Observed!$C$2:$C$2369,$C749)),AVERAGEIFS(Observed!AJ$2:AJ$2369,Observed!$A$2:$A$2369,$A749,Observed!$C$2:$C$2369,$C749),"")</f>
        <v/>
      </c>
      <c r="AK749" s="40" t="str">
        <f>IF(ISNUMBER(AVERAGEIFS(Observed!AK$2:AK$2369,Observed!$A$2:$A$2369,$A749,Observed!$C$2:$C$2369,$C749)),AVERAGEIFS(Observed!AK$2:AK$2369,Observed!$A$2:$A$2369,$A749,Observed!$C$2:$C$2369,$C749),"")</f>
        <v/>
      </c>
      <c r="AL749" s="41" t="str">
        <f>IF(ISNUMBER(AVERAGEIFS(Observed!AL$2:AL$2369,Observed!$A$2:$A$2369,$A749,Observed!$C$2:$C$2369,$C749)),AVERAGEIFS(Observed!AL$2:AL$2369,Observed!$A$2:$A$2369,$A749,Observed!$C$2:$C$2369,$C749),"")</f>
        <v/>
      </c>
      <c r="AM749" s="40" t="str">
        <f>IF(ISNUMBER(AVERAGEIFS(Observed!AM$2:AM$2369,Observed!$A$2:$A$2369,$A749,Observed!$C$2:$C$2369,$C749)),AVERAGEIFS(Observed!AM$2:AM$2369,Observed!$A$2:$A$2369,$A749,Observed!$C$2:$C$2369,$C749),"")</f>
        <v/>
      </c>
      <c r="AN749" s="40" t="str">
        <f>IF(ISNUMBER(AVERAGEIFS(Observed!AN$2:AN$2369,Observed!$A$2:$A$2369,$A749,Observed!$C$2:$C$2369,$C749)),AVERAGEIFS(Observed!AN$2:AN$2369,Observed!$A$2:$A$2369,$A749,Observed!$C$2:$C$2369,$C749),"")</f>
        <v/>
      </c>
      <c r="AO749" s="40" t="str">
        <f>IF(ISNUMBER(AVERAGEIFS(Observed!AO$2:AO$2369,Observed!$A$2:$A$2369,$A749,Observed!$C$2:$C$2369,$C749)),AVERAGEIFS(Observed!AO$2:AO$2369,Observed!$A$2:$A$2369,$A749,Observed!$C$2:$C$2369,$C749),"")</f>
        <v/>
      </c>
      <c r="AP749" s="41" t="str">
        <f>IF(ISNUMBER(AVERAGEIFS(Observed!AP$2:AP$2369,Observed!$A$2:$A$2369,$A749,Observed!$C$2:$C$2369,$C749)),AVERAGEIFS(Observed!AP$2:AP$2369,Observed!$A$2:$A$2369,$A749,Observed!$C$2:$C$2369,$C749),"")</f>
        <v/>
      </c>
      <c r="AQ749" s="40" t="str">
        <f>IF(ISNUMBER(AVERAGEIFS(Observed!AQ$2:AQ$2369,Observed!$A$2:$A$2369,$A749,Observed!$C$2:$C$2369,$C749)),AVERAGEIFS(Observed!AQ$2:AQ$2369,Observed!$A$2:$A$2369,$A749,Observed!$C$2:$C$2369,$C749),"")</f>
        <v/>
      </c>
      <c r="AR749" s="40" t="str">
        <f>IF(ISNUMBER(AVERAGEIFS(Observed!AR$2:AR$2369,Observed!$A$2:$A$2369,$A749,Observed!$C$2:$C$2369,$C749)),AVERAGEIFS(Observed!AR$2:AR$2369,Observed!$A$2:$A$2369,$A749,Observed!$C$2:$C$2369,$C749),"")</f>
        <v/>
      </c>
      <c r="AS749" s="3">
        <f>COUNTIFS(Observed!$A$2:$A$2369,$A749,Observed!$C$2:$C$2369,$C749)</f>
        <v>3</v>
      </c>
      <c r="AT749" s="3">
        <f t="shared" si="12"/>
        <v>1</v>
      </c>
    </row>
    <row r="750" spans="1:46" x14ac:dyDescent="0.25">
      <c r="A750" t="s">
        <v>69</v>
      </c>
      <c r="B750" t="s">
        <v>68</v>
      </c>
      <c r="C750" s="7">
        <v>42487</v>
      </c>
      <c r="D750" t="s">
        <v>101</v>
      </c>
      <c r="F750">
        <v>0</v>
      </c>
      <c r="J750" t="s">
        <v>97</v>
      </c>
      <c r="K750" t="s">
        <v>59</v>
      </c>
      <c r="L750">
        <v>11</v>
      </c>
      <c r="M750" t="s">
        <v>76</v>
      </c>
      <c r="N750" s="39">
        <f>IF(ISNUMBER(AVERAGEIFS(Observed!N$2:N$2369,Observed!$A$2:$A$2369,$A750,Observed!$C$2:$C$2369,$C750)),AVERAGEIFS(Observed!N$2:N$2369,Observed!$A$2:$A$2369,$A750,Observed!$C$2:$C$2369,$C750),"")</f>
        <v>716.59999999999991</v>
      </c>
      <c r="O750" s="40">
        <f>IF(ISNUMBER(AVERAGEIFS(Observed!O$2:O$2369,Observed!$A$2:$A$2369,$A750,Observed!$C$2:$C$2369,$C750)),AVERAGEIFS(Observed!O$2:O$2369,Observed!$A$2:$A$2369,$A750,Observed!$C$2:$C$2369,$C750),"")</f>
        <v>71.66</v>
      </c>
      <c r="P750" s="40" t="str">
        <f>IF(ISNUMBER(AVERAGEIFS(Observed!P$2:P$2369,Observed!$A$2:$A$2369,$A750,Observed!$C$2:$C$2369,$C750)),AVERAGEIFS(Observed!P$2:P$2369,Observed!$A$2:$A$2369,$A750,Observed!$C$2:$C$2369,$C750),"")</f>
        <v/>
      </c>
      <c r="Q750" s="40" t="str">
        <f>IF(ISNUMBER(AVERAGEIFS(Observed!Q$2:Q$2369,Observed!$A$2:$A$2369,$A750,Observed!$C$2:$C$2369,$C750)),AVERAGEIFS(Observed!Q$2:Q$2369,Observed!$A$2:$A$2369,$A750,Observed!$C$2:$C$2369,$C750),"")</f>
        <v/>
      </c>
      <c r="R750" s="40" t="str">
        <f>IF(ISNUMBER(AVERAGEIFS(Observed!R$2:R$2369,Observed!$A$2:$A$2369,$A750,Observed!$C$2:$C$2369,$C750)),AVERAGEIFS(Observed!R$2:R$2369,Observed!$A$2:$A$2369,$A750,Observed!$C$2:$C$2369,$C750),"")</f>
        <v/>
      </c>
      <c r="S750" s="41" t="str">
        <f>IF(ISNUMBER(AVERAGEIFS(Observed!S$2:S$2369,Observed!$A$2:$A$2369,$A750,Observed!$C$2:$C$2369,$C750)),AVERAGEIFS(Observed!S$2:S$2369,Observed!$A$2:$A$2369,$A750,Observed!$C$2:$C$2369,$C750),"")</f>
        <v/>
      </c>
      <c r="T750" s="41" t="str">
        <f>IF(ISNUMBER(AVERAGEIFS(Observed!T$2:T$2369,Observed!$A$2:$A$2369,$A750,Observed!$C$2:$C$2369,$C750)),AVERAGEIFS(Observed!T$2:T$2369,Observed!$A$2:$A$2369,$A750,Observed!$C$2:$C$2369,$C750),"")</f>
        <v/>
      </c>
      <c r="U750" s="41" t="str">
        <f>IF(ISNUMBER(AVERAGEIFS(Observed!U$2:U$2369,Observed!$A$2:$A$2369,$A750,Observed!$C$2:$C$2369,$C750)),AVERAGEIFS(Observed!U$2:U$2369,Observed!$A$2:$A$2369,$A750,Observed!$C$2:$C$2369,$C750),"")</f>
        <v/>
      </c>
      <c r="V750" s="40" t="str">
        <f>IF(ISNUMBER(AVERAGEIFS(Observed!V$2:V$2369,Observed!$A$2:$A$2369,$A750,Observed!$C$2:$C$2369,$C750)),AVERAGEIFS(Observed!V$2:V$2369,Observed!$A$2:$A$2369,$A750,Observed!$C$2:$C$2369,$C750),"")</f>
        <v/>
      </c>
      <c r="W750" s="8" t="str">
        <f>IF(ISNUMBER(AVERAGEIFS(Observed!W$2:W$2369,Observed!$A$2:$A$2369,$A750,Observed!$C$2:$C$2369,$C750)),AVERAGEIFS(Observed!W$2:W$2369,Observed!$A$2:$A$2369,$A750,Observed!$C$2:$C$2369,$C750),"")</f>
        <v/>
      </c>
      <c r="X750" s="8" t="str">
        <f>IF(ISNUMBER(AVERAGEIFS(Observed!X$2:X$2369,Observed!$A$2:$A$2369,$A750,Observed!$C$2:$C$2369,$C750)),AVERAGEIFS(Observed!X$2:X$2369,Observed!$A$2:$A$2369,$A750,Observed!$C$2:$C$2369,$C750),"")</f>
        <v/>
      </c>
      <c r="Y750" s="40" t="str">
        <f>IF(ISNUMBER(AVERAGEIFS(Observed!Y$2:Y$2369,Observed!$A$2:$A$2369,$A750,Observed!$C$2:$C$2369,$C750)),AVERAGEIFS(Observed!Y$2:Y$2369,Observed!$A$2:$A$2369,$A750,Observed!$C$2:$C$2369,$C750),"")</f>
        <v/>
      </c>
      <c r="Z750" s="40" t="str">
        <f>IF(ISNUMBER(AVERAGEIFS(Observed!Z$2:Z$2369,Observed!$A$2:$A$2369,$A750,Observed!$C$2:$C$2369,$C750)),AVERAGEIFS(Observed!Z$2:Z$2369,Observed!$A$2:$A$2369,$A750,Observed!$C$2:$C$2369,$C750),"")</f>
        <v/>
      </c>
      <c r="AA750" s="40" t="str">
        <f>IF(ISNUMBER(AVERAGEIFS(Observed!AA$2:AA$2369,Observed!$A$2:$A$2369,$A750,Observed!$C$2:$C$2369,$C750)),AVERAGEIFS(Observed!AA$2:AA$2369,Observed!$A$2:$A$2369,$A750,Observed!$C$2:$C$2369,$C750),"")</f>
        <v/>
      </c>
      <c r="AB750" s="40" t="str">
        <f>IF(ISNUMBER(AVERAGEIFS(Observed!AB$2:AB$2369,Observed!$A$2:$A$2369,$A750,Observed!$C$2:$C$2369,$C750)),AVERAGEIFS(Observed!AB$2:AB$2369,Observed!$A$2:$A$2369,$A750,Observed!$C$2:$C$2369,$C750),"")</f>
        <v/>
      </c>
      <c r="AC750" s="40" t="str">
        <f>IF(ISNUMBER(AVERAGEIFS(Observed!AC$2:AC$2369,Observed!$A$2:$A$2369,$A750,Observed!$C$2:$C$2369,$C750)),AVERAGEIFS(Observed!AC$2:AC$2369,Observed!$A$2:$A$2369,$A750,Observed!$C$2:$C$2369,$C750),"")</f>
        <v/>
      </c>
      <c r="AD750" s="40" t="str">
        <f>IF(ISNUMBER(AVERAGEIFS(Observed!AD$2:AD$2369,Observed!$A$2:$A$2369,$A750,Observed!$C$2:$C$2369,$C750)),AVERAGEIFS(Observed!AD$2:AD$2369,Observed!$A$2:$A$2369,$A750,Observed!$C$2:$C$2369,$C750),"")</f>
        <v/>
      </c>
      <c r="AE750" s="40" t="str">
        <f>IF(ISNUMBER(AVERAGEIFS(Observed!AE$2:AE$2369,Observed!$A$2:$A$2369,$A750,Observed!$C$2:$C$2369,$C750)),AVERAGEIFS(Observed!AE$2:AE$2369,Observed!$A$2:$A$2369,$A750,Observed!$C$2:$C$2369,$C750),"")</f>
        <v/>
      </c>
      <c r="AF750" s="40" t="str">
        <f>IF(ISNUMBER(AVERAGEIFS(Observed!AF$2:AF$2369,Observed!$A$2:$A$2369,$A750,Observed!$C$2:$C$2369,$C750)),AVERAGEIFS(Observed!AF$2:AF$2369,Observed!$A$2:$A$2369,$A750,Observed!$C$2:$C$2369,$C750),"")</f>
        <v/>
      </c>
      <c r="AG750" s="40" t="str">
        <f>IF(ISNUMBER(AVERAGEIFS(Observed!AG$2:AG$2369,Observed!$A$2:$A$2369,$A750,Observed!$C$2:$C$2369,$C750)),AVERAGEIFS(Observed!AG$2:AG$2369,Observed!$A$2:$A$2369,$A750,Observed!$C$2:$C$2369,$C750),"")</f>
        <v/>
      </c>
      <c r="AH750" s="41" t="str">
        <f>IF(ISNUMBER(AVERAGEIFS(Observed!AH$2:AH$2369,Observed!$A$2:$A$2369,$A750,Observed!$C$2:$C$2369,$C750)),AVERAGEIFS(Observed!AH$2:AH$2369,Observed!$A$2:$A$2369,$A750,Observed!$C$2:$C$2369,$C750),"")</f>
        <v/>
      </c>
      <c r="AI750" s="41" t="str">
        <f>IF(ISNUMBER(AVERAGEIFS(Observed!AI$2:AI$2369,Observed!$A$2:$A$2369,$A750,Observed!$C$2:$C$2369,$C750)),AVERAGEIFS(Observed!AI$2:AI$2369,Observed!$A$2:$A$2369,$A750,Observed!$C$2:$C$2369,$C750),"")</f>
        <v/>
      </c>
      <c r="AJ750" s="41" t="str">
        <f>IF(ISNUMBER(AVERAGEIFS(Observed!AJ$2:AJ$2369,Observed!$A$2:$A$2369,$A750,Observed!$C$2:$C$2369,$C750)),AVERAGEIFS(Observed!AJ$2:AJ$2369,Observed!$A$2:$A$2369,$A750,Observed!$C$2:$C$2369,$C750),"")</f>
        <v/>
      </c>
      <c r="AK750" s="40" t="str">
        <f>IF(ISNUMBER(AVERAGEIFS(Observed!AK$2:AK$2369,Observed!$A$2:$A$2369,$A750,Observed!$C$2:$C$2369,$C750)),AVERAGEIFS(Observed!AK$2:AK$2369,Observed!$A$2:$A$2369,$A750,Observed!$C$2:$C$2369,$C750),"")</f>
        <v/>
      </c>
      <c r="AL750" s="41" t="str">
        <f>IF(ISNUMBER(AVERAGEIFS(Observed!AL$2:AL$2369,Observed!$A$2:$A$2369,$A750,Observed!$C$2:$C$2369,$C750)),AVERAGEIFS(Observed!AL$2:AL$2369,Observed!$A$2:$A$2369,$A750,Observed!$C$2:$C$2369,$C750),"")</f>
        <v/>
      </c>
      <c r="AM750" s="40" t="str">
        <f>IF(ISNUMBER(AVERAGEIFS(Observed!AM$2:AM$2369,Observed!$A$2:$A$2369,$A750,Observed!$C$2:$C$2369,$C750)),AVERAGEIFS(Observed!AM$2:AM$2369,Observed!$A$2:$A$2369,$A750,Observed!$C$2:$C$2369,$C750),"")</f>
        <v/>
      </c>
      <c r="AN750" s="40" t="str">
        <f>IF(ISNUMBER(AVERAGEIFS(Observed!AN$2:AN$2369,Observed!$A$2:$A$2369,$A750,Observed!$C$2:$C$2369,$C750)),AVERAGEIFS(Observed!AN$2:AN$2369,Observed!$A$2:$A$2369,$A750,Observed!$C$2:$C$2369,$C750),"")</f>
        <v/>
      </c>
      <c r="AO750" s="40" t="str">
        <f>IF(ISNUMBER(AVERAGEIFS(Observed!AO$2:AO$2369,Observed!$A$2:$A$2369,$A750,Observed!$C$2:$C$2369,$C750)),AVERAGEIFS(Observed!AO$2:AO$2369,Observed!$A$2:$A$2369,$A750,Observed!$C$2:$C$2369,$C750),"")</f>
        <v/>
      </c>
      <c r="AP750" s="41" t="str">
        <f>IF(ISNUMBER(AVERAGEIFS(Observed!AP$2:AP$2369,Observed!$A$2:$A$2369,$A750,Observed!$C$2:$C$2369,$C750)),AVERAGEIFS(Observed!AP$2:AP$2369,Observed!$A$2:$A$2369,$A750,Observed!$C$2:$C$2369,$C750),"")</f>
        <v/>
      </c>
      <c r="AQ750" s="40" t="str">
        <f>IF(ISNUMBER(AVERAGEIFS(Observed!AQ$2:AQ$2369,Observed!$A$2:$A$2369,$A750,Observed!$C$2:$C$2369,$C750)),AVERAGEIFS(Observed!AQ$2:AQ$2369,Observed!$A$2:$A$2369,$A750,Observed!$C$2:$C$2369,$C750),"")</f>
        <v/>
      </c>
      <c r="AR750" s="40" t="str">
        <f>IF(ISNUMBER(AVERAGEIFS(Observed!AR$2:AR$2369,Observed!$A$2:$A$2369,$A750,Observed!$C$2:$C$2369,$C750)),AVERAGEIFS(Observed!AR$2:AR$2369,Observed!$A$2:$A$2369,$A750,Observed!$C$2:$C$2369,$C750),"")</f>
        <v/>
      </c>
      <c r="AS750" s="3">
        <f>COUNTIFS(Observed!$A$2:$A$2369,$A750,Observed!$C$2:$C$2369,$C750)</f>
        <v>3</v>
      </c>
      <c r="AT750" s="3">
        <f t="shared" si="12"/>
        <v>1</v>
      </c>
    </row>
    <row r="751" spans="1:46" x14ac:dyDescent="0.25">
      <c r="A751" t="s">
        <v>71</v>
      </c>
      <c r="B751" t="s">
        <v>68</v>
      </c>
      <c r="C751" s="7">
        <v>42487</v>
      </c>
      <c r="D751" t="s">
        <v>101</v>
      </c>
      <c r="F751">
        <v>50</v>
      </c>
      <c r="J751" t="s">
        <v>97</v>
      </c>
      <c r="K751" t="s">
        <v>59</v>
      </c>
      <c r="L751">
        <v>11</v>
      </c>
      <c r="M751" t="s">
        <v>76</v>
      </c>
      <c r="N751" s="39">
        <f>IF(ISNUMBER(AVERAGEIFS(Observed!N$2:N$2369,Observed!$A$2:$A$2369,$A751,Observed!$C$2:$C$2369,$C751)),AVERAGEIFS(Observed!N$2:N$2369,Observed!$A$2:$A$2369,$A751,Observed!$C$2:$C$2369,$C751),"")</f>
        <v>825.5333333333333</v>
      </c>
      <c r="O751" s="40">
        <f>IF(ISNUMBER(AVERAGEIFS(Observed!O$2:O$2369,Observed!$A$2:$A$2369,$A751,Observed!$C$2:$C$2369,$C751)),AVERAGEIFS(Observed!O$2:O$2369,Observed!$A$2:$A$2369,$A751,Observed!$C$2:$C$2369,$C751),"")</f>
        <v>82.553333333333342</v>
      </c>
      <c r="P751" s="40" t="str">
        <f>IF(ISNUMBER(AVERAGEIFS(Observed!P$2:P$2369,Observed!$A$2:$A$2369,$A751,Observed!$C$2:$C$2369,$C751)),AVERAGEIFS(Observed!P$2:P$2369,Observed!$A$2:$A$2369,$A751,Observed!$C$2:$C$2369,$C751),"")</f>
        <v/>
      </c>
      <c r="Q751" s="40" t="str">
        <f>IF(ISNUMBER(AVERAGEIFS(Observed!Q$2:Q$2369,Observed!$A$2:$A$2369,$A751,Observed!$C$2:$C$2369,$C751)),AVERAGEIFS(Observed!Q$2:Q$2369,Observed!$A$2:$A$2369,$A751,Observed!$C$2:$C$2369,$C751),"")</f>
        <v/>
      </c>
      <c r="R751" s="40" t="str">
        <f>IF(ISNUMBER(AVERAGEIFS(Observed!R$2:R$2369,Observed!$A$2:$A$2369,$A751,Observed!$C$2:$C$2369,$C751)),AVERAGEIFS(Observed!R$2:R$2369,Observed!$A$2:$A$2369,$A751,Observed!$C$2:$C$2369,$C751),"")</f>
        <v/>
      </c>
      <c r="S751" s="41" t="str">
        <f>IF(ISNUMBER(AVERAGEIFS(Observed!S$2:S$2369,Observed!$A$2:$A$2369,$A751,Observed!$C$2:$C$2369,$C751)),AVERAGEIFS(Observed!S$2:S$2369,Observed!$A$2:$A$2369,$A751,Observed!$C$2:$C$2369,$C751),"")</f>
        <v/>
      </c>
      <c r="T751" s="41" t="str">
        <f>IF(ISNUMBER(AVERAGEIFS(Observed!T$2:T$2369,Observed!$A$2:$A$2369,$A751,Observed!$C$2:$C$2369,$C751)),AVERAGEIFS(Observed!T$2:T$2369,Observed!$A$2:$A$2369,$A751,Observed!$C$2:$C$2369,$C751),"")</f>
        <v/>
      </c>
      <c r="U751" s="41" t="str">
        <f>IF(ISNUMBER(AVERAGEIFS(Observed!U$2:U$2369,Observed!$A$2:$A$2369,$A751,Observed!$C$2:$C$2369,$C751)),AVERAGEIFS(Observed!U$2:U$2369,Observed!$A$2:$A$2369,$A751,Observed!$C$2:$C$2369,$C751),"")</f>
        <v/>
      </c>
      <c r="V751" s="40" t="str">
        <f>IF(ISNUMBER(AVERAGEIFS(Observed!V$2:V$2369,Observed!$A$2:$A$2369,$A751,Observed!$C$2:$C$2369,$C751)),AVERAGEIFS(Observed!V$2:V$2369,Observed!$A$2:$A$2369,$A751,Observed!$C$2:$C$2369,$C751),"")</f>
        <v/>
      </c>
      <c r="W751" s="8" t="str">
        <f>IF(ISNUMBER(AVERAGEIFS(Observed!W$2:W$2369,Observed!$A$2:$A$2369,$A751,Observed!$C$2:$C$2369,$C751)),AVERAGEIFS(Observed!W$2:W$2369,Observed!$A$2:$A$2369,$A751,Observed!$C$2:$C$2369,$C751),"")</f>
        <v/>
      </c>
      <c r="X751" s="8" t="str">
        <f>IF(ISNUMBER(AVERAGEIFS(Observed!X$2:X$2369,Observed!$A$2:$A$2369,$A751,Observed!$C$2:$C$2369,$C751)),AVERAGEIFS(Observed!X$2:X$2369,Observed!$A$2:$A$2369,$A751,Observed!$C$2:$C$2369,$C751),"")</f>
        <v/>
      </c>
      <c r="Y751" s="40" t="str">
        <f>IF(ISNUMBER(AVERAGEIFS(Observed!Y$2:Y$2369,Observed!$A$2:$A$2369,$A751,Observed!$C$2:$C$2369,$C751)),AVERAGEIFS(Observed!Y$2:Y$2369,Observed!$A$2:$A$2369,$A751,Observed!$C$2:$C$2369,$C751),"")</f>
        <v/>
      </c>
      <c r="Z751" s="40" t="str">
        <f>IF(ISNUMBER(AVERAGEIFS(Observed!Z$2:Z$2369,Observed!$A$2:$A$2369,$A751,Observed!$C$2:$C$2369,$C751)),AVERAGEIFS(Observed!Z$2:Z$2369,Observed!$A$2:$A$2369,$A751,Observed!$C$2:$C$2369,$C751),"")</f>
        <v/>
      </c>
      <c r="AA751" s="40" t="str">
        <f>IF(ISNUMBER(AVERAGEIFS(Observed!AA$2:AA$2369,Observed!$A$2:$A$2369,$A751,Observed!$C$2:$C$2369,$C751)),AVERAGEIFS(Observed!AA$2:AA$2369,Observed!$A$2:$A$2369,$A751,Observed!$C$2:$C$2369,$C751),"")</f>
        <v/>
      </c>
      <c r="AB751" s="40" t="str">
        <f>IF(ISNUMBER(AVERAGEIFS(Observed!AB$2:AB$2369,Observed!$A$2:$A$2369,$A751,Observed!$C$2:$C$2369,$C751)),AVERAGEIFS(Observed!AB$2:AB$2369,Observed!$A$2:$A$2369,$A751,Observed!$C$2:$C$2369,$C751),"")</f>
        <v/>
      </c>
      <c r="AC751" s="40" t="str">
        <f>IF(ISNUMBER(AVERAGEIFS(Observed!AC$2:AC$2369,Observed!$A$2:$A$2369,$A751,Observed!$C$2:$C$2369,$C751)),AVERAGEIFS(Observed!AC$2:AC$2369,Observed!$A$2:$A$2369,$A751,Observed!$C$2:$C$2369,$C751),"")</f>
        <v/>
      </c>
      <c r="AD751" s="40" t="str">
        <f>IF(ISNUMBER(AVERAGEIFS(Observed!AD$2:AD$2369,Observed!$A$2:$A$2369,$A751,Observed!$C$2:$C$2369,$C751)),AVERAGEIFS(Observed!AD$2:AD$2369,Observed!$A$2:$A$2369,$A751,Observed!$C$2:$C$2369,$C751),"")</f>
        <v/>
      </c>
      <c r="AE751" s="40" t="str">
        <f>IF(ISNUMBER(AVERAGEIFS(Observed!AE$2:AE$2369,Observed!$A$2:$A$2369,$A751,Observed!$C$2:$C$2369,$C751)),AVERAGEIFS(Observed!AE$2:AE$2369,Observed!$A$2:$A$2369,$A751,Observed!$C$2:$C$2369,$C751),"")</f>
        <v/>
      </c>
      <c r="AF751" s="40" t="str">
        <f>IF(ISNUMBER(AVERAGEIFS(Observed!AF$2:AF$2369,Observed!$A$2:$A$2369,$A751,Observed!$C$2:$C$2369,$C751)),AVERAGEIFS(Observed!AF$2:AF$2369,Observed!$A$2:$A$2369,$A751,Observed!$C$2:$C$2369,$C751),"")</f>
        <v/>
      </c>
      <c r="AG751" s="40" t="str">
        <f>IF(ISNUMBER(AVERAGEIFS(Observed!AG$2:AG$2369,Observed!$A$2:$A$2369,$A751,Observed!$C$2:$C$2369,$C751)),AVERAGEIFS(Observed!AG$2:AG$2369,Observed!$A$2:$A$2369,$A751,Observed!$C$2:$C$2369,$C751),"")</f>
        <v/>
      </c>
      <c r="AH751" s="41" t="str">
        <f>IF(ISNUMBER(AVERAGEIFS(Observed!AH$2:AH$2369,Observed!$A$2:$A$2369,$A751,Observed!$C$2:$C$2369,$C751)),AVERAGEIFS(Observed!AH$2:AH$2369,Observed!$A$2:$A$2369,$A751,Observed!$C$2:$C$2369,$C751),"")</f>
        <v/>
      </c>
      <c r="AI751" s="41" t="str">
        <f>IF(ISNUMBER(AVERAGEIFS(Observed!AI$2:AI$2369,Observed!$A$2:$A$2369,$A751,Observed!$C$2:$C$2369,$C751)),AVERAGEIFS(Observed!AI$2:AI$2369,Observed!$A$2:$A$2369,$A751,Observed!$C$2:$C$2369,$C751),"")</f>
        <v/>
      </c>
      <c r="AJ751" s="41" t="str">
        <f>IF(ISNUMBER(AVERAGEIFS(Observed!AJ$2:AJ$2369,Observed!$A$2:$A$2369,$A751,Observed!$C$2:$C$2369,$C751)),AVERAGEIFS(Observed!AJ$2:AJ$2369,Observed!$A$2:$A$2369,$A751,Observed!$C$2:$C$2369,$C751),"")</f>
        <v/>
      </c>
      <c r="AK751" s="40" t="str">
        <f>IF(ISNUMBER(AVERAGEIFS(Observed!AK$2:AK$2369,Observed!$A$2:$A$2369,$A751,Observed!$C$2:$C$2369,$C751)),AVERAGEIFS(Observed!AK$2:AK$2369,Observed!$A$2:$A$2369,$A751,Observed!$C$2:$C$2369,$C751),"")</f>
        <v/>
      </c>
      <c r="AL751" s="41" t="str">
        <f>IF(ISNUMBER(AVERAGEIFS(Observed!AL$2:AL$2369,Observed!$A$2:$A$2369,$A751,Observed!$C$2:$C$2369,$C751)),AVERAGEIFS(Observed!AL$2:AL$2369,Observed!$A$2:$A$2369,$A751,Observed!$C$2:$C$2369,$C751),"")</f>
        <v/>
      </c>
      <c r="AM751" s="40" t="str">
        <f>IF(ISNUMBER(AVERAGEIFS(Observed!AM$2:AM$2369,Observed!$A$2:$A$2369,$A751,Observed!$C$2:$C$2369,$C751)),AVERAGEIFS(Observed!AM$2:AM$2369,Observed!$A$2:$A$2369,$A751,Observed!$C$2:$C$2369,$C751),"")</f>
        <v/>
      </c>
      <c r="AN751" s="40" t="str">
        <f>IF(ISNUMBER(AVERAGEIFS(Observed!AN$2:AN$2369,Observed!$A$2:$A$2369,$A751,Observed!$C$2:$C$2369,$C751)),AVERAGEIFS(Observed!AN$2:AN$2369,Observed!$A$2:$A$2369,$A751,Observed!$C$2:$C$2369,$C751),"")</f>
        <v/>
      </c>
      <c r="AO751" s="40" t="str">
        <f>IF(ISNUMBER(AVERAGEIFS(Observed!AO$2:AO$2369,Observed!$A$2:$A$2369,$A751,Observed!$C$2:$C$2369,$C751)),AVERAGEIFS(Observed!AO$2:AO$2369,Observed!$A$2:$A$2369,$A751,Observed!$C$2:$C$2369,$C751),"")</f>
        <v/>
      </c>
      <c r="AP751" s="41" t="str">
        <f>IF(ISNUMBER(AVERAGEIFS(Observed!AP$2:AP$2369,Observed!$A$2:$A$2369,$A751,Observed!$C$2:$C$2369,$C751)),AVERAGEIFS(Observed!AP$2:AP$2369,Observed!$A$2:$A$2369,$A751,Observed!$C$2:$C$2369,$C751),"")</f>
        <v/>
      </c>
      <c r="AQ751" s="40" t="str">
        <f>IF(ISNUMBER(AVERAGEIFS(Observed!AQ$2:AQ$2369,Observed!$A$2:$A$2369,$A751,Observed!$C$2:$C$2369,$C751)),AVERAGEIFS(Observed!AQ$2:AQ$2369,Observed!$A$2:$A$2369,$A751,Observed!$C$2:$C$2369,$C751),"")</f>
        <v/>
      </c>
      <c r="AR751" s="40" t="str">
        <f>IF(ISNUMBER(AVERAGEIFS(Observed!AR$2:AR$2369,Observed!$A$2:$A$2369,$A751,Observed!$C$2:$C$2369,$C751)),AVERAGEIFS(Observed!AR$2:AR$2369,Observed!$A$2:$A$2369,$A751,Observed!$C$2:$C$2369,$C751),"")</f>
        <v/>
      </c>
      <c r="AS751" s="3">
        <f>COUNTIFS(Observed!$A$2:$A$2369,$A751,Observed!$C$2:$C$2369,$C751)</f>
        <v>3</v>
      </c>
      <c r="AT751" s="3">
        <f t="shared" si="12"/>
        <v>1</v>
      </c>
    </row>
    <row r="752" spans="1:46" x14ac:dyDescent="0.25">
      <c r="A752" t="s">
        <v>70</v>
      </c>
      <c r="B752" t="s">
        <v>68</v>
      </c>
      <c r="C752" s="7">
        <v>42487</v>
      </c>
      <c r="D752" t="s">
        <v>101</v>
      </c>
      <c r="F752">
        <v>100</v>
      </c>
      <c r="J752" t="s">
        <v>97</v>
      </c>
      <c r="K752" t="s">
        <v>59</v>
      </c>
      <c r="L752">
        <v>11</v>
      </c>
      <c r="M752" t="s">
        <v>76</v>
      </c>
      <c r="N752" s="39">
        <f>IF(ISNUMBER(AVERAGEIFS(Observed!N$2:N$2369,Observed!$A$2:$A$2369,$A752,Observed!$C$2:$C$2369,$C752)),AVERAGEIFS(Observed!N$2:N$2369,Observed!$A$2:$A$2369,$A752,Observed!$C$2:$C$2369,$C752),"")</f>
        <v>859.93333333333339</v>
      </c>
      <c r="O752" s="40">
        <f>IF(ISNUMBER(AVERAGEIFS(Observed!O$2:O$2369,Observed!$A$2:$A$2369,$A752,Observed!$C$2:$C$2369,$C752)),AVERAGEIFS(Observed!O$2:O$2369,Observed!$A$2:$A$2369,$A752,Observed!$C$2:$C$2369,$C752),"")</f>
        <v>85.993333333333325</v>
      </c>
      <c r="P752" s="40" t="str">
        <f>IF(ISNUMBER(AVERAGEIFS(Observed!P$2:P$2369,Observed!$A$2:$A$2369,$A752,Observed!$C$2:$C$2369,$C752)),AVERAGEIFS(Observed!P$2:P$2369,Observed!$A$2:$A$2369,$A752,Observed!$C$2:$C$2369,$C752),"")</f>
        <v/>
      </c>
      <c r="Q752" s="40" t="str">
        <f>IF(ISNUMBER(AVERAGEIFS(Observed!Q$2:Q$2369,Observed!$A$2:$A$2369,$A752,Observed!$C$2:$C$2369,$C752)),AVERAGEIFS(Observed!Q$2:Q$2369,Observed!$A$2:$A$2369,$A752,Observed!$C$2:$C$2369,$C752),"")</f>
        <v/>
      </c>
      <c r="R752" s="40" t="str">
        <f>IF(ISNUMBER(AVERAGEIFS(Observed!R$2:R$2369,Observed!$A$2:$A$2369,$A752,Observed!$C$2:$C$2369,$C752)),AVERAGEIFS(Observed!R$2:R$2369,Observed!$A$2:$A$2369,$A752,Observed!$C$2:$C$2369,$C752),"")</f>
        <v/>
      </c>
      <c r="S752" s="41" t="str">
        <f>IF(ISNUMBER(AVERAGEIFS(Observed!S$2:S$2369,Observed!$A$2:$A$2369,$A752,Observed!$C$2:$C$2369,$C752)),AVERAGEIFS(Observed!S$2:S$2369,Observed!$A$2:$A$2369,$A752,Observed!$C$2:$C$2369,$C752),"")</f>
        <v/>
      </c>
      <c r="T752" s="41" t="str">
        <f>IF(ISNUMBER(AVERAGEIFS(Observed!T$2:T$2369,Observed!$A$2:$A$2369,$A752,Observed!$C$2:$C$2369,$C752)),AVERAGEIFS(Observed!T$2:T$2369,Observed!$A$2:$A$2369,$A752,Observed!$C$2:$C$2369,$C752),"")</f>
        <v/>
      </c>
      <c r="U752" s="41" t="str">
        <f>IF(ISNUMBER(AVERAGEIFS(Observed!U$2:U$2369,Observed!$A$2:$A$2369,$A752,Observed!$C$2:$C$2369,$C752)),AVERAGEIFS(Observed!U$2:U$2369,Observed!$A$2:$A$2369,$A752,Observed!$C$2:$C$2369,$C752),"")</f>
        <v/>
      </c>
      <c r="V752" s="40" t="str">
        <f>IF(ISNUMBER(AVERAGEIFS(Observed!V$2:V$2369,Observed!$A$2:$A$2369,$A752,Observed!$C$2:$C$2369,$C752)),AVERAGEIFS(Observed!V$2:V$2369,Observed!$A$2:$A$2369,$A752,Observed!$C$2:$C$2369,$C752),"")</f>
        <v/>
      </c>
      <c r="W752" s="8" t="str">
        <f>IF(ISNUMBER(AVERAGEIFS(Observed!W$2:W$2369,Observed!$A$2:$A$2369,$A752,Observed!$C$2:$C$2369,$C752)),AVERAGEIFS(Observed!W$2:W$2369,Observed!$A$2:$A$2369,$A752,Observed!$C$2:$C$2369,$C752),"")</f>
        <v/>
      </c>
      <c r="X752" s="8" t="str">
        <f>IF(ISNUMBER(AVERAGEIFS(Observed!X$2:X$2369,Observed!$A$2:$A$2369,$A752,Observed!$C$2:$C$2369,$C752)),AVERAGEIFS(Observed!X$2:X$2369,Observed!$A$2:$A$2369,$A752,Observed!$C$2:$C$2369,$C752),"")</f>
        <v/>
      </c>
      <c r="Y752" s="40" t="str">
        <f>IF(ISNUMBER(AVERAGEIFS(Observed!Y$2:Y$2369,Observed!$A$2:$A$2369,$A752,Observed!$C$2:$C$2369,$C752)),AVERAGEIFS(Observed!Y$2:Y$2369,Observed!$A$2:$A$2369,$A752,Observed!$C$2:$C$2369,$C752),"")</f>
        <v/>
      </c>
      <c r="Z752" s="40" t="str">
        <f>IF(ISNUMBER(AVERAGEIFS(Observed!Z$2:Z$2369,Observed!$A$2:$A$2369,$A752,Observed!$C$2:$C$2369,$C752)),AVERAGEIFS(Observed!Z$2:Z$2369,Observed!$A$2:$A$2369,$A752,Observed!$C$2:$C$2369,$C752),"")</f>
        <v/>
      </c>
      <c r="AA752" s="40" t="str">
        <f>IF(ISNUMBER(AVERAGEIFS(Observed!AA$2:AA$2369,Observed!$A$2:$A$2369,$A752,Observed!$C$2:$C$2369,$C752)),AVERAGEIFS(Observed!AA$2:AA$2369,Observed!$A$2:$A$2369,$A752,Observed!$C$2:$C$2369,$C752),"")</f>
        <v/>
      </c>
      <c r="AB752" s="40" t="str">
        <f>IF(ISNUMBER(AVERAGEIFS(Observed!AB$2:AB$2369,Observed!$A$2:$A$2369,$A752,Observed!$C$2:$C$2369,$C752)),AVERAGEIFS(Observed!AB$2:AB$2369,Observed!$A$2:$A$2369,$A752,Observed!$C$2:$C$2369,$C752),"")</f>
        <v/>
      </c>
      <c r="AC752" s="40" t="str">
        <f>IF(ISNUMBER(AVERAGEIFS(Observed!AC$2:AC$2369,Observed!$A$2:$A$2369,$A752,Observed!$C$2:$C$2369,$C752)),AVERAGEIFS(Observed!AC$2:AC$2369,Observed!$A$2:$A$2369,$A752,Observed!$C$2:$C$2369,$C752),"")</f>
        <v/>
      </c>
      <c r="AD752" s="40" t="str">
        <f>IF(ISNUMBER(AVERAGEIFS(Observed!AD$2:AD$2369,Observed!$A$2:$A$2369,$A752,Observed!$C$2:$C$2369,$C752)),AVERAGEIFS(Observed!AD$2:AD$2369,Observed!$A$2:$A$2369,$A752,Observed!$C$2:$C$2369,$C752),"")</f>
        <v/>
      </c>
      <c r="AE752" s="40" t="str">
        <f>IF(ISNUMBER(AVERAGEIFS(Observed!AE$2:AE$2369,Observed!$A$2:$A$2369,$A752,Observed!$C$2:$C$2369,$C752)),AVERAGEIFS(Observed!AE$2:AE$2369,Observed!$A$2:$A$2369,$A752,Observed!$C$2:$C$2369,$C752),"")</f>
        <v/>
      </c>
      <c r="AF752" s="40" t="str">
        <f>IF(ISNUMBER(AVERAGEIFS(Observed!AF$2:AF$2369,Observed!$A$2:$A$2369,$A752,Observed!$C$2:$C$2369,$C752)),AVERAGEIFS(Observed!AF$2:AF$2369,Observed!$A$2:$A$2369,$A752,Observed!$C$2:$C$2369,$C752),"")</f>
        <v/>
      </c>
      <c r="AG752" s="40" t="str">
        <f>IF(ISNUMBER(AVERAGEIFS(Observed!AG$2:AG$2369,Observed!$A$2:$A$2369,$A752,Observed!$C$2:$C$2369,$C752)),AVERAGEIFS(Observed!AG$2:AG$2369,Observed!$A$2:$A$2369,$A752,Observed!$C$2:$C$2369,$C752),"")</f>
        <v/>
      </c>
      <c r="AH752" s="41" t="str">
        <f>IF(ISNUMBER(AVERAGEIFS(Observed!AH$2:AH$2369,Observed!$A$2:$A$2369,$A752,Observed!$C$2:$C$2369,$C752)),AVERAGEIFS(Observed!AH$2:AH$2369,Observed!$A$2:$A$2369,$A752,Observed!$C$2:$C$2369,$C752),"")</f>
        <v/>
      </c>
      <c r="AI752" s="41" t="str">
        <f>IF(ISNUMBER(AVERAGEIFS(Observed!AI$2:AI$2369,Observed!$A$2:$A$2369,$A752,Observed!$C$2:$C$2369,$C752)),AVERAGEIFS(Observed!AI$2:AI$2369,Observed!$A$2:$A$2369,$A752,Observed!$C$2:$C$2369,$C752),"")</f>
        <v/>
      </c>
      <c r="AJ752" s="41" t="str">
        <f>IF(ISNUMBER(AVERAGEIFS(Observed!AJ$2:AJ$2369,Observed!$A$2:$A$2369,$A752,Observed!$C$2:$C$2369,$C752)),AVERAGEIFS(Observed!AJ$2:AJ$2369,Observed!$A$2:$A$2369,$A752,Observed!$C$2:$C$2369,$C752),"")</f>
        <v/>
      </c>
      <c r="AK752" s="40" t="str">
        <f>IF(ISNUMBER(AVERAGEIFS(Observed!AK$2:AK$2369,Observed!$A$2:$A$2369,$A752,Observed!$C$2:$C$2369,$C752)),AVERAGEIFS(Observed!AK$2:AK$2369,Observed!$A$2:$A$2369,$A752,Observed!$C$2:$C$2369,$C752),"")</f>
        <v/>
      </c>
      <c r="AL752" s="41" t="str">
        <f>IF(ISNUMBER(AVERAGEIFS(Observed!AL$2:AL$2369,Observed!$A$2:$A$2369,$A752,Observed!$C$2:$C$2369,$C752)),AVERAGEIFS(Observed!AL$2:AL$2369,Observed!$A$2:$A$2369,$A752,Observed!$C$2:$C$2369,$C752),"")</f>
        <v/>
      </c>
      <c r="AM752" s="40" t="str">
        <f>IF(ISNUMBER(AVERAGEIFS(Observed!AM$2:AM$2369,Observed!$A$2:$A$2369,$A752,Observed!$C$2:$C$2369,$C752)),AVERAGEIFS(Observed!AM$2:AM$2369,Observed!$A$2:$A$2369,$A752,Observed!$C$2:$C$2369,$C752),"")</f>
        <v/>
      </c>
      <c r="AN752" s="40" t="str">
        <f>IF(ISNUMBER(AVERAGEIFS(Observed!AN$2:AN$2369,Observed!$A$2:$A$2369,$A752,Observed!$C$2:$C$2369,$C752)),AVERAGEIFS(Observed!AN$2:AN$2369,Observed!$A$2:$A$2369,$A752,Observed!$C$2:$C$2369,$C752),"")</f>
        <v/>
      </c>
      <c r="AO752" s="40" t="str">
        <f>IF(ISNUMBER(AVERAGEIFS(Observed!AO$2:AO$2369,Observed!$A$2:$A$2369,$A752,Observed!$C$2:$C$2369,$C752)),AVERAGEIFS(Observed!AO$2:AO$2369,Observed!$A$2:$A$2369,$A752,Observed!$C$2:$C$2369,$C752),"")</f>
        <v/>
      </c>
      <c r="AP752" s="41" t="str">
        <f>IF(ISNUMBER(AVERAGEIFS(Observed!AP$2:AP$2369,Observed!$A$2:$A$2369,$A752,Observed!$C$2:$C$2369,$C752)),AVERAGEIFS(Observed!AP$2:AP$2369,Observed!$A$2:$A$2369,$A752,Observed!$C$2:$C$2369,$C752),"")</f>
        <v/>
      </c>
      <c r="AQ752" s="40" t="str">
        <f>IF(ISNUMBER(AVERAGEIFS(Observed!AQ$2:AQ$2369,Observed!$A$2:$A$2369,$A752,Observed!$C$2:$C$2369,$C752)),AVERAGEIFS(Observed!AQ$2:AQ$2369,Observed!$A$2:$A$2369,$A752,Observed!$C$2:$C$2369,$C752),"")</f>
        <v/>
      </c>
      <c r="AR752" s="40" t="str">
        <f>IF(ISNUMBER(AVERAGEIFS(Observed!AR$2:AR$2369,Observed!$A$2:$A$2369,$A752,Observed!$C$2:$C$2369,$C752)),AVERAGEIFS(Observed!AR$2:AR$2369,Observed!$A$2:$A$2369,$A752,Observed!$C$2:$C$2369,$C752),"")</f>
        <v/>
      </c>
      <c r="AS752" s="3">
        <f>COUNTIFS(Observed!$A$2:$A$2369,$A752,Observed!$C$2:$C$2369,$C752)</f>
        <v>3</v>
      </c>
      <c r="AT752" s="3">
        <f t="shared" si="12"/>
        <v>1</v>
      </c>
    </row>
    <row r="753" spans="1:46" x14ac:dyDescent="0.25">
      <c r="A753" t="s">
        <v>67</v>
      </c>
      <c r="B753" t="s">
        <v>68</v>
      </c>
      <c r="C753" s="7">
        <v>42487</v>
      </c>
      <c r="D753" t="s">
        <v>101</v>
      </c>
      <c r="F753">
        <v>200</v>
      </c>
      <c r="J753" t="s">
        <v>97</v>
      </c>
      <c r="K753" t="s">
        <v>59</v>
      </c>
      <c r="L753">
        <v>11</v>
      </c>
      <c r="M753" t="s">
        <v>76</v>
      </c>
      <c r="N753" s="39">
        <f>IF(ISNUMBER(AVERAGEIFS(Observed!N$2:N$2369,Observed!$A$2:$A$2369,$A753,Observed!$C$2:$C$2369,$C753)),AVERAGEIFS(Observed!N$2:N$2369,Observed!$A$2:$A$2369,$A753,Observed!$C$2:$C$2369,$C753),"")</f>
        <v>940.19999999999993</v>
      </c>
      <c r="O753" s="40">
        <f>IF(ISNUMBER(AVERAGEIFS(Observed!O$2:O$2369,Observed!$A$2:$A$2369,$A753,Observed!$C$2:$C$2369,$C753)),AVERAGEIFS(Observed!O$2:O$2369,Observed!$A$2:$A$2369,$A753,Observed!$C$2:$C$2369,$C753),"")</f>
        <v>94.02</v>
      </c>
      <c r="P753" s="40" t="str">
        <f>IF(ISNUMBER(AVERAGEIFS(Observed!P$2:P$2369,Observed!$A$2:$A$2369,$A753,Observed!$C$2:$C$2369,$C753)),AVERAGEIFS(Observed!P$2:P$2369,Observed!$A$2:$A$2369,$A753,Observed!$C$2:$C$2369,$C753),"")</f>
        <v/>
      </c>
      <c r="Q753" s="40" t="str">
        <f>IF(ISNUMBER(AVERAGEIFS(Observed!Q$2:Q$2369,Observed!$A$2:$A$2369,$A753,Observed!$C$2:$C$2369,$C753)),AVERAGEIFS(Observed!Q$2:Q$2369,Observed!$A$2:$A$2369,$A753,Observed!$C$2:$C$2369,$C753),"")</f>
        <v/>
      </c>
      <c r="R753" s="40" t="str">
        <f>IF(ISNUMBER(AVERAGEIFS(Observed!R$2:R$2369,Observed!$A$2:$A$2369,$A753,Observed!$C$2:$C$2369,$C753)),AVERAGEIFS(Observed!R$2:R$2369,Observed!$A$2:$A$2369,$A753,Observed!$C$2:$C$2369,$C753),"")</f>
        <v/>
      </c>
      <c r="S753" s="41" t="str">
        <f>IF(ISNUMBER(AVERAGEIFS(Observed!S$2:S$2369,Observed!$A$2:$A$2369,$A753,Observed!$C$2:$C$2369,$C753)),AVERAGEIFS(Observed!S$2:S$2369,Observed!$A$2:$A$2369,$A753,Observed!$C$2:$C$2369,$C753),"")</f>
        <v/>
      </c>
      <c r="T753" s="41" t="str">
        <f>IF(ISNUMBER(AVERAGEIFS(Observed!T$2:T$2369,Observed!$A$2:$A$2369,$A753,Observed!$C$2:$C$2369,$C753)),AVERAGEIFS(Observed!T$2:T$2369,Observed!$A$2:$A$2369,$A753,Observed!$C$2:$C$2369,$C753),"")</f>
        <v/>
      </c>
      <c r="U753" s="41" t="str">
        <f>IF(ISNUMBER(AVERAGEIFS(Observed!U$2:U$2369,Observed!$A$2:$A$2369,$A753,Observed!$C$2:$C$2369,$C753)),AVERAGEIFS(Observed!U$2:U$2369,Observed!$A$2:$A$2369,$A753,Observed!$C$2:$C$2369,$C753),"")</f>
        <v/>
      </c>
      <c r="V753" s="40" t="str">
        <f>IF(ISNUMBER(AVERAGEIFS(Observed!V$2:V$2369,Observed!$A$2:$A$2369,$A753,Observed!$C$2:$C$2369,$C753)),AVERAGEIFS(Observed!V$2:V$2369,Observed!$A$2:$A$2369,$A753,Observed!$C$2:$C$2369,$C753),"")</f>
        <v/>
      </c>
      <c r="W753" s="8" t="str">
        <f>IF(ISNUMBER(AVERAGEIFS(Observed!W$2:W$2369,Observed!$A$2:$A$2369,$A753,Observed!$C$2:$C$2369,$C753)),AVERAGEIFS(Observed!W$2:W$2369,Observed!$A$2:$A$2369,$A753,Observed!$C$2:$C$2369,$C753),"")</f>
        <v/>
      </c>
      <c r="X753" s="8" t="str">
        <f>IF(ISNUMBER(AVERAGEIFS(Observed!X$2:X$2369,Observed!$A$2:$A$2369,$A753,Observed!$C$2:$C$2369,$C753)),AVERAGEIFS(Observed!X$2:X$2369,Observed!$A$2:$A$2369,$A753,Observed!$C$2:$C$2369,$C753),"")</f>
        <v/>
      </c>
      <c r="Y753" s="40" t="str">
        <f>IF(ISNUMBER(AVERAGEIFS(Observed!Y$2:Y$2369,Observed!$A$2:$A$2369,$A753,Observed!$C$2:$C$2369,$C753)),AVERAGEIFS(Observed!Y$2:Y$2369,Observed!$A$2:$A$2369,$A753,Observed!$C$2:$C$2369,$C753),"")</f>
        <v/>
      </c>
      <c r="Z753" s="40" t="str">
        <f>IF(ISNUMBER(AVERAGEIFS(Observed!Z$2:Z$2369,Observed!$A$2:$A$2369,$A753,Observed!$C$2:$C$2369,$C753)),AVERAGEIFS(Observed!Z$2:Z$2369,Observed!$A$2:$A$2369,$A753,Observed!$C$2:$C$2369,$C753),"")</f>
        <v/>
      </c>
      <c r="AA753" s="40" t="str">
        <f>IF(ISNUMBER(AVERAGEIFS(Observed!AA$2:AA$2369,Observed!$A$2:$A$2369,$A753,Observed!$C$2:$C$2369,$C753)),AVERAGEIFS(Observed!AA$2:AA$2369,Observed!$A$2:$A$2369,$A753,Observed!$C$2:$C$2369,$C753),"")</f>
        <v/>
      </c>
      <c r="AB753" s="40" t="str">
        <f>IF(ISNUMBER(AVERAGEIFS(Observed!AB$2:AB$2369,Observed!$A$2:$A$2369,$A753,Observed!$C$2:$C$2369,$C753)),AVERAGEIFS(Observed!AB$2:AB$2369,Observed!$A$2:$A$2369,$A753,Observed!$C$2:$C$2369,$C753),"")</f>
        <v/>
      </c>
      <c r="AC753" s="40" t="str">
        <f>IF(ISNUMBER(AVERAGEIFS(Observed!AC$2:AC$2369,Observed!$A$2:$A$2369,$A753,Observed!$C$2:$C$2369,$C753)),AVERAGEIFS(Observed!AC$2:AC$2369,Observed!$A$2:$A$2369,$A753,Observed!$C$2:$C$2369,$C753),"")</f>
        <v/>
      </c>
      <c r="AD753" s="40" t="str">
        <f>IF(ISNUMBER(AVERAGEIFS(Observed!AD$2:AD$2369,Observed!$A$2:$A$2369,$A753,Observed!$C$2:$C$2369,$C753)),AVERAGEIFS(Observed!AD$2:AD$2369,Observed!$A$2:$A$2369,$A753,Observed!$C$2:$C$2369,$C753),"")</f>
        <v/>
      </c>
      <c r="AE753" s="40" t="str">
        <f>IF(ISNUMBER(AVERAGEIFS(Observed!AE$2:AE$2369,Observed!$A$2:$A$2369,$A753,Observed!$C$2:$C$2369,$C753)),AVERAGEIFS(Observed!AE$2:AE$2369,Observed!$A$2:$A$2369,$A753,Observed!$C$2:$C$2369,$C753),"")</f>
        <v/>
      </c>
      <c r="AF753" s="40" t="str">
        <f>IF(ISNUMBER(AVERAGEIFS(Observed!AF$2:AF$2369,Observed!$A$2:$A$2369,$A753,Observed!$C$2:$C$2369,$C753)),AVERAGEIFS(Observed!AF$2:AF$2369,Observed!$A$2:$A$2369,$A753,Observed!$C$2:$C$2369,$C753),"")</f>
        <v/>
      </c>
      <c r="AG753" s="40" t="str">
        <f>IF(ISNUMBER(AVERAGEIFS(Observed!AG$2:AG$2369,Observed!$A$2:$A$2369,$A753,Observed!$C$2:$C$2369,$C753)),AVERAGEIFS(Observed!AG$2:AG$2369,Observed!$A$2:$A$2369,$A753,Observed!$C$2:$C$2369,$C753),"")</f>
        <v/>
      </c>
      <c r="AH753" s="41" t="str">
        <f>IF(ISNUMBER(AVERAGEIFS(Observed!AH$2:AH$2369,Observed!$A$2:$A$2369,$A753,Observed!$C$2:$C$2369,$C753)),AVERAGEIFS(Observed!AH$2:AH$2369,Observed!$A$2:$A$2369,$A753,Observed!$C$2:$C$2369,$C753),"")</f>
        <v/>
      </c>
      <c r="AI753" s="41" t="str">
        <f>IF(ISNUMBER(AVERAGEIFS(Observed!AI$2:AI$2369,Observed!$A$2:$A$2369,$A753,Observed!$C$2:$C$2369,$C753)),AVERAGEIFS(Observed!AI$2:AI$2369,Observed!$A$2:$A$2369,$A753,Observed!$C$2:$C$2369,$C753),"")</f>
        <v/>
      </c>
      <c r="AJ753" s="41" t="str">
        <f>IF(ISNUMBER(AVERAGEIFS(Observed!AJ$2:AJ$2369,Observed!$A$2:$A$2369,$A753,Observed!$C$2:$C$2369,$C753)),AVERAGEIFS(Observed!AJ$2:AJ$2369,Observed!$A$2:$A$2369,$A753,Observed!$C$2:$C$2369,$C753),"")</f>
        <v/>
      </c>
      <c r="AK753" s="40" t="str">
        <f>IF(ISNUMBER(AVERAGEIFS(Observed!AK$2:AK$2369,Observed!$A$2:$A$2369,$A753,Observed!$C$2:$C$2369,$C753)),AVERAGEIFS(Observed!AK$2:AK$2369,Observed!$A$2:$A$2369,$A753,Observed!$C$2:$C$2369,$C753),"")</f>
        <v/>
      </c>
      <c r="AL753" s="41" t="str">
        <f>IF(ISNUMBER(AVERAGEIFS(Observed!AL$2:AL$2369,Observed!$A$2:$A$2369,$A753,Observed!$C$2:$C$2369,$C753)),AVERAGEIFS(Observed!AL$2:AL$2369,Observed!$A$2:$A$2369,$A753,Observed!$C$2:$C$2369,$C753),"")</f>
        <v/>
      </c>
      <c r="AM753" s="40" t="str">
        <f>IF(ISNUMBER(AVERAGEIFS(Observed!AM$2:AM$2369,Observed!$A$2:$A$2369,$A753,Observed!$C$2:$C$2369,$C753)),AVERAGEIFS(Observed!AM$2:AM$2369,Observed!$A$2:$A$2369,$A753,Observed!$C$2:$C$2369,$C753),"")</f>
        <v/>
      </c>
      <c r="AN753" s="40" t="str">
        <f>IF(ISNUMBER(AVERAGEIFS(Observed!AN$2:AN$2369,Observed!$A$2:$A$2369,$A753,Observed!$C$2:$C$2369,$C753)),AVERAGEIFS(Observed!AN$2:AN$2369,Observed!$A$2:$A$2369,$A753,Observed!$C$2:$C$2369,$C753),"")</f>
        <v/>
      </c>
      <c r="AO753" s="40" t="str">
        <f>IF(ISNUMBER(AVERAGEIFS(Observed!AO$2:AO$2369,Observed!$A$2:$A$2369,$A753,Observed!$C$2:$C$2369,$C753)),AVERAGEIFS(Observed!AO$2:AO$2369,Observed!$A$2:$A$2369,$A753,Observed!$C$2:$C$2369,$C753),"")</f>
        <v/>
      </c>
      <c r="AP753" s="41" t="str">
        <f>IF(ISNUMBER(AVERAGEIFS(Observed!AP$2:AP$2369,Observed!$A$2:$A$2369,$A753,Observed!$C$2:$C$2369,$C753)),AVERAGEIFS(Observed!AP$2:AP$2369,Observed!$A$2:$A$2369,$A753,Observed!$C$2:$C$2369,$C753),"")</f>
        <v/>
      </c>
      <c r="AQ753" s="40" t="str">
        <f>IF(ISNUMBER(AVERAGEIFS(Observed!AQ$2:AQ$2369,Observed!$A$2:$A$2369,$A753,Observed!$C$2:$C$2369,$C753)),AVERAGEIFS(Observed!AQ$2:AQ$2369,Observed!$A$2:$A$2369,$A753,Observed!$C$2:$C$2369,$C753),"")</f>
        <v/>
      </c>
      <c r="AR753" s="40" t="str">
        <f>IF(ISNUMBER(AVERAGEIFS(Observed!AR$2:AR$2369,Observed!$A$2:$A$2369,$A753,Observed!$C$2:$C$2369,$C753)),AVERAGEIFS(Observed!AR$2:AR$2369,Observed!$A$2:$A$2369,$A753,Observed!$C$2:$C$2369,$C753),"")</f>
        <v/>
      </c>
      <c r="AS753" s="3">
        <f>COUNTIFS(Observed!$A$2:$A$2369,$A753,Observed!$C$2:$C$2369,$C753)</f>
        <v>3</v>
      </c>
      <c r="AT753" s="3">
        <f t="shared" si="12"/>
        <v>1</v>
      </c>
    </row>
    <row r="754" spans="1:46" x14ac:dyDescent="0.25">
      <c r="A754" t="s">
        <v>73</v>
      </c>
      <c r="B754" t="s">
        <v>68</v>
      </c>
      <c r="C754" s="7">
        <v>42487</v>
      </c>
      <c r="D754" t="s">
        <v>101</v>
      </c>
      <c r="F754">
        <v>350</v>
      </c>
      <c r="J754" t="s">
        <v>97</v>
      </c>
      <c r="K754" t="s">
        <v>59</v>
      </c>
      <c r="L754">
        <v>11</v>
      </c>
      <c r="M754" t="s">
        <v>76</v>
      </c>
      <c r="N754" s="39">
        <f>IF(ISNUMBER(AVERAGEIFS(Observed!N$2:N$2369,Observed!$A$2:$A$2369,$A754,Observed!$C$2:$C$2369,$C754)),AVERAGEIFS(Observed!N$2:N$2369,Observed!$A$2:$A$2369,$A754,Observed!$C$2:$C$2369,$C754),"")</f>
        <v>963.13333333333321</v>
      </c>
      <c r="O754" s="40">
        <f>IF(ISNUMBER(AVERAGEIFS(Observed!O$2:O$2369,Observed!$A$2:$A$2369,$A754,Observed!$C$2:$C$2369,$C754)),AVERAGEIFS(Observed!O$2:O$2369,Observed!$A$2:$A$2369,$A754,Observed!$C$2:$C$2369,$C754),"")</f>
        <v>96.313333333333333</v>
      </c>
      <c r="P754" s="40" t="str">
        <f>IF(ISNUMBER(AVERAGEIFS(Observed!P$2:P$2369,Observed!$A$2:$A$2369,$A754,Observed!$C$2:$C$2369,$C754)),AVERAGEIFS(Observed!P$2:P$2369,Observed!$A$2:$A$2369,$A754,Observed!$C$2:$C$2369,$C754),"")</f>
        <v/>
      </c>
      <c r="Q754" s="40" t="str">
        <f>IF(ISNUMBER(AVERAGEIFS(Observed!Q$2:Q$2369,Observed!$A$2:$A$2369,$A754,Observed!$C$2:$C$2369,$C754)),AVERAGEIFS(Observed!Q$2:Q$2369,Observed!$A$2:$A$2369,$A754,Observed!$C$2:$C$2369,$C754),"")</f>
        <v/>
      </c>
      <c r="R754" s="40" t="str">
        <f>IF(ISNUMBER(AVERAGEIFS(Observed!R$2:R$2369,Observed!$A$2:$A$2369,$A754,Observed!$C$2:$C$2369,$C754)),AVERAGEIFS(Observed!R$2:R$2369,Observed!$A$2:$A$2369,$A754,Observed!$C$2:$C$2369,$C754),"")</f>
        <v/>
      </c>
      <c r="S754" s="41" t="str">
        <f>IF(ISNUMBER(AVERAGEIFS(Observed!S$2:S$2369,Observed!$A$2:$A$2369,$A754,Observed!$C$2:$C$2369,$C754)),AVERAGEIFS(Observed!S$2:S$2369,Observed!$A$2:$A$2369,$A754,Observed!$C$2:$C$2369,$C754),"")</f>
        <v/>
      </c>
      <c r="T754" s="41" t="str">
        <f>IF(ISNUMBER(AVERAGEIFS(Observed!T$2:T$2369,Observed!$A$2:$A$2369,$A754,Observed!$C$2:$C$2369,$C754)),AVERAGEIFS(Observed!T$2:T$2369,Observed!$A$2:$A$2369,$A754,Observed!$C$2:$C$2369,$C754),"")</f>
        <v/>
      </c>
      <c r="U754" s="41" t="str">
        <f>IF(ISNUMBER(AVERAGEIFS(Observed!U$2:U$2369,Observed!$A$2:$A$2369,$A754,Observed!$C$2:$C$2369,$C754)),AVERAGEIFS(Observed!U$2:U$2369,Observed!$A$2:$A$2369,$A754,Observed!$C$2:$C$2369,$C754),"")</f>
        <v/>
      </c>
      <c r="V754" s="40" t="str">
        <f>IF(ISNUMBER(AVERAGEIFS(Observed!V$2:V$2369,Observed!$A$2:$A$2369,$A754,Observed!$C$2:$C$2369,$C754)),AVERAGEIFS(Observed!V$2:V$2369,Observed!$A$2:$A$2369,$A754,Observed!$C$2:$C$2369,$C754),"")</f>
        <v/>
      </c>
      <c r="W754" s="8" t="str">
        <f>IF(ISNUMBER(AVERAGEIFS(Observed!W$2:W$2369,Observed!$A$2:$A$2369,$A754,Observed!$C$2:$C$2369,$C754)),AVERAGEIFS(Observed!W$2:W$2369,Observed!$A$2:$A$2369,$A754,Observed!$C$2:$C$2369,$C754),"")</f>
        <v/>
      </c>
      <c r="X754" s="8" t="str">
        <f>IF(ISNUMBER(AVERAGEIFS(Observed!X$2:X$2369,Observed!$A$2:$A$2369,$A754,Observed!$C$2:$C$2369,$C754)),AVERAGEIFS(Observed!X$2:X$2369,Observed!$A$2:$A$2369,$A754,Observed!$C$2:$C$2369,$C754),"")</f>
        <v/>
      </c>
      <c r="Y754" s="40" t="str">
        <f>IF(ISNUMBER(AVERAGEIFS(Observed!Y$2:Y$2369,Observed!$A$2:$A$2369,$A754,Observed!$C$2:$C$2369,$C754)),AVERAGEIFS(Observed!Y$2:Y$2369,Observed!$A$2:$A$2369,$A754,Observed!$C$2:$C$2369,$C754),"")</f>
        <v/>
      </c>
      <c r="Z754" s="40" t="str">
        <f>IF(ISNUMBER(AVERAGEIFS(Observed!Z$2:Z$2369,Observed!$A$2:$A$2369,$A754,Observed!$C$2:$C$2369,$C754)),AVERAGEIFS(Observed!Z$2:Z$2369,Observed!$A$2:$A$2369,$A754,Observed!$C$2:$C$2369,$C754),"")</f>
        <v/>
      </c>
      <c r="AA754" s="40" t="str">
        <f>IF(ISNUMBER(AVERAGEIFS(Observed!AA$2:AA$2369,Observed!$A$2:$A$2369,$A754,Observed!$C$2:$C$2369,$C754)),AVERAGEIFS(Observed!AA$2:AA$2369,Observed!$A$2:$A$2369,$A754,Observed!$C$2:$C$2369,$C754),"")</f>
        <v/>
      </c>
      <c r="AB754" s="40" t="str">
        <f>IF(ISNUMBER(AVERAGEIFS(Observed!AB$2:AB$2369,Observed!$A$2:$A$2369,$A754,Observed!$C$2:$C$2369,$C754)),AVERAGEIFS(Observed!AB$2:AB$2369,Observed!$A$2:$A$2369,$A754,Observed!$C$2:$C$2369,$C754),"")</f>
        <v/>
      </c>
      <c r="AC754" s="40" t="str">
        <f>IF(ISNUMBER(AVERAGEIFS(Observed!AC$2:AC$2369,Observed!$A$2:$A$2369,$A754,Observed!$C$2:$C$2369,$C754)),AVERAGEIFS(Observed!AC$2:AC$2369,Observed!$A$2:$A$2369,$A754,Observed!$C$2:$C$2369,$C754),"")</f>
        <v/>
      </c>
      <c r="AD754" s="40" t="str">
        <f>IF(ISNUMBER(AVERAGEIFS(Observed!AD$2:AD$2369,Observed!$A$2:$A$2369,$A754,Observed!$C$2:$C$2369,$C754)),AVERAGEIFS(Observed!AD$2:AD$2369,Observed!$A$2:$A$2369,$A754,Observed!$C$2:$C$2369,$C754),"")</f>
        <v/>
      </c>
      <c r="AE754" s="40" t="str">
        <f>IF(ISNUMBER(AVERAGEIFS(Observed!AE$2:AE$2369,Observed!$A$2:$A$2369,$A754,Observed!$C$2:$C$2369,$C754)),AVERAGEIFS(Observed!AE$2:AE$2369,Observed!$A$2:$A$2369,$A754,Observed!$C$2:$C$2369,$C754),"")</f>
        <v/>
      </c>
      <c r="AF754" s="40" t="str">
        <f>IF(ISNUMBER(AVERAGEIFS(Observed!AF$2:AF$2369,Observed!$A$2:$A$2369,$A754,Observed!$C$2:$C$2369,$C754)),AVERAGEIFS(Observed!AF$2:AF$2369,Observed!$A$2:$A$2369,$A754,Observed!$C$2:$C$2369,$C754),"")</f>
        <v/>
      </c>
      <c r="AG754" s="40" t="str">
        <f>IF(ISNUMBER(AVERAGEIFS(Observed!AG$2:AG$2369,Observed!$A$2:$A$2369,$A754,Observed!$C$2:$C$2369,$C754)),AVERAGEIFS(Observed!AG$2:AG$2369,Observed!$A$2:$A$2369,$A754,Observed!$C$2:$C$2369,$C754),"")</f>
        <v/>
      </c>
      <c r="AH754" s="41" t="str">
        <f>IF(ISNUMBER(AVERAGEIFS(Observed!AH$2:AH$2369,Observed!$A$2:$A$2369,$A754,Observed!$C$2:$C$2369,$C754)),AVERAGEIFS(Observed!AH$2:AH$2369,Observed!$A$2:$A$2369,$A754,Observed!$C$2:$C$2369,$C754),"")</f>
        <v/>
      </c>
      <c r="AI754" s="41" t="str">
        <f>IF(ISNUMBER(AVERAGEIFS(Observed!AI$2:AI$2369,Observed!$A$2:$A$2369,$A754,Observed!$C$2:$C$2369,$C754)),AVERAGEIFS(Observed!AI$2:AI$2369,Observed!$A$2:$A$2369,$A754,Observed!$C$2:$C$2369,$C754),"")</f>
        <v/>
      </c>
      <c r="AJ754" s="41" t="str">
        <f>IF(ISNUMBER(AVERAGEIFS(Observed!AJ$2:AJ$2369,Observed!$A$2:$A$2369,$A754,Observed!$C$2:$C$2369,$C754)),AVERAGEIFS(Observed!AJ$2:AJ$2369,Observed!$A$2:$A$2369,$A754,Observed!$C$2:$C$2369,$C754),"")</f>
        <v/>
      </c>
      <c r="AK754" s="40" t="str">
        <f>IF(ISNUMBER(AVERAGEIFS(Observed!AK$2:AK$2369,Observed!$A$2:$A$2369,$A754,Observed!$C$2:$C$2369,$C754)),AVERAGEIFS(Observed!AK$2:AK$2369,Observed!$A$2:$A$2369,$A754,Observed!$C$2:$C$2369,$C754),"")</f>
        <v/>
      </c>
      <c r="AL754" s="41" t="str">
        <f>IF(ISNUMBER(AVERAGEIFS(Observed!AL$2:AL$2369,Observed!$A$2:$A$2369,$A754,Observed!$C$2:$C$2369,$C754)),AVERAGEIFS(Observed!AL$2:AL$2369,Observed!$A$2:$A$2369,$A754,Observed!$C$2:$C$2369,$C754),"")</f>
        <v/>
      </c>
      <c r="AM754" s="40" t="str">
        <f>IF(ISNUMBER(AVERAGEIFS(Observed!AM$2:AM$2369,Observed!$A$2:$A$2369,$A754,Observed!$C$2:$C$2369,$C754)),AVERAGEIFS(Observed!AM$2:AM$2369,Observed!$A$2:$A$2369,$A754,Observed!$C$2:$C$2369,$C754),"")</f>
        <v/>
      </c>
      <c r="AN754" s="40" t="str">
        <f>IF(ISNUMBER(AVERAGEIFS(Observed!AN$2:AN$2369,Observed!$A$2:$A$2369,$A754,Observed!$C$2:$C$2369,$C754)),AVERAGEIFS(Observed!AN$2:AN$2369,Observed!$A$2:$A$2369,$A754,Observed!$C$2:$C$2369,$C754),"")</f>
        <v/>
      </c>
      <c r="AO754" s="40" t="str">
        <f>IF(ISNUMBER(AVERAGEIFS(Observed!AO$2:AO$2369,Observed!$A$2:$A$2369,$A754,Observed!$C$2:$C$2369,$C754)),AVERAGEIFS(Observed!AO$2:AO$2369,Observed!$A$2:$A$2369,$A754,Observed!$C$2:$C$2369,$C754),"")</f>
        <v/>
      </c>
      <c r="AP754" s="41" t="str">
        <f>IF(ISNUMBER(AVERAGEIFS(Observed!AP$2:AP$2369,Observed!$A$2:$A$2369,$A754,Observed!$C$2:$C$2369,$C754)),AVERAGEIFS(Observed!AP$2:AP$2369,Observed!$A$2:$A$2369,$A754,Observed!$C$2:$C$2369,$C754),"")</f>
        <v/>
      </c>
      <c r="AQ754" s="40" t="str">
        <f>IF(ISNUMBER(AVERAGEIFS(Observed!AQ$2:AQ$2369,Observed!$A$2:$A$2369,$A754,Observed!$C$2:$C$2369,$C754)),AVERAGEIFS(Observed!AQ$2:AQ$2369,Observed!$A$2:$A$2369,$A754,Observed!$C$2:$C$2369,$C754),"")</f>
        <v/>
      </c>
      <c r="AR754" s="40" t="str">
        <f>IF(ISNUMBER(AVERAGEIFS(Observed!AR$2:AR$2369,Observed!$A$2:$A$2369,$A754,Observed!$C$2:$C$2369,$C754)),AVERAGEIFS(Observed!AR$2:AR$2369,Observed!$A$2:$A$2369,$A754,Observed!$C$2:$C$2369,$C754),"")</f>
        <v/>
      </c>
      <c r="AS754" s="3">
        <f>COUNTIFS(Observed!$A$2:$A$2369,$A754,Observed!$C$2:$C$2369,$C754)</f>
        <v>3</v>
      </c>
      <c r="AT754" s="3">
        <f t="shared" si="12"/>
        <v>1</v>
      </c>
    </row>
    <row r="755" spans="1:46" x14ac:dyDescent="0.25">
      <c r="A755" t="s">
        <v>72</v>
      </c>
      <c r="B755" t="s">
        <v>68</v>
      </c>
      <c r="C755" s="7">
        <v>42487</v>
      </c>
      <c r="D755" t="s">
        <v>101</v>
      </c>
      <c r="F755">
        <v>500</v>
      </c>
      <c r="J755" t="s">
        <v>97</v>
      </c>
      <c r="K755" t="s">
        <v>59</v>
      </c>
      <c r="L755">
        <v>11</v>
      </c>
      <c r="M755" t="s">
        <v>76</v>
      </c>
      <c r="N755" s="39">
        <f>IF(ISNUMBER(AVERAGEIFS(Observed!N$2:N$2369,Observed!$A$2:$A$2369,$A755,Observed!$C$2:$C$2369,$C755)),AVERAGEIFS(Observed!N$2:N$2369,Observed!$A$2:$A$2369,$A755,Observed!$C$2:$C$2369,$C755),"")</f>
        <v>934.4666666666667</v>
      </c>
      <c r="O755" s="40">
        <f>IF(ISNUMBER(AVERAGEIFS(Observed!O$2:O$2369,Observed!$A$2:$A$2369,$A755,Observed!$C$2:$C$2369,$C755)),AVERAGEIFS(Observed!O$2:O$2369,Observed!$A$2:$A$2369,$A755,Observed!$C$2:$C$2369,$C755),"")</f>
        <v>93.446666666666658</v>
      </c>
      <c r="P755" s="40" t="str">
        <f>IF(ISNUMBER(AVERAGEIFS(Observed!P$2:P$2369,Observed!$A$2:$A$2369,$A755,Observed!$C$2:$C$2369,$C755)),AVERAGEIFS(Observed!P$2:P$2369,Observed!$A$2:$A$2369,$A755,Observed!$C$2:$C$2369,$C755),"")</f>
        <v/>
      </c>
      <c r="Q755" s="40" t="str">
        <f>IF(ISNUMBER(AVERAGEIFS(Observed!Q$2:Q$2369,Observed!$A$2:$A$2369,$A755,Observed!$C$2:$C$2369,$C755)),AVERAGEIFS(Observed!Q$2:Q$2369,Observed!$A$2:$A$2369,$A755,Observed!$C$2:$C$2369,$C755),"")</f>
        <v/>
      </c>
      <c r="R755" s="40" t="str">
        <f>IF(ISNUMBER(AVERAGEIFS(Observed!R$2:R$2369,Observed!$A$2:$A$2369,$A755,Observed!$C$2:$C$2369,$C755)),AVERAGEIFS(Observed!R$2:R$2369,Observed!$A$2:$A$2369,$A755,Observed!$C$2:$C$2369,$C755),"")</f>
        <v/>
      </c>
      <c r="S755" s="41" t="str">
        <f>IF(ISNUMBER(AVERAGEIFS(Observed!S$2:S$2369,Observed!$A$2:$A$2369,$A755,Observed!$C$2:$C$2369,$C755)),AVERAGEIFS(Observed!S$2:S$2369,Observed!$A$2:$A$2369,$A755,Observed!$C$2:$C$2369,$C755),"")</f>
        <v/>
      </c>
      <c r="T755" s="41" t="str">
        <f>IF(ISNUMBER(AVERAGEIFS(Observed!T$2:T$2369,Observed!$A$2:$A$2369,$A755,Observed!$C$2:$C$2369,$C755)),AVERAGEIFS(Observed!T$2:T$2369,Observed!$A$2:$A$2369,$A755,Observed!$C$2:$C$2369,$C755),"")</f>
        <v/>
      </c>
      <c r="U755" s="41" t="str">
        <f>IF(ISNUMBER(AVERAGEIFS(Observed!U$2:U$2369,Observed!$A$2:$A$2369,$A755,Observed!$C$2:$C$2369,$C755)),AVERAGEIFS(Observed!U$2:U$2369,Observed!$A$2:$A$2369,$A755,Observed!$C$2:$C$2369,$C755),"")</f>
        <v/>
      </c>
      <c r="V755" s="40" t="str">
        <f>IF(ISNUMBER(AVERAGEIFS(Observed!V$2:V$2369,Observed!$A$2:$A$2369,$A755,Observed!$C$2:$C$2369,$C755)),AVERAGEIFS(Observed!V$2:V$2369,Observed!$A$2:$A$2369,$A755,Observed!$C$2:$C$2369,$C755),"")</f>
        <v/>
      </c>
      <c r="W755" s="8" t="str">
        <f>IF(ISNUMBER(AVERAGEIFS(Observed!W$2:W$2369,Observed!$A$2:$A$2369,$A755,Observed!$C$2:$C$2369,$C755)),AVERAGEIFS(Observed!W$2:W$2369,Observed!$A$2:$A$2369,$A755,Observed!$C$2:$C$2369,$C755),"")</f>
        <v/>
      </c>
      <c r="X755" s="8" t="str">
        <f>IF(ISNUMBER(AVERAGEIFS(Observed!X$2:X$2369,Observed!$A$2:$A$2369,$A755,Observed!$C$2:$C$2369,$C755)),AVERAGEIFS(Observed!X$2:X$2369,Observed!$A$2:$A$2369,$A755,Observed!$C$2:$C$2369,$C755),"")</f>
        <v/>
      </c>
      <c r="Y755" s="40" t="str">
        <f>IF(ISNUMBER(AVERAGEIFS(Observed!Y$2:Y$2369,Observed!$A$2:$A$2369,$A755,Observed!$C$2:$C$2369,$C755)),AVERAGEIFS(Observed!Y$2:Y$2369,Observed!$A$2:$A$2369,$A755,Observed!$C$2:$C$2369,$C755),"")</f>
        <v/>
      </c>
      <c r="Z755" s="40" t="str">
        <f>IF(ISNUMBER(AVERAGEIFS(Observed!Z$2:Z$2369,Observed!$A$2:$A$2369,$A755,Observed!$C$2:$C$2369,$C755)),AVERAGEIFS(Observed!Z$2:Z$2369,Observed!$A$2:$A$2369,$A755,Observed!$C$2:$C$2369,$C755),"")</f>
        <v/>
      </c>
      <c r="AA755" s="40" t="str">
        <f>IF(ISNUMBER(AVERAGEIFS(Observed!AA$2:AA$2369,Observed!$A$2:$A$2369,$A755,Observed!$C$2:$C$2369,$C755)),AVERAGEIFS(Observed!AA$2:AA$2369,Observed!$A$2:$A$2369,$A755,Observed!$C$2:$C$2369,$C755),"")</f>
        <v/>
      </c>
      <c r="AB755" s="40" t="str">
        <f>IF(ISNUMBER(AVERAGEIFS(Observed!AB$2:AB$2369,Observed!$A$2:$A$2369,$A755,Observed!$C$2:$C$2369,$C755)),AVERAGEIFS(Observed!AB$2:AB$2369,Observed!$A$2:$A$2369,$A755,Observed!$C$2:$C$2369,$C755),"")</f>
        <v/>
      </c>
      <c r="AC755" s="40" t="str">
        <f>IF(ISNUMBER(AVERAGEIFS(Observed!AC$2:AC$2369,Observed!$A$2:$A$2369,$A755,Observed!$C$2:$C$2369,$C755)),AVERAGEIFS(Observed!AC$2:AC$2369,Observed!$A$2:$A$2369,$A755,Observed!$C$2:$C$2369,$C755),"")</f>
        <v/>
      </c>
      <c r="AD755" s="40" t="str">
        <f>IF(ISNUMBER(AVERAGEIFS(Observed!AD$2:AD$2369,Observed!$A$2:$A$2369,$A755,Observed!$C$2:$C$2369,$C755)),AVERAGEIFS(Observed!AD$2:AD$2369,Observed!$A$2:$A$2369,$A755,Observed!$C$2:$C$2369,$C755),"")</f>
        <v/>
      </c>
      <c r="AE755" s="40" t="str">
        <f>IF(ISNUMBER(AVERAGEIFS(Observed!AE$2:AE$2369,Observed!$A$2:$A$2369,$A755,Observed!$C$2:$C$2369,$C755)),AVERAGEIFS(Observed!AE$2:AE$2369,Observed!$A$2:$A$2369,$A755,Observed!$C$2:$C$2369,$C755),"")</f>
        <v/>
      </c>
      <c r="AF755" s="40" t="str">
        <f>IF(ISNUMBER(AVERAGEIFS(Observed!AF$2:AF$2369,Observed!$A$2:$A$2369,$A755,Observed!$C$2:$C$2369,$C755)),AVERAGEIFS(Observed!AF$2:AF$2369,Observed!$A$2:$A$2369,$A755,Observed!$C$2:$C$2369,$C755),"")</f>
        <v/>
      </c>
      <c r="AG755" s="40" t="str">
        <f>IF(ISNUMBER(AVERAGEIFS(Observed!AG$2:AG$2369,Observed!$A$2:$A$2369,$A755,Observed!$C$2:$C$2369,$C755)),AVERAGEIFS(Observed!AG$2:AG$2369,Observed!$A$2:$A$2369,$A755,Observed!$C$2:$C$2369,$C755),"")</f>
        <v/>
      </c>
      <c r="AH755" s="41" t="str">
        <f>IF(ISNUMBER(AVERAGEIFS(Observed!AH$2:AH$2369,Observed!$A$2:$A$2369,$A755,Observed!$C$2:$C$2369,$C755)),AVERAGEIFS(Observed!AH$2:AH$2369,Observed!$A$2:$A$2369,$A755,Observed!$C$2:$C$2369,$C755),"")</f>
        <v/>
      </c>
      <c r="AI755" s="41" t="str">
        <f>IF(ISNUMBER(AVERAGEIFS(Observed!AI$2:AI$2369,Observed!$A$2:$A$2369,$A755,Observed!$C$2:$C$2369,$C755)),AVERAGEIFS(Observed!AI$2:AI$2369,Observed!$A$2:$A$2369,$A755,Observed!$C$2:$C$2369,$C755),"")</f>
        <v/>
      </c>
      <c r="AJ755" s="41" t="str">
        <f>IF(ISNUMBER(AVERAGEIFS(Observed!AJ$2:AJ$2369,Observed!$A$2:$A$2369,$A755,Observed!$C$2:$C$2369,$C755)),AVERAGEIFS(Observed!AJ$2:AJ$2369,Observed!$A$2:$A$2369,$A755,Observed!$C$2:$C$2369,$C755),"")</f>
        <v/>
      </c>
      <c r="AK755" s="40" t="str">
        <f>IF(ISNUMBER(AVERAGEIFS(Observed!AK$2:AK$2369,Observed!$A$2:$A$2369,$A755,Observed!$C$2:$C$2369,$C755)),AVERAGEIFS(Observed!AK$2:AK$2369,Observed!$A$2:$A$2369,$A755,Observed!$C$2:$C$2369,$C755),"")</f>
        <v/>
      </c>
      <c r="AL755" s="41" t="str">
        <f>IF(ISNUMBER(AVERAGEIFS(Observed!AL$2:AL$2369,Observed!$A$2:$A$2369,$A755,Observed!$C$2:$C$2369,$C755)),AVERAGEIFS(Observed!AL$2:AL$2369,Observed!$A$2:$A$2369,$A755,Observed!$C$2:$C$2369,$C755),"")</f>
        <v/>
      </c>
      <c r="AM755" s="40" t="str">
        <f>IF(ISNUMBER(AVERAGEIFS(Observed!AM$2:AM$2369,Observed!$A$2:$A$2369,$A755,Observed!$C$2:$C$2369,$C755)),AVERAGEIFS(Observed!AM$2:AM$2369,Observed!$A$2:$A$2369,$A755,Observed!$C$2:$C$2369,$C755),"")</f>
        <v/>
      </c>
      <c r="AN755" s="40" t="str">
        <f>IF(ISNUMBER(AVERAGEIFS(Observed!AN$2:AN$2369,Observed!$A$2:$A$2369,$A755,Observed!$C$2:$C$2369,$C755)),AVERAGEIFS(Observed!AN$2:AN$2369,Observed!$A$2:$A$2369,$A755,Observed!$C$2:$C$2369,$C755),"")</f>
        <v/>
      </c>
      <c r="AO755" s="40" t="str">
        <f>IF(ISNUMBER(AVERAGEIFS(Observed!AO$2:AO$2369,Observed!$A$2:$A$2369,$A755,Observed!$C$2:$C$2369,$C755)),AVERAGEIFS(Observed!AO$2:AO$2369,Observed!$A$2:$A$2369,$A755,Observed!$C$2:$C$2369,$C755),"")</f>
        <v/>
      </c>
      <c r="AP755" s="41" t="str">
        <f>IF(ISNUMBER(AVERAGEIFS(Observed!AP$2:AP$2369,Observed!$A$2:$A$2369,$A755,Observed!$C$2:$C$2369,$C755)),AVERAGEIFS(Observed!AP$2:AP$2369,Observed!$A$2:$A$2369,$A755,Observed!$C$2:$C$2369,$C755),"")</f>
        <v/>
      </c>
      <c r="AQ755" s="40" t="str">
        <f>IF(ISNUMBER(AVERAGEIFS(Observed!AQ$2:AQ$2369,Observed!$A$2:$A$2369,$A755,Observed!$C$2:$C$2369,$C755)),AVERAGEIFS(Observed!AQ$2:AQ$2369,Observed!$A$2:$A$2369,$A755,Observed!$C$2:$C$2369,$C755),"")</f>
        <v/>
      </c>
      <c r="AR755" s="40" t="str">
        <f>IF(ISNUMBER(AVERAGEIFS(Observed!AR$2:AR$2369,Observed!$A$2:$A$2369,$A755,Observed!$C$2:$C$2369,$C755)),AVERAGEIFS(Observed!AR$2:AR$2369,Observed!$A$2:$A$2369,$A755,Observed!$C$2:$C$2369,$C755),"")</f>
        <v/>
      </c>
      <c r="AS755" s="3">
        <f>COUNTIFS(Observed!$A$2:$A$2369,$A755,Observed!$C$2:$C$2369,$C755)</f>
        <v>3</v>
      </c>
      <c r="AT755" s="3">
        <f t="shared" si="12"/>
        <v>1</v>
      </c>
    </row>
    <row r="756" spans="1:46" x14ac:dyDescent="0.25">
      <c r="A756" t="s">
        <v>69</v>
      </c>
      <c r="B756" t="s">
        <v>68</v>
      </c>
      <c r="C756" s="7">
        <v>42494</v>
      </c>
      <c r="D756" t="s">
        <v>101</v>
      </c>
      <c r="F756">
        <v>0</v>
      </c>
      <c r="J756" t="s">
        <v>97</v>
      </c>
      <c r="K756" t="s">
        <v>59</v>
      </c>
      <c r="L756">
        <v>12</v>
      </c>
      <c r="M756" t="s">
        <v>56</v>
      </c>
      <c r="N756" s="39" t="str">
        <f>IF(ISNUMBER(AVERAGEIFS(Observed!N$2:N$2369,Observed!$A$2:$A$2369,$A756,Observed!$C$2:$C$2369,$C756)),AVERAGEIFS(Observed!N$2:N$2369,Observed!$A$2:$A$2369,$A756,Observed!$C$2:$C$2369,$C756),"")</f>
        <v/>
      </c>
      <c r="O756" s="40" t="str">
        <f>IF(ISNUMBER(AVERAGEIFS(Observed!O$2:O$2369,Observed!$A$2:$A$2369,$A756,Observed!$C$2:$C$2369,$C756)),AVERAGEIFS(Observed!O$2:O$2369,Observed!$A$2:$A$2369,$A756,Observed!$C$2:$C$2369,$C756),"")</f>
        <v/>
      </c>
      <c r="P756" s="40">
        <f>IF(ISNUMBER(AVERAGEIFS(Observed!P$2:P$2369,Observed!$A$2:$A$2369,$A756,Observed!$C$2:$C$2369,$C756)),AVERAGEIFS(Observed!P$2:P$2369,Observed!$A$2:$A$2369,$A756,Observed!$C$2:$C$2369,$C756),"")</f>
        <v>4.1466666666666665</v>
      </c>
      <c r="Q756" s="40">
        <f>IF(ISNUMBER(AVERAGEIFS(Observed!Q$2:Q$2369,Observed!$A$2:$A$2369,$A756,Observed!$C$2:$C$2369,$C756)),AVERAGEIFS(Observed!Q$2:Q$2369,Observed!$A$2:$A$2369,$A756,Observed!$C$2:$C$2369,$C756),"")</f>
        <v>4.1466666666666665</v>
      </c>
      <c r="R756" s="40">
        <f>IF(ISNUMBER(AVERAGEIFS(Observed!R$2:R$2369,Observed!$A$2:$A$2369,$A756,Observed!$C$2:$C$2369,$C756)),AVERAGEIFS(Observed!R$2:R$2369,Observed!$A$2:$A$2369,$A756,Observed!$C$2:$C$2369,$C756),"")</f>
        <v>400.90333333333336</v>
      </c>
      <c r="S756" s="41" t="str">
        <f>IF(ISNUMBER(AVERAGEIFS(Observed!S$2:S$2369,Observed!$A$2:$A$2369,$A756,Observed!$C$2:$C$2369,$C756)),AVERAGEIFS(Observed!S$2:S$2369,Observed!$A$2:$A$2369,$A756,Observed!$C$2:$C$2369,$C756),"")</f>
        <v/>
      </c>
      <c r="T756" s="41" t="str">
        <f>IF(ISNUMBER(AVERAGEIFS(Observed!T$2:T$2369,Observed!$A$2:$A$2369,$A756,Observed!$C$2:$C$2369,$C756)),AVERAGEIFS(Observed!T$2:T$2369,Observed!$A$2:$A$2369,$A756,Observed!$C$2:$C$2369,$C756),"")</f>
        <v/>
      </c>
      <c r="U756" s="41" t="str">
        <f>IF(ISNUMBER(AVERAGEIFS(Observed!U$2:U$2369,Observed!$A$2:$A$2369,$A756,Observed!$C$2:$C$2369,$C756)),AVERAGEIFS(Observed!U$2:U$2369,Observed!$A$2:$A$2369,$A756,Observed!$C$2:$C$2369,$C756),"")</f>
        <v/>
      </c>
      <c r="V756" s="40" t="str">
        <f>IF(ISNUMBER(AVERAGEIFS(Observed!V$2:V$2369,Observed!$A$2:$A$2369,$A756,Observed!$C$2:$C$2369,$C756)),AVERAGEIFS(Observed!V$2:V$2369,Observed!$A$2:$A$2369,$A756,Observed!$C$2:$C$2369,$C756),"")</f>
        <v/>
      </c>
      <c r="W756" s="8" t="str">
        <f>IF(ISNUMBER(AVERAGEIFS(Observed!W$2:W$2369,Observed!$A$2:$A$2369,$A756,Observed!$C$2:$C$2369,$C756)),AVERAGEIFS(Observed!W$2:W$2369,Observed!$A$2:$A$2369,$A756,Observed!$C$2:$C$2369,$C756),"")</f>
        <v/>
      </c>
      <c r="X756" s="8" t="str">
        <f>IF(ISNUMBER(AVERAGEIFS(Observed!X$2:X$2369,Observed!$A$2:$A$2369,$A756,Observed!$C$2:$C$2369,$C756)),AVERAGEIFS(Observed!X$2:X$2369,Observed!$A$2:$A$2369,$A756,Observed!$C$2:$C$2369,$C756),"")</f>
        <v/>
      </c>
      <c r="Y756" s="40" t="str">
        <f>IF(ISNUMBER(AVERAGEIFS(Observed!Y$2:Y$2369,Observed!$A$2:$A$2369,$A756,Observed!$C$2:$C$2369,$C756)),AVERAGEIFS(Observed!Y$2:Y$2369,Observed!$A$2:$A$2369,$A756,Observed!$C$2:$C$2369,$C756),"")</f>
        <v/>
      </c>
      <c r="Z756" s="40" t="str">
        <f>IF(ISNUMBER(AVERAGEIFS(Observed!Z$2:Z$2369,Observed!$A$2:$A$2369,$A756,Observed!$C$2:$C$2369,$C756)),AVERAGEIFS(Observed!Z$2:Z$2369,Observed!$A$2:$A$2369,$A756,Observed!$C$2:$C$2369,$C756),"")</f>
        <v/>
      </c>
      <c r="AA756" s="40">
        <f>IF(ISNUMBER(AVERAGEIFS(Observed!AA$2:AA$2369,Observed!$A$2:$A$2369,$A756,Observed!$C$2:$C$2369,$C756)),AVERAGEIFS(Observed!AA$2:AA$2369,Observed!$A$2:$A$2369,$A756,Observed!$C$2:$C$2369,$C756),"")</f>
        <v>0.12</v>
      </c>
      <c r="AB756" s="40" t="str">
        <f>IF(ISNUMBER(AVERAGEIFS(Observed!AB$2:AB$2369,Observed!$A$2:$A$2369,$A756,Observed!$C$2:$C$2369,$C756)),AVERAGEIFS(Observed!AB$2:AB$2369,Observed!$A$2:$A$2369,$A756,Observed!$C$2:$C$2369,$C756),"")</f>
        <v/>
      </c>
      <c r="AC756" s="40" t="str">
        <f>IF(ISNUMBER(AVERAGEIFS(Observed!AC$2:AC$2369,Observed!$A$2:$A$2369,$A756,Observed!$C$2:$C$2369,$C756)),AVERAGEIFS(Observed!AC$2:AC$2369,Observed!$A$2:$A$2369,$A756,Observed!$C$2:$C$2369,$C756),"")</f>
        <v/>
      </c>
      <c r="AD756" s="40" t="str">
        <f>IF(ISNUMBER(AVERAGEIFS(Observed!AD$2:AD$2369,Observed!$A$2:$A$2369,$A756,Observed!$C$2:$C$2369,$C756)),AVERAGEIFS(Observed!AD$2:AD$2369,Observed!$A$2:$A$2369,$A756,Observed!$C$2:$C$2369,$C756),"")</f>
        <v/>
      </c>
      <c r="AE756" s="40" t="str">
        <f>IF(ISNUMBER(AVERAGEIFS(Observed!AE$2:AE$2369,Observed!$A$2:$A$2369,$A756,Observed!$C$2:$C$2369,$C756)),AVERAGEIFS(Observed!AE$2:AE$2369,Observed!$A$2:$A$2369,$A756,Observed!$C$2:$C$2369,$C756),"")</f>
        <v/>
      </c>
      <c r="AF756" s="40" t="str">
        <f>IF(ISNUMBER(AVERAGEIFS(Observed!AF$2:AF$2369,Observed!$A$2:$A$2369,$A756,Observed!$C$2:$C$2369,$C756)),AVERAGEIFS(Observed!AF$2:AF$2369,Observed!$A$2:$A$2369,$A756,Observed!$C$2:$C$2369,$C756),"")</f>
        <v/>
      </c>
      <c r="AG756" s="40" t="str">
        <f>IF(ISNUMBER(AVERAGEIFS(Observed!AG$2:AG$2369,Observed!$A$2:$A$2369,$A756,Observed!$C$2:$C$2369,$C756)),AVERAGEIFS(Observed!AG$2:AG$2369,Observed!$A$2:$A$2369,$A756,Observed!$C$2:$C$2369,$C756),"")</f>
        <v/>
      </c>
      <c r="AH756" s="41" t="str">
        <f>IF(ISNUMBER(AVERAGEIFS(Observed!AH$2:AH$2369,Observed!$A$2:$A$2369,$A756,Observed!$C$2:$C$2369,$C756)),AVERAGEIFS(Observed!AH$2:AH$2369,Observed!$A$2:$A$2369,$A756,Observed!$C$2:$C$2369,$C756),"")</f>
        <v/>
      </c>
      <c r="AI756" s="41" t="str">
        <f>IF(ISNUMBER(AVERAGEIFS(Observed!AI$2:AI$2369,Observed!$A$2:$A$2369,$A756,Observed!$C$2:$C$2369,$C756)),AVERAGEIFS(Observed!AI$2:AI$2369,Observed!$A$2:$A$2369,$A756,Observed!$C$2:$C$2369,$C756),"")</f>
        <v/>
      </c>
      <c r="AJ756" s="41" t="str">
        <f>IF(ISNUMBER(AVERAGEIFS(Observed!AJ$2:AJ$2369,Observed!$A$2:$A$2369,$A756,Observed!$C$2:$C$2369,$C756)),AVERAGEIFS(Observed!AJ$2:AJ$2369,Observed!$A$2:$A$2369,$A756,Observed!$C$2:$C$2369,$C756),"")</f>
        <v/>
      </c>
      <c r="AK756" s="40" t="str">
        <f>IF(ISNUMBER(AVERAGEIFS(Observed!AK$2:AK$2369,Observed!$A$2:$A$2369,$A756,Observed!$C$2:$C$2369,$C756)),AVERAGEIFS(Observed!AK$2:AK$2369,Observed!$A$2:$A$2369,$A756,Observed!$C$2:$C$2369,$C756),"")</f>
        <v/>
      </c>
      <c r="AL756" s="41" t="str">
        <f>IF(ISNUMBER(AVERAGEIFS(Observed!AL$2:AL$2369,Observed!$A$2:$A$2369,$A756,Observed!$C$2:$C$2369,$C756)),AVERAGEIFS(Observed!AL$2:AL$2369,Observed!$A$2:$A$2369,$A756,Observed!$C$2:$C$2369,$C756),"")</f>
        <v/>
      </c>
      <c r="AM756" s="40" t="str">
        <f>IF(ISNUMBER(AVERAGEIFS(Observed!AM$2:AM$2369,Observed!$A$2:$A$2369,$A756,Observed!$C$2:$C$2369,$C756)),AVERAGEIFS(Observed!AM$2:AM$2369,Observed!$A$2:$A$2369,$A756,Observed!$C$2:$C$2369,$C756),"")</f>
        <v/>
      </c>
      <c r="AN756" s="40" t="str">
        <f>IF(ISNUMBER(AVERAGEIFS(Observed!AN$2:AN$2369,Observed!$A$2:$A$2369,$A756,Observed!$C$2:$C$2369,$C756)),AVERAGEIFS(Observed!AN$2:AN$2369,Observed!$A$2:$A$2369,$A756,Observed!$C$2:$C$2369,$C756),"")</f>
        <v/>
      </c>
      <c r="AO756" s="40" t="str">
        <f>IF(ISNUMBER(AVERAGEIFS(Observed!AO$2:AO$2369,Observed!$A$2:$A$2369,$A756,Observed!$C$2:$C$2369,$C756)),AVERAGEIFS(Observed!AO$2:AO$2369,Observed!$A$2:$A$2369,$A756,Observed!$C$2:$C$2369,$C756),"")</f>
        <v/>
      </c>
      <c r="AP756" s="41" t="str">
        <f>IF(ISNUMBER(AVERAGEIFS(Observed!AP$2:AP$2369,Observed!$A$2:$A$2369,$A756,Observed!$C$2:$C$2369,$C756)),AVERAGEIFS(Observed!AP$2:AP$2369,Observed!$A$2:$A$2369,$A756,Observed!$C$2:$C$2369,$C756),"")</f>
        <v/>
      </c>
      <c r="AQ756" s="40" t="str">
        <f>IF(ISNUMBER(AVERAGEIFS(Observed!AQ$2:AQ$2369,Observed!$A$2:$A$2369,$A756,Observed!$C$2:$C$2369,$C756)),AVERAGEIFS(Observed!AQ$2:AQ$2369,Observed!$A$2:$A$2369,$A756,Observed!$C$2:$C$2369,$C756),"")</f>
        <v/>
      </c>
      <c r="AR756" s="40" t="str">
        <f>IF(ISNUMBER(AVERAGEIFS(Observed!AR$2:AR$2369,Observed!$A$2:$A$2369,$A756,Observed!$C$2:$C$2369,$C756)),AVERAGEIFS(Observed!AR$2:AR$2369,Observed!$A$2:$A$2369,$A756,Observed!$C$2:$C$2369,$C756),"")</f>
        <v/>
      </c>
      <c r="AS756" s="3">
        <f>COUNTIFS(Observed!$A$2:$A$2369,$A756,Observed!$C$2:$C$2369,$C756)</f>
        <v>3</v>
      </c>
      <c r="AT756" s="3">
        <f t="shared" si="12"/>
        <v>4</v>
      </c>
    </row>
    <row r="757" spans="1:46" x14ac:dyDescent="0.25">
      <c r="A757" t="s">
        <v>71</v>
      </c>
      <c r="B757" t="s">
        <v>68</v>
      </c>
      <c r="C757" s="7">
        <v>42494</v>
      </c>
      <c r="D757" t="s">
        <v>101</v>
      </c>
      <c r="F757">
        <v>50</v>
      </c>
      <c r="J757" t="s">
        <v>97</v>
      </c>
      <c r="K757" t="s">
        <v>59</v>
      </c>
      <c r="L757">
        <v>12</v>
      </c>
      <c r="M757" t="s">
        <v>56</v>
      </c>
      <c r="N757" s="39" t="str">
        <f>IF(ISNUMBER(AVERAGEIFS(Observed!N$2:N$2369,Observed!$A$2:$A$2369,$A757,Observed!$C$2:$C$2369,$C757)),AVERAGEIFS(Observed!N$2:N$2369,Observed!$A$2:$A$2369,$A757,Observed!$C$2:$C$2369,$C757),"")</f>
        <v/>
      </c>
      <c r="O757" s="40" t="str">
        <f>IF(ISNUMBER(AVERAGEIFS(Observed!O$2:O$2369,Observed!$A$2:$A$2369,$A757,Observed!$C$2:$C$2369,$C757)),AVERAGEIFS(Observed!O$2:O$2369,Observed!$A$2:$A$2369,$A757,Observed!$C$2:$C$2369,$C757),"")</f>
        <v/>
      </c>
      <c r="P757" s="40">
        <f>IF(ISNUMBER(AVERAGEIFS(Observed!P$2:P$2369,Observed!$A$2:$A$2369,$A757,Observed!$C$2:$C$2369,$C757)),AVERAGEIFS(Observed!P$2:P$2369,Observed!$A$2:$A$2369,$A757,Observed!$C$2:$C$2369,$C757),"")</f>
        <v>24.173333333333336</v>
      </c>
      <c r="Q757" s="40">
        <f>IF(ISNUMBER(AVERAGEIFS(Observed!Q$2:Q$2369,Observed!$A$2:$A$2369,$A757,Observed!$C$2:$C$2369,$C757)),AVERAGEIFS(Observed!Q$2:Q$2369,Observed!$A$2:$A$2369,$A757,Observed!$C$2:$C$2369,$C757),"")</f>
        <v>24.173333333333336</v>
      </c>
      <c r="R757" s="40">
        <f>IF(ISNUMBER(AVERAGEIFS(Observed!R$2:R$2369,Observed!$A$2:$A$2369,$A757,Observed!$C$2:$C$2369,$C757)),AVERAGEIFS(Observed!R$2:R$2369,Observed!$A$2:$A$2369,$A757,Observed!$C$2:$C$2369,$C757),"")</f>
        <v>619.12</v>
      </c>
      <c r="S757" s="41" t="str">
        <f>IF(ISNUMBER(AVERAGEIFS(Observed!S$2:S$2369,Observed!$A$2:$A$2369,$A757,Observed!$C$2:$C$2369,$C757)),AVERAGEIFS(Observed!S$2:S$2369,Observed!$A$2:$A$2369,$A757,Observed!$C$2:$C$2369,$C757),"")</f>
        <v/>
      </c>
      <c r="T757" s="41" t="str">
        <f>IF(ISNUMBER(AVERAGEIFS(Observed!T$2:T$2369,Observed!$A$2:$A$2369,$A757,Observed!$C$2:$C$2369,$C757)),AVERAGEIFS(Observed!T$2:T$2369,Observed!$A$2:$A$2369,$A757,Observed!$C$2:$C$2369,$C757),"")</f>
        <v/>
      </c>
      <c r="U757" s="41" t="str">
        <f>IF(ISNUMBER(AVERAGEIFS(Observed!U$2:U$2369,Observed!$A$2:$A$2369,$A757,Observed!$C$2:$C$2369,$C757)),AVERAGEIFS(Observed!U$2:U$2369,Observed!$A$2:$A$2369,$A757,Observed!$C$2:$C$2369,$C757),"")</f>
        <v/>
      </c>
      <c r="V757" s="40" t="str">
        <f>IF(ISNUMBER(AVERAGEIFS(Observed!V$2:V$2369,Observed!$A$2:$A$2369,$A757,Observed!$C$2:$C$2369,$C757)),AVERAGEIFS(Observed!V$2:V$2369,Observed!$A$2:$A$2369,$A757,Observed!$C$2:$C$2369,$C757),"")</f>
        <v/>
      </c>
      <c r="W757" s="8" t="str">
        <f>IF(ISNUMBER(AVERAGEIFS(Observed!W$2:W$2369,Observed!$A$2:$A$2369,$A757,Observed!$C$2:$C$2369,$C757)),AVERAGEIFS(Observed!W$2:W$2369,Observed!$A$2:$A$2369,$A757,Observed!$C$2:$C$2369,$C757),"")</f>
        <v/>
      </c>
      <c r="X757" s="8" t="str">
        <f>IF(ISNUMBER(AVERAGEIFS(Observed!X$2:X$2369,Observed!$A$2:$A$2369,$A757,Observed!$C$2:$C$2369,$C757)),AVERAGEIFS(Observed!X$2:X$2369,Observed!$A$2:$A$2369,$A757,Observed!$C$2:$C$2369,$C757),"")</f>
        <v/>
      </c>
      <c r="Y757" s="40" t="str">
        <f>IF(ISNUMBER(AVERAGEIFS(Observed!Y$2:Y$2369,Observed!$A$2:$A$2369,$A757,Observed!$C$2:$C$2369,$C757)),AVERAGEIFS(Observed!Y$2:Y$2369,Observed!$A$2:$A$2369,$A757,Observed!$C$2:$C$2369,$C757),"")</f>
        <v/>
      </c>
      <c r="Z757" s="40" t="str">
        <f>IF(ISNUMBER(AVERAGEIFS(Observed!Z$2:Z$2369,Observed!$A$2:$A$2369,$A757,Observed!$C$2:$C$2369,$C757)),AVERAGEIFS(Observed!Z$2:Z$2369,Observed!$A$2:$A$2369,$A757,Observed!$C$2:$C$2369,$C757),"")</f>
        <v/>
      </c>
      <c r="AA757" s="40">
        <f>IF(ISNUMBER(AVERAGEIFS(Observed!AA$2:AA$2369,Observed!$A$2:$A$2369,$A757,Observed!$C$2:$C$2369,$C757)),AVERAGEIFS(Observed!AA$2:AA$2369,Observed!$A$2:$A$2369,$A757,Observed!$C$2:$C$2369,$C757),"")</f>
        <v>0.69</v>
      </c>
      <c r="AB757" s="40" t="str">
        <f>IF(ISNUMBER(AVERAGEIFS(Observed!AB$2:AB$2369,Observed!$A$2:$A$2369,$A757,Observed!$C$2:$C$2369,$C757)),AVERAGEIFS(Observed!AB$2:AB$2369,Observed!$A$2:$A$2369,$A757,Observed!$C$2:$C$2369,$C757),"")</f>
        <v/>
      </c>
      <c r="AC757" s="40" t="str">
        <f>IF(ISNUMBER(AVERAGEIFS(Observed!AC$2:AC$2369,Observed!$A$2:$A$2369,$A757,Observed!$C$2:$C$2369,$C757)),AVERAGEIFS(Observed!AC$2:AC$2369,Observed!$A$2:$A$2369,$A757,Observed!$C$2:$C$2369,$C757),"")</f>
        <v/>
      </c>
      <c r="AD757" s="40" t="str">
        <f>IF(ISNUMBER(AVERAGEIFS(Observed!AD$2:AD$2369,Observed!$A$2:$A$2369,$A757,Observed!$C$2:$C$2369,$C757)),AVERAGEIFS(Observed!AD$2:AD$2369,Observed!$A$2:$A$2369,$A757,Observed!$C$2:$C$2369,$C757),"")</f>
        <v/>
      </c>
      <c r="AE757" s="40" t="str">
        <f>IF(ISNUMBER(AVERAGEIFS(Observed!AE$2:AE$2369,Observed!$A$2:$A$2369,$A757,Observed!$C$2:$C$2369,$C757)),AVERAGEIFS(Observed!AE$2:AE$2369,Observed!$A$2:$A$2369,$A757,Observed!$C$2:$C$2369,$C757),"")</f>
        <v/>
      </c>
      <c r="AF757" s="40" t="str">
        <f>IF(ISNUMBER(AVERAGEIFS(Observed!AF$2:AF$2369,Observed!$A$2:$A$2369,$A757,Observed!$C$2:$C$2369,$C757)),AVERAGEIFS(Observed!AF$2:AF$2369,Observed!$A$2:$A$2369,$A757,Observed!$C$2:$C$2369,$C757),"")</f>
        <v/>
      </c>
      <c r="AG757" s="40" t="str">
        <f>IF(ISNUMBER(AVERAGEIFS(Observed!AG$2:AG$2369,Observed!$A$2:$A$2369,$A757,Observed!$C$2:$C$2369,$C757)),AVERAGEIFS(Observed!AG$2:AG$2369,Observed!$A$2:$A$2369,$A757,Observed!$C$2:$C$2369,$C757),"")</f>
        <v/>
      </c>
      <c r="AH757" s="41" t="str">
        <f>IF(ISNUMBER(AVERAGEIFS(Observed!AH$2:AH$2369,Observed!$A$2:$A$2369,$A757,Observed!$C$2:$C$2369,$C757)),AVERAGEIFS(Observed!AH$2:AH$2369,Observed!$A$2:$A$2369,$A757,Observed!$C$2:$C$2369,$C757),"")</f>
        <v/>
      </c>
      <c r="AI757" s="41" t="str">
        <f>IF(ISNUMBER(AVERAGEIFS(Observed!AI$2:AI$2369,Observed!$A$2:$A$2369,$A757,Observed!$C$2:$C$2369,$C757)),AVERAGEIFS(Observed!AI$2:AI$2369,Observed!$A$2:$A$2369,$A757,Observed!$C$2:$C$2369,$C757),"")</f>
        <v/>
      </c>
      <c r="AJ757" s="41" t="str">
        <f>IF(ISNUMBER(AVERAGEIFS(Observed!AJ$2:AJ$2369,Observed!$A$2:$A$2369,$A757,Observed!$C$2:$C$2369,$C757)),AVERAGEIFS(Observed!AJ$2:AJ$2369,Observed!$A$2:$A$2369,$A757,Observed!$C$2:$C$2369,$C757),"")</f>
        <v/>
      </c>
      <c r="AK757" s="40" t="str">
        <f>IF(ISNUMBER(AVERAGEIFS(Observed!AK$2:AK$2369,Observed!$A$2:$A$2369,$A757,Observed!$C$2:$C$2369,$C757)),AVERAGEIFS(Observed!AK$2:AK$2369,Observed!$A$2:$A$2369,$A757,Observed!$C$2:$C$2369,$C757),"")</f>
        <v/>
      </c>
      <c r="AL757" s="41" t="str">
        <f>IF(ISNUMBER(AVERAGEIFS(Observed!AL$2:AL$2369,Observed!$A$2:$A$2369,$A757,Observed!$C$2:$C$2369,$C757)),AVERAGEIFS(Observed!AL$2:AL$2369,Observed!$A$2:$A$2369,$A757,Observed!$C$2:$C$2369,$C757),"")</f>
        <v/>
      </c>
      <c r="AM757" s="40" t="str">
        <f>IF(ISNUMBER(AVERAGEIFS(Observed!AM$2:AM$2369,Observed!$A$2:$A$2369,$A757,Observed!$C$2:$C$2369,$C757)),AVERAGEIFS(Observed!AM$2:AM$2369,Observed!$A$2:$A$2369,$A757,Observed!$C$2:$C$2369,$C757),"")</f>
        <v/>
      </c>
      <c r="AN757" s="40" t="str">
        <f>IF(ISNUMBER(AVERAGEIFS(Observed!AN$2:AN$2369,Observed!$A$2:$A$2369,$A757,Observed!$C$2:$C$2369,$C757)),AVERAGEIFS(Observed!AN$2:AN$2369,Observed!$A$2:$A$2369,$A757,Observed!$C$2:$C$2369,$C757),"")</f>
        <v/>
      </c>
      <c r="AO757" s="40" t="str">
        <f>IF(ISNUMBER(AVERAGEIFS(Observed!AO$2:AO$2369,Observed!$A$2:$A$2369,$A757,Observed!$C$2:$C$2369,$C757)),AVERAGEIFS(Observed!AO$2:AO$2369,Observed!$A$2:$A$2369,$A757,Observed!$C$2:$C$2369,$C757),"")</f>
        <v/>
      </c>
      <c r="AP757" s="41" t="str">
        <f>IF(ISNUMBER(AVERAGEIFS(Observed!AP$2:AP$2369,Observed!$A$2:$A$2369,$A757,Observed!$C$2:$C$2369,$C757)),AVERAGEIFS(Observed!AP$2:AP$2369,Observed!$A$2:$A$2369,$A757,Observed!$C$2:$C$2369,$C757),"")</f>
        <v/>
      </c>
      <c r="AQ757" s="40" t="str">
        <f>IF(ISNUMBER(AVERAGEIFS(Observed!AQ$2:AQ$2369,Observed!$A$2:$A$2369,$A757,Observed!$C$2:$C$2369,$C757)),AVERAGEIFS(Observed!AQ$2:AQ$2369,Observed!$A$2:$A$2369,$A757,Observed!$C$2:$C$2369,$C757),"")</f>
        <v/>
      </c>
      <c r="AR757" s="40" t="str">
        <f>IF(ISNUMBER(AVERAGEIFS(Observed!AR$2:AR$2369,Observed!$A$2:$A$2369,$A757,Observed!$C$2:$C$2369,$C757)),AVERAGEIFS(Observed!AR$2:AR$2369,Observed!$A$2:$A$2369,$A757,Observed!$C$2:$C$2369,$C757),"")</f>
        <v/>
      </c>
      <c r="AS757" s="3">
        <f>COUNTIFS(Observed!$A$2:$A$2369,$A757,Observed!$C$2:$C$2369,$C757)</f>
        <v>3</v>
      </c>
      <c r="AT757" s="3">
        <f t="shared" si="12"/>
        <v>4</v>
      </c>
    </row>
    <row r="758" spans="1:46" x14ac:dyDescent="0.25">
      <c r="A758" t="s">
        <v>70</v>
      </c>
      <c r="B758" t="s">
        <v>68</v>
      </c>
      <c r="C758" s="7">
        <v>42494</v>
      </c>
      <c r="D758" t="s">
        <v>101</v>
      </c>
      <c r="F758">
        <v>100</v>
      </c>
      <c r="J758" t="s">
        <v>97</v>
      </c>
      <c r="K758" t="s">
        <v>59</v>
      </c>
      <c r="L758">
        <v>12</v>
      </c>
      <c r="M758" t="s">
        <v>56</v>
      </c>
      <c r="N758" s="39" t="str">
        <f>IF(ISNUMBER(AVERAGEIFS(Observed!N$2:N$2369,Observed!$A$2:$A$2369,$A758,Observed!$C$2:$C$2369,$C758)),AVERAGEIFS(Observed!N$2:N$2369,Observed!$A$2:$A$2369,$A758,Observed!$C$2:$C$2369,$C758),"")</f>
        <v/>
      </c>
      <c r="O758" s="40" t="str">
        <f>IF(ISNUMBER(AVERAGEIFS(Observed!O$2:O$2369,Observed!$A$2:$A$2369,$A758,Observed!$C$2:$C$2369,$C758)),AVERAGEIFS(Observed!O$2:O$2369,Observed!$A$2:$A$2369,$A758,Observed!$C$2:$C$2369,$C758),"")</f>
        <v/>
      </c>
      <c r="P758" s="40">
        <f>IF(ISNUMBER(AVERAGEIFS(Observed!P$2:P$2369,Observed!$A$2:$A$2369,$A758,Observed!$C$2:$C$2369,$C758)),AVERAGEIFS(Observed!P$2:P$2369,Observed!$A$2:$A$2369,$A758,Observed!$C$2:$C$2369,$C758),"")</f>
        <v>13.67</v>
      </c>
      <c r="Q758" s="40">
        <f>IF(ISNUMBER(AVERAGEIFS(Observed!Q$2:Q$2369,Observed!$A$2:$A$2369,$A758,Observed!$C$2:$C$2369,$C758)),AVERAGEIFS(Observed!Q$2:Q$2369,Observed!$A$2:$A$2369,$A758,Observed!$C$2:$C$2369,$C758),"")</f>
        <v>13.68</v>
      </c>
      <c r="R758" s="40">
        <f>IF(ISNUMBER(AVERAGEIFS(Observed!R$2:R$2369,Observed!$A$2:$A$2369,$A758,Observed!$C$2:$C$2369,$C758)),AVERAGEIFS(Observed!R$2:R$2369,Observed!$A$2:$A$2369,$A758,Observed!$C$2:$C$2369,$C758),"")</f>
        <v>703.85</v>
      </c>
      <c r="S758" s="41" t="str">
        <f>IF(ISNUMBER(AVERAGEIFS(Observed!S$2:S$2369,Observed!$A$2:$A$2369,$A758,Observed!$C$2:$C$2369,$C758)),AVERAGEIFS(Observed!S$2:S$2369,Observed!$A$2:$A$2369,$A758,Observed!$C$2:$C$2369,$C758),"")</f>
        <v/>
      </c>
      <c r="T758" s="41" t="str">
        <f>IF(ISNUMBER(AVERAGEIFS(Observed!T$2:T$2369,Observed!$A$2:$A$2369,$A758,Observed!$C$2:$C$2369,$C758)),AVERAGEIFS(Observed!T$2:T$2369,Observed!$A$2:$A$2369,$A758,Observed!$C$2:$C$2369,$C758),"")</f>
        <v/>
      </c>
      <c r="U758" s="41" t="str">
        <f>IF(ISNUMBER(AVERAGEIFS(Observed!U$2:U$2369,Observed!$A$2:$A$2369,$A758,Observed!$C$2:$C$2369,$C758)),AVERAGEIFS(Observed!U$2:U$2369,Observed!$A$2:$A$2369,$A758,Observed!$C$2:$C$2369,$C758),"")</f>
        <v/>
      </c>
      <c r="V758" s="40" t="str">
        <f>IF(ISNUMBER(AVERAGEIFS(Observed!V$2:V$2369,Observed!$A$2:$A$2369,$A758,Observed!$C$2:$C$2369,$C758)),AVERAGEIFS(Observed!V$2:V$2369,Observed!$A$2:$A$2369,$A758,Observed!$C$2:$C$2369,$C758),"")</f>
        <v/>
      </c>
      <c r="W758" s="8" t="str">
        <f>IF(ISNUMBER(AVERAGEIFS(Observed!W$2:W$2369,Observed!$A$2:$A$2369,$A758,Observed!$C$2:$C$2369,$C758)),AVERAGEIFS(Observed!W$2:W$2369,Observed!$A$2:$A$2369,$A758,Observed!$C$2:$C$2369,$C758),"")</f>
        <v/>
      </c>
      <c r="X758" s="8" t="str">
        <f>IF(ISNUMBER(AVERAGEIFS(Observed!X$2:X$2369,Observed!$A$2:$A$2369,$A758,Observed!$C$2:$C$2369,$C758)),AVERAGEIFS(Observed!X$2:X$2369,Observed!$A$2:$A$2369,$A758,Observed!$C$2:$C$2369,$C758),"")</f>
        <v/>
      </c>
      <c r="Y758" s="40" t="str">
        <f>IF(ISNUMBER(AVERAGEIFS(Observed!Y$2:Y$2369,Observed!$A$2:$A$2369,$A758,Observed!$C$2:$C$2369,$C758)),AVERAGEIFS(Observed!Y$2:Y$2369,Observed!$A$2:$A$2369,$A758,Observed!$C$2:$C$2369,$C758),"")</f>
        <v/>
      </c>
      <c r="Z758" s="40" t="str">
        <f>IF(ISNUMBER(AVERAGEIFS(Observed!Z$2:Z$2369,Observed!$A$2:$A$2369,$A758,Observed!$C$2:$C$2369,$C758)),AVERAGEIFS(Observed!Z$2:Z$2369,Observed!$A$2:$A$2369,$A758,Observed!$C$2:$C$2369,$C758),"")</f>
        <v/>
      </c>
      <c r="AA758" s="40">
        <f>IF(ISNUMBER(AVERAGEIFS(Observed!AA$2:AA$2369,Observed!$A$2:$A$2369,$A758,Observed!$C$2:$C$2369,$C758)),AVERAGEIFS(Observed!AA$2:AA$2369,Observed!$A$2:$A$2369,$A758,Observed!$C$2:$C$2369,$C758),"")</f>
        <v>0.39</v>
      </c>
      <c r="AB758" s="40" t="str">
        <f>IF(ISNUMBER(AVERAGEIFS(Observed!AB$2:AB$2369,Observed!$A$2:$A$2369,$A758,Observed!$C$2:$C$2369,$C758)),AVERAGEIFS(Observed!AB$2:AB$2369,Observed!$A$2:$A$2369,$A758,Observed!$C$2:$C$2369,$C758),"")</f>
        <v/>
      </c>
      <c r="AC758" s="40" t="str">
        <f>IF(ISNUMBER(AVERAGEIFS(Observed!AC$2:AC$2369,Observed!$A$2:$A$2369,$A758,Observed!$C$2:$C$2369,$C758)),AVERAGEIFS(Observed!AC$2:AC$2369,Observed!$A$2:$A$2369,$A758,Observed!$C$2:$C$2369,$C758),"")</f>
        <v/>
      </c>
      <c r="AD758" s="40" t="str">
        <f>IF(ISNUMBER(AVERAGEIFS(Observed!AD$2:AD$2369,Observed!$A$2:$A$2369,$A758,Observed!$C$2:$C$2369,$C758)),AVERAGEIFS(Observed!AD$2:AD$2369,Observed!$A$2:$A$2369,$A758,Observed!$C$2:$C$2369,$C758),"")</f>
        <v/>
      </c>
      <c r="AE758" s="40" t="str">
        <f>IF(ISNUMBER(AVERAGEIFS(Observed!AE$2:AE$2369,Observed!$A$2:$A$2369,$A758,Observed!$C$2:$C$2369,$C758)),AVERAGEIFS(Observed!AE$2:AE$2369,Observed!$A$2:$A$2369,$A758,Observed!$C$2:$C$2369,$C758),"")</f>
        <v/>
      </c>
      <c r="AF758" s="40" t="str">
        <f>IF(ISNUMBER(AVERAGEIFS(Observed!AF$2:AF$2369,Observed!$A$2:$A$2369,$A758,Observed!$C$2:$C$2369,$C758)),AVERAGEIFS(Observed!AF$2:AF$2369,Observed!$A$2:$A$2369,$A758,Observed!$C$2:$C$2369,$C758),"")</f>
        <v/>
      </c>
      <c r="AG758" s="40" t="str">
        <f>IF(ISNUMBER(AVERAGEIFS(Observed!AG$2:AG$2369,Observed!$A$2:$A$2369,$A758,Observed!$C$2:$C$2369,$C758)),AVERAGEIFS(Observed!AG$2:AG$2369,Observed!$A$2:$A$2369,$A758,Observed!$C$2:$C$2369,$C758),"")</f>
        <v/>
      </c>
      <c r="AH758" s="41" t="str">
        <f>IF(ISNUMBER(AVERAGEIFS(Observed!AH$2:AH$2369,Observed!$A$2:$A$2369,$A758,Observed!$C$2:$C$2369,$C758)),AVERAGEIFS(Observed!AH$2:AH$2369,Observed!$A$2:$A$2369,$A758,Observed!$C$2:$C$2369,$C758),"")</f>
        <v/>
      </c>
      <c r="AI758" s="41" t="str">
        <f>IF(ISNUMBER(AVERAGEIFS(Observed!AI$2:AI$2369,Observed!$A$2:$A$2369,$A758,Observed!$C$2:$C$2369,$C758)),AVERAGEIFS(Observed!AI$2:AI$2369,Observed!$A$2:$A$2369,$A758,Observed!$C$2:$C$2369,$C758),"")</f>
        <v/>
      </c>
      <c r="AJ758" s="41" t="str">
        <f>IF(ISNUMBER(AVERAGEIFS(Observed!AJ$2:AJ$2369,Observed!$A$2:$A$2369,$A758,Observed!$C$2:$C$2369,$C758)),AVERAGEIFS(Observed!AJ$2:AJ$2369,Observed!$A$2:$A$2369,$A758,Observed!$C$2:$C$2369,$C758),"")</f>
        <v/>
      </c>
      <c r="AK758" s="40" t="str">
        <f>IF(ISNUMBER(AVERAGEIFS(Observed!AK$2:AK$2369,Observed!$A$2:$A$2369,$A758,Observed!$C$2:$C$2369,$C758)),AVERAGEIFS(Observed!AK$2:AK$2369,Observed!$A$2:$A$2369,$A758,Observed!$C$2:$C$2369,$C758),"")</f>
        <v/>
      </c>
      <c r="AL758" s="41" t="str">
        <f>IF(ISNUMBER(AVERAGEIFS(Observed!AL$2:AL$2369,Observed!$A$2:$A$2369,$A758,Observed!$C$2:$C$2369,$C758)),AVERAGEIFS(Observed!AL$2:AL$2369,Observed!$A$2:$A$2369,$A758,Observed!$C$2:$C$2369,$C758),"")</f>
        <v/>
      </c>
      <c r="AM758" s="40" t="str">
        <f>IF(ISNUMBER(AVERAGEIFS(Observed!AM$2:AM$2369,Observed!$A$2:$A$2369,$A758,Observed!$C$2:$C$2369,$C758)),AVERAGEIFS(Observed!AM$2:AM$2369,Observed!$A$2:$A$2369,$A758,Observed!$C$2:$C$2369,$C758),"")</f>
        <v/>
      </c>
      <c r="AN758" s="40" t="str">
        <f>IF(ISNUMBER(AVERAGEIFS(Observed!AN$2:AN$2369,Observed!$A$2:$A$2369,$A758,Observed!$C$2:$C$2369,$C758)),AVERAGEIFS(Observed!AN$2:AN$2369,Observed!$A$2:$A$2369,$A758,Observed!$C$2:$C$2369,$C758),"")</f>
        <v/>
      </c>
      <c r="AO758" s="40" t="str">
        <f>IF(ISNUMBER(AVERAGEIFS(Observed!AO$2:AO$2369,Observed!$A$2:$A$2369,$A758,Observed!$C$2:$C$2369,$C758)),AVERAGEIFS(Observed!AO$2:AO$2369,Observed!$A$2:$A$2369,$A758,Observed!$C$2:$C$2369,$C758),"")</f>
        <v/>
      </c>
      <c r="AP758" s="41" t="str">
        <f>IF(ISNUMBER(AVERAGEIFS(Observed!AP$2:AP$2369,Observed!$A$2:$A$2369,$A758,Observed!$C$2:$C$2369,$C758)),AVERAGEIFS(Observed!AP$2:AP$2369,Observed!$A$2:$A$2369,$A758,Observed!$C$2:$C$2369,$C758),"")</f>
        <v/>
      </c>
      <c r="AQ758" s="40" t="str">
        <f>IF(ISNUMBER(AVERAGEIFS(Observed!AQ$2:AQ$2369,Observed!$A$2:$A$2369,$A758,Observed!$C$2:$C$2369,$C758)),AVERAGEIFS(Observed!AQ$2:AQ$2369,Observed!$A$2:$A$2369,$A758,Observed!$C$2:$C$2369,$C758),"")</f>
        <v/>
      </c>
      <c r="AR758" s="40" t="str">
        <f>IF(ISNUMBER(AVERAGEIFS(Observed!AR$2:AR$2369,Observed!$A$2:$A$2369,$A758,Observed!$C$2:$C$2369,$C758)),AVERAGEIFS(Observed!AR$2:AR$2369,Observed!$A$2:$A$2369,$A758,Observed!$C$2:$C$2369,$C758),"")</f>
        <v/>
      </c>
      <c r="AS758" s="3">
        <f>COUNTIFS(Observed!$A$2:$A$2369,$A758,Observed!$C$2:$C$2369,$C758)</f>
        <v>3</v>
      </c>
      <c r="AT758" s="3">
        <f t="shared" si="12"/>
        <v>4</v>
      </c>
    </row>
    <row r="759" spans="1:46" x14ac:dyDescent="0.25">
      <c r="A759" t="s">
        <v>67</v>
      </c>
      <c r="B759" t="s">
        <v>68</v>
      </c>
      <c r="C759" s="7">
        <v>42494</v>
      </c>
      <c r="D759" t="s">
        <v>101</v>
      </c>
      <c r="F759">
        <v>200</v>
      </c>
      <c r="J759" t="s">
        <v>97</v>
      </c>
      <c r="K759" t="s">
        <v>59</v>
      </c>
      <c r="L759">
        <v>12</v>
      </c>
      <c r="M759" t="s">
        <v>56</v>
      </c>
      <c r="N759" s="39" t="str">
        <f>IF(ISNUMBER(AVERAGEIFS(Observed!N$2:N$2369,Observed!$A$2:$A$2369,$A759,Observed!$C$2:$C$2369,$C759)),AVERAGEIFS(Observed!N$2:N$2369,Observed!$A$2:$A$2369,$A759,Observed!$C$2:$C$2369,$C759),"")</f>
        <v/>
      </c>
      <c r="O759" s="40" t="str">
        <f>IF(ISNUMBER(AVERAGEIFS(Observed!O$2:O$2369,Observed!$A$2:$A$2369,$A759,Observed!$C$2:$C$2369,$C759)),AVERAGEIFS(Observed!O$2:O$2369,Observed!$A$2:$A$2369,$A759,Observed!$C$2:$C$2369,$C759),"")</f>
        <v/>
      </c>
      <c r="P759" s="40">
        <f>IF(ISNUMBER(AVERAGEIFS(Observed!P$2:P$2369,Observed!$A$2:$A$2369,$A759,Observed!$C$2:$C$2369,$C759)),AVERAGEIFS(Observed!P$2:P$2369,Observed!$A$2:$A$2369,$A759,Observed!$C$2:$C$2369,$C759),"")</f>
        <v>46.49</v>
      </c>
      <c r="Q759" s="40">
        <f>IF(ISNUMBER(AVERAGEIFS(Observed!Q$2:Q$2369,Observed!$A$2:$A$2369,$A759,Observed!$C$2:$C$2369,$C759)),AVERAGEIFS(Observed!Q$2:Q$2369,Observed!$A$2:$A$2369,$A759,Observed!$C$2:$C$2369,$C759),"")</f>
        <v>46.49</v>
      </c>
      <c r="R759" s="40">
        <f>IF(ISNUMBER(AVERAGEIFS(Observed!R$2:R$2369,Observed!$A$2:$A$2369,$A759,Observed!$C$2:$C$2369,$C759)),AVERAGEIFS(Observed!R$2:R$2369,Observed!$A$2:$A$2369,$A759,Observed!$C$2:$C$2369,$C759),"")</f>
        <v>940.04666666666674</v>
      </c>
      <c r="S759" s="41" t="str">
        <f>IF(ISNUMBER(AVERAGEIFS(Observed!S$2:S$2369,Observed!$A$2:$A$2369,$A759,Observed!$C$2:$C$2369,$C759)),AVERAGEIFS(Observed!S$2:S$2369,Observed!$A$2:$A$2369,$A759,Observed!$C$2:$C$2369,$C759),"")</f>
        <v/>
      </c>
      <c r="T759" s="41" t="str">
        <f>IF(ISNUMBER(AVERAGEIFS(Observed!T$2:T$2369,Observed!$A$2:$A$2369,$A759,Observed!$C$2:$C$2369,$C759)),AVERAGEIFS(Observed!T$2:T$2369,Observed!$A$2:$A$2369,$A759,Observed!$C$2:$C$2369,$C759),"")</f>
        <v/>
      </c>
      <c r="U759" s="41" t="str">
        <f>IF(ISNUMBER(AVERAGEIFS(Observed!U$2:U$2369,Observed!$A$2:$A$2369,$A759,Observed!$C$2:$C$2369,$C759)),AVERAGEIFS(Observed!U$2:U$2369,Observed!$A$2:$A$2369,$A759,Observed!$C$2:$C$2369,$C759),"")</f>
        <v/>
      </c>
      <c r="V759" s="40" t="str">
        <f>IF(ISNUMBER(AVERAGEIFS(Observed!V$2:V$2369,Observed!$A$2:$A$2369,$A759,Observed!$C$2:$C$2369,$C759)),AVERAGEIFS(Observed!V$2:V$2369,Observed!$A$2:$A$2369,$A759,Observed!$C$2:$C$2369,$C759),"")</f>
        <v/>
      </c>
      <c r="W759" s="8" t="str">
        <f>IF(ISNUMBER(AVERAGEIFS(Observed!W$2:W$2369,Observed!$A$2:$A$2369,$A759,Observed!$C$2:$C$2369,$C759)),AVERAGEIFS(Observed!W$2:W$2369,Observed!$A$2:$A$2369,$A759,Observed!$C$2:$C$2369,$C759),"")</f>
        <v/>
      </c>
      <c r="X759" s="8" t="str">
        <f>IF(ISNUMBER(AVERAGEIFS(Observed!X$2:X$2369,Observed!$A$2:$A$2369,$A759,Observed!$C$2:$C$2369,$C759)),AVERAGEIFS(Observed!X$2:X$2369,Observed!$A$2:$A$2369,$A759,Observed!$C$2:$C$2369,$C759),"")</f>
        <v/>
      </c>
      <c r="Y759" s="40" t="str">
        <f>IF(ISNUMBER(AVERAGEIFS(Observed!Y$2:Y$2369,Observed!$A$2:$A$2369,$A759,Observed!$C$2:$C$2369,$C759)),AVERAGEIFS(Observed!Y$2:Y$2369,Observed!$A$2:$A$2369,$A759,Observed!$C$2:$C$2369,$C759),"")</f>
        <v/>
      </c>
      <c r="Z759" s="40" t="str">
        <f>IF(ISNUMBER(AVERAGEIFS(Observed!Z$2:Z$2369,Observed!$A$2:$A$2369,$A759,Observed!$C$2:$C$2369,$C759)),AVERAGEIFS(Observed!Z$2:Z$2369,Observed!$A$2:$A$2369,$A759,Observed!$C$2:$C$2369,$C759),"")</f>
        <v/>
      </c>
      <c r="AA759" s="40">
        <f>IF(ISNUMBER(AVERAGEIFS(Observed!AA$2:AA$2369,Observed!$A$2:$A$2369,$A759,Observed!$C$2:$C$2369,$C759)),AVERAGEIFS(Observed!AA$2:AA$2369,Observed!$A$2:$A$2369,$A759,Observed!$C$2:$C$2369,$C759),"")</f>
        <v>1.3266666666666667</v>
      </c>
      <c r="AB759" s="40" t="str">
        <f>IF(ISNUMBER(AVERAGEIFS(Observed!AB$2:AB$2369,Observed!$A$2:$A$2369,$A759,Observed!$C$2:$C$2369,$C759)),AVERAGEIFS(Observed!AB$2:AB$2369,Observed!$A$2:$A$2369,$A759,Observed!$C$2:$C$2369,$C759),"")</f>
        <v/>
      </c>
      <c r="AC759" s="40" t="str">
        <f>IF(ISNUMBER(AVERAGEIFS(Observed!AC$2:AC$2369,Observed!$A$2:$A$2369,$A759,Observed!$C$2:$C$2369,$C759)),AVERAGEIFS(Observed!AC$2:AC$2369,Observed!$A$2:$A$2369,$A759,Observed!$C$2:$C$2369,$C759),"")</f>
        <v/>
      </c>
      <c r="AD759" s="40" t="str">
        <f>IF(ISNUMBER(AVERAGEIFS(Observed!AD$2:AD$2369,Observed!$A$2:$A$2369,$A759,Observed!$C$2:$C$2369,$C759)),AVERAGEIFS(Observed!AD$2:AD$2369,Observed!$A$2:$A$2369,$A759,Observed!$C$2:$C$2369,$C759),"")</f>
        <v/>
      </c>
      <c r="AE759" s="40" t="str">
        <f>IF(ISNUMBER(AVERAGEIFS(Observed!AE$2:AE$2369,Observed!$A$2:$A$2369,$A759,Observed!$C$2:$C$2369,$C759)),AVERAGEIFS(Observed!AE$2:AE$2369,Observed!$A$2:$A$2369,$A759,Observed!$C$2:$C$2369,$C759),"")</f>
        <v/>
      </c>
      <c r="AF759" s="40" t="str">
        <f>IF(ISNUMBER(AVERAGEIFS(Observed!AF$2:AF$2369,Observed!$A$2:$A$2369,$A759,Observed!$C$2:$C$2369,$C759)),AVERAGEIFS(Observed!AF$2:AF$2369,Observed!$A$2:$A$2369,$A759,Observed!$C$2:$C$2369,$C759),"")</f>
        <v/>
      </c>
      <c r="AG759" s="40" t="str">
        <f>IF(ISNUMBER(AVERAGEIFS(Observed!AG$2:AG$2369,Observed!$A$2:$A$2369,$A759,Observed!$C$2:$C$2369,$C759)),AVERAGEIFS(Observed!AG$2:AG$2369,Observed!$A$2:$A$2369,$A759,Observed!$C$2:$C$2369,$C759),"")</f>
        <v/>
      </c>
      <c r="AH759" s="41" t="str">
        <f>IF(ISNUMBER(AVERAGEIFS(Observed!AH$2:AH$2369,Observed!$A$2:$A$2369,$A759,Observed!$C$2:$C$2369,$C759)),AVERAGEIFS(Observed!AH$2:AH$2369,Observed!$A$2:$A$2369,$A759,Observed!$C$2:$C$2369,$C759),"")</f>
        <v/>
      </c>
      <c r="AI759" s="41" t="str">
        <f>IF(ISNUMBER(AVERAGEIFS(Observed!AI$2:AI$2369,Observed!$A$2:$A$2369,$A759,Observed!$C$2:$C$2369,$C759)),AVERAGEIFS(Observed!AI$2:AI$2369,Observed!$A$2:$A$2369,$A759,Observed!$C$2:$C$2369,$C759),"")</f>
        <v/>
      </c>
      <c r="AJ759" s="41" t="str">
        <f>IF(ISNUMBER(AVERAGEIFS(Observed!AJ$2:AJ$2369,Observed!$A$2:$A$2369,$A759,Observed!$C$2:$C$2369,$C759)),AVERAGEIFS(Observed!AJ$2:AJ$2369,Observed!$A$2:$A$2369,$A759,Observed!$C$2:$C$2369,$C759),"")</f>
        <v/>
      </c>
      <c r="AK759" s="40" t="str">
        <f>IF(ISNUMBER(AVERAGEIFS(Observed!AK$2:AK$2369,Observed!$A$2:$A$2369,$A759,Observed!$C$2:$C$2369,$C759)),AVERAGEIFS(Observed!AK$2:AK$2369,Observed!$A$2:$A$2369,$A759,Observed!$C$2:$C$2369,$C759),"")</f>
        <v/>
      </c>
      <c r="AL759" s="41" t="str">
        <f>IF(ISNUMBER(AVERAGEIFS(Observed!AL$2:AL$2369,Observed!$A$2:$A$2369,$A759,Observed!$C$2:$C$2369,$C759)),AVERAGEIFS(Observed!AL$2:AL$2369,Observed!$A$2:$A$2369,$A759,Observed!$C$2:$C$2369,$C759),"")</f>
        <v/>
      </c>
      <c r="AM759" s="40" t="str">
        <f>IF(ISNUMBER(AVERAGEIFS(Observed!AM$2:AM$2369,Observed!$A$2:$A$2369,$A759,Observed!$C$2:$C$2369,$C759)),AVERAGEIFS(Observed!AM$2:AM$2369,Observed!$A$2:$A$2369,$A759,Observed!$C$2:$C$2369,$C759),"")</f>
        <v/>
      </c>
      <c r="AN759" s="40" t="str">
        <f>IF(ISNUMBER(AVERAGEIFS(Observed!AN$2:AN$2369,Observed!$A$2:$A$2369,$A759,Observed!$C$2:$C$2369,$C759)),AVERAGEIFS(Observed!AN$2:AN$2369,Observed!$A$2:$A$2369,$A759,Observed!$C$2:$C$2369,$C759),"")</f>
        <v/>
      </c>
      <c r="AO759" s="40" t="str">
        <f>IF(ISNUMBER(AVERAGEIFS(Observed!AO$2:AO$2369,Observed!$A$2:$A$2369,$A759,Observed!$C$2:$C$2369,$C759)),AVERAGEIFS(Observed!AO$2:AO$2369,Observed!$A$2:$A$2369,$A759,Observed!$C$2:$C$2369,$C759),"")</f>
        <v/>
      </c>
      <c r="AP759" s="41" t="str">
        <f>IF(ISNUMBER(AVERAGEIFS(Observed!AP$2:AP$2369,Observed!$A$2:$A$2369,$A759,Observed!$C$2:$C$2369,$C759)),AVERAGEIFS(Observed!AP$2:AP$2369,Observed!$A$2:$A$2369,$A759,Observed!$C$2:$C$2369,$C759),"")</f>
        <v/>
      </c>
      <c r="AQ759" s="40" t="str">
        <f>IF(ISNUMBER(AVERAGEIFS(Observed!AQ$2:AQ$2369,Observed!$A$2:$A$2369,$A759,Observed!$C$2:$C$2369,$C759)),AVERAGEIFS(Observed!AQ$2:AQ$2369,Observed!$A$2:$A$2369,$A759,Observed!$C$2:$C$2369,$C759),"")</f>
        <v/>
      </c>
      <c r="AR759" s="40" t="str">
        <f>IF(ISNUMBER(AVERAGEIFS(Observed!AR$2:AR$2369,Observed!$A$2:$A$2369,$A759,Observed!$C$2:$C$2369,$C759)),AVERAGEIFS(Observed!AR$2:AR$2369,Observed!$A$2:$A$2369,$A759,Observed!$C$2:$C$2369,$C759),"")</f>
        <v/>
      </c>
      <c r="AS759" s="3">
        <f>COUNTIFS(Observed!$A$2:$A$2369,$A759,Observed!$C$2:$C$2369,$C759)</f>
        <v>3</v>
      </c>
      <c r="AT759" s="3">
        <f t="shared" si="12"/>
        <v>4</v>
      </c>
    </row>
    <row r="760" spans="1:46" x14ac:dyDescent="0.25">
      <c r="A760" t="s">
        <v>73</v>
      </c>
      <c r="B760" t="s">
        <v>68</v>
      </c>
      <c r="C760" s="7">
        <v>42494</v>
      </c>
      <c r="D760" t="s">
        <v>101</v>
      </c>
      <c r="F760">
        <v>350</v>
      </c>
      <c r="J760" t="s">
        <v>97</v>
      </c>
      <c r="K760" t="s">
        <v>59</v>
      </c>
      <c r="L760">
        <v>12</v>
      </c>
      <c r="M760" t="s">
        <v>56</v>
      </c>
      <c r="N760" s="39" t="str">
        <f>IF(ISNUMBER(AVERAGEIFS(Observed!N$2:N$2369,Observed!$A$2:$A$2369,$A760,Observed!$C$2:$C$2369,$C760)),AVERAGEIFS(Observed!N$2:N$2369,Observed!$A$2:$A$2369,$A760,Observed!$C$2:$C$2369,$C760),"")</f>
        <v/>
      </c>
      <c r="O760" s="40" t="str">
        <f>IF(ISNUMBER(AVERAGEIFS(Observed!O$2:O$2369,Observed!$A$2:$A$2369,$A760,Observed!$C$2:$C$2369,$C760)),AVERAGEIFS(Observed!O$2:O$2369,Observed!$A$2:$A$2369,$A760,Observed!$C$2:$C$2369,$C760),"")</f>
        <v/>
      </c>
      <c r="P760" s="40">
        <f>IF(ISNUMBER(AVERAGEIFS(Observed!P$2:P$2369,Observed!$A$2:$A$2369,$A760,Observed!$C$2:$C$2369,$C760)),AVERAGEIFS(Observed!P$2:P$2369,Observed!$A$2:$A$2369,$A760,Observed!$C$2:$C$2369,$C760),"")</f>
        <v>45.826666666666675</v>
      </c>
      <c r="Q760" s="40">
        <f>IF(ISNUMBER(AVERAGEIFS(Observed!Q$2:Q$2369,Observed!$A$2:$A$2369,$A760,Observed!$C$2:$C$2369,$C760)),AVERAGEIFS(Observed!Q$2:Q$2369,Observed!$A$2:$A$2369,$A760,Observed!$C$2:$C$2369,$C760),"")</f>
        <v>45.826666666666675</v>
      </c>
      <c r="R760" s="40">
        <f>IF(ISNUMBER(AVERAGEIFS(Observed!R$2:R$2369,Observed!$A$2:$A$2369,$A760,Observed!$C$2:$C$2369,$C760)),AVERAGEIFS(Observed!R$2:R$2369,Observed!$A$2:$A$2369,$A760,Observed!$C$2:$C$2369,$C760),"")</f>
        <v>1096.8500000000001</v>
      </c>
      <c r="S760" s="41" t="str">
        <f>IF(ISNUMBER(AVERAGEIFS(Observed!S$2:S$2369,Observed!$A$2:$A$2369,$A760,Observed!$C$2:$C$2369,$C760)),AVERAGEIFS(Observed!S$2:S$2369,Observed!$A$2:$A$2369,$A760,Observed!$C$2:$C$2369,$C760),"")</f>
        <v/>
      </c>
      <c r="T760" s="41" t="str">
        <f>IF(ISNUMBER(AVERAGEIFS(Observed!T$2:T$2369,Observed!$A$2:$A$2369,$A760,Observed!$C$2:$C$2369,$C760)),AVERAGEIFS(Observed!T$2:T$2369,Observed!$A$2:$A$2369,$A760,Observed!$C$2:$C$2369,$C760),"")</f>
        <v/>
      </c>
      <c r="U760" s="41" t="str">
        <f>IF(ISNUMBER(AVERAGEIFS(Observed!U$2:U$2369,Observed!$A$2:$A$2369,$A760,Observed!$C$2:$C$2369,$C760)),AVERAGEIFS(Observed!U$2:U$2369,Observed!$A$2:$A$2369,$A760,Observed!$C$2:$C$2369,$C760),"")</f>
        <v/>
      </c>
      <c r="V760" s="40" t="str">
        <f>IF(ISNUMBER(AVERAGEIFS(Observed!V$2:V$2369,Observed!$A$2:$A$2369,$A760,Observed!$C$2:$C$2369,$C760)),AVERAGEIFS(Observed!V$2:V$2369,Observed!$A$2:$A$2369,$A760,Observed!$C$2:$C$2369,$C760),"")</f>
        <v/>
      </c>
      <c r="W760" s="8" t="str">
        <f>IF(ISNUMBER(AVERAGEIFS(Observed!W$2:W$2369,Observed!$A$2:$A$2369,$A760,Observed!$C$2:$C$2369,$C760)),AVERAGEIFS(Observed!W$2:W$2369,Observed!$A$2:$A$2369,$A760,Observed!$C$2:$C$2369,$C760),"")</f>
        <v/>
      </c>
      <c r="X760" s="8" t="str">
        <f>IF(ISNUMBER(AVERAGEIFS(Observed!X$2:X$2369,Observed!$A$2:$A$2369,$A760,Observed!$C$2:$C$2369,$C760)),AVERAGEIFS(Observed!X$2:X$2369,Observed!$A$2:$A$2369,$A760,Observed!$C$2:$C$2369,$C760),"")</f>
        <v/>
      </c>
      <c r="Y760" s="40" t="str">
        <f>IF(ISNUMBER(AVERAGEIFS(Observed!Y$2:Y$2369,Observed!$A$2:$A$2369,$A760,Observed!$C$2:$C$2369,$C760)),AVERAGEIFS(Observed!Y$2:Y$2369,Observed!$A$2:$A$2369,$A760,Observed!$C$2:$C$2369,$C760),"")</f>
        <v/>
      </c>
      <c r="Z760" s="40" t="str">
        <f>IF(ISNUMBER(AVERAGEIFS(Observed!Z$2:Z$2369,Observed!$A$2:$A$2369,$A760,Observed!$C$2:$C$2369,$C760)),AVERAGEIFS(Observed!Z$2:Z$2369,Observed!$A$2:$A$2369,$A760,Observed!$C$2:$C$2369,$C760),"")</f>
        <v/>
      </c>
      <c r="AA760" s="40">
        <f>IF(ISNUMBER(AVERAGEIFS(Observed!AA$2:AA$2369,Observed!$A$2:$A$2369,$A760,Observed!$C$2:$C$2369,$C760)),AVERAGEIFS(Observed!AA$2:AA$2369,Observed!$A$2:$A$2369,$A760,Observed!$C$2:$C$2369,$C760),"")</f>
        <v>1.3066666666666666</v>
      </c>
      <c r="AB760" s="40" t="str">
        <f>IF(ISNUMBER(AVERAGEIFS(Observed!AB$2:AB$2369,Observed!$A$2:$A$2369,$A760,Observed!$C$2:$C$2369,$C760)),AVERAGEIFS(Observed!AB$2:AB$2369,Observed!$A$2:$A$2369,$A760,Observed!$C$2:$C$2369,$C760),"")</f>
        <v/>
      </c>
      <c r="AC760" s="40" t="str">
        <f>IF(ISNUMBER(AVERAGEIFS(Observed!AC$2:AC$2369,Observed!$A$2:$A$2369,$A760,Observed!$C$2:$C$2369,$C760)),AVERAGEIFS(Observed!AC$2:AC$2369,Observed!$A$2:$A$2369,$A760,Observed!$C$2:$C$2369,$C760),"")</f>
        <v/>
      </c>
      <c r="AD760" s="40" t="str">
        <f>IF(ISNUMBER(AVERAGEIFS(Observed!AD$2:AD$2369,Observed!$A$2:$A$2369,$A760,Observed!$C$2:$C$2369,$C760)),AVERAGEIFS(Observed!AD$2:AD$2369,Observed!$A$2:$A$2369,$A760,Observed!$C$2:$C$2369,$C760),"")</f>
        <v/>
      </c>
      <c r="AE760" s="40" t="str">
        <f>IF(ISNUMBER(AVERAGEIFS(Observed!AE$2:AE$2369,Observed!$A$2:$A$2369,$A760,Observed!$C$2:$C$2369,$C760)),AVERAGEIFS(Observed!AE$2:AE$2369,Observed!$A$2:$A$2369,$A760,Observed!$C$2:$C$2369,$C760),"")</f>
        <v/>
      </c>
      <c r="AF760" s="40" t="str">
        <f>IF(ISNUMBER(AVERAGEIFS(Observed!AF$2:AF$2369,Observed!$A$2:$A$2369,$A760,Observed!$C$2:$C$2369,$C760)),AVERAGEIFS(Observed!AF$2:AF$2369,Observed!$A$2:$A$2369,$A760,Observed!$C$2:$C$2369,$C760),"")</f>
        <v/>
      </c>
      <c r="AG760" s="40" t="str">
        <f>IF(ISNUMBER(AVERAGEIFS(Observed!AG$2:AG$2369,Observed!$A$2:$A$2369,$A760,Observed!$C$2:$C$2369,$C760)),AVERAGEIFS(Observed!AG$2:AG$2369,Observed!$A$2:$A$2369,$A760,Observed!$C$2:$C$2369,$C760),"")</f>
        <v/>
      </c>
      <c r="AH760" s="41" t="str">
        <f>IF(ISNUMBER(AVERAGEIFS(Observed!AH$2:AH$2369,Observed!$A$2:$A$2369,$A760,Observed!$C$2:$C$2369,$C760)),AVERAGEIFS(Observed!AH$2:AH$2369,Observed!$A$2:$A$2369,$A760,Observed!$C$2:$C$2369,$C760),"")</f>
        <v/>
      </c>
      <c r="AI760" s="41" t="str">
        <f>IF(ISNUMBER(AVERAGEIFS(Observed!AI$2:AI$2369,Observed!$A$2:$A$2369,$A760,Observed!$C$2:$C$2369,$C760)),AVERAGEIFS(Observed!AI$2:AI$2369,Observed!$A$2:$A$2369,$A760,Observed!$C$2:$C$2369,$C760),"")</f>
        <v/>
      </c>
      <c r="AJ760" s="41" t="str">
        <f>IF(ISNUMBER(AVERAGEIFS(Observed!AJ$2:AJ$2369,Observed!$A$2:$A$2369,$A760,Observed!$C$2:$C$2369,$C760)),AVERAGEIFS(Observed!AJ$2:AJ$2369,Observed!$A$2:$A$2369,$A760,Observed!$C$2:$C$2369,$C760),"")</f>
        <v/>
      </c>
      <c r="AK760" s="40" t="str">
        <f>IF(ISNUMBER(AVERAGEIFS(Observed!AK$2:AK$2369,Observed!$A$2:$A$2369,$A760,Observed!$C$2:$C$2369,$C760)),AVERAGEIFS(Observed!AK$2:AK$2369,Observed!$A$2:$A$2369,$A760,Observed!$C$2:$C$2369,$C760),"")</f>
        <v/>
      </c>
      <c r="AL760" s="41" t="str">
        <f>IF(ISNUMBER(AVERAGEIFS(Observed!AL$2:AL$2369,Observed!$A$2:$A$2369,$A760,Observed!$C$2:$C$2369,$C760)),AVERAGEIFS(Observed!AL$2:AL$2369,Observed!$A$2:$A$2369,$A760,Observed!$C$2:$C$2369,$C760),"")</f>
        <v/>
      </c>
      <c r="AM760" s="40" t="str">
        <f>IF(ISNUMBER(AVERAGEIFS(Observed!AM$2:AM$2369,Observed!$A$2:$A$2369,$A760,Observed!$C$2:$C$2369,$C760)),AVERAGEIFS(Observed!AM$2:AM$2369,Observed!$A$2:$A$2369,$A760,Observed!$C$2:$C$2369,$C760),"")</f>
        <v/>
      </c>
      <c r="AN760" s="40" t="str">
        <f>IF(ISNUMBER(AVERAGEIFS(Observed!AN$2:AN$2369,Observed!$A$2:$A$2369,$A760,Observed!$C$2:$C$2369,$C760)),AVERAGEIFS(Observed!AN$2:AN$2369,Observed!$A$2:$A$2369,$A760,Observed!$C$2:$C$2369,$C760),"")</f>
        <v/>
      </c>
      <c r="AO760" s="40" t="str">
        <f>IF(ISNUMBER(AVERAGEIFS(Observed!AO$2:AO$2369,Observed!$A$2:$A$2369,$A760,Observed!$C$2:$C$2369,$C760)),AVERAGEIFS(Observed!AO$2:AO$2369,Observed!$A$2:$A$2369,$A760,Observed!$C$2:$C$2369,$C760),"")</f>
        <v/>
      </c>
      <c r="AP760" s="41" t="str">
        <f>IF(ISNUMBER(AVERAGEIFS(Observed!AP$2:AP$2369,Observed!$A$2:$A$2369,$A760,Observed!$C$2:$C$2369,$C760)),AVERAGEIFS(Observed!AP$2:AP$2369,Observed!$A$2:$A$2369,$A760,Observed!$C$2:$C$2369,$C760),"")</f>
        <v/>
      </c>
      <c r="AQ760" s="40" t="str">
        <f>IF(ISNUMBER(AVERAGEIFS(Observed!AQ$2:AQ$2369,Observed!$A$2:$A$2369,$A760,Observed!$C$2:$C$2369,$C760)),AVERAGEIFS(Observed!AQ$2:AQ$2369,Observed!$A$2:$A$2369,$A760,Observed!$C$2:$C$2369,$C760),"")</f>
        <v/>
      </c>
      <c r="AR760" s="40" t="str">
        <f>IF(ISNUMBER(AVERAGEIFS(Observed!AR$2:AR$2369,Observed!$A$2:$A$2369,$A760,Observed!$C$2:$C$2369,$C760)),AVERAGEIFS(Observed!AR$2:AR$2369,Observed!$A$2:$A$2369,$A760,Observed!$C$2:$C$2369,$C760),"")</f>
        <v/>
      </c>
      <c r="AS760" s="3">
        <f>COUNTIFS(Observed!$A$2:$A$2369,$A760,Observed!$C$2:$C$2369,$C760)</f>
        <v>3</v>
      </c>
      <c r="AT760" s="3">
        <f t="shared" si="12"/>
        <v>4</v>
      </c>
    </row>
    <row r="761" spans="1:46" x14ac:dyDescent="0.25">
      <c r="A761" t="s">
        <v>72</v>
      </c>
      <c r="B761" t="s">
        <v>68</v>
      </c>
      <c r="C761" s="7">
        <v>42494</v>
      </c>
      <c r="D761" t="s">
        <v>101</v>
      </c>
      <c r="F761">
        <v>500</v>
      </c>
      <c r="J761" t="s">
        <v>97</v>
      </c>
      <c r="K761" t="s">
        <v>59</v>
      </c>
      <c r="L761">
        <v>12</v>
      </c>
      <c r="M761" t="s">
        <v>56</v>
      </c>
      <c r="N761" s="39" t="str">
        <f>IF(ISNUMBER(AVERAGEIFS(Observed!N$2:N$2369,Observed!$A$2:$A$2369,$A761,Observed!$C$2:$C$2369,$C761)),AVERAGEIFS(Observed!N$2:N$2369,Observed!$A$2:$A$2369,$A761,Observed!$C$2:$C$2369,$C761),"")</f>
        <v/>
      </c>
      <c r="O761" s="40" t="str">
        <f>IF(ISNUMBER(AVERAGEIFS(Observed!O$2:O$2369,Observed!$A$2:$A$2369,$A761,Observed!$C$2:$C$2369,$C761)),AVERAGEIFS(Observed!O$2:O$2369,Observed!$A$2:$A$2369,$A761,Observed!$C$2:$C$2369,$C761),"")</f>
        <v/>
      </c>
      <c r="P761" s="40">
        <f>IF(ISNUMBER(AVERAGEIFS(Observed!P$2:P$2369,Observed!$A$2:$A$2369,$A761,Observed!$C$2:$C$2369,$C761)),AVERAGEIFS(Observed!P$2:P$2369,Observed!$A$2:$A$2369,$A761,Observed!$C$2:$C$2369,$C761),"")</f>
        <v>48.126666666666665</v>
      </c>
      <c r="Q761" s="40">
        <f>IF(ISNUMBER(AVERAGEIFS(Observed!Q$2:Q$2369,Observed!$A$2:$A$2369,$A761,Observed!$C$2:$C$2369,$C761)),AVERAGEIFS(Observed!Q$2:Q$2369,Observed!$A$2:$A$2369,$A761,Observed!$C$2:$C$2369,$C761),"")</f>
        <v>48.126666666666665</v>
      </c>
      <c r="R761" s="40">
        <f>IF(ISNUMBER(AVERAGEIFS(Observed!R$2:R$2369,Observed!$A$2:$A$2369,$A761,Observed!$C$2:$C$2369,$C761)),AVERAGEIFS(Observed!R$2:R$2369,Observed!$A$2:$A$2369,$A761,Observed!$C$2:$C$2369,$C761),"")</f>
        <v>1250.9566666666667</v>
      </c>
      <c r="S761" s="41" t="str">
        <f>IF(ISNUMBER(AVERAGEIFS(Observed!S$2:S$2369,Observed!$A$2:$A$2369,$A761,Observed!$C$2:$C$2369,$C761)),AVERAGEIFS(Observed!S$2:S$2369,Observed!$A$2:$A$2369,$A761,Observed!$C$2:$C$2369,$C761),"")</f>
        <v/>
      </c>
      <c r="T761" s="41" t="str">
        <f>IF(ISNUMBER(AVERAGEIFS(Observed!T$2:T$2369,Observed!$A$2:$A$2369,$A761,Observed!$C$2:$C$2369,$C761)),AVERAGEIFS(Observed!T$2:T$2369,Observed!$A$2:$A$2369,$A761,Observed!$C$2:$C$2369,$C761),"")</f>
        <v/>
      </c>
      <c r="U761" s="41" t="str">
        <f>IF(ISNUMBER(AVERAGEIFS(Observed!U$2:U$2369,Observed!$A$2:$A$2369,$A761,Observed!$C$2:$C$2369,$C761)),AVERAGEIFS(Observed!U$2:U$2369,Observed!$A$2:$A$2369,$A761,Observed!$C$2:$C$2369,$C761),"")</f>
        <v/>
      </c>
      <c r="V761" s="40" t="str">
        <f>IF(ISNUMBER(AVERAGEIFS(Observed!V$2:V$2369,Observed!$A$2:$A$2369,$A761,Observed!$C$2:$C$2369,$C761)),AVERAGEIFS(Observed!V$2:V$2369,Observed!$A$2:$A$2369,$A761,Observed!$C$2:$C$2369,$C761),"")</f>
        <v/>
      </c>
      <c r="W761" s="8" t="str">
        <f>IF(ISNUMBER(AVERAGEIFS(Observed!W$2:W$2369,Observed!$A$2:$A$2369,$A761,Observed!$C$2:$C$2369,$C761)),AVERAGEIFS(Observed!W$2:W$2369,Observed!$A$2:$A$2369,$A761,Observed!$C$2:$C$2369,$C761),"")</f>
        <v/>
      </c>
      <c r="X761" s="8" t="str">
        <f>IF(ISNUMBER(AVERAGEIFS(Observed!X$2:X$2369,Observed!$A$2:$A$2369,$A761,Observed!$C$2:$C$2369,$C761)),AVERAGEIFS(Observed!X$2:X$2369,Observed!$A$2:$A$2369,$A761,Observed!$C$2:$C$2369,$C761),"")</f>
        <v/>
      </c>
      <c r="Y761" s="40" t="str">
        <f>IF(ISNUMBER(AVERAGEIFS(Observed!Y$2:Y$2369,Observed!$A$2:$A$2369,$A761,Observed!$C$2:$C$2369,$C761)),AVERAGEIFS(Observed!Y$2:Y$2369,Observed!$A$2:$A$2369,$A761,Observed!$C$2:$C$2369,$C761),"")</f>
        <v/>
      </c>
      <c r="Z761" s="40" t="str">
        <f>IF(ISNUMBER(AVERAGEIFS(Observed!Z$2:Z$2369,Observed!$A$2:$A$2369,$A761,Observed!$C$2:$C$2369,$C761)),AVERAGEIFS(Observed!Z$2:Z$2369,Observed!$A$2:$A$2369,$A761,Observed!$C$2:$C$2369,$C761),"")</f>
        <v/>
      </c>
      <c r="AA761" s="40">
        <f>IF(ISNUMBER(AVERAGEIFS(Observed!AA$2:AA$2369,Observed!$A$2:$A$2369,$A761,Observed!$C$2:$C$2369,$C761)),AVERAGEIFS(Observed!AA$2:AA$2369,Observed!$A$2:$A$2369,$A761,Observed!$C$2:$C$2369,$C761),"")</f>
        <v>1.3733333333333333</v>
      </c>
      <c r="AB761" s="40" t="str">
        <f>IF(ISNUMBER(AVERAGEIFS(Observed!AB$2:AB$2369,Observed!$A$2:$A$2369,$A761,Observed!$C$2:$C$2369,$C761)),AVERAGEIFS(Observed!AB$2:AB$2369,Observed!$A$2:$A$2369,$A761,Observed!$C$2:$C$2369,$C761),"")</f>
        <v/>
      </c>
      <c r="AC761" s="40" t="str">
        <f>IF(ISNUMBER(AVERAGEIFS(Observed!AC$2:AC$2369,Observed!$A$2:$A$2369,$A761,Observed!$C$2:$C$2369,$C761)),AVERAGEIFS(Observed!AC$2:AC$2369,Observed!$A$2:$A$2369,$A761,Observed!$C$2:$C$2369,$C761),"")</f>
        <v/>
      </c>
      <c r="AD761" s="40" t="str">
        <f>IF(ISNUMBER(AVERAGEIFS(Observed!AD$2:AD$2369,Observed!$A$2:$A$2369,$A761,Observed!$C$2:$C$2369,$C761)),AVERAGEIFS(Observed!AD$2:AD$2369,Observed!$A$2:$A$2369,$A761,Observed!$C$2:$C$2369,$C761),"")</f>
        <v/>
      </c>
      <c r="AE761" s="40" t="str">
        <f>IF(ISNUMBER(AVERAGEIFS(Observed!AE$2:AE$2369,Observed!$A$2:$A$2369,$A761,Observed!$C$2:$C$2369,$C761)),AVERAGEIFS(Observed!AE$2:AE$2369,Observed!$A$2:$A$2369,$A761,Observed!$C$2:$C$2369,$C761),"")</f>
        <v/>
      </c>
      <c r="AF761" s="40" t="str">
        <f>IF(ISNUMBER(AVERAGEIFS(Observed!AF$2:AF$2369,Observed!$A$2:$A$2369,$A761,Observed!$C$2:$C$2369,$C761)),AVERAGEIFS(Observed!AF$2:AF$2369,Observed!$A$2:$A$2369,$A761,Observed!$C$2:$C$2369,$C761),"")</f>
        <v/>
      </c>
      <c r="AG761" s="40" t="str">
        <f>IF(ISNUMBER(AVERAGEIFS(Observed!AG$2:AG$2369,Observed!$A$2:$A$2369,$A761,Observed!$C$2:$C$2369,$C761)),AVERAGEIFS(Observed!AG$2:AG$2369,Observed!$A$2:$A$2369,$A761,Observed!$C$2:$C$2369,$C761),"")</f>
        <v/>
      </c>
      <c r="AH761" s="41" t="str">
        <f>IF(ISNUMBER(AVERAGEIFS(Observed!AH$2:AH$2369,Observed!$A$2:$A$2369,$A761,Observed!$C$2:$C$2369,$C761)),AVERAGEIFS(Observed!AH$2:AH$2369,Observed!$A$2:$A$2369,$A761,Observed!$C$2:$C$2369,$C761),"")</f>
        <v/>
      </c>
      <c r="AI761" s="41" t="str">
        <f>IF(ISNUMBER(AVERAGEIFS(Observed!AI$2:AI$2369,Observed!$A$2:$A$2369,$A761,Observed!$C$2:$C$2369,$C761)),AVERAGEIFS(Observed!AI$2:AI$2369,Observed!$A$2:$A$2369,$A761,Observed!$C$2:$C$2369,$C761),"")</f>
        <v/>
      </c>
      <c r="AJ761" s="41" t="str">
        <f>IF(ISNUMBER(AVERAGEIFS(Observed!AJ$2:AJ$2369,Observed!$A$2:$A$2369,$A761,Observed!$C$2:$C$2369,$C761)),AVERAGEIFS(Observed!AJ$2:AJ$2369,Observed!$A$2:$A$2369,$A761,Observed!$C$2:$C$2369,$C761),"")</f>
        <v/>
      </c>
      <c r="AK761" s="40" t="str">
        <f>IF(ISNUMBER(AVERAGEIFS(Observed!AK$2:AK$2369,Observed!$A$2:$A$2369,$A761,Observed!$C$2:$C$2369,$C761)),AVERAGEIFS(Observed!AK$2:AK$2369,Observed!$A$2:$A$2369,$A761,Observed!$C$2:$C$2369,$C761),"")</f>
        <v/>
      </c>
      <c r="AL761" s="41" t="str">
        <f>IF(ISNUMBER(AVERAGEIFS(Observed!AL$2:AL$2369,Observed!$A$2:$A$2369,$A761,Observed!$C$2:$C$2369,$C761)),AVERAGEIFS(Observed!AL$2:AL$2369,Observed!$A$2:$A$2369,$A761,Observed!$C$2:$C$2369,$C761),"")</f>
        <v/>
      </c>
      <c r="AM761" s="40" t="str">
        <f>IF(ISNUMBER(AVERAGEIFS(Observed!AM$2:AM$2369,Observed!$A$2:$A$2369,$A761,Observed!$C$2:$C$2369,$C761)),AVERAGEIFS(Observed!AM$2:AM$2369,Observed!$A$2:$A$2369,$A761,Observed!$C$2:$C$2369,$C761),"")</f>
        <v/>
      </c>
      <c r="AN761" s="40" t="str">
        <f>IF(ISNUMBER(AVERAGEIFS(Observed!AN$2:AN$2369,Observed!$A$2:$A$2369,$A761,Observed!$C$2:$C$2369,$C761)),AVERAGEIFS(Observed!AN$2:AN$2369,Observed!$A$2:$A$2369,$A761,Observed!$C$2:$C$2369,$C761),"")</f>
        <v/>
      </c>
      <c r="AO761" s="40" t="str">
        <f>IF(ISNUMBER(AVERAGEIFS(Observed!AO$2:AO$2369,Observed!$A$2:$A$2369,$A761,Observed!$C$2:$C$2369,$C761)),AVERAGEIFS(Observed!AO$2:AO$2369,Observed!$A$2:$A$2369,$A761,Observed!$C$2:$C$2369,$C761),"")</f>
        <v/>
      </c>
      <c r="AP761" s="41" t="str">
        <f>IF(ISNUMBER(AVERAGEIFS(Observed!AP$2:AP$2369,Observed!$A$2:$A$2369,$A761,Observed!$C$2:$C$2369,$C761)),AVERAGEIFS(Observed!AP$2:AP$2369,Observed!$A$2:$A$2369,$A761,Observed!$C$2:$C$2369,$C761),"")</f>
        <v/>
      </c>
      <c r="AQ761" s="40" t="str">
        <f>IF(ISNUMBER(AVERAGEIFS(Observed!AQ$2:AQ$2369,Observed!$A$2:$A$2369,$A761,Observed!$C$2:$C$2369,$C761)),AVERAGEIFS(Observed!AQ$2:AQ$2369,Observed!$A$2:$A$2369,$A761,Observed!$C$2:$C$2369,$C761),"")</f>
        <v/>
      </c>
      <c r="AR761" s="40" t="str">
        <f>IF(ISNUMBER(AVERAGEIFS(Observed!AR$2:AR$2369,Observed!$A$2:$A$2369,$A761,Observed!$C$2:$C$2369,$C761)),AVERAGEIFS(Observed!AR$2:AR$2369,Observed!$A$2:$A$2369,$A761,Observed!$C$2:$C$2369,$C761),"")</f>
        <v/>
      </c>
      <c r="AS761" s="3">
        <f>COUNTIFS(Observed!$A$2:$A$2369,$A761,Observed!$C$2:$C$2369,$C761)</f>
        <v>3</v>
      </c>
      <c r="AT761" s="3">
        <f t="shared" si="12"/>
        <v>4</v>
      </c>
    </row>
  </sheetData>
  <dataValidations count="1">
    <dataValidation type="decimal" allowBlank="1" showInputMessage="1" showErrorMessage="1" sqref="AL1">
      <formula1>0.08</formula1>
      <formula2>0.3</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9"/>
  <sheetViews>
    <sheetView workbookViewId="0">
      <pane xSplit="4" ySplit="1" topLeftCell="H163" activePane="bottomRight" state="frozen"/>
      <selection pane="topRight" activeCell="E1" sqref="E1"/>
      <selection pane="bottomLeft" activeCell="A2" sqref="A2"/>
      <selection pane="bottomRight" activeCell="A177" sqref="A177"/>
    </sheetView>
  </sheetViews>
  <sheetFormatPr defaultRowHeight="15" x14ac:dyDescent="0.25"/>
  <cols>
    <col min="1" max="1" width="19.28515625" bestFit="1" customWidth="1"/>
    <col min="2" max="2" width="11.5703125" bestFit="1" customWidth="1"/>
    <col min="3" max="3" width="10.42578125" bestFit="1" customWidth="1"/>
    <col min="28" max="28" width="17.28515625" bestFit="1" customWidth="1"/>
    <col min="29" max="29" width="14.42578125" bestFit="1" customWidth="1"/>
  </cols>
  <sheetData>
    <row r="1" spans="1:29" x14ac:dyDescent="0.25">
      <c r="A1" s="13" t="s">
        <v>4</v>
      </c>
      <c r="B1" s="13" t="s">
        <v>8</v>
      </c>
      <c r="C1" s="14" t="s">
        <v>7</v>
      </c>
      <c r="D1" s="14" t="s">
        <v>16</v>
      </c>
      <c r="E1" s="15" t="s">
        <v>104</v>
      </c>
      <c r="F1" s="10" t="s">
        <v>105</v>
      </c>
      <c r="G1" s="10" t="s">
        <v>106</v>
      </c>
      <c r="H1" s="10" t="s">
        <v>107</v>
      </c>
      <c r="I1" s="10" t="s">
        <v>108</v>
      </c>
      <c r="J1" s="10" t="s">
        <v>109</v>
      </c>
      <c r="K1" s="10" t="s">
        <v>110</v>
      </c>
      <c r="L1" s="10" t="s">
        <v>111</v>
      </c>
      <c r="M1" s="10" t="s">
        <v>112</v>
      </c>
      <c r="N1" s="10" t="s">
        <v>113</v>
      </c>
      <c r="O1" s="10" t="s">
        <v>114</v>
      </c>
      <c r="P1" s="10" t="s">
        <v>115</v>
      </c>
      <c r="Q1" s="10" t="s">
        <v>116</v>
      </c>
      <c r="R1" s="10" t="s">
        <v>117</v>
      </c>
      <c r="S1" s="10" t="s">
        <v>118</v>
      </c>
      <c r="T1" s="10" t="s">
        <v>119</v>
      </c>
      <c r="U1" s="10" t="s">
        <v>120</v>
      </c>
      <c r="V1" s="10" t="s">
        <v>121</v>
      </c>
      <c r="W1" s="10" t="s">
        <v>122</v>
      </c>
      <c r="X1" s="10" t="s">
        <v>123</v>
      </c>
      <c r="Y1" s="10" t="s">
        <v>124</v>
      </c>
      <c r="Z1" s="10" t="s">
        <v>125</v>
      </c>
      <c r="AA1" s="10" t="s">
        <v>126</v>
      </c>
      <c r="AB1" s="21" t="s">
        <v>127</v>
      </c>
      <c r="AC1" s="21" t="s">
        <v>128</v>
      </c>
    </row>
    <row r="2" spans="1:29" x14ac:dyDescent="0.25">
      <c r="A2" s="1" t="s">
        <v>5</v>
      </c>
      <c r="B2" s="1" t="s">
        <v>129</v>
      </c>
      <c r="C2" s="42">
        <v>35660</v>
      </c>
      <c r="D2" s="3" t="s">
        <v>130</v>
      </c>
      <c r="E2">
        <v>2</v>
      </c>
      <c r="F2" s="43">
        <f>AVERAGEIFS(ObservedSWC!F$2:F$595,ObservedSWC!$A$2:$A$595,$A2,ObservedSWC!$C$2:$C$595,$C2)</f>
        <v>0.28699999999999998</v>
      </c>
      <c r="G2" s="43">
        <f>AVERAGEIFS(ObservedSWC!G$2:G$595,ObservedSWC!$A$2:$A$595,$A2,ObservedSWC!$C$2:$C$595,$C2)</f>
        <v>0.3153333333333333</v>
      </c>
      <c r="H2" s="43">
        <f>AVERAGEIFS(ObservedSWC!H$2:H$595,ObservedSWC!$A$2:$A$595,$A2,ObservedSWC!$C$2:$C$595,$C2)</f>
        <v>0.27266666666666667</v>
      </c>
      <c r="I2" s="43">
        <f>AVERAGEIFS(ObservedSWC!I$2:I$595,ObservedSWC!$A$2:$A$595,$A2,ObservedSWC!$C$2:$C$595,$C2)</f>
        <v>0.26066666666666666</v>
      </c>
      <c r="J2" s="43">
        <f>AVERAGEIFS(ObservedSWC!J$2:J$595,ObservedSWC!$A$2:$A$595,$A2,ObservedSWC!$C$2:$C$595,$C2)</f>
        <v>0.27166666666666667</v>
      </c>
      <c r="K2" s="43">
        <f>AVERAGEIFS(ObservedSWC!K$2:K$595,ObservedSWC!$A$2:$A$595,$A2,ObservedSWC!$C$2:$C$595,$C2)</f>
        <v>0.29866666666666669</v>
      </c>
      <c r="L2" s="43">
        <f>AVERAGEIFS(ObservedSWC!L$2:L$595,ObservedSWC!$A$2:$A$595,$A2,ObservedSWC!$C$2:$C$595,$C2)</f>
        <v>0.32833333333333337</v>
      </c>
      <c r="M2" s="43">
        <f>AVERAGEIFS(ObservedSWC!M$2:M$595,ObservedSWC!$A$2:$A$595,$A2,ObservedSWC!$C$2:$C$595,$C2)</f>
        <v>0.33833333333333332</v>
      </c>
      <c r="N2" s="43">
        <f>AVERAGEIFS(ObservedSWC!N$2:N$595,ObservedSWC!$A$2:$A$595,$A2,ObservedSWC!$C$2:$C$595,$C2)</f>
        <v>0.34100000000000003</v>
      </c>
      <c r="O2" s="43">
        <f>AVERAGEIFS(ObservedSWC!O$2:O$595,ObservedSWC!$A$2:$A$595,$A2,ObservedSWC!$C$2:$C$595,$C2)</f>
        <v>0.34</v>
      </c>
      <c r="P2" s="43">
        <f>AVERAGEIFS(ObservedSWC!P$2:P$595,ObservedSWC!$A$2:$A$595,$A2,ObservedSWC!$C$2:$C$595,$C2)</f>
        <v>0.33100000000000002</v>
      </c>
      <c r="Q2" s="43">
        <f>AVERAGEIFS(ObservedSWC!Q$2:Q$595,ObservedSWC!$A$2:$A$595,$A2,ObservedSWC!$C$2:$C$595,$C2)</f>
        <v>0.34333333333333327</v>
      </c>
      <c r="R2" s="43">
        <f>AVERAGEIFS(ObservedSWC!R$2:R$595,ObservedSWC!$A$2:$A$595,$A2,ObservedSWC!$C$2:$C$595,$C2)</f>
        <v>0.31433333333333335</v>
      </c>
      <c r="S2" s="43">
        <f>AVERAGEIFS(ObservedSWC!S$2:S$595,ObservedSWC!$A$2:$A$595,$A2,ObservedSWC!$C$2:$C$595,$C2)</f>
        <v>0.32333333333333331</v>
      </c>
      <c r="T2" s="43">
        <f>AVERAGEIFS(ObservedSWC!T$2:T$595,ObservedSWC!$A$2:$A$595,$A2,ObservedSWC!$C$2:$C$595,$C2)</f>
        <v>0.33366666666666661</v>
      </c>
      <c r="U2" s="43">
        <f>AVERAGEIFS(ObservedSWC!U$2:U$595,ObservedSWC!$A$2:$A$595,$A2,ObservedSWC!$C$2:$C$595,$C2)</f>
        <v>0.3173333333333333</v>
      </c>
      <c r="V2" s="43">
        <f>AVERAGEIFS(ObservedSWC!V$2:V$595,ObservedSWC!$A$2:$A$595,$A2,ObservedSWC!$C$2:$C$595,$C2)</f>
        <v>0.3153333333333333</v>
      </c>
      <c r="W2" s="43">
        <f>AVERAGEIFS(ObservedSWC!W$2:W$595,ObservedSWC!$A$2:$A$595,$A2,ObservedSWC!$C$2:$C$595,$C2)</f>
        <v>0.32100000000000001</v>
      </c>
      <c r="X2" s="43">
        <f>AVERAGEIFS(ObservedSWC!X$2:X$595,ObservedSWC!$A$2:$A$595,$A2,ObservedSWC!$C$2:$C$595,$C2)</f>
        <v>0.32200000000000001</v>
      </c>
      <c r="Y2" s="43">
        <f>AVERAGEIFS(ObservedSWC!Y$2:Y$595,ObservedSWC!$A$2:$A$595,$A2,ObservedSWC!$C$2:$C$595,$C2)</f>
        <v>0.32466666666666666</v>
      </c>
      <c r="Z2" s="43">
        <f>AVERAGEIFS(ObservedSWC!Z$2:Z$595,ObservedSWC!$A$2:$A$595,$A2,ObservedSWC!$C$2:$C$595,$C2)</f>
        <v>0.3173333333333333</v>
      </c>
      <c r="AA2" s="43">
        <f>AVERAGEIFS(ObservedSWC!AA$2:AA$595,ObservedSWC!$A$2:$A$595,$A2,ObservedSWC!$C$2:$C$595,$C2)</f>
        <v>0.34299999999999997</v>
      </c>
      <c r="AB2" s="43">
        <f>AVERAGEIFS(ObservedSWC!AB$2:AB$595,ObservedSWC!$A$2:$A$595,$A2,ObservedSWC!$C$2:$C$595,$C2)</f>
        <v>300.06666666666666</v>
      </c>
      <c r="AC2" s="43">
        <f>AVERAGEIFS(ObservedSWC!AC$2:AC$595,ObservedSWC!$A$2:$A$595,$A2,ObservedSWC!$C$2:$C$595,$C2)</f>
        <v>724.70000000000016</v>
      </c>
    </row>
    <row r="3" spans="1:29" x14ac:dyDescent="0.25">
      <c r="A3" s="1" t="s">
        <v>5</v>
      </c>
      <c r="B3" s="1" t="s">
        <v>129</v>
      </c>
      <c r="C3" s="42">
        <v>35665</v>
      </c>
      <c r="D3" s="3" t="s">
        <v>130</v>
      </c>
      <c r="E3">
        <v>2</v>
      </c>
      <c r="F3" s="43">
        <f>AVERAGEIFS(ObservedSWC!F$2:F$595,ObservedSWC!$A$2:$A$595,$A3,ObservedSWC!$C$2:$C$595,$C3)</f>
        <v>0.33866666666666667</v>
      </c>
      <c r="G3" s="43">
        <f>AVERAGEIFS(ObservedSWC!G$2:G$595,ObservedSWC!$A$2:$A$595,$A3,ObservedSWC!$C$2:$C$595,$C3)</f>
        <v>0.33733333333333332</v>
      </c>
      <c r="H3" s="43">
        <f>AVERAGEIFS(ObservedSWC!H$2:H$595,ObservedSWC!$A$2:$A$595,$A3,ObservedSWC!$C$2:$C$595,$C3)</f>
        <v>0.28600000000000003</v>
      </c>
      <c r="I3" s="43">
        <f>AVERAGEIFS(ObservedSWC!I$2:I$595,ObservedSWC!$A$2:$A$595,$A3,ObservedSWC!$C$2:$C$595,$C3)</f>
        <v>0.27200000000000002</v>
      </c>
      <c r="J3" s="43">
        <f>AVERAGEIFS(ObservedSWC!J$2:J$595,ObservedSWC!$A$2:$A$595,$A3,ObservedSWC!$C$2:$C$595,$C3)</f>
        <v>0.28633333333333333</v>
      </c>
      <c r="K3" s="43">
        <f>AVERAGEIFS(ObservedSWC!K$2:K$595,ObservedSWC!$A$2:$A$595,$A3,ObservedSWC!$C$2:$C$595,$C3)</f>
        <v>0.31666666666666665</v>
      </c>
      <c r="L3" s="43">
        <f>AVERAGEIFS(ObservedSWC!L$2:L$595,ObservedSWC!$A$2:$A$595,$A3,ObservedSWC!$C$2:$C$595,$C3)</f>
        <v>0.33100000000000002</v>
      </c>
      <c r="M3" s="43">
        <f>AVERAGEIFS(ObservedSWC!M$2:M$595,ObservedSWC!$A$2:$A$595,$A3,ObservedSWC!$C$2:$C$595,$C3)</f>
        <v>0.34533333333333333</v>
      </c>
      <c r="N3" s="43">
        <f>AVERAGEIFS(ObservedSWC!N$2:N$595,ObservedSWC!$A$2:$A$595,$A3,ObservedSWC!$C$2:$C$595,$C3)</f>
        <v>0.34400000000000003</v>
      </c>
      <c r="O3" s="43">
        <f>AVERAGEIFS(ObservedSWC!O$2:O$595,ObservedSWC!$A$2:$A$595,$A3,ObservedSWC!$C$2:$C$595,$C3)</f>
        <v>0.34900000000000003</v>
      </c>
      <c r="P3" s="43">
        <f>AVERAGEIFS(ObservedSWC!P$2:P$595,ObservedSWC!$A$2:$A$595,$A3,ObservedSWC!$C$2:$C$595,$C3)</f>
        <v>0.34699999999999998</v>
      </c>
      <c r="Q3" s="43">
        <f>AVERAGEIFS(ObservedSWC!Q$2:Q$595,ObservedSWC!$A$2:$A$595,$A3,ObservedSWC!$C$2:$C$595,$C3)</f>
        <v>0.33433333333333337</v>
      </c>
      <c r="R3" s="43">
        <f>AVERAGEIFS(ObservedSWC!R$2:R$595,ObservedSWC!$A$2:$A$595,$A3,ObservedSWC!$C$2:$C$595,$C3)</f>
        <v>0.31900000000000001</v>
      </c>
      <c r="S3" s="43">
        <f>AVERAGEIFS(ObservedSWC!S$2:S$595,ObservedSWC!$A$2:$A$595,$A3,ObservedSWC!$C$2:$C$595,$C3)</f>
        <v>0.32866666666666666</v>
      </c>
      <c r="T3" s="43">
        <f>AVERAGEIFS(ObservedSWC!T$2:T$595,ObservedSWC!$A$2:$A$595,$A3,ObservedSWC!$C$2:$C$595,$C3)</f>
        <v>0.32933333333333331</v>
      </c>
      <c r="U3" s="43">
        <f>AVERAGEIFS(ObservedSWC!U$2:U$595,ObservedSWC!$A$2:$A$595,$A3,ObservedSWC!$C$2:$C$595,$C3)</f>
        <v>0.31633333333333336</v>
      </c>
      <c r="V3" s="43">
        <f>AVERAGEIFS(ObservedSWC!V$2:V$595,ObservedSWC!$A$2:$A$595,$A3,ObservedSWC!$C$2:$C$595,$C3)</f>
        <v>0.314</v>
      </c>
      <c r="W3" s="43">
        <f>AVERAGEIFS(ObservedSWC!W$2:W$595,ObservedSWC!$A$2:$A$595,$A3,ObservedSWC!$C$2:$C$595,$C3)</f>
        <v>0.3116666666666667</v>
      </c>
      <c r="X3" s="43">
        <f>AVERAGEIFS(ObservedSWC!X$2:X$595,ObservedSWC!$A$2:$A$595,$A3,ObservedSWC!$C$2:$C$595,$C3)</f>
        <v>0.32666666666666666</v>
      </c>
      <c r="Y3" s="43">
        <f>AVERAGEIFS(ObservedSWC!Y$2:Y$595,ObservedSWC!$A$2:$A$595,$A3,ObservedSWC!$C$2:$C$595,$C3)</f>
        <v>0.3236666666666666</v>
      </c>
      <c r="Z3" s="43">
        <f>AVERAGEIFS(ObservedSWC!Z$2:Z$595,ObservedSWC!$A$2:$A$595,$A3,ObservedSWC!$C$2:$C$595,$C3)</f>
        <v>0.31666666666666665</v>
      </c>
      <c r="AA3" s="43">
        <f>AVERAGEIFS(ObservedSWC!AA$2:AA$595,ObservedSWC!$A$2:$A$595,$A3,ObservedSWC!$C$2:$C$595,$C3)</f>
        <v>0.34566666666666662</v>
      </c>
      <c r="AB3" s="43">
        <f>AVERAGEIFS(ObservedSWC!AB$2:AB$595,ObservedSWC!$A$2:$A$595,$A3,ObservedSWC!$C$2:$C$595,$C3)</f>
        <v>319.59999999999997</v>
      </c>
      <c r="AC3" s="43">
        <f>AVERAGEIFS(ObservedSWC!AC$2:AC$595,ObservedSWC!$A$2:$A$595,$A3,ObservedSWC!$C$2:$C$595,$C3)</f>
        <v>745.79999999999984</v>
      </c>
    </row>
    <row r="4" spans="1:29" x14ac:dyDescent="0.25">
      <c r="A4" s="1" t="s">
        <v>5</v>
      </c>
      <c r="B4" s="1" t="s">
        <v>129</v>
      </c>
      <c r="C4" s="42">
        <v>35683</v>
      </c>
      <c r="D4" s="3" t="s">
        <v>130</v>
      </c>
      <c r="E4">
        <v>2</v>
      </c>
      <c r="F4" s="43">
        <f>AVERAGEIFS(ObservedSWC!F$2:F$595,ObservedSWC!$A$2:$A$595,$A4,ObservedSWC!$C$2:$C$595,$C4)</f>
        <v>0.26500000000000001</v>
      </c>
      <c r="G4" s="43">
        <f>AVERAGEIFS(ObservedSWC!G$2:G$595,ObservedSWC!$A$2:$A$595,$A4,ObservedSWC!$C$2:$C$595,$C4)</f>
        <v>0.28433333333333333</v>
      </c>
      <c r="H4" s="43">
        <f>AVERAGEIFS(ObservedSWC!H$2:H$595,ObservedSWC!$A$2:$A$595,$A4,ObservedSWC!$C$2:$C$595,$C4)</f>
        <v>0.26233333333333336</v>
      </c>
      <c r="I4" s="43">
        <f>AVERAGEIFS(ObservedSWC!I$2:I$595,ObservedSWC!$A$2:$A$595,$A4,ObservedSWC!$C$2:$C$595,$C4)</f>
        <v>0.25499999999999995</v>
      </c>
      <c r="J4" s="43">
        <f>AVERAGEIFS(ObservedSWC!J$2:J$595,ObservedSWC!$A$2:$A$595,$A4,ObservedSWC!$C$2:$C$595,$C4)</f>
        <v>0.27100000000000002</v>
      </c>
      <c r="K4" s="43">
        <f>AVERAGEIFS(ObservedSWC!K$2:K$595,ObservedSWC!$A$2:$A$595,$A4,ObservedSWC!$C$2:$C$595,$C4)</f>
        <v>0.29799999999999999</v>
      </c>
      <c r="L4" s="43">
        <f>AVERAGEIFS(ObservedSWC!L$2:L$595,ObservedSWC!$A$2:$A$595,$A4,ObservedSWC!$C$2:$C$595,$C4)</f>
        <v>0.33299999999999996</v>
      </c>
      <c r="M4" s="43">
        <f>AVERAGEIFS(ObservedSWC!M$2:M$595,ObservedSWC!$A$2:$A$595,$A4,ObservedSWC!$C$2:$C$595,$C4)</f>
        <v>0.33533333333333332</v>
      </c>
      <c r="N4" s="43">
        <f>AVERAGEIFS(ObservedSWC!N$2:N$595,ObservedSWC!$A$2:$A$595,$A4,ObservedSWC!$C$2:$C$595,$C4)</f>
        <v>0.35033333333333339</v>
      </c>
      <c r="O4" s="43">
        <f>AVERAGEIFS(ObservedSWC!O$2:O$595,ObservedSWC!$A$2:$A$595,$A4,ObservedSWC!$C$2:$C$595,$C4)</f>
        <v>0.35166666666666663</v>
      </c>
      <c r="P4" s="43">
        <f>AVERAGEIFS(ObservedSWC!P$2:P$595,ObservedSWC!$A$2:$A$595,$A4,ObservedSWC!$C$2:$C$595,$C4)</f>
        <v>0.35800000000000004</v>
      </c>
      <c r="Q4" s="43">
        <f>AVERAGEIFS(ObservedSWC!Q$2:Q$595,ObservedSWC!$A$2:$A$595,$A4,ObservedSWC!$C$2:$C$595,$C4)</f>
        <v>0.35066666666666668</v>
      </c>
      <c r="R4" s="43">
        <f>AVERAGEIFS(ObservedSWC!R$2:R$595,ObservedSWC!$A$2:$A$595,$A4,ObservedSWC!$C$2:$C$595,$C4)</f>
        <v>0.32666666666666666</v>
      </c>
      <c r="S4" s="43">
        <f>AVERAGEIFS(ObservedSWC!S$2:S$595,ObservedSWC!$A$2:$A$595,$A4,ObservedSWC!$C$2:$C$595,$C4)</f>
        <v>0.33733333333333332</v>
      </c>
      <c r="T4" s="43">
        <f>AVERAGEIFS(ObservedSWC!T$2:T$595,ObservedSWC!$A$2:$A$595,$A4,ObservedSWC!$C$2:$C$595,$C4)</f>
        <v>0.33500000000000002</v>
      </c>
      <c r="U4" s="43">
        <f>AVERAGEIFS(ObservedSWC!U$2:U$595,ObservedSWC!$A$2:$A$595,$A4,ObservedSWC!$C$2:$C$595,$C4)</f>
        <v>0.31866666666666665</v>
      </c>
      <c r="V4" s="43">
        <f>AVERAGEIFS(ObservedSWC!V$2:V$595,ObservedSWC!$A$2:$A$595,$A4,ObservedSWC!$C$2:$C$595,$C4)</f>
        <v>0.318</v>
      </c>
      <c r="W4" s="43">
        <f>AVERAGEIFS(ObservedSWC!W$2:W$595,ObservedSWC!$A$2:$A$595,$A4,ObservedSWC!$C$2:$C$595,$C4)</f>
        <v>0.32033333333333336</v>
      </c>
      <c r="X4" s="43">
        <f>AVERAGEIFS(ObservedSWC!X$2:X$595,ObservedSWC!$A$2:$A$595,$A4,ObservedSWC!$C$2:$C$595,$C4)</f>
        <v>0.32800000000000001</v>
      </c>
      <c r="Y4" s="43">
        <f>AVERAGEIFS(ObservedSWC!Y$2:Y$595,ObservedSWC!$A$2:$A$595,$A4,ObservedSWC!$C$2:$C$595,$C4)</f>
        <v>0.33433333333333337</v>
      </c>
      <c r="Z4" s="43">
        <f>AVERAGEIFS(ObservedSWC!Z$2:Z$595,ObservedSWC!$A$2:$A$595,$A4,ObservedSWC!$C$2:$C$595,$C4)</f>
        <v>0.32566666666666672</v>
      </c>
      <c r="AA4" s="43">
        <f>AVERAGEIFS(ObservedSWC!AA$2:AA$595,ObservedSWC!$A$2:$A$595,$A4,ObservedSWC!$C$2:$C$595,$C4)</f>
        <v>0.34466666666666668</v>
      </c>
      <c r="AB4" s="43">
        <f>AVERAGEIFS(ObservedSWC!AB$2:AB$595,ObservedSWC!$A$2:$A$595,$A4,ObservedSWC!$C$2:$C$595,$C4)</f>
        <v>291.93333333333334</v>
      </c>
      <c r="AC4" s="43">
        <f>AVERAGEIFS(ObservedSWC!AC$2:AC$595,ObservedSWC!$A$2:$A$595,$A4,ObservedSWC!$C$2:$C$595,$C4)</f>
        <v>726.83333333333337</v>
      </c>
    </row>
    <row r="5" spans="1:29" x14ac:dyDescent="0.25">
      <c r="A5" s="1" t="s">
        <v>5</v>
      </c>
      <c r="B5" s="1" t="s">
        <v>129</v>
      </c>
      <c r="C5" s="42">
        <v>35699</v>
      </c>
      <c r="D5" s="3" t="s">
        <v>130</v>
      </c>
      <c r="E5">
        <v>2</v>
      </c>
      <c r="F5" s="43">
        <f>AVERAGEIFS(ObservedSWC!F$2:F$595,ObservedSWC!$A$2:$A$595,$A5,ObservedSWC!$C$2:$C$595,$C5)</f>
        <v>0.27599999999999997</v>
      </c>
      <c r="G5" s="43">
        <f>AVERAGEIFS(ObservedSWC!G$2:G$595,ObservedSWC!$A$2:$A$595,$A5,ObservedSWC!$C$2:$C$595,$C5)</f>
        <v>0.28533333333333333</v>
      </c>
      <c r="H5" s="43">
        <f>AVERAGEIFS(ObservedSWC!H$2:H$595,ObservedSWC!$A$2:$A$595,$A5,ObservedSWC!$C$2:$C$595,$C5)</f>
        <v>0.24933333333333332</v>
      </c>
      <c r="I5" s="43">
        <f>AVERAGEIFS(ObservedSWC!I$2:I$595,ObservedSWC!$A$2:$A$595,$A5,ObservedSWC!$C$2:$C$595,$C5)</f>
        <v>0.24666666666666667</v>
      </c>
      <c r="J5" s="43">
        <f>AVERAGEIFS(ObservedSWC!J$2:J$595,ObservedSWC!$A$2:$A$595,$A5,ObservedSWC!$C$2:$C$595,$C5)</f>
        <v>0.255</v>
      </c>
      <c r="K5" s="43">
        <f>AVERAGEIFS(ObservedSWC!K$2:K$595,ObservedSWC!$A$2:$A$595,$A5,ObservedSWC!$C$2:$C$595,$C5)</f>
        <v>0.29566666666666669</v>
      </c>
      <c r="L5" s="43">
        <f>AVERAGEIFS(ObservedSWC!L$2:L$595,ObservedSWC!$A$2:$A$595,$A5,ObservedSWC!$C$2:$C$595,$C5)</f>
        <v>0.32533333333333331</v>
      </c>
      <c r="M5" s="43">
        <f>AVERAGEIFS(ObservedSWC!M$2:M$595,ObservedSWC!$A$2:$A$595,$A5,ObservedSWC!$C$2:$C$595,$C5)</f>
        <v>0.32733333333333331</v>
      </c>
      <c r="N5" s="43">
        <f>AVERAGEIFS(ObservedSWC!N$2:N$595,ObservedSWC!$A$2:$A$595,$A5,ObservedSWC!$C$2:$C$595,$C5)</f>
        <v>0.34200000000000003</v>
      </c>
      <c r="O5" s="43">
        <f>AVERAGEIFS(ObservedSWC!O$2:O$595,ObservedSWC!$A$2:$A$595,$A5,ObservedSWC!$C$2:$C$595,$C5)</f>
        <v>0.34800000000000003</v>
      </c>
      <c r="P5" s="43">
        <f>AVERAGEIFS(ObservedSWC!P$2:P$595,ObservedSWC!$A$2:$A$595,$A5,ObservedSWC!$C$2:$C$595,$C5)</f>
        <v>0.34933333333333333</v>
      </c>
      <c r="Q5" s="43">
        <f>AVERAGEIFS(ObservedSWC!Q$2:Q$595,ObservedSWC!$A$2:$A$595,$A5,ObservedSWC!$C$2:$C$595,$C5)</f>
        <v>0.35333333333333333</v>
      </c>
      <c r="R5" s="43">
        <f>AVERAGEIFS(ObservedSWC!R$2:R$595,ObservedSWC!$A$2:$A$595,$A5,ObservedSWC!$C$2:$C$595,$C5)</f>
        <v>0.33433333333333337</v>
      </c>
      <c r="S5" s="43">
        <f>AVERAGEIFS(ObservedSWC!S$2:S$595,ObservedSWC!$A$2:$A$595,$A5,ObservedSWC!$C$2:$C$595,$C5)</f>
        <v>0.34800000000000003</v>
      </c>
      <c r="T5" s="43">
        <f>AVERAGEIFS(ObservedSWC!T$2:T$595,ObservedSWC!$A$2:$A$595,$A5,ObservedSWC!$C$2:$C$595,$C5)</f>
        <v>0.33400000000000002</v>
      </c>
      <c r="U5" s="43">
        <f>AVERAGEIFS(ObservedSWC!U$2:U$595,ObservedSWC!$A$2:$A$595,$A5,ObservedSWC!$C$2:$C$595,$C5)</f>
        <v>0.31266666666666665</v>
      </c>
      <c r="V5" s="43">
        <f>AVERAGEIFS(ObservedSWC!V$2:V$595,ObservedSWC!$A$2:$A$595,$A5,ObservedSWC!$C$2:$C$595,$C5)</f>
        <v>0.30833333333333335</v>
      </c>
      <c r="W5" s="43">
        <f>AVERAGEIFS(ObservedSWC!W$2:W$595,ObservedSWC!$A$2:$A$595,$A5,ObservedSWC!$C$2:$C$595,$C5)</f>
        <v>0.3173333333333333</v>
      </c>
      <c r="X5" s="43">
        <f>AVERAGEIFS(ObservedSWC!X$2:X$595,ObservedSWC!$A$2:$A$595,$A5,ObservedSWC!$C$2:$C$595,$C5)</f>
        <v>0.32933333333333331</v>
      </c>
      <c r="Y5" s="43">
        <f>AVERAGEIFS(ObservedSWC!Y$2:Y$595,ObservedSWC!$A$2:$A$595,$A5,ObservedSWC!$C$2:$C$595,$C5)</f>
        <v>0.33033333333333337</v>
      </c>
      <c r="Z5" s="43">
        <f>AVERAGEIFS(ObservedSWC!Z$2:Z$595,ObservedSWC!$A$2:$A$595,$A5,ObservedSWC!$C$2:$C$595,$C5)</f>
        <v>0.33200000000000002</v>
      </c>
      <c r="AA5" s="43">
        <f>AVERAGEIFS(ObservedSWC!AA$2:AA$595,ObservedSWC!$A$2:$A$595,$A5,ObservedSWC!$C$2:$C$595,$C5)</f>
        <v>0.34899999999999998</v>
      </c>
      <c r="AB5" s="43">
        <f>AVERAGEIFS(ObservedSWC!AB$2:AB$595,ObservedSWC!$A$2:$A$595,$A5,ObservedSWC!$C$2:$C$595,$C5)</f>
        <v>287.86666666666662</v>
      </c>
      <c r="AC5" s="43">
        <f>AVERAGEIFS(ObservedSWC!AC$2:AC$595,ObservedSWC!$A$2:$A$595,$A5,ObservedSWC!$C$2:$C$595,$C5)</f>
        <v>722.46666666666658</v>
      </c>
    </row>
    <row r="6" spans="1:29" x14ac:dyDescent="0.25">
      <c r="A6" s="1" t="s">
        <v>5</v>
      </c>
      <c r="B6" s="1" t="s">
        <v>129</v>
      </c>
      <c r="C6" s="42">
        <v>35719</v>
      </c>
      <c r="D6" s="3" t="s">
        <v>130</v>
      </c>
      <c r="E6">
        <v>1</v>
      </c>
      <c r="F6" s="43">
        <f>AVERAGEIFS(ObservedSWC!F$2:F$595,ObservedSWC!$A$2:$A$595,$A6,ObservedSWC!$C$2:$C$595,$C6)</f>
        <v>0.26</v>
      </c>
      <c r="G6" s="43">
        <f>AVERAGEIFS(ObservedSWC!G$2:G$595,ObservedSWC!$A$2:$A$595,$A6,ObservedSWC!$C$2:$C$595,$C6)</f>
        <v>0.27466666666666667</v>
      </c>
      <c r="H6" s="43">
        <f>AVERAGEIFS(ObservedSWC!H$2:H$595,ObservedSWC!$A$2:$A$595,$A6,ObservedSWC!$C$2:$C$595,$C6)</f>
        <v>0.247</v>
      </c>
      <c r="I6" s="43">
        <f>AVERAGEIFS(ObservedSWC!I$2:I$595,ObservedSWC!$A$2:$A$595,$A6,ObservedSWC!$C$2:$C$595,$C6)</f>
        <v>0.2263333333333333</v>
      </c>
      <c r="J6" s="43">
        <f>AVERAGEIFS(ObservedSWC!J$2:J$595,ObservedSWC!$A$2:$A$595,$A6,ObservedSWC!$C$2:$C$595,$C6)</f>
        <v>0.23233333333333331</v>
      </c>
      <c r="K6" s="43">
        <f>AVERAGEIFS(ObservedSWC!K$2:K$595,ObservedSWC!$A$2:$A$595,$A6,ObservedSWC!$C$2:$C$595,$C6)</f>
        <v>0.26933333333333331</v>
      </c>
      <c r="L6" s="43">
        <f>AVERAGEIFS(ObservedSWC!L$2:L$595,ObservedSWC!$A$2:$A$595,$A6,ObservedSWC!$C$2:$C$595,$C6)</f>
        <v>0.30633333333333335</v>
      </c>
      <c r="M6" s="43">
        <f>AVERAGEIFS(ObservedSWC!M$2:M$595,ObservedSWC!$A$2:$A$595,$A6,ObservedSWC!$C$2:$C$595,$C6)</f>
        <v>0.3163333333333333</v>
      </c>
      <c r="N6" s="43">
        <f>AVERAGEIFS(ObservedSWC!N$2:N$595,ObservedSWC!$A$2:$A$595,$A6,ObservedSWC!$C$2:$C$595,$C6)</f>
        <v>0.33966666666666673</v>
      </c>
      <c r="O6" s="43">
        <f>AVERAGEIFS(ObservedSWC!O$2:O$595,ObservedSWC!$A$2:$A$595,$A6,ObservedSWC!$C$2:$C$595,$C6)</f>
        <v>0.33233333333333337</v>
      </c>
      <c r="P6" s="43">
        <f>AVERAGEIFS(ObservedSWC!P$2:P$595,ObservedSWC!$A$2:$A$595,$A6,ObservedSWC!$C$2:$C$595,$C6)</f>
        <v>0.34233333333333332</v>
      </c>
      <c r="Q6" s="43">
        <f>AVERAGEIFS(ObservedSWC!Q$2:Q$595,ObservedSWC!$A$2:$A$595,$A6,ObservedSWC!$C$2:$C$595,$C6)</f>
        <v>0.34266666666666667</v>
      </c>
      <c r="R6" s="43">
        <f>AVERAGEIFS(ObservedSWC!R$2:R$595,ObservedSWC!$A$2:$A$595,$A6,ObservedSWC!$C$2:$C$595,$C6)</f>
        <v>0.33533333333333332</v>
      </c>
      <c r="S6" s="43">
        <f>AVERAGEIFS(ObservedSWC!S$2:S$595,ObservedSWC!$A$2:$A$595,$A6,ObservedSWC!$C$2:$C$595,$C6)</f>
        <v>0.34033333333333332</v>
      </c>
      <c r="T6" s="43">
        <f>AVERAGEIFS(ObservedSWC!T$2:T$595,ObservedSWC!$A$2:$A$595,$A6,ObservedSWC!$C$2:$C$595,$C6)</f>
        <v>0.33766666666666662</v>
      </c>
      <c r="U6" s="43">
        <f>AVERAGEIFS(ObservedSWC!U$2:U$595,ObservedSWC!$A$2:$A$595,$A6,ObservedSWC!$C$2:$C$595,$C6)</f>
        <v>0.31833333333333336</v>
      </c>
      <c r="V6" s="43">
        <f>AVERAGEIFS(ObservedSWC!V$2:V$595,ObservedSWC!$A$2:$A$595,$A6,ObservedSWC!$C$2:$C$595,$C6)</f>
        <v>0.31266666666666665</v>
      </c>
      <c r="W6" s="43">
        <f>AVERAGEIFS(ObservedSWC!W$2:W$595,ObservedSWC!$A$2:$A$595,$A6,ObservedSWC!$C$2:$C$595,$C6)</f>
        <v>0.32666666666666666</v>
      </c>
      <c r="X6" s="43">
        <f>AVERAGEIFS(ObservedSWC!X$2:X$595,ObservedSWC!$A$2:$A$595,$A6,ObservedSWC!$C$2:$C$595,$C6)</f>
        <v>0.32833333333333337</v>
      </c>
      <c r="Y6" s="43">
        <f>AVERAGEIFS(ObservedSWC!Y$2:Y$595,ObservedSWC!$A$2:$A$595,$A6,ObservedSWC!$C$2:$C$595,$C6)</f>
        <v>0.32400000000000001</v>
      </c>
      <c r="Z6" s="43">
        <f>AVERAGEIFS(ObservedSWC!Z$2:Z$595,ObservedSWC!$A$2:$A$595,$A6,ObservedSWC!$C$2:$C$595,$C6)</f>
        <v>0.31833333333333336</v>
      </c>
      <c r="AA6" s="43">
        <f>AVERAGEIFS(ObservedSWC!AA$2:AA$595,ObservedSWC!$A$2:$A$595,$A6,ObservedSWC!$C$2:$C$595,$C6)</f>
        <v>0.34933333333333333</v>
      </c>
      <c r="AB6" s="43">
        <f>AVERAGEIFS(ObservedSWC!AB$2:AB$595,ObservedSWC!$A$2:$A$595,$A6,ObservedSWC!$C$2:$C$595,$C6)</f>
        <v>273.2</v>
      </c>
      <c r="AC6" s="43">
        <f>AVERAGEIFS(ObservedSWC!AC$2:AC$595,ObservedSWC!$A$2:$A$595,$A6,ObservedSWC!$C$2:$C$595,$C6)</f>
        <v>704.0333333333333</v>
      </c>
    </row>
    <row r="7" spans="1:29" x14ac:dyDescent="0.25">
      <c r="A7" s="1" t="s">
        <v>5</v>
      </c>
      <c r="B7" s="1" t="s">
        <v>129</v>
      </c>
      <c r="C7" s="42">
        <v>35731</v>
      </c>
      <c r="D7" s="3" t="s">
        <v>130</v>
      </c>
      <c r="E7">
        <v>2</v>
      </c>
      <c r="F7" s="43">
        <f>AVERAGEIFS(ObservedSWC!F$2:F$595,ObservedSWC!$A$2:$A$595,$A7,ObservedSWC!$C$2:$C$595,$C7)</f>
        <v>0.21833333333333335</v>
      </c>
      <c r="G7" s="43">
        <f>AVERAGEIFS(ObservedSWC!G$2:G$595,ObservedSWC!$A$2:$A$595,$A7,ObservedSWC!$C$2:$C$595,$C7)</f>
        <v>0.23599999999999999</v>
      </c>
      <c r="H7" s="43">
        <f>AVERAGEIFS(ObservedSWC!H$2:H$595,ObservedSWC!$A$2:$A$595,$A7,ObservedSWC!$C$2:$C$595,$C7)</f>
        <v>0.21366666666666667</v>
      </c>
      <c r="I7" s="43">
        <f>AVERAGEIFS(ObservedSWC!I$2:I$595,ObservedSWC!$A$2:$A$595,$A7,ObservedSWC!$C$2:$C$595,$C7)</f>
        <v>0.20200000000000004</v>
      </c>
      <c r="J7" s="43">
        <f>AVERAGEIFS(ObservedSWC!J$2:J$595,ObservedSWC!$A$2:$A$595,$A7,ObservedSWC!$C$2:$C$595,$C7)</f>
        <v>0.20266666666666666</v>
      </c>
      <c r="K7" s="43">
        <f>AVERAGEIFS(ObservedSWC!K$2:K$595,ObservedSWC!$A$2:$A$595,$A7,ObservedSWC!$C$2:$C$595,$C7)</f>
        <v>0.253</v>
      </c>
      <c r="L7" s="43">
        <f>AVERAGEIFS(ObservedSWC!L$2:L$595,ObservedSWC!$A$2:$A$595,$A7,ObservedSWC!$C$2:$C$595,$C7)</f>
        <v>0.29166666666666669</v>
      </c>
      <c r="M7" s="43">
        <f>AVERAGEIFS(ObservedSWC!M$2:M$595,ObservedSWC!$A$2:$A$595,$A7,ObservedSWC!$C$2:$C$595,$C7)</f>
        <v>0.30733333333333329</v>
      </c>
      <c r="N7" s="43">
        <f>AVERAGEIFS(ObservedSWC!N$2:N$595,ObservedSWC!$A$2:$A$595,$A7,ObservedSWC!$C$2:$C$595,$C7)</f>
        <v>0.33333333333333331</v>
      </c>
      <c r="O7" s="43">
        <f>AVERAGEIFS(ObservedSWC!O$2:O$595,ObservedSWC!$A$2:$A$595,$A7,ObservedSWC!$C$2:$C$595,$C7)</f>
        <v>0.32933333333333331</v>
      </c>
      <c r="P7" s="43">
        <f>AVERAGEIFS(ObservedSWC!P$2:P$595,ObservedSWC!$A$2:$A$595,$A7,ObservedSWC!$C$2:$C$595,$C7)</f>
        <v>0.33666666666666667</v>
      </c>
      <c r="Q7" s="43">
        <f>AVERAGEIFS(ObservedSWC!Q$2:Q$595,ObservedSWC!$A$2:$A$595,$A7,ObservedSWC!$C$2:$C$595,$C7)</f>
        <v>0.34500000000000003</v>
      </c>
      <c r="R7" s="43">
        <f>AVERAGEIFS(ObservedSWC!R$2:R$595,ObservedSWC!$A$2:$A$595,$A7,ObservedSWC!$C$2:$C$595,$C7)</f>
        <v>0.33333333333333331</v>
      </c>
      <c r="S7" s="43">
        <f>AVERAGEIFS(ObservedSWC!S$2:S$595,ObservedSWC!$A$2:$A$595,$A7,ObservedSWC!$C$2:$C$595,$C7)</f>
        <v>0.33400000000000002</v>
      </c>
      <c r="T7" s="43">
        <f>AVERAGEIFS(ObservedSWC!T$2:T$595,ObservedSWC!$A$2:$A$595,$A7,ObservedSWC!$C$2:$C$595,$C7)</f>
        <v>0.34200000000000003</v>
      </c>
      <c r="U7" s="43">
        <f>AVERAGEIFS(ObservedSWC!U$2:U$595,ObservedSWC!$A$2:$A$595,$A7,ObservedSWC!$C$2:$C$595,$C7)</f>
        <v>0.3156666666666666</v>
      </c>
      <c r="V7" s="43">
        <f>AVERAGEIFS(ObservedSWC!V$2:V$595,ObservedSWC!$A$2:$A$595,$A7,ObservedSWC!$C$2:$C$595,$C7)</f>
        <v>0.31833333333333336</v>
      </c>
      <c r="W7" s="43">
        <f>AVERAGEIFS(ObservedSWC!W$2:W$595,ObservedSWC!$A$2:$A$595,$A7,ObservedSWC!$C$2:$C$595,$C7)</f>
        <v>0.3213333333333333</v>
      </c>
      <c r="X7" s="43">
        <f>AVERAGEIFS(ObservedSWC!X$2:X$595,ObservedSWC!$A$2:$A$595,$A7,ObservedSWC!$C$2:$C$595,$C7)</f>
        <v>0.33366666666666672</v>
      </c>
      <c r="Y7" s="43">
        <f>AVERAGEIFS(ObservedSWC!Y$2:Y$595,ObservedSWC!$A$2:$A$595,$A7,ObservedSWC!$C$2:$C$595,$C7)</f>
        <v>0.32633333333333336</v>
      </c>
      <c r="Z7" s="43">
        <f>AVERAGEIFS(ObservedSWC!Z$2:Z$595,ObservedSWC!$A$2:$A$595,$A7,ObservedSWC!$C$2:$C$595,$C7)</f>
        <v>0.32433333333333336</v>
      </c>
      <c r="AA7" s="43">
        <f>AVERAGEIFS(ObservedSWC!AA$2:AA$595,ObservedSWC!$A$2:$A$595,$A7,ObservedSWC!$C$2:$C$595,$C7)</f>
        <v>0.34500000000000003</v>
      </c>
      <c r="AB7" s="43">
        <f>AVERAGEIFS(ObservedSWC!AB$2:AB$595,ObservedSWC!$A$2:$A$595,$A7,ObservedSWC!$C$2:$C$595,$C7)</f>
        <v>247.63333333333333</v>
      </c>
      <c r="AC7" s="43">
        <f>AVERAGEIFS(ObservedSWC!AC$2:AC$595,ObservedSWC!$A$2:$A$595,$A7,ObservedSWC!$C$2:$C$595,$C7)</f>
        <v>678.13333333333344</v>
      </c>
    </row>
    <row r="8" spans="1:29" x14ac:dyDescent="0.25">
      <c r="A8" s="1" t="s">
        <v>5</v>
      </c>
      <c r="B8" s="1" t="s">
        <v>129</v>
      </c>
      <c r="C8" s="42">
        <v>35740</v>
      </c>
      <c r="D8" s="3" t="s">
        <v>130</v>
      </c>
      <c r="E8">
        <v>2</v>
      </c>
      <c r="F8" s="43">
        <f>AVERAGEIFS(ObservedSWC!F$2:F$595,ObservedSWC!$A$2:$A$595,$A8,ObservedSWC!$C$2:$C$595,$C8)</f>
        <v>0.20033333333333334</v>
      </c>
      <c r="G8" s="43">
        <f>AVERAGEIFS(ObservedSWC!G$2:G$595,ObservedSWC!$A$2:$A$595,$A8,ObservedSWC!$C$2:$C$595,$C8)</f>
        <v>0.21</v>
      </c>
      <c r="H8" s="43">
        <f>AVERAGEIFS(ObservedSWC!H$2:H$595,ObservedSWC!$A$2:$A$595,$A8,ObservedSWC!$C$2:$C$595,$C8)</f>
        <v>0.19266666666666668</v>
      </c>
      <c r="I8" s="43">
        <f>AVERAGEIFS(ObservedSWC!I$2:I$595,ObservedSWC!$A$2:$A$595,$A8,ObservedSWC!$C$2:$C$595,$C8)</f>
        <v>0.17933333333333334</v>
      </c>
      <c r="J8" s="43">
        <f>AVERAGEIFS(ObservedSWC!J$2:J$595,ObservedSWC!$A$2:$A$595,$A8,ObservedSWC!$C$2:$C$595,$C8)</f>
        <v>0.17100000000000001</v>
      </c>
      <c r="K8" s="43">
        <f>AVERAGEIFS(ObservedSWC!K$2:K$595,ObservedSWC!$A$2:$A$595,$A8,ObservedSWC!$C$2:$C$595,$C8)</f>
        <v>0.22566666666666668</v>
      </c>
      <c r="L8" s="43">
        <f>AVERAGEIFS(ObservedSWC!L$2:L$595,ObservedSWC!$A$2:$A$595,$A8,ObservedSWC!$C$2:$C$595,$C8)</f>
        <v>0.26899999999999996</v>
      </c>
      <c r="M8" s="43">
        <f>AVERAGEIFS(ObservedSWC!M$2:M$595,ObservedSWC!$A$2:$A$595,$A8,ObservedSWC!$C$2:$C$595,$C8)</f>
        <v>0.27933333333333338</v>
      </c>
      <c r="N8" s="43">
        <f>AVERAGEIFS(ObservedSWC!N$2:N$595,ObservedSWC!$A$2:$A$595,$A8,ObservedSWC!$C$2:$C$595,$C8)</f>
        <v>0.312</v>
      </c>
      <c r="O8" s="43">
        <f>AVERAGEIFS(ObservedSWC!O$2:O$595,ObservedSWC!$A$2:$A$595,$A8,ObservedSWC!$C$2:$C$595,$C8)</f>
        <v>0.3076666666666667</v>
      </c>
      <c r="P8" s="43">
        <f>AVERAGEIFS(ObservedSWC!P$2:P$595,ObservedSWC!$A$2:$A$595,$A8,ObservedSWC!$C$2:$C$595,$C8)</f>
        <v>0.31866666666666665</v>
      </c>
      <c r="Q8" s="43">
        <f>AVERAGEIFS(ObservedSWC!Q$2:Q$595,ObservedSWC!$A$2:$A$595,$A8,ObservedSWC!$C$2:$C$595,$C8)</f>
        <v>0.33366666666666661</v>
      </c>
      <c r="R8" s="43">
        <f>AVERAGEIFS(ObservedSWC!R$2:R$595,ObservedSWC!$A$2:$A$595,$A8,ObservedSWC!$C$2:$C$595,$C8)</f>
        <v>0.32866666666666666</v>
      </c>
      <c r="S8" s="43">
        <f>AVERAGEIFS(ObservedSWC!S$2:S$595,ObservedSWC!$A$2:$A$595,$A8,ObservedSWC!$C$2:$C$595,$C8)</f>
        <v>0.32833333333333331</v>
      </c>
      <c r="T8" s="43">
        <f>AVERAGEIFS(ObservedSWC!T$2:T$595,ObservedSWC!$A$2:$A$595,$A8,ObservedSWC!$C$2:$C$595,$C8)</f>
        <v>0.33333333333333331</v>
      </c>
      <c r="U8" s="43">
        <f>AVERAGEIFS(ObservedSWC!U$2:U$595,ObservedSWC!$A$2:$A$595,$A8,ObservedSWC!$C$2:$C$595,$C8)</f>
        <v>0.31266666666666665</v>
      </c>
      <c r="V8" s="43">
        <f>AVERAGEIFS(ObservedSWC!V$2:V$595,ObservedSWC!$A$2:$A$595,$A8,ObservedSWC!$C$2:$C$595,$C8)</f>
        <v>0.315</v>
      </c>
      <c r="W8" s="43">
        <f>AVERAGEIFS(ObservedSWC!W$2:W$595,ObservedSWC!$A$2:$A$595,$A8,ObservedSWC!$C$2:$C$595,$C8)</f>
        <v>0.32333333333333331</v>
      </c>
      <c r="X8" s="43">
        <f>AVERAGEIFS(ObservedSWC!X$2:X$595,ObservedSWC!$A$2:$A$595,$A8,ObservedSWC!$C$2:$C$595,$C8)</f>
        <v>0.32666666666666666</v>
      </c>
      <c r="Y8" s="43">
        <f>AVERAGEIFS(ObservedSWC!Y$2:Y$595,ObservedSWC!$A$2:$A$595,$A8,ObservedSWC!$C$2:$C$595,$C8)</f>
        <v>0.33933333333333332</v>
      </c>
      <c r="Z8" s="43">
        <f>AVERAGEIFS(ObservedSWC!Z$2:Z$595,ObservedSWC!$A$2:$A$595,$A8,ObservedSWC!$C$2:$C$595,$C8)</f>
        <v>0.31833333333333336</v>
      </c>
      <c r="AA8" s="43">
        <f>AVERAGEIFS(ObservedSWC!AA$2:AA$595,ObservedSWC!$A$2:$A$595,$A8,ObservedSWC!$C$2:$C$595,$C8)</f>
        <v>0.34699999999999998</v>
      </c>
      <c r="AB8" s="43">
        <f>AVERAGEIFS(ObservedSWC!AB$2:AB$595,ObservedSWC!$A$2:$A$595,$A8,ObservedSWC!$C$2:$C$595,$C8)</f>
        <v>223.96666666666667</v>
      </c>
      <c r="AC8" s="43">
        <f>AVERAGEIFS(ObservedSWC!AC$2:AC$595,ObservedSWC!$A$2:$A$595,$A8,ObservedSWC!$C$2:$C$595,$C8)</f>
        <v>647.23333333333323</v>
      </c>
    </row>
    <row r="9" spans="1:29" x14ac:dyDescent="0.25">
      <c r="A9" s="1" t="s">
        <v>5</v>
      </c>
      <c r="B9" s="1" t="s">
        <v>129</v>
      </c>
      <c r="C9" s="42">
        <v>35751</v>
      </c>
      <c r="D9" s="3" t="s">
        <v>130</v>
      </c>
      <c r="E9">
        <v>2</v>
      </c>
      <c r="F9" s="43">
        <f>AVERAGEIFS(ObservedSWC!F$2:F$595,ObservedSWC!$A$2:$A$595,$A9,ObservedSWC!$C$2:$C$595,$C9)</f>
        <v>0.18899999999999997</v>
      </c>
      <c r="G9" s="43">
        <f>AVERAGEIFS(ObservedSWC!G$2:G$595,ObservedSWC!$A$2:$A$595,$A9,ObservedSWC!$C$2:$C$595,$C9)</f>
        <v>0.19433333333333333</v>
      </c>
      <c r="H9" s="43">
        <f>AVERAGEIFS(ObservedSWC!H$2:H$595,ObservedSWC!$A$2:$A$595,$A9,ObservedSWC!$C$2:$C$595,$C9)</f>
        <v>0.17</v>
      </c>
      <c r="I9" s="43">
        <f>AVERAGEIFS(ObservedSWC!I$2:I$595,ObservedSWC!$A$2:$A$595,$A9,ObservedSWC!$C$2:$C$595,$C9)</f>
        <v>0.14466666666666667</v>
      </c>
      <c r="J9" s="43">
        <f>AVERAGEIFS(ObservedSWC!J$2:J$595,ObservedSWC!$A$2:$A$595,$A9,ObservedSWC!$C$2:$C$595,$C9)</f>
        <v>0.14099999999999999</v>
      </c>
      <c r="K9" s="43">
        <f>AVERAGEIFS(ObservedSWC!K$2:K$595,ObservedSWC!$A$2:$A$595,$A9,ObservedSWC!$C$2:$C$595,$C9)</f>
        <v>0.17833333333333332</v>
      </c>
      <c r="L9" s="43">
        <f>AVERAGEIFS(ObservedSWC!L$2:L$595,ObservedSWC!$A$2:$A$595,$A9,ObservedSWC!$C$2:$C$595,$C9)</f>
        <v>0.20299999999999999</v>
      </c>
      <c r="M9" s="43">
        <f>AVERAGEIFS(ObservedSWC!M$2:M$595,ObservedSWC!$A$2:$A$595,$A9,ObservedSWC!$C$2:$C$595,$C9)</f>
        <v>0.22566666666666668</v>
      </c>
      <c r="N9" s="43">
        <f>AVERAGEIFS(ObservedSWC!N$2:N$595,ObservedSWC!$A$2:$A$595,$A9,ObservedSWC!$C$2:$C$595,$C9)</f>
        <v>0.26933333333333337</v>
      </c>
      <c r="O9" s="43">
        <f>AVERAGEIFS(ObservedSWC!O$2:O$595,ObservedSWC!$A$2:$A$595,$A9,ObservedSWC!$C$2:$C$595,$C9)</f>
        <v>0.26433333333333331</v>
      </c>
      <c r="P9" s="43">
        <f>AVERAGEIFS(ObservedSWC!P$2:P$595,ObservedSWC!$A$2:$A$595,$A9,ObservedSWC!$C$2:$C$595,$C9)</f>
        <v>0.27933333333333338</v>
      </c>
      <c r="Q9" s="43">
        <f>AVERAGEIFS(ObservedSWC!Q$2:Q$595,ObservedSWC!$A$2:$A$595,$A9,ObservedSWC!$C$2:$C$595,$C9)</f>
        <v>0.32133333333333342</v>
      </c>
      <c r="R9" s="43">
        <f>AVERAGEIFS(ObservedSWC!R$2:R$595,ObservedSWC!$A$2:$A$595,$A9,ObservedSWC!$C$2:$C$595,$C9)</f>
        <v>0.31033333333333335</v>
      </c>
      <c r="S9" s="43">
        <f>AVERAGEIFS(ObservedSWC!S$2:S$595,ObservedSWC!$A$2:$A$595,$A9,ObservedSWC!$C$2:$C$595,$C9)</f>
        <v>0.32333333333333331</v>
      </c>
      <c r="T9" s="43">
        <f>AVERAGEIFS(ObservedSWC!T$2:T$595,ObservedSWC!$A$2:$A$595,$A9,ObservedSWC!$C$2:$C$595,$C9)</f>
        <v>0.33066666666666666</v>
      </c>
      <c r="U9" s="43">
        <f>AVERAGEIFS(ObservedSWC!U$2:U$595,ObservedSWC!$A$2:$A$595,$A9,ObservedSWC!$C$2:$C$595,$C9)</f>
        <v>0.31433333333333335</v>
      </c>
      <c r="V9" s="43">
        <f>AVERAGEIFS(ObservedSWC!V$2:V$595,ObservedSWC!$A$2:$A$595,$A9,ObservedSWC!$C$2:$C$595,$C9)</f>
        <v>0.30299999999999999</v>
      </c>
      <c r="W9" s="43">
        <f>AVERAGEIFS(ObservedSWC!W$2:W$595,ObservedSWC!$A$2:$A$595,$A9,ObservedSWC!$C$2:$C$595,$C9)</f>
        <v>0.31866666666666665</v>
      </c>
      <c r="X9" s="43">
        <f>AVERAGEIFS(ObservedSWC!X$2:X$595,ObservedSWC!$A$2:$A$595,$A9,ObservedSWC!$C$2:$C$595,$C9)</f>
        <v>0.33</v>
      </c>
      <c r="Y9" s="43">
        <f>AVERAGEIFS(ObservedSWC!Y$2:Y$595,ObservedSWC!$A$2:$A$595,$A9,ObservedSWC!$C$2:$C$595,$C9)</f>
        <v>0.32900000000000001</v>
      </c>
      <c r="Z9" s="43">
        <f>AVERAGEIFS(ObservedSWC!Z$2:Z$595,ObservedSWC!$A$2:$A$595,$A9,ObservedSWC!$C$2:$C$595,$C9)</f>
        <v>0.31966666666666671</v>
      </c>
      <c r="AA9" s="43">
        <f>AVERAGEIFS(ObservedSWC!AA$2:AA$595,ObservedSWC!$A$2:$A$595,$A9,ObservedSWC!$C$2:$C$595,$C9)</f>
        <v>0.34699999999999998</v>
      </c>
      <c r="AB9" s="43">
        <f>AVERAGEIFS(ObservedSWC!AB$2:AB$595,ObservedSWC!$A$2:$A$595,$A9,ObservedSWC!$C$2:$C$595,$C9)</f>
        <v>190.43333333333337</v>
      </c>
      <c r="AC9" s="43">
        <f>AVERAGEIFS(ObservedSWC!AC$2:AC$595,ObservedSWC!$A$2:$A$595,$A9,ObservedSWC!$C$2:$C$595,$C9)</f>
        <v>599.53333333333342</v>
      </c>
    </row>
    <row r="10" spans="1:29" x14ac:dyDescent="0.25">
      <c r="A10" s="1" t="s">
        <v>5</v>
      </c>
      <c r="B10" s="1" t="s">
        <v>129</v>
      </c>
      <c r="C10" s="42">
        <v>35766</v>
      </c>
      <c r="D10" s="3" t="s">
        <v>130</v>
      </c>
      <c r="E10">
        <v>3</v>
      </c>
      <c r="F10" s="43">
        <f>AVERAGEIFS(ObservedSWC!F$2:F$595,ObservedSWC!$A$2:$A$595,$A10,ObservedSWC!$C$2:$C$595,$C10)</f>
        <v>0.18300000000000002</v>
      </c>
      <c r="G10" s="43">
        <f>AVERAGEIFS(ObservedSWC!G$2:G$595,ObservedSWC!$A$2:$A$595,$A10,ObservedSWC!$C$2:$C$595,$C10)</f>
        <v>0.20066666666666666</v>
      </c>
      <c r="H10" s="43">
        <f>AVERAGEIFS(ObservedSWC!H$2:H$595,ObservedSWC!$A$2:$A$595,$A10,ObservedSWC!$C$2:$C$595,$C10)</f>
        <v>0.17433333333333334</v>
      </c>
      <c r="I10" s="43">
        <f>AVERAGEIFS(ObservedSWC!I$2:I$595,ObservedSWC!$A$2:$A$595,$A10,ObservedSWC!$C$2:$C$595,$C10)</f>
        <v>0.14566666666666664</v>
      </c>
      <c r="J10" s="43">
        <f>AVERAGEIFS(ObservedSWC!J$2:J$595,ObservedSWC!$A$2:$A$595,$A10,ObservedSWC!$C$2:$C$595,$C10)</f>
        <v>0.13533333333333333</v>
      </c>
      <c r="K10" s="43">
        <f>AVERAGEIFS(ObservedSWC!K$2:K$595,ObservedSWC!$A$2:$A$595,$A10,ObservedSWC!$C$2:$C$595,$C10)</f>
        <v>0.16366666666666665</v>
      </c>
      <c r="L10" s="43">
        <f>AVERAGEIFS(ObservedSWC!L$2:L$595,ObservedSWC!$A$2:$A$595,$A10,ObservedSWC!$C$2:$C$595,$C10)</f>
        <v>0.17499999999999996</v>
      </c>
      <c r="M10" s="43">
        <f>AVERAGEIFS(ObservedSWC!M$2:M$595,ObservedSWC!$A$2:$A$595,$A10,ObservedSWC!$C$2:$C$595,$C10)</f>
        <v>0.19500000000000003</v>
      </c>
      <c r="N10" s="43">
        <f>AVERAGEIFS(ObservedSWC!N$2:N$595,ObservedSWC!$A$2:$A$595,$A10,ObservedSWC!$C$2:$C$595,$C10)</f>
        <v>0.23700000000000002</v>
      </c>
      <c r="O10" s="43">
        <f>AVERAGEIFS(ObservedSWC!O$2:O$595,ObservedSWC!$A$2:$A$595,$A10,ObservedSWC!$C$2:$C$595,$C10)</f>
        <v>0.23300000000000001</v>
      </c>
      <c r="P10" s="43">
        <f>AVERAGEIFS(ObservedSWC!P$2:P$595,ObservedSWC!$A$2:$A$595,$A10,ObservedSWC!$C$2:$C$595,$C10)</f>
        <v>0.25333333333333335</v>
      </c>
      <c r="Q10" s="43">
        <f>AVERAGEIFS(ObservedSWC!Q$2:Q$595,ObservedSWC!$A$2:$A$595,$A10,ObservedSWC!$C$2:$C$595,$C10)</f>
        <v>0.30466666666666664</v>
      </c>
      <c r="R10" s="43">
        <f>AVERAGEIFS(ObservedSWC!R$2:R$595,ObservedSWC!$A$2:$A$595,$A10,ObservedSWC!$C$2:$C$595,$C10)</f>
        <v>0.29433333333333334</v>
      </c>
      <c r="S10" s="43">
        <f>AVERAGEIFS(ObservedSWC!S$2:S$595,ObservedSWC!$A$2:$A$595,$A10,ObservedSWC!$C$2:$C$595,$C10)</f>
        <v>0.3036666666666667</v>
      </c>
      <c r="T10" s="43">
        <f>AVERAGEIFS(ObservedSWC!T$2:T$595,ObservedSWC!$A$2:$A$595,$A10,ObservedSWC!$C$2:$C$595,$C10)</f>
        <v>0.32966666666666661</v>
      </c>
      <c r="U10" s="43">
        <f>AVERAGEIFS(ObservedSWC!U$2:U$595,ObservedSWC!$A$2:$A$595,$A10,ObservedSWC!$C$2:$C$595,$C10)</f>
        <v>0.3153333333333333</v>
      </c>
      <c r="V10" s="43">
        <f>AVERAGEIFS(ObservedSWC!V$2:V$595,ObservedSWC!$A$2:$A$595,$A10,ObservedSWC!$C$2:$C$595,$C10)</f>
        <v>0.316</v>
      </c>
      <c r="W10" s="43">
        <f>AVERAGEIFS(ObservedSWC!W$2:W$595,ObservedSWC!$A$2:$A$595,$A10,ObservedSWC!$C$2:$C$595,$C10)</f>
        <v>0.313</v>
      </c>
      <c r="X10" s="43">
        <f>AVERAGEIFS(ObservedSWC!X$2:X$595,ObservedSWC!$A$2:$A$595,$A10,ObservedSWC!$C$2:$C$595,$C10)</f>
        <v>0.32466666666666666</v>
      </c>
      <c r="Y10" s="43">
        <f>AVERAGEIFS(ObservedSWC!Y$2:Y$595,ObservedSWC!$A$2:$A$595,$A10,ObservedSWC!$C$2:$C$595,$C10)</f>
        <v>0.32400000000000001</v>
      </c>
      <c r="Z10" s="43">
        <f>AVERAGEIFS(ObservedSWC!Z$2:Z$595,ObservedSWC!$A$2:$A$595,$A10,ObservedSWC!$C$2:$C$595,$C10)</f>
        <v>0.33700000000000002</v>
      </c>
      <c r="AA10" s="43">
        <f>AVERAGEIFS(ObservedSWC!AA$2:AA$595,ObservedSWC!$A$2:$A$595,$A10,ObservedSWC!$C$2:$C$595,$C10)</f>
        <v>0.34633333333333338</v>
      </c>
      <c r="AB10" s="43">
        <f>AVERAGEIFS(ObservedSWC!AB$2:AB$595,ObservedSWC!$A$2:$A$595,$A10,ObservedSWC!$C$2:$C$595,$C10)</f>
        <v>179.26666666666665</v>
      </c>
      <c r="AC10" s="43">
        <f>AVERAGEIFS(ObservedSWC!AC$2:AC$595,ObservedSWC!$A$2:$A$595,$A10,ObservedSWC!$C$2:$C$595,$C10)</f>
        <v>578.76666666666677</v>
      </c>
    </row>
    <row r="11" spans="1:29" x14ac:dyDescent="0.25">
      <c r="A11" s="1" t="s">
        <v>5</v>
      </c>
      <c r="B11" s="1" t="s">
        <v>129</v>
      </c>
      <c r="C11" s="42">
        <v>35782</v>
      </c>
      <c r="D11" s="3" t="s">
        <v>130</v>
      </c>
      <c r="E11">
        <v>3</v>
      </c>
      <c r="F11" s="43">
        <f>AVERAGEIFS(ObservedSWC!F$2:F$595,ObservedSWC!$A$2:$A$595,$A11,ObservedSWC!$C$2:$C$595,$C11)</f>
        <v>0.18066666666666667</v>
      </c>
      <c r="G11" s="43">
        <f>AVERAGEIFS(ObservedSWC!G$2:G$595,ObservedSWC!$A$2:$A$595,$A11,ObservedSWC!$C$2:$C$595,$C11)</f>
        <v>0.19066666666666668</v>
      </c>
      <c r="H11" s="43">
        <f>AVERAGEIFS(ObservedSWC!H$2:H$595,ObservedSWC!$A$2:$A$595,$A11,ObservedSWC!$C$2:$C$595,$C11)</f>
        <v>0.15866666666666665</v>
      </c>
      <c r="I11" s="43">
        <f>AVERAGEIFS(ObservedSWC!I$2:I$595,ObservedSWC!$A$2:$A$595,$A11,ObservedSWC!$C$2:$C$595,$C11)</f>
        <v>0.12433333333333334</v>
      </c>
      <c r="J11" s="43">
        <f>AVERAGEIFS(ObservedSWC!J$2:J$595,ObservedSWC!$A$2:$A$595,$A11,ObservedSWC!$C$2:$C$595,$C11)</f>
        <v>0.12266666666666666</v>
      </c>
      <c r="K11" s="43">
        <f>AVERAGEIFS(ObservedSWC!K$2:K$595,ObservedSWC!$A$2:$A$595,$A11,ObservedSWC!$C$2:$C$595,$C11)</f>
        <v>0.13066666666666668</v>
      </c>
      <c r="L11" s="43">
        <f>AVERAGEIFS(ObservedSWC!L$2:L$595,ObservedSWC!$A$2:$A$595,$A11,ObservedSWC!$C$2:$C$595,$C11)</f>
        <v>0.13166666666666665</v>
      </c>
      <c r="M11" s="43">
        <f>AVERAGEIFS(ObservedSWC!M$2:M$595,ObservedSWC!$A$2:$A$595,$A11,ObservedSWC!$C$2:$C$595,$C11)</f>
        <v>0.151</v>
      </c>
      <c r="N11" s="43">
        <f>AVERAGEIFS(ObservedSWC!N$2:N$595,ObservedSWC!$A$2:$A$595,$A11,ObservedSWC!$C$2:$C$595,$C11)</f>
        <v>0.17366666666666666</v>
      </c>
      <c r="O11" s="43">
        <f>AVERAGEIFS(ObservedSWC!O$2:O$595,ObservedSWC!$A$2:$A$595,$A11,ObservedSWC!$C$2:$C$595,$C11)</f>
        <v>0.16966666666666663</v>
      </c>
      <c r="P11" s="43">
        <f>AVERAGEIFS(ObservedSWC!P$2:P$595,ObservedSWC!$A$2:$A$595,$A11,ObservedSWC!$C$2:$C$595,$C11)</f>
        <v>0.20233333333333334</v>
      </c>
      <c r="Q11" s="43">
        <f>AVERAGEIFS(ObservedSWC!Q$2:Q$595,ObservedSWC!$A$2:$A$595,$A11,ObservedSWC!$C$2:$C$595,$C11)</f>
        <v>0.26866666666666666</v>
      </c>
      <c r="R11" s="43">
        <f>AVERAGEIFS(ObservedSWC!R$2:R$595,ObservedSWC!$A$2:$A$595,$A11,ObservedSWC!$C$2:$C$595,$C11)</f>
        <v>0.26833333333333331</v>
      </c>
      <c r="S11" s="43">
        <f>AVERAGEIFS(ObservedSWC!S$2:S$595,ObservedSWC!$A$2:$A$595,$A11,ObservedSWC!$C$2:$C$595,$C11)</f>
        <v>0.27966666666666667</v>
      </c>
      <c r="T11" s="43">
        <f>AVERAGEIFS(ObservedSWC!T$2:T$595,ObservedSWC!$A$2:$A$595,$A11,ObservedSWC!$C$2:$C$595,$C11)</f>
        <v>0.311</v>
      </c>
      <c r="U11" s="43">
        <f>AVERAGEIFS(ObservedSWC!U$2:U$595,ObservedSWC!$A$2:$A$595,$A11,ObservedSWC!$C$2:$C$595,$C11)</f>
        <v>0.308</v>
      </c>
      <c r="V11" s="43">
        <f>AVERAGEIFS(ObservedSWC!V$2:V$595,ObservedSWC!$A$2:$A$595,$A11,ObservedSWC!$C$2:$C$595,$C11)</f>
        <v>0.29899999999999999</v>
      </c>
      <c r="W11" s="43">
        <f>AVERAGEIFS(ObservedSWC!W$2:W$595,ObservedSWC!$A$2:$A$595,$A11,ObservedSWC!$C$2:$C$595,$C11)</f>
        <v>0.311</v>
      </c>
      <c r="X11" s="43">
        <f>AVERAGEIFS(ObservedSWC!X$2:X$595,ObservedSWC!$A$2:$A$595,$A11,ObservedSWC!$C$2:$C$595,$C11)</f>
        <v>0.32399999999999995</v>
      </c>
      <c r="Y11" s="43">
        <f>AVERAGEIFS(ObservedSWC!Y$2:Y$595,ObservedSWC!$A$2:$A$595,$A11,ObservedSWC!$C$2:$C$595,$C11)</f>
        <v>0.31833333333333336</v>
      </c>
      <c r="Z11" s="43">
        <f>AVERAGEIFS(ObservedSWC!Z$2:Z$595,ObservedSWC!$A$2:$A$595,$A11,ObservedSWC!$C$2:$C$595,$C11)</f>
        <v>0.31566666666666665</v>
      </c>
      <c r="AA11" s="43">
        <f>AVERAGEIFS(ObservedSWC!AA$2:AA$595,ObservedSWC!$A$2:$A$595,$A11,ObservedSWC!$C$2:$C$595,$C11)</f>
        <v>0.34466666666666662</v>
      </c>
      <c r="AB11" s="43">
        <f>AVERAGEIFS(ObservedSWC!AB$2:AB$595,ObservedSWC!$A$2:$A$595,$A11,ObservedSWC!$C$2:$C$595,$C11)</f>
        <v>154.4666666666667</v>
      </c>
      <c r="AC11" s="43">
        <f>AVERAGEIFS(ObservedSWC!AC$2:AC$595,ObservedSWC!$A$2:$A$595,$A11,ObservedSWC!$C$2:$C$595,$C11)</f>
        <v>526.5</v>
      </c>
    </row>
    <row r="12" spans="1:29" x14ac:dyDescent="0.25">
      <c r="A12" s="1" t="s">
        <v>5</v>
      </c>
      <c r="B12" s="1" t="s">
        <v>129</v>
      </c>
      <c r="C12" s="42">
        <v>35787</v>
      </c>
      <c r="D12" s="3" t="s">
        <v>130</v>
      </c>
      <c r="E12">
        <v>3</v>
      </c>
      <c r="F12" s="43">
        <f>AVERAGEIFS(ObservedSWC!F$2:F$595,ObservedSWC!$A$2:$A$595,$A12,ObservedSWC!$C$2:$C$595,$C12)</f>
        <v>0.23799999999999999</v>
      </c>
      <c r="G12" s="43">
        <f>AVERAGEIFS(ObservedSWC!G$2:G$595,ObservedSWC!$A$2:$A$595,$A12,ObservedSWC!$C$2:$C$595,$C12)</f>
        <v>0.20266666666666669</v>
      </c>
      <c r="H12" s="43">
        <f>AVERAGEIFS(ObservedSWC!H$2:H$595,ObservedSWC!$A$2:$A$595,$A12,ObservedSWC!$C$2:$C$595,$C12)</f>
        <v>0.16866666666666666</v>
      </c>
      <c r="I12" s="43">
        <f>AVERAGEIFS(ObservedSWC!I$2:I$595,ObservedSWC!$A$2:$A$595,$A12,ObservedSWC!$C$2:$C$595,$C12)</f>
        <v>0.13333333333333333</v>
      </c>
      <c r="J12" s="43">
        <f>AVERAGEIFS(ObservedSWC!J$2:J$595,ObservedSWC!$A$2:$A$595,$A12,ObservedSWC!$C$2:$C$595,$C12)</f>
        <v>0.12</v>
      </c>
      <c r="K12" s="43">
        <f>AVERAGEIFS(ObservedSWC!K$2:K$595,ObservedSWC!$A$2:$A$595,$A12,ObservedSWC!$C$2:$C$595,$C12)</f>
        <v>0.129</v>
      </c>
      <c r="L12" s="43">
        <f>AVERAGEIFS(ObservedSWC!L$2:L$595,ObservedSWC!$A$2:$A$595,$A12,ObservedSWC!$C$2:$C$595,$C12)</f>
        <v>0.12933333333333333</v>
      </c>
      <c r="M12" s="43">
        <f>AVERAGEIFS(ObservedSWC!M$2:M$595,ObservedSWC!$A$2:$A$595,$A12,ObservedSWC!$C$2:$C$595,$C12)</f>
        <v>0.14033333333333334</v>
      </c>
      <c r="N12" s="43">
        <f>AVERAGEIFS(ObservedSWC!N$2:N$595,ObservedSWC!$A$2:$A$595,$A12,ObservedSWC!$C$2:$C$595,$C12)</f>
        <v>0.16200000000000001</v>
      </c>
      <c r="O12" s="43">
        <f>AVERAGEIFS(ObservedSWC!O$2:O$595,ObservedSWC!$A$2:$A$595,$A12,ObservedSWC!$C$2:$C$595,$C12)</f>
        <v>0.16233333333333333</v>
      </c>
      <c r="P12" s="43">
        <f>AVERAGEIFS(ObservedSWC!P$2:P$595,ObservedSWC!$A$2:$A$595,$A12,ObservedSWC!$C$2:$C$595,$C12)</f>
        <v>0.18799999999999997</v>
      </c>
      <c r="Q12" s="43">
        <f>AVERAGEIFS(ObservedSWC!Q$2:Q$595,ObservedSWC!$A$2:$A$595,$A12,ObservedSWC!$C$2:$C$595,$C12)</f>
        <v>0.25933333333333336</v>
      </c>
      <c r="R12" s="43">
        <f>AVERAGEIFS(ObservedSWC!R$2:R$595,ObservedSWC!$A$2:$A$595,$A12,ObservedSWC!$C$2:$C$595,$C12)</f>
        <v>0.2573333333333333</v>
      </c>
      <c r="S12" s="43">
        <f>AVERAGEIFS(ObservedSWC!S$2:S$595,ObservedSWC!$A$2:$A$595,$A12,ObservedSWC!$C$2:$C$595,$C12)</f>
        <v>0.27066666666666667</v>
      </c>
      <c r="T12" s="43">
        <f>AVERAGEIFS(ObservedSWC!T$2:T$595,ObservedSWC!$A$2:$A$595,$A12,ObservedSWC!$C$2:$C$595,$C12)</f>
        <v>0.30499999999999999</v>
      </c>
      <c r="U12" s="43">
        <f>AVERAGEIFS(ObservedSWC!U$2:U$595,ObservedSWC!$A$2:$A$595,$A12,ObservedSWC!$C$2:$C$595,$C12)</f>
        <v>0.30599999999999999</v>
      </c>
      <c r="V12" s="43">
        <f>AVERAGEIFS(ObservedSWC!V$2:V$595,ObservedSWC!$A$2:$A$595,$A12,ObservedSWC!$C$2:$C$595,$C12)</f>
        <v>0.30466666666666664</v>
      </c>
      <c r="W12" s="43">
        <f>AVERAGEIFS(ObservedSWC!W$2:W$595,ObservedSWC!$A$2:$A$595,$A12,ObservedSWC!$C$2:$C$595,$C12)</f>
        <v>0.30633333333333335</v>
      </c>
      <c r="X12" s="43">
        <f>AVERAGEIFS(ObservedSWC!X$2:X$595,ObservedSWC!$A$2:$A$595,$A12,ObservedSWC!$C$2:$C$595,$C12)</f>
        <v>0.32099999999999995</v>
      </c>
      <c r="Y12" s="43">
        <f>AVERAGEIFS(ObservedSWC!Y$2:Y$595,ObservedSWC!$A$2:$A$595,$A12,ObservedSWC!$C$2:$C$595,$C12)</f>
        <v>0.32600000000000001</v>
      </c>
      <c r="Z12" s="43">
        <f>AVERAGEIFS(ObservedSWC!Z$2:Z$595,ObservedSWC!$A$2:$A$595,$A12,ObservedSWC!$C$2:$C$595,$C12)</f>
        <v>0.3193333333333333</v>
      </c>
      <c r="AA12" s="43">
        <f>AVERAGEIFS(ObservedSWC!AA$2:AA$595,ObservedSWC!$A$2:$A$595,$A12,ObservedSWC!$C$2:$C$595,$C12)</f>
        <v>0.34066666666666667</v>
      </c>
      <c r="AB12" s="43">
        <f>AVERAGEIFS(ObservedSWC!AB$2:AB$595,ObservedSWC!$A$2:$A$595,$A12,ObservedSWC!$C$2:$C$595,$C12)</f>
        <v>166.13333333333335</v>
      </c>
      <c r="AC12" s="43">
        <f>AVERAGEIFS(ObservedSWC!AC$2:AC$595,ObservedSWC!$A$2:$A$595,$A12,ObservedSWC!$C$2:$C$595,$C12)</f>
        <v>532.79999999999995</v>
      </c>
    </row>
    <row r="13" spans="1:29" x14ac:dyDescent="0.25">
      <c r="A13" s="1" t="s">
        <v>5</v>
      </c>
      <c r="B13" s="1" t="s">
        <v>129</v>
      </c>
      <c r="C13" s="42">
        <v>35807</v>
      </c>
      <c r="D13" s="3" t="s">
        <v>130</v>
      </c>
      <c r="E13">
        <v>4</v>
      </c>
      <c r="F13" s="43">
        <f>AVERAGEIFS(ObservedSWC!F$2:F$595,ObservedSWC!$A$2:$A$595,$A13,ObservedSWC!$C$2:$C$595,$C13)</f>
        <v>0.17066666666666666</v>
      </c>
      <c r="G13" s="43">
        <f>AVERAGEIFS(ObservedSWC!G$2:G$595,ObservedSWC!$A$2:$A$595,$A13,ObservedSWC!$C$2:$C$595,$C13)</f>
        <v>0.18800000000000003</v>
      </c>
      <c r="H13" s="43">
        <f>AVERAGEIFS(ObservedSWC!H$2:H$595,ObservedSWC!$A$2:$A$595,$A13,ObservedSWC!$C$2:$C$595,$C13)</f>
        <v>0.16266666666666665</v>
      </c>
      <c r="I13" s="43">
        <f>AVERAGEIFS(ObservedSWC!I$2:I$595,ObservedSWC!$A$2:$A$595,$A13,ObservedSWC!$C$2:$C$595,$C13)</f>
        <v>0.12633333333333333</v>
      </c>
      <c r="J13" s="43">
        <f>AVERAGEIFS(ObservedSWC!J$2:J$595,ObservedSWC!$A$2:$A$595,$A13,ObservedSWC!$C$2:$C$595,$C13)</f>
        <v>0.115</v>
      </c>
      <c r="K13" s="43">
        <f>AVERAGEIFS(ObservedSWC!K$2:K$595,ObservedSWC!$A$2:$A$595,$A13,ObservedSWC!$C$2:$C$595,$C13)</f>
        <v>0.12766666666666668</v>
      </c>
      <c r="L13" s="43">
        <f>AVERAGEIFS(ObservedSWC!L$2:L$595,ObservedSWC!$A$2:$A$595,$A13,ObservedSWC!$C$2:$C$595,$C13)</f>
        <v>0.127</v>
      </c>
      <c r="M13" s="43">
        <f>AVERAGEIFS(ObservedSWC!M$2:M$595,ObservedSWC!$A$2:$A$595,$A13,ObservedSWC!$C$2:$C$595,$C13)</f>
        <v>0.13433333333333333</v>
      </c>
      <c r="N13" s="43">
        <f>AVERAGEIFS(ObservedSWC!N$2:N$595,ObservedSWC!$A$2:$A$595,$A13,ObservedSWC!$C$2:$C$595,$C13)</f>
        <v>0.155</v>
      </c>
      <c r="O13" s="43">
        <f>AVERAGEIFS(ObservedSWC!O$2:O$595,ObservedSWC!$A$2:$A$595,$A13,ObservedSWC!$C$2:$C$595,$C13)</f>
        <v>0.14833333333333332</v>
      </c>
      <c r="P13" s="43">
        <f>AVERAGEIFS(ObservedSWC!P$2:P$595,ObservedSWC!$A$2:$A$595,$A13,ObservedSWC!$C$2:$C$595,$C13)</f>
        <v>0.16466666666666666</v>
      </c>
      <c r="Q13" s="43">
        <f>AVERAGEIFS(ObservedSWC!Q$2:Q$595,ObservedSWC!$A$2:$A$595,$A13,ObservedSWC!$C$2:$C$595,$C13)</f>
        <v>0.22966666666666669</v>
      </c>
      <c r="R13" s="43">
        <f>AVERAGEIFS(ObservedSWC!R$2:R$595,ObservedSWC!$A$2:$A$595,$A13,ObservedSWC!$C$2:$C$595,$C13)</f>
        <v>0.22766666666666668</v>
      </c>
      <c r="S13" s="43">
        <f>AVERAGEIFS(ObservedSWC!S$2:S$595,ObservedSWC!$A$2:$A$595,$A13,ObservedSWC!$C$2:$C$595,$C13)</f>
        <v>0.246</v>
      </c>
      <c r="T13" s="43">
        <f>AVERAGEIFS(ObservedSWC!T$2:T$595,ObservedSWC!$A$2:$A$595,$A13,ObservedSWC!$C$2:$C$595,$C13)</f>
        <v>0.29433333333333334</v>
      </c>
      <c r="U13" s="43">
        <f>AVERAGEIFS(ObservedSWC!U$2:U$595,ObservedSWC!$A$2:$A$595,$A13,ObservedSWC!$C$2:$C$595,$C13)</f>
        <v>0.3</v>
      </c>
      <c r="V13" s="43">
        <f>AVERAGEIFS(ObservedSWC!V$2:V$595,ObservedSWC!$A$2:$A$595,$A13,ObservedSWC!$C$2:$C$595,$C13)</f>
        <v>0.307</v>
      </c>
      <c r="W13" s="43">
        <f>AVERAGEIFS(ObservedSWC!W$2:W$595,ObservedSWC!$A$2:$A$595,$A13,ObservedSWC!$C$2:$C$595,$C13)</f>
        <v>0.3136666666666667</v>
      </c>
      <c r="X13" s="43">
        <f>AVERAGEIFS(ObservedSWC!X$2:X$595,ObservedSWC!$A$2:$A$595,$A13,ObservedSWC!$C$2:$C$595,$C13)</f>
        <v>0.32333333333333331</v>
      </c>
      <c r="Y13" s="43">
        <f>AVERAGEIFS(ObservedSWC!Y$2:Y$595,ObservedSWC!$A$2:$A$595,$A13,ObservedSWC!$C$2:$C$595,$C13)</f>
        <v>0.32099999999999995</v>
      </c>
      <c r="Z13" s="43">
        <f>AVERAGEIFS(ObservedSWC!Z$2:Z$595,ObservedSWC!$A$2:$A$595,$A13,ObservedSWC!$C$2:$C$595,$C13)</f>
        <v>0.30599999999999999</v>
      </c>
      <c r="AA13" s="43">
        <f>AVERAGEIFS(ObservedSWC!AA$2:AA$595,ObservedSWC!$A$2:$A$595,$A13,ObservedSWC!$C$2:$C$595,$C13)</f>
        <v>0.31</v>
      </c>
      <c r="AB13" s="43">
        <f>AVERAGEIFS(ObservedSWC!AB$2:AB$595,ObservedSWC!$A$2:$A$595,$A13,ObservedSWC!$C$2:$C$595,$C13)</f>
        <v>147.73333333333332</v>
      </c>
      <c r="AC13" s="43">
        <f>AVERAGEIFS(ObservedSWC!AC$2:AC$595,ObservedSWC!$A$2:$A$595,$A13,ObservedSWC!$C$2:$C$595,$C13)</f>
        <v>496.90000000000003</v>
      </c>
    </row>
    <row r="14" spans="1:29" x14ac:dyDescent="0.25">
      <c r="A14" s="1" t="s">
        <v>5</v>
      </c>
      <c r="B14" s="1" t="s">
        <v>129</v>
      </c>
      <c r="C14" s="42">
        <v>35815</v>
      </c>
      <c r="D14" s="3" t="s">
        <v>130</v>
      </c>
      <c r="E14">
        <v>4</v>
      </c>
      <c r="F14" s="43">
        <f>AVERAGEIFS(ObservedSWC!F$2:F$595,ObservedSWC!$A$2:$A$595,$A14,ObservedSWC!$C$2:$C$595,$C14)</f>
        <v>0.16366666666666665</v>
      </c>
      <c r="G14" s="43">
        <f>AVERAGEIFS(ObservedSWC!G$2:G$595,ObservedSWC!$A$2:$A$595,$A14,ObservedSWC!$C$2:$C$595,$C14)</f>
        <v>0.17800000000000002</v>
      </c>
      <c r="H14" s="43">
        <f>AVERAGEIFS(ObservedSWC!H$2:H$595,ObservedSWC!$A$2:$A$595,$A14,ObservedSWC!$C$2:$C$595,$C14)</f>
        <v>0.16300000000000001</v>
      </c>
      <c r="I14" s="43">
        <f>AVERAGEIFS(ObservedSWC!I$2:I$595,ObservedSWC!$A$2:$A$595,$A14,ObservedSWC!$C$2:$C$595,$C14)</f>
        <v>0.129</v>
      </c>
      <c r="J14" s="43">
        <f>AVERAGEIFS(ObservedSWC!J$2:J$595,ObservedSWC!$A$2:$A$595,$A14,ObservedSWC!$C$2:$C$595,$C14)</f>
        <v>0.11600000000000001</v>
      </c>
      <c r="K14" s="43">
        <f>AVERAGEIFS(ObservedSWC!K$2:K$595,ObservedSWC!$A$2:$A$595,$A14,ObservedSWC!$C$2:$C$595,$C14)</f>
        <v>0.13</v>
      </c>
      <c r="L14" s="43">
        <f>AVERAGEIFS(ObservedSWC!L$2:L$595,ObservedSWC!$A$2:$A$595,$A14,ObservedSWC!$C$2:$C$595,$C14)</f>
        <v>0.11899999999999999</v>
      </c>
      <c r="M14" s="43">
        <f>AVERAGEIFS(ObservedSWC!M$2:M$595,ObservedSWC!$A$2:$A$595,$A14,ObservedSWC!$C$2:$C$595,$C14)</f>
        <v>0.13033333333333333</v>
      </c>
      <c r="N14" s="43">
        <f>AVERAGEIFS(ObservedSWC!N$2:N$595,ObservedSWC!$A$2:$A$595,$A14,ObservedSWC!$C$2:$C$595,$C14)</f>
        <v>0.14333333333333331</v>
      </c>
      <c r="O14" s="43">
        <f>AVERAGEIFS(ObservedSWC!O$2:O$595,ObservedSWC!$A$2:$A$595,$A14,ObservedSWC!$C$2:$C$595,$C14)</f>
        <v>0.13866666666666669</v>
      </c>
      <c r="P14" s="43">
        <f>AVERAGEIFS(ObservedSWC!P$2:P$595,ObservedSWC!$A$2:$A$595,$A14,ObservedSWC!$C$2:$C$595,$C14)</f>
        <v>0.16066666666666665</v>
      </c>
      <c r="Q14" s="43">
        <f>AVERAGEIFS(ObservedSWC!Q$2:Q$595,ObservedSWC!$A$2:$A$595,$A14,ObservedSWC!$C$2:$C$595,$C14)</f>
        <v>0.20366666666666666</v>
      </c>
      <c r="R14" s="43">
        <f>AVERAGEIFS(ObservedSWC!R$2:R$595,ObservedSWC!$A$2:$A$595,$A14,ObservedSWC!$C$2:$C$595,$C14)</f>
        <v>0.21133333333333329</v>
      </c>
      <c r="S14" s="43">
        <f>AVERAGEIFS(ObservedSWC!S$2:S$595,ObservedSWC!$A$2:$A$595,$A14,ObservedSWC!$C$2:$C$595,$C14)</f>
        <v>0.22166666666666668</v>
      </c>
      <c r="T14" s="43">
        <f>AVERAGEIFS(ObservedSWC!T$2:T$595,ObservedSWC!$A$2:$A$595,$A14,ObservedSWC!$C$2:$C$595,$C14)</f>
        <v>0.28033333333333338</v>
      </c>
      <c r="U14" s="43">
        <f>AVERAGEIFS(ObservedSWC!U$2:U$595,ObservedSWC!$A$2:$A$595,$A14,ObservedSWC!$C$2:$C$595,$C14)</f>
        <v>0.29433333333333334</v>
      </c>
      <c r="V14" s="43">
        <f>AVERAGEIFS(ObservedSWC!V$2:V$595,ObservedSWC!$A$2:$A$595,$A14,ObservedSWC!$C$2:$C$595,$C14)</f>
        <v>0.29266666666666669</v>
      </c>
      <c r="W14" s="43">
        <f>AVERAGEIFS(ObservedSWC!W$2:W$595,ObservedSWC!$A$2:$A$595,$A14,ObservedSWC!$C$2:$C$595,$C14)</f>
        <v>0.30433333333333334</v>
      </c>
      <c r="X14" s="43">
        <f>AVERAGEIFS(ObservedSWC!X$2:X$595,ObservedSWC!$A$2:$A$595,$A14,ObservedSWC!$C$2:$C$595,$C14)</f>
        <v>0.31900000000000001</v>
      </c>
      <c r="Y14" s="43">
        <f>AVERAGEIFS(ObservedSWC!Y$2:Y$595,ObservedSWC!$A$2:$A$595,$A14,ObservedSWC!$C$2:$C$595,$C14)</f>
        <v>0.30833333333333335</v>
      </c>
      <c r="Z14" s="43">
        <f>AVERAGEIFS(ObservedSWC!Z$2:Z$595,ObservedSWC!$A$2:$A$595,$A14,ObservedSWC!$C$2:$C$595,$C14)</f>
        <v>0.29600000000000004</v>
      </c>
      <c r="AA14" s="43">
        <f>AVERAGEIFS(ObservedSWC!AA$2:AA$595,ObservedSWC!$A$2:$A$595,$A14,ObservedSWC!$C$2:$C$595,$C14)</f>
        <v>0.29299999999999998</v>
      </c>
      <c r="AB14" s="43">
        <f>AVERAGEIFS(ObservedSWC!AB$2:AB$595,ObservedSWC!$A$2:$A$595,$A14,ObservedSWC!$C$2:$C$595,$C14)</f>
        <v>143.6</v>
      </c>
      <c r="AC14" s="43">
        <f>AVERAGEIFS(ObservedSWC!AC$2:AC$595,ObservedSWC!$A$2:$A$595,$A14,ObservedSWC!$C$2:$C$595,$C14)</f>
        <v>476</v>
      </c>
    </row>
    <row r="15" spans="1:29" x14ac:dyDescent="0.25">
      <c r="A15" s="1" t="s">
        <v>5</v>
      </c>
      <c r="B15" s="1" t="s">
        <v>129</v>
      </c>
      <c r="C15" s="42">
        <v>35829</v>
      </c>
      <c r="D15" s="3" t="s">
        <v>130</v>
      </c>
      <c r="E15">
        <v>4</v>
      </c>
      <c r="F15" s="43">
        <f>AVERAGEIFS(ObservedSWC!F$2:F$595,ObservedSWC!$A$2:$A$595,$A15,ObservedSWC!$C$2:$C$595,$C15)</f>
        <v>0.14566666666666669</v>
      </c>
      <c r="G15" s="43">
        <f>AVERAGEIFS(ObservedSWC!G$2:G$595,ObservedSWC!$A$2:$A$595,$A15,ObservedSWC!$C$2:$C$595,$C15)</f>
        <v>0.15733333333333333</v>
      </c>
      <c r="H15" s="43">
        <f>AVERAGEIFS(ObservedSWC!H$2:H$595,ObservedSWC!$A$2:$A$595,$A15,ObservedSWC!$C$2:$C$595,$C15)</f>
        <v>0.14433333333333331</v>
      </c>
      <c r="I15" s="43">
        <f>AVERAGEIFS(ObservedSWC!I$2:I$595,ObservedSWC!$A$2:$A$595,$A15,ObservedSWC!$C$2:$C$595,$C15)</f>
        <v>0.11499999999999999</v>
      </c>
      <c r="J15" s="43">
        <f>AVERAGEIFS(ObservedSWC!J$2:J$595,ObservedSWC!$A$2:$A$595,$A15,ObservedSWC!$C$2:$C$595,$C15)</f>
        <v>0.105</v>
      </c>
      <c r="K15" s="43">
        <f>AVERAGEIFS(ObservedSWC!K$2:K$595,ObservedSWC!$A$2:$A$595,$A15,ObservedSWC!$C$2:$C$595,$C15)</f>
        <v>0.108</v>
      </c>
      <c r="L15" s="43">
        <f>AVERAGEIFS(ObservedSWC!L$2:L$595,ObservedSWC!$A$2:$A$595,$A15,ObservedSWC!$C$2:$C$595,$C15)</f>
        <v>0.10433333333333333</v>
      </c>
      <c r="M15" s="43">
        <f>AVERAGEIFS(ObservedSWC!M$2:M$595,ObservedSWC!$A$2:$A$595,$A15,ObservedSWC!$C$2:$C$595,$C15)</f>
        <v>0.123</v>
      </c>
      <c r="N15" s="43">
        <f>AVERAGEIFS(ObservedSWC!N$2:N$595,ObservedSWC!$A$2:$A$595,$A15,ObservedSWC!$C$2:$C$595,$C15)</f>
        <v>0.12633333333333333</v>
      </c>
      <c r="O15" s="43">
        <f>AVERAGEIFS(ObservedSWC!O$2:O$595,ObservedSWC!$A$2:$A$595,$A15,ObservedSWC!$C$2:$C$595,$C15)</f>
        <v>0.123</v>
      </c>
      <c r="P15" s="43">
        <f>AVERAGEIFS(ObservedSWC!P$2:P$595,ObservedSWC!$A$2:$A$595,$A15,ObservedSWC!$C$2:$C$595,$C15)</f>
        <v>0.13900000000000001</v>
      </c>
      <c r="Q15" s="43">
        <f>AVERAGEIFS(ObservedSWC!Q$2:Q$595,ObservedSWC!$A$2:$A$595,$A15,ObservedSWC!$C$2:$C$595,$C15)</f>
        <v>0.17033333333333334</v>
      </c>
      <c r="R15" s="43">
        <f>AVERAGEIFS(ObservedSWC!R$2:R$595,ObservedSWC!$A$2:$A$595,$A15,ObservedSWC!$C$2:$C$595,$C15)</f>
        <v>0.17766666666666667</v>
      </c>
      <c r="S15" s="43">
        <f>AVERAGEIFS(ObservedSWC!S$2:S$595,ObservedSWC!$A$2:$A$595,$A15,ObservedSWC!$C$2:$C$595,$C15)</f>
        <v>0.18999999999999997</v>
      </c>
      <c r="T15" s="43">
        <f>AVERAGEIFS(ObservedSWC!T$2:T$595,ObservedSWC!$A$2:$A$595,$A15,ObservedSWC!$C$2:$C$595,$C15)</f>
        <v>0.25466666666666665</v>
      </c>
      <c r="U15" s="43">
        <f>AVERAGEIFS(ObservedSWC!U$2:U$595,ObservedSWC!$A$2:$A$595,$A15,ObservedSWC!$C$2:$C$595,$C15)</f>
        <v>0.27800000000000002</v>
      </c>
      <c r="V15" s="43">
        <f>AVERAGEIFS(ObservedSWC!V$2:V$595,ObservedSWC!$A$2:$A$595,$A15,ObservedSWC!$C$2:$C$595,$C15)</f>
        <v>0.27266666666666667</v>
      </c>
      <c r="W15" s="43">
        <f>AVERAGEIFS(ObservedSWC!W$2:W$595,ObservedSWC!$A$2:$A$595,$A15,ObservedSWC!$C$2:$C$595,$C15)</f>
        <v>0.28533333333333338</v>
      </c>
      <c r="X15" s="43">
        <f>AVERAGEIFS(ObservedSWC!X$2:X$595,ObservedSWC!$A$2:$A$595,$A15,ObservedSWC!$C$2:$C$595,$C15)</f>
        <v>0.28699999999999998</v>
      </c>
      <c r="Y15" s="43">
        <f>AVERAGEIFS(ObservedSWC!Y$2:Y$595,ObservedSWC!$A$2:$A$595,$A15,ObservedSWC!$C$2:$C$595,$C15)</f>
        <v>0.29366666666666669</v>
      </c>
      <c r="Z15" s="43">
        <f>AVERAGEIFS(ObservedSWC!Z$2:Z$595,ObservedSWC!$A$2:$A$595,$A15,ObservedSWC!$C$2:$C$595,$C15)</f>
        <v>0.28233333333333333</v>
      </c>
      <c r="AA15" s="43">
        <f>AVERAGEIFS(ObservedSWC!AA$2:AA$595,ObservedSWC!$A$2:$A$595,$A15,ObservedSWC!$C$2:$C$595,$C15)</f>
        <v>0.25166666666666665</v>
      </c>
      <c r="AB15" s="43">
        <f>AVERAGEIFS(ObservedSWC!AB$2:AB$595,ObservedSWC!$A$2:$A$595,$A15,ObservedSWC!$C$2:$C$595,$C15)</f>
        <v>127.4666666666667</v>
      </c>
      <c r="AC15" s="43">
        <f>AVERAGEIFS(ObservedSWC!AC$2:AC$595,ObservedSWC!$A$2:$A$595,$A15,ObservedSWC!$C$2:$C$595,$C15)</f>
        <v>428.00000000000006</v>
      </c>
    </row>
    <row r="16" spans="1:29" x14ac:dyDescent="0.25">
      <c r="A16" s="1" t="s">
        <v>5</v>
      </c>
      <c r="B16" s="1" t="s">
        <v>129</v>
      </c>
      <c r="C16" s="42">
        <v>35846</v>
      </c>
      <c r="D16" s="3" t="s">
        <v>130</v>
      </c>
      <c r="E16">
        <v>5</v>
      </c>
      <c r="F16" s="43">
        <f>AVERAGEIFS(ObservedSWC!F$2:F$595,ObservedSWC!$A$2:$A$595,$A16,ObservedSWC!$C$2:$C$595,$C16)</f>
        <v>0.13600000000000001</v>
      </c>
      <c r="G16" s="43">
        <f>AVERAGEIFS(ObservedSWC!G$2:G$595,ObservedSWC!$A$2:$A$595,$A16,ObservedSWC!$C$2:$C$595,$C16)</f>
        <v>0.155</v>
      </c>
      <c r="H16" s="43">
        <f>AVERAGEIFS(ObservedSWC!H$2:H$595,ObservedSWC!$A$2:$A$595,$A16,ObservedSWC!$C$2:$C$595,$C16)</f>
        <v>0.13733333333333334</v>
      </c>
      <c r="I16" s="43">
        <f>AVERAGEIFS(ObservedSWC!I$2:I$595,ObservedSWC!$A$2:$A$595,$A16,ObservedSWC!$C$2:$C$595,$C16)</f>
        <v>0.11633333333333334</v>
      </c>
      <c r="J16" s="43">
        <f>AVERAGEIFS(ObservedSWC!J$2:J$595,ObservedSWC!$A$2:$A$595,$A16,ObservedSWC!$C$2:$C$595,$C16)</f>
        <v>0.10533333333333333</v>
      </c>
      <c r="K16" s="43">
        <f>AVERAGEIFS(ObservedSWC!K$2:K$595,ObservedSWC!$A$2:$A$595,$A16,ObservedSWC!$C$2:$C$595,$C16)</f>
        <v>0.106</v>
      </c>
      <c r="L16" s="43">
        <f>AVERAGEIFS(ObservedSWC!L$2:L$595,ObservedSWC!$A$2:$A$595,$A16,ObservedSWC!$C$2:$C$595,$C16)</f>
        <v>0.106</v>
      </c>
      <c r="M16" s="43">
        <f>AVERAGEIFS(ObservedSWC!M$2:M$595,ObservedSWC!$A$2:$A$595,$A16,ObservedSWC!$C$2:$C$595,$C16)</f>
        <v>0.11466666666666668</v>
      </c>
      <c r="N16" s="43">
        <f>AVERAGEIFS(ObservedSWC!N$2:N$595,ObservedSWC!$A$2:$A$595,$A16,ObservedSWC!$C$2:$C$595,$C16)</f>
        <v>0.12533333333333332</v>
      </c>
      <c r="O16" s="43">
        <f>AVERAGEIFS(ObservedSWC!O$2:O$595,ObservedSWC!$A$2:$A$595,$A16,ObservedSWC!$C$2:$C$595,$C16)</f>
        <v>0.11799999999999999</v>
      </c>
      <c r="P16" s="43">
        <f>AVERAGEIFS(ObservedSWC!P$2:P$595,ObservedSWC!$A$2:$A$595,$A16,ObservedSWC!$C$2:$C$595,$C16)</f>
        <v>0.12966666666666668</v>
      </c>
      <c r="Q16" s="43">
        <f>AVERAGEIFS(ObservedSWC!Q$2:Q$595,ObservedSWC!$A$2:$A$595,$A16,ObservedSWC!$C$2:$C$595,$C16)</f>
        <v>0.155</v>
      </c>
      <c r="R16" s="43">
        <f>AVERAGEIFS(ObservedSWC!R$2:R$595,ObservedSWC!$A$2:$A$595,$A16,ObservedSWC!$C$2:$C$595,$C16)</f>
        <v>0.16533333333333333</v>
      </c>
      <c r="S16" s="43">
        <f>AVERAGEIFS(ObservedSWC!S$2:S$595,ObservedSWC!$A$2:$A$595,$A16,ObservedSWC!$C$2:$C$595,$C16)</f>
        <v>0.19033333333333333</v>
      </c>
      <c r="T16" s="43">
        <f>AVERAGEIFS(ObservedSWC!T$2:T$595,ObservedSWC!$A$2:$A$595,$A16,ObservedSWC!$C$2:$C$595,$C16)</f>
        <v>0.24633333333333332</v>
      </c>
      <c r="U16" s="43">
        <f>AVERAGEIFS(ObservedSWC!U$2:U$595,ObservedSWC!$A$2:$A$595,$A16,ObservedSWC!$C$2:$C$595,$C16)</f>
        <v>0.26833333333333337</v>
      </c>
      <c r="V16" s="43">
        <f>AVERAGEIFS(ObservedSWC!V$2:V$595,ObservedSWC!$A$2:$A$595,$A16,ObservedSWC!$C$2:$C$595,$C16)</f>
        <v>0.27433333333333332</v>
      </c>
      <c r="W16" s="43">
        <f>AVERAGEIFS(ObservedSWC!W$2:W$595,ObservedSWC!$A$2:$A$595,$A16,ObservedSWC!$C$2:$C$595,$C16)</f>
        <v>0.28266666666666668</v>
      </c>
      <c r="X16" s="43">
        <f>AVERAGEIFS(ObservedSWC!X$2:X$595,ObservedSWC!$A$2:$A$595,$A16,ObservedSWC!$C$2:$C$595,$C16)</f>
        <v>0.28466666666666668</v>
      </c>
      <c r="Y16" s="43">
        <f>AVERAGEIFS(ObservedSWC!Y$2:Y$595,ObservedSWC!$A$2:$A$595,$A16,ObservedSWC!$C$2:$C$595,$C16)</f>
        <v>0.29633333333333334</v>
      </c>
      <c r="Z16" s="43">
        <f>AVERAGEIFS(ObservedSWC!Z$2:Z$595,ObservedSWC!$A$2:$A$595,$A16,ObservedSWC!$C$2:$C$595,$C16)</f>
        <v>0.27233333333333332</v>
      </c>
      <c r="AA16" s="43">
        <f>AVERAGEIFS(ObservedSWC!AA$2:AA$595,ObservedSWC!$A$2:$A$595,$A16,ObservedSWC!$C$2:$C$595,$C16)</f>
        <v>0.22333333333333336</v>
      </c>
      <c r="AB16" s="43">
        <f>AVERAGEIFS(ObservedSWC!AB$2:AB$595,ObservedSWC!$A$2:$A$595,$A16,ObservedSWC!$C$2:$C$595,$C16)</f>
        <v>123.8</v>
      </c>
      <c r="AC16" s="43">
        <f>AVERAGEIFS(ObservedSWC!AC$2:AC$595,ObservedSWC!$A$2:$A$595,$A16,ObservedSWC!$C$2:$C$595,$C16)</f>
        <v>414.46666666666664</v>
      </c>
    </row>
    <row r="17" spans="1:29" x14ac:dyDescent="0.25">
      <c r="A17" s="1" t="s">
        <v>5</v>
      </c>
      <c r="B17" s="1" t="s">
        <v>129</v>
      </c>
      <c r="C17" s="42">
        <v>35865</v>
      </c>
      <c r="D17" s="3" t="s">
        <v>130</v>
      </c>
      <c r="E17">
        <v>5</v>
      </c>
      <c r="F17" s="43">
        <f>AVERAGEIFS(ObservedSWC!F$2:F$595,ObservedSWC!$A$2:$A$595,$A17,ObservedSWC!$C$2:$C$595,$C17)</f>
        <v>0.14266666666666669</v>
      </c>
      <c r="G17" s="43">
        <f>AVERAGEIFS(ObservedSWC!G$2:G$595,ObservedSWC!$A$2:$A$595,$A17,ObservedSWC!$C$2:$C$595,$C17)</f>
        <v>0.15666666666666665</v>
      </c>
      <c r="H17" s="43">
        <f>AVERAGEIFS(ObservedSWC!H$2:H$595,ObservedSWC!$A$2:$A$595,$A17,ObservedSWC!$C$2:$C$595,$C17)</f>
        <v>0.13666666666666669</v>
      </c>
      <c r="I17" s="43">
        <f>AVERAGEIFS(ObservedSWC!I$2:I$595,ObservedSWC!$A$2:$A$595,$A17,ObservedSWC!$C$2:$C$595,$C17)</f>
        <v>0.11</v>
      </c>
      <c r="J17" s="43">
        <f>AVERAGEIFS(ObservedSWC!J$2:J$595,ObservedSWC!$A$2:$A$595,$A17,ObservedSWC!$C$2:$C$595,$C17)</f>
        <v>0.106</v>
      </c>
      <c r="K17" s="43">
        <f>AVERAGEIFS(ObservedSWC!K$2:K$595,ObservedSWC!$A$2:$A$595,$A17,ObservedSWC!$C$2:$C$595,$C17)</f>
        <v>0.11166666666666668</v>
      </c>
      <c r="L17" s="43">
        <f>AVERAGEIFS(ObservedSWC!L$2:L$595,ObservedSWC!$A$2:$A$595,$A17,ObservedSWC!$C$2:$C$595,$C17)</f>
        <v>0.10466666666666667</v>
      </c>
      <c r="M17" s="43">
        <f>AVERAGEIFS(ObservedSWC!M$2:M$595,ObservedSWC!$A$2:$A$595,$A17,ObservedSWC!$C$2:$C$595,$C17)</f>
        <v>0.11666666666666668</v>
      </c>
      <c r="N17" s="43">
        <f>AVERAGEIFS(ObservedSWC!N$2:N$595,ObservedSWC!$A$2:$A$595,$A17,ObservedSWC!$C$2:$C$595,$C17)</f>
        <v>0.126</v>
      </c>
      <c r="O17" s="43">
        <f>AVERAGEIFS(ObservedSWC!O$2:O$595,ObservedSWC!$A$2:$A$595,$A17,ObservedSWC!$C$2:$C$595,$C17)</f>
        <v>0.11233333333333334</v>
      </c>
      <c r="P17" s="43">
        <f>AVERAGEIFS(ObservedSWC!P$2:P$595,ObservedSWC!$A$2:$A$595,$A17,ObservedSWC!$C$2:$C$595,$C17)</f>
        <v>0.13100000000000001</v>
      </c>
      <c r="Q17" s="43">
        <f>AVERAGEIFS(ObservedSWC!Q$2:Q$595,ObservedSWC!$A$2:$A$595,$A17,ObservedSWC!$C$2:$C$595,$C17)</f>
        <v>0.15366666666666665</v>
      </c>
      <c r="R17" s="43">
        <f>AVERAGEIFS(ObservedSWC!R$2:R$595,ObservedSWC!$A$2:$A$595,$A17,ObservedSWC!$C$2:$C$595,$C17)</f>
        <v>0.16033333333333333</v>
      </c>
      <c r="S17" s="43">
        <f>AVERAGEIFS(ObservedSWC!S$2:S$595,ObservedSWC!$A$2:$A$595,$A17,ObservedSWC!$C$2:$C$595,$C17)</f>
        <v>0.18000000000000002</v>
      </c>
      <c r="T17" s="43">
        <f>AVERAGEIFS(ObservedSWC!T$2:T$595,ObservedSWC!$A$2:$A$595,$A17,ObservedSWC!$C$2:$C$595,$C17)</f>
        <v>0.245</v>
      </c>
      <c r="U17" s="43">
        <f>AVERAGEIFS(ObservedSWC!U$2:U$595,ObservedSWC!$A$2:$A$595,$A17,ObservedSWC!$C$2:$C$595,$C17)</f>
        <v>0.26833333333333337</v>
      </c>
      <c r="V17" s="43">
        <f>AVERAGEIFS(ObservedSWC!V$2:V$595,ObservedSWC!$A$2:$A$595,$A17,ObservedSWC!$C$2:$C$595,$C17)</f>
        <v>0.26433333333333336</v>
      </c>
      <c r="W17" s="43">
        <f>AVERAGEIFS(ObservedSWC!W$2:W$595,ObservedSWC!$A$2:$A$595,$A17,ObservedSWC!$C$2:$C$595,$C17)</f>
        <v>0.27499999999999997</v>
      </c>
      <c r="X17" s="43">
        <f>AVERAGEIFS(ObservedSWC!X$2:X$595,ObservedSWC!$A$2:$A$595,$A17,ObservedSWC!$C$2:$C$595,$C17)</f>
        <v>0.26966666666666667</v>
      </c>
      <c r="Y17" s="43">
        <f>AVERAGEIFS(ObservedSWC!Y$2:Y$595,ObservedSWC!$A$2:$A$595,$A17,ObservedSWC!$C$2:$C$595,$C17)</f>
        <v>0.27600000000000002</v>
      </c>
      <c r="Z17" s="43">
        <f>AVERAGEIFS(ObservedSWC!Z$2:Z$595,ObservedSWC!$A$2:$A$595,$A17,ObservedSWC!$C$2:$C$595,$C17)</f>
        <v>0.2543333333333333</v>
      </c>
      <c r="AA17" s="43">
        <f>AVERAGEIFS(ObservedSWC!AA$2:AA$595,ObservedSWC!$A$2:$A$595,$A17,ObservedSWC!$C$2:$C$595,$C17)</f>
        <v>0.18466666666666667</v>
      </c>
      <c r="AB17" s="43">
        <f>AVERAGEIFS(ObservedSWC!AB$2:AB$595,ObservedSWC!$A$2:$A$595,$A17,ObservedSWC!$C$2:$C$595,$C17)</f>
        <v>125.36666666666667</v>
      </c>
      <c r="AC17" s="43">
        <f>AVERAGEIFS(ObservedSWC!AC$2:AC$595,ObservedSWC!$A$2:$A$595,$A17,ObservedSWC!$C$2:$C$595,$C17)</f>
        <v>402.83333333333331</v>
      </c>
    </row>
    <row r="18" spans="1:29" x14ac:dyDescent="0.25">
      <c r="A18" s="1" t="s">
        <v>5</v>
      </c>
      <c r="B18" s="1" t="s">
        <v>129</v>
      </c>
      <c r="C18" s="42">
        <v>35885</v>
      </c>
      <c r="D18" s="3" t="s">
        <v>130</v>
      </c>
      <c r="E18">
        <v>6</v>
      </c>
      <c r="F18" s="43">
        <f>AVERAGEIFS(ObservedSWC!F$2:F$595,ObservedSWC!$A$2:$A$595,$A18,ObservedSWC!$C$2:$C$595,$C18)</f>
        <v>0.15700000000000003</v>
      </c>
      <c r="G18" s="43">
        <f>AVERAGEIFS(ObservedSWC!G$2:G$595,ObservedSWC!$A$2:$A$595,$A18,ObservedSWC!$C$2:$C$595,$C18)</f>
        <v>0.17466666666666666</v>
      </c>
      <c r="H18" s="43">
        <f>AVERAGEIFS(ObservedSWC!H$2:H$595,ObservedSWC!$A$2:$A$595,$A18,ObservedSWC!$C$2:$C$595,$C18)</f>
        <v>0.156</v>
      </c>
      <c r="I18" s="43">
        <f>AVERAGEIFS(ObservedSWC!I$2:I$595,ObservedSWC!$A$2:$A$595,$A18,ObservedSWC!$C$2:$C$595,$C18)</f>
        <v>0.11766666666666666</v>
      </c>
      <c r="J18" s="43">
        <f>AVERAGEIFS(ObservedSWC!J$2:J$595,ObservedSWC!$A$2:$A$595,$A18,ObservedSWC!$C$2:$C$595,$C18)</f>
        <v>0.10766666666666665</v>
      </c>
      <c r="K18" s="43">
        <f>AVERAGEIFS(ObservedSWC!K$2:K$595,ObservedSWC!$A$2:$A$595,$A18,ObservedSWC!$C$2:$C$595,$C18)</f>
        <v>0.11066666666666668</v>
      </c>
      <c r="L18" s="43">
        <f>AVERAGEIFS(ObservedSWC!L$2:L$595,ObservedSWC!$A$2:$A$595,$A18,ObservedSWC!$C$2:$C$595,$C18)</f>
        <v>0.11</v>
      </c>
      <c r="M18" s="43">
        <f>AVERAGEIFS(ObservedSWC!M$2:M$595,ObservedSWC!$A$2:$A$595,$A18,ObservedSWC!$C$2:$C$595,$C18)</f>
        <v>0.11666666666666668</v>
      </c>
      <c r="N18" s="43">
        <f>AVERAGEIFS(ObservedSWC!N$2:N$595,ObservedSWC!$A$2:$A$595,$A18,ObservedSWC!$C$2:$C$595,$C18)</f>
        <v>0.12866666666666668</v>
      </c>
      <c r="O18" s="43">
        <f>AVERAGEIFS(ObservedSWC!O$2:O$595,ObservedSWC!$A$2:$A$595,$A18,ObservedSWC!$C$2:$C$595,$C18)</f>
        <v>0.11299999999999999</v>
      </c>
      <c r="P18" s="43">
        <f>AVERAGEIFS(ObservedSWC!P$2:P$595,ObservedSWC!$A$2:$A$595,$A18,ObservedSWC!$C$2:$C$595,$C18)</f>
        <v>0.13100000000000001</v>
      </c>
      <c r="Q18" s="43">
        <f>AVERAGEIFS(ObservedSWC!Q$2:Q$595,ObservedSWC!$A$2:$A$595,$A18,ObservedSWC!$C$2:$C$595,$C18)</f>
        <v>0.15766666666666665</v>
      </c>
      <c r="R18" s="43">
        <f>AVERAGEIFS(ObservedSWC!R$2:R$595,ObservedSWC!$A$2:$A$595,$A18,ObservedSWC!$C$2:$C$595,$C18)</f>
        <v>0.16866666666666666</v>
      </c>
      <c r="S18" s="43">
        <f>AVERAGEIFS(ObservedSWC!S$2:S$595,ObservedSWC!$A$2:$A$595,$A18,ObservedSWC!$C$2:$C$595,$C18)</f>
        <v>0.18800000000000003</v>
      </c>
      <c r="T18" s="43">
        <f>AVERAGEIFS(ObservedSWC!T$2:T$595,ObservedSWC!$A$2:$A$595,$A18,ObservedSWC!$C$2:$C$595,$C18)</f>
        <v>0.24299999999999999</v>
      </c>
      <c r="U18" s="43">
        <f>AVERAGEIFS(ObservedSWC!U$2:U$595,ObservedSWC!$A$2:$A$595,$A18,ObservedSWC!$C$2:$C$595,$C18)</f>
        <v>0.26699999999999996</v>
      </c>
      <c r="V18" s="43">
        <f>AVERAGEIFS(ObservedSWC!V$2:V$595,ObservedSWC!$A$2:$A$595,$A18,ObservedSWC!$C$2:$C$595,$C18)</f>
        <v>0.26699999999999996</v>
      </c>
      <c r="W18" s="43">
        <f>AVERAGEIFS(ObservedSWC!W$2:W$595,ObservedSWC!$A$2:$A$595,$A18,ObservedSWC!$C$2:$C$595,$C18)</f>
        <v>0.27799999999999997</v>
      </c>
      <c r="X18" s="43">
        <f>AVERAGEIFS(ObservedSWC!X$2:X$595,ObservedSWC!$A$2:$A$595,$A18,ObservedSWC!$C$2:$C$595,$C18)</f>
        <v>0.27766666666666667</v>
      </c>
      <c r="Y18" s="43">
        <f>AVERAGEIFS(ObservedSWC!Y$2:Y$595,ObservedSWC!$A$2:$A$595,$A18,ObservedSWC!$C$2:$C$595,$C18)</f>
        <v>0.27800000000000002</v>
      </c>
      <c r="Z18" s="43">
        <f>AVERAGEIFS(ObservedSWC!Z$2:Z$595,ObservedSWC!$A$2:$A$595,$A18,ObservedSWC!$C$2:$C$595,$C18)</f>
        <v>0.24633333333333332</v>
      </c>
      <c r="AA18" s="43">
        <f>AVERAGEIFS(ObservedSWC!AA$2:AA$595,ObservedSWC!$A$2:$A$595,$A18,ObservedSWC!$C$2:$C$595,$C18)</f>
        <v>0.17233333333333334</v>
      </c>
      <c r="AB18" s="43">
        <f>AVERAGEIFS(ObservedSWC!AB$2:AB$595,ObservedSWC!$A$2:$A$595,$A18,ObservedSWC!$C$2:$C$595,$C18)</f>
        <v>133.6</v>
      </c>
      <c r="AC18" s="43">
        <f>AVERAGEIFS(ObservedSWC!AC$2:AC$595,ObservedSWC!$A$2:$A$595,$A18,ObservedSWC!$C$2:$C$595,$C18)</f>
        <v>412.36666666666662</v>
      </c>
    </row>
    <row r="19" spans="1:29" x14ac:dyDescent="0.25">
      <c r="A19" s="1" t="s">
        <v>5</v>
      </c>
      <c r="B19" s="1" t="s">
        <v>129</v>
      </c>
      <c r="C19" s="42">
        <v>35919</v>
      </c>
      <c r="D19" s="3" t="s">
        <v>130</v>
      </c>
      <c r="E19">
        <v>6</v>
      </c>
      <c r="F19" s="43">
        <f>AVERAGEIFS(ObservedSWC!F$2:F$595,ObservedSWC!$A$2:$A$595,$A19,ObservedSWC!$C$2:$C$595,$C19)</f>
        <v>0.16600000000000001</v>
      </c>
      <c r="G19" s="43">
        <f>AVERAGEIFS(ObservedSWC!G$2:G$595,ObservedSWC!$A$2:$A$595,$A19,ObservedSWC!$C$2:$C$595,$C19)</f>
        <v>0.16900000000000001</v>
      </c>
      <c r="H19" s="43">
        <f>AVERAGEIFS(ObservedSWC!H$2:H$595,ObservedSWC!$A$2:$A$595,$A19,ObservedSWC!$C$2:$C$595,$C19)</f>
        <v>0.14733333333333334</v>
      </c>
      <c r="I19" s="43">
        <f>AVERAGEIFS(ObservedSWC!I$2:I$595,ObservedSWC!$A$2:$A$595,$A19,ObservedSWC!$C$2:$C$595,$C19)</f>
        <v>0.11699999999999999</v>
      </c>
      <c r="J19" s="43">
        <f>AVERAGEIFS(ObservedSWC!J$2:J$595,ObservedSWC!$A$2:$A$595,$A19,ObservedSWC!$C$2:$C$595,$C19)</f>
        <v>0.10199999999999999</v>
      </c>
      <c r="K19" s="43">
        <f>AVERAGEIFS(ObservedSWC!K$2:K$595,ObservedSWC!$A$2:$A$595,$A19,ObservedSWC!$C$2:$C$595,$C19)</f>
        <v>0.11</v>
      </c>
      <c r="L19" s="43">
        <f>AVERAGEIFS(ObservedSWC!L$2:L$595,ObservedSWC!$A$2:$A$595,$A19,ObservedSWC!$C$2:$C$595,$C19)</f>
        <v>0.11</v>
      </c>
      <c r="M19" s="43">
        <f>AVERAGEIFS(ObservedSWC!M$2:M$595,ObservedSWC!$A$2:$A$595,$A19,ObservedSWC!$C$2:$C$595,$C19)</f>
        <v>0.11933333333333335</v>
      </c>
      <c r="N19" s="43">
        <f>AVERAGEIFS(ObservedSWC!N$2:N$595,ObservedSWC!$A$2:$A$595,$A19,ObservedSWC!$C$2:$C$595,$C19)</f>
        <v>0.12666666666666668</v>
      </c>
      <c r="O19" s="43">
        <f>AVERAGEIFS(ObservedSWC!O$2:O$595,ObservedSWC!$A$2:$A$595,$A19,ObservedSWC!$C$2:$C$595,$C19)</f>
        <v>0.12</v>
      </c>
      <c r="P19" s="43">
        <f>AVERAGEIFS(ObservedSWC!P$2:P$595,ObservedSWC!$A$2:$A$595,$A19,ObservedSWC!$C$2:$C$595,$C19)</f>
        <v>0.13033333333333333</v>
      </c>
      <c r="Q19" s="43">
        <f>AVERAGEIFS(ObservedSWC!Q$2:Q$595,ObservedSWC!$A$2:$A$595,$A19,ObservedSWC!$C$2:$C$595,$C19)</f>
        <v>0.16166666666666665</v>
      </c>
      <c r="R19" s="43">
        <f>AVERAGEIFS(ObservedSWC!R$2:R$595,ObservedSWC!$A$2:$A$595,$A19,ObservedSWC!$C$2:$C$595,$C19)</f>
        <v>0.16466666666666666</v>
      </c>
      <c r="S19" s="43">
        <f>AVERAGEIFS(ObservedSWC!S$2:S$595,ObservedSWC!$A$2:$A$595,$A19,ObservedSWC!$C$2:$C$595,$C19)</f>
        <v>0.18666666666666668</v>
      </c>
      <c r="T19" s="43">
        <f>AVERAGEIFS(ObservedSWC!T$2:T$595,ObservedSWC!$A$2:$A$595,$A19,ObservedSWC!$C$2:$C$595,$C19)</f>
        <v>0.24533333333333332</v>
      </c>
      <c r="U19" s="43">
        <f>AVERAGEIFS(ObservedSWC!U$2:U$595,ObservedSWC!$A$2:$A$595,$A19,ObservedSWC!$C$2:$C$595,$C19)</f>
        <v>0.27433333333333337</v>
      </c>
      <c r="V19" s="43">
        <f>AVERAGEIFS(ObservedSWC!V$2:V$595,ObservedSWC!$A$2:$A$595,$A19,ObservedSWC!$C$2:$C$595,$C19)</f>
        <v>0.26433333333333331</v>
      </c>
      <c r="W19" s="43">
        <f>AVERAGEIFS(ObservedSWC!W$2:W$595,ObservedSWC!$A$2:$A$595,$A19,ObservedSWC!$C$2:$C$595,$C19)</f>
        <v>0.26633333333333337</v>
      </c>
      <c r="X19" s="43">
        <f>AVERAGEIFS(ObservedSWC!X$2:X$595,ObservedSWC!$A$2:$A$595,$A19,ObservedSWC!$C$2:$C$595,$C19)</f>
        <v>0.26333333333333336</v>
      </c>
      <c r="Y19" s="43">
        <f>AVERAGEIFS(ObservedSWC!Y$2:Y$595,ObservedSWC!$A$2:$A$595,$A19,ObservedSWC!$C$2:$C$595,$C19)</f>
        <v>0.25566666666666665</v>
      </c>
      <c r="Z19" s="43">
        <f>AVERAGEIFS(ObservedSWC!Z$2:Z$595,ObservedSWC!$A$2:$A$595,$A19,ObservedSWC!$C$2:$C$595,$C19)</f>
        <v>0.22866666666666666</v>
      </c>
      <c r="AA19" s="43">
        <f>AVERAGEIFS(ObservedSWC!AA$2:AA$595,ObservedSWC!$A$2:$A$595,$A19,ObservedSWC!$C$2:$C$595,$C19)</f>
        <v>0.15233333333333335</v>
      </c>
      <c r="AB19" s="43">
        <f>AVERAGEIFS(ObservedSWC!AB$2:AB$595,ObservedSWC!$A$2:$A$595,$A19,ObservedSWC!$C$2:$C$595,$C19)</f>
        <v>133.33333333333334</v>
      </c>
      <c r="AC19" s="43">
        <f>AVERAGEIFS(ObservedSWC!AC$2:AC$595,ObservedSWC!$A$2:$A$595,$A19,ObservedSWC!$C$2:$C$595,$C19)</f>
        <v>404.7</v>
      </c>
    </row>
    <row r="20" spans="1:29" x14ac:dyDescent="0.25">
      <c r="A20" s="1" t="s">
        <v>5</v>
      </c>
      <c r="B20" s="1" t="s">
        <v>129</v>
      </c>
      <c r="C20" s="42">
        <v>35944</v>
      </c>
      <c r="D20" s="3" t="s">
        <v>130</v>
      </c>
      <c r="E20">
        <v>6</v>
      </c>
      <c r="F20" s="43">
        <f>AVERAGEIFS(ObservedSWC!F$2:F$595,ObservedSWC!$A$2:$A$595,$A20,ObservedSWC!$C$2:$C$595,$C20)</f>
        <v>0.30066666666666664</v>
      </c>
      <c r="G20" s="43">
        <f>AVERAGEIFS(ObservedSWC!G$2:G$595,ObservedSWC!$A$2:$A$595,$A20,ObservedSWC!$C$2:$C$595,$C20)</f>
        <v>0.28633333333333333</v>
      </c>
      <c r="H20" s="43">
        <f>AVERAGEIFS(ObservedSWC!H$2:H$595,ObservedSWC!$A$2:$A$595,$A20,ObservedSWC!$C$2:$C$595,$C20)</f>
        <v>0.23666666666666666</v>
      </c>
      <c r="I20" s="43">
        <f>AVERAGEIFS(ObservedSWC!I$2:I$595,ObservedSWC!$A$2:$A$595,$A20,ObservedSWC!$C$2:$C$595,$C20)</f>
        <v>0.17566666666666667</v>
      </c>
      <c r="J20" s="43">
        <f>AVERAGEIFS(ObservedSWC!J$2:J$595,ObservedSWC!$A$2:$A$595,$A20,ObservedSWC!$C$2:$C$595,$C20)</f>
        <v>0.13233333333333333</v>
      </c>
      <c r="K20" s="43">
        <f>AVERAGEIFS(ObservedSWC!K$2:K$595,ObservedSWC!$A$2:$A$595,$A20,ObservedSWC!$C$2:$C$595,$C20)</f>
        <v>0.12633333333333333</v>
      </c>
      <c r="L20" s="43">
        <f>AVERAGEIFS(ObservedSWC!L$2:L$595,ObservedSWC!$A$2:$A$595,$A20,ObservedSWC!$C$2:$C$595,$C20)</f>
        <v>0.11466666666666665</v>
      </c>
      <c r="M20" s="43">
        <f>AVERAGEIFS(ObservedSWC!M$2:M$595,ObservedSWC!$A$2:$A$595,$A20,ObservedSWC!$C$2:$C$595,$C20)</f>
        <v>0.11899999999999999</v>
      </c>
      <c r="N20" s="43">
        <f>AVERAGEIFS(ObservedSWC!N$2:N$595,ObservedSWC!$A$2:$A$595,$A20,ObservedSWC!$C$2:$C$595,$C20)</f>
        <v>0.12733333333333333</v>
      </c>
      <c r="O20" s="43">
        <f>AVERAGEIFS(ObservedSWC!O$2:O$595,ObservedSWC!$A$2:$A$595,$A20,ObservedSWC!$C$2:$C$595,$C20)</f>
        <v>0.12366666666666666</v>
      </c>
      <c r="P20" s="43">
        <f>AVERAGEIFS(ObservedSWC!P$2:P$595,ObservedSWC!$A$2:$A$595,$A20,ObservedSWC!$C$2:$C$595,$C20)</f>
        <v>0.12933333333333333</v>
      </c>
      <c r="Q20" s="43">
        <f>AVERAGEIFS(ObservedSWC!Q$2:Q$595,ObservedSWC!$A$2:$A$595,$A20,ObservedSWC!$C$2:$C$595,$C20)</f>
        <v>0.155</v>
      </c>
      <c r="R20" s="43">
        <f>AVERAGEIFS(ObservedSWC!R$2:R$595,ObservedSWC!$A$2:$A$595,$A20,ObservedSWC!$C$2:$C$595,$C20)</f>
        <v>0.17</v>
      </c>
      <c r="S20" s="43">
        <f>AVERAGEIFS(ObservedSWC!S$2:S$595,ObservedSWC!$A$2:$A$595,$A20,ObservedSWC!$C$2:$C$595,$C20)</f>
        <v>0.18566666666666665</v>
      </c>
      <c r="T20" s="43">
        <f>AVERAGEIFS(ObservedSWC!T$2:T$595,ObservedSWC!$A$2:$A$595,$A20,ObservedSWC!$C$2:$C$595,$C20)</f>
        <v>0.24466666666666667</v>
      </c>
      <c r="U20" s="43">
        <f>AVERAGEIFS(ObservedSWC!U$2:U$595,ObservedSWC!$A$2:$A$595,$A20,ObservedSWC!$C$2:$C$595,$C20)</f>
        <v>0.27266666666666667</v>
      </c>
      <c r="V20" s="43">
        <f>AVERAGEIFS(ObservedSWC!V$2:V$595,ObservedSWC!$A$2:$A$595,$A20,ObservedSWC!$C$2:$C$595,$C20)</f>
        <v>0.26200000000000001</v>
      </c>
      <c r="W20" s="43">
        <f>AVERAGEIFS(ObservedSWC!W$2:W$595,ObservedSWC!$A$2:$A$595,$A20,ObservedSWC!$C$2:$C$595,$C20)</f>
        <v>0.27100000000000002</v>
      </c>
      <c r="X20" s="43">
        <f>AVERAGEIFS(ObservedSWC!X$2:X$595,ObservedSWC!$A$2:$A$595,$A20,ObservedSWC!$C$2:$C$595,$C20)</f>
        <v>0.26900000000000002</v>
      </c>
      <c r="Y20" s="43">
        <f>AVERAGEIFS(ObservedSWC!Y$2:Y$595,ObservedSWC!$A$2:$A$595,$A20,ObservedSWC!$C$2:$C$595,$C20)</f>
        <v>0.26033333333333331</v>
      </c>
      <c r="Z20" s="43">
        <f>AVERAGEIFS(ObservedSWC!Z$2:Z$595,ObservedSWC!$A$2:$A$595,$A20,ObservedSWC!$C$2:$C$595,$C20)</f>
        <v>0.24</v>
      </c>
      <c r="AA20" s="43">
        <f>AVERAGEIFS(ObservedSWC!AA$2:AA$595,ObservedSWC!$A$2:$A$595,$A20,ObservedSWC!$C$2:$C$595,$C20)</f>
        <v>0.15133333333333335</v>
      </c>
      <c r="AB20" s="43">
        <f>AVERAGEIFS(ObservedSWC!AB$2:AB$595,ObservedSWC!$A$2:$A$595,$A20,ObservedSWC!$C$2:$C$595,$C20)</f>
        <v>191.96666666666661</v>
      </c>
      <c r="AC20" s="43">
        <f>AVERAGEIFS(ObservedSWC!AC$2:AC$595,ObservedSWC!$A$2:$A$595,$A20,ObservedSWC!$C$2:$C$595,$C20)</f>
        <v>465.43333333333334</v>
      </c>
    </row>
    <row r="21" spans="1:29" x14ac:dyDescent="0.25">
      <c r="A21" s="1" t="s">
        <v>5</v>
      </c>
      <c r="B21" s="1" t="s">
        <v>129</v>
      </c>
      <c r="C21" s="42">
        <v>36038</v>
      </c>
      <c r="D21" s="3" t="s">
        <v>130</v>
      </c>
      <c r="E21">
        <v>1</v>
      </c>
      <c r="F21" s="43">
        <f>AVERAGEIFS(ObservedSWC!F$2:F$595,ObservedSWC!$A$2:$A$595,$A21,ObservedSWC!$C$2:$C$595,$C21)</f>
        <v>0.35066666666666668</v>
      </c>
      <c r="G21" s="43">
        <f>AVERAGEIFS(ObservedSWC!G$2:G$595,ObservedSWC!$A$2:$A$595,$A21,ObservedSWC!$C$2:$C$595,$C21)</f>
        <v>0.3136666666666667</v>
      </c>
      <c r="H21" s="43">
        <f>AVERAGEIFS(ObservedSWC!H$2:H$595,ObservedSWC!$A$2:$A$595,$A21,ObservedSWC!$C$2:$C$595,$C21)</f>
        <v>0.26899999999999996</v>
      </c>
      <c r="I21" s="43">
        <f>AVERAGEIFS(ObservedSWC!I$2:I$595,ObservedSWC!$A$2:$A$595,$A21,ObservedSWC!$C$2:$C$595,$C21)</f>
        <v>0.24699999999999997</v>
      </c>
      <c r="J21" s="43">
        <f>AVERAGEIFS(ObservedSWC!J$2:J$595,ObservedSWC!$A$2:$A$595,$A21,ObservedSWC!$C$2:$C$595,$C21)</f>
        <v>0.22900000000000001</v>
      </c>
      <c r="K21" s="43">
        <f>AVERAGEIFS(ObservedSWC!K$2:K$595,ObservedSWC!$A$2:$A$595,$A21,ObservedSWC!$C$2:$C$595,$C21)</f>
        <v>0.246</v>
      </c>
      <c r="L21" s="43">
        <f>AVERAGEIFS(ObservedSWC!L$2:L$595,ObservedSWC!$A$2:$A$595,$A21,ObservedSWC!$C$2:$C$595,$C21)</f>
        <v>0.24733333333333332</v>
      </c>
      <c r="M21" s="43">
        <f>AVERAGEIFS(ObservedSWC!M$2:M$595,ObservedSWC!$A$2:$A$595,$A21,ObservedSWC!$C$2:$C$595,$C21)</f>
        <v>0.23833333333333331</v>
      </c>
      <c r="N21" s="43">
        <f>AVERAGEIFS(ObservedSWC!N$2:N$595,ObservedSWC!$A$2:$A$595,$A21,ObservedSWC!$C$2:$C$595,$C21)</f>
        <v>0.21666666666666667</v>
      </c>
      <c r="O21" s="43">
        <f>AVERAGEIFS(ObservedSWC!O$2:O$595,ObservedSWC!$A$2:$A$595,$A21,ObservedSWC!$C$2:$C$595,$C21)</f>
        <v>0.17800000000000002</v>
      </c>
      <c r="P21" s="43">
        <f>AVERAGEIFS(ObservedSWC!P$2:P$595,ObservedSWC!$A$2:$A$595,$A21,ObservedSWC!$C$2:$C$595,$C21)</f>
        <v>0.16400000000000001</v>
      </c>
      <c r="Q21" s="43">
        <f>AVERAGEIFS(ObservedSWC!Q$2:Q$595,ObservedSWC!$A$2:$A$595,$A21,ObservedSWC!$C$2:$C$595,$C21)</f>
        <v>0.18700000000000003</v>
      </c>
      <c r="R21" s="43">
        <f>AVERAGEIFS(ObservedSWC!R$2:R$595,ObservedSWC!$A$2:$A$595,$A21,ObservedSWC!$C$2:$C$595,$C21)</f>
        <v>0.19166666666666665</v>
      </c>
      <c r="S21" s="43">
        <f>AVERAGEIFS(ObservedSWC!S$2:S$595,ObservedSWC!$A$2:$A$595,$A21,ObservedSWC!$C$2:$C$595,$C21)</f>
        <v>0.20033333333333334</v>
      </c>
      <c r="T21" s="43">
        <f>AVERAGEIFS(ObservedSWC!T$2:T$595,ObservedSWC!$A$2:$A$595,$A21,ObservedSWC!$C$2:$C$595,$C21)</f>
        <v>0.25900000000000001</v>
      </c>
      <c r="U21" s="43">
        <f>AVERAGEIFS(ObservedSWC!U$2:U$595,ObservedSWC!$A$2:$A$595,$A21,ObservedSWC!$C$2:$C$595,$C21)</f>
        <v>0.27966666666666667</v>
      </c>
      <c r="V21" s="43">
        <f>AVERAGEIFS(ObservedSWC!V$2:V$595,ObservedSWC!$A$2:$A$595,$A21,ObservedSWC!$C$2:$C$595,$C21)</f>
        <v>0.27799999999999997</v>
      </c>
      <c r="W21" s="43">
        <f>AVERAGEIFS(ObservedSWC!W$2:W$595,ObservedSWC!$A$2:$A$595,$A21,ObservedSWC!$C$2:$C$595,$C21)</f>
        <v>0.27866666666666667</v>
      </c>
      <c r="X21" s="43">
        <f>AVERAGEIFS(ObservedSWC!X$2:X$595,ObservedSWC!$A$2:$A$595,$A21,ObservedSWC!$C$2:$C$595,$C21)</f>
        <v>0.28433333333333333</v>
      </c>
      <c r="Y21" s="43">
        <f>AVERAGEIFS(ObservedSWC!Y$2:Y$595,ObservedSWC!$A$2:$A$595,$A21,ObservedSWC!$C$2:$C$595,$C21)</f>
        <v>0.28766666666666668</v>
      </c>
      <c r="Z21" s="43">
        <f>AVERAGEIFS(ObservedSWC!Z$2:Z$595,ObservedSWC!$A$2:$A$595,$A21,ObservedSWC!$C$2:$C$595,$C21)</f>
        <v>0.24333333333333332</v>
      </c>
      <c r="AA21" s="43">
        <f>AVERAGEIFS(ObservedSWC!AA$2:AA$595,ObservedSWC!$A$2:$A$595,$A21,ObservedSWC!$C$2:$C$595,$C21)</f>
        <v>0.154</v>
      </c>
      <c r="AB21" s="43">
        <f>AVERAGEIFS(ObservedSWC!AB$2:AB$595,ObservedSWC!$A$2:$A$595,$A21,ObservedSWC!$C$2:$C$595,$C21)</f>
        <v>270.83333333333331</v>
      </c>
      <c r="AC21" s="43">
        <f>AVERAGEIFS(ObservedSWC!AC$2:AC$595,ObservedSWC!$A$2:$A$595,$A21,ObservedSWC!$C$2:$C$595,$C21)</f>
        <v>569.4</v>
      </c>
    </row>
    <row r="22" spans="1:29" x14ac:dyDescent="0.25">
      <c r="A22" s="1" t="s">
        <v>5</v>
      </c>
      <c r="B22" s="1" t="s">
        <v>129</v>
      </c>
      <c r="C22" s="42">
        <v>36054</v>
      </c>
      <c r="D22" s="3" t="s">
        <v>130</v>
      </c>
      <c r="E22">
        <v>1</v>
      </c>
      <c r="F22" s="43">
        <f>AVERAGEIFS(ObservedSWC!F$2:F$595,ObservedSWC!$A$2:$A$595,$A22,ObservedSWC!$C$2:$C$595,$C22)</f>
        <v>0.35466666666666669</v>
      </c>
      <c r="G22" s="43">
        <f>AVERAGEIFS(ObservedSWC!G$2:G$595,ObservedSWC!$A$2:$A$595,$A22,ObservedSWC!$C$2:$C$595,$C22)</f>
        <v>0.33300000000000002</v>
      </c>
      <c r="H22" s="43">
        <f>AVERAGEIFS(ObservedSWC!H$2:H$595,ObservedSWC!$A$2:$A$595,$A22,ObservedSWC!$C$2:$C$595,$C22)</f>
        <v>0.28466666666666662</v>
      </c>
      <c r="I22" s="43">
        <f>AVERAGEIFS(ObservedSWC!I$2:I$595,ObservedSWC!$A$2:$A$595,$A22,ObservedSWC!$C$2:$C$595,$C22)</f>
        <v>0.27833333333333338</v>
      </c>
      <c r="J22" s="43">
        <f>AVERAGEIFS(ObservedSWC!J$2:J$595,ObservedSWC!$A$2:$A$595,$A22,ObservedSWC!$C$2:$C$595,$C22)</f>
        <v>0.29799999999999999</v>
      </c>
      <c r="K22" s="43">
        <f>AVERAGEIFS(ObservedSWC!K$2:K$595,ObservedSWC!$A$2:$A$595,$A22,ObservedSWC!$C$2:$C$595,$C22)</f>
        <v>0.32066666666666666</v>
      </c>
      <c r="L22" s="43">
        <f>AVERAGEIFS(ObservedSWC!L$2:L$595,ObservedSWC!$A$2:$A$595,$A22,ObservedSWC!$C$2:$C$595,$C22)</f>
        <v>0.34666666666666668</v>
      </c>
      <c r="M22" s="43">
        <f>AVERAGEIFS(ObservedSWC!M$2:M$595,ObservedSWC!$A$2:$A$595,$A22,ObservedSWC!$C$2:$C$595,$C22)</f>
        <v>0.35966666666666675</v>
      </c>
      <c r="N22" s="43">
        <f>AVERAGEIFS(ObservedSWC!N$2:N$595,ObservedSWC!$A$2:$A$595,$A22,ObservedSWC!$C$2:$C$595,$C22)</f>
        <v>0.34766666666666662</v>
      </c>
      <c r="O22" s="43">
        <f>AVERAGEIFS(ObservedSWC!O$2:O$595,ObservedSWC!$A$2:$A$595,$A22,ObservedSWC!$C$2:$C$595,$C22)</f>
        <v>0.35433333333333333</v>
      </c>
      <c r="P22" s="43">
        <f>AVERAGEIFS(ObservedSWC!P$2:P$595,ObservedSWC!$A$2:$A$595,$A22,ObservedSWC!$C$2:$C$595,$C22)</f>
        <v>0.34099999999999997</v>
      </c>
      <c r="Q22" s="43">
        <f>AVERAGEIFS(ObservedSWC!Q$2:Q$595,ObservedSWC!$A$2:$A$595,$A22,ObservedSWC!$C$2:$C$595,$C22)</f>
        <v>0.32466666666666666</v>
      </c>
      <c r="R22" s="43">
        <f>AVERAGEIFS(ObservedSWC!R$2:R$595,ObservedSWC!$A$2:$A$595,$A22,ObservedSWC!$C$2:$C$595,$C22)</f>
        <v>0.28399999999999997</v>
      </c>
      <c r="S22" s="43">
        <f>AVERAGEIFS(ObservedSWC!S$2:S$595,ObservedSWC!$A$2:$A$595,$A22,ObservedSWC!$C$2:$C$595,$C22)</f>
        <v>0.23766666666666669</v>
      </c>
      <c r="T22" s="43">
        <f>AVERAGEIFS(ObservedSWC!T$2:T$595,ObservedSWC!$A$2:$A$595,$A22,ObservedSWC!$C$2:$C$595,$C22)</f>
        <v>0.27166666666666667</v>
      </c>
      <c r="U22" s="43">
        <f>AVERAGEIFS(ObservedSWC!U$2:U$595,ObservedSWC!$A$2:$A$595,$A22,ObservedSWC!$C$2:$C$595,$C22)</f>
        <v>0.27966666666666667</v>
      </c>
      <c r="V22" s="43">
        <f>AVERAGEIFS(ObservedSWC!V$2:V$595,ObservedSWC!$A$2:$A$595,$A22,ObservedSWC!$C$2:$C$595,$C22)</f>
        <v>0.28433333333333338</v>
      </c>
      <c r="W22" s="43">
        <f>AVERAGEIFS(ObservedSWC!W$2:W$595,ObservedSWC!$A$2:$A$595,$A22,ObservedSWC!$C$2:$C$595,$C22)</f>
        <v>0.28533333333333327</v>
      </c>
      <c r="X22" s="43">
        <f>AVERAGEIFS(ObservedSWC!X$2:X$595,ObservedSWC!$A$2:$A$595,$A22,ObservedSWC!$C$2:$C$595,$C22)</f>
        <v>0.29199999999999998</v>
      </c>
      <c r="Y22" s="43">
        <f>AVERAGEIFS(ObservedSWC!Y$2:Y$595,ObservedSWC!$A$2:$A$595,$A22,ObservedSWC!$C$2:$C$595,$C22)</f>
        <v>0.28666666666666668</v>
      </c>
      <c r="Z22" s="43">
        <f>AVERAGEIFS(ObservedSWC!Z$2:Z$595,ObservedSWC!$A$2:$A$595,$A22,ObservedSWC!$C$2:$C$595,$C22)</f>
        <v>0.25866666666666666</v>
      </c>
      <c r="AA22" s="43">
        <f>AVERAGEIFS(ObservedSWC!AA$2:AA$595,ObservedSWC!$A$2:$A$595,$A22,ObservedSWC!$C$2:$C$595,$C22)</f>
        <v>0.18333333333333335</v>
      </c>
      <c r="AB22" s="43">
        <f>AVERAGEIFS(ObservedSWC!AB$2:AB$595,ObservedSWC!$A$2:$A$595,$A22,ObservedSWC!$C$2:$C$595,$C22)</f>
        <v>327.79999999999995</v>
      </c>
      <c r="AC22" s="43">
        <f>AVERAGEIFS(ObservedSWC!AC$2:AC$595,ObservedSWC!$A$2:$A$595,$A22,ObservedSWC!$C$2:$C$595,$C22)</f>
        <v>696.13333333333321</v>
      </c>
    </row>
    <row r="23" spans="1:29" x14ac:dyDescent="0.25">
      <c r="A23" s="1" t="s">
        <v>5</v>
      </c>
      <c r="B23" s="1" t="s">
        <v>129</v>
      </c>
      <c r="C23" s="42">
        <v>36062</v>
      </c>
      <c r="D23" s="3" t="s">
        <v>130</v>
      </c>
      <c r="E23">
        <v>1</v>
      </c>
      <c r="F23" s="43">
        <f>AVERAGEIFS(ObservedSWC!F$2:F$595,ObservedSWC!$A$2:$A$595,$A23,ObservedSWC!$C$2:$C$595,$C23)</f>
        <v>0.29933333333333328</v>
      </c>
      <c r="G23" s="43">
        <f>AVERAGEIFS(ObservedSWC!G$2:G$595,ObservedSWC!$A$2:$A$595,$A23,ObservedSWC!$C$2:$C$595,$C23)</f>
        <v>0.29966666666666669</v>
      </c>
      <c r="H23" s="43">
        <f>AVERAGEIFS(ObservedSWC!H$2:H$595,ObservedSWC!$A$2:$A$595,$A23,ObservedSWC!$C$2:$C$595,$C23)</f>
        <v>0.26233333333333331</v>
      </c>
      <c r="I23" s="43">
        <f>AVERAGEIFS(ObservedSWC!I$2:I$595,ObservedSWC!$A$2:$A$595,$A23,ObservedSWC!$C$2:$C$595,$C23)</f>
        <v>0.25733333333333336</v>
      </c>
      <c r="J23" s="43">
        <f>AVERAGEIFS(ObservedSWC!J$2:J$595,ObservedSWC!$A$2:$A$595,$A23,ObservedSWC!$C$2:$C$595,$C23)</f>
        <v>0.27566666666666667</v>
      </c>
      <c r="K23" s="43">
        <f>AVERAGEIFS(ObservedSWC!K$2:K$595,ObservedSWC!$A$2:$A$595,$A23,ObservedSWC!$C$2:$C$595,$C23)</f>
        <v>0.3116666666666667</v>
      </c>
      <c r="L23" s="43">
        <f>AVERAGEIFS(ObservedSWC!L$2:L$595,ObservedSWC!$A$2:$A$595,$A23,ObservedSWC!$C$2:$C$595,$C23)</f>
        <v>0.33933333333333332</v>
      </c>
      <c r="M23" s="43">
        <f>AVERAGEIFS(ObservedSWC!M$2:M$595,ObservedSWC!$A$2:$A$595,$A23,ObservedSWC!$C$2:$C$595,$C23)</f>
        <v>0.34966666666666663</v>
      </c>
      <c r="N23" s="43">
        <f>AVERAGEIFS(ObservedSWC!N$2:N$595,ObservedSWC!$A$2:$A$595,$A23,ObservedSWC!$C$2:$C$595,$C23)</f>
        <v>0.34966666666666663</v>
      </c>
      <c r="O23" s="43">
        <f>AVERAGEIFS(ObservedSWC!O$2:O$595,ObservedSWC!$A$2:$A$595,$A23,ObservedSWC!$C$2:$C$595,$C23)</f>
        <v>0.35499999999999998</v>
      </c>
      <c r="P23" s="43">
        <f>AVERAGEIFS(ObservedSWC!P$2:P$595,ObservedSWC!$A$2:$A$595,$A23,ObservedSWC!$C$2:$C$595,$C23)</f>
        <v>0.34333333333333332</v>
      </c>
      <c r="Q23" s="43">
        <f>AVERAGEIFS(ObservedSWC!Q$2:Q$595,ObservedSWC!$A$2:$A$595,$A23,ObservedSWC!$C$2:$C$595,$C23)</f>
        <v>0.33400000000000002</v>
      </c>
      <c r="R23" s="43">
        <f>AVERAGEIFS(ObservedSWC!R$2:R$595,ObservedSWC!$A$2:$A$595,$A23,ObservedSWC!$C$2:$C$595,$C23)</f>
        <v>0.29699999999999999</v>
      </c>
      <c r="S23" s="43">
        <f>AVERAGEIFS(ObservedSWC!S$2:S$595,ObservedSWC!$A$2:$A$595,$A23,ObservedSWC!$C$2:$C$595,$C23)</f>
        <v>0.26200000000000001</v>
      </c>
      <c r="T23" s="43">
        <f>AVERAGEIFS(ObservedSWC!T$2:T$595,ObservedSWC!$A$2:$A$595,$A23,ObservedSWC!$C$2:$C$595,$C23)</f>
        <v>0.28899999999999998</v>
      </c>
      <c r="U23" s="43">
        <f>AVERAGEIFS(ObservedSWC!U$2:U$595,ObservedSWC!$A$2:$A$595,$A23,ObservedSWC!$C$2:$C$595,$C23)</f>
        <v>0.28966666666666668</v>
      </c>
      <c r="V23" s="43">
        <f>AVERAGEIFS(ObservedSWC!V$2:V$595,ObservedSWC!$A$2:$A$595,$A23,ObservedSWC!$C$2:$C$595,$C23)</f>
        <v>0.28133333333333338</v>
      </c>
      <c r="W23" s="43">
        <f>AVERAGEIFS(ObservedSWC!W$2:W$595,ObservedSWC!$A$2:$A$595,$A23,ObservedSWC!$C$2:$C$595,$C23)</f>
        <v>0.29666666666666669</v>
      </c>
      <c r="X23" s="43">
        <f>AVERAGEIFS(ObservedSWC!X$2:X$595,ObservedSWC!$A$2:$A$595,$A23,ObservedSWC!$C$2:$C$595,$C23)</f>
        <v>0.28899999999999998</v>
      </c>
      <c r="Y23" s="43">
        <f>AVERAGEIFS(ObservedSWC!Y$2:Y$595,ObservedSWC!$A$2:$A$595,$A23,ObservedSWC!$C$2:$C$595,$C23)</f>
        <v>0.28833333333333333</v>
      </c>
      <c r="Z23" s="43">
        <f>AVERAGEIFS(ObservedSWC!Z$2:Z$595,ObservedSWC!$A$2:$A$595,$A23,ObservedSWC!$C$2:$C$595,$C23)</f>
        <v>0.2563333333333333</v>
      </c>
      <c r="AA23" s="43">
        <f>AVERAGEIFS(ObservedSWC!AA$2:AA$595,ObservedSWC!$A$2:$A$595,$A23,ObservedSWC!$C$2:$C$595,$C23)</f>
        <v>0.18399999999999997</v>
      </c>
      <c r="AB23" s="43">
        <f>AVERAGEIFS(ObservedSWC!AB$2:AB$595,ObservedSWC!$A$2:$A$595,$A23,ObservedSWC!$C$2:$C$595,$C23)</f>
        <v>304.39999999999992</v>
      </c>
      <c r="AC23" s="43">
        <f>AVERAGEIFS(ObservedSWC!AC$2:AC$595,ObservedSWC!$A$2:$A$595,$A23,ObservedSWC!$C$2:$C$595,$C23)</f>
        <v>680.9666666666667</v>
      </c>
    </row>
    <row r="24" spans="1:29" x14ac:dyDescent="0.25">
      <c r="A24" s="1" t="s">
        <v>5</v>
      </c>
      <c r="B24" s="1" t="s">
        <v>129</v>
      </c>
      <c r="C24" s="42">
        <v>36068</v>
      </c>
      <c r="D24" s="3" t="s">
        <v>130</v>
      </c>
      <c r="E24">
        <v>1</v>
      </c>
      <c r="F24" s="43">
        <f>AVERAGEIFS(ObservedSWC!F$2:F$595,ObservedSWC!$A$2:$A$595,$A24,ObservedSWC!$C$2:$C$595,$C24)</f>
        <v>0.25933333333333336</v>
      </c>
      <c r="G24" s="43">
        <f>AVERAGEIFS(ObservedSWC!G$2:G$595,ObservedSWC!$A$2:$A$595,$A24,ObservedSWC!$C$2:$C$595,$C24)</f>
        <v>0.26866666666666666</v>
      </c>
      <c r="H24" s="43">
        <f>AVERAGEIFS(ObservedSWC!H$2:H$595,ObservedSWC!$A$2:$A$595,$A24,ObservedSWC!$C$2:$C$595,$C24)</f>
        <v>0.25033333333333335</v>
      </c>
      <c r="I24" s="43">
        <f>AVERAGEIFS(ObservedSWC!I$2:I$595,ObservedSWC!$A$2:$A$595,$A24,ObservedSWC!$C$2:$C$595,$C24)</f>
        <v>0.24933333333333332</v>
      </c>
      <c r="J24" s="43">
        <f>AVERAGEIFS(ObservedSWC!J$2:J$595,ObservedSWC!$A$2:$A$595,$A24,ObservedSWC!$C$2:$C$595,$C24)</f>
        <v>0.26900000000000002</v>
      </c>
      <c r="K24" s="43">
        <f>AVERAGEIFS(ObservedSWC!K$2:K$595,ObservedSWC!$A$2:$A$595,$A24,ObservedSWC!$C$2:$C$595,$C24)</f>
        <v>0.29599999999999999</v>
      </c>
      <c r="L24" s="43">
        <f>AVERAGEIFS(ObservedSWC!L$2:L$595,ObservedSWC!$A$2:$A$595,$A24,ObservedSWC!$C$2:$C$595,$C24)</f>
        <v>0.33600000000000002</v>
      </c>
      <c r="M24" s="43">
        <f>AVERAGEIFS(ObservedSWC!M$2:M$595,ObservedSWC!$A$2:$A$595,$A24,ObservedSWC!$C$2:$C$595,$C24)</f>
        <v>0.34099999999999997</v>
      </c>
      <c r="N24" s="43">
        <f>AVERAGEIFS(ObservedSWC!N$2:N$595,ObservedSWC!$A$2:$A$595,$A24,ObservedSWC!$C$2:$C$595,$C24)</f>
        <v>0.35366666666666663</v>
      </c>
      <c r="O24" s="43">
        <f>AVERAGEIFS(ObservedSWC!O$2:O$595,ObservedSWC!$A$2:$A$595,$A24,ObservedSWC!$C$2:$C$595,$C24)</f>
        <v>0.34233333333333338</v>
      </c>
      <c r="P24" s="43">
        <f>AVERAGEIFS(ObservedSWC!P$2:P$595,ObservedSWC!$A$2:$A$595,$A24,ObservedSWC!$C$2:$C$595,$C24)</f>
        <v>0.33400000000000002</v>
      </c>
      <c r="Q24" s="43">
        <f>AVERAGEIFS(ObservedSWC!Q$2:Q$595,ObservedSWC!$A$2:$A$595,$A24,ObservedSWC!$C$2:$C$595,$C24)</f>
        <v>0.33833333333333337</v>
      </c>
      <c r="R24" s="43">
        <f>AVERAGEIFS(ObservedSWC!R$2:R$595,ObservedSWC!$A$2:$A$595,$A24,ObservedSWC!$C$2:$C$595,$C24)</f>
        <v>0.30533333333333335</v>
      </c>
      <c r="S24" s="43">
        <f>AVERAGEIFS(ObservedSWC!S$2:S$595,ObservedSWC!$A$2:$A$595,$A24,ObservedSWC!$C$2:$C$595,$C24)</f>
        <v>0.28499999999999998</v>
      </c>
      <c r="T24" s="43">
        <f>AVERAGEIFS(ObservedSWC!T$2:T$595,ObservedSWC!$A$2:$A$595,$A24,ObservedSWC!$C$2:$C$595,$C24)</f>
        <v>0.29499999999999998</v>
      </c>
      <c r="U24" s="43">
        <f>AVERAGEIFS(ObservedSWC!U$2:U$595,ObservedSWC!$A$2:$A$595,$A24,ObservedSWC!$C$2:$C$595,$C24)</f>
        <v>0.29133333333333339</v>
      </c>
      <c r="V24" s="43">
        <f>AVERAGEIFS(ObservedSWC!V$2:V$595,ObservedSWC!$A$2:$A$595,$A24,ObservedSWC!$C$2:$C$595,$C24)</f>
        <v>0.28866666666666668</v>
      </c>
      <c r="W24" s="43">
        <f>AVERAGEIFS(ObservedSWC!W$2:W$595,ObservedSWC!$A$2:$A$595,$A24,ObservedSWC!$C$2:$C$595,$C24)</f>
        <v>0.29400000000000004</v>
      </c>
      <c r="X24" s="43">
        <f>AVERAGEIFS(ObservedSWC!X$2:X$595,ObservedSWC!$A$2:$A$595,$A24,ObservedSWC!$C$2:$C$595,$C24)</f>
        <v>0.28733333333333327</v>
      </c>
      <c r="Y24" s="43">
        <f>AVERAGEIFS(ObservedSWC!Y$2:Y$595,ObservedSWC!$A$2:$A$595,$A24,ObservedSWC!$C$2:$C$595,$C24)</f>
        <v>0.29399999999999998</v>
      </c>
      <c r="Z24" s="43">
        <f>AVERAGEIFS(ObservedSWC!Z$2:Z$595,ObservedSWC!$A$2:$A$595,$A24,ObservedSWC!$C$2:$C$595,$C24)</f>
        <v>0.25933333333333336</v>
      </c>
      <c r="AA24" s="43">
        <f>AVERAGEIFS(ObservedSWC!AA$2:AA$595,ObservedSWC!$A$2:$A$595,$A24,ObservedSWC!$C$2:$C$595,$C24)</f>
        <v>0.18299999999999997</v>
      </c>
      <c r="AB24" s="43">
        <f>AVERAGEIFS(ObservedSWC!AB$2:AB$595,ObservedSWC!$A$2:$A$595,$A24,ObservedSWC!$C$2:$C$595,$C24)</f>
        <v>288.26666666666671</v>
      </c>
      <c r="AC24" s="43">
        <f>AVERAGEIFS(ObservedSWC!AC$2:AC$595,ObservedSWC!$A$2:$A$595,$A24,ObservedSWC!$C$2:$C$595,$C24)</f>
        <v>668.03333333333342</v>
      </c>
    </row>
    <row r="25" spans="1:29" x14ac:dyDescent="0.25">
      <c r="A25" s="1" t="s">
        <v>5</v>
      </c>
      <c r="B25" s="1" t="s">
        <v>129</v>
      </c>
      <c r="C25" s="42">
        <v>36076</v>
      </c>
      <c r="D25" s="3" t="s">
        <v>130</v>
      </c>
      <c r="E25">
        <v>1</v>
      </c>
      <c r="F25" s="43">
        <f>AVERAGEIFS(ObservedSWC!F$2:F$595,ObservedSWC!$A$2:$A$595,$A25,ObservedSWC!$C$2:$C$595,$C25)</f>
        <v>0.29600000000000004</v>
      </c>
      <c r="G25" s="43">
        <f>AVERAGEIFS(ObservedSWC!G$2:G$595,ObservedSWC!$A$2:$A$595,$A25,ObservedSWC!$C$2:$C$595,$C25)</f>
        <v>0.28866666666666668</v>
      </c>
      <c r="H25" s="43">
        <f>AVERAGEIFS(ObservedSWC!H$2:H$595,ObservedSWC!$A$2:$A$595,$A25,ObservedSWC!$C$2:$C$595,$C25)</f>
        <v>0.25066666666666665</v>
      </c>
      <c r="I25" s="43">
        <f>AVERAGEIFS(ObservedSWC!I$2:I$595,ObservedSWC!$A$2:$A$595,$A25,ObservedSWC!$C$2:$C$595,$C25)</f>
        <v>0.24666666666666667</v>
      </c>
      <c r="J25" s="43">
        <f>AVERAGEIFS(ObservedSWC!J$2:J$595,ObservedSWC!$A$2:$A$595,$A25,ObservedSWC!$C$2:$C$595,$C25)</f>
        <v>0.25633333333333336</v>
      </c>
      <c r="K25" s="43">
        <f>AVERAGEIFS(ObservedSWC!K$2:K$595,ObservedSWC!$A$2:$A$595,$A25,ObservedSWC!$C$2:$C$595,$C25)</f>
        <v>0.29433333333333334</v>
      </c>
      <c r="L25" s="43">
        <f>AVERAGEIFS(ObservedSWC!L$2:L$595,ObservedSWC!$A$2:$A$595,$A25,ObservedSWC!$C$2:$C$595,$C25)</f>
        <v>0.32666666666666666</v>
      </c>
      <c r="M25" s="43">
        <f>AVERAGEIFS(ObservedSWC!M$2:M$595,ObservedSWC!$A$2:$A$595,$A25,ObservedSWC!$C$2:$C$595,$C25)</f>
        <v>0.33899999999999997</v>
      </c>
      <c r="N25" s="43">
        <f>AVERAGEIFS(ObservedSWC!N$2:N$595,ObservedSWC!$A$2:$A$595,$A25,ObservedSWC!$C$2:$C$595,$C25)</f>
        <v>0.34733333333333333</v>
      </c>
      <c r="O25" s="43">
        <f>AVERAGEIFS(ObservedSWC!O$2:O$595,ObservedSWC!$A$2:$A$595,$A25,ObservedSWC!$C$2:$C$595,$C25)</f>
        <v>0.33800000000000002</v>
      </c>
      <c r="P25" s="43">
        <f>AVERAGEIFS(ObservedSWC!P$2:P$595,ObservedSWC!$A$2:$A$595,$A25,ObservedSWC!$C$2:$C$595,$C25)</f>
        <v>0.34133333333333332</v>
      </c>
      <c r="Q25" s="43">
        <f>AVERAGEIFS(ObservedSWC!Q$2:Q$595,ObservedSWC!$A$2:$A$595,$A25,ObservedSWC!$C$2:$C$595,$C25)</f>
        <v>0.33466666666666667</v>
      </c>
      <c r="R25" s="43">
        <f>AVERAGEIFS(ObservedSWC!R$2:R$595,ObservedSWC!$A$2:$A$595,$A25,ObservedSWC!$C$2:$C$595,$C25)</f>
        <v>0.32</v>
      </c>
      <c r="S25" s="43">
        <f>AVERAGEIFS(ObservedSWC!S$2:S$595,ObservedSWC!$A$2:$A$595,$A25,ObservedSWC!$C$2:$C$595,$C25)</f>
        <v>0.2993333333333334</v>
      </c>
      <c r="T25" s="43">
        <f>AVERAGEIFS(ObservedSWC!T$2:T$595,ObservedSWC!$A$2:$A$595,$A25,ObservedSWC!$C$2:$C$595,$C25)</f>
        <v>0.3133333333333333</v>
      </c>
      <c r="U25" s="43">
        <f>AVERAGEIFS(ObservedSWC!U$2:U$595,ObservedSWC!$A$2:$A$595,$A25,ObservedSWC!$C$2:$C$595,$C25)</f>
        <v>0.29099999999999998</v>
      </c>
      <c r="V25" s="43">
        <f>AVERAGEIFS(ObservedSWC!V$2:V$595,ObservedSWC!$A$2:$A$595,$A25,ObservedSWC!$C$2:$C$595,$C25)</f>
        <v>0.29033333333333339</v>
      </c>
      <c r="W25" s="43">
        <f>AVERAGEIFS(ObservedSWC!W$2:W$595,ObservedSWC!$A$2:$A$595,$A25,ObservedSWC!$C$2:$C$595,$C25)</f>
        <v>0.29633333333333334</v>
      </c>
      <c r="X25" s="43">
        <f>AVERAGEIFS(ObservedSWC!X$2:X$595,ObservedSWC!$A$2:$A$595,$A25,ObservedSWC!$C$2:$C$595,$C25)</f>
        <v>0.29733333333333328</v>
      </c>
      <c r="Y25" s="43">
        <f>AVERAGEIFS(ObservedSWC!Y$2:Y$595,ObservedSWC!$A$2:$A$595,$A25,ObservedSWC!$C$2:$C$595,$C25)</f>
        <v>0.29333333333333328</v>
      </c>
      <c r="Z25" s="43">
        <f>AVERAGEIFS(ObservedSWC!Z$2:Z$595,ObservedSWC!$A$2:$A$595,$A25,ObservedSWC!$C$2:$C$595,$C25)</f>
        <v>0.25666666666666665</v>
      </c>
      <c r="AA25" s="43">
        <f>AVERAGEIFS(ObservedSWC!AA$2:AA$595,ObservedSWC!$A$2:$A$595,$A25,ObservedSWC!$C$2:$C$595,$C25)</f>
        <v>0.17966666666666667</v>
      </c>
      <c r="AB25" s="43">
        <f>AVERAGEIFS(ObservedSWC!AB$2:AB$595,ObservedSWC!$A$2:$A$595,$A25,ObservedSWC!$C$2:$C$595,$C25)</f>
        <v>294.16666666666669</v>
      </c>
      <c r="AC25" s="43">
        <f>AVERAGEIFS(ObservedSWC!AC$2:AC$595,ObservedSWC!$A$2:$A$595,$A25,ObservedSWC!$C$2:$C$595,$C25)</f>
        <v>679.30000000000007</v>
      </c>
    </row>
    <row r="26" spans="1:29" x14ac:dyDescent="0.25">
      <c r="A26" s="1" t="s">
        <v>5</v>
      </c>
      <c r="B26" s="1" t="s">
        <v>129</v>
      </c>
      <c r="C26" s="42">
        <v>36091</v>
      </c>
      <c r="D26" s="3" t="s">
        <v>130</v>
      </c>
      <c r="E26">
        <v>2</v>
      </c>
      <c r="F26" s="43">
        <f>AVERAGEIFS(ObservedSWC!F$2:F$595,ObservedSWC!$A$2:$A$595,$A26,ObservedSWC!$C$2:$C$595,$C26)</f>
        <v>0.26033333333333336</v>
      </c>
      <c r="G26" s="43">
        <f>AVERAGEIFS(ObservedSWC!G$2:G$595,ObservedSWC!$A$2:$A$595,$A26,ObservedSWC!$C$2:$C$595,$C26)</f>
        <v>0.26866666666666666</v>
      </c>
      <c r="H26" s="43">
        <f>AVERAGEIFS(ObservedSWC!H$2:H$595,ObservedSWC!$A$2:$A$595,$A26,ObservedSWC!$C$2:$C$595,$C26)</f>
        <v>0.24199999999999999</v>
      </c>
      <c r="I26" s="43">
        <f>AVERAGEIFS(ObservedSWC!I$2:I$595,ObservedSWC!$A$2:$A$595,$A26,ObservedSWC!$C$2:$C$595,$C26)</f>
        <v>0.23399999999999999</v>
      </c>
      <c r="J26" s="43">
        <f>AVERAGEIFS(ObservedSWC!J$2:J$595,ObservedSWC!$A$2:$A$595,$A26,ObservedSWC!$C$2:$C$595,$C26)</f>
        <v>0.24233333333333332</v>
      </c>
      <c r="K26" s="43">
        <f>AVERAGEIFS(ObservedSWC!K$2:K$595,ObservedSWC!$A$2:$A$595,$A26,ObservedSWC!$C$2:$C$595,$C26)</f>
        <v>0.27766666666666667</v>
      </c>
      <c r="L26" s="43">
        <f>AVERAGEIFS(ObservedSWC!L$2:L$595,ObservedSWC!$A$2:$A$595,$A26,ObservedSWC!$C$2:$C$595,$C26)</f>
        <v>0.30933333333333329</v>
      </c>
      <c r="M26" s="43">
        <f>AVERAGEIFS(ObservedSWC!M$2:M$595,ObservedSWC!$A$2:$A$595,$A26,ObservedSWC!$C$2:$C$595,$C26)</f>
        <v>0.32766666666666666</v>
      </c>
      <c r="N26" s="43">
        <f>AVERAGEIFS(ObservedSWC!N$2:N$595,ObservedSWC!$A$2:$A$595,$A26,ObservedSWC!$C$2:$C$595,$C26)</f>
        <v>0.33933333333333332</v>
      </c>
      <c r="O26" s="43">
        <f>AVERAGEIFS(ObservedSWC!O$2:O$595,ObservedSWC!$A$2:$A$595,$A26,ObservedSWC!$C$2:$C$595,$C26)</f>
        <v>0.33166666666666667</v>
      </c>
      <c r="P26" s="43">
        <f>AVERAGEIFS(ObservedSWC!P$2:P$595,ObservedSWC!$A$2:$A$595,$A26,ObservedSWC!$C$2:$C$595,$C26)</f>
        <v>0.32500000000000001</v>
      </c>
      <c r="Q26" s="43">
        <f>AVERAGEIFS(ObservedSWC!Q$2:Q$595,ObservedSWC!$A$2:$A$595,$A26,ObservedSWC!$C$2:$C$595,$C26)</f>
        <v>0.33433333333333337</v>
      </c>
      <c r="R26" s="43">
        <f>AVERAGEIFS(ObservedSWC!R$2:R$595,ObservedSWC!$A$2:$A$595,$A26,ObservedSWC!$C$2:$C$595,$C26)</f>
        <v>0.318</v>
      </c>
      <c r="S26" s="43">
        <f>AVERAGEIFS(ObservedSWC!S$2:S$595,ObservedSWC!$A$2:$A$595,$A26,ObservedSWC!$C$2:$C$595,$C26)</f>
        <v>0.30633333333333335</v>
      </c>
      <c r="T26" s="43">
        <f>AVERAGEIFS(ObservedSWC!T$2:T$595,ObservedSWC!$A$2:$A$595,$A26,ObservedSWC!$C$2:$C$595,$C26)</f>
        <v>0.318</v>
      </c>
      <c r="U26" s="43">
        <f>AVERAGEIFS(ObservedSWC!U$2:U$595,ObservedSWC!$A$2:$A$595,$A26,ObservedSWC!$C$2:$C$595,$C26)</f>
        <v>0.30166666666666669</v>
      </c>
      <c r="V26" s="43">
        <f>AVERAGEIFS(ObservedSWC!V$2:V$595,ObservedSWC!$A$2:$A$595,$A26,ObservedSWC!$C$2:$C$595,$C26)</f>
        <v>0.29699999999999993</v>
      </c>
      <c r="W26" s="43">
        <f>AVERAGEIFS(ObservedSWC!W$2:W$595,ObservedSWC!$A$2:$A$595,$A26,ObservedSWC!$C$2:$C$595,$C26)</f>
        <v>0.28899999999999998</v>
      </c>
      <c r="X26" s="43">
        <f>AVERAGEIFS(ObservedSWC!X$2:X$595,ObservedSWC!$A$2:$A$595,$A26,ObservedSWC!$C$2:$C$595,$C26)</f>
        <v>0.30433333333333334</v>
      </c>
      <c r="Y26" s="43">
        <f>AVERAGEIFS(ObservedSWC!Y$2:Y$595,ObservedSWC!$A$2:$A$595,$A26,ObservedSWC!$C$2:$C$595,$C26)</f>
        <v>0.29499999999999998</v>
      </c>
      <c r="Z26" s="43">
        <f>AVERAGEIFS(ObservedSWC!Z$2:Z$595,ObservedSWC!$A$2:$A$595,$A26,ObservedSWC!$C$2:$C$595,$C26)</f>
        <v>0.255</v>
      </c>
      <c r="AA26" s="43">
        <f>AVERAGEIFS(ObservedSWC!AA$2:AA$595,ObservedSWC!$A$2:$A$595,$A26,ObservedSWC!$C$2:$C$595,$C26)</f>
        <v>0.18533333333333335</v>
      </c>
      <c r="AB26" s="43">
        <f>AVERAGEIFS(ObservedSWC!AB$2:AB$595,ObservedSWC!$A$2:$A$595,$A26,ObservedSWC!$C$2:$C$595,$C26)</f>
        <v>276.16666666666669</v>
      </c>
      <c r="AC26" s="43">
        <f>AVERAGEIFS(ObservedSWC!AC$2:AC$595,ObservedSWC!$A$2:$A$595,$A26,ObservedSWC!$C$2:$C$595,$C26)</f>
        <v>662.23333333333323</v>
      </c>
    </row>
    <row r="27" spans="1:29" x14ac:dyDescent="0.25">
      <c r="A27" s="1" t="s">
        <v>5</v>
      </c>
      <c r="B27" s="1" t="s">
        <v>129</v>
      </c>
      <c r="C27" s="42">
        <v>36101</v>
      </c>
      <c r="D27" s="3" t="s">
        <v>130</v>
      </c>
      <c r="E27">
        <v>2</v>
      </c>
      <c r="F27" s="43">
        <f>AVERAGEIFS(ObservedSWC!F$2:F$595,ObservedSWC!$A$2:$A$595,$A27,ObservedSWC!$C$2:$C$595,$C27)</f>
        <v>0.248</v>
      </c>
      <c r="G27" s="43">
        <f>AVERAGEIFS(ObservedSWC!G$2:G$595,ObservedSWC!$A$2:$A$595,$A27,ObservedSWC!$C$2:$C$595,$C27)</f>
        <v>0.24399999999999999</v>
      </c>
      <c r="H27" s="43">
        <f>AVERAGEIFS(ObservedSWC!H$2:H$595,ObservedSWC!$A$2:$A$595,$A27,ObservedSWC!$C$2:$C$595,$C27)</f>
        <v>0.223</v>
      </c>
      <c r="I27" s="43">
        <f>AVERAGEIFS(ObservedSWC!I$2:I$595,ObservedSWC!$A$2:$A$595,$A27,ObservedSWC!$C$2:$C$595,$C27)</f>
        <v>0.21533333333333329</v>
      </c>
      <c r="J27" s="43">
        <f>AVERAGEIFS(ObservedSWC!J$2:J$595,ObservedSWC!$A$2:$A$595,$A27,ObservedSWC!$C$2:$C$595,$C27)</f>
        <v>0.2223333333333333</v>
      </c>
      <c r="K27" s="43">
        <f>AVERAGEIFS(ObservedSWC!K$2:K$595,ObservedSWC!$A$2:$A$595,$A27,ObservedSWC!$C$2:$C$595,$C27)</f>
        <v>0.25900000000000001</v>
      </c>
      <c r="L27" s="43">
        <f>AVERAGEIFS(ObservedSWC!L$2:L$595,ObservedSWC!$A$2:$A$595,$A27,ObservedSWC!$C$2:$C$595,$C27)</f>
        <v>0.30399999999999999</v>
      </c>
      <c r="M27" s="43">
        <f>AVERAGEIFS(ObservedSWC!M$2:M$595,ObservedSWC!$A$2:$A$595,$A27,ObservedSWC!$C$2:$C$595,$C27)</f>
        <v>0.31633333333333336</v>
      </c>
      <c r="N27" s="43">
        <f>AVERAGEIFS(ObservedSWC!N$2:N$595,ObservedSWC!$A$2:$A$595,$A27,ObservedSWC!$C$2:$C$595,$C27)</f>
        <v>0.32966666666666666</v>
      </c>
      <c r="O27" s="43">
        <f>AVERAGEIFS(ObservedSWC!O$2:O$595,ObservedSWC!$A$2:$A$595,$A27,ObservedSWC!$C$2:$C$595,$C27)</f>
        <v>0.3203333333333333</v>
      </c>
      <c r="P27" s="43">
        <f>AVERAGEIFS(ObservedSWC!P$2:P$595,ObservedSWC!$A$2:$A$595,$A27,ObservedSWC!$C$2:$C$595,$C27)</f>
        <v>0.32066666666666666</v>
      </c>
      <c r="Q27" s="43">
        <f>AVERAGEIFS(ObservedSWC!Q$2:Q$595,ObservedSWC!$A$2:$A$595,$A27,ObservedSWC!$C$2:$C$595,$C27)</f>
        <v>0.32900000000000001</v>
      </c>
      <c r="R27" s="43">
        <f>AVERAGEIFS(ObservedSWC!R$2:R$595,ObservedSWC!$A$2:$A$595,$A27,ObservedSWC!$C$2:$C$595,$C27)</f>
        <v>0.31866666666666665</v>
      </c>
      <c r="S27" s="43">
        <f>AVERAGEIFS(ObservedSWC!S$2:S$595,ObservedSWC!$A$2:$A$595,$A27,ObservedSWC!$C$2:$C$595,$C27)</f>
        <v>0.30399999999999999</v>
      </c>
      <c r="T27" s="43">
        <f>AVERAGEIFS(ObservedSWC!T$2:T$595,ObservedSWC!$A$2:$A$595,$A27,ObservedSWC!$C$2:$C$595,$C27)</f>
        <v>0.32100000000000001</v>
      </c>
      <c r="U27" s="43">
        <f>AVERAGEIFS(ObservedSWC!U$2:U$595,ObservedSWC!$A$2:$A$595,$A27,ObservedSWC!$C$2:$C$595,$C27)</f>
        <v>0.3</v>
      </c>
      <c r="V27" s="43">
        <f>AVERAGEIFS(ObservedSWC!V$2:V$595,ObservedSWC!$A$2:$A$595,$A27,ObservedSWC!$C$2:$C$595,$C27)</f>
        <v>0.29033333333333339</v>
      </c>
      <c r="W27" s="43">
        <f>AVERAGEIFS(ObservedSWC!W$2:W$595,ObservedSWC!$A$2:$A$595,$A27,ObservedSWC!$C$2:$C$595,$C27)</f>
        <v>0.29699999999999999</v>
      </c>
      <c r="X27" s="43">
        <f>AVERAGEIFS(ObservedSWC!X$2:X$595,ObservedSWC!$A$2:$A$595,$A27,ObservedSWC!$C$2:$C$595,$C27)</f>
        <v>0.29966666666666669</v>
      </c>
      <c r="Y27" s="43">
        <f>AVERAGEIFS(ObservedSWC!Y$2:Y$595,ObservedSWC!$A$2:$A$595,$A27,ObservedSWC!$C$2:$C$595,$C27)</f>
        <v>0.29199999999999998</v>
      </c>
      <c r="Z27" s="43">
        <f>AVERAGEIFS(ObservedSWC!Z$2:Z$595,ObservedSWC!$A$2:$A$595,$A27,ObservedSWC!$C$2:$C$595,$C27)</f>
        <v>0.25733333333333336</v>
      </c>
      <c r="AA27" s="43">
        <f>AVERAGEIFS(ObservedSWC!AA$2:AA$595,ObservedSWC!$A$2:$A$595,$A27,ObservedSWC!$C$2:$C$595,$C27)</f>
        <v>0.17933333333333334</v>
      </c>
      <c r="AB27" s="43">
        <f>AVERAGEIFS(ObservedSWC!AB$2:AB$595,ObservedSWC!$A$2:$A$595,$A27,ObservedSWC!$C$2:$C$595,$C27)</f>
        <v>260.9666666666667</v>
      </c>
      <c r="AC27" s="43">
        <f>AVERAGEIFS(ObservedSWC!AC$2:AC$595,ObservedSWC!$A$2:$A$595,$A27,ObservedSWC!$C$2:$C$595,$C27)</f>
        <v>643.9</v>
      </c>
    </row>
    <row r="28" spans="1:29" x14ac:dyDescent="0.25">
      <c r="A28" s="1" t="s">
        <v>5</v>
      </c>
      <c r="B28" s="1" t="s">
        <v>129</v>
      </c>
      <c r="C28" s="42">
        <v>36110</v>
      </c>
      <c r="D28" s="3" t="s">
        <v>130</v>
      </c>
      <c r="E28">
        <v>2</v>
      </c>
      <c r="F28" s="43">
        <f>AVERAGEIFS(ObservedSWC!F$2:F$595,ObservedSWC!$A$2:$A$595,$A28,ObservedSWC!$C$2:$C$595,$C28)</f>
        <v>0.20633333333333334</v>
      </c>
      <c r="G28" s="43">
        <f>AVERAGEIFS(ObservedSWC!G$2:G$595,ObservedSWC!$A$2:$A$595,$A28,ObservedSWC!$C$2:$C$595,$C28)</f>
        <v>0.21666666666666667</v>
      </c>
      <c r="H28" s="43">
        <f>AVERAGEIFS(ObservedSWC!H$2:H$595,ObservedSWC!$A$2:$A$595,$A28,ObservedSWC!$C$2:$C$595,$C28)</f>
        <v>0.20299999999999999</v>
      </c>
      <c r="I28" s="43">
        <f>AVERAGEIFS(ObservedSWC!I$2:I$595,ObservedSWC!$A$2:$A$595,$A28,ObservedSWC!$C$2:$C$595,$C28)</f>
        <v>0.20266666666666666</v>
      </c>
      <c r="J28" s="43">
        <f>AVERAGEIFS(ObservedSWC!J$2:J$595,ObservedSWC!$A$2:$A$595,$A28,ObservedSWC!$C$2:$C$595,$C28)</f>
        <v>0.19733333333333336</v>
      </c>
      <c r="K28" s="43">
        <f>AVERAGEIFS(ObservedSWC!K$2:K$595,ObservedSWC!$A$2:$A$595,$A28,ObservedSWC!$C$2:$C$595,$C28)</f>
        <v>0.23899999999999999</v>
      </c>
      <c r="L28" s="43">
        <f>AVERAGEIFS(ObservedSWC!L$2:L$595,ObservedSWC!$A$2:$A$595,$A28,ObservedSWC!$C$2:$C$595,$C28)</f>
        <v>0.28266666666666668</v>
      </c>
      <c r="M28" s="43">
        <f>AVERAGEIFS(ObservedSWC!M$2:M$595,ObservedSWC!$A$2:$A$595,$A28,ObservedSWC!$C$2:$C$595,$C28)</f>
        <v>0.29766666666666669</v>
      </c>
      <c r="N28" s="43">
        <f>AVERAGEIFS(ObservedSWC!N$2:N$595,ObservedSWC!$A$2:$A$595,$A28,ObservedSWC!$C$2:$C$595,$C28)</f>
        <v>0.3183333333333333</v>
      </c>
      <c r="O28" s="43">
        <f>AVERAGEIFS(ObservedSWC!O$2:O$595,ObservedSWC!$A$2:$A$595,$A28,ObservedSWC!$C$2:$C$595,$C28)</f>
        <v>0.2993333333333334</v>
      </c>
      <c r="P28" s="43">
        <f>AVERAGEIFS(ObservedSWC!P$2:P$595,ObservedSWC!$A$2:$A$595,$A28,ObservedSWC!$C$2:$C$595,$C28)</f>
        <v>0.3013333333333334</v>
      </c>
      <c r="Q28" s="43">
        <f>AVERAGEIFS(ObservedSWC!Q$2:Q$595,ObservedSWC!$A$2:$A$595,$A28,ObservedSWC!$C$2:$C$595,$C28)</f>
        <v>0.32200000000000001</v>
      </c>
      <c r="R28" s="43">
        <f>AVERAGEIFS(ObservedSWC!R$2:R$595,ObservedSWC!$A$2:$A$595,$A28,ObservedSWC!$C$2:$C$595,$C28)</f>
        <v>0.311</v>
      </c>
      <c r="S28" s="43">
        <f>AVERAGEIFS(ObservedSWC!S$2:S$595,ObservedSWC!$A$2:$A$595,$A28,ObservedSWC!$C$2:$C$595,$C28)</f>
        <v>0.30099999999999999</v>
      </c>
      <c r="T28" s="43">
        <f>AVERAGEIFS(ObservedSWC!T$2:T$595,ObservedSWC!$A$2:$A$595,$A28,ObservedSWC!$C$2:$C$595,$C28)</f>
        <v>0.31233333333333335</v>
      </c>
      <c r="U28" s="43">
        <f>AVERAGEIFS(ObservedSWC!U$2:U$595,ObservedSWC!$A$2:$A$595,$A28,ObservedSWC!$C$2:$C$595,$C28)</f>
        <v>0.29666666666666663</v>
      </c>
      <c r="V28" s="43">
        <f>AVERAGEIFS(ObservedSWC!V$2:V$595,ObservedSWC!$A$2:$A$595,$A28,ObservedSWC!$C$2:$C$595,$C28)</f>
        <v>0.28866666666666668</v>
      </c>
      <c r="W28" s="43">
        <f>AVERAGEIFS(ObservedSWC!W$2:W$595,ObservedSWC!$A$2:$A$595,$A28,ObservedSWC!$C$2:$C$595,$C28)</f>
        <v>0.28899999999999998</v>
      </c>
      <c r="X28" s="43">
        <f>AVERAGEIFS(ObservedSWC!X$2:X$595,ObservedSWC!$A$2:$A$595,$A28,ObservedSWC!$C$2:$C$595,$C28)</f>
        <v>0.29499999999999998</v>
      </c>
      <c r="Y28" s="43">
        <f>AVERAGEIFS(ObservedSWC!Y$2:Y$595,ObservedSWC!$A$2:$A$595,$A28,ObservedSWC!$C$2:$C$595,$C28)</f>
        <v>0.29266666666666663</v>
      </c>
      <c r="Z28" s="43">
        <f>AVERAGEIFS(ObservedSWC!Z$2:Z$595,ObservedSWC!$A$2:$A$595,$A28,ObservedSWC!$C$2:$C$595,$C28)</f>
        <v>0.25166666666666665</v>
      </c>
      <c r="AA28" s="43">
        <f>AVERAGEIFS(ObservedSWC!AA$2:AA$595,ObservedSWC!$A$2:$A$595,$A28,ObservedSWC!$C$2:$C$595,$C28)</f>
        <v>0.17833333333333332</v>
      </c>
      <c r="AB28" s="43">
        <f>AVERAGEIFS(ObservedSWC!AB$2:AB$595,ObservedSWC!$A$2:$A$595,$A28,ObservedSWC!$C$2:$C$595,$C28)</f>
        <v>237</v>
      </c>
      <c r="AC28" s="43">
        <f>AVERAGEIFS(ObservedSWC!AC$2:AC$595,ObservedSWC!$A$2:$A$595,$A28,ObservedSWC!$C$2:$C$595,$C28)</f>
        <v>610.9</v>
      </c>
    </row>
    <row r="29" spans="1:29" x14ac:dyDescent="0.25">
      <c r="A29" s="1" t="s">
        <v>5</v>
      </c>
      <c r="B29" s="1" t="s">
        <v>129</v>
      </c>
      <c r="C29" s="42">
        <v>36130</v>
      </c>
      <c r="D29" s="3" t="s">
        <v>130</v>
      </c>
      <c r="E29">
        <v>2</v>
      </c>
      <c r="F29" s="43">
        <f>AVERAGEIFS(ObservedSWC!F$2:F$595,ObservedSWC!$A$2:$A$595,$A29,ObservedSWC!$C$2:$C$595,$C29)</f>
        <v>0.21233333333333335</v>
      </c>
      <c r="G29" s="43">
        <f>AVERAGEIFS(ObservedSWC!G$2:G$595,ObservedSWC!$A$2:$A$595,$A29,ObservedSWC!$C$2:$C$595,$C29)</f>
        <v>0.214</v>
      </c>
      <c r="H29" s="43">
        <f>AVERAGEIFS(ObservedSWC!H$2:H$595,ObservedSWC!$A$2:$A$595,$A29,ObservedSWC!$C$2:$C$595,$C29)</f>
        <v>0.19800000000000004</v>
      </c>
      <c r="I29" s="43">
        <f>AVERAGEIFS(ObservedSWC!I$2:I$595,ObservedSWC!$A$2:$A$595,$A29,ObservedSWC!$C$2:$C$595,$C29)</f>
        <v>0.17733333333333334</v>
      </c>
      <c r="J29" s="43">
        <f>AVERAGEIFS(ObservedSWC!J$2:J$595,ObservedSWC!$A$2:$A$595,$A29,ObservedSWC!$C$2:$C$595,$C29)</f>
        <v>0.16866666666666666</v>
      </c>
      <c r="K29" s="43">
        <f>AVERAGEIFS(ObservedSWC!K$2:K$595,ObservedSWC!$A$2:$A$595,$A29,ObservedSWC!$C$2:$C$595,$C29)</f>
        <v>0.218</v>
      </c>
      <c r="L29" s="43">
        <f>AVERAGEIFS(ObservedSWC!L$2:L$595,ObservedSWC!$A$2:$A$595,$A29,ObservedSWC!$C$2:$C$595,$C29)</f>
        <v>0.251</v>
      </c>
      <c r="M29" s="43">
        <f>AVERAGEIFS(ObservedSWC!M$2:M$595,ObservedSWC!$A$2:$A$595,$A29,ObservedSWC!$C$2:$C$595,$C29)</f>
        <v>0.27033333333333331</v>
      </c>
      <c r="N29" s="43">
        <f>AVERAGEIFS(ObservedSWC!N$2:N$595,ObservedSWC!$A$2:$A$595,$A29,ObservedSWC!$C$2:$C$595,$C29)</f>
        <v>0.29933333333333328</v>
      </c>
      <c r="O29" s="43">
        <f>AVERAGEIFS(ObservedSWC!O$2:O$595,ObservedSWC!$A$2:$A$595,$A29,ObservedSWC!$C$2:$C$595,$C29)</f>
        <v>0.29233333333333333</v>
      </c>
      <c r="P29" s="43">
        <f>AVERAGEIFS(ObservedSWC!P$2:P$595,ObservedSWC!$A$2:$A$595,$A29,ObservedSWC!$C$2:$C$595,$C29)</f>
        <v>0.28933333333333333</v>
      </c>
      <c r="Q29" s="43">
        <f>AVERAGEIFS(ObservedSWC!Q$2:Q$595,ObservedSWC!$A$2:$A$595,$A29,ObservedSWC!$C$2:$C$595,$C29)</f>
        <v>0.3076666666666667</v>
      </c>
      <c r="R29" s="43">
        <f>AVERAGEIFS(ObservedSWC!R$2:R$595,ObservedSWC!$A$2:$A$595,$A29,ObservedSWC!$C$2:$C$595,$C29)</f>
        <v>0.29899999999999999</v>
      </c>
      <c r="S29" s="43">
        <f>AVERAGEIFS(ObservedSWC!S$2:S$595,ObservedSWC!$A$2:$A$595,$A29,ObservedSWC!$C$2:$C$595,$C29)</f>
        <v>0.30033333333333334</v>
      </c>
      <c r="T29" s="43">
        <f>AVERAGEIFS(ObservedSWC!T$2:T$595,ObservedSWC!$A$2:$A$595,$A29,ObservedSWC!$C$2:$C$595,$C29)</f>
        <v>0.316</v>
      </c>
      <c r="U29" s="43">
        <f>AVERAGEIFS(ObservedSWC!U$2:U$595,ObservedSWC!$A$2:$A$595,$A29,ObservedSWC!$C$2:$C$595,$C29)</f>
        <v>0.29899999999999999</v>
      </c>
      <c r="V29" s="43">
        <f>AVERAGEIFS(ObservedSWC!V$2:V$595,ObservedSWC!$A$2:$A$595,$A29,ObservedSWC!$C$2:$C$595,$C29)</f>
        <v>0.28566666666666668</v>
      </c>
      <c r="W29" s="43">
        <f>AVERAGEIFS(ObservedSWC!W$2:W$595,ObservedSWC!$A$2:$A$595,$A29,ObservedSWC!$C$2:$C$595,$C29)</f>
        <v>0.29533333333333328</v>
      </c>
      <c r="X29" s="43">
        <f>AVERAGEIFS(ObservedSWC!X$2:X$595,ObservedSWC!$A$2:$A$595,$A29,ObservedSWC!$C$2:$C$595,$C29)</f>
        <v>0.30599999999999999</v>
      </c>
      <c r="Y29" s="43">
        <f>AVERAGEIFS(ObservedSWC!Y$2:Y$595,ObservedSWC!$A$2:$A$595,$A29,ObservedSWC!$C$2:$C$595,$C29)</f>
        <v>0.29533333333333328</v>
      </c>
      <c r="Z29" s="43">
        <f>AVERAGEIFS(ObservedSWC!Z$2:Z$595,ObservedSWC!$A$2:$A$595,$A29,ObservedSWC!$C$2:$C$595,$C29)</f>
        <v>0.2583333333333333</v>
      </c>
      <c r="AA29" s="43">
        <f>AVERAGEIFS(ObservedSWC!AA$2:AA$595,ObservedSWC!$A$2:$A$595,$A29,ObservedSWC!$C$2:$C$595,$C29)</f>
        <v>0.17133333333333334</v>
      </c>
      <c r="AB29" s="43">
        <f>AVERAGEIFS(ObservedSWC!AB$2:AB$595,ObservedSWC!$A$2:$A$595,$A29,ObservedSWC!$C$2:$C$595,$C29)</f>
        <v>222.13333333333335</v>
      </c>
      <c r="AC29" s="43">
        <f>AVERAGEIFS(ObservedSWC!AC$2:AC$595,ObservedSWC!$A$2:$A$595,$A29,ObservedSWC!$C$2:$C$595,$C29)</f>
        <v>593.69999999999993</v>
      </c>
    </row>
    <row r="30" spans="1:29" x14ac:dyDescent="0.25">
      <c r="A30" s="1" t="s">
        <v>5</v>
      </c>
      <c r="B30" s="1" t="s">
        <v>129</v>
      </c>
      <c r="C30" s="42">
        <v>36146</v>
      </c>
      <c r="D30" s="3" t="s">
        <v>130</v>
      </c>
      <c r="E30">
        <v>3</v>
      </c>
      <c r="F30" s="43">
        <f>AVERAGEIFS(ObservedSWC!F$2:F$595,ObservedSWC!$A$2:$A$595,$A30,ObservedSWC!$C$2:$C$595,$C30)</f>
        <v>0.19766666666666666</v>
      </c>
      <c r="G30" s="43">
        <f>AVERAGEIFS(ObservedSWC!G$2:G$595,ObservedSWC!$A$2:$A$595,$A30,ObservedSWC!$C$2:$C$595,$C30)</f>
        <v>0.20133333333333336</v>
      </c>
      <c r="H30" s="43">
        <f>AVERAGEIFS(ObservedSWC!H$2:H$595,ObservedSWC!$A$2:$A$595,$A30,ObservedSWC!$C$2:$C$595,$C30)</f>
        <v>0.18233333333333335</v>
      </c>
      <c r="I30" s="43">
        <f>AVERAGEIFS(ObservedSWC!I$2:I$595,ObservedSWC!$A$2:$A$595,$A30,ObservedSWC!$C$2:$C$595,$C30)</f>
        <v>0.15733333333333335</v>
      </c>
      <c r="J30" s="43">
        <f>AVERAGEIFS(ObservedSWC!J$2:J$595,ObservedSWC!$A$2:$A$595,$A30,ObservedSWC!$C$2:$C$595,$C30)</f>
        <v>0.151</v>
      </c>
      <c r="K30" s="43">
        <f>AVERAGEIFS(ObservedSWC!K$2:K$595,ObservedSWC!$A$2:$A$595,$A30,ObservedSWC!$C$2:$C$595,$C30)</f>
        <v>0.17866666666666667</v>
      </c>
      <c r="L30" s="43">
        <f>AVERAGEIFS(ObservedSWC!L$2:L$595,ObservedSWC!$A$2:$A$595,$A30,ObservedSWC!$C$2:$C$595,$C30)</f>
        <v>0.20233333333333334</v>
      </c>
      <c r="M30" s="43">
        <f>AVERAGEIFS(ObservedSWC!M$2:M$595,ObservedSWC!$A$2:$A$595,$A30,ObservedSWC!$C$2:$C$595,$C30)</f>
        <v>0.2193333333333333</v>
      </c>
      <c r="N30" s="43">
        <f>AVERAGEIFS(ObservedSWC!N$2:N$595,ObservedSWC!$A$2:$A$595,$A30,ObservedSWC!$C$2:$C$595,$C30)</f>
        <v>0.26166666666666666</v>
      </c>
      <c r="O30" s="43">
        <f>AVERAGEIFS(ObservedSWC!O$2:O$595,ObservedSWC!$A$2:$A$595,$A30,ObservedSWC!$C$2:$C$595,$C30)</f>
        <v>0.24933333333333332</v>
      </c>
      <c r="P30" s="43">
        <f>AVERAGEIFS(ObservedSWC!P$2:P$595,ObservedSWC!$A$2:$A$595,$A30,ObservedSWC!$C$2:$C$595,$C30)</f>
        <v>0.25666666666666665</v>
      </c>
      <c r="Q30" s="43">
        <f>AVERAGEIFS(ObservedSWC!Q$2:Q$595,ObservedSWC!$A$2:$A$595,$A30,ObservedSWC!$C$2:$C$595,$C30)</f>
        <v>0.29633333333333334</v>
      </c>
      <c r="R30" s="43">
        <f>AVERAGEIFS(ObservedSWC!R$2:R$595,ObservedSWC!$A$2:$A$595,$A30,ObservedSWC!$C$2:$C$595,$C30)</f>
        <v>0.27800000000000002</v>
      </c>
      <c r="S30" s="43">
        <f>AVERAGEIFS(ObservedSWC!S$2:S$595,ObservedSWC!$A$2:$A$595,$A30,ObservedSWC!$C$2:$C$595,$C30)</f>
        <v>0.28266666666666668</v>
      </c>
      <c r="T30" s="43">
        <f>AVERAGEIFS(ObservedSWC!T$2:T$595,ObservedSWC!$A$2:$A$595,$A30,ObservedSWC!$C$2:$C$595,$C30)</f>
        <v>0.30866666666666664</v>
      </c>
      <c r="U30" s="43">
        <f>AVERAGEIFS(ObservedSWC!U$2:U$595,ObservedSWC!$A$2:$A$595,$A30,ObservedSWC!$C$2:$C$595,$C30)</f>
        <v>0.29633333333333334</v>
      </c>
      <c r="V30" s="43">
        <f>AVERAGEIFS(ObservedSWC!V$2:V$595,ObservedSWC!$A$2:$A$595,$A30,ObservedSWC!$C$2:$C$595,$C30)</f>
        <v>0.29433333333333334</v>
      </c>
      <c r="W30" s="43">
        <f>AVERAGEIFS(ObservedSWC!W$2:W$595,ObservedSWC!$A$2:$A$595,$A30,ObservedSWC!$C$2:$C$595,$C30)</f>
        <v>0.29333333333333328</v>
      </c>
      <c r="X30" s="43">
        <f>AVERAGEIFS(ObservedSWC!X$2:X$595,ObservedSWC!$A$2:$A$595,$A30,ObservedSWC!$C$2:$C$595,$C30)</f>
        <v>0.29366666666666669</v>
      </c>
      <c r="Y30" s="43">
        <f>AVERAGEIFS(ObservedSWC!Y$2:Y$595,ObservedSWC!$A$2:$A$595,$A30,ObservedSWC!$C$2:$C$595,$C30)</f>
        <v>0.29333333333333328</v>
      </c>
      <c r="Z30" s="43">
        <f>AVERAGEIFS(ObservedSWC!Z$2:Z$595,ObservedSWC!$A$2:$A$595,$A30,ObservedSWC!$C$2:$C$595,$C30)</f>
        <v>0.24866666666666667</v>
      </c>
      <c r="AA30" s="43">
        <f>AVERAGEIFS(ObservedSWC!AA$2:AA$595,ObservedSWC!$A$2:$A$595,$A30,ObservedSWC!$C$2:$C$595,$C30)</f>
        <v>0.16500000000000001</v>
      </c>
      <c r="AB30" s="43">
        <f>AVERAGEIFS(ObservedSWC!AB$2:AB$595,ObservedSWC!$A$2:$A$595,$A30,ObservedSWC!$C$2:$C$595,$C30)</f>
        <v>194.93333333333337</v>
      </c>
      <c r="AC30" s="43">
        <f>AVERAGEIFS(ObservedSWC!AC$2:AC$595,ObservedSWC!$A$2:$A$595,$A30,ObservedSWC!$C$2:$C$595,$C30)</f>
        <v>550.56666666666661</v>
      </c>
    </row>
    <row r="31" spans="1:29" x14ac:dyDescent="0.25">
      <c r="A31" s="1" t="s">
        <v>5</v>
      </c>
      <c r="B31" s="1" t="s">
        <v>129</v>
      </c>
      <c r="C31" s="42">
        <v>36176</v>
      </c>
      <c r="D31" s="3" t="s">
        <v>130</v>
      </c>
      <c r="E31">
        <v>4</v>
      </c>
      <c r="F31" s="43">
        <f>AVERAGEIFS(ObservedSWC!F$2:F$595,ObservedSWC!$A$2:$A$595,$A31,ObservedSWC!$C$2:$C$595,$C31)</f>
        <v>0.21199999999999997</v>
      </c>
      <c r="G31" s="43">
        <f>AVERAGEIFS(ObservedSWC!G$2:G$595,ObservedSWC!$A$2:$A$595,$A31,ObservedSWC!$C$2:$C$595,$C31)</f>
        <v>0.18533333333333335</v>
      </c>
      <c r="H31" s="43">
        <f>AVERAGEIFS(ObservedSWC!H$2:H$595,ObservedSWC!$A$2:$A$595,$A31,ObservedSWC!$C$2:$C$595,$C31)</f>
        <v>0.16633333333333333</v>
      </c>
      <c r="I31" s="43">
        <f>AVERAGEIFS(ObservedSWC!I$2:I$595,ObservedSWC!$A$2:$A$595,$A31,ObservedSWC!$C$2:$C$595,$C31)</f>
        <v>0.13</v>
      </c>
      <c r="J31" s="43">
        <f>AVERAGEIFS(ObservedSWC!J$2:J$595,ObservedSWC!$A$2:$A$595,$A31,ObservedSWC!$C$2:$C$595,$C31)</f>
        <v>0.128</v>
      </c>
      <c r="K31" s="43">
        <f>AVERAGEIFS(ObservedSWC!K$2:K$595,ObservedSWC!$A$2:$A$595,$A31,ObservedSWC!$C$2:$C$595,$C31)</f>
        <v>0.13400000000000001</v>
      </c>
      <c r="L31" s="43">
        <f>AVERAGEIFS(ObservedSWC!L$2:L$595,ObservedSWC!$A$2:$A$595,$A31,ObservedSWC!$C$2:$C$595,$C31)</f>
        <v>0.14466666666666664</v>
      </c>
      <c r="M31" s="43">
        <f>AVERAGEIFS(ObservedSWC!M$2:M$595,ObservedSWC!$A$2:$A$595,$A31,ObservedSWC!$C$2:$C$595,$C31)</f>
        <v>0.16333333333333333</v>
      </c>
      <c r="N31" s="43">
        <f>AVERAGEIFS(ObservedSWC!N$2:N$595,ObservedSWC!$A$2:$A$595,$A31,ObservedSWC!$C$2:$C$595,$C31)</f>
        <v>0.18299999999999997</v>
      </c>
      <c r="O31" s="43">
        <f>AVERAGEIFS(ObservedSWC!O$2:O$595,ObservedSWC!$A$2:$A$595,$A31,ObservedSWC!$C$2:$C$595,$C31)</f>
        <v>0.17366666666666666</v>
      </c>
      <c r="P31" s="43">
        <f>AVERAGEIFS(ObservedSWC!P$2:P$595,ObservedSWC!$A$2:$A$595,$A31,ObservedSWC!$C$2:$C$595,$C31)</f>
        <v>0.19666666666666668</v>
      </c>
      <c r="Q31" s="43">
        <f>AVERAGEIFS(ObservedSWC!Q$2:Q$595,ObservedSWC!$A$2:$A$595,$A31,ObservedSWC!$C$2:$C$595,$C31)</f>
        <v>0.25800000000000001</v>
      </c>
      <c r="R31" s="43">
        <f>AVERAGEIFS(ObservedSWC!R$2:R$595,ObservedSWC!$A$2:$A$595,$A31,ObservedSWC!$C$2:$C$595,$C31)</f>
        <v>0.24533333333333332</v>
      </c>
      <c r="S31" s="43">
        <f>AVERAGEIFS(ObservedSWC!S$2:S$595,ObservedSWC!$A$2:$A$595,$A31,ObservedSWC!$C$2:$C$595,$C31)</f>
        <v>0.24933333333333332</v>
      </c>
      <c r="T31" s="43">
        <f>AVERAGEIFS(ObservedSWC!T$2:T$595,ObservedSWC!$A$2:$A$595,$A31,ObservedSWC!$C$2:$C$595,$C31)</f>
        <v>0.29833333333333334</v>
      </c>
      <c r="U31" s="43">
        <f>AVERAGEIFS(ObservedSWC!U$2:U$595,ObservedSWC!$A$2:$A$595,$A31,ObservedSWC!$C$2:$C$595,$C31)</f>
        <v>0.28966666666666668</v>
      </c>
      <c r="V31" s="43">
        <f>AVERAGEIFS(ObservedSWC!V$2:V$595,ObservedSWC!$A$2:$A$595,$A31,ObservedSWC!$C$2:$C$595,$C31)</f>
        <v>0.27633333333333332</v>
      </c>
      <c r="W31" s="43">
        <f>AVERAGEIFS(ObservedSWC!W$2:W$595,ObservedSWC!$A$2:$A$595,$A31,ObservedSWC!$C$2:$C$595,$C31)</f>
        <v>0.28933333333333333</v>
      </c>
      <c r="X31" s="43">
        <f>AVERAGEIFS(ObservedSWC!X$2:X$595,ObservedSWC!$A$2:$A$595,$A31,ObservedSWC!$C$2:$C$595,$C31)</f>
        <v>0.28433333333333333</v>
      </c>
      <c r="Y31" s="43">
        <f>AVERAGEIFS(ObservedSWC!Y$2:Y$595,ObservedSWC!$A$2:$A$595,$A31,ObservedSWC!$C$2:$C$595,$C31)</f>
        <v>0.28833333333333333</v>
      </c>
      <c r="Z31" s="43">
        <f>AVERAGEIFS(ObservedSWC!Z$2:Z$595,ObservedSWC!$A$2:$A$595,$A31,ObservedSWC!$C$2:$C$595,$C31)</f>
        <v>0.23700000000000002</v>
      </c>
      <c r="AA31" s="43">
        <f>AVERAGEIFS(ObservedSWC!AA$2:AA$595,ObservedSWC!$A$2:$A$595,$A31,ObservedSWC!$C$2:$C$595,$C31)</f>
        <v>0.15433333333333335</v>
      </c>
      <c r="AB31" s="43">
        <f>AVERAGEIFS(ObservedSWC!AB$2:AB$595,ObservedSWC!$A$2:$A$595,$A31,ObservedSWC!$C$2:$C$595,$C31)</f>
        <v>165.86666666666667</v>
      </c>
      <c r="AC31" s="43">
        <f>AVERAGEIFS(ObservedSWC!AC$2:AC$595,ObservedSWC!$A$2:$A$595,$A31,ObservedSWC!$C$2:$C$595,$C31)</f>
        <v>489.93333333333339</v>
      </c>
    </row>
    <row r="32" spans="1:29" x14ac:dyDescent="0.25">
      <c r="A32" s="1" t="s">
        <v>5</v>
      </c>
      <c r="B32" s="1" t="s">
        <v>129</v>
      </c>
      <c r="C32" s="42">
        <v>36189</v>
      </c>
      <c r="D32" s="3" t="s">
        <v>130</v>
      </c>
      <c r="E32">
        <v>5</v>
      </c>
      <c r="F32" s="43">
        <f>AVERAGEIFS(ObservedSWC!F$2:F$595,ObservedSWC!$A$2:$A$595,$A32,ObservedSWC!$C$2:$C$595,$C32)</f>
        <v>0.18800000000000003</v>
      </c>
      <c r="G32" s="43">
        <f>AVERAGEIFS(ObservedSWC!G$2:G$595,ObservedSWC!$A$2:$A$595,$A32,ObservedSWC!$C$2:$C$595,$C32)</f>
        <v>0.17633333333333334</v>
      </c>
      <c r="H32" s="43">
        <f>AVERAGEIFS(ObservedSWC!H$2:H$595,ObservedSWC!$A$2:$A$595,$A32,ObservedSWC!$C$2:$C$595,$C32)</f>
        <v>0.17033333333333334</v>
      </c>
      <c r="I32" s="43">
        <f>AVERAGEIFS(ObservedSWC!I$2:I$595,ObservedSWC!$A$2:$A$595,$A32,ObservedSWC!$C$2:$C$595,$C32)</f>
        <v>0.13266666666666665</v>
      </c>
      <c r="J32" s="43">
        <f>AVERAGEIFS(ObservedSWC!J$2:J$595,ObservedSWC!$A$2:$A$595,$A32,ObservedSWC!$C$2:$C$595,$C32)</f>
        <v>0.12533333333333332</v>
      </c>
      <c r="K32" s="43">
        <f>AVERAGEIFS(ObservedSWC!K$2:K$595,ObservedSWC!$A$2:$A$595,$A32,ObservedSWC!$C$2:$C$595,$C32)</f>
        <v>0.14133333333333334</v>
      </c>
      <c r="L32" s="43">
        <f>AVERAGEIFS(ObservedSWC!L$2:L$595,ObservedSWC!$A$2:$A$595,$A32,ObservedSWC!$C$2:$C$595,$C32)</f>
        <v>0.14300000000000002</v>
      </c>
      <c r="M32" s="43">
        <f>AVERAGEIFS(ObservedSWC!M$2:M$595,ObservedSWC!$A$2:$A$595,$A32,ObservedSWC!$C$2:$C$595,$C32)</f>
        <v>0.1506666666666667</v>
      </c>
      <c r="N32" s="43">
        <f>AVERAGEIFS(ObservedSWC!N$2:N$595,ObservedSWC!$A$2:$A$595,$A32,ObservedSWC!$C$2:$C$595,$C32)</f>
        <v>0.16866666666666666</v>
      </c>
      <c r="O32" s="43">
        <f>AVERAGEIFS(ObservedSWC!O$2:O$595,ObservedSWC!$A$2:$A$595,$A32,ObservedSWC!$C$2:$C$595,$C32)</f>
        <v>0.16233333333333336</v>
      </c>
      <c r="P32" s="43">
        <f>AVERAGEIFS(ObservedSWC!P$2:P$595,ObservedSWC!$A$2:$A$595,$A32,ObservedSWC!$C$2:$C$595,$C32)</f>
        <v>0.19133333333333336</v>
      </c>
      <c r="Q32" s="43">
        <f>AVERAGEIFS(ObservedSWC!Q$2:Q$595,ObservedSWC!$A$2:$A$595,$A32,ObservedSWC!$C$2:$C$595,$C32)</f>
        <v>0.24266666666666667</v>
      </c>
      <c r="R32" s="43">
        <f>AVERAGEIFS(ObservedSWC!R$2:R$595,ObservedSWC!$A$2:$A$595,$A32,ObservedSWC!$C$2:$C$595,$C32)</f>
        <v>0.23533333333333331</v>
      </c>
      <c r="S32" s="43">
        <f>AVERAGEIFS(ObservedSWC!S$2:S$595,ObservedSWC!$A$2:$A$595,$A32,ObservedSWC!$C$2:$C$595,$C32)</f>
        <v>0.24033333333333337</v>
      </c>
      <c r="T32" s="43">
        <f>AVERAGEIFS(ObservedSWC!T$2:T$595,ObservedSWC!$A$2:$A$595,$A32,ObservedSWC!$C$2:$C$595,$C32)</f>
        <v>0.28833333333333333</v>
      </c>
      <c r="U32" s="43">
        <f>AVERAGEIFS(ObservedSWC!U$2:U$595,ObservedSWC!$A$2:$A$595,$A32,ObservedSWC!$C$2:$C$595,$C32)</f>
        <v>0.28833333333333333</v>
      </c>
      <c r="V32" s="43">
        <f>AVERAGEIFS(ObservedSWC!V$2:V$595,ObservedSWC!$A$2:$A$595,$A32,ObservedSWC!$C$2:$C$595,$C32)</f>
        <v>0.28166666666666668</v>
      </c>
      <c r="W32" s="43">
        <f>AVERAGEIFS(ObservedSWC!W$2:W$595,ObservedSWC!$A$2:$A$595,$A32,ObservedSWC!$C$2:$C$595,$C32)</f>
        <v>0.29233333333333333</v>
      </c>
      <c r="X32" s="43">
        <f>AVERAGEIFS(ObservedSWC!X$2:X$595,ObservedSWC!$A$2:$A$595,$A32,ObservedSWC!$C$2:$C$595,$C32)</f>
        <v>0.28833333333333333</v>
      </c>
      <c r="Y32" s="43">
        <f>AVERAGEIFS(ObservedSWC!Y$2:Y$595,ObservedSWC!$A$2:$A$595,$A32,ObservedSWC!$C$2:$C$595,$C32)</f>
        <v>0.28633333333333333</v>
      </c>
      <c r="Z32" s="43">
        <f>AVERAGEIFS(ObservedSWC!Z$2:Z$595,ObservedSWC!$A$2:$A$595,$A32,ObservedSWC!$C$2:$C$595,$C32)</f>
        <v>0.24333333333333332</v>
      </c>
      <c r="AA32" s="43">
        <f>AVERAGEIFS(ObservedSWC!AA$2:AA$595,ObservedSWC!$A$2:$A$595,$A32,ObservedSWC!$C$2:$C$595,$C32)</f>
        <v>0.155</v>
      </c>
      <c r="AB32" s="43">
        <f>AVERAGEIFS(ObservedSWC!AB$2:AB$595,ObservedSWC!$A$2:$A$595,$A32,ObservedSWC!$C$2:$C$595,$C32)</f>
        <v>158.43333333333337</v>
      </c>
      <c r="AC32" s="43">
        <f>AVERAGEIFS(ObservedSWC!AC$2:AC$595,ObservedSWC!$A$2:$A$595,$A32,ObservedSWC!$C$2:$C$595,$C32)</f>
        <v>478</v>
      </c>
    </row>
    <row r="33" spans="1:29" x14ac:dyDescent="0.25">
      <c r="A33" s="1" t="s">
        <v>5</v>
      </c>
      <c r="B33" s="1" t="s">
        <v>129</v>
      </c>
      <c r="C33" s="42">
        <v>36213</v>
      </c>
      <c r="D33" s="3" t="s">
        <v>130</v>
      </c>
      <c r="E33">
        <v>5</v>
      </c>
      <c r="F33" s="43">
        <f>AVERAGEIFS(ObservedSWC!F$2:F$595,ObservedSWC!$A$2:$A$595,$A33,ObservedSWC!$C$2:$C$595,$C33)</f>
        <v>0.16699999999999995</v>
      </c>
      <c r="G33" s="43">
        <f>AVERAGEIFS(ObservedSWC!G$2:G$595,ObservedSWC!$A$2:$A$595,$A33,ObservedSWC!$C$2:$C$595,$C33)</f>
        <v>0.16933333333333334</v>
      </c>
      <c r="H33" s="43">
        <f>AVERAGEIFS(ObservedSWC!H$2:H$595,ObservedSWC!$A$2:$A$595,$A33,ObservedSWC!$C$2:$C$595,$C33)</f>
        <v>0.15533333333333332</v>
      </c>
      <c r="I33" s="43">
        <f>AVERAGEIFS(ObservedSWC!I$2:I$595,ObservedSWC!$A$2:$A$595,$A33,ObservedSWC!$C$2:$C$595,$C33)</f>
        <v>0.12333333333333334</v>
      </c>
      <c r="J33" s="43">
        <f>AVERAGEIFS(ObservedSWC!J$2:J$595,ObservedSWC!$A$2:$A$595,$A33,ObservedSWC!$C$2:$C$595,$C33)</f>
        <v>0.11499999999999999</v>
      </c>
      <c r="K33" s="43">
        <f>AVERAGEIFS(ObservedSWC!K$2:K$595,ObservedSWC!$A$2:$A$595,$A33,ObservedSWC!$C$2:$C$595,$C33)</f>
        <v>0.12166666666666666</v>
      </c>
      <c r="L33" s="43">
        <f>AVERAGEIFS(ObservedSWC!L$2:L$595,ObservedSWC!$A$2:$A$595,$A33,ObservedSWC!$C$2:$C$595,$C33)</f>
        <v>0.11866666666666666</v>
      </c>
      <c r="M33" s="43">
        <f>AVERAGEIFS(ObservedSWC!M$2:M$595,ObservedSWC!$A$2:$A$595,$A33,ObservedSWC!$C$2:$C$595,$C33)</f>
        <v>0.13</v>
      </c>
      <c r="N33" s="43">
        <f>AVERAGEIFS(ObservedSWC!N$2:N$595,ObservedSWC!$A$2:$A$595,$A33,ObservedSWC!$C$2:$C$595,$C33)</f>
        <v>0.13733333333333334</v>
      </c>
      <c r="O33" s="43">
        <f>AVERAGEIFS(ObservedSWC!O$2:O$595,ObservedSWC!$A$2:$A$595,$A33,ObservedSWC!$C$2:$C$595,$C33)</f>
        <v>0.13400000000000001</v>
      </c>
      <c r="P33" s="43">
        <f>AVERAGEIFS(ObservedSWC!P$2:P$595,ObservedSWC!$A$2:$A$595,$A33,ObservedSWC!$C$2:$C$595,$C33)</f>
        <v>0.151</v>
      </c>
      <c r="Q33" s="43">
        <f>AVERAGEIFS(ObservedSWC!Q$2:Q$595,ObservedSWC!$A$2:$A$595,$A33,ObservedSWC!$C$2:$C$595,$C33)</f>
        <v>0.19333333333333333</v>
      </c>
      <c r="R33" s="43">
        <f>AVERAGEIFS(ObservedSWC!R$2:R$595,ObservedSWC!$A$2:$A$595,$A33,ObservedSWC!$C$2:$C$595,$C33)</f>
        <v>0.19733333333333336</v>
      </c>
      <c r="S33" s="43">
        <f>AVERAGEIFS(ObservedSWC!S$2:S$595,ObservedSWC!$A$2:$A$595,$A33,ObservedSWC!$C$2:$C$595,$C33)</f>
        <v>0.20833333333333334</v>
      </c>
      <c r="T33" s="43">
        <f>AVERAGEIFS(ObservedSWC!T$2:T$595,ObservedSWC!$A$2:$A$595,$A33,ObservedSWC!$C$2:$C$595,$C33)</f>
        <v>0.26333333333333336</v>
      </c>
      <c r="U33" s="43">
        <f>AVERAGEIFS(ObservedSWC!U$2:U$595,ObservedSWC!$A$2:$A$595,$A33,ObservedSWC!$C$2:$C$595,$C33)</f>
        <v>0.27300000000000002</v>
      </c>
      <c r="V33" s="43">
        <f>AVERAGEIFS(ObservedSWC!V$2:V$595,ObservedSWC!$A$2:$A$595,$A33,ObservedSWC!$C$2:$C$595,$C33)</f>
        <v>0.27400000000000002</v>
      </c>
      <c r="W33" s="43">
        <f>AVERAGEIFS(ObservedSWC!W$2:W$595,ObservedSWC!$A$2:$A$595,$A33,ObservedSWC!$C$2:$C$595,$C33)</f>
        <v>0.27800000000000002</v>
      </c>
      <c r="X33" s="43">
        <f>AVERAGEIFS(ObservedSWC!X$2:X$595,ObservedSWC!$A$2:$A$595,$A33,ObservedSWC!$C$2:$C$595,$C33)</f>
        <v>0.26866666666666666</v>
      </c>
      <c r="Y33" s="43">
        <f>AVERAGEIFS(ObservedSWC!Y$2:Y$595,ObservedSWC!$A$2:$A$595,$A33,ObservedSWC!$C$2:$C$595,$C33)</f>
        <v>0.26266666666666666</v>
      </c>
      <c r="Z33" s="43">
        <f>AVERAGEIFS(ObservedSWC!Z$2:Z$595,ObservedSWC!$A$2:$A$595,$A33,ObservedSWC!$C$2:$C$595,$C33)</f>
        <v>0.21299999999999999</v>
      </c>
      <c r="AA33" s="43">
        <f>AVERAGEIFS(ObservedSWC!AA$2:AA$595,ObservedSWC!$A$2:$A$595,$A33,ObservedSWC!$C$2:$C$595,$C33)</f>
        <v>0.13266666666666668</v>
      </c>
      <c r="AB33" s="43">
        <f>AVERAGEIFS(ObservedSWC!AB$2:AB$595,ObservedSWC!$A$2:$A$595,$A33,ObservedSWC!$C$2:$C$595,$C33)</f>
        <v>140.46666666666667</v>
      </c>
      <c r="AC33" s="43">
        <f>AVERAGEIFS(ObservedSWC!AC$2:AC$595,ObservedSWC!$A$2:$A$595,$A33,ObservedSWC!$C$2:$C$595,$C33)</f>
        <v>425.40000000000003</v>
      </c>
    </row>
    <row r="34" spans="1:29" x14ac:dyDescent="0.25">
      <c r="A34" s="1" t="s">
        <v>5</v>
      </c>
      <c r="B34" s="1" t="s">
        <v>129</v>
      </c>
      <c r="C34" s="42">
        <v>36236</v>
      </c>
      <c r="D34" s="3" t="s">
        <v>130</v>
      </c>
      <c r="E34">
        <v>6</v>
      </c>
      <c r="F34" s="43">
        <f>AVERAGEIFS(ObservedSWC!F$2:F$595,ObservedSWC!$A$2:$A$595,$A34,ObservedSWC!$C$2:$C$595,$C34)</f>
        <v>0.3096666666666667</v>
      </c>
      <c r="G34" s="43">
        <f>AVERAGEIFS(ObservedSWC!G$2:G$595,ObservedSWC!$A$2:$A$595,$A34,ObservedSWC!$C$2:$C$595,$C34)</f>
        <v>0.27566666666666667</v>
      </c>
      <c r="H34" s="43">
        <f>AVERAGEIFS(ObservedSWC!H$2:H$595,ObservedSWC!$A$2:$A$595,$A34,ObservedSWC!$C$2:$C$595,$C34)</f>
        <v>0.2126666666666667</v>
      </c>
      <c r="I34" s="43">
        <f>AVERAGEIFS(ObservedSWC!I$2:I$595,ObservedSWC!$A$2:$A$595,$A34,ObservedSWC!$C$2:$C$595,$C34)</f>
        <v>0.152</v>
      </c>
      <c r="J34" s="43">
        <f>AVERAGEIFS(ObservedSWC!J$2:J$595,ObservedSWC!$A$2:$A$595,$A34,ObservedSWC!$C$2:$C$595,$C34)</f>
        <v>0.12666666666666668</v>
      </c>
      <c r="K34" s="43">
        <f>AVERAGEIFS(ObservedSWC!K$2:K$595,ObservedSWC!$A$2:$A$595,$A34,ObservedSWC!$C$2:$C$595,$C34)</f>
        <v>0.13133333333333333</v>
      </c>
      <c r="L34" s="43">
        <f>AVERAGEIFS(ObservedSWC!L$2:L$595,ObservedSWC!$A$2:$A$595,$A34,ObservedSWC!$C$2:$C$595,$C34)</f>
        <v>0.123</v>
      </c>
      <c r="M34" s="43">
        <f>AVERAGEIFS(ObservedSWC!M$2:M$595,ObservedSWC!$A$2:$A$595,$A34,ObservedSWC!$C$2:$C$595,$C34)</f>
        <v>0.13200000000000001</v>
      </c>
      <c r="N34" s="43">
        <f>AVERAGEIFS(ObservedSWC!N$2:N$595,ObservedSWC!$A$2:$A$595,$A34,ObservedSWC!$C$2:$C$595,$C34)</f>
        <v>0.14066666666666669</v>
      </c>
      <c r="O34" s="43">
        <f>AVERAGEIFS(ObservedSWC!O$2:O$595,ObservedSWC!$A$2:$A$595,$A34,ObservedSWC!$C$2:$C$595,$C34)</f>
        <v>0.13666666666666669</v>
      </c>
      <c r="P34" s="43">
        <f>AVERAGEIFS(ObservedSWC!P$2:P$595,ObservedSWC!$A$2:$A$595,$A34,ObservedSWC!$C$2:$C$595,$C34)</f>
        <v>0.15366666666666665</v>
      </c>
      <c r="Q34" s="43">
        <f>AVERAGEIFS(ObservedSWC!Q$2:Q$595,ObservedSWC!$A$2:$A$595,$A34,ObservedSWC!$C$2:$C$595,$C34)</f>
        <v>0.18999999999999997</v>
      </c>
      <c r="R34" s="43">
        <f>AVERAGEIFS(ObservedSWC!R$2:R$595,ObservedSWC!$A$2:$A$595,$A34,ObservedSWC!$C$2:$C$595,$C34)</f>
        <v>0.19466666666666668</v>
      </c>
      <c r="S34" s="43">
        <f>AVERAGEIFS(ObservedSWC!S$2:S$595,ObservedSWC!$A$2:$A$595,$A34,ObservedSWC!$C$2:$C$595,$C34)</f>
        <v>0.21233333333333335</v>
      </c>
      <c r="T34" s="43">
        <f>AVERAGEIFS(ObservedSWC!T$2:T$595,ObservedSWC!$A$2:$A$595,$A34,ObservedSWC!$C$2:$C$595,$C34)</f>
        <v>0.26200000000000001</v>
      </c>
      <c r="U34" s="43">
        <f>AVERAGEIFS(ObservedSWC!U$2:U$595,ObservedSWC!$A$2:$A$595,$A34,ObservedSWC!$C$2:$C$595,$C34)</f>
        <v>0.27666666666666667</v>
      </c>
      <c r="V34" s="43">
        <f>AVERAGEIFS(ObservedSWC!V$2:V$595,ObservedSWC!$A$2:$A$595,$A34,ObservedSWC!$C$2:$C$595,$C34)</f>
        <v>0.27100000000000002</v>
      </c>
      <c r="W34" s="43">
        <f>AVERAGEIFS(ObservedSWC!W$2:W$595,ObservedSWC!$A$2:$A$595,$A34,ObservedSWC!$C$2:$C$595,$C34)</f>
        <v>0.27366666666666667</v>
      </c>
      <c r="X34" s="43">
        <f>AVERAGEIFS(ObservedSWC!X$2:X$595,ObservedSWC!$A$2:$A$595,$A34,ObservedSWC!$C$2:$C$595,$C34)</f>
        <v>0.27166666666666667</v>
      </c>
      <c r="Y34" s="43">
        <f>AVERAGEIFS(ObservedSWC!Y$2:Y$595,ObservedSWC!$A$2:$A$595,$A34,ObservedSWC!$C$2:$C$595,$C34)</f>
        <v>0.25933333333333336</v>
      </c>
      <c r="Z34" s="43">
        <f>AVERAGEIFS(ObservedSWC!Z$2:Z$595,ObservedSWC!$A$2:$A$595,$A34,ObservedSWC!$C$2:$C$595,$C34)</f>
        <v>0.21133333333333335</v>
      </c>
      <c r="AA34" s="43">
        <f>AVERAGEIFS(ObservedSWC!AA$2:AA$595,ObservedSWC!$A$2:$A$595,$A34,ObservedSWC!$C$2:$C$595,$C34)</f>
        <v>0.12933333333333333</v>
      </c>
      <c r="AB34" s="43">
        <f>AVERAGEIFS(ObservedSWC!AB$2:AB$595,ObservedSWC!$A$2:$A$595,$A34,ObservedSWC!$C$2:$C$595,$C34)</f>
        <v>191.33333333333334</v>
      </c>
      <c r="AC34" s="43">
        <f>AVERAGEIFS(ObservedSWC!AC$2:AC$595,ObservedSWC!$A$2:$A$595,$A34,ObservedSWC!$C$2:$C$595,$C34)</f>
        <v>475.56666666666678</v>
      </c>
    </row>
    <row r="35" spans="1:29" x14ac:dyDescent="0.25">
      <c r="A35" s="1" t="s">
        <v>5</v>
      </c>
      <c r="B35" s="1" t="s">
        <v>129</v>
      </c>
      <c r="C35" s="42">
        <v>36251</v>
      </c>
      <c r="D35" s="3" t="s">
        <v>130</v>
      </c>
      <c r="E35">
        <v>6</v>
      </c>
      <c r="F35" s="43">
        <f>AVERAGEIFS(ObservedSWC!F$2:F$595,ObservedSWC!$A$2:$A$595,$A35,ObservedSWC!$C$2:$C$595,$C35)</f>
        <v>0.248</v>
      </c>
      <c r="G35" s="43">
        <f>AVERAGEIFS(ObservedSWC!G$2:G$595,ObservedSWC!$A$2:$A$595,$A35,ObservedSWC!$C$2:$C$595,$C35)</f>
        <v>0.22799999999999998</v>
      </c>
      <c r="H35" s="43">
        <f>AVERAGEIFS(ObservedSWC!H$2:H$595,ObservedSWC!$A$2:$A$595,$A35,ObservedSWC!$C$2:$C$595,$C35)</f>
        <v>0.19699999999999998</v>
      </c>
      <c r="I35" s="43">
        <f>AVERAGEIFS(ObservedSWC!I$2:I$595,ObservedSWC!$A$2:$A$595,$A35,ObservedSWC!$C$2:$C$595,$C35)</f>
        <v>0.14633333333333334</v>
      </c>
      <c r="J35" s="43">
        <f>AVERAGEIFS(ObservedSWC!J$2:J$595,ObservedSWC!$A$2:$A$595,$A35,ObservedSWC!$C$2:$C$595,$C35)</f>
        <v>0.12533333333333332</v>
      </c>
      <c r="K35" s="43">
        <f>AVERAGEIFS(ObservedSWC!K$2:K$595,ObservedSWC!$A$2:$A$595,$A35,ObservedSWC!$C$2:$C$595,$C35)</f>
        <v>0.128</v>
      </c>
      <c r="L35" s="43">
        <f>AVERAGEIFS(ObservedSWC!L$2:L$595,ObservedSWC!$A$2:$A$595,$A35,ObservedSWC!$C$2:$C$595,$C35)</f>
        <v>0.123</v>
      </c>
      <c r="M35" s="43">
        <f>AVERAGEIFS(ObservedSWC!M$2:M$595,ObservedSWC!$A$2:$A$595,$A35,ObservedSWC!$C$2:$C$595,$C35)</f>
        <v>0.13433333333333333</v>
      </c>
      <c r="N35" s="43">
        <f>AVERAGEIFS(ObservedSWC!N$2:N$595,ObservedSWC!$A$2:$A$595,$A35,ObservedSWC!$C$2:$C$595,$C35)</f>
        <v>0.14433333333333334</v>
      </c>
      <c r="O35" s="43">
        <f>AVERAGEIFS(ObservedSWC!O$2:O$595,ObservedSWC!$A$2:$A$595,$A35,ObservedSWC!$C$2:$C$595,$C35)</f>
        <v>0.13266666666666668</v>
      </c>
      <c r="P35" s="43">
        <f>AVERAGEIFS(ObservedSWC!P$2:P$595,ObservedSWC!$A$2:$A$595,$A35,ObservedSWC!$C$2:$C$595,$C35)</f>
        <v>0.151</v>
      </c>
      <c r="Q35" s="43">
        <f>AVERAGEIFS(ObservedSWC!Q$2:Q$595,ObservedSWC!$A$2:$A$595,$A35,ObservedSWC!$C$2:$C$595,$C35)</f>
        <v>0.19066666666666665</v>
      </c>
      <c r="R35" s="43">
        <f>AVERAGEIFS(ObservedSWC!R$2:R$595,ObservedSWC!$A$2:$A$595,$A35,ObservedSWC!$C$2:$C$595,$C35)</f>
        <v>0.19200000000000003</v>
      </c>
      <c r="S35" s="43">
        <f>AVERAGEIFS(ObservedSWC!S$2:S$595,ObservedSWC!$A$2:$A$595,$A35,ObservedSWC!$C$2:$C$595,$C35)</f>
        <v>0.19933333333333336</v>
      </c>
      <c r="T35" s="43">
        <f>AVERAGEIFS(ObservedSWC!T$2:T$595,ObservedSWC!$A$2:$A$595,$A35,ObservedSWC!$C$2:$C$595,$C35)</f>
        <v>0.25733333333333336</v>
      </c>
      <c r="U35" s="43">
        <f>AVERAGEIFS(ObservedSWC!U$2:U$595,ObservedSWC!$A$2:$A$595,$A35,ObservedSWC!$C$2:$C$595,$C35)</f>
        <v>0.27733333333333338</v>
      </c>
      <c r="V35" s="43">
        <f>AVERAGEIFS(ObservedSWC!V$2:V$595,ObservedSWC!$A$2:$A$595,$A35,ObservedSWC!$C$2:$C$595,$C35)</f>
        <v>0.26766666666666666</v>
      </c>
      <c r="W35" s="43">
        <f>AVERAGEIFS(ObservedSWC!W$2:W$595,ObservedSWC!$A$2:$A$595,$A35,ObservedSWC!$C$2:$C$595,$C35)</f>
        <v>0.27133333333333337</v>
      </c>
      <c r="X35" s="43">
        <f>AVERAGEIFS(ObservedSWC!X$2:X$595,ObservedSWC!$A$2:$A$595,$A35,ObservedSWC!$C$2:$C$595,$C35)</f>
        <v>0.26833333333333337</v>
      </c>
      <c r="Y35" s="43">
        <f>AVERAGEIFS(ObservedSWC!Y$2:Y$595,ObservedSWC!$A$2:$A$595,$A35,ObservedSWC!$C$2:$C$595,$C35)</f>
        <v>0.25099999999999995</v>
      </c>
      <c r="Z35" s="43">
        <f>AVERAGEIFS(ObservedSWC!Z$2:Z$595,ObservedSWC!$A$2:$A$595,$A35,ObservedSWC!$C$2:$C$595,$C35)</f>
        <v>0.20299999999999999</v>
      </c>
      <c r="AA35" s="43">
        <f>AVERAGEIFS(ObservedSWC!AA$2:AA$595,ObservedSWC!$A$2:$A$595,$A35,ObservedSWC!$C$2:$C$595,$C35)</f>
        <v>0.12833333333333333</v>
      </c>
      <c r="AB35" s="43">
        <f>AVERAGEIFS(ObservedSWC!AB$2:AB$595,ObservedSWC!$A$2:$A$595,$A35,ObservedSWC!$C$2:$C$595,$C35)</f>
        <v>172.23333333333335</v>
      </c>
      <c r="AC35" s="43">
        <f>AVERAGEIFS(ObservedSWC!AC$2:AC$595,ObservedSWC!$A$2:$A$595,$A35,ObservedSWC!$C$2:$C$595,$C35)</f>
        <v>451.23333333333329</v>
      </c>
    </row>
    <row r="36" spans="1:29" x14ac:dyDescent="0.25">
      <c r="A36" s="1" t="s">
        <v>5</v>
      </c>
      <c r="B36" s="1" t="s">
        <v>129</v>
      </c>
      <c r="C36" s="42">
        <v>36269</v>
      </c>
      <c r="D36" s="3" t="s">
        <v>130</v>
      </c>
      <c r="E36">
        <v>6</v>
      </c>
      <c r="F36" s="43">
        <f>AVERAGEIFS(ObservedSWC!F$2:F$595,ObservedSWC!$A$2:$A$595,$A36,ObservedSWC!$C$2:$C$595,$C36)</f>
        <v>0.23966666666666669</v>
      </c>
      <c r="G36" s="43">
        <f>AVERAGEIFS(ObservedSWC!G$2:G$595,ObservedSWC!$A$2:$A$595,$A36,ObservedSWC!$C$2:$C$595,$C36)</f>
        <v>0.20433333333333334</v>
      </c>
      <c r="H36" s="43">
        <f>AVERAGEIFS(ObservedSWC!H$2:H$595,ObservedSWC!$A$2:$A$595,$A36,ObservedSWC!$C$2:$C$595,$C36)</f>
        <v>0.17333333333333334</v>
      </c>
      <c r="I36" s="43">
        <f>AVERAGEIFS(ObservedSWC!I$2:I$595,ObservedSWC!$A$2:$A$595,$A36,ObservedSWC!$C$2:$C$595,$C36)</f>
        <v>0.13666666666666669</v>
      </c>
      <c r="J36" s="43">
        <f>AVERAGEIFS(ObservedSWC!J$2:J$595,ObservedSWC!$A$2:$A$595,$A36,ObservedSWC!$C$2:$C$595,$C36)</f>
        <v>0.12</v>
      </c>
      <c r="K36" s="43">
        <f>AVERAGEIFS(ObservedSWC!K$2:K$595,ObservedSWC!$A$2:$A$595,$A36,ObservedSWC!$C$2:$C$595,$C36)</f>
        <v>0.12633333333333333</v>
      </c>
      <c r="L36" s="43">
        <f>AVERAGEIFS(ObservedSWC!L$2:L$595,ObservedSWC!$A$2:$A$595,$A36,ObservedSWC!$C$2:$C$595,$C36)</f>
        <v>0.121</v>
      </c>
      <c r="M36" s="43">
        <f>AVERAGEIFS(ObservedSWC!M$2:M$595,ObservedSWC!$A$2:$A$595,$A36,ObservedSWC!$C$2:$C$595,$C36)</f>
        <v>0.12766666666666668</v>
      </c>
      <c r="N36" s="43">
        <f>AVERAGEIFS(ObservedSWC!N$2:N$595,ObservedSWC!$A$2:$A$595,$A36,ObservedSWC!$C$2:$C$595,$C36)</f>
        <v>0.14433333333333334</v>
      </c>
      <c r="O36" s="43">
        <f>AVERAGEIFS(ObservedSWC!O$2:O$595,ObservedSWC!$A$2:$A$595,$A36,ObservedSWC!$C$2:$C$595,$C36)</f>
        <v>0.13800000000000001</v>
      </c>
      <c r="P36" s="43">
        <f>AVERAGEIFS(ObservedSWC!P$2:P$595,ObservedSWC!$A$2:$A$595,$A36,ObservedSWC!$C$2:$C$595,$C36)</f>
        <v>0.14833333333333334</v>
      </c>
      <c r="Q36" s="43">
        <f>AVERAGEIFS(ObservedSWC!Q$2:Q$595,ObservedSWC!$A$2:$A$595,$A36,ObservedSWC!$C$2:$C$595,$C36)</f>
        <v>0.18233333333333332</v>
      </c>
      <c r="R36" s="43">
        <f>AVERAGEIFS(ObservedSWC!R$2:R$595,ObservedSWC!$A$2:$A$595,$A36,ObservedSWC!$C$2:$C$595,$C36)</f>
        <v>0.18533333333333335</v>
      </c>
      <c r="S36" s="43">
        <f>AVERAGEIFS(ObservedSWC!S$2:S$595,ObservedSWC!$A$2:$A$595,$A36,ObservedSWC!$C$2:$C$595,$C36)</f>
        <v>0.20799999999999999</v>
      </c>
      <c r="T36" s="43">
        <f>AVERAGEIFS(ObservedSWC!T$2:T$595,ObservedSWC!$A$2:$A$595,$A36,ObservedSWC!$C$2:$C$595,$C36)</f>
        <v>0.25133333333333335</v>
      </c>
      <c r="U36" s="43">
        <f>AVERAGEIFS(ObservedSWC!U$2:U$595,ObservedSWC!$A$2:$A$595,$A36,ObservedSWC!$C$2:$C$595,$C36)</f>
        <v>0.27800000000000002</v>
      </c>
      <c r="V36" s="43">
        <f>AVERAGEIFS(ObservedSWC!V$2:V$595,ObservedSWC!$A$2:$A$595,$A36,ObservedSWC!$C$2:$C$595,$C36)</f>
        <v>0.26966666666666667</v>
      </c>
      <c r="W36" s="43">
        <f>AVERAGEIFS(ObservedSWC!W$2:W$595,ObservedSWC!$A$2:$A$595,$A36,ObservedSWC!$C$2:$C$595,$C36)</f>
        <v>0.27166666666666667</v>
      </c>
      <c r="X36" s="43">
        <f>AVERAGEIFS(ObservedSWC!X$2:X$595,ObservedSWC!$A$2:$A$595,$A36,ObservedSWC!$C$2:$C$595,$C36)</f>
        <v>0.26433333333333336</v>
      </c>
      <c r="Y36" s="43">
        <f>AVERAGEIFS(ObservedSWC!Y$2:Y$595,ObservedSWC!$A$2:$A$595,$A36,ObservedSWC!$C$2:$C$595,$C36)</f>
        <v>0.25066666666666665</v>
      </c>
      <c r="Z36" s="43">
        <f>AVERAGEIFS(ObservedSWC!Z$2:Z$595,ObservedSWC!$A$2:$A$595,$A36,ObservedSWC!$C$2:$C$595,$C36)</f>
        <v>0.19833333333333333</v>
      </c>
      <c r="AA36" s="43">
        <f>AVERAGEIFS(ObservedSWC!AA$2:AA$595,ObservedSWC!$A$2:$A$595,$A36,ObservedSWC!$C$2:$C$595,$C36)</f>
        <v>0.12733333333333333</v>
      </c>
      <c r="AB36" s="43">
        <f>AVERAGEIFS(ObservedSWC!AB$2:AB$595,ObservedSWC!$A$2:$A$595,$A36,ObservedSWC!$C$2:$C$595,$C36)</f>
        <v>163.29999999999998</v>
      </c>
      <c r="AC36" s="43">
        <f>AVERAGEIFS(ObservedSWC!AC$2:AC$595,ObservedSWC!$A$2:$A$595,$A36,ObservedSWC!$C$2:$C$595,$C36)</f>
        <v>440.63333333333338</v>
      </c>
    </row>
    <row r="37" spans="1:29" x14ac:dyDescent="0.25">
      <c r="A37" s="1" t="s">
        <v>5</v>
      </c>
      <c r="B37" s="1" t="s">
        <v>129</v>
      </c>
      <c r="C37" s="42">
        <v>36293</v>
      </c>
      <c r="D37" s="3" t="s">
        <v>130</v>
      </c>
      <c r="E37">
        <v>7</v>
      </c>
      <c r="F37" s="43">
        <f>AVERAGEIFS(ObservedSWC!F$2:F$595,ObservedSWC!$A$2:$A$595,$A37,ObservedSWC!$C$2:$C$595,$C37)</f>
        <v>0.30533333333333329</v>
      </c>
      <c r="G37" s="43">
        <f>AVERAGEIFS(ObservedSWC!G$2:G$595,ObservedSWC!$A$2:$A$595,$A37,ObservedSWC!$C$2:$C$595,$C37)</f>
        <v>0.26399999999999996</v>
      </c>
      <c r="H37" s="43">
        <f>AVERAGEIFS(ObservedSWC!H$2:H$595,ObservedSWC!$A$2:$A$595,$A37,ObservedSWC!$C$2:$C$595,$C37)</f>
        <v>0.20799999999999996</v>
      </c>
      <c r="I37" s="43">
        <f>AVERAGEIFS(ObservedSWC!I$2:I$595,ObservedSWC!$A$2:$A$595,$A37,ObservedSWC!$C$2:$C$595,$C37)</f>
        <v>0.151</v>
      </c>
      <c r="J37" s="43">
        <f>AVERAGEIFS(ObservedSWC!J$2:J$595,ObservedSWC!$A$2:$A$595,$A37,ObservedSWC!$C$2:$C$595,$C37)</f>
        <v>0.12333333333333334</v>
      </c>
      <c r="K37" s="43">
        <f>AVERAGEIFS(ObservedSWC!K$2:K$595,ObservedSWC!$A$2:$A$595,$A37,ObservedSWC!$C$2:$C$595,$C37)</f>
        <v>0.129</v>
      </c>
      <c r="L37" s="43">
        <f>AVERAGEIFS(ObservedSWC!L$2:L$595,ObservedSWC!$A$2:$A$595,$A37,ObservedSWC!$C$2:$C$595,$C37)</f>
        <v>0.12766666666666668</v>
      </c>
      <c r="M37" s="43">
        <f>AVERAGEIFS(ObservedSWC!M$2:M$595,ObservedSWC!$A$2:$A$595,$A37,ObservedSWC!$C$2:$C$595,$C37)</f>
        <v>0.13266666666666668</v>
      </c>
      <c r="N37" s="43">
        <f>AVERAGEIFS(ObservedSWC!N$2:N$595,ObservedSWC!$A$2:$A$595,$A37,ObservedSWC!$C$2:$C$595,$C37)</f>
        <v>0.13733333333333334</v>
      </c>
      <c r="O37" s="43">
        <f>AVERAGEIFS(ObservedSWC!O$2:O$595,ObservedSWC!$A$2:$A$595,$A37,ObservedSWC!$C$2:$C$595,$C37)</f>
        <v>0.13166666666666668</v>
      </c>
      <c r="P37" s="43">
        <f>AVERAGEIFS(ObservedSWC!P$2:P$595,ObservedSWC!$A$2:$A$595,$A37,ObservedSWC!$C$2:$C$595,$C37)</f>
        <v>0.14633333333333334</v>
      </c>
      <c r="Q37" s="43">
        <f>AVERAGEIFS(ObservedSWC!Q$2:Q$595,ObservedSWC!$A$2:$A$595,$A37,ObservedSWC!$C$2:$C$595,$C37)</f>
        <v>0.18866666666666665</v>
      </c>
      <c r="R37" s="43">
        <f>AVERAGEIFS(ObservedSWC!R$2:R$595,ObservedSWC!$A$2:$A$595,$A37,ObservedSWC!$C$2:$C$595,$C37)</f>
        <v>0.18699999999999997</v>
      </c>
      <c r="S37" s="43">
        <f>AVERAGEIFS(ObservedSWC!S$2:S$595,ObservedSWC!$A$2:$A$595,$A37,ObservedSWC!$C$2:$C$595,$C37)</f>
        <v>0.20899999999999999</v>
      </c>
      <c r="T37" s="43">
        <f>AVERAGEIFS(ObservedSWC!T$2:T$595,ObservedSWC!$A$2:$A$595,$A37,ObservedSWC!$C$2:$C$595,$C37)</f>
        <v>0.25600000000000001</v>
      </c>
      <c r="U37" s="43">
        <f>AVERAGEIFS(ObservedSWC!U$2:U$595,ObservedSWC!$A$2:$A$595,$A37,ObservedSWC!$C$2:$C$595,$C37)</f>
        <v>0.27400000000000002</v>
      </c>
      <c r="V37" s="43">
        <f>AVERAGEIFS(ObservedSWC!V$2:V$595,ObservedSWC!$A$2:$A$595,$A37,ObservedSWC!$C$2:$C$595,$C37)</f>
        <v>0.26166666666666666</v>
      </c>
      <c r="W37" s="43">
        <f>AVERAGEIFS(ObservedSWC!W$2:W$595,ObservedSWC!$A$2:$A$595,$A37,ObservedSWC!$C$2:$C$595,$C37)</f>
        <v>0.27633333333333332</v>
      </c>
      <c r="X37" s="43">
        <f>AVERAGEIFS(ObservedSWC!X$2:X$595,ObservedSWC!$A$2:$A$595,$A37,ObservedSWC!$C$2:$C$595,$C37)</f>
        <v>0.26533333333333325</v>
      </c>
      <c r="Y37" s="43">
        <f>AVERAGEIFS(ObservedSWC!Y$2:Y$595,ObservedSWC!$A$2:$A$595,$A37,ObservedSWC!$C$2:$C$595,$C37)</f>
        <v>0.25299999999999995</v>
      </c>
      <c r="Z37" s="43">
        <f>AVERAGEIFS(ObservedSWC!Z$2:Z$595,ObservedSWC!$A$2:$A$595,$A37,ObservedSWC!$C$2:$C$595,$C37)</f>
        <v>0.19799999999999998</v>
      </c>
      <c r="AA37" s="43">
        <f>AVERAGEIFS(ObservedSWC!AA$2:AA$595,ObservedSWC!$A$2:$A$595,$A37,ObservedSWC!$C$2:$C$595,$C37)</f>
        <v>0.127</v>
      </c>
      <c r="AB37" s="43">
        <f>AVERAGEIFS(ObservedSWC!AB$2:AB$595,ObservedSWC!$A$2:$A$595,$A37,ObservedSWC!$C$2:$C$595,$C37)</f>
        <v>188.36666666666667</v>
      </c>
      <c r="AC37" s="43">
        <f>AVERAGEIFS(ObservedSWC!AC$2:AC$595,ObservedSWC!$A$2:$A$595,$A37,ObservedSWC!$C$2:$C$595,$C37)</f>
        <v>465.76666666666659</v>
      </c>
    </row>
    <row r="38" spans="1:29" x14ac:dyDescent="0.25">
      <c r="A38" s="1" t="s">
        <v>5</v>
      </c>
      <c r="B38" s="1" t="s">
        <v>129</v>
      </c>
      <c r="C38" s="42">
        <v>36335</v>
      </c>
      <c r="D38" s="3" t="s">
        <v>130</v>
      </c>
      <c r="E38">
        <v>7</v>
      </c>
      <c r="F38" s="43">
        <f>AVERAGEIFS(ObservedSWC!F$2:F$595,ObservedSWC!$A$2:$A$595,$A38,ObservedSWC!$C$2:$C$595,$C38)</f>
        <v>0.34933333333333333</v>
      </c>
      <c r="G38" s="43">
        <f>AVERAGEIFS(ObservedSWC!G$2:G$595,ObservedSWC!$A$2:$A$595,$A38,ObservedSWC!$C$2:$C$595,$C38)</f>
        <v>0.29399999999999998</v>
      </c>
      <c r="H38" s="43">
        <f>AVERAGEIFS(ObservedSWC!H$2:H$595,ObservedSWC!$A$2:$A$595,$A38,ObservedSWC!$C$2:$C$595,$C38)</f>
        <v>0.26499999999999996</v>
      </c>
      <c r="I38" s="43">
        <f>AVERAGEIFS(ObservedSWC!I$2:I$595,ObservedSWC!$A$2:$A$595,$A38,ObservedSWC!$C$2:$C$595,$C38)</f>
        <v>0.24433333333333332</v>
      </c>
      <c r="J38" s="43">
        <f>AVERAGEIFS(ObservedSWC!J$2:J$595,ObservedSWC!$A$2:$A$595,$A38,ObservedSWC!$C$2:$C$595,$C38)</f>
        <v>0.217</v>
      </c>
      <c r="K38" s="43">
        <f>AVERAGEIFS(ObservedSWC!K$2:K$595,ObservedSWC!$A$2:$A$595,$A38,ObservedSWC!$C$2:$C$595,$C38)</f>
        <v>0.19866666666666666</v>
      </c>
      <c r="L38" s="43">
        <f>AVERAGEIFS(ObservedSWC!L$2:L$595,ObservedSWC!$A$2:$A$595,$A38,ObservedSWC!$C$2:$C$595,$C38)</f>
        <v>0.16933333333333334</v>
      </c>
      <c r="M38" s="43">
        <f>AVERAGEIFS(ObservedSWC!M$2:M$595,ObservedSWC!$A$2:$A$595,$A38,ObservedSWC!$C$2:$C$595,$C38)</f>
        <v>0.151</v>
      </c>
      <c r="N38" s="43">
        <f>AVERAGEIFS(ObservedSWC!N$2:N$595,ObservedSWC!$A$2:$A$595,$A38,ObservedSWC!$C$2:$C$595,$C38)</f>
        <v>0.15133333333333335</v>
      </c>
      <c r="O38" s="43">
        <f>AVERAGEIFS(ObservedSWC!O$2:O$595,ObservedSWC!$A$2:$A$595,$A38,ObservedSWC!$C$2:$C$595,$C38)</f>
        <v>0.13433333333333333</v>
      </c>
      <c r="P38" s="43">
        <f>AVERAGEIFS(ObservedSWC!P$2:P$595,ObservedSWC!$A$2:$A$595,$A38,ObservedSWC!$C$2:$C$595,$C38)</f>
        <v>0.15</v>
      </c>
      <c r="Q38" s="43">
        <f>AVERAGEIFS(ObservedSWC!Q$2:Q$595,ObservedSWC!$A$2:$A$595,$A38,ObservedSWC!$C$2:$C$595,$C38)</f>
        <v>0.19199999999999998</v>
      </c>
      <c r="R38" s="43">
        <f>AVERAGEIFS(ObservedSWC!R$2:R$595,ObservedSWC!$A$2:$A$595,$A38,ObservedSWC!$C$2:$C$595,$C38)</f>
        <v>0.18600000000000003</v>
      </c>
      <c r="S38" s="43">
        <f>AVERAGEIFS(ObservedSWC!S$2:S$595,ObservedSWC!$A$2:$A$595,$A38,ObservedSWC!$C$2:$C$595,$C38)</f>
        <v>0.20733333333333334</v>
      </c>
      <c r="T38" s="43">
        <f>AVERAGEIFS(ObservedSWC!T$2:T$595,ObservedSWC!$A$2:$A$595,$A38,ObservedSWC!$C$2:$C$595,$C38)</f>
        <v>0.25533333333333336</v>
      </c>
      <c r="U38" s="43">
        <f>AVERAGEIFS(ObservedSWC!U$2:U$595,ObservedSWC!$A$2:$A$595,$A38,ObservedSWC!$C$2:$C$595,$C38)</f>
        <v>0.27366666666666667</v>
      </c>
      <c r="V38" s="43">
        <f>AVERAGEIFS(ObservedSWC!V$2:V$595,ObservedSWC!$A$2:$A$595,$A38,ObservedSWC!$C$2:$C$595,$C38)</f>
        <v>0.26833333333333337</v>
      </c>
      <c r="W38" s="43">
        <f>AVERAGEIFS(ObservedSWC!W$2:W$595,ObservedSWC!$A$2:$A$595,$A38,ObservedSWC!$C$2:$C$595,$C38)</f>
        <v>0.27299999999999996</v>
      </c>
      <c r="X38" s="43">
        <f>AVERAGEIFS(ObservedSWC!X$2:X$595,ObservedSWC!$A$2:$A$595,$A38,ObservedSWC!$C$2:$C$595,$C38)</f>
        <v>0.27366666666666667</v>
      </c>
      <c r="Y38" s="43">
        <f>AVERAGEIFS(ObservedSWC!Y$2:Y$595,ObservedSWC!$A$2:$A$595,$A38,ObservedSWC!$C$2:$C$595,$C38)</f>
        <v>0.25299999999999995</v>
      </c>
      <c r="Z38" s="43">
        <f>AVERAGEIFS(ObservedSWC!Z$2:Z$595,ObservedSWC!$A$2:$A$595,$A38,ObservedSWC!$C$2:$C$595,$C38)</f>
        <v>0.19266666666666668</v>
      </c>
      <c r="AA38" s="43">
        <f>AVERAGEIFS(ObservedSWC!AA$2:AA$595,ObservedSWC!$A$2:$A$595,$A38,ObservedSWC!$C$2:$C$595,$C38)</f>
        <v>0.11399999999999999</v>
      </c>
      <c r="AB38" s="43">
        <f>AVERAGEIFS(ObservedSWC!AB$2:AB$595,ObservedSWC!$A$2:$A$595,$A38,ObservedSWC!$C$2:$C$595,$C38)</f>
        <v>238.93333333333331</v>
      </c>
      <c r="AC38" s="43">
        <f>AVERAGEIFS(ObservedSWC!AC$2:AC$595,ObservedSWC!$A$2:$A$595,$A38,ObservedSWC!$C$2:$C$595,$C38)</f>
        <v>516.26666666666677</v>
      </c>
    </row>
    <row r="39" spans="1:29" x14ac:dyDescent="0.25">
      <c r="A39" s="1" t="s">
        <v>5</v>
      </c>
      <c r="B39" s="1" t="s">
        <v>129</v>
      </c>
      <c r="C39" s="42">
        <v>36382</v>
      </c>
      <c r="D39" s="3" t="s">
        <v>130</v>
      </c>
      <c r="E39">
        <v>1</v>
      </c>
      <c r="F39" s="43">
        <f>AVERAGEIFS(ObservedSWC!F$2:F$595,ObservedSWC!$A$2:$A$595,$A39,ObservedSWC!$C$2:$C$595,$C39)</f>
        <v>0.33199999999999996</v>
      </c>
      <c r="G39" s="43">
        <f>AVERAGEIFS(ObservedSWC!G$2:G$595,ObservedSWC!$A$2:$A$595,$A39,ObservedSWC!$C$2:$C$595,$C39)</f>
        <v>0.32200000000000001</v>
      </c>
      <c r="H39" s="43">
        <f>AVERAGEIFS(ObservedSWC!H$2:H$595,ObservedSWC!$A$2:$A$595,$A39,ObservedSWC!$C$2:$C$595,$C39)</f>
        <v>0.27566666666666667</v>
      </c>
      <c r="I39" s="43">
        <f>AVERAGEIFS(ObservedSWC!I$2:I$595,ObservedSWC!$A$2:$A$595,$A39,ObservedSWC!$C$2:$C$595,$C39)</f>
        <v>0.26833333333333337</v>
      </c>
      <c r="J39" s="43">
        <f>AVERAGEIFS(ObservedSWC!J$2:J$595,ObservedSWC!$A$2:$A$595,$A39,ObservedSWC!$C$2:$C$595,$C39)</f>
        <v>0.28766666666666668</v>
      </c>
      <c r="K39" s="43">
        <f>AVERAGEIFS(ObservedSWC!K$2:K$595,ObservedSWC!$A$2:$A$595,$A39,ObservedSWC!$C$2:$C$595,$C39)</f>
        <v>0.3113333333333333</v>
      </c>
      <c r="L39" s="43">
        <f>AVERAGEIFS(ObservedSWC!L$2:L$595,ObservedSWC!$A$2:$A$595,$A39,ObservedSWC!$C$2:$C$595,$C39)</f>
        <v>0.33866666666666667</v>
      </c>
      <c r="M39" s="43">
        <f>AVERAGEIFS(ObservedSWC!M$2:M$595,ObservedSWC!$A$2:$A$595,$A39,ObservedSWC!$C$2:$C$595,$C39)</f>
        <v>0.34699999999999998</v>
      </c>
      <c r="N39" s="43">
        <f>AVERAGEIFS(ObservedSWC!N$2:N$595,ObservedSWC!$A$2:$A$595,$A39,ObservedSWC!$C$2:$C$595,$C39)</f>
        <v>0.35466666666666669</v>
      </c>
      <c r="O39" s="43">
        <f>AVERAGEIFS(ObservedSWC!O$2:O$595,ObservedSWC!$A$2:$A$595,$A39,ObservedSWC!$C$2:$C$595,$C39)</f>
        <v>0.35633333333333334</v>
      </c>
      <c r="P39" s="43">
        <f>AVERAGEIFS(ObservedSWC!P$2:P$595,ObservedSWC!$A$2:$A$595,$A39,ObservedSWC!$C$2:$C$595,$C39)</f>
        <v>0.34766666666666673</v>
      </c>
      <c r="Q39" s="43">
        <f>AVERAGEIFS(ObservedSWC!Q$2:Q$595,ObservedSWC!$A$2:$A$595,$A39,ObservedSWC!$C$2:$C$595,$C39)</f>
        <v>0.33566666666666661</v>
      </c>
      <c r="R39" s="43">
        <f>AVERAGEIFS(ObservedSWC!R$2:R$595,ObservedSWC!$A$2:$A$595,$A39,ObservedSWC!$C$2:$C$595,$C39)</f>
        <v>0.29599999999999999</v>
      </c>
      <c r="S39" s="43">
        <f>AVERAGEIFS(ObservedSWC!S$2:S$595,ObservedSWC!$A$2:$A$595,$A39,ObservedSWC!$C$2:$C$595,$C39)</f>
        <v>0.25100000000000006</v>
      </c>
      <c r="T39" s="43">
        <f>AVERAGEIFS(ObservedSWC!T$2:T$595,ObservedSWC!$A$2:$A$595,$A39,ObservedSWC!$C$2:$C$595,$C39)</f>
        <v>0.27466666666666667</v>
      </c>
      <c r="U39" s="43">
        <f>AVERAGEIFS(ObservedSWC!U$2:U$595,ObservedSWC!$A$2:$A$595,$A39,ObservedSWC!$C$2:$C$595,$C39)</f>
        <v>0.27866666666666662</v>
      </c>
      <c r="V39" s="43">
        <f>AVERAGEIFS(ObservedSWC!V$2:V$595,ObservedSWC!$A$2:$A$595,$A39,ObservedSWC!$C$2:$C$595,$C39)</f>
        <v>0.27</v>
      </c>
      <c r="W39" s="43">
        <f>AVERAGEIFS(ObservedSWC!W$2:W$595,ObservedSWC!$A$2:$A$595,$A39,ObservedSWC!$C$2:$C$595,$C39)</f>
        <v>0.27233333333333337</v>
      </c>
      <c r="X39" s="43">
        <f>AVERAGEIFS(ObservedSWC!X$2:X$595,ObservedSWC!$A$2:$A$595,$A39,ObservedSWC!$C$2:$C$595,$C39)</f>
        <v>0.26033333333333336</v>
      </c>
      <c r="Y39" s="43">
        <f>AVERAGEIFS(ObservedSWC!Y$2:Y$595,ObservedSWC!$A$2:$A$595,$A39,ObservedSWC!$C$2:$C$595,$C39)</f>
        <v>0.2543333333333333</v>
      </c>
      <c r="Z39" s="43">
        <f>AVERAGEIFS(ObservedSWC!Z$2:Z$595,ObservedSWC!$A$2:$A$595,$A39,ObservedSWC!$C$2:$C$595,$C39)</f>
        <v>0.23033333333333336</v>
      </c>
      <c r="AA39" s="43">
        <f>AVERAGEIFS(ObservedSWC!AA$2:AA$595,ObservedSWC!$A$2:$A$595,$A39,ObservedSWC!$C$2:$C$595,$C39)</f>
        <v>0.19833333333333333</v>
      </c>
      <c r="AB39" s="43">
        <f>AVERAGEIFS(ObservedSWC!AB$2:AB$595,ObservedSWC!$A$2:$A$595,$A39,ObservedSWC!$C$2:$C$595,$C39)</f>
        <v>316.93333333333334</v>
      </c>
      <c r="AC39" s="43">
        <f>AVERAGEIFS(ObservedSWC!AC$2:AC$595,ObservedSWC!$A$2:$A$595,$A39,ObservedSWC!$C$2:$C$595,$C39)</f>
        <v>679.50000000000011</v>
      </c>
    </row>
    <row r="40" spans="1:29" x14ac:dyDescent="0.25">
      <c r="A40" s="1" t="s">
        <v>5</v>
      </c>
      <c r="B40" s="1" t="s">
        <v>129</v>
      </c>
      <c r="C40" s="42">
        <v>36453</v>
      </c>
      <c r="D40" s="3" t="s">
        <v>130</v>
      </c>
      <c r="E40">
        <v>1</v>
      </c>
      <c r="F40" s="43">
        <f>AVERAGEIFS(ObservedSWC!F$2:F$595,ObservedSWC!$A$2:$A$595,$A40,ObservedSWC!$C$2:$C$595,$C40)</f>
        <v>0.28033333333333332</v>
      </c>
      <c r="G40" s="43">
        <f>AVERAGEIFS(ObservedSWC!G$2:G$595,ObservedSWC!$A$2:$A$595,$A40,ObservedSWC!$C$2:$C$595,$C40)</f>
        <v>0.30266666666666664</v>
      </c>
      <c r="H40" s="43">
        <f>AVERAGEIFS(ObservedSWC!H$2:H$595,ObservedSWC!$A$2:$A$595,$A40,ObservedSWC!$C$2:$C$595,$C40)</f>
        <v>0.25633333333333336</v>
      </c>
      <c r="I40" s="43">
        <f>AVERAGEIFS(ObservedSWC!I$2:I$595,ObservedSWC!$A$2:$A$595,$A40,ObservedSWC!$C$2:$C$595,$C40)</f>
        <v>0.23033333333333336</v>
      </c>
      <c r="J40" s="43">
        <f>AVERAGEIFS(ObservedSWC!J$2:J$595,ObservedSWC!$A$2:$A$595,$A40,ObservedSWC!$C$2:$C$595,$C40)</f>
        <v>0.23399999999999999</v>
      </c>
      <c r="K40" s="43">
        <f>AVERAGEIFS(ObservedSWC!K$2:K$595,ObservedSWC!$A$2:$A$595,$A40,ObservedSWC!$C$2:$C$595,$C40)</f>
        <v>0.27766666666666667</v>
      </c>
      <c r="L40" s="43">
        <f>AVERAGEIFS(ObservedSWC!L$2:L$595,ObservedSWC!$A$2:$A$595,$A40,ObservedSWC!$C$2:$C$595,$C40)</f>
        <v>0.31666666666666665</v>
      </c>
      <c r="M40" s="43">
        <f>AVERAGEIFS(ObservedSWC!M$2:M$595,ObservedSWC!$A$2:$A$595,$A40,ObservedSWC!$C$2:$C$595,$C40)</f>
        <v>0.33633333333333332</v>
      </c>
      <c r="N40" s="43">
        <f>AVERAGEIFS(ObservedSWC!N$2:N$595,ObservedSWC!$A$2:$A$595,$A40,ObservedSWC!$C$2:$C$595,$C40)</f>
        <v>0.34066666666666667</v>
      </c>
      <c r="O40" s="43">
        <f>AVERAGEIFS(ObservedSWC!O$2:O$595,ObservedSWC!$A$2:$A$595,$A40,ObservedSWC!$C$2:$C$595,$C40)</f>
        <v>0.34299999999999997</v>
      </c>
      <c r="P40" s="43">
        <f>AVERAGEIFS(ObservedSWC!P$2:P$595,ObservedSWC!$A$2:$A$595,$A40,ObservedSWC!$C$2:$C$595,$C40)</f>
        <v>0.34633333333333338</v>
      </c>
      <c r="Q40" s="43">
        <f>AVERAGEIFS(ObservedSWC!Q$2:Q$595,ObservedSWC!$A$2:$A$595,$A40,ObservedSWC!$C$2:$C$595,$C40)</f>
        <v>0.35266666666666668</v>
      </c>
      <c r="R40" s="43">
        <f>AVERAGEIFS(ObservedSWC!R$2:R$595,ObservedSWC!$A$2:$A$595,$A40,ObservedSWC!$C$2:$C$595,$C40)</f>
        <v>0.33733333333333332</v>
      </c>
      <c r="S40" s="43">
        <f>AVERAGEIFS(ObservedSWC!S$2:S$595,ObservedSWC!$A$2:$A$595,$A40,ObservedSWC!$C$2:$C$595,$C40)</f>
        <v>0.33466666666666667</v>
      </c>
      <c r="T40" s="43">
        <f>AVERAGEIFS(ObservedSWC!T$2:T$595,ObservedSWC!$A$2:$A$595,$A40,ObservedSWC!$C$2:$C$595,$C40)</f>
        <v>0.33300000000000002</v>
      </c>
      <c r="U40" s="43">
        <f>AVERAGEIFS(ObservedSWC!U$2:U$595,ObservedSWC!$A$2:$A$595,$A40,ObservedSWC!$C$2:$C$595,$C40)</f>
        <v>0.31466666666666665</v>
      </c>
      <c r="V40" s="43">
        <f>AVERAGEIFS(ObservedSWC!V$2:V$595,ObservedSWC!$A$2:$A$595,$A40,ObservedSWC!$C$2:$C$595,$C40)</f>
        <v>0.30499999999999999</v>
      </c>
      <c r="W40" s="43">
        <f>AVERAGEIFS(ObservedSWC!W$2:W$595,ObservedSWC!$A$2:$A$595,$A40,ObservedSWC!$C$2:$C$595,$C40)</f>
        <v>0.30399999999999999</v>
      </c>
      <c r="X40" s="43">
        <f>AVERAGEIFS(ObservedSWC!X$2:X$595,ObservedSWC!$A$2:$A$595,$A40,ObservedSWC!$C$2:$C$595,$C40)</f>
        <v>0.32033333333333336</v>
      </c>
      <c r="Y40" s="43">
        <f>AVERAGEIFS(ObservedSWC!Y$2:Y$595,ObservedSWC!$A$2:$A$595,$A40,ObservedSWC!$C$2:$C$595,$C40)</f>
        <v>0.32333333333333331</v>
      </c>
      <c r="Z40" s="43">
        <f>AVERAGEIFS(ObservedSWC!Z$2:Z$595,ObservedSWC!$A$2:$A$595,$A40,ObservedSWC!$C$2:$C$595,$C40)</f>
        <v>0.3173333333333333</v>
      </c>
      <c r="AA40" s="43">
        <f>AVERAGEIFS(ObservedSWC!AA$2:AA$595,ObservedSWC!$A$2:$A$595,$A40,ObservedSWC!$C$2:$C$595,$C40)</f>
        <v>0.34666666666666668</v>
      </c>
      <c r="AB40" s="43">
        <f>AVERAGEIFS(ObservedSWC!AB$2:AB$595,ObservedSWC!$A$2:$A$595,$A40,ObservedSWC!$C$2:$C$595,$C40)</f>
        <v>285.53333333333336</v>
      </c>
      <c r="AC40" s="43">
        <f>AVERAGEIFS(ObservedSWC!AC$2:AC$595,ObservedSWC!$A$2:$A$595,$A40,ObservedSWC!$C$2:$C$595,$C40)</f>
        <v>713.36666666666679</v>
      </c>
    </row>
    <row r="41" spans="1:29" x14ac:dyDescent="0.25">
      <c r="A41" s="1" t="s">
        <v>5</v>
      </c>
      <c r="B41" s="1" t="s">
        <v>129</v>
      </c>
      <c r="C41" s="42">
        <v>36480</v>
      </c>
      <c r="D41" s="3" t="s">
        <v>130</v>
      </c>
      <c r="E41">
        <v>2</v>
      </c>
      <c r="F41" s="43">
        <f>AVERAGEIFS(ObservedSWC!F$2:F$595,ObservedSWC!$A$2:$A$595,$A41,ObservedSWC!$C$2:$C$595,$C41)</f>
        <v>0.26533333333333337</v>
      </c>
      <c r="G41" s="43">
        <f>AVERAGEIFS(ObservedSWC!G$2:G$595,ObservedSWC!$A$2:$A$595,$A41,ObservedSWC!$C$2:$C$595,$C41)</f>
        <v>0.253</v>
      </c>
      <c r="H41" s="43">
        <f>AVERAGEIFS(ObservedSWC!H$2:H$595,ObservedSWC!$A$2:$A$595,$A41,ObservedSWC!$C$2:$C$595,$C41)</f>
        <v>0.21099999999999999</v>
      </c>
      <c r="I41" s="43">
        <f>AVERAGEIFS(ObservedSWC!I$2:I$595,ObservedSWC!$A$2:$A$595,$A41,ObservedSWC!$C$2:$C$595,$C41)</f>
        <v>0.19200000000000003</v>
      </c>
      <c r="J41" s="43">
        <f>AVERAGEIFS(ObservedSWC!J$2:J$595,ObservedSWC!$A$2:$A$595,$A41,ObservedSWC!$C$2:$C$595,$C41)</f>
        <v>0.19033333333333335</v>
      </c>
      <c r="K41" s="43">
        <f>AVERAGEIFS(ObservedSWC!K$2:K$595,ObservedSWC!$A$2:$A$595,$A41,ObservedSWC!$C$2:$C$595,$C41)</f>
        <v>0.2283333333333333</v>
      </c>
      <c r="L41" s="43">
        <f>AVERAGEIFS(ObservedSWC!L$2:L$595,ObservedSWC!$A$2:$A$595,$A41,ObservedSWC!$C$2:$C$595,$C41)</f>
        <v>0.27866666666666667</v>
      </c>
      <c r="M41" s="43">
        <f>AVERAGEIFS(ObservedSWC!M$2:M$595,ObservedSWC!$A$2:$A$595,$A41,ObservedSWC!$C$2:$C$595,$C41)</f>
        <v>0.29600000000000004</v>
      </c>
      <c r="N41" s="43">
        <f>AVERAGEIFS(ObservedSWC!N$2:N$595,ObservedSWC!$A$2:$A$595,$A41,ObservedSWC!$C$2:$C$595,$C41)</f>
        <v>0.3193333333333333</v>
      </c>
      <c r="O41" s="43">
        <f>AVERAGEIFS(ObservedSWC!O$2:O$595,ObservedSWC!$A$2:$A$595,$A41,ObservedSWC!$C$2:$C$595,$C41)</f>
        <v>0.316</v>
      </c>
      <c r="P41" s="43">
        <f>AVERAGEIFS(ObservedSWC!P$2:P$595,ObservedSWC!$A$2:$A$595,$A41,ObservedSWC!$C$2:$C$595,$C41)</f>
        <v>0.31666666666666671</v>
      </c>
      <c r="Q41" s="43">
        <f>AVERAGEIFS(ObservedSWC!Q$2:Q$595,ObservedSWC!$A$2:$A$595,$A41,ObservedSWC!$C$2:$C$595,$C41)</f>
        <v>0.33533333333333332</v>
      </c>
      <c r="R41" s="43">
        <f>AVERAGEIFS(ObservedSWC!R$2:R$595,ObservedSWC!$A$2:$A$595,$A41,ObservedSWC!$C$2:$C$595,$C41)</f>
        <v>0.32800000000000001</v>
      </c>
      <c r="S41" s="43">
        <f>AVERAGEIFS(ObservedSWC!S$2:S$595,ObservedSWC!$A$2:$A$595,$A41,ObservedSWC!$C$2:$C$595,$C41)</f>
        <v>0.32866666666666666</v>
      </c>
      <c r="T41" s="43">
        <f>AVERAGEIFS(ObservedSWC!T$2:T$595,ObservedSWC!$A$2:$A$595,$A41,ObservedSWC!$C$2:$C$595,$C41)</f>
        <v>0.33133333333333331</v>
      </c>
      <c r="U41" s="43">
        <f>AVERAGEIFS(ObservedSWC!U$2:U$595,ObservedSWC!$A$2:$A$595,$A41,ObservedSWC!$C$2:$C$595,$C41)</f>
        <v>0.31466666666666665</v>
      </c>
      <c r="V41" s="43">
        <f>AVERAGEIFS(ObservedSWC!V$2:V$595,ObservedSWC!$A$2:$A$595,$A41,ObservedSWC!$C$2:$C$595,$C41)</f>
        <v>0.29933333333333334</v>
      </c>
      <c r="W41" s="43">
        <f>AVERAGEIFS(ObservedSWC!W$2:W$595,ObservedSWC!$A$2:$A$595,$A41,ObservedSWC!$C$2:$C$595,$C41)</f>
        <v>0.31266666666666665</v>
      </c>
      <c r="X41" s="43">
        <f>AVERAGEIFS(ObservedSWC!X$2:X$595,ObservedSWC!$A$2:$A$595,$A41,ObservedSWC!$C$2:$C$595,$C41)</f>
        <v>0.31766666666666671</v>
      </c>
      <c r="Y41" s="43">
        <f>AVERAGEIFS(ObservedSWC!Y$2:Y$595,ObservedSWC!$A$2:$A$595,$A41,ObservedSWC!$C$2:$C$595,$C41)</f>
        <v>0.31766666666666671</v>
      </c>
      <c r="Z41" s="43">
        <f>AVERAGEIFS(ObservedSWC!Z$2:Z$595,ObservedSWC!$A$2:$A$595,$A41,ObservedSWC!$C$2:$C$595,$C41)</f>
        <v>0.3136666666666667</v>
      </c>
      <c r="AA41" s="43">
        <f>AVERAGEIFS(ObservedSWC!AA$2:AA$595,ObservedSWC!$A$2:$A$595,$A41,ObservedSWC!$C$2:$C$595,$C41)</f>
        <v>0.34699999999999998</v>
      </c>
      <c r="AB41" s="43">
        <f>AVERAGEIFS(ObservedSWC!AB$2:AB$595,ObservedSWC!$A$2:$A$595,$A41,ObservedSWC!$C$2:$C$595,$C41)</f>
        <v>249.93333333333337</v>
      </c>
      <c r="AC41" s="43">
        <f>AVERAGEIFS(ObservedSWC!AC$2:AC$595,ObservedSWC!$A$2:$A$595,$A41,ObservedSWC!$C$2:$C$595,$C41)</f>
        <v>667.80000000000007</v>
      </c>
    </row>
    <row r="42" spans="1:29" x14ac:dyDescent="0.25">
      <c r="A42" s="1" t="s">
        <v>5</v>
      </c>
      <c r="B42" s="1" t="s">
        <v>129</v>
      </c>
      <c r="C42" s="42">
        <v>36497</v>
      </c>
      <c r="D42" s="3" t="s">
        <v>130</v>
      </c>
      <c r="E42">
        <v>3</v>
      </c>
      <c r="F42" s="43">
        <f>AVERAGEIFS(ObservedSWC!F$2:F$595,ObservedSWC!$A$2:$A$595,$A42,ObservedSWC!$C$2:$C$595,$C42)</f>
        <v>0.19366666666666665</v>
      </c>
      <c r="G42" s="43">
        <f>AVERAGEIFS(ObservedSWC!G$2:G$595,ObservedSWC!$A$2:$A$595,$A42,ObservedSWC!$C$2:$C$595,$C42)</f>
        <v>0.22166666666666665</v>
      </c>
      <c r="H42" s="43">
        <f>AVERAGEIFS(ObservedSWC!H$2:H$595,ObservedSWC!$A$2:$A$595,$A42,ObservedSWC!$C$2:$C$595,$C42)</f>
        <v>0.20166666666666666</v>
      </c>
      <c r="I42" s="43">
        <f>AVERAGEIFS(ObservedSWC!I$2:I$595,ObservedSWC!$A$2:$A$595,$A42,ObservedSWC!$C$2:$C$595,$C42)</f>
        <v>0.18366666666666664</v>
      </c>
      <c r="J42" s="43">
        <f>AVERAGEIFS(ObservedSWC!J$2:J$595,ObservedSWC!$A$2:$A$595,$A42,ObservedSWC!$C$2:$C$595,$C42)</f>
        <v>0.17633333333333334</v>
      </c>
      <c r="K42" s="43">
        <f>AVERAGEIFS(ObservedSWC!K$2:K$595,ObservedSWC!$A$2:$A$595,$A42,ObservedSWC!$C$2:$C$595,$C42)</f>
        <v>0.22033333333333335</v>
      </c>
      <c r="L42" s="43">
        <f>AVERAGEIFS(ObservedSWC!L$2:L$595,ObservedSWC!$A$2:$A$595,$A42,ObservedSWC!$C$2:$C$595,$C42)</f>
        <v>0.26899999999999996</v>
      </c>
      <c r="M42" s="43">
        <f>AVERAGEIFS(ObservedSWC!M$2:M$595,ObservedSWC!$A$2:$A$595,$A42,ObservedSWC!$C$2:$C$595,$C42)</f>
        <v>0.28066666666666668</v>
      </c>
      <c r="N42" s="43">
        <f>AVERAGEIFS(ObservedSWC!N$2:N$595,ObservedSWC!$A$2:$A$595,$A42,ObservedSWC!$C$2:$C$595,$C42)</f>
        <v>0.3163333333333333</v>
      </c>
      <c r="O42" s="43">
        <f>AVERAGEIFS(ObservedSWC!O$2:O$595,ObservedSWC!$A$2:$A$595,$A42,ObservedSWC!$C$2:$C$595,$C42)</f>
        <v>0.3053333333333334</v>
      </c>
      <c r="P42" s="43">
        <f>AVERAGEIFS(ObservedSWC!P$2:P$595,ObservedSWC!$A$2:$A$595,$A42,ObservedSWC!$C$2:$C$595,$C42)</f>
        <v>0.3106666666666667</v>
      </c>
      <c r="Q42" s="43">
        <f>AVERAGEIFS(ObservedSWC!Q$2:Q$595,ObservedSWC!$A$2:$A$595,$A42,ObservedSWC!$C$2:$C$595,$C42)</f>
        <v>0.32800000000000001</v>
      </c>
      <c r="R42" s="43">
        <f>AVERAGEIFS(ObservedSWC!R$2:R$595,ObservedSWC!$A$2:$A$595,$A42,ObservedSWC!$C$2:$C$595,$C42)</f>
        <v>0.3256666666666666</v>
      </c>
      <c r="S42" s="43">
        <f>AVERAGEIFS(ObservedSWC!S$2:S$595,ObservedSWC!$A$2:$A$595,$A42,ObservedSWC!$C$2:$C$595,$C42)</f>
        <v>0.32633333333333336</v>
      </c>
      <c r="T42" s="43">
        <f>AVERAGEIFS(ObservedSWC!T$2:T$595,ObservedSWC!$A$2:$A$595,$A42,ObservedSWC!$C$2:$C$595,$C42)</f>
        <v>0.32633333333333336</v>
      </c>
      <c r="U42" s="43">
        <f>AVERAGEIFS(ObservedSWC!U$2:U$595,ObservedSWC!$A$2:$A$595,$A42,ObservedSWC!$C$2:$C$595,$C42)</f>
        <v>0.30633333333333329</v>
      </c>
      <c r="V42" s="43">
        <f>AVERAGEIFS(ObservedSWC!V$2:V$595,ObservedSWC!$A$2:$A$595,$A42,ObservedSWC!$C$2:$C$595,$C42)</f>
        <v>0.31</v>
      </c>
      <c r="W42" s="43">
        <f>AVERAGEIFS(ObservedSWC!W$2:W$595,ObservedSWC!$A$2:$A$595,$A42,ObservedSWC!$C$2:$C$595,$C42)</f>
        <v>0.31833333333333336</v>
      </c>
      <c r="X42" s="43">
        <f>AVERAGEIFS(ObservedSWC!X$2:X$595,ObservedSWC!$A$2:$A$595,$A42,ObservedSWC!$C$2:$C$595,$C42)</f>
        <v>0.32633333333333331</v>
      </c>
      <c r="Y42" s="43">
        <f>AVERAGEIFS(ObservedSWC!Y$2:Y$595,ObservedSWC!$A$2:$A$595,$A42,ObservedSWC!$C$2:$C$595,$C42)</f>
        <v>0.31633333333333336</v>
      </c>
      <c r="Z42" s="43">
        <f>AVERAGEIFS(ObservedSWC!Z$2:Z$595,ObservedSWC!$A$2:$A$595,$A42,ObservedSWC!$C$2:$C$595,$C42)</f>
        <v>0.31833333333333336</v>
      </c>
      <c r="AA42" s="43">
        <f>AVERAGEIFS(ObservedSWC!AA$2:AA$595,ObservedSWC!$A$2:$A$595,$A42,ObservedSWC!$C$2:$C$595,$C42)</f>
        <v>0.34733333333333333</v>
      </c>
      <c r="AB42" s="43">
        <f>AVERAGEIFS(ObservedSWC!AB$2:AB$595,ObservedSWC!$A$2:$A$595,$A42,ObservedSWC!$C$2:$C$595,$C42)</f>
        <v>225.69999999999996</v>
      </c>
      <c r="AC42" s="43">
        <f>AVERAGEIFS(ObservedSWC!AC$2:AC$595,ObservedSWC!$A$2:$A$595,$A42,ObservedSWC!$C$2:$C$595,$C42)</f>
        <v>642.23333333333346</v>
      </c>
    </row>
    <row r="43" spans="1:29" x14ac:dyDescent="0.25">
      <c r="A43" s="1" t="s">
        <v>5</v>
      </c>
      <c r="B43" s="1" t="s">
        <v>129</v>
      </c>
      <c r="C43" s="42">
        <v>36509</v>
      </c>
      <c r="D43" s="3" t="s">
        <v>130</v>
      </c>
      <c r="E43">
        <v>3</v>
      </c>
      <c r="F43" s="43">
        <f>AVERAGEIFS(ObservedSWC!F$2:F$595,ObservedSWC!$A$2:$A$595,$A43,ObservedSWC!$C$2:$C$595,$C43)</f>
        <v>0.24166666666666667</v>
      </c>
      <c r="G43" s="43">
        <f>AVERAGEIFS(ObservedSWC!G$2:G$595,ObservedSWC!$A$2:$A$595,$A43,ObservedSWC!$C$2:$C$595,$C43)</f>
        <v>0.23700000000000002</v>
      </c>
      <c r="H43" s="43">
        <f>AVERAGEIFS(ObservedSWC!H$2:H$595,ObservedSWC!$A$2:$A$595,$A43,ObservedSWC!$C$2:$C$595,$C43)</f>
        <v>0.18566666666666665</v>
      </c>
      <c r="I43" s="43">
        <f>AVERAGEIFS(ObservedSWC!I$2:I$595,ObservedSWC!$A$2:$A$595,$A43,ObservedSWC!$C$2:$C$595,$C43)</f>
        <v>0.15466666666666665</v>
      </c>
      <c r="J43" s="43">
        <f>AVERAGEIFS(ObservedSWC!J$2:J$595,ObservedSWC!$A$2:$A$595,$A43,ObservedSWC!$C$2:$C$595,$C43)</f>
        <v>0.15166666666666667</v>
      </c>
      <c r="K43" s="43">
        <f>AVERAGEIFS(ObservedSWC!K$2:K$595,ObservedSWC!$A$2:$A$595,$A43,ObservedSWC!$C$2:$C$595,$C43)</f>
        <v>0.19200000000000003</v>
      </c>
      <c r="L43" s="43">
        <f>AVERAGEIFS(ObservedSWC!L$2:L$595,ObservedSWC!$A$2:$A$595,$A43,ObservedSWC!$C$2:$C$595,$C43)</f>
        <v>0.23433333333333331</v>
      </c>
      <c r="M43" s="43">
        <f>AVERAGEIFS(ObservedSWC!M$2:M$595,ObservedSWC!$A$2:$A$595,$A43,ObservedSWC!$C$2:$C$595,$C43)</f>
        <v>0.25133333333333335</v>
      </c>
      <c r="N43" s="43">
        <f>AVERAGEIFS(ObservedSWC!N$2:N$595,ObservedSWC!$A$2:$A$595,$A43,ObservedSWC!$C$2:$C$595,$C43)</f>
        <v>0.28266666666666668</v>
      </c>
      <c r="O43" s="43">
        <f>AVERAGEIFS(ObservedSWC!O$2:O$595,ObservedSWC!$A$2:$A$595,$A43,ObservedSWC!$C$2:$C$595,$C43)</f>
        <v>0.28899999999999998</v>
      </c>
      <c r="P43" s="43">
        <f>AVERAGEIFS(ObservedSWC!P$2:P$595,ObservedSWC!$A$2:$A$595,$A43,ObservedSWC!$C$2:$C$595,$C43)</f>
        <v>0.28966666666666668</v>
      </c>
      <c r="Q43" s="43">
        <f>AVERAGEIFS(ObservedSWC!Q$2:Q$595,ObservedSWC!$A$2:$A$595,$A43,ObservedSWC!$C$2:$C$595,$C43)</f>
        <v>0.32100000000000001</v>
      </c>
      <c r="R43" s="43">
        <f>AVERAGEIFS(ObservedSWC!R$2:R$595,ObservedSWC!$A$2:$A$595,$A43,ObservedSWC!$C$2:$C$595,$C43)</f>
        <v>0.31266666666666665</v>
      </c>
      <c r="S43" s="43">
        <f>AVERAGEIFS(ObservedSWC!S$2:S$595,ObservedSWC!$A$2:$A$595,$A43,ObservedSWC!$C$2:$C$595,$C43)</f>
        <v>0.317</v>
      </c>
      <c r="T43" s="43">
        <f>AVERAGEIFS(ObservedSWC!T$2:T$595,ObservedSWC!$A$2:$A$595,$A43,ObservedSWC!$C$2:$C$595,$C43)</f>
        <v>0.33033333333333331</v>
      </c>
      <c r="U43" s="43">
        <f>AVERAGEIFS(ObservedSWC!U$2:U$595,ObservedSWC!$A$2:$A$595,$A43,ObservedSWC!$C$2:$C$595,$C43)</f>
        <v>0.30533333333333329</v>
      </c>
      <c r="V43" s="43">
        <f>AVERAGEIFS(ObservedSWC!V$2:V$595,ObservedSWC!$A$2:$A$595,$A43,ObservedSWC!$C$2:$C$595,$C43)</f>
        <v>0.29699999999999999</v>
      </c>
      <c r="W43" s="43">
        <f>AVERAGEIFS(ObservedSWC!W$2:W$595,ObservedSWC!$A$2:$A$595,$A43,ObservedSWC!$C$2:$C$595,$C43)</f>
        <v>0.30833333333333335</v>
      </c>
      <c r="X43" s="43">
        <f>AVERAGEIFS(ObservedSWC!X$2:X$595,ObservedSWC!$A$2:$A$595,$A43,ObservedSWC!$C$2:$C$595,$C43)</f>
        <v>0.318</v>
      </c>
      <c r="Y43" s="43">
        <f>AVERAGEIFS(ObservedSWC!Y$2:Y$595,ObservedSWC!$A$2:$A$595,$A43,ObservedSWC!$C$2:$C$595,$C43)</f>
        <v>0.3193333333333333</v>
      </c>
      <c r="Z43" s="43">
        <f>AVERAGEIFS(ObservedSWC!Z$2:Z$595,ObservedSWC!$A$2:$A$595,$A43,ObservedSWC!$C$2:$C$595,$C43)</f>
        <v>0.32266666666666666</v>
      </c>
      <c r="AA43" s="43">
        <f>AVERAGEIFS(ObservedSWC!AA$2:AA$595,ObservedSWC!$A$2:$A$595,$A43,ObservedSWC!$C$2:$C$595,$C43)</f>
        <v>0.34466666666666668</v>
      </c>
      <c r="AB43" s="43">
        <f>AVERAGEIFS(ObservedSWC!AB$2:AB$595,ObservedSWC!$A$2:$A$595,$A43,ObservedSWC!$C$2:$C$595,$C43)</f>
        <v>217.26666666666665</v>
      </c>
      <c r="AC43" s="43">
        <f>AVERAGEIFS(ObservedSWC!AC$2:AC$595,ObservedSWC!$A$2:$A$595,$A43,ObservedSWC!$C$2:$C$595,$C43)</f>
        <v>624.76666666666677</v>
      </c>
    </row>
    <row r="44" spans="1:29" x14ac:dyDescent="0.25">
      <c r="A44" s="1" t="s">
        <v>5</v>
      </c>
      <c r="B44" s="1" t="s">
        <v>129</v>
      </c>
      <c r="C44" s="42">
        <v>36543</v>
      </c>
      <c r="D44" s="3" t="s">
        <v>130</v>
      </c>
      <c r="E44">
        <v>4</v>
      </c>
      <c r="F44" s="43">
        <f>AVERAGEIFS(ObservedSWC!F$2:F$595,ObservedSWC!$A$2:$A$595,$A44,ObservedSWC!$C$2:$C$595,$C44)</f>
        <v>0.22866666666666666</v>
      </c>
      <c r="G44" s="43">
        <f>AVERAGEIFS(ObservedSWC!G$2:G$595,ObservedSWC!$A$2:$A$595,$A44,ObservedSWC!$C$2:$C$595,$C44)</f>
        <v>0.26266666666666666</v>
      </c>
      <c r="H44" s="43">
        <f>AVERAGEIFS(ObservedSWC!H$2:H$595,ObservedSWC!$A$2:$A$595,$A44,ObservedSWC!$C$2:$C$595,$C44)</f>
        <v>0.22766666666666666</v>
      </c>
      <c r="I44" s="43">
        <f>AVERAGEIFS(ObservedSWC!I$2:I$595,ObservedSWC!$A$2:$A$595,$A44,ObservedSWC!$C$2:$C$595,$C44)</f>
        <v>0.20666666666666667</v>
      </c>
      <c r="J44" s="43">
        <f>AVERAGEIFS(ObservedSWC!J$2:J$595,ObservedSWC!$A$2:$A$595,$A44,ObservedSWC!$C$2:$C$595,$C44)</f>
        <v>0.18333333333333335</v>
      </c>
      <c r="K44" s="43">
        <f>AVERAGEIFS(ObservedSWC!K$2:K$595,ObservedSWC!$A$2:$A$595,$A44,ObservedSWC!$C$2:$C$595,$C44)</f>
        <v>0.20099999999999998</v>
      </c>
      <c r="L44" s="43">
        <f>AVERAGEIFS(ObservedSWC!L$2:L$595,ObservedSWC!$A$2:$A$595,$A44,ObservedSWC!$C$2:$C$595,$C44)</f>
        <v>0.215</v>
      </c>
      <c r="M44" s="43">
        <f>AVERAGEIFS(ObservedSWC!M$2:M$595,ObservedSWC!$A$2:$A$595,$A44,ObservedSWC!$C$2:$C$595,$C44)</f>
        <v>0.216</v>
      </c>
      <c r="N44" s="43">
        <f>AVERAGEIFS(ObservedSWC!N$2:N$595,ObservedSWC!$A$2:$A$595,$A44,ObservedSWC!$C$2:$C$595,$C44)</f>
        <v>0.25266666666666665</v>
      </c>
      <c r="O44" s="43">
        <f>AVERAGEIFS(ObservedSWC!O$2:O$595,ObservedSWC!$A$2:$A$595,$A44,ObservedSWC!$C$2:$C$595,$C44)</f>
        <v>0.2416666666666667</v>
      </c>
      <c r="P44" s="43">
        <f>AVERAGEIFS(ObservedSWC!P$2:P$595,ObservedSWC!$A$2:$A$595,$A44,ObservedSWC!$C$2:$C$595,$C44)</f>
        <v>0.26500000000000001</v>
      </c>
      <c r="Q44" s="43">
        <f>AVERAGEIFS(ObservedSWC!Q$2:Q$595,ObservedSWC!$A$2:$A$595,$A44,ObservedSWC!$C$2:$C$595,$C44)</f>
        <v>0.30733333333333329</v>
      </c>
      <c r="R44" s="43">
        <f>AVERAGEIFS(ObservedSWC!R$2:R$595,ObservedSWC!$A$2:$A$595,$A44,ObservedSWC!$C$2:$C$595,$C44)</f>
        <v>0.28199999999999997</v>
      </c>
      <c r="S44" s="43">
        <f>AVERAGEIFS(ObservedSWC!S$2:S$595,ObservedSWC!$A$2:$A$595,$A44,ObservedSWC!$C$2:$C$595,$C44)</f>
        <v>0.30666666666666664</v>
      </c>
      <c r="T44" s="43">
        <f>AVERAGEIFS(ObservedSWC!T$2:T$595,ObservedSWC!$A$2:$A$595,$A44,ObservedSWC!$C$2:$C$595,$C44)</f>
        <v>0.32400000000000001</v>
      </c>
      <c r="U44" s="43">
        <f>AVERAGEIFS(ObservedSWC!U$2:U$595,ObservedSWC!$A$2:$A$595,$A44,ObservedSWC!$C$2:$C$595,$C44)</f>
        <v>0.30099999999999999</v>
      </c>
      <c r="V44" s="43">
        <f>AVERAGEIFS(ObservedSWC!V$2:V$595,ObservedSWC!$A$2:$A$595,$A44,ObservedSWC!$C$2:$C$595,$C44)</f>
        <v>0.29566666666666669</v>
      </c>
      <c r="W44" s="43">
        <f>AVERAGEIFS(ObservedSWC!W$2:W$595,ObservedSWC!$A$2:$A$595,$A44,ObservedSWC!$C$2:$C$595,$C44)</f>
        <v>0.309</v>
      </c>
      <c r="X44" s="43">
        <f>AVERAGEIFS(ObservedSWC!X$2:X$595,ObservedSWC!$A$2:$A$595,$A44,ObservedSWC!$C$2:$C$595,$C44)</f>
        <v>0.31066666666666665</v>
      </c>
      <c r="Y44" s="43">
        <f>AVERAGEIFS(ObservedSWC!Y$2:Y$595,ObservedSWC!$A$2:$A$595,$A44,ObservedSWC!$C$2:$C$595,$C44)</f>
        <v>0.317</v>
      </c>
      <c r="Z44" s="43">
        <f>AVERAGEIFS(ObservedSWC!Z$2:Z$595,ObservedSWC!$A$2:$A$595,$A44,ObservedSWC!$C$2:$C$595,$C44)</f>
        <v>0.315</v>
      </c>
      <c r="AA44" s="43">
        <f>AVERAGEIFS(ObservedSWC!AA$2:AA$595,ObservedSWC!$A$2:$A$595,$A44,ObservedSWC!$C$2:$C$595,$C44)</f>
        <v>0.34633333333333338</v>
      </c>
      <c r="AB44" s="43">
        <f>AVERAGEIFS(ObservedSWC!AB$2:AB$595,ObservedSWC!$A$2:$A$595,$A44,ObservedSWC!$C$2:$C$595,$C44)</f>
        <v>222.23333333333332</v>
      </c>
      <c r="AC44" s="43">
        <f>AVERAGEIFS(ObservedSWC!AC$2:AC$595,ObservedSWC!$A$2:$A$595,$A44,ObservedSWC!$C$2:$C$595,$C44)</f>
        <v>614.36666666666667</v>
      </c>
    </row>
    <row r="45" spans="1:29" x14ac:dyDescent="0.25">
      <c r="A45" s="1" t="s">
        <v>5</v>
      </c>
      <c r="B45" s="1" t="s">
        <v>129</v>
      </c>
      <c r="C45" s="42">
        <v>36558</v>
      </c>
      <c r="D45" s="3" t="s">
        <v>130</v>
      </c>
      <c r="E45">
        <v>4</v>
      </c>
      <c r="F45" s="43">
        <f>AVERAGEIFS(ObservedSWC!F$2:F$595,ObservedSWC!$A$2:$A$595,$A45,ObservedSWC!$C$2:$C$595,$C45)</f>
        <v>0.22700000000000001</v>
      </c>
      <c r="G45" s="43">
        <f>AVERAGEIFS(ObservedSWC!G$2:G$595,ObservedSWC!$A$2:$A$595,$A45,ObservedSWC!$C$2:$C$595,$C45)</f>
        <v>0.222</v>
      </c>
      <c r="H45" s="43">
        <f>AVERAGEIFS(ObservedSWC!H$2:H$595,ObservedSWC!$A$2:$A$595,$A45,ObservedSWC!$C$2:$C$595,$C45)</f>
        <v>0.20366666666666666</v>
      </c>
      <c r="I45" s="43">
        <f>AVERAGEIFS(ObservedSWC!I$2:I$595,ObservedSWC!$A$2:$A$595,$A45,ObservedSWC!$C$2:$C$595,$C45)</f>
        <v>0.17</v>
      </c>
      <c r="J45" s="43">
        <f>AVERAGEIFS(ObservedSWC!J$2:J$595,ObservedSWC!$A$2:$A$595,$A45,ObservedSWC!$C$2:$C$595,$C45)</f>
        <v>0.16200000000000001</v>
      </c>
      <c r="K45" s="43">
        <f>AVERAGEIFS(ObservedSWC!K$2:K$595,ObservedSWC!$A$2:$A$595,$A45,ObservedSWC!$C$2:$C$595,$C45)</f>
        <v>0.18200000000000002</v>
      </c>
      <c r="L45" s="43">
        <f>AVERAGEIFS(ObservedSWC!L$2:L$595,ObservedSWC!$A$2:$A$595,$A45,ObservedSWC!$C$2:$C$595,$C45)</f>
        <v>0.20066666666666669</v>
      </c>
      <c r="M45" s="43">
        <f>AVERAGEIFS(ObservedSWC!M$2:M$595,ObservedSWC!$A$2:$A$595,$A45,ObservedSWC!$C$2:$C$595,$C45)</f>
        <v>0.21233333333333335</v>
      </c>
      <c r="N45" s="43">
        <f>AVERAGEIFS(ObservedSWC!N$2:N$595,ObservedSWC!$A$2:$A$595,$A45,ObservedSWC!$C$2:$C$595,$C45)</f>
        <v>0.24166666666666667</v>
      </c>
      <c r="O45" s="43">
        <f>AVERAGEIFS(ObservedSWC!O$2:O$595,ObservedSWC!$A$2:$A$595,$A45,ObservedSWC!$C$2:$C$595,$C45)</f>
        <v>0.23300000000000001</v>
      </c>
      <c r="P45" s="43">
        <f>AVERAGEIFS(ObservedSWC!P$2:P$595,ObservedSWC!$A$2:$A$595,$A45,ObservedSWC!$C$2:$C$595,$C45)</f>
        <v>0.25066666666666665</v>
      </c>
      <c r="Q45" s="43">
        <f>AVERAGEIFS(ObservedSWC!Q$2:Q$595,ObservedSWC!$A$2:$A$595,$A45,ObservedSWC!$C$2:$C$595,$C45)</f>
        <v>0.29766666666666669</v>
      </c>
      <c r="R45" s="43">
        <f>AVERAGEIFS(ObservedSWC!R$2:R$595,ObservedSWC!$A$2:$A$595,$A45,ObservedSWC!$C$2:$C$595,$C45)</f>
        <v>0.27333333333333337</v>
      </c>
      <c r="S45" s="43">
        <f>AVERAGEIFS(ObservedSWC!S$2:S$595,ObservedSWC!$A$2:$A$595,$A45,ObservedSWC!$C$2:$C$595,$C45)</f>
        <v>0.29733333333333339</v>
      </c>
      <c r="T45" s="43">
        <f>AVERAGEIFS(ObservedSWC!T$2:T$595,ObservedSWC!$A$2:$A$595,$A45,ObservedSWC!$C$2:$C$595,$C45)</f>
        <v>0.31600000000000006</v>
      </c>
      <c r="U45" s="43">
        <f>AVERAGEIFS(ObservedSWC!U$2:U$595,ObservedSWC!$A$2:$A$595,$A45,ObservedSWC!$C$2:$C$595,$C45)</f>
        <v>0.30499999999999999</v>
      </c>
      <c r="V45" s="43">
        <f>AVERAGEIFS(ObservedSWC!V$2:V$595,ObservedSWC!$A$2:$A$595,$A45,ObservedSWC!$C$2:$C$595,$C45)</f>
        <v>0.30166666666666669</v>
      </c>
      <c r="W45" s="43">
        <f>AVERAGEIFS(ObservedSWC!W$2:W$595,ObservedSWC!$A$2:$A$595,$A45,ObservedSWC!$C$2:$C$595,$C45)</f>
        <v>0.30733333333333329</v>
      </c>
      <c r="X45" s="43">
        <f>AVERAGEIFS(ObservedSWC!X$2:X$595,ObservedSWC!$A$2:$A$595,$A45,ObservedSWC!$C$2:$C$595,$C45)</f>
        <v>0.3076666666666667</v>
      </c>
      <c r="Y45" s="43">
        <f>AVERAGEIFS(ObservedSWC!Y$2:Y$595,ObservedSWC!$A$2:$A$595,$A45,ObservedSWC!$C$2:$C$595,$C45)</f>
        <v>0.30599999999999999</v>
      </c>
      <c r="Z45" s="43">
        <f>AVERAGEIFS(ObservedSWC!Z$2:Z$595,ObservedSWC!$A$2:$A$595,$A45,ObservedSWC!$C$2:$C$595,$C45)</f>
        <v>0.313</v>
      </c>
      <c r="AA45" s="43">
        <f>AVERAGEIFS(ObservedSWC!AA$2:AA$595,ObservedSWC!$A$2:$A$595,$A45,ObservedSWC!$C$2:$C$595,$C45)</f>
        <v>0.34666666666666668</v>
      </c>
      <c r="AB45" s="43">
        <f>AVERAGEIFS(ObservedSWC!AB$2:AB$595,ObservedSWC!$A$2:$A$595,$A45,ObservedSWC!$C$2:$C$595,$C45)</f>
        <v>204.83333333333337</v>
      </c>
      <c r="AC45" s="43">
        <f>AVERAGEIFS(ObservedSWC!AC$2:AC$595,ObservedSWC!$A$2:$A$595,$A45,ObservedSWC!$C$2:$C$595,$C45)</f>
        <v>590.36666666666679</v>
      </c>
    </row>
    <row r="46" spans="1:29" x14ac:dyDescent="0.25">
      <c r="A46" s="1" t="s">
        <v>5</v>
      </c>
      <c r="B46" s="1" t="s">
        <v>129</v>
      </c>
      <c r="C46" s="42">
        <v>36584</v>
      </c>
      <c r="D46" s="3" t="s">
        <v>130</v>
      </c>
      <c r="E46">
        <v>5</v>
      </c>
      <c r="F46" s="43">
        <f>AVERAGEIFS(ObservedSWC!F$2:F$595,ObservedSWC!$A$2:$A$595,$A46,ObservedSWC!$C$2:$C$595,$C46)</f>
        <v>0.13600000000000001</v>
      </c>
      <c r="G46" s="43">
        <f>AVERAGEIFS(ObservedSWC!G$2:G$595,ObservedSWC!$A$2:$A$595,$A46,ObservedSWC!$C$2:$C$595,$C46)</f>
        <v>0.18533333333333335</v>
      </c>
      <c r="H46" s="43">
        <f>AVERAGEIFS(ObservedSWC!H$2:H$595,ObservedSWC!$A$2:$A$595,$A46,ObservedSWC!$C$2:$C$595,$C46)</f>
        <v>0.16500000000000001</v>
      </c>
      <c r="I46" s="43">
        <f>AVERAGEIFS(ObservedSWC!I$2:I$595,ObservedSWC!$A$2:$A$595,$A46,ObservedSWC!$C$2:$C$595,$C46)</f>
        <v>0.14966666666666664</v>
      </c>
      <c r="J46" s="43">
        <f>AVERAGEIFS(ObservedSWC!J$2:J$595,ObservedSWC!$A$2:$A$595,$A46,ObservedSWC!$C$2:$C$595,$C46)</f>
        <v>0.13166666666666668</v>
      </c>
      <c r="K46" s="43">
        <f>AVERAGEIFS(ObservedSWC!K$2:K$595,ObservedSWC!$A$2:$A$595,$A46,ObservedSWC!$C$2:$C$595,$C46)</f>
        <v>0.14133333333333331</v>
      </c>
      <c r="L46" s="43">
        <f>AVERAGEIFS(ObservedSWC!L$2:L$595,ObservedSWC!$A$2:$A$595,$A46,ObservedSWC!$C$2:$C$595,$C46)</f>
        <v>0.14499999999999999</v>
      </c>
      <c r="M46" s="43">
        <f>AVERAGEIFS(ObservedSWC!M$2:M$595,ObservedSWC!$A$2:$A$595,$A46,ObservedSWC!$C$2:$C$595,$C46)</f>
        <v>0.16266666666666665</v>
      </c>
      <c r="N46" s="43">
        <f>AVERAGEIFS(ObservedSWC!N$2:N$595,ObservedSWC!$A$2:$A$595,$A46,ObservedSWC!$C$2:$C$595,$C46)</f>
        <v>0.17200000000000001</v>
      </c>
      <c r="O46" s="43">
        <f>AVERAGEIFS(ObservedSWC!O$2:O$595,ObservedSWC!$A$2:$A$595,$A46,ObservedSWC!$C$2:$C$595,$C46)</f>
        <v>0.17933333333333334</v>
      </c>
      <c r="P46" s="43">
        <f>AVERAGEIFS(ObservedSWC!P$2:P$595,ObservedSWC!$A$2:$A$595,$A46,ObservedSWC!$C$2:$C$595,$C46)</f>
        <v>0.21066666666666667</v>
      </c>
      <c r="Q46" s="43">
        <f>AVERAGEIFS(ObservedSWC!Q$2:Q$595,ObservedSWC!$A$2:$A$595,$A46,ObservedSWC!$C$2:$C$595,$C46)</f>
        <v>0.26399999999999996</v>
      </c>
      <c r="R46" s="43">
        <f>AVERAGEIFS(ObservedSWC!R$2:R$595,ObservedSWC!$A$2:$A$595,$A46,ObservedSWC!$C$2:$C$595,$C46)</f>
        <v>0.254</v>
      </c>
      <c r="S46" s="43">
        <f>AVERAGEIFS(ObservedSWC!S$2:S$595,ObservedSWC!$A$2:$A$595,$A46,ObservedSWC!$C$2:$C$595,$C46)</f>
        <v>0.27400000000000002</v>
      </c>
      <c r="T46" s="43">
        <f>AVERAGEIFS(ObservedSWC!T$2:T$595,ObservedSWC!$A$2:$A$595,$A46,ObservedSWC!$C$2:$C$595,$C46)</f>
        <v>0.307</v>
      </c>
      <c r="U46" s="43">
        <f>AVERAGEIFS(ObservedSWC!U$2:U$595,ObservedSWC!$A$2:$A$595,$A46,ObservedSWC!$C$2:$C$595,$C46)</f>
        <v>0.29200000000000004</v>
      </c>
      <c r="V46" s="43">
        <f>AVERAGEIFS(ObservedSWC!V$2:V$595,ObservedSWC!$A$2:$A$595,$A46,ObservedSWC!$C$2:$C$595,$C46)</f>
        <v>0.29399999999999998</v>
      </c>
      <c r="W46" s="43">
        <f>AVERAGEIFS(ObservedSWC!W$2:W$595,ObservedSWC!$A$2:$A$595,$A46,ObservedSWC!$C$2:$C$595,$C46)</f>
        <v>0.30033333333333334</v>
      </c>
      <c r="X46" s="43">
        <f>AVERAGEIFS(ObservedSWC!X$2:X$595,ObservedSWC!$A$2:$A$595,$A46,ObservedSWC!$C$2:$C$595,$C46)</f>
        <v>0.31</v>
      </c>
      <c r="Y46" s="43">
        <f>AVERAGEIFS(ObservedSWC!Y$2:Y$595,ObservedSWC!$A$2:$A$595,$A46,ObservedSWC!$C$2:$C$595,$C46)</f>
        <v>0.31066666666666665</v>
      </c>
      <c r="Z46" s="43">
        <f>AVERAGEIFS(ObservedSWC!Z$2:Z$595,ObservedSWC!$A$2:$A$595,$A46,ObservedSWC!$C$2:$C$595,$C46)</f>
        <v>0.309</v>
      </c>
      <c r="AA46" s="43">
        <f>AVERAGEIFS(ObservedSWC!AA$2:AA$595,ObservedSWC!$A$2:$A$595,$A46,ObservedSWC!$C$2:$C$595,$C46)</f>
        <v>0.33566666666666661</v>
      </c>
      <c r="AB46" s="43">
        <f>AVERAGEIFS(ObservedSWC!AB$2:AB$595,ObservedSWC!$A$2:$A$595,$A46,ObservedSWC!$C$2:$C$595,$C46)</f>
        <v>152.4666666666667</v>
      </c>
      <c r="AC46" s="43">
        <f>AVERAGEIFS(ObservedSWC!AC$2:AC$595,ObservedSWC!$A$2:$A$595,$A46,ObservedSWC!$C$2:$C$595,$C46)</f>
        <v>516.53333333333342</v>
      </c>
    </row>
    <row r="47" spans="1:29" x14ac:dyDescent="0.25">
      <c r="A47" s="1" t="s">
        <v>5</v>
      </c>
      <c r="B47" s="1" t="s">
        <v>129</v>
      </c>
      <c r="C47" s="42">
        <v>36594</v>
      </c>
      <c r="D47" s="3" t="s">
        <v>130</v>
      </c>
      <c r="E47">
        <v>5</v>
      </c>
      <c r="F47" s="43">
        <f>AVERAGEIFS(ObservedSWC!F$2:F$595,ObservedSWC!$A$2:$A$595,$A47,ObservedSWC!$C$2:$C$595,$C47)</f>
        <v>0.14133333333333334</v>
      </c>
      <c r="G47" s="43">
        <f>AVERAGEIFS(ObservedSWC!G$2:G$595,ObservedSWC!$A$2:$A$595,$A47,ObservedSWC!$C$2:$C$595,$C47)</f>
        <v>0.17800000000000002</v>
      </c>
      <c r="H47" s="43">
        <f>AVERAGEIFS(ObservedSWC!H$2:H$595,ObservedSWC!$A$2:$A$595,$A47,ObservedSWC!$C$2:$C$595,$C47)</f>
        <v>0.154</v>
      </c>
      <c r="I47" s="43">
        <f>AVERAGEIFS(ObservedSWC!I$2:I$595,ObservedSWC!$A$2:$A$595,$A47,ObservedSWC!$C$2:$C$595,$C47)</f>
        <v>0.12833333333333333</v>
      </c>
      <c r="J47" s="43">
        <f>AVERAGEIFS(ObservedSWC!J$2:J$595,ObservedSWC!$A$2:$A$595,$A47,ObservedSWC!$C$2:$C$595,$C47)</f>
        <v>0.11799999999999999</v>
      </c>
      <c r="K47" s="43">
        <f>AVERAGEIFS(ObservedSWC!K$2:K$595,ObservedSWC!$A$2:$A$595,$A47,ObservedSWC!$C$2:$C$595,$C47)</f>
        <v>0.12966666666666668</v>
      </c>
      <c r="L47" s="43">
        <f>AVERAGEIFS(ObservedSWC!L$2:L$595,ObservedSWC!$A$2:$A$595,$A47,ObservedSWC!$C$2:$C$595,$C47)</f>
        <v>0.13333333333333333</v>
      </c>
      <c r="M47" s="43">
        <f>AVERAGEIFS(ObservedSWC!M$2:M$595,ObservedSWC!$A$2:$A$595,$A47,ObservedSWC!$C$2:$C$595,$C47)</f>
        <v>0.14599999999999999</v>
      </c>
      <c r="N47" s="43">
        <f>AVERAGEIFS(ObservedSWC!N$2:N$595,ObservedSWC!$A$2:$A$595,$A47,ObservedSWC!$C$2:$C$595,$C47)</f>
        <v>0.16600000000000001</v>
      </c>
      <c r="O47" s="43">
        <f>AVERAGEIFS(ObservedSWC!O$2:O$595,ObservedSWC!$A$2:$A$595,$A47,ObservedSWC!$C$2:$C$595,$C47)</f>
        <v>0.16066666666666665</v>
      </c>
      <c r="P47" s="43">
        <f>AVERAGEIFS(ObservedSWC!P$2:P$595,ObservedSWC!$A$2:$A$595,$A47,ObservedSWC!$C$2:$C$595,$C47)</f>
        <v>0.18366666666666664</v>
      </c>
      <c r="Q47" s="43">
        <f>AVERAGEIFS(ObservedSWC!Q$2:Q$595,ObservedSWC!$A$2:$A$595,$A47,ObservedSWC!$C$2:$C$595,$C47)</f>
        <v>0.24066666666666667</v>
      </c>
      <c r="R47" s="43">
        <f>AVERAGEIFS(ObservedSWC!R$2:R$595,ObservedSWC!$A$2:$A$595,$A47,ObservedSWC!$C$2:$C$595,$C47)</f>
        <v>0.24166666666666667</v>
      </c>
      <c r="S47" s="43">
        <f>AVERAGEIFS(ObservedSWC!S$2:S$595,ObservedSWC!$A$2:$A$595,$A47,ObservedSWC!$C$2:$C$595,$C47)</f>
        <v>0.26166666666666666</v>
      </c>
      <c r="T47" s="43">
        <f>AVERAGEIFS(ObservedSWC!T$2:T$595,ObservedSWC!$A$2:$A$595,$A47,ObservedSWC!$C$2:$C$595,$C47)</f>
        <v>0.29833333333333334</v>
      </c>
      <c r="U47" s="43">
        <f>AVERAGEIFS(ObservedSWC!U$2:U$595,ObservedSWC!$A$2:$A$595,$A47,ObservedSWC!$C$2:$C$595,$C47)</f>
        <v>0.29099999999999998</v>
      </c>
      <c r="V47" s="43">
        <f>AVERAGEIFS(ObservedSWC!V$2:V$595,ObservedSWC!$A$2:$A$595,$A47,ObservedSWC!$C$2:$C$595,$C47)</f>
        <v>0.28733333333333327</v>
      </c>
      <c r="W47" s="43">
        <f>AVERAGEIFS(ObservedSWC!W$2:W$595,ObservedSWC!$A$2:$A$595,$A47,ObservedSWC!$C$2:$C$595,$C47)</f>
        <v>0.29299999999999998</v>
      </c>
      <c r="X47" s="43">
        <f>AVERAGEIFS(ObservedSWC!X$2:X$595,ObservedSWC!$A$2:$A$595,$A47,ObservedSWC!$C$2:$C$595,$C47)</f>
        <v>0.30499999999999999</v>
      </c>
      <c r="Y47" s="43">
        <f>AVERAGEIFS(ObservedSWC!Y$2:Y$595,ObservedSWC!$A$2:$A$595,$A47,ObservedSWC!$C$2:$C$595,$C47)</f>
        <v>0.30633333333333335</v>
      </c>
      <c r="Z47" s="43">
        <f>AVERAGEIFS(ObservedSWC!Z$2:Z$595,ObservedSWC!$A$2:$A$595,$A47,ObservedSWC!$C$2:$C$595,$C47)</f>
        <v>0.30499999999999999</v>
      </c>
      <c r="AA47" s="43">
        <f>AVERAGEIFS(ObservedSWC!AA$2:AA$595,ObservedSWC!$A$2:$A$595,$A47,ObservedSWC!$C$2:$C$595,$C47)</f>
        <v>0.32400000000000001</v>
      </c>
      <c r="AB47" s="43">
        <f>AVERAGEIFS(ObservedSWC!AB$2:AB$595,ObservedSWC!$A$2:$A$595,$A47,ObservedSWC!$C$2:$C$595,$C47)</f>
        <v>143.6</v>
      </c>
      <c r="AC47" s="43">
        <f>AVERAGEIFS(ObservedSWC!AC$2:AC$595,ObservedSWC!$A$2:$A$595,$A47,ObservedSWC!$C$2:$C$595,$C47)</f>
        <v>493.43333333333339</v>
      </c>
    </row>
    <row r="48" spans="1:29" x14ac:dyDescent="0.25">
      <c r="A48" s="1" t="s">
        <v>5</v>
      </c>
      <c r="B48" s="1" t="s">
        <v>129</v>
      </c>
      <c r="C48" s="42">
        <v>36622</v>
      </c>
      <c r="D48" s="3" t="s">
        <v>130</v>
      </c>
      <c r="E48">
        <v>6</v>
      </c>
      <c r="F48" s="43">
        <f>AVERAGEIFS(ObservedSWC!F$2:F$595,ObservedSWC!$A$2:$A$595,$A48,ObservedSWC!$C$2:$C$595,$C48)</f>
        <v>0.19766666666666666</v>
      </c>
      <c r="G48" s="43">
        <f>AVERAGEIFS(ObservedSWC!G$2:G$595,ObservedSWC!$A$2:$A$595,$A48,ObservedSWC!$C$2:$C$595,$C48)</f>
        <v>0.20633333333333334</v>
      </c>
      <c r="H48" s="43">
        <f>AVERAGEIFS(ObservedSWC!H$2:H$595,ObservedSWC!$A$2:$A$595,$A48,ObservedSWC!$C$2:$C$595,$C48)</f>
        <v>0.17733333333333334</v>
      </c>
      <c r="I48" s="43">
        <f>AVERAGEIFS(ObservedSWC!I$2:I$595,ObservedSWC!$A$2:$A$595,$A48,ObservedSWC!$C$2:$C$595,$C48)</f>
        <v>0.14233333333333334</v>
      </c>
      <c r="J48" s="43">
        <f>AVERAGEIFS(ObservedSWC!J$2:J$595,ObservedSWC!$A$2:$A$595,$A48,ObservedSWC!$C$2:$C$595,$C48)</f>
        <v>0.12366666666666666</v>
      </c>
      <c r="K48" s="43">
        <f>AVERAGEIFS(ObservedSWC!K$2:K$595,ObservedSWC!$A$2:$A$595,$A48,ObservedSWC!$C$2:$C$595,$C48)</f>
        <v>0.13199999999999998</v>
      </c>
      <c r="L48" s="43">
        <f>AVERAGEIFS(ObservedSWC!L$2:L$595,ObservedSWC!$A$2:$A$595,$A48,ObservedSWC!$C$2:$C$595,$C48)</f>
        <v>0.13100000000000001</v>
      </c>
      <c r="M48" s="43">
        <f>AVERAGEIFS(ObservedSWC!M$2:M$595,ObservedSWC!$A$2:$A$595,$A48,ObservedSWC!$C$2:$C$595,$C48)</f>
        <v>0.13866666666666666</v>
      </c>
      <c r="N48" s="43">
        <f>AVERAGEIFS(ObservedSWC!N$2:N$595,ObservedSWC!$A$2:$A$595,$A48,ObservedSWC!$C$2:$C$595,$C48)</f>
        <v>0.158</v>
      </c>
      <c r="O48" s="43">
        <f>AVERAGEIFS(ObservedSWC!O$2:O$595,ObservedSWC!$A$2:$A$595,$A48,ObservedSWC!$C$2:$C$595,$C48)</f>
        <v>0.15433333333333335</v>
      </c>
      <c r="P48" s="43">
        <f>AVERAGEIFS(ObservedSWC!P$2:P$595,ObservedSWC!$A$2:$A$595,$A48,ObservedSWC!$C$2:$C$595,$C48)</f>
        <v>0.17266666666666666</v>
      </c>
      <c r="Q48" s="43">
        <f>AVERAGEIFS(ObservedSWC!Q$2:Q$595,ObservedSWC!$A$2:$A$595,$A48,ObservedSWC!$C$2:$C$595,$C48)</f>
        <v>0.23399999999999999</v>
      </c>
      <c r="R48" s="43">
        <f>AVERAGEIFS(ObservedSWC!R$2:R$595,ObservedSWC!$A$2:$A$595,$A48,ObservedSWC!$C$2:$C$595,$C48)</f>
        <v>0.23033333333333336</v>
      </c>
      <c r="S48" s="43">
        <f>AVERAGEIFS(ObservedSWC!S$2:S$595,ObservedSWC!$A$2:$A$595,$A48,ObservedSWC!$C$2:$C$595,$C48)</f>
        <v>0.25233333333333335</v>
      </c>
      <c r="T48" s="43">
        <f>AVERAGEIFS(ObservedSWC!T$2:T$595,ObservedSWC!$A$2:$A$595,$A48,ObservedSWC!$C$2:$C$595,$C48)</f>
        <v>0.28799999999999998</v>
      </c>
      <c r="U48" s="43">
        <f>AVERAGEIFS(ObservedSWC!U$2:U$595,ObservedSWC!$A$2:$A$595,$A48,ObservedSWC!$C$2:$C$595,$C48)</f>
        <v>0.29133333333333328</v>
      </c>
      <c r="V48" s="43">
        <f>AVERAGEIFS(ObservedSWC!V$2:V$595,ObservedSWC!$A$2:$A$595,$A48,ObservedSWC!$C$2:$C$595,$C48)</f>
        <v>0.28500000000000003</v>
      </c>
      <c r="W48" s="43">
        <f>AVERAGEIFS(ObservedSWC!W$2:W$595,ObservedSWC!$A$2:$A$595,$A48,ObservedSWC!$C$2:$C$595,$C48)</f>
        <v>0.29399999999999998</v>
      </c>
      <c r="X48" s="43">
        <f>AVERAGEIFS(ObservedSWC!X$2:X$595,ObservedSWC!$A$2:$A$595,$A48,ObservedSWC!$C$2:$C$595,$C48)</f>
        <v>0.307</v>
      </c>
      <c r="Y48" s="43">
        <f>AVERAGEIFS(ObservedSWC!Y$2:Y$595,ObservedSWC!$A$2:$A$595,$A48,ObservedSWC!$C$2:$C$595,$C48)</f>
        <v>0.30599999999999999</v>
      </c>
      <c r="Z48" s="43">
        <f>AVERAGEIFS(ObservedSWC!Z$2:Z$595,ObservedSWC!$A$2:$A$595,$A48,ObservedSWC!$C$2:$C$595,$C48)</f>
        <v>0.29933333333333328</v>
      </c>
      <c r="AA48" s="43">
        <f>AVERAGEIFS(ObservedSWC!AA$2:AA$595,ObservedSWC!$A$2:$A$595,$A48,ObservedSWC!$C$2:$C$595,$C48)</f>
        <v>0.28666666666666668</v>
      </c>
      <c r="AB48" s="43">
        <f>AVERAGEIFS(ObservedSWC!AB$2:AB$595,ObservedSWC!$A$2:$A$595,$A48,ObservedSWC!$C$2:$C$595,$C48)</f>
        <v>160.46666666666667</v>
      </c>
      <c r="AC48" s="43">
        <f>AVERAGEIFS(ObservedSWC!AC$2:AC$595,ObservedSWC!$A$2:$A$595,$A48,ObservedSWC!$C$2:$C$595,$C48)</f>
        <v>500.56666666666661</v>
      </c>
    </row>
    <row r="49" spans="1:29" x14ac:dyDescent="0.25">
      <c r="A49" s="1" t="s">
        <v>5</v>
      </c>
      <c r="B49" s="1" t="s">
        <v>129</v>
      </c>
      <c r="C49" s="42">
        <v>36726</v>
      </c>
      <c r="D49" s="3" t="s">
        <v>130</v>
      </c>
      <c r="E49">
        <v>6</v>
      </c>
      <c r="F49" s="43">
        <f>AVERAGEIFS(ObservedSWC!F$2:F$595,ObservedSWC!$A$2:$A$595,$A49,ObservedSWC!$C$2:$C$595,$C49)</f>
        <v>0.29400000000000004</v>
      </c>
      <c r="G49" s="43">
        <f>AVERAGEIFS(ObservedSWC!G$2:G$595,ObservedSWC!$A$2:$A$595,$A49,ObservedSWC!$C$2:$C$595,$C49)</f>
        <v>0.28433333333333333</v>
      </c>
      <c r="H49" s="43">
        <f>AVERAGEIFS(ObservedSWC!H$2:H$595,ObservedSWC!$A$2:$A$595,$A49,ObservedSWC!$C$2:$C$595,$C49)</f>
        <v>0.25066666666666665</v>
      </c>
      <c r="I49" s="43">
        <f>AVERAGEIFS(ObservedSWC!I$2:I$595,ObservedSWC!$A$2:$A$595,$A49,ObservedSWC!$C$2:$C$595,$C49)</f>
        <v>0.2263333333333333</v>
      </c>
      <c r="J49" s="43">
        <f>AVERAGEIFS(ObservedSWC!J$2:J$595,ObservedSWC!$A$2:$A$595,$A49,ObservedSWC!$C$2:$C$595,$C49)</f>
        <v>0.215</v>
      </c>
      <c r="K49" s="43">
        <f>AVERAGEIFS(ObservedSWC!K$2:K$595,ObservedSWC!$A$2:$A$595,$A49,ObservedSWC!$C$2:$C$595,$C49)</f>
        <v>0.23066666666666666</v>
      </c>
      <c r="L49" s="43">
        <f>AVERAGEIFS(ObservedSWC!L$2:L$595,ObservedSWC!$A$2:$A$595,$A49,ObservedSWC!$C$2:$C$595,$C49)</f>
        <v>0.23499999999999999</v>
      </c>
      <c r="M49" s="43">
        <f>AVERAGEIFS(ObservedSWC!M$2:M$595,ObservedSWC!$A$2:$A$595,$A49,ObservedSWC!$C$2:$C$595,$C49)</f>
        <v>0.23399999999999999</v>
      </c>
      <c r="N49" s="43">
        <f>AVERAGEIFS(ObservedSWC!N$2:N$595,ObservedSWC!$A$2:$A$595,$A49,ObservedSWC!$C$2:$C$595,$C49)</f>
        <v>0.22566666666666668</v>
      </c>
      <c r="O49" s="43">
        <f>AVERAGEIFS(ObservedSWC!O$2:O$595,ObservedSWC!$A$2:$A$595,$A49,ObservedSWC!$C$2:$C$595,$C49)</f>
        <v>0.18833333333333332</v>
      </c>
      <c r="P49" s="43">
        <f>AVERAGEIFS(ObservedSWC!P$2:P$595,ObservedSWC!$A$2:$A$595,$A49,ObservedSWC!$C$2:$C$595,$C49)</f>
        <v>0.19199999999999998</v>
      </c>
      <c r="Q49" s="43">
        <f>AVERAGEIFS(ObservedSWC!Q$2:Q$595,ObservedSWC!$A$2:$A$595,$A49,ObservedSWC!$C$2:$C$595,$C49)</f>
        <v>0.23399999999999999</v>
      </c>
      <c r="R49" s="43">
        <f>AVERAGEIFS(ObservedSWC!R$2:R$595,ObservedSWC!$A$2:$A$595,$A49,ObservedSWC!$C$2:$C$595,$C49)</f>
        <v>0.23333333333333331</v>
      </c>
      <c r="S49" s="43">
        <f>AVERAGEIFS(ObservedSWC!S$2:S$595,ObservedSWC!$A$2:$A$595,$A49,ObservedSWC!$C$2:$C$595,$C49)</f>
        <v>0.26533333333333337</v>
      </c>
      <c r="T49" s="43">
        <f>AVERAGEIFS(ObservedSWC!T$2:T$595,ObservedSWC!$A$2:$A$595,$A49,ObservedSWC!$C$2:$C$595,$C49)</f>
        <v>0.28499999999999998</v>
      </c>
      <c r="U49" s="43">
        <f>AVERAGEIFS(ObservedSWC!U$2:U$595,ObservedSWC!$A$2:$A$595,$A49,ObservedSWC!$C$2:$C$595,$C49)</f>
        <v>0.28966666666666668</v>
      </c>
      <c r="V49" s="43">
        <f>AVERAGEIFS(ObservedSWC!V$2:V$595,ObservedSWC!$A$2:$A$595,$A49,ObservedSWC!$C$2:$C$595,$C49)</f>
        <v>0.30733333333333329</v>
      </c>
      <c r="W49" s="43">
        <f>AVERAGEIFS(ObservedSWC!W$2:W$595,ObservedSWC!$A$2:$A$595,$A49,ObservedSWC!$C$2:$C$595,$C49)</f>
        <v>0.3076666666666667</v>
      </c>
      <c r="X49" s="43">
        <f>AVERAGEIFS(ObservedSWC!X$2:X$595,ObservedSWC!$A$2:$A$595,$A49,ObservedSWC!$C$2:$C$595,$C49)</f>
        <v>0.31066666666666665</v>
      </c>
      <c r="Y49" s="43">
        <f>AVERAGEIFS(ObservedSWC!Y$2:Y$595,ObservedSWC!$A$2:$A$595,$A49,ObservedSWC!$C$2:$C$595,$C49)</f>
        <v>0.31233333333333335</v>
      </c>
      <c r="Z49" s="43">
        <f>AVERAGEIFS(ObservedSWC!Z$2:Z$595,ObservedSWC!$A$2:$A$595,$A49,ObservedSWC!$C$2:$C$595,$C49)</f>
        <v>0.24966666666666668</v>
      </c>
      <c r="AA49" s="43">
        <f>AVERAGEIFS(ObservedSWC!AA$2:AA$595,ObservedSWC!$A$2:$A$595,$A49,ObservedSWC!$C$2:$C$595,$C49)</f>
        <v>0.25866666666666666</v>
      </c>
      <c r="AB49" s="43">
        <f>AVERAGEIFS(ObservedSWC!AB$2:AB$595,ObservedSWC!$A$2:$A$595,$A49,ObservedSWC!$C$2:$C$595,$C49)</f>
        <v>248.9666666666667</v>
      </c>
      <c r="AC49" s="43">
        <f>AVERAGEIFS(ObservedSWC!AC$2:AC$595,ObservedSWC!$A$2:$A$595,$A49,ObservedSWC!$C$2:$C$595,$C49)</f>
        <v>592.36666666666667</v>
      </c>
    </row>
    <row r="50" spans="1:29" x14ac:dyDescent="0.25">
      <c r="A50" s="1" t="s">
        <v>5</v>
      </c>
      <c r="B50" s="1" t="s">
        <v>129</v>
      </c>
      <c r="C50" s="42">
        <v>36752</v>
      </c>
      <c r="D50" s="3" t="s">
        <v>130</v>
      </c>
      <c r="E50">
        <v>1</v>
      </c>
      <c r="F50" s="43">
        <f>AVERAGEIFS(ObservedSWC!F$2:F$595,ObservedSWC!$A$2:$A$595,$A50,ObservedSWC!$C$2:$C$595,$C50)</f>
        <v>0.25466666666666665</v>
      </c>
      <c r="G50" s="43">
        <f>AVERAGEIFS(ObservedSWC!G$2:G$595,ObservedSWC!$A$2:$A$595,$A50,ObservedSWC!$C$2:$C$595,$C50)</f>
        <v>0.25833333333333336</v>
      </c>
      <c r="H50" s="43">
        <f>AVERAGEIFS(ObservedSWC!H$2:H$595,ObservedSWC!$A$2:$A$595,$A50,ObservedSWC!$C$2:$C$595,$C50)</f>
        <v>0.2273333333333333</v>
      </c>
      <c r="I50" s="43">
        <f>AVERAGEIFS(ObservedSWC!I$2:I$595,ObservedSWC!$A$2:$A$595,$A50,ObservedSWC!$C$2:$C$595,$C50)</f>
        <v>0.21066666666666667</v>
      </c>
      <c r="J50" s="43">
        <f>AVERAGEIFS(ObservedSWC!J$2:J$595,ObservedSWC!$A$2:$A$595,$A50,ObservedSWC!$C$2:$C$595,$C50)</f>
        <v>0.19999999999999998</v>
      </c>
      <c r="K50" s="43">
        <f>AVERAGEIFS(ObservedSWC!K$2:K$595,ObservedSWC!$A$2:$A$595,$A50,ObservedSWC!$C$2:$C$595,$C50)</f>
        <v>0.22666666666666666</v>
      </c>
      <c r="L50" s="43">
        <f>AVERAGEIFS(ObservedSWC!L$2:L$595,ObservedSWC!$A$2:$A$595,$A50,ObservedSWC!$C$2:$C$595,$C50)</f>
        <v>0.23966666666666667</v>
      </c>
      <c r="M50" s="43">
        <f>AVERAGEIFS(ObservedSWC!M$2:M$595,ObservedSWC!$A$2:$A$595,$A50,ObservedSWC!$C$2:$C$595,$C50)</f>
        <v>0.22999999999999998</v>
      </c>
      <c r="N50" s="43">
        <f>AVERAGEIFS(ObservedSWC!N$2:N$595,ObservedSWC!$A$2:$A$595,$A50,ObservedSWC!$C$2:$C$595,$C50)</f>
        <v>0.23066666666666666</v>
      </c>
      <c r="O50" s="43">
        <f>AVERAGEIFS(ObservedSWC!O$2:O$595,ObservedSWC!$A$2:$A$595,$A50,ObservedSWC!$C$2:$C$595,$C50)</f>
        <v>0.19666666666666666</v>
      </c>
      <c r="P50" s="43">
        <f>AVERAGEIFS(ObservedSWC!P$2:P$595,ObservedSWC!$A$2:$A$595,$A50,ObservedSWC!$C$2:$C$595,$C50)</f>
        <v>0.19833333333333333</v>
      </c>
      <c r="Q50" s="43">
        <f>AVERAGEIFS(ObservedSWC!Q$2:Q$595,ObservedSWC!$A$2:$A$595,$A50,ObservedSWC!$C$2:$C$595,$C50)</f>
        <v>0.246</v>
      </c>
      <c r="R50" s="43">
        <f>AVERAGEIFS(ObservedSWC!R$2:R$595,ObservedSWC!$A$2:$A$595,$A50,ObservedSWC!$C$2:$C$595,$C50)</f>
        <v>0.2416666666666667</v>
      </c>
      <c r="S50" s="43">
        <f>AVERAGEIFS(ObservedSWC!S$2:S$595,ObservedSWC!$A$2:$A$595,$A50,ObservedSWC!$C$2:$C$595,$C50)</f>
        <v>0.254</v>
      </c>
      <c r="T50" s="43">
        <f>AVERAGEIFS(ObservedSWC!T$2:T$595,ObservedSWC!$A$2:$A$595,$A50,ObservedSWC!$C$2:$C$595,$C50)</f>
        <v>0.28899999999999998</v>
      </c>
      <c r="U50" s="43">
        <f>AVERAGEIFS(ObservedSWC!U$2:U$595,ObservedSWC!$A$2:$A$595,$A50,ObservedSWC!$C$2:$C$595,$C50)</f>
        <v>0.28999999999999998</v>
      </c>
      <c r="V50" s="43">
        <f>AVERAGEIFS(ObservedSWC!V$2:V$595,ObservedSWC!$A$2:$A$595,$A50,ObservedSWC!$C$2:$C$595,$C50)</f>
        <v>0.28833333333333333</v>
      </c>
      <c r="W50" s="43">
        <f>AVERAGEIFS(ObservedSWC!W$2:W$595,ObservedSWC!$A$2:$A$595,$A50,ObservedSWC!$C$2:$C$595,$C50)</f>
        <v>0.29833333333333334</v>
      </c>
      <c r="X50" s="43">
        <f>AVERAGEIFS(ObservedSWC!X$2:X$595,ObservedSWC!$A$2:$A$595,$A50,ObservedSWC!$C$2:$C$595,$C50)</f>
        <v>0.30866666666666664</v>
      </c>
      <c r="Y50" s="43">
        <f>AVERAGEIFS(ObservedSWC!Y$2:Y$595,ObservedSWC!$A$2:$A$595,$A50,ObservedSWC!$C$2:$C$595,$C50)</f>
        <v>0.31466666666666665</v>
      </c>
      <c r="Z50" s="43">
        <f>AVERAGEIFS(ObservedSWC!Z$2:Z$595,ObservedSWC!$A$2:$A$595,$A50,ObservedSWC!$C$2:$C$595,$C50)</f>
        <v>0.26266666666666666</v>
      </c>
      <c r="AA50" s="43">
        <f>AVERAGEIFS(ObservedSWC!AA$2:AA$595,ObservedSWC!$A$2:$A$595,$A50,ObservedSWC!$C$2:$C$595,$C50)</f>
        <v>0.253</v>
      </c>
      <c r="AB50" s="43">
        <f>AVERAGEIFS(ObservedSWC!AB$2:AB$595,ObservedSWC!$A$2:$A$595,$A50,ObservedSWC!$C$2:$C$595,$C50)</f>
        <v>233.26666666666665</v>
      </c>
      <c r="AC50" s="43">
        <f>AVERAGEIFS(ObservedSWC!AC$2:AC$595,ObservedSWC!$A$2:$A$595,$A50,ObservedSWC!$C$2:$C$595,$C50)</f>
        <v>577.4</v>
      </c>
    </row>
    <row r="51" spans="1:29" x14ac:dyDescent="0.25">
      <c r="A51" s="1" t="s">
        <v>5</v>
      </c>
      <c r="B51" s="1" t="s">
        <v>129</v>
      </c>
      <c r="C51" s="42">
        <v>36772</v>
      </c>
      <c r="D51" s="3" t="s">
        <v>130</v>
      </c>
      <c r="E51">
        <v>1</v>
      </c>
      <c r="F51" s="43">
        <f>AVERAGEIFS(ObservedSWC!F$2:F$595,ObservedSWC!$A$2:$A$595,$A51,ObservedSWC!$C$2:$C$595,$C51)</f>
        <v>0.35866666666666669</v>
      </c>
      <c r="G51" s="43">
        <f>AVERAGEIFS(ObservedSWC!G$2:G$595,ObservedSWC!$A$2:$A$595,$A51,ObservedSWC!$C$2:$C$595,$C51)</f>
        <v>0.34</v>
      </c>
      <c r="H51" s="43">
        <f>AVERAGEIFS(ObservedSWC!H$2:H$595,ObservedSWC!$A$2:$A$595,$A51,ObservedSWC!$C$2:$C$595,$C51)</f>
        <v>0.28566666666666668</v>
      </c>
      <c r="I51" s="43">
        <f>AVERAGEIFS(ObservedSWC!I$2:I$595,ObservedSWC!$A$2:$A$595,$A51,ObservedSWC!$C$2:$C$595,$C51)</f>
        <v>0.26800000000000002</v>
      </c>
      <c r="J51" s="43">
        <f>AVERAGEIFS(ObservedSWC!J$2:J$595,ObservedSWC!$A$2:$A$595,$A51,ObservedSWC!$C$2:$C$595,$C51)</f>
        <v>0.28333333333333338</v>
      </c>
      <c r="K51" s="43">
        <f>AVERAGEIFS(ObservedSWC!K$2:K$595,ObservedSWC!$A$2:$A$595,$A51,ObservedSWC!$C$2:$C$595,$C51)</f>
        <v>0.3076666666666667</v>
      </c>
      <c r="L51" s="43">
        <f>AVERAGEIFS(ObservedSWC!L$2:L$595,ObservedSWC!$A$2:$A$595,$A51,ObservedSWC!$C$2:$C$595,$C51)</f>
        <v>0.32899999999999996</v>
      </c>
      <c r="M51" s="43">
        <f>AVERAGEIFS(ObservedSWC!M$2:M$595,ObservedSWC!$A$2:$A$595,$A51,ObservedSWC!$C$2:$C$595,$C51)</f>
        <v>0.31966666666666665</v>
      </c>
      <c r="N51" s="43">
        <f>AVERAGEIFS(ObservedSWC!N$2:N$595,ObservedSWC!$A$2:$A$595,$A51,ObservedSWC!$C$2:$C$595,$C51)</f>
        <v>0.28633333333333333</v>
      </c>
      <c r="O51" s="43">
        <f>AVERAGEIFS(ObservedSWC!O$2:O$595,ObservedSWC!$A$2:$A$595,$A51,ObservedSWC!$C$2:$C$595,$C51)</f>
        <v>0.23700000000000002</v>
      </c>
      <c r="P51" s="43">
        <f>AVERAGEIFS(ObservedSWC!P$2:P$595,ObservedSWC!$A$2:$A$595,$A51,ObservedSWC!$C$2:$C$595,$C51)</f>
        <v>0.21366666666666667</v>
      </c>
      <c r="Q51" s="43">
        <f>AVERAGEIFS(ObservedSWC!Q$2:Q$595,ObservedSWC!$A$2:$A$595,$A51,ObservedSWC!$C$2:$C$595,$C51)</f>
        <v>0.24899999999999997</v>
      </c>
      <c r="R51" s="43">
        <f>AVERAGEIFS(ObservedSWC!R$2:R$595,ObservedSWC!$A$2:$A$595,$A51,ObservedSWC!$C$2:$C$595,$C51)</f>
        <v>0.23299999999999998</v>
      </c>
      <c r="S51" s="43">
        <f>AVERAGEIFS(ObservedSWC!S$2:S$595,ObservedSWC!$A$2:$A$595,$A51,ObservedSWC!$C$2:$C$595,$C51)</f>
        <v>0.26700000000000002</v>
      </c>
      <c r="T51" s="43">
        <f>AVERAGEIFS(ObservedSWC!T$2:T$595,ObservedSWC!$A$2:$A$595,$A51,ObservedSWC!$C$2:$C$595,$C51)</f>
        <v>0.29566666666666669</v>
      </c>
      <c r="U51" s="43">
        <f>AVERAGEIFS(ObservedSWC!U$2:U$595,ObservedSWC!$A$2:$A$595,$A51,ObservedSWC!$C$2:$C$595,$C51)</f>
        <v>0.29799999999999999</v>
      </c>
      <c r="V51" s="43">
        <f>AVERAGEIFS(ObservedSWC!V$2:V$595,ObservedSWC!$A$2:$A$595,$A51,ObservedSWC!$C$2:$C$595,$C51)</f>
        <v>0.29399999999999998</v>
      </c>
      <c r="W51" s="43">
        <f>AVERAGEIFS(ObservedSWC!W$2:W$595,ObservedSWC!$A$2:$A$595,$A51,ObservedSWC!$C$2:$C$595,$C51)</f>
        <v>0.30466666666666664</v>
      </c>
      <c r="X51" s="43">
        <f>AVERAGEIFS(ObservedSWC!X$2:X$595,ObservedSWC!$A$2:$A$595,$A51,ObservedSWC!$C$2:$C$595,$C51)</f>
        <v>0.3133333333333333</v>
      </c>
      <c r="Y51" s="43">
        <f>AVERAGEIFS(ObservedSWC!Y$2:Y$595,ObservedSWC!$A$2:$A$595,$A51,ObservedSWC!$C$2:$C$595,$C51)</f>
        <v>0.30933333333333329</v>
      </c>
      <c r="Z51" s="43">
        <f>AVERAGEIFS(ObservedSWC!Z$2:Z$595,ObservedSWC!$A$2:$A$595,$A51,ObservedSWC!$C$2:$C$595,$C51)</f>
        <v>0.27633333333333332</v>
      </c>
      <c r="AA51" s="43">
        <f>AVERAGEIFS(ObservedSWC!AA$2:AA$595,ObservedSWC!$A$2:$A$595,$A51,ObservedSWC!$C$2:$C$595,$C51)</f>
        <v>0.28400000000000003</v>
      </c>
      <c r="AB51" s="43">
        <f>AVERAGEIFS(ObservedSWC!AB$2:AB$595,ObservedSWC!$A$2:$A$595,$A51,ObservedSWC!$C$2:$C$595,$C51)</f>
        <v>313.7</v>
      </c>
      <c r="AC51" s="43">
        <f>AVERAGEIFS(ObservedSWC!AC$2:AC$595,ObservedSWC!$A$2:$A$595,$A51,ObservedSWC!$C$2:$C$595,$C51)</f>
        <v>671.19999999999993</v>
      </c>
    </row>
    <row r="52" spans="1:29" x14ac:dyDescent="0.25">
      <c r="A52" s="1" t="s">
        <v>5</v>
      </c>
      <c r="B52" s="1" t="s">
        <v>129</v>
      </c>
      <c r="C52" s="42">
        <v>36778</v>
      </c>
      <c r="D52" s="3" t="s">
        <v>130</v>
      </c>
      <c r="E52">
        <v>1</v>
      </c>
      <c r="F52" s="43">
        <f>AVERAGEIFS(ObservedSWC!F$2:F$595,ObservedSWC!$A$2:$A$595,$A52,ObservedSWC!$C$2:$C$595,$C52)</f>
        <v>0.30099999999999999</v>
      </c>
      <c r="G52" s="43">
        <f>AVERAGEIFS(ObservedSWC!G$2:G$595,ObservedSWC!$A$2:$A$595,$A52,ObservedSWC!$C$2:$C$595,$C52)</f>
        <v>0.3096666666666667</v>
      </c>
      <c r="H52" s="43">
        <f>AVERAGEIFS(ObservedSWC!H$2:H$595,ObservedSWC!$A$2:$A$595,$A52,ObservedSWC!$C$2:$C$595,$C52)</f>
        <v>0.26566666666666666</v>
      </c>
      <c r="I52" s="43">
        <f>AVERAGEIFS(ObservedSWC!I$2:I$595,ObservedSWC!$A$2:$A$595,$A52,ObservedSWC!$C$2:$C$595,$C52)</f>
        <v>0.248</v>
      </c>
      <c r="J52" s="43">
        <f>AVERAGEIFS(ObservedSWC!J$2:J$595,ObservedSWC!$A$2:$A$595,$A52,ObservedSWC!$C$2:$C$595,$C52)</f>
        <v>0.26400000000000001</v>
      </c>
      <c r="K52" s="43">
        <f>AVERAGEIFS(ObservedSWC!K$2:K$595,ObservedSWC!$A$2:$A$595,$A52,ObservedSWC!$C$2:$C$595,$C52)</f>
        <v>0.29633333333333334</v>
      </c>
      <c r="L52" s="43">
        <f>AVERAGEIFS(ObservedSWC!L$2:L$595,ObservedSWC!$A$2:$A$595,$A52,ObservedSWC!$C$2:$C$595,$C52)</f>
        <v>0.315</v>
      </c>
      <c r="M52" s="43">
        <f>AVERAGEIFS(ObservedSWC!M$2:M$595,ObservedSWC!$A$2:$A$595,$A52,ObservedSWC!$C$2:$C$595,$C52)</f>
        <v>0.31866666666666665</v>
      </c>
      <c r="N52" s="43">
        <f>AVERAGEIFS(ObservedSWC!N$2:N$595,ObservedSWC!$A$2:$A$595,$A52,ObservedSWC!$C$2:$C$595,$C52)</f>
        <v>0.314</v>
      </c>
      <c r="O52" s="43">
        <f>AVERAGEIFS(ObservedSWC!O$2:O$595,ObservedSWC!$A$2:$A$595,$A52,ObservedSWC!$C$2:$C$595,$C52)</f>
        <v>0.27866666666666667</v>
      </c>
      <c r="P52" s="43">
        <f>AVERAGEIFS(ObservedSWC!P$2:P$595,ObservedSWC!$A$2:$A$595,$A52,ObservedSWC!$C$2:$C$595,$C52)</f>
        <v>0.25366666666666665</v>
      </c>
      <c r="Q52" s="43">
        <f>AVERAGEIFS(ObservedSWC!Q$2:Q$595,ObservedSWC!$A$2:$A$595,$A52,ObservedSWC!$C$2:$C$595,$C52)</f>
        <v>0.2583333333333333</v>
      </c>
      <c r="R52" s="43">
        <f>AVERAGEIFS(ObservedSWC!R$2:R$595,ObservedSWC!$A$2:$A$595,$A52,ObservedSWC!$C$2:$C$595,$C52)</f>
        <v>0.24366666666666667</v>
      </c>
      <c r="S52" s="43">
        <f>AVERAGEIFS(ObservedSWC!S$2:S$595,ObservedSWC!$A$2:$A$595,$A52,ObservedSWC!$C$2:$C$595,$C52)</f>
        <v>0.26033333333333331</v>
      </c>
      <c r="T52" s="43">
        <f>AVERAGEIFS(ObservedSWC!T$2:T$595,ObservedSWC!$A$2:$A$595,$A52,ObservedSWC!$C$2:$C$595,$C52)</f>
        <v>0.29200000000000004</v>
      </c>
      <c r="U52" s="43">
        <f>AVERAGEIFS(ObservedSWC!U$2:U$595,ObservedSWC!$A$2:$A$595,$A52,ObservedSWC!$C$2:$C$595,$C52)</f>
        <v>0.29733333333333339</v>
      </c>
      <c r="V52" s="43">
        <f>AVERAGEIFS(ObservedSWC!V$2:V$595,ObservedSWC!$A$2:$A$595,$A52,ObservedSWC!$C$2:$C$595,$C52)</f>
        <v>0.29166666666666669</v>
      </c>
      <c r="W52" s="43">
        <f>AVERAGEIFS(ObservedSWC!W$2:W$595,ObservedSWC!$A$2:$A$595,$A52,ObservedSWC!$C$2:$C$595,$C52)</f>
        <v>0.29899999999999999</v>
      </c>
      <c r="X52" s="43">
        <f>AVERAGEIFS(ObservedSWC!X$2:X$595,ObservedSWC!$A$2:$A$595,$A52,ObservedSWC!$C$2:$C$595,$C52)</f>
        <v>0.3133333333333333</v>
      </c>
      <c r="Y52" s="43">
        <f>AVERAGEIFS(ObservedSWC!Y$2:Y$595,ObservedSWC!$A$2:$A$595,$A52,ObservedSWC!$C$2:$C$595,$C52)</f>
        <v>0.30199999999999999</v>
      </c>
      <c r="Z52" s="43">
        <f>AVERAGEIFS(ObservedSWC!Z$2:Z$595,ObservedSWC!$A$2:$A$595,$A52,ObservedSWC!$C$2:$C$595,$C52)</f>
        <v>0.28533333333333327</v>
      </c>
      <c r="AA52" s="43">
        <f>AVERAGEIFS(ObservedSWC!AA$2:AA$595,ObservedSWC!$A$2:$A$595,$A52,ObservedSWC!$C$2:$C$595,$C52)</f>
        <v>0.311</v>
      </c>
      <c r="AB52" s="43">
        <f>AVERAGEIFS(ObservedSWC!AB$2:AB$595,ObservedSWC!$A$2:$A$595,$A52,ObservedSWC!$C$2:$C$595,$C52)</f>
        <v>293.33333333333331</v>
      </c>
      <c r="AC52" s="43">
        <f>AVERAGEIFS(ObservedSWC!AC$2:AC$595,ObservedSWC!$A$2:$A$595,$A52,ObservedSWC!$C$2:$C$595,$C52)</f>
        <v>661.9666666666667</v>
      </c>
    </row>
    <row r="53" spans="1:29" x14ac:dyDescent="0.25">
      <c r="A53" s="1" t="s">
        <v>5</v>
      </c>
      <c r="B53" s="1" t="s">
        <v>129</v>
      </c>
      <c r="C53" s="42">
        <v>36785</v>
      </c>
      <c r="D53" s="3" t="s">
        <v>130</v>
      </c>
      <c r="E53">
        <v>1</v>
      </c>
      <c r="F53" s="43">
        <f>AVERAGEIFS(ObservedSWC!F$2:F$595,ObservedSWC!$A$2:$A$595,$A53,ObservedSWC!$C$2:$C$595,$C53)</f>
        <v>0.33766666666666662</v>
      </c>
      <c r="G53" s="43">
        <f>AVERAGEIFS(ObservedSWC!G$2:G$595,ObservedSWC!$A$2:$A$595,$A53,ObservedSWC!$C$2:$C$595,$C53)</f>
        <v>0.32066666666666666</v>
      </c>
      <c r="H53" s="43">
        <f>AVERAGEIFS(ObservedSWC!H$2:H$595,ObservedSWC!$A$2:$A$595,$A53,ObservedSWC!$C$2:$C$595,$C53)</f>
        <v>0.27</v>
      </c>
      <c r="I53" s="43">
        <f>AVERAGEIFS(ObservedSWC!I$2:I$595,ObservedSWC!$A$2:$A$595,$A53,ObservedSWC!$C$2:$C$595,$C53)</f>
        <v>0.26600000000000001</v>
      </c>
      <c r="J53" s="43">
        <f>AVERAGEIFS(ObservedSWC!J$2:J$595,ObservedSWC!$A$2:$A$595,$A53,ObservedSWC!$C$2:$C$595,$C53)</f>
        <v>0.27600000000000002</v>
      </c>
      <c r="K53" s="43">
        <f>AVERAGEIFS(ObservedSWC!K$2:K$595,ObservedSWC!$A$2:$A$595,$A53,ObservedSWC!$C$2:$C$595,$C53)</f>
        <v>0.30599999999999999</v>
      </c>
      <c r="L53" s="43">
        <f>AVERAGEIFS(ObservedSWC!L$2:L$595,ObservedSWC!$A$2:$A$595,$A53,ObservedSWC!$C$2:$C$595,$C53)</f>
        <v>0.33100000000000002</v>
      </c>
      <c r="M53" s="43">
        <f>AVERAGEIFS(ObservedSWC!M$2:M$595,ObservedSWC!$A$2:$A$595,$A53,ObservedSWC!$C$2:$C$595,$C53)</f>
        <v>0.34166666666666662</v>
      </c>
      <c r="N53" s="43">
        <f>AVERAGEIFS(ObservedSWC!N$2:N$595,ObservedSWC!$A$2:$A$595,$A53,ObservedSWC!$C$2:$C$595,$C53)</f>
        <v>0.34600000000000003</v>
      </c>
      <c r="O53" s="43">
        <f>AVERAGEIFS(ObservedSWC!O$2:O$595,ObservedSWC!$A$2:$A$595,$A53,ObservedSWC!$C$2:$C$595,$C53)</f>
        <v>0.34166666666666662</v>
      </c>
      <c r="P53" s="43">
        <f>AVERAGEIFS(ObservedSWC!P$2:P$595,ObservedSWC!$A$2:$A$595,$A53,ObservedSWC!$C$2:$C$595,$C53)</f>
        <v>0.33033333333333337</v>
      </c>
      <c r="Q53" s="43">
        <f>AVERAGEIFS(ObservedSWC!Q$2:Q$595,ObservedSWC!$A$2:$A$595,$A53,ObservedSWC!$C$2:$C$595,$C53)</f>
        <v>0.32233333333333336</v>
      </c>
      <c r="R53" s="43">
        <f>AVERAGEIFS(ObservedSWC!R$2:R$595,ObservedSWC!$A$2:$A$595,$A53,ObservedSWC!$C$2:$C$595,$C53)</f>
        <v>0.27900000000000003</v>
      </c>
      <c r="S53" s="43">
        <f>AVERAGEIFS(ObservedSWC!S$2:S$595,ObservedSWC!$A$2:$A$595,$A53,ObservedSWC!$C$2:$C$595,$C53)</f>
        <v>0.27966666666666667</v>
      </c>
      <c r="T53" s="43">
        <f>AVERAGEIFS(ObservedSWC!T$2:T$595,ObservedSWC!$A$2:$A$595,$A53,ObservedSWC!$C$2:$C$595,$C53)</f>
        <v>0.30333333333333334</v>
      </c>
      <c r="U53" s="43">
        <f>AVERAGEIFS(ObservedSWC!U$2:U$595,ObservedSWC!$A$2:$A$595,$A53,ObservedSWC!$C$2:$C$595,$C53)</f>
        <v>0.29266666666666669</v>
      </c>
      <c r="V53" s="43">
        <f>AVERAGEIFS(ObservedSWC!V$2:V$595,ObservedSWC!$A$2:$A$595,$A53,ObservedSWC!$C$2:$C$595,$C53)</f>
        <v>0.29466666666666669</v>
      </c>
      <c r="W53" s="43">
        <f>AVERAGEIFS(ObservedSWC!W$2:W$595,ObservedSWC!$A$2:$A$595,$A53,ObservedSWC!$C$2:$C$595,$C53)</f>
        <v>0.31266666666666665</v>
      </c>
      <c r="X53" s="43">
        <f>AVERAGEIFS(ObservedSWC!X$2:X$595,ObservedSWC!$A$2:$A$595,$A53,ObservedSWC!$C$2:$C$595,$C53)</f>
        <v>0.31766666666666671</v>
      </c>
      <c r="Y53" s="43">
        <f>AVERAGEIFS(ObservedSWC!Y$2:Y$595,ObservedSWC!$A$2:$A$595,$A53,ObservedSWC!$C$2:$C$595,$C53)</f>
        <v>0.32533333333333331</v>
      </c>
      <c r="Z53" s="43">
        <f>AVERAGEIFS(ObservedSWC!Z$2:Z$595,ObservedSWC!$A$2:$A$595,$A53,ObservedSWC!$C$2:$C$595,$C53)</f>
        <v>0.32100000000000001</v>
      </c>
      <c r="AA53" s="43">
        <f>AVERAGEIFS(ObservedSWC!AA$2:AA$595,ObservedSWC!$A$2:$A$595,$A53,ObservedSWC!$C$2:$C$595,$C53)</f>
        <v>0.34533333333333333</v>
      </c>
      <c r="AB53" s="43">
        <f>AVERAGEIFS(ObservedSWC!AB$2:AB$595,ObservedSWC!$A$2:$A$595,$A53,ObservedSWC!$C$2:$C$595,$C53)</f>
        <v>313.26666666666665</v>
      </c>
      <c r="AC53" s="43">
        <f>AVERAGEIFS(ObservedSWC!AC$2:AC$595,ObservedSWC!$A$2:$A$595,$A53,ObservedSWC!$C$2:$C$595,$C53)</f>
        <v>719.83333333333337</v>
      </c>
    </row>
    <row r="54" spans="1:29" x14ac:dyDescent="0.25">
      <c r="A54" s="1" t="s">
        <v>5</v>
      </c>
      <c r="B54" s="1" t="s">
        <v>129</v>
      </c>
      <c r="C54" s="42">
        <v>36791</v>
      </c>
      <c r="D54" s="3" t="s">
        <v>130</v>
      </c>
      <c r="E54">
        <v>1</v>
      </c>
      <c r="F54" s="43">
        <f>AVERAGEIFS(ObservedSWC!F$2:F$595,ObservedSWC!$A$2:$A$595,$A54,ObservedSWC!$C$2:$C$595,$C54)</f>
        <v>0.26633333333333337</v>
      </c>
      <c r="G54" s="43">
        <f>AVERAGEIFS(ObservedSWC!G$2:G$595,ObservedSWC!$A$2:$A$595,$A54,ObservedSWC!$C$2:$C$595,$C54)</f>
        <v>0.29166666666666669</v>
      </c>
      <c r="H54" s="43">
        <f>AVERAGEIFS(ObservedSWC!H$2:H$595,ObservedSWC!$A$2:$A$595,$A54,ObservedSWC!$C$2:$C$595,$C54)</f>
        <v>0.25966666666666666</v>
      </c>
      <c r="I54" s="43">
        <f>AVERAGEIFS(ObservedSWC!I$2:I$595,ObservedSWC!$A$2:$A$595,$A54,ObservedSWC!$C$2:$C$595,$C54)</f>
        <v>0.24766666666666667</v>
      </c>
      <c r="J54" s="43">
        <f>AVERAGEIFS(ObservedSWC!J$2:J$595,ObservedSWC!$A$2:$A$595,$A54,ObservedSWC!$C$2:$C$595,$C54)</f>
        <v>0.26566666666666666</v>
      </c>
      <c r="K54" s="43">
        <f>AVERAGEIFS(ObservedSWC!K$2:K$595,ObservedSWC!$A$2:$A$595,$A54,ObservedSWC!$C$2:$C$595,$C54)</f>
        <v>0.29766666666666669</v>
      </c>
      <c r="L54" s="43">
        <f>AVERAGEIFS(ObservedSWC!L$2:L$595,ObservedSWC!$A$2:$A$595,$A54,ObservedSWC!$C$2:$C$595,$C54)</f>
        <v>0.32433333333333336</v>
      </c>
      <c r="M54" s="43">
        <f>AVERAGEIFS(ObservedSWC!M$2:M$595,ObservedSWC!$A$2:$A$595,$A54,ObservedSWC!$C$2:$C$595,$C54)</f>
        <v>0.33499999999999996</v>
      </c>
      <c r="N54" s="43">
        <f>AVERAGEIFS(ObservedSWC!N$2:N$595,ObservedSWC!$A$2:$A$595,$A54,ObservedSWC!$C$2:$C$595,$C54)</f>
        <v>0.34766666666666673</v>
      </c>
      <c r="O54" s="43">
        <f>AVERAGEIFS(ObservedSWC!O$2:O$595,ObservedSWC!$A$2:$A$595,$A54,ObservedSWC!$C$2:$C$595,$C54)</f>
        <v>0.33533333333333332</v>
      </c>
      <c r="P54" s="43">
        <f>AVERAGEIFS(ObservedSWC!P$2:P$595,ObservedSWC!$A$2:$A$595,$A54,ObservedSWC!$C$2:$C$595,$C54)</f>
        <v>0.33433333333333337</v>
      </c>
      <c r="Q54" s="43">
        <f>AVERAGEIFS(ObservedSWC!Q$2:Q$595,ObservedSWC!$A$2:$A$595,$A54,ObservedSWC!$C$2:$C$595,$C54)</f>
        <v>0.32366666666666671</v>
      </c>
      <c r="R54" s="43">
        <f>AVERAGEIFS(ObservedSWC!R$2:R$595,ObservedSWC!$A$2:$A$595,$A54,ObservedSWC!$C$2:$C$595,$C54)</f>
        <v>0.29733333333333328</v>
      </c>
      <c r="S54" s="43">
        <f>AVERAGEIFS(ObservedSWC!S$2:S$595,ObservedSWC!$A$2:$A$595,$A54,ObservedSWC!$C$2:$C$595,$C54)</f>
        <v>0.28699999999999998</v>
      </c>
      <c r="T54" s="43">
        <f>AVERAGEIFS(ObservedSWC!T$2:T$595,ObservedSWC!$A$2:$A$595,$A54,ObservedSWC!$C$2:$C$595,$C54)</f>
        <v>0.308</v>
      </c>
      <c r="U54" s="43">
        <f>AVERAGEIFS(ObservedSWC!U$2:U$595,ObservedSWC!$A$2:$A$595,$A54,ObservedSWC!$C$2:$C$595,$C54)</f>
        <v>0.29733333333333328</v>
      </c>
      <c r="V54" s="43">
        <f>AVERAGEIFS(ObservedSWC!V$2:V$595,ObservedSWC!$A$2:$A$595,$A54,ObservedSWC!$C$2:$C$595,$C54)</f>
        <v>0.29566666666666669</v>
      </c>
      <c r="W54" s="43">
        <f>AVERAGEIFS(ObservedSWC!W$2:W$595,ObservedSWC!$A$2:$A$595,$A54,ObservedSWC!$C$2:$C$595,$C54)</f>
        <v>0.3076666666666667</v>
      </c>
      <c r="X54" s="43">
        <f>AVERAGEIFS(ObservedSWC!X$2:X$595,ObservedSWC!$A$2:$A$595,$A54,ObservedSWC!$C$2:$C$595,$C54)</f>
        <v>0.31900000000000001</v>
      </c>
      <c r="Y54" s="43">
        <f>AVERAGEIFS(ObservedSWC!Y$2:Y$595,ObservedSWC!$A$2:$A$595,$A54,ObservedSWC!$C$2:$C$595,$C54)</f>
        <v>0.3193333333333333</v>
      </c>
      <c r="Z54" s="43">
        <f>AVERAGEIFS(ObservedSWC!Z$2:Z$595,ObservedSWC!$A$2:$A$595,$A54,ObservedSWC!$C$2:$C$595,$C54)</f>
        <v>0.32033333333333336</v>
      </c>
      <c r="AA54" s="43">
        <f>AVERAGEIFS(ObservedSWC!AA$2:AA$595,ObservedSWC!$A$2:$A$595,$A54,ObservedSWC!$C$2:$C$595,$C54)</f>
        <v>0.36099999999999999</v>
      </c>
      <c r="AB54" s="43">
        <f>AVERAGEIFS(ObservedSWC!AB$2:AB$595,ObservedSWC!$A$2:$A$595,$A54,ObservedSWC!$C$2:$C$595,$C54)</f>
        <v>290.2</v>
      </c>
      <c r="AC54" s="43">
        <f>AVERAGEIFS(ObservedSWC!AC$2:AC$595,ObservedSWC!$A$2:$A$595,$A54,ObservedSWC!$C$2:$C$595,$C54)</f>
        <v>700.79999999999984</v>
      </c>
    </row>
    <row r="55" spans="1:29" x14ac:dyDescent="0.25">
      <c r="A55" s="1" t="s">
        <v>5</v>
      </c>
      <c r="B55" s="1" t="s">
        <v>129</v>
      </c>
      <c r="C55" s="42">
        <v>36799</v>
      </c>
      <c r="D55" s="3" t="s">
        <v>130</v>
      </c>
      <c r="E55">
        <v>1</v>
      </c>
      <c r="F55" s="43">
        <f>AVERAGEIFS(ObservedSWC!F$2:F$595,ObservedSWC!$A$2:$A$595,$A55,ObservedSWC!$C$2:$C$595,$C55)</f>
        <v>0.28100000000000003</v>
      </c>
      <c r="G55" s="43">
        <f>AVERAGEIFS(ObservedSWC!G$2:G$595,ObservedSWC!$A$2:$A$595,$A55,ObservedSWC!$C$2:$C$595,$C55)</f>
        <v>0.27899999999999997</v>
      </c>
      <c r="H55" s="43">
        <f>AVERAGEIFS(ObservedSWC!H$2:H$595,ObservedSWC!$A$2:$A$595,$A55,ObservedSWC!$C$2:$C$595,$C55)</f>
        <v>0.24833333333333332</v>
      </c>
      <c r="I55" s="43">
        <f>AVERAGEIFS(ObservedSWC!I$2:I$595,ObservedSWC!$A$2:$A$595,$A55,ObservedSWC!$C$2:$C$595,$C55)</f>
        <v>0.23699999999999999</v>
      </c>
      <c r="J55" s="43">
        <f>AVERAGEIFS(ObservedSWC!J$2:J$595,ObservedSWC!$A$2:$A$595,$A55,ObservedSWC!$C$2:$C$595,$C55)</f>
        <v>0.25366666666666665</v>
      </c>
      <c r="K55" s="43">
        <f>AVERAGEIFS(ObservedSWC!K$2:K$595,ObservedSWC!$A$2:$A$595,$A55,ObservedSWC!$C$2:$C$595,$C55)</f>
        <v>0.28666666666666668</v>
      </c>
      <c r="L55" s="43">
        <f>AVERAGEIFS(ObservedSWC!L$2:L$595,ObservedSWC!$A$2:$A$595,$A55,ObservedSWC!$C$2:$C$595,$C55)</f>
        <v>0.32100000000000001</v>
      </c>
      <c r="M55" s="43">
        <f>AVERAGEIFS(ObservedSWC!M$2:M$595,ObservedSWC!$A$2:$A$595,$A55,ObservedSWC!$C$2:$C$595,$C55)</f>
        <v>0.33033333333333331</v>
      </c>
      <c r="N55" s="43">
        <f>AVERAGEIFS(ObservedSWC!N$2:N$595,ObservedSWC!$A$2:$A$595,$A55,ObservedSWC!$C$2:$C$595,$C55)</f>
        <v>0.34566666666666662</v>
      </c>
      <c r="O55" s="43">
        <f>AVERAGEIFS(ObservedSWC!O$2:O$595,ObservedSWC!$A$2:$A$595,$A55,ObservedSWC!$C$2:$C$595,$C55)</f>
        <v>0.33966666666666673</v>
      </c>
      <c r="P55" s="43">
        <f>AVERAGEIFS(ObservedSWC!P$2:P$595,ObservedSWC!$A$2:$A$595,$A55,ObservedSWC!$C$2:$C$595,$C55)</f>
        <v>0.33666666666666667</v>
      </c>
      <c r="Q55" s="43">
        <f>AVERAGEIFS(ObservedSWC!Q$2:Q$595,ObservedSWC!$A$2:$A$595,$A55,ObservedSWC!$C$2:$C$595,$C55)</f>
        <v>0.33300000000000002</v>
      </c>
      <c r="R55" s="43">
        <f>AVERAGEIFS(ObservedSWC!R$2:R$595,ObservedSWC!$A$2:$A$595,$A55,ObservedSWC!$C$2:$C$595,$C55)</f>
        <v>0.3056666666666667</v>
      </c>
      <c r="S55" s="43">
        <f>AVERAGEIFS(ObservedSWC!S$2:S$595,ObservedSWC!$A$2:$A$595,$A55,ObservedSWC!$C$2:$C$595,$C55)</f>
        <v>0.30266666666666664</v>
      </c>
      <c r="T55" s="43">
        <f>AVERAGEIFS(ObservedSWC!T$2:T$595,ObservedSWC!$A$2:$A$595,$A55,ObservedSWC!$C$2:$C$595,$C55)</f>
        <v>0.32200000000000001</v>
      </c>
      <c r="U55" s="43">
        <f>AVERAGEIFS(ObservedSWC!U$2:U$595,ObservedSWC!$A$2:$A$595,$A55,ObservedSWC!$C$2:$C$595,$C55)</f>
        <v>0.30433333333333334</v>
      </c>
      <c r="V55" s="43">
        <f>AVERAGEIFS(ObservedSWC!V$2:V$595,ObservedSWC!$A$2:$A$595,$A55,ObservedSWC!$C$2:$C$595,$C55)</f>
        <v>0.3113333333333333</v>
      </c>
      <c r="W55" s="43">
        <f>AVERAGEIFS(ObservedSWC!W$2:W$595,ObservedSWC!$A$2:$A$595,$A55,ObservedSWC!$C$2:$C$595,$C55)</f>
        <v>0.30733333333333329</v>
      </c>
      <c r="X55" s="43">
        <f>AVERAGEIFS(ObservedSWC!X$2:X$595,ObservedSWC!$A$2:$A$595,$A55,ObservedSWC!$C$2:$C$595,$C55)</f>
        <v>0.32466666666666666</v>
      </c>
      <c r="Y55" s="43">
        <f>AVERAGEIFS(ObservedSWC!Y$2:Y$595,ObservedSWC!$A$2:$A$595,$A55,ObservedSWC!$C$2:$C$595,$C55)</f>
        <v>0.32566666666666672</v>
      </c>
      <c r="Z55" s="43">
        <f>AVERAGEIFS(ObservedSWC!Z$2:Z$595,ObservedSWC!$A$2:$A$595,$A55,ObservedSWC!$C$2:$C$595,$C55)</f>
        <v>0.32700000000000001</v>
      </c>
      <c r="AA55" s="43">
        <f>AVERAGEIFS(ObservedSWC!AA$2:AA$595,ObservedSWC!$A$2:$A$595,$A55,ObservedSWC!$C$2:$C$595,$C55)</f>
        <v>0.35266666666666668</v>
      </c>
      <c r="AB55" s="43">
        <f>AVERAGEIFS(ObservedSWC!AB$2:AB$595,ObservedSWC!$A$2:$A$595,$A55,ObservedSWC!$C$2:$C$595,$C55)</f>
        <v>286.36666666666667</v>
      </c>
      <c r="AC55" s="43">
        <f>AVERAGEIFS(ObservedSWC!AC$2:AC$595,ObservedSWC!$A$2:$A$595,$A55,ObservedSWC!$C$2:$C$595,$C55)</f>
        <v>705.63333333333333</v>
      </c>
    </row>
    <row r="56" spans="1:29" x14ac:dyDescent="0.25">
      <c r="A56" s="1" t="s">
        <v>5</v>
      </c>
      <c r="B56" s="1" t="s">
        <v>129</v>
      </c>
      <c r="C56" s="42">
        <v>36807</v>
      </c>
      <c r="D56" s="3" t="s">
        <v>130</v>
      </c>
      <c r="E56">
        <v>1</v>
      </c>
      <c r="F56" s="43">
        <f>AVERAGEIFS(ObservedSWC!F$2:F$595,ObservedSWC!$A$2:$A$595,$A56,ObservedSWC!$C$2:$C$595,$C56)</f>
        <v>0.32033333333333336</v>
      </c>
      <c r="G56" s="43">
        <f>AVERAGEIFS(ObservedSWC!G$2:G$595,ObservedSWC!$A$2:$A$595,$A56,ObservedSWC!$C$2:$C$595,$C56)</f>
        <v>0.28599999999999998</v>
      </c>
      <c r="H56" s="43">
        <f>AVERAGEIFS(ObservedSWC!H$2:H$595,ObservedSWC!$A$2:$A$595,$A56,ObservedSWC!$C$2:$C$595,$C56)</f>
        <v>0.24333333333333332</v>
      </c>
      <c r="I56" s="43">
        <f>AVERAGEIFS(ObservedSWC!I$2:I$595,ObservedSWC!$A$2:$A$595,$A56,ObservedSWC!$C$2:$C$595,$C56)</f>
        <v>0.23333333333333331</v>
      </c>
      <c r="J56" s="43">
        <f>AVERAGEIFS(ObservedSWC!J$2:J$595,ObservedSWC!$A$2:$A$595,$A56,ObservedSWC!$C$2:$C$595,$C56)</f>
        <v>0.246</v>
      </c>
      <c r="K56" s="43">
        <f>AVERAGEIFS(ObservedSWC!K$2:K$595,ObservedSWC!$A$2:$A$595,$A56,ObservedSWC!$C$2:$C$595,$C56)</f>
        <v>0.27499999999999997</v>
      </c>
      <c r="L56" s="43">
        <f>AVERAGEIFS(ObservedSWC!L$2:L$595,ObservedSWC!$A$2:$A$595,$A56,ObservedSWC!$C$2:$C$595,$C56)</f>
        <v>0.316</v>
      </c>
      <c r="M56" s="43">
        <f>AVERAGEIFS(ObservedSWC!M$2:M$595,ObservedSWC!$A$2:$A$595,$A56,ObservedSWC!$C$2:$C$595,$C56)</f>
        <v>0.32666666666666672</v>
      </c>
      <c r="N56" s="43">
        <f>AVERAGEIFS(ObservedSWC!N$2:N$595,ObservedSWC!$A$2:$A$595,$A56,ObservedSWC!$C$2:$C$595,$C56)</f>
        <v>0.33633333333333332</v>
      </c>
      <c r="O56" s="43">
        <f>AVERAGEIFS(ObservedSWC!O$2:O$595,ObservedSWC!$A$2:$A$595,$A56,ObservedSWC!$C$2:$C$595,$C56)</f>
        <v>0.33366666666666661</v>
      </c>
      <c r="P56" s="43">
        <f>AVERAGEIFS(ObservedSWC!P$2:P$595,ObservedSWC!$A$2:$A$595,$A56,ObservedSWC!$C$2:$C$595,$C56)</f>
        <v>0.33233333333333337</v>
      </c>
      <c r="Q56" s="43">
        <f>AVERAGEIFS(ObservedSWC!Q$2:Q$595,ObservedSWC!$A$2:$A$595,$A56,ObservedSWC!$C$2:$C$595,$C56)</f>
        <v>0.33033333333333331</v>
      </c>
      <c r="R56" s="43">
        <f>AVERAGEIFS(ObservedSWC!R$2:R$595,ObservedSWC!$A$2:$A$595,$A56,ObservedSWC!$C$2:$C$595,$C56)</f>
        <v>0.3163333333333333</v>
      </c>
      <c r="S56" s="43">
        <f>AVERAGEIFS(ObservedSWC!S$2:S$595,ObservedSWC!$A$2:$A$595,$A56,ObservedSWC!$C$2:$C$595,$C56)</f>
        <v>0.32066666666666666</v>
      </c>
      <c r="T56" s="43">
        <f>AVERAGEIFS(ObservedSWC!T$2:T$595,ObservedSWC!$A$2:$A$595,$A56,ObservedSWC!$C$2:$C$595,$C56)</f>
        <v>0.3163333333333333</v>
      </c>
      <c r="U56" s="43">
        <f>AVERAGEIFS(ObservedSWC!U$2:U$595,ObservedSWC!$A$2:$A$595,$A56,ObservedSWC!$C$2:$C$595,$C56)</f>
        <v>0.30333333333333329</v>
      </c>
      <c r="V56" s="43">
        <f>AVERAGEIFS(ObservedSWC!V$2:V$595,ObservedSWC!$A$2:$A$595,$A56,ObservedSWC!$C$2:$C$595,$C56)</f>
        <v>0.29599999999999999</v>
      </c>
      <c r="W56" s="43">
        <f>AVERAGEIFS(ObservedSWC!W$2:W$595,ObservedSWC!$A$2:$A$595,$A56,ObservedSWC!$C$2:$C$595,$C56)</f>
        <v>0.30933333333333329</v>
      </c>
      <c r="X56" s="43">
        <f>AVERAGEIFS(ObservedSWC!X$2:X$595,ObservedSWC!$A$2:$A$595,$A56,ObservedSWC!$C$2:$C$595,$C56)</f>
        <v>0.32300000000000001</v>
      </c>
      <c r="Y56" s="43">
        <f>AVERAGEIFS(ObservedSWC!Y$2:Y$595,ObservedSWC!$A$2:$A$595,$A56,ObservedSWC!$C$2:$C$595,$C56)</f>
        <v>0.3173333333333333</v>
      </c>
      <c r="Z56" s="43">
        <f>AVERAGEIFS(ObservedSWC!Z$2:Z$595,ObservedSWC!$A$2:$A$595,$A56,ObservedSWC!$C$2:$C$595,$C56)</f>
        <v>0.31866666666666665</v>
      </c>
      <c r="AA56" s="43">
        <f>AVERAGEIFS(ObservedSWC!AA$2:AA$595,ObservedSWC!$A$2:$A$595,$A56,ObservedSWC!$C$2:$C$595,$C56)</f>
        <v>0.35100000000000003</v>
      </c>
      <c r="AB56" s="43">
        <f>AVERAGEIFS(ObservedSWC!AB$2:AB$595,ObservedSWC!$A$2:$A$595,$A56,ObservedSWC!$C$2:$C$595,$C56)</f>
        <v>290.33333333333331</v>
      </c>
      <c r="AC56" s="43">
        <f>AVERAGEIFS(ObservedSWC!AC$2:AC$595,ObservedSWC!$A$2:$A$595,$A56,ObservedSWC!$C$2:$C$595,$C56)</f>
        <v>707.16666666666663</v>
      </c>
    </row>
    <row r="57" spans="1:29" x14ac:dyDescent="0.25">
      <c r="A57" s="1" t="s">
        <v>5</v>
      </c>
      <c r="B57" s="1" t="s">
        <v>129</v>
      </c>
      <c r="C57" s="42">
        <v>36813</v>
      </c>
      <c r="D57" s="3" t="s">
        <v>130</v>
      </c>
      <c r="E57">
        <v>2</v>
      </c>
      <c r="F57" s="43">
        <f>AVERAGEIFS(ObservedSWC!F$2:F$595,ObservedSWC!$A$2:$A$595,$A57,ObservedSWC!$C$2:$C$595,$C57)</f>
        <v>0.33366666666666661</v>
      </c>
      <c r="G57" s="43">
        <f>AVERAGEIFS(ObservedSWC!G$2:G$595,ObservedSWC!$A$2:$A$595,$A57,ObservedSWC!$C$2:$C$595,$C57)</f>
        <v>0.32266666666666666</v>
      </c>
      <c r="H57" s="43">
        <f>AVERAGEIFS(ObservedSWC!H$2:H$595,ObservedSWC!$A$2:$A$595,$A57,ObservedSWC!$C$2:$C$595,$C57)</f>
        <v>0.27433333333333337</v>
      </c>
      <c r="I57" s="43">
        <f>AVERAGEIFS(ObservedSWC!I$2:I$595,ObservedSWC!$A$2:$A$595,$A57,ObservedSWC!$C$2:$C$595,$C57)</f>
        <v>0.26033333333333336</v>
      </c>
      <c r="J57" s="43">
        <f>AVERAGEIFS(ObservedSWC!J$2:J$595,ObservedSWC!$A$2:$A$595,$A57,ObservedSWC!$C$2:$C$595,$C57)</f>
        <v>0.28400000000000003</v>
      </c>
      <c r="K57" s="43">
        <f>AVERAGEIFS(ObservedSWC!K$2:K$595,ObservedSWC!$A$2:$A$595,$A57,ObservedSWC!$C$2:$C$595,$C57)</f>
        <v>0.314</v>
      </c>
      <c r="L57" s="43">
        <f>AVERAGEIFS(ObservedSWC!L$2:L$595,ObservedSWC!$A$2:$A$595,$A57,ObservedSWC!$C$2:$C$595,$C57)</f>
        <v>0.34066666666666667</v>
      </c>
      <c r="M57" s="43">
        <f>AVERAGEIFS(ObservedSWC!M$2:M$595,ObservedSWC!$A$2:$A$595,$A57,ObservedSWC!$C$2:$C$595,$C57)</f>
        <v>0.34933333333333333</v>
      </c>
      <c r="N57" s="43">
        <f>AVERAGEIFS(ObservedSWC!N$2:N$595,ObservedSWC!$A$2:$A$595,$A57,ObservedSWC!$C$2:$C$595,$C57)</f>
        <v>0.35499999999999998</v>
      </c>
      <c r="O57" s="43">
        <f>AVERAGEIFS(ObservedSWC!O$2:O$595,ObservedSWC!$A$2:$A$595,$A57,ObservedSWC!$C$2:$C$595,$C57)</f>
        <v>0.35666666666666669</v>
      </c>
      <c r="P57" s="43">
        <f>AVERAGEIFS(ObservedSWC!P$2:P$595,ObservedSWC!$A$2:$A$595,$A57,ObservedSWC!$C$2:$C$595,$C57)</f>
        <v>0.35099999999999998</v>
      </c>
      <c r="Q57" s="43">
        <f>AVERAGEIFS(ObservedSWC!Q$2:Q$595,ObservedSWC!$A$2:$A$595,$A57,ObservedSWC!$C$2:$C$595,$C57)</f>
        <v>0.35133333333333333</v>
      </c>
      <c r="R57" s="43">
        <f>AVERAGEIFS(ObservedSWC!R$2:R$595,ObservedSWC!$A$2:$A$595,$A57,ObservedSWC!$C$2:$C$595,$C57)</f>
        <v>0.33100000000000002</v>
      </c>
      <c r="S57" s="43">
        <f>AVERAGEIFS(ObservedSWC!S$2:S$595,ObservedSWC!$A$2:$A$595,$A57,ObservedSWC!$C$2:$C$595,$C57)</f>
        <v>0.34400000000000003</v>
      </c>
      <c r="T57" s="43">
        <f>AVERAGEIFS(ObservedSWC!T$2:T$595,ObservedSWC!$A$2:$A$595,$A57,ObservedSWC!$C$2:$C$595,$C57)</f>
        <v>0.33133333333333331</v>
      </c>
      <c r="U57" s="43">
        <f>AVERAGEIFS(ObservedSWC!U$2:U$595,ObservedSWC!$A$2:$A$595,$A57,ObservedSWC!$C$2:$C$595,$C57)</f>
        <v>0.32033333333333336</v>
      </c>
      <c r="V57" s="43">
        <f>AVERAGEIFS(ObservedSWC!V$2:V$595,ObservedSWC!$A$2:$A$595,$A57,ObservedSWC!$C$2:$C$595,$C57)</f>
        <v>0.30833333333333335</v>
      </c>
      <c r="W57" s="43">
        <f>AVERAGEIFS(ObservedSWC!W$2:W$595,ObservedSWC!$A$2:$A$595,$A57,ObservedSWC!$C$2:$C$595,$C57)</f>
        <v>0.3133333333333333</v>
      </c>
      <c r="X57" s="43">
        <f>AVERAGEIFS(ObservedSWC!X$2:X$595,ObservedSWC!$A$2:$A$595,$A57,ObservedSWC!$C$2:$C$595,$C57)</f>
        <v>0.32600000000000001</v>
      </c>
      <c r="Y57" s="43">
        <f>AVERAGEIFS(ObservedSWC!Y$2:Y$595,ObservedSWC!$A$2:$A$595,$A57,ObservedSWC!$C$2:$C$595,$C57)</f>
        <v>0.32433333333333331</v>
      </c>
      <c r="Z57" s="43">
        <f>AVERAGEIFS(ObservedSWC!Z$2:Z$595,ObservedSWC!$A$2:$A$595,$A57,ObservedSWC!$C$2:$C$595,$C57)</f>
        <v>0.33566666666666661</v>
      </c>
      <c r="AA57" s="43">
        <f>AVERAGEIFS(ObservedSWC!AA$2:AA$595,ObservedSWC!$A$2:$A$595,$A57,ObservedSWC!$C$2:$C$595,$C57)</f>
        <v>0.36266666666666669</v>
      </c>
      <c r="AB57" s="43">
        <f>AVERAGEIFS(ObservedSWC!AB$2:AB$595,ObservedSWC!$A$2:$A$595,$A57,ObservedSWC!$C$2:$C$595,$C57)</f>
        <v>316.76666666666665</v>
      </c>
      <c r="AC57" s="43">
        <f>AVERAGEIFS(ObservedSWC!AC$2:AC$595,ObservedSWC!$A$2:$A$595,$A57,ObservedSWC!$C$2:$C$595,$C57)</f>
        <v>752.36666666666667</v>
      </c>
    </row>
    <row r="58" spans="1:29" x14ac:dyDescent="0.25">
      <c r="A58" s="1" t="s">
        <v>5</v>
      </c>
      <c r="B58" s="1" t="s">
        <v>129</v>
      </c>
      <c r="C58" s="42">
        <v>36820</v>
      </c>
      <c r="D58" s="3" t="s">
        <v>130</v>
      </c>
      <c r="E58">
        <v>2</v>
      </c>
      <c r="F58" s="43">
        <f>AVERAGEIFS(ObservedSWC!F$2:F$595,ObservedSWC!$A$2:$A$595,$A58,ObservedSWC!$C$2:$C$595,$C58)</f>
        <v>0.26833333333333331</v>
      </c>
      <c r="G58" s="43">
        <f>AVERAGEIFS(ObservedSWC!G$2:G$595,ObservedSWC!$A$2:$A$595,$A58,ObservedSWC!$C$2:$C$595,$C58)</f>
        <v>0.27933333333333338</v>
      </c>
      <c r="H58" s="43">
        <f>AVERAGEIFS(ObservedSWC!H$2:H$595,ObservedSWC!$A$2:$A$595,$A58,ObservedSWC!$C$2:$C$595,$C58)</f>
        <v>0.252</v>
      </c>
      <c r="I58" s="43">
        <f>AVERAGEIFS(ObservedSWC!I$2:I$595,ObservedSWC!$A$2:$A$595,$A58,ObservedSWC!$C$2:$C$595,$C58)</f>
        <v>0.25433333333333336</v>
      </c>
      <c r="J58" s="43">
        <f>AVERAGEIFS(ObservedSWC!J$2:J$595,ObservedSWC!$A$2:$A$595,$A58,ObservedSWC!$C$2:$C$595,$C58)</f>
        <v>0.26599999999999996</v>
      </c>
      <c r="K58" s="43">
        <f>AVERAGEIFS(ObservedSWC!K$2:K$595,ObservedSWC!$A$2:$A$595,$A58,ObservedSWC!$C$2:$C$595,$C58)</f>
        <v>0.29833333333333334</v>
      </c>
      <c r="L58" s="43">
        <f>AVERAGEIFS(ObservedSWC!L$2:L$595,ObservedSWC!$A$2:$A$595,$A58,ObservedSWC!$C$2:$C$595,$C58)</f>
        <v>0.32500000000000001</v>
      </c>
      <c r="M58" s="43">
        <f>AVERAGEIFS(ObservedSWC!M$2:M$595,ObservedSWC!$A$2:$A$595,$A58,ObservedSWC!$C$2:$C$595,$C58)</f>
        <v>0.34100000000000003</v>
      </c>
      <c r="N58" s="43">
        <f>AVERAGEIFS(ObservedSWC!N$2:N$595,ObservedSWC!$A$2:$A$595,$A58,ObservedSWC!$C$2:$C$595,$C58)</f>
        <v>0.36033333333333334</v>
      </c>
      <c r="O58" s="43">
        <f>AVERAGEIFS(ObservedSWC!O$2:O$595,ObservedSWC!$A$2:$A$595,$A58,ObservedSWC!$C$2:$C$595,$C58)</f>
        <v>0.35866666666666669</v>
      </c>
      <c r="P58" s="43">
        <f>AVERAGEIFS(ObservedSWC!P$2:P$595,ObservedSWC!$A$2:$A$595,$A58,ObservedSWC!$C$2:$C$595,$C58)</f>
        <v>0.35966666666666675</v>
      </c>
      <c r="Q58" s="43">
        <f>AVERAGEIFS(ObservedSWC!Q$2:Q$595,ObservedSWC!$A$2:$A$595,$A58,ObservedSWC!$C$2:$C$595,$C58)</f>
        <v>0.35433333333333333</v>
      </c>
      <c r="R58" s="43">
        <f>AVERAGEIFS(ObservedSWC!R$2:R$595,ObservedSWC!$A$2:$A$595,$A58,ObservedSWC!$C$2:$C$595,$C58)</f>
        <v>0.34500000000000003</v>
      </c>
      <c r="S58" s="43">
        <f>AVERAGEIFS(ObservedSWC!S$2:S$595,ObservedSWC!$A$2:$A$595,$A58,ObservedSWC!$C$2:$C$595,$C58)</f>
        <v>0.34833333333333333</v>
      </c>
      <c r="T58" s="43">
        <f>AVERAGEIFS(ObservedSWC!T$2:T$595,ObservedSWC!$A$2:$A$595,$A58,ObservedSWC!$C$2:$C$595,$C58)</f>
        <v>0.33333333333333331</v>
      </c>
      <c r="U58" s="43">
        <f>AVERAGEIFS(ObservedSWC!U$2:U$595,ObservedSWC!$A$2:$A$595,$A58,ObservedSWC!$C$2:$C$595,$C58)</f>
        <v>0.3136666666666667</v>
      </c>
      <c r="V58" s="43">
        <f>AVERAGEIFS(ObservedSWC!V$2:V$595,ObservedSWC!$A$2:$A$595,$A58,ObservedSWC!$C$2:$C$595,$C58)</f>
        <v>0.312</v>
      </c>
      <c r="W58" s="43">
        <f>AVERAGEIFS(ObservedSWC!W$2:W$595,ObservedSWC!$A$2:$A$595,$A58,ObservedSWC!$C$2:$C$595,$C58)</f>
        <v>0.31866666666666665</v>
      </c>
      <c r="X58" s="43">
        <f>AVERAGEIFS(ObservedSWC!X$2:X$595,ObservedSWC!$A$2:$A$595,$A58,ObservedSWC!$C$2:$C$595,$C58)</f>
        <v>0.32700000000000001</v>
      </c>
      <c r="Y58" s="43">
        <f>AVERAGEIFS(ObservedSWC!Y$2:Y$595,ObservedSWC!$A$2:$A$595,$A58,ObservedSWC!$C$2:$C$595,$C58)</f>
        <v>0.32200000000000001</v>
      </c>
      <c r="Z58" s="43">
        <f>AVERAGEIFS(ObservedSWC!Z$2:Z$595,ObservedSWC!$A$2:$A$595,$A58,ObservedSWC!$C$2:$C$595,$C58)</f>
        <v>0.33233333333333337</v>
      </c>
      <c r="AA58" s="43">
        <f>AVERAGEIFS(ObservedSWC!AA$2:AA$595,ObservedSWC!$A$2:$A$595,$A58,ObservedSWC!$C$2:$C$595,$C58)</f>
        <v>0.375</v>
      </c>
      <c r="AB58" s="43">
        <f>AVERAGEIFS(ObservedSWC!AB$2:AB$595,ObservedSWC!$A$2:$A$595,$A58,ObservedSWC!$C$2:$C$595,$C58)</f>
        <v>291.29999999999995</v>
      </c>
      <c r="AC58" s="43">
        <f>AVERAGEIFS(ObservedSWC!AC$2:AC$595,ObservedSWC!$A$2:$A$595,$A58,ObservedSWC!$C$2:$C$595,$C58)</f>
        <v>731.29999999999984</v>
      </c>
    </row>
    <row r="59" spans="1:29" x14ac:dyDescent="0.25">
      <c r="A59" s="1" t="s">
        <v>5</v>
      </c>
      <c r="B59" s="1" t="s">
        <v>129</v>
      </c>
      <c r="C59" s="42">
        <v>36827</v>
      </c>
      <c r="D59" s="3" t="s">
        <v>130</v>
      </c>
      <c r="E59">
        <v>2</v>
      </c>
      <c r="F59" s="43">
        <f>AVERAGEIFS(ObservedSWC!F$2:F$595,ObservedSWC!$A$2:$A$595,$A59,ObservedSWC!$C$2:$C$595,$C59)</f>
        <v>0.22766666666666666</v>
      </c>
      <c r="G59" s="43">
        <f>AVERAGEIFS(ObservedSWC!G$2:G$595,ObservedSWC!$A$2:$A$595,$A59,ObservedSWC!$C$2:$C$595,$C59)</f>
        <v>0.24133333333333332</v>
      </c>
      <c r="H59" s="43">
        <f>AVERAGEIFS(ObservedSWC!H$2:H$595,ObservedSWC!$A$2:$A$595,$A59,ObservedSWC!$C$2:$C$595,$C59)</f>
        <v>0.22899999999999998</v>
      </c>
      <c r="I59" s="43">
        <f>AVERAGEIFS(ObservedSWC!I$2:I$595,ObservedSWC!$A$2:$A$595,$A59,ObservedSWC!$C$2:$C$595,$C59)</f>
        <v>0.23233333333333331</v>
      </c>
      <c r="J59" s="43">
        <f>AVERAGEIFS(ObservedSWC!J$2:J$595,ObservedSWC!$A$2:$A$595,$A59,ObservedSWC!$C$2:$C$595,$C59)</f>
        <v>0.251</v>
      </c>
      <c r="K59" s="43">
        <f>AVERAGEIFS(ObservedSWC!K$2:K$595,ObservedSWC!$A$2:$A$595,$A59,ObservedSWC!$C$2:$C$595,$C59)</f>
        <v>0.28966666666666668</v>
      </c>
      <c r="L59" s="43">
        <f>AVERAGEIFS(ObservedSWC!L$2:L$595,ObservedSWC!$A$2:$A$595,$A59,ObservedSWC!$C$2:$C$595,$C59)</f>
        <v>0.32466666666666666</v>
      </c>
      <c r="M59" s="43">
        <f>AVERAGEIFS(ObservedSWC!M$2:M$595,ObservedSWC!$A$2:$A$595,$A59,ObservedSWC!$C$2:$C$595,$C59)</f>
        <v>0.33899999999999997</v>
      </c>
      <c r="N59" s="43">
        <f>AVERAGEIFS(ObservedSWC!N$2:N$595,ObservedSWC!$A$2:$A$595,$A59,ObservedSWC!$C$2:$C$595,$C59)</f>
        <v>0.34699999999999998</v>
      </c>
      <c r="O59" s="43">
        <f>AVERAGEIFS(ObservedSWC!O$2:O$595,ObservedSWC!$A$2:$A$595,$A59,ObservedSWC!$C$2:$C$595,$C59)</f>
        <v>0.35133333333333328</v>
      </c>
      <c r="P59" s="43">
        <f>AVERAGEIFS(ObservedSWC!P$2:P$595,ObservedSWC!$A$2:$A$595,$A59,ObservedSWC!$C$2:$C$595,$C59)</f>
        <v>0.35899999999999999</v>
      </c>
      <c r="Q59" s="43">
        <f>AVERAGEIFS(ObservedSWC!Q$2:Q$595,ObservedSWC!$A$2:$A$595,$A59,ObservedSWC!$C$2:$C$595,$C59)</f>
        <v>0.35266666666666668</v>
      </c>
      <c r="R59" s="43">
        <f>AVERAGEIFS(ObservedSWC!R$2:R$595,ObservedSWC!$A$2:$A$595,$A59,ObservedSWC!$C$2:$C$595,$C59)</f>
        <v>0.34433333333333332</v>
      </c>
      <c r="S59" s="43">
        <f>AVERAGEIFS(ObservedSWC!S$2:S$595,ObservedSWC!$A$2:$A$595,$A59,ObservedSWC!$C$2:$C$595,$C59)</f>
        <v>0.34800000000000003</v>
      </c>
      <c r="T59" s="43">
        <f>AVERAGEIFS(ObservedSWC!T$2:T$595,ObservedSWC!$A$2:$A$595,$A59,ObservedSWC!$C$2:$C$595,$C59)</f>
        <v>0.33233333333333331</v>
      </c>
      <c r="U59" s="43">
        <f>AVERAGEIFS(ObservedSWC!U$2:U$595,ObservedSWC!$A$2:$A$595,$A59,ObservedSWC!$C$2:$C$595,$C59)</f>
        <v>0.31166666666666659</v>
      </c>
      <c r="V59" s="43">
        <f>AVERAGEIFS(ObservedSWC!V$2:V$595,ObservedSWC!$A$2:$A$595,$A59,ObservedSWC!$C$2:$C$595,$C59)</f>
        <v>0.31166666666666659</v>
      </c>
      <c r="W59" s="43">
        <f>AVERAGEIFS(ObservedSWC!W$2:W$595,ObservedSWC!$A$2:$A$595,$A59,ObservedSWC!$C$2:$C$595,$C59)</f>
        <v>0.316</v>
      </c>
      <c r="X59" s="43">
        <f>AVERAGEIFS(ObservedSWC!X$2:X$595,ObservedSWC!$A$2:$A$595,$A59,ObservedSWC!$C$2:$C$595,$C59)</f>
        <v>0.31766666666666671</v>
      </c>
      <c r="Y59" s="43">
        <f>AVERAGEIFS(ObservedSWC!Y$2:Y$595,ObservedSWC!$A$2:$A$595,$A59,ObservedSWC!$C$2:$C$595,$C59)</f>
        <v>0.3236666666666666</v>
      </c>
      <c r="Z59" s="43">
        <f>AVERAGEIFS(ObservedSWC!Z$2:Z$595,ObservedSWC!$A$2:$A$595,$A59,ObservedSWC!$C$2:$C$595,$C59)</f>
        <v>0.32</v>
      </c>
      <c r="AA59" s="43">
        <f>AVERAGEIFS(ObservedSWC!AA$2:AA$595,ObservedSWC!$A$2:$A$595,$A59,ObservedSWC!$C$2:$C$595,$C59)</f>
        <v>0.37166666666666665</v>
      </c>
      <c r="AB59" s="43">
        <f>AVERAGEIFS(ObservedSWC!AB$2:AB$595,ObservedSWC!$A$2:$A$595,$A59,ObservedSWC!$C$2:$C$595,$C59)</f>
        <v>270.93333333333334</v>
      </c>
      <c r="AC59" s="43">
        <f>AVERAGEIFS(ObservedSWC!AC$2:AC$595,ObservedSWC!$A$2:$A$595,$A59,ObservedSWC!$C$2:$C$595,$C59)</f>
        <v>706.93333333333339</v>
      </c>
    </row>
    <row r="60" spans="1:29" x14ac:dyDescent="0.25">
      <c r="A60" s="1" t="s">
        <v>5</v>
      </c>
      <c r="B60" s="1" t="s">
        <v>129</v>
      </c>
      <c r="C60" s="42">
        <v>36834</v>
      </c>
      <c r="D60" s="3" t="s">
        <v>130</v>
      </c>
      <c r="E60">
        <v>2</v>
      </c>
      <c r="F60" s="43">
        <f>AVERAGEIFS(ObservedSWC!F$2:F$595,ObservedSWC!$A$2:$A$595,$A60,ObservedSWC!$C$2:$C$595,$C60)</f>
        <v>0.19700000000000004</v>
      </c>
      <c r="G60" s="43">
        <f>AVERAGEIFS(ObservedSWC!G$2:G$595,ObservedSWC!$A$2:$A$595,$A60,ObservedSWC!$C$2:$C$595,$C60)</f>
        <v>0.20766666666666667</v>
      </c>
      <c r="H60" s="43">
        <f>AVERAGEIFS(ObservedSWC!H$2:H$595,ObservedSWC!$A$2:$A$595,$A60,ObservedSWC!$C$2:$C$595,$C60)</f>
        <v>0.20099999999999998</v>
      </c>
      <c r="I60" s="43">
        <f>AVERAGEIFS(ObservedSWC!I$2:I$595,ObservedSWC!$A$2:$A$595,$A60,ObservedSWC!$C$2:$C$595,$C60)</f>
        <v>0.20566666666666666</v>
      </c>
      <c r="J60" s="43">
        <f>AVERAGEIFS(ObservedSWC!J$2:J$595,ObservedSWC!$A$2:$A$595,$A60,ObservedSWC!$C$2:$C$595,$C60)</f>
        <v>0.22033333333333335</v>
      </c>
      <c r="K60" s="43">
        <f>AVERAGEIFS(ObservedSWC!K$2:K$595,ObservedSWC!$A$2:$A$595,$A60,ObservedSWC!$C$2:$C$595,$C60)</f>
        <v>0.26466666666666666</v>
      </c>
      <c r="L60" s="43">
        <f>AVERAGEIFS(ObservedSWC!L$2:L$595,ObservedSWC!$A$2:$A$595,$A60,ObservedSWC!$C$2:$C$595,$C60)</f>
        <v>0.31066666666666665</v>
      </c>
      <c r="M60" s="43">
        <f>AVERAGEIFS(ObservedSWC!M$2:M$595,ObservedSWC!$A$2:$A$595,$A60,ObservedSWC!$C$2:$C$595,$C60)</f>
        <v>0.31766666666666665</v>
      </c>
      <c r="N60" s="43">
        <f>AVERAGEIFS(ObservedSWC!N$2:N$595,ObservedSWC!$A$2:$A$595,$A60,ObservedSWC!$C$2:$C$595,$C60)</f>
        <v>0.34233333333333332</v>
      </c>
      <c r="O60" s="43">
        <f>AVERAGEIFS(ObservedSWC!O$2:O$595,ObservedSWC!$A$2:$A$595,$A60,ObservedSWC!$C$2:$C$595,$C60)</f>
        <v>0.34566666666666662</v>
      </c>
      <c r="P60" s="43">
        <f>AVERAGEIFS(ObservedSWC!P$2:P$595,ObservedSWC!$A$2:$A$595,$A60,ObservedSWC!$C$2:$C$595,$C60)</f>
        <v>0.34266666666666667</v>
      </c>
      <c r="Q60" s="43">
        <f>AVERAGEIFS(ObservedSWC!Q$2:Q$595,ObservedSWC!$A$2:$A$595,$A60,ObservedSWC!$C$2:$C$595,$C60)</f>
        <v>0.34466666666666662</v>
      </c>
      <c r="R60" s="43">
        <f>AVERAGEIFS(ObservedSWC!R$2:R$595,ObservedSWC!$A$2:$A$595,$A60,ObservedSWC!$C$2:$C$595,$C60)</f>
        <v>0.34433333333333332</v>
      </c>
      <c r="S60" s="43">
        <f>AVERAGEIFS(ObservedSWC!S$2:S$595,ObservedSWC!$A$2:$A$595,$A60,ObservedSWC!$C$2:$C$595,$C60)</f>
        <v>0.34400000000000003</v>
      </c>
      <c r="T60" s="43">
        <f>AVERAGEIFS(ObservedSWC!T$2:T$595,ObservedSWC!$A$2:$A$595,$A60,ObservedSWC!$C$2:$C$595,$C60)</f>
        <v>0.32800000000000001</v>
      </c>
      <c r="U60" s="43">
        <f>AVERAGEIFS(ObservedSWC!U$2:U$595,ObservedSWC!$A$2:$A$595,$A60,ObservedSWC!$C$2:$C$595,$C60)</f>
        <v>0.307</v>
      </c>
      <c r="V60" s="43">
        <f>AVERAGEIFS(ObservedSWC!V$2:V$595,ObservedSWC!$A$2:$A$595,$A60,ObservedSWC!$C$2:$C$595,$C60)</f>
        <v>0.3116666666666667</v>
      </c>
      <c r="W60" s="43">
        <f>AVERAGEIFS(ObservedSWC!W$2:W$595,ObservedSWC!$A$2:$A$595,$A60,ObservedSWC!$C$2:$C$595,$C60)</f>
        <v>0.32033333333333336</v>
      </c>
      <c r="X60" s="43">
        <f>AVERAGEIFS(ObservedSWC!X$2:X$595,ObservedSWC!$A$2:$A$595,$A60,ObservedSWC!$C$2:$C$595,$C60)</f>
        <v>0.32633333333333336</v>
      </c>
      <c r="Y60" s="43">
        <f>AVERAGEIFS(ObservedSWC!Y$2:Y$595,ObservedSWC!$A$2:$A$595,$A60,ObservedSWC!$C$2:$C$595,$C60)</f>
        <v>0.3193333333333333</v>
      </c>
      <c r="Z60" s="43">
        <f>AVERAGEIFS(ObservedSWC!Z$2:Z$595,ObservedSWC!$A$2:$A$595,$A60,ObservedSWC!$C$2:$C$595,$C60)</f>
        <v>0.33266666666666667</v>
      </c>
      <c r="AA60" s="43">
        <f>AVERAGEIFS(ObservedSWC!AA$2:AA$595,ObservedSWC!$A$2:$A$595,$A60,ObservedSWC!$C$2:$C$595,$C60)</f>
        <v>0.37633333333333335</v>
      </c>
      <c r="AB60" s="43">
        <f>AVERAGEIFS(ObservedSWC!AB$2:AB$595,ObservedSWC!$A$2:$A$595,$A60,ObservedSWC!$C$2:$C$595,$C60)</f>
        <v>246.4</v>
      </c>
      <c r="AC60" s="43">
        <f>AVERAGEIFS(ObservedSWC!AC$2:AC$595,ObservedSWC!$A$2:$A$595,$A60,ObservedSWC!$C$2:$C$595,$C60)</f>
        <v>680.69999999999993</v>
      </c>
    </row>
    <row r="61" spans="1:29" x14ac:dyDescent="0.25">
      <c r="A61" s="1" t="s">
        <v>5</v>
      </c>
      <c r="B61" s="1" t="s">
        <v>129</v>
      </c>
      <c r="C61" s="42">
        <v>36846</v>
      </c>
      <c r="D61" s="3" t="s">
        <v>130</v>
      </c>
      <c r="E61">
        <v>2</v>
      </c>
      <c r="F61" s="43">
        <f>AVERAGEIFS(ObservedSWC!F$2:F$595,ObservedSWC!$A$2:$A$595,$A61,ObservedSWC!$C$2:$C$595,$C61)</f>
        <v>0.26733333333333331</v>
      </c>
      <c r="G61" s="43">
        <f>AVERAGEIFS(ObservedSWC!G$2:G$595,ObservedSWC!$A$2:$A$595,$A61,ObservedSWC!$C$2:$C$595,$C61)</f>
        <v>0.23266666666666666</v>
      </c>
      <c r="H61" s="43">
        <f>AVERAGEIFS(ObservedSWC!H$2:H$595,ObservedSWC!$A$2:$A$595,$A61,ObservedSWC!$C$2:$C$595,$C61)</f>
        <v>0.20266666666666669</v>
      </c>
      <c r="I61" s="43">
        <f>AVERAGEIFS(ObservedSWC!I$2:I$595,ObservedSWC!$A$2:$A$595,$A61,ObservedSWC!$C$2:$C$595,$C61)</f>
        <v>0.19066666666666668</v>
      </c>
      <c r="J61" s="43">
        <f>AVERAGEIFS(ObservedSWC!J$2:J$595,ObservedSWC!$A$2:$A$595,$A61,ObservedSWC!$C$2:$C$595,$C61)</f>
        <v>0.19699999999999998</v>
      </c>
      <c r="K61" s="43">
        <f>AVERAGEIFS(ObservedSWC!K$2:K$595,ObservedSWC!$A$2:$A$595,$A61,ObservedSWC!$C$2:$C$595,$C61)</f>
        <v>0.24066666666666667</v>
      </c>
      <c r="L61" s="43">
        <f>AVERAGEIFS(ObservedSWC!L$2:L$595,ObservedSWC!$A$2:$A$595,$A61,ObservedSWC!$C$2:$C$595,$C61)</f>
        <v>0.29166666666666669</v>
      </c>
      <c r="M61" s="43">
        <f>AVERAGEIFS(ObservedSWC!M$2:M$595,ObservedSWC!$A$2:$A$595,$A61,ObservedSWC!$C$2:$C$595,$C61)</f>
        <v>0.30399999999999999</v>
      </c>
      <c r="N61" s="43">
        <f>AVERAGEIFS(ObservedSWC!N$2:N$595,ObservedSWC!$A$2:$A$595,$A61,ObservedSWC!$C$2:$C$595,$C61)</f>
        <v>0.32800000000000001</v>
      </c>
      <c r="O61" s="43">
        <f>AVERAGEIFS(ObservedSWC!O$2:O$595,ObservedSWC!$A$2:$A$595,$A61,ObservedSWC!$C$2:$C$595,$C61)</f>
        <v>0.32966666666666672</v>
      </c>
      <c r="P61" s="43">
        <f>AVERAGEIFS(ObservedSWC!P$2:P$595,ObservedSWC!$A$2:$A$595,$A61,ObservedSWC!$C$2:$C$595,$C61)</f>
        <v>0.33566666666666672</v>
      </c>
      <c r="Q61" s="43">
        <f>AVERAGEIFS(ObservedSWC!Q$2:Q$595,ObservedSWC!$A$2:$A$595,$A61,ObservedSWC!$C$2:$C$595,$C61)</f>
        <v>0.33899999999999997</v>
      </c>
      <c r="R61" s="43">
        <f>AVERAGEIFS(ObservedSWC!R$2:R$595,ObservedSWC!$A$2:$A$595,$A61,ObservedSWC!$C$2:$C$595,$C61)</f>
        <v>0.33766666666666673</v>
      </c>
      <c r="S61" s="43">
        <f>AVERAGEIFS(ObservedSWC!S$2:S$595,ObservedSWC!$A$2:$A$595,$A61,ObservedSWC!$C$2:$C$595,$C61)</f>
        <v>0.34599999999999992</v>
      </c>
      <c r="T61" s="43">
        <f>AVERAGEIFS(ObservedSWC!T$2:T$595,ObservedSWC!$A$2:$A$595,$A61,ObservedSWC!$C$2:$C$595,$C61)</f>
        <v>0.32966666666666661</v>
      </c>
      <c r="U61" s="43">
        <f>AVERAGEIFS(ObservedSWC!U$2:U$595,ObservedSWC!$A$2:$A$595,$A61,ObservedSWC!$C$2:$C$595,$C61)</f>
        <v>0.31</v>
      </c>
      <c r="V61" s="43">
        <f>AVERAGEIFS(ObservedSWC!V$2:V$595,ObservedSWC!$A$2:$A$595,$A61,ObservedSWC!$C$2:$C$595,$C61)</f>
        <v>0.31033333333333335</v>
      </c>
      <c r="W61" s="43">
        <f>AVERAGEIFS(ObservedSWC!W$2:W$595,ObservedSWC!$A$2:$A$595,$A61,ObservedSWC!$C$2:$C$595,$C61)</f>
        <v>0.3116666666666667</v>
      </c>
      <c r="X61" s="43">
        <f>AVERAGEIFS(ObservedSWC!X$2:X$595,ObservedSWC!$A$2:$A$595,$A61,ObservedSWC!$C$2:$C$595,$C61)</f>
        <v>0.32500000000000001</v>
      </c>
      <c r="Y61" s="43">
        <f>AVERAGEIFS(ObservedSWC!Y$2:Y$595,ObservedSWC!$A$2:$A$595,$A61,ObservedSWC!$C$2:$C$595,$C61)</f>
        <v>0.32266666666666666</v>
      </c>
      <c r="Z61" s="43">
        <f>AVERAGEIFS(ObservedSWC!Z$2:Z$595,ObservedSWC!$A$2:$A$595,$A61,ObservedSWC!$C$2:$C$595,$C61)</f>
        <v>0.31833333333333336</v>
      </c>
      <c r="AA61" s="43">
        <f>AVERAGEIFS(ObservedSWC!AA$2:AA$595,ObservedSWC!$A$2:$A$595,$A61,ObservedSWC!$C$2:$C$595,$C61)</f>
        <v>0.35600000000000004</v>
      </c>
      <c r="AB61" s="43">
        <f>AVERAGEIFS(ObservedSWC!AB$2:AB$595,ObservedSWC!$A$2:$A$595,$A61,ObservedSWC!$C$2:$C$595,$C61)</f>
        <v>252.19999999999996</v>
      </c>
      <c r="AC61" s="43">
        <f>AVERAGEIFS(ObservedSWC!AC$2:AC$595,ObservedSWC!$A$2:$A$595,$A61,ObservedSWC!$C$2:$C$595,$C61)</f>
        <v>679.36666666666667</v>
      </c>
    </row>
    <row r="62" spans="1:29" x14ac:dyDescent="0.25">
      <c r="A62" s="1" t="s">
        <v>5</v>
      </c>
      <c r="B62" s="1" t="s">
        <v>129</v>
      </c>
      <c r="C62" s="42">
        <v>36854</v>
      </c>
      <c r="D62" s="3" t="s">
        <v>130</v>
      </c>
      <c r="E62">
        <v>2</v>
      </c>
      <c r="F62" s="43">
        <f>AVERAGEIFS(ObservedSWC!F$2:F$595,ObservedSWC!$A$2:$A$595,$A62,ObservedSWC!$C$2:$C$595,$C62)</f>
        <v>0.24399999999999997</v>
      </c>
      <c r="G62" s="43">
        <f>AVERAGEIFS(ObservedSWC!G$2:G$595,ObservedSWC!$A$2:$A$595,$A62,ObservedSWC!$C$2:$C$595,$C62)</f>
        <v>0.23833333333333331</v>
      </c>
      <c r="H62" s="43">
        <f>AVERAGEIFS(ObservedSWC!H$2:H$595,ObservedSWC!$A$2:$A$595,$A62,ObservedSWC!$C$2:$C$595,$C62)</f>
        <v>0.20433333333333334</v>
      </c>
      <c r="I62" s="43">
        <f>AVERAGEIFS(ObservedSWC!I$2:I$595,ObservedSWC!$A$2:$A$595,$A62,ObservedSWC!$C$2:$C$595,$C62)</f>
        <v>0.18866666666666668</v>
      </c>
      <c r="J62" s="43">
        <f>AVERAGEIFS(ObservedSWC!J$2:J$595,ObservedSWC!$A$2:$A$595,$A62,ObservedSWC!$C$2:$C$595,$C62)</f>
        <v>0.19233333333333333</v>
      </c>
      <c r="K62" s="43">
        <f>AVERAGEIFS(ObservedSWC!K$2:K$595,ObservedSWC!$A$2:$A$595,$A62,ObservedSWC!$C$2:$C$595,$C62)</f>
        <v>0.24433333333333332</v>
      </c>
      <c r="L62" s="43">
        <f>AVERAGEIFS(ObservedSWC!L$2:L$595,ObservedSWC!$A$2:$A$595,$A62,ObservedSWC!$C$2:$C$595,$C62)</f>
        <v>0.28366666666666668</v>
      </c>
      <c r="M62" s="43">
        <f>AVERAGEIFS(ObservedSWC!M$2:M$595,ObservedSWC!$A$2:$A$595,$A62,ObservedSWC!$C$2:$C$595,$C62)</f>
        <v>0.30166666666666669</v>
      </c>
      <c r="N62" s="43">
        <f>AVERAGEIFS(ObservedSWC!N$2:N$595,ObservedSWC!$A$2:$A$595,$A62,ObservedSWC!$C$2:$C$595,$C62)</f>
        <v>0.32733333333333331</v>
      </c>
      <c r="O62" s="43">
        <f>AVERAGEIFS(ObservedSWC!O$2:O$595,ObservedSWC!$A$2:$A$595,$A62,ObservedSWC!$C$2:$C$595,$C62)</f>
        <v>0.32299999999999995</v>
      </c>
      <c r="P62" s="43">
        <f>AVERAGEIFS(ObservedSWC!P$2:P$595,ObservedSWC!$A$2:$A$595,$A62,ObservedSWC!$C$2:$C$595,$C62)</f>
        <v>0.32600000000000001</v>
      </c>
      <c r="Q62" s="43">
        <f>AVERAGEIFS(ObservedSWC!Q$2:Q$595,ObservedSWC!$A$2:$A$595,$A62,ObservedSWC!$C$2:$C$595,$C62)</f>
        <v>0.34400000000000003</v>
      </c>
      <c r="R62" s="43">
        <f>AVERAGEIFS(ObservedSWC!R$2:R$595,ObservedSWC!$A$2:$A$595,$A62,ObservedSWC!$C$2:$C$595,$C62)</f>
        <v>0.34</v>
      </c>
      <c r="S62" s="43">
        <f>AVERAGEIFS(ObservedSWC!S$2:S$595,ObservedSWC!$A$2:$A$595,$A62,ObservedSWC!$C$2:$C$595,$C62)</f>
        <v>0.34366666666666662</v>
      </c>
      <c r="T62" s="43">
        <f>AVERAGEIFS(ObservedSWC!T$2:T$595,ObservedSWC!$A$2:$A$595,$A62,ObservedSWC!$C$2:$C$595,$C62)</f>
        <v>0.33133333333333331</v>
      </c>
      <c r="U62" s="43">
        <f>AVERAGEIFS(ObservedSWC!U$2:U$595,ObservedSWC!$A$2:$A$595,$A62,ObservedSWC!$C$2:$C$595,$C62)</f>
        <v>0.31266666666666665</v>
      </c>
      <c r="V62" s="43">
        <f>AVERAGEIFS(ObservedSWC!V$2:V$595,ObservedSWC!$A$2:$A$595,$A62,ObservedSWC!$C$2:$C$595,$C62)</f>
        <v>0.30866666666666664</v>
      </c>
      <c r="W62" s="43">
        <f>AVERAGEIFS(ObservedSWC!W$2:W$595,ObservedSWC!$A$2:$A$595,$A62,ObservedSWC!$C$2:$C$595,$C62)</f>
        <v>0.31566666666666671</v>
      </c>
      <c r="X62" s="43">
        <f>AVERAGEIFS(ObservedSWC!X$2:X$595,ObservedSWC!$A$2:$A$595,$A62,ObservedSWC!$C$2:$C$595,$C62)</f>
        <v>0.32066666666666666</v>
      </c>
      <c r="Y62" s="43">
        <f>AVERAGEIFS(ObservedSWC!Y$2:Y$595,ObservedSWC!$A$2:$A$595,$A62,ObservedSWC!$C$2:$C$595,$C62)</f>
        <v>0.32100000000000001</v>
      </c>
      <c r="Z62" s="43">
        <f>AVERAGEIFS(ObservedSWC!Z$2:Z$595,ObservedSWC!$A$2:$A$595,$A62,ObservedSWC!$C$2:$C$595,$C62)</f>
        <v>0.32633333333333336</v>
      </c>
      <c r="AA62" s="43">
        <f>AVERAGEIFS(ObservedSWC!AA$2:AA$595,ObservedSWC!$A$2:$A$595,$A62,ObservedSWC!$C$2:$C$595,$C62)</f>
        <v>0.373</v>
      </c>
      <c r="AB62" s="43">
        <f>AVERAGEIFS(ObservedSWC!AB$2:AB$595,ObservedSWC!$A$2:$A$595,$A62,ObservedSWC!$C$2:$C$595,$C62)</f>
        <v>246.86666666666665</v>
      </c>
      <c r="AC62" s="43">
        <f>AVERAGEIFS(ObservedSWC!AC$2:AC$595,ObservedSWC!$A$2:$A$595,$A62,ObservedSWC!$C$2:$C$595,$C62)</f>
        <v>675.46666666666658</v>
      </c>
    </row>
    <row r="63" spans="1:29" x14ac:dyDescent="0.25">
      <c r="A63" s="1" t="s">
        <v>5</v>
      </c>
      <c r="B63" s="1" t="s">
        <v>129</v>
      </c>
      <c r="C63" s="42">
        <v>36861</v>
      </c>
      <c r="D63" s="3" t="s">
        <v>130</v>
      </c>
      <c r="E63">
        <v>3</v>
      </c>
      <c r="F63" s="43">
        <f>AVERAGEIFS(ObservedSWC!F$2:F$595,ObservedSWC!$A$2:$A$595,$A63,ObservedSWC!$C$2:$C$595,$C63)</f>
        <v>0.29566666666666669</v>
      </c>
      <c r="G63" s="43">
        <f>AVERAGEIFS(ObservedSWC!G$2:G$595,ObservedSWC!$A$2:$A$595,$A63,ObservedSWC!$C$2:$C$595,$C63)</f>
        <v>0.28299999999999997</v>
      </c>
      <c r="H63" s="43">
        <f>AVERAGEIFS(ObservedSWC!H$2:H$595,ObservedSWC!$A$2:$A$595,$A63,ObservedSWC!$C$2:$C$595,$C63)</f>
        <v>0.23099999999999998</v>
      </c>
      <c r="I63" s="43">
        <f>AVERAGEIFS(ObservedSWC!I$2:I$595,ObservedSWC!$A$2:$A$595,$A63,ObservedSWC!$C$2:$C$595,$C63)</f>
        <v>0.20333333333333337</v>
      </c>
      <c r="J63" s="43">
        <f>AVERAGEIFS(ObservedSWC!J$2:J$595,ObservedSWC!$A$2:$A$595,$A63,ObservedSWC!$C$2:$C$595,$C63)</f>
        <v>0.19299999999999998</v>
      </c>
      <c r="K63" s="43">
        <f>AVERAGEIFS(ObservedSWC!K$2:K$595,ObservedSWC!$A$2:$A$595,$A63,ObservedSWC!$C$2:$C$595,$C63)</f>
        <v>0.23466666666666669</v>
      </c>
      <c r="L63" s="43">
        <f>AVERAGEIFS(ObservedSWC!L$2:L$595,ObservedSWC!$A$2:$A$595,$A63,ObservedSWC!$C$2:$C$595,$C63)</f>
        <v>0.28733333333333338</v>
      </c>
      <c r="M63" s="43">
        <f>AVERAGEIFS(ObservedSWC!M$2:M$595,ObservedSWC!$A$2:$A$595,$A63,ObservedSWC!$C$2:$C$595,$C63)</f>
        <v>0.29499999999999998</v>
      </c>
      <c r="N63" s="43">
        <f>AVERAGEIFS(ObservedSWC!N$2:N$595,ObservedSWC!$A$2:$A$595,$A63,ObservedSWC!$C$2:$C$595,$C63)</f>
        <v>0.32433333333333331</v>
      </c>
      <c r="O63" s="43">
        <f>AVERAGEIFS(ObservedSWC!O$2:O$595,ObservedSWC!$A$2:$A$595,$A63,ObservedSWC!$C$2:$C$595,$C63)</f>
        <v>0.32566666666666672</v>
      </c>
      <c r="P63" s="43">
        <f>AVERAGEIFS(ObservedSWC!P$2:P$595,ObservedSWC!$A$2:$A$595,$A63,ObservedSWC!$C$2:$C$595,$C63)</f>
        <v>0.32966666666666672</v>
      </c>
      <c r="Q63" s="43">
        <f>AVERAGEIFS(ObservedSWC!Q$2:Q$595,ObservedSWC!$A$2:$A$595,$A63,ObservedSWC!$C$2:$C$595,$C63)</f>
        <v>0.34233333333333332</v>
      </c>
      <c r="R63" s="43">
        <f>AVERAGEIFS(ObservedSWC!R$2:R$595,ObservedSWC!$A$2:$A$595,$A63,ObservedSWC!$C$2:$C$595,$C63)</f>
        <v>0.33933333333333332</v>
      </c>
      <c r="S63" s="43">
        <f>AVERAGEIFS(ObservedSWC!S$2:S$595,ObservedSWC!$A$2:$A$595,$A63,ObservedSWC!$C$2:$C$595,$C63)</f>
        <v>0.34166666666666662</v>
      </c>
      <c r="T63" s="43">
        <f>AVERAGEIFS(ObservedSWC!T$2:T$595,ObservedSWC!$A$2:$A$595,$A63,ObservedSWC!$C$2:$C$595,$C63)</f>
        <v>0.33033333333333337</v>
      </c>
      <c r="U63" s="43">
        <f>AVERAGEIFS(ObservedSWC!U$2:U$595,ObservedSWC!$A$2:$A$595,$A63,ObservedSWC!$C$2:$C$595,$C63)</f>
        <v>0.311</v>
      </c>
      <c r="V63" s="43">
        <f>AVERAGEIFS(ObservedSWC!V$2:V$595,ObservedSWC!$A$2:$A$595,$A63,ObservedSWC!$C$2:$C$595,$C63)</f>
        <v>0.3123333333333333</v>
      </c>
      <c r="W63" s="43">
        <f>AVERAGEIFS(ObservedSWC!W$2:W$595,ObservedSWC!$A$2:$A$595,$A63,ObservedSWC!$C$2:$C$595,$C63)</f>
        <v>0.313</v>
      </c>
      <c r="X63" s="43">
        <f>AVERAGEIFS(ObservedSWC!X$2:X$595,ObservedSWC!$A$2:$A$595,$A63,ObservedSWC!$C$2:$C$595,$C63)</f>
        <v>0.32533333333333331</v>
      </c>
      <c r="Y63" s="43">
        <f>AVERAGEIFS(ObservedSWC!Y$2:Y$595,ObservedSWC!$A$2:$A$595,$A63,ObservedSWC!$C$2:$C$595,$C63)</f>
        <v>0.32466666666666666</v>
      </c>
      <c r="Z63" s="43">
        <f>AVERAGEIFS(ObservedSWC!Z$2:Z$595,ObservedSWC!$A$2:$A$595,$A63,ObservedSWC!$C$2:$C$595,$C63)</f>
        <v>0.33100000000000002</v>
      </c>
      <c r="AA63" s="43">
        <f>AVERAGEIFS(ObservedSWC!AA$2:AA$595,ObservedSWC!$A$2:$A$595,$A63,ObservedSWC!$C$2:$C$595,$C63)</f>
        <v>0.37866666666666665</v>
      </c>
      <c r="AB63" s="43">
        <f>AVERAGEIFS(ObservedSWC!AB$2:AB$595,ObservedSWC!$A$2:$A$595,$A63,ObservedSWC!$C$2:$C$595,$C63)</f>
        <v>264.29999999999995</v>
      </c>
      <c r="AC63" s="43">
        <f>AVERAGEIFS(ObservedSWC!AC$2:AC$595,ObservedSWC!$A$2:$A$595,$A63,ObservedSWC!$C$2:$C$595,$C63)</f>
        <v>694.79999999999984</v>
      </c>
    </row>
    <row r="64" spans="1:29" x14ac:dyDescent="0.25">
      <c r="A64" s="1" t="s">
        <v>5</v>
      </c>
      <c r="B64" s="1" t="s">
        <v>129</v>
      </c>
      <c r="C64" s="42">
        <v>36868</v>
      </c>
      <c r="D64" s="3" t="s">
        <v>130</v>
      </c>
      <c r="E64">
        <v>3</v>
      </c>
      <c r="F64" s="43">
        <f>AVERAGEIFS(ObservedSWC!F$2:F$595,ObservedSWC!$A$2:$A$595,$A64,ObservedSWC!$C$2:$C$595,$C64)</f>
        <v>0.21466666666666667</v>
      </c>
      <c r="G64" s="43">
        <f>AVERAGEIFS(ObservedSWC!G$2:G$595,ObservedSWC!$A$2:$A$595,$A64,ObservedSWC!$C$2:$C$595,$C64)</f>
        <v>0.23433333333333331</v>
      </c>
      <c r="H64" s="43">
        <f>AVERAGEIFS(ObservedSWC!H$2:H$595,ObservedSWC!$A$2:$A$595,$A64,ObservedSWC!$C$2:$C$595,$C64)</f>
        <v>0.20699999999999999</v>
      </c>
      <c r="I64" s="43">
        <f>AVERAGEIFS(ObservedSWC!I$2:I$595,ObservedSWC!$A$2:$A$595,$A64,ObservedSWC!$C$2:$C$595,$C64)</f>
        <v>0.18466666666666667</v>
      </c>
      <c r="J64" s="43">
        <f>AVERAGEIFS(ObservedSWC!J$2:J$595,ObservedSWC!$A$2:$A$595,$A64,ObservedSWC!$C$2:$C$595,$C64)</f>
        <v>0.18066666666666667</v>
      </c>
      <c r="K64" s="43">
        <f>AVERAGEIFS(ObservedSWC!K$2:K$595,ObservedSWC!$A$2:$A$595,$A64,ObservedSWC!$C$2:$C$595,$C64)</f>
        <v>0.22766666666666668</v>
      </c>
      <c r="L64" s="43">
        <f>AVERAGEIFS(ObservedSWC!L$2:L$595,ObservedSWC!$A$2:$A$595,$A64,ObservedSWC!$C$2:$C$595,$C64)</f>
        <v>0.26900000000000002</v>
      </c>
      <c r="M64" s="43">
        <f>AVERAGEIFS(ObservedSWC!M$2:M$595,ObservedSWC!$A$2:$A$595,$A64,ObservedSWC!$C$2:$C$595,$C64)</f>
        <v>0.28766666666666668</v>
      </c>
      <c r="N64" s="43">
        <f>AVERAGEIFS(ObservedSWC!N$2:N$595,ObservedSWC!$A$2:$A$595,$A64,ObservedSWC!$C$2:$C$595,$C64)</f>
        <v>0.31566666666666665</v>
      </c>
      <c r="O64" s="43">
        <f>AVERAGEIFS(ObservedSWC!O$2:O$595,ObservedSWC!$A$2:$A$595,$A64,ObservedSWC!$C$2:$C$595,$C64)</f>
        <v>0.32233333333333331</v>
      </c>
      <c r="P64" s="43">
        <f>AVERAGEIFS(ObservedSWC!P$2:P$595,ObservedSWC!$A$2:$A$595,$A64,ObservedSWC!$C$2:$C$595,$C64)</f>
        <v>0.31900000000000001</v>
      </c>
      <c r="Q64" s="43">
        <f>AVERAGEIFS(ObservedSWC!Q$2:Q$595,ObservedSWC!$A$2:$A$595,$A64,ObservedSWC!$C$2:$C$595,$C64)</f>
        <v>0.33499999999999996</v>
      </c>
      <c r="R64" s="43">
        <f>AVERAGEIFS(ObservedSWC!R$2:R$595,ObservedSWC!$A$2:$A$595,$A64,ObservedSWC!$C$2:$C$595,$C64)</f>
        <v>0.34400000000000003</v>
      </c>
      <c r="S64" s="43">
        <f>AVERAGEIFS(ObservedSWC!S$2:S$595,ObservedSWC!$A$2:$A$595,$A64,ObservedSWC!$C$2:$C$595,$C64)</f>
        <v>0.33733333333333332</v>
      </c>
      <c r="T64" s="43">
        <f>AVERAGEIFS(ObservedSWC!T$2:T$595,ObservedSWC!$A$2:$A$595,$A64,ObservedSWC!$C$2:$C$595,$C64)</f>
        <v>0.33266666666666667</v>
      </c>
      <c r="U64" s="43">
        <f>AVERAGEIFS(ObservedSWC!U$2:U$595,ObservedSWC!$A$2:$A$595,$A64,ObservedSWC!$C$2:$C$595,$C64)</f>
        <v>0.30933333333333329</v>
      </c>
      <c r="V64" s="43">
        <f>AVERAGEIFS(ObservedSWC!V$2:V$595,ObservedSWC!$A$2:$A$595,$A64,ObservedSWC!$C$2:$C$595,$C64)</f>
        <v>0.311</v>
      </c>
      <c r="W64" s="43">
        <f>AVERAGEIFS(ObservedSWC!W$2:W$595,ObservedSWC!$A$2:$A$595,$A64,ObservedSWC!$C$2:$C$595,$C64)</f>
        <v>0.31466666666666665</v>
      </c>
      <c r="X64" s="43">
        <f>AVERAGEIFS(ObservedSWC!X$2:X$595,ObservedSWC!$A$2:$A$595,$A64,ObservedSWC!$C$2:$C$595,$C64)</f>
        <v>0.32066666666666666</v>
      </c>
      <c r="Y64" s="43">
        <f>AVERAGEIFS(ObservedSWC!Y$2:Y$595,ObservedSWC!$A$2:$A$595,$A64,ObservedSWC!$C$2:$C$595,$C64)</f>
        <v>0.31900000000000001</v>
      </c>
      <c r="Z64" s="43">
        <f>AVERAGEIFS(ObservedSWC!Z$2:Z$595,ObservedSWC!$A$2:$A$595,$A64,ObservedSWC!$C$2:$C$595,$C64)</f>
        <v>0.32433333333333336</v>
      </c>
      <c r="AA64" s="43">
        <f>AVERAGEIFS(ObservedSWC!AA$2:AA$595,ObservedSWC!$A$2:$A$595,$A64,ObservedSWC!$C$2:$C$595,$C64)</f>
        <v>0.38100000000000001</v>
      </c>
      <c r="AB64" s="43">
        <f>AVERAGEIFS(ObservedSWC!AB$2:AB$595,ObservedSWC!$A$2:$A$595,$A64,ObservedSWC!$C$2:$C$595,$C64)</f>
        <v>233.60000000000002</v>
      </c>
      <c r="AC64" s="43">
        <f>AVERAGEIFS(ObservedSWC!AC$2:AC$595,ObservedSWC!$A$2:$A$595,$A64,ObservedSWC!$C$2:$C$595,$C64)</f>
        <v>660.63333333333333</v>
      </c>
    </row>
    <row r="65" spans="1:29" x14ac:dyDescent="0.25">
      <c r="A65" s="1" t="s">
        <v>5</v>
      </c>
      <c r="B65" s="1" t="s">
        <v>129</v>
      </c>
      <c r="C65" s="42">
        <v>36874</v>
      </c>
      <c r="D65" s="3" t="s">
        <v>130</v>
      </c>
      <c r="E65">
        <v>3</v>
      </c>
      <c r="F65" s="43">
        <f>AVERAGEIFS(ObservedSWC!F$2:F$595,ObservedSWC!$A$2:$A$595,$A65,ObservedSWC!$C$2:$C$595,$C65)</f>
        <v>0.18500000000000003</v>
      </c>
      <c r="G65" s="43">
        <f>AVERAGEIFS(ObservedSWC!G$2:G$595,ObservedSWC!$A$2:$A$595,$A65,ObservedSWC!$C$2:$C$595,$C65)</f>
        <v>0.19766666666666666</v>
      </c>
      <c r="H65" s="43">
        <f>AVERAGEIFS(ObservedSWC!H$2:H$595,ObservedSWC!$A$2:$A$595,$A65,ObservedSWC!$C$2:$C$595,$C65)</f>
        <v>0.17966666666666667</v>
      </c>
      <c r="I65" s="43">
        <f>AVERAGEIFS(ObservedSWC!I$2:I$595,ObservedSWC!$A$2:$A$595,$A65,ObservedSWC!$C$2:$C$595,$C65)</f>
        <v>0.159</v>
      </c>
      <c r="J65" s="43">
        <f>AVERAGEIFS(ObservedSWC!J$2:J$595,ObservedSWC!$A$2:$A$595,$A65,ObservedSWC!$C$2:$C$595,$C65)</f>
        <v>0.15866666666666665</v>
      </c>
      <c r="K65" s="43">
        <f>AVERAGEIFS(ObservedSWC!K$2:K$595,ObservedSWC!$A$2:$A$595,$A65,ObservedSWC!$C$2:$C$595,$C65)</f>
        <v>0.20466666666666666</v>
      </c>
      <c r="L65" s="43">
        <f>AVERAGEIFS(ObservedSWC!L$2:L$595,ObservedSWC!$A$2:$A$595,$A65,ObservedSWC!$C$2:$C$595,$C65)</f>
        <v>0.24433333333333332</v>
      </c>
      <c r="M65" s="43">
        <f>AVERAGEIFS(ObservedSWC!M$2:M$595,ObservedSWC!$A$2:$A$595,$A65,ObservedSWC!$C$2:$C$595,$C65)</f>
        <v>0.26733333333333331</v>
      </c>
      <c r="N65" s="43">
        <f>AVERAGEIFS(ObservedSWC!N$2:N$595,ObservedSWC!$A$2:$A$595,$A65,ObservedSWC!$C$2:$C$595,$C65)</f>
        <v>0.30633333333333335</v>
      </c>
      <c r="O65" s="43">
        <f>AVERAGEIFS(ObservedSWC!O$2:O$595,ObservedSWC!$A$2:$A$595,$A65,ObservedSWC!$C$2:$C$595,$C65)</f>
        <v>0.30033333333333329</v>
      </c>
      <c r="P65" s="43">
        <f>AVERAGEIFS(ObservedSWC!P$2:P$595,ObservedSWC!$A$2:$A$595,$A65,ObservedSWC!$C$2:$C$595,$C65)</f>
        <v>0.3076666666666667</v>
      </c>
      <c r="Q65" s="43">
        <f>AVERAGEIFS(ObservedSWC!Q$2:Q$595,ObservedSWC!$A$2:$A$595,$A65,ObservedSWC!$C$2:$C$595,$C65)</f>
        <v>0.32766666666666672</v>
      </c>
      <c r="R65" s="43">
        <f>AVERAGEIFS(ObservedSWC!R$2:R$595,ObservedSWC!$A$2:$A$595,$A65,ObservedSWC!$C$2:$C$595,$C65)</f>
        <v>0.32600000000000001</v>
      </c>
      <c r="S65" s="43">
        <f>AVERAGEIFS(ObservedSWC!S$2:S$595,ObservedSWC!$A$2:$A$595,$A65,ObservedSWC!$C$2:$C$595,$C65)</f>
        <v>0.33233333333333331</v>
      </c>
      <c r="T65" s="43">
        <f>AVERAGEIFS(ObservedSWC!T$2:T$595,ObservedSWC!$A$2:$A$595,$A65,ObservedSWC!$C$2:$C$595,$C65)</f>
        <v>0.32933333333333331</v>
      </c>
      <c r="U65" s="43">
        <f>AVERAGEIFS(ObservedSWC!U$2:U$595,ObservedSWC!$A$2:$A$595,$A65,ObservedSWC!$C$2:$C$595,$C65)</f>
        <v>0.30499999999999999</v>
      </c>
      <c r="V65" s="43">
        <f>AVERAGEIFS(ObservedSWC!V$2:V$595,ObservedSWC!$A$2:$A$595,$A65,ObservedSWC!$C$2:$C$595,$C65)</f>
        <v>0.30533333333333329</v>
      </c>
      <c r="W65" s="43">
        <f>AVERAGEIFS(ObservedSWC!W$2:W$595,ObservedSWC!$A$2:$A$595,$A65,ObservedSWC!$C$2:$C$595,$C65)</f>
        <v>0.30666666666666664</v>
      </c>
      <c r="X65" s="43">
        <f>AVERAGEIFS(ObservedSWC!X$2:X$595,ObservedSWC!$A$2:$A$595,$A65,ObservedSWC!$C$2:$C$595,$C65)</f>
        <v>0.32166666666666671</v>
      </c>
      <c r="Y65" s="43">
        <f>AVERAGEIFS(ObservedSWC!Y$2:Y$595,ObservedSWC!$A$2:$A$595,$A65,ObservedSWC!$C$2:$C$595,$C65)</f>
        <v>0.32833333333333337</v>
      </c>
      <c r="Z65" s="43">
        <f>AVERAGEIFS(ObservedSWC!Z$2:Z$595,ObservedSWC!$A$2:$A$595,$A65,ObservedSWC!$C$2:$C$595,$C65)</f>
        <v>0.32300000000000001</v>
      </c>
      <c r="AA65" s="43">
        <f>AVERAGEIFS(ObservedSWC!AA$2:AA$595,ObservedSWC!$A$2:$A$595,$A65,ObservedSWC!$C$2:$C$595,$C65)</f>
        <v>0.34833333333333333</v>
      </c>
      <c r="AB65" s="43">
        <f>AVERAGEIFS(ObservedSWC!AB$2:AB$595,ObservedSWC!$A$2:$A$595,$A65,ObservedSWC!$C$2:$C$595,$C65)</f>
        <v>208.76666666666665</v>
      </c>
      <c r="AC65" s="43">
        <f>AVERAGEIFS(ObservedSWC!AC$2:AC$595,ObservedSWC!$A$2:$A$595,$A65,ObservedSWC!$C$2:$C$595,$C65)</f>
        <v>624.93333333333339</v>
      </c>
    </row>
    <row r="66" spans="1:29" x14ac:dyDescent="0.25">
      <c r="A66" s="1" t="s">
        <v>5</v>
      </c>
      <c r="B66" s="1" t="s">
        <v>129</v>
      </c>
      <c r="C66" s="42">
        <v>36882</v>
      </c>
      <c r="D66" s="3" t="s">
        <v>130</v>
      </c>
      <c r="E66">
        <v>3</v>
      </c>
      <c r="F66" s="43">
        <f>AVERAGEIFS(ObservedSWC!F$2:F$595,ObservedSWC!$A$2:$A$595,$A66,ObservedSWC!$C$2:$C$595,$C66)</f>
        <v>0.18333333333333335</v>
      </c>
      <c r="G66" s="43">
        <f>AVERAGEIFS(ObservedSWC!G$2:G$595,ObservedSWC!$A$2:$A$595,$A66,ObservedSWC!$C$2:$C$595,$C66)</f>
        <v>0.19033333333333335</v>
      </c>
      <c r="H66" s="43">
        <f>AVERAGEIFS(ObservedSWC!H$2:H$595,ObservedSWC!$A$2:$A$595,$A66,ObservedSWC!$C$2:$C$595,$C66)</f>
        <v>0.16633333333333333</v>
      </c>
      <c r="I66" s="43">
        <f>AVERAGEIFS(ObservedSWC!I$2:I$595,ObservedSWC!$A$2:$A$595,$A66,ObservedSWC!$C$2:$C$595,$C66)</f>
        <v>0.13833333333333334</v>
      </c>
      <c r="J66" s="43">
        <f>AVERAGEIFS(ObservedSWC!J$2:J$595,ObservedSWC!$A$2:$A$595,$A66,ObservedSWC!$C$2:$C$595,$C66)</f>
        <v>0.14033333333333334</v>
      </c>
      <c r="K66" s="43">
        <f>AVERAGEIFS(ObservedSWC!K$2:K$595,ObservedSWC!$A$2:$A$595,$A66,ObservedSWC!$C$2:$C$595,$C66)</f>
        <v>0.18133333333333335</v>
      </c>
      <c r="L66" s="43">
        <f>AVERAGEIFS(ObservedSWC!L$2:L$595,ObservedSWC!$A$2:$A$595,$A66,ObservedSWC!$C$2:$C$595,$C66)</f>
        <v>0.20799999999999999</v>
      </c>
      <c r="M66" s="43">
        <f>AVERAGEIFS(ObservedSWC!M$2:M$595,ObservedSWC!$A$2:$A$595,$A66,ObservedSWC!$C$2:$C$595,$C66)</f>
        <v>0.23633333333333337</v>
      </c>
      <c r="N66" s="43">
        <f>AVERAGEIFS(ObservedSWC!N$2:N$595,ObservedSWC!$A$2:$A$595,$A66,ObservedSWC!$C$2:$C$595,$C66)</f>
        <v>0.27566666666666667</v>
      </c>
      <c r="O66" s="43">
        <f>AVERAGEIFS(ObservedSWC!O$2:O$595,ObservedSWC!$A$2:$A$595,$A66,ObservedSWC!$C$2:$C$595,$C66)</f>
        <v>0.28433333333333333</v>
      </c>
      <c r="P66" s="43">
        <f>AVERAGEIFS(ObservedSWC!P$2:P$595,ObservedSWC!$A$2:$A$595,$A66,ObservedSWC!$C$2:$C$595,$C66)</f>
        <v>0.29066666666666668</v>
      </c>
      <c r="Q66" s="43">
        <f>AVERAGEIFS(ObservedSWC!Q$2:Q$595,ObservedSWC!$A$2:$A$595,$A66,ObservedSWC!$C$2:$C$595,$C66)</f>
        <v>0.3173333333333333</v>
      </c>
      <c r="R66" s="43">
        <f>AVERAGEIFS(ObservedSWC!R$2:R$595,ObservedSWC!$A$2:$A$595,$A66,ObservedSWC!$C$2:$C$595,$C66)</f>
        <v>0.32333333333333331</v>
      </c>
      <c r="S66" s="43">
        <f>AVERAGEIFS(ObservedSWC!S$2:S$595,ObservedSWC!$A$2:$A$595,$A66,ObservedSWC!$C$2:$C$595,$C66)</f>
        <v>0.33233333333333331</v>
      </c>
      <c r="T66" s="43">
        <f>AVERAGEIFS(ObservedSWC!T$2:T$595,ObservedSWC!$A$2:$A$595,$A66,ObservedSWC!$C$2:$C$595,$C66)</f>
        <v>0.31900000000000001</v>
      </c>
      <c r="U66" s="43">
        <f>AVERAGEIFS(ObservedSWC!U$2:U$595,ObservedSWC!$A$2:$A$595,$A66,ObservedSWC!$C$2:$C$595,$C66)</f>
        <v>0.29766666666666669</v>
      </c>
      <c r="V66" s="43">
        <f>AVERAGEIFS(ObservedSWC!V$2:V$595,ObservedSWC!$A$2:$A$595,$A66,ObservedSWC!$C$2:$C$595,$C66)</f>
        <v>0.3046666666666667</v>
      </c>
      <c r="W66" s="43">
        <f>AVERAGEIFS(ObservedSWC!W$2:W$595,ObservedSWC!$A$2:$A$595,$A66,ObservedSWC!$C$2:$C$595,$C66)</f>
        <v>0.313</v>
      </c>
      <c r="X66" s="43">
        <f>AVERAGEIFS(ObservedSWC!X$2:X$595,ObservedSWC!$A$2:$A$595,$A66,ObservedSWC!$C$2:$C$595,$C66)</f>
        <v>0.318</v>
      </c>
      <c r="Y66" s="43">
        <f>AVERAGEIFS(ObservedSWC!Y$2:Y$595,ObservedSWC!$A$2:$A$595,$A66,ObservedSWC!$C$2:$C$595,$C66)</f>
        <v>0.3183333333333333</v>
      </c>
      <c r="Z66" s="43">
        <f>AVERAGEIFS(ObservedSWC!Z$2:Z$595,ObservedSWC!$A$2:$A$595,$A66,ObservedSWC!$C$2:$C$595,$C66)</f>
        <v>0.33533333333333332</v>
      </c>
      <c r="AA66" s="43">
        <f>AVERAGEIFS(ObservedSWC!AA$2:AA$595,ObservedSWC!$A$2:$A$595,$A66,ObservedSWC!$C$2:$C$595,$C66)</f>
        <v>0.3753333333333333</v>
      </c>
      <c r="AB66" s="43">
        <f>AVERAGEIFS(ObservedSWC!AB$2:AB$595,ObservedSWC!$A$2:$A$595,$A66,ObservedSWC!$C$2:$C$595,$C66)</f>
        <v>190.33333333333334</v>
      </c>
      <c r="AC66" s="43">
        <f>AVERAGEIFS(ObservedSWC!AC$2:AC$595,ObservedSWC!$A$2:$A$595,$A66,ObservedSWC!$C$2:$C$595,$C66)</f>
        <v>603.26666666666677</v>
      </c>
    </row>
    <row r="67" spans="1:29" x14ac:dyDescent="0.25">
      <c r="A67" s="1" t="s">
        <v>5</v>
      </c>
      <c r="B67" s="1" t="s">
        <v>129</v>
      </c>
      <c r="C67" s="42">
        <v>36889</v>
      </c>
      <c r="D67" s="3" t="s">
        <v>130</v>
      </c>
      <c r="E67">
        <v>3</v>
      </c>
      <c r="F67" s="43">
        <f>AVERAGEIFS(ObservedSWC!F$2:F$595,ObservedSWC!$A$2:$A$595,$A67,ObservedSWC!$C$2:$C$595,$C67)</f>
        <v>0.15766666666666665</v>
      </c>
      <c r="G67" s="43">
        <f>AVERAGEIFS(ObservedSWC!G$2:G$595,ObservedSWC!$A$2:$A$595,$A67,ObservedSWC!$C$2:$C$595,$C67)</f>
        <v>0.18266666666666667</v>
      </c>
      <c r="H67" s="43">
        <f>AVERAGEIFS(ObservedSWC!H$2:H$595,ObservedSWC!$A$2:$A$595,$A67,ObservedSWC!$C$2:$C$595,$C67)</f>
        <v>0.16300000000000001</v>
      </c>
      <c r="I67" s="43">
        <f>AVERAGEIFS(ObservedSWC!I$2:I$595,ObservedSWC!$A$2:$A$595,$A67,ObservedSWC!$C$2:$C$595,$C67)</f>
        <v>0.13500000000000001</v>
      </c>
      <c r="J67" s="43">
        <f>AVERAGEIFS(ObservedSWC!J$2:J$595,ObservedSWC!$A$2:$A$595,$A67,ObservedSWC!$C$2:$C$595,$C67)</f>
        <v>0.13433333333333333</v>
      </c>
      <c r="K67" s="43">
        <f>AVERAGEIFS(ObservedSWC!K$2:K$595,ObservedSWC!$A$2:$A$595,$A67,ObservedSWC!$C$2:$C$595,$C67)</f>
        <v>0.16700000000000001</v>
      </c>
      <c r="L67" s="43">
        <f>AVERAGEIFS(ObservedSWC!L$2:L$595,ObservedSWC!$A$2:$A$595,$A67,ObservedSWC!$C$2:$C$595,$C67)</f>
        <v>0.19000000000000003</v>
      </c>
      <c r="M67" s="43">
        <f>AVERAGEIFS(ObservedSWC!M$2:M$595,ObservedSWC!$A$2:$A$595,$A67,ObservedSWC!$C$2:$C$595,$C67)</f>
        <v>0.21866666666666668</v>
      </c>
      <c r="N67" s="43">
        <f>AVERAGEIFS(ObservedSWC!N$2:N$595,ObservedSWC!$A$2:$A$595,$A67,ObservedSWC!$C$2:$C$595,$C67)</f>
        <v>0.26033333333333331</v>
      </c>
      <c r="O67" s="43">
        <f>AVERAGEIFS(ObservedSWC!O$2:O$595,ObservedSWC!$A$2:$A$595,$A67,ObservedSWC!$C$2:$C$595,$C67)</f>
        <v>0.26066666666666666</v>
      </c>
      <c r="P67" s="43">
        <f>AVERAGEIFS(ObservedSWC!P$2:P$595,ObservedSWC!$A$2:$A$595,$A67,ObservedSWC!$C$2:$C$595,$C67)</f>
        <v>0.27633333333333332</v>
      </c>
      <c r="Q67" s="43">
        <f>AVERAGEIFS(ObservedSWC!Q$2:Q$595,ObservedSWC!$A$2:$A$595,$A67,ObservedSWC!$C$2:$C$595,$C67)</f>
        <v>0.312</v>
      </c>
      <c r="R67" s="43">
        <f>AVERAGEIFS(ObservedSWC!R$2:R$595,ObservedSWC!$A$2:$A$595,$A67,ObservedSWC!$C$2:$C$595,$C67)</f>
        <v>0.30433333333333334</v>
      </c>
      <c r="S67" s="43">
        <f>AVERAGEIFS(ObservedSWC!S$2:S$595,ObservedSWC!$A$2:$A$595,$A67,ObservedSWC!$C$2:$C$595,$C67)</f>
        <v>0.32433333333333336</v>
      </c>
      <c r="T67" s="43">
        <f>AVERAGEIFS(ObservedSWC!T$2:T$595,ObservedSWC!$A$2:$A$595,$A67,ObservedSWC!$C$2:$C$595,$C67)</f>
        <v>0.3213333333333333</v>
      </c>
      <c r="U67" s="43">
        <f>AVERAGEIFS(ObservedSWC!U$2:U$595,ObservedSWC!$A$2:$A$595,$A67,ObservedSWC!$C$2:$C$595,$C67)</f>
        <v>0.30166666666666669</v>
      </c>
      <c r="V67" s="43">
        <f>AVERAGEIFS(ObservedSWC!V$2:V$595,ObservedSWC!$A$2:$A$595,$A67,ObservedSWC!$C$2:$C$595,$C67)</f>
        <v>0.30366666666666658</v>
      </c>
      <c r="W67" s="43">
        <f>AVERAGEIFS(ObservedSWC!W$2:W$595,ObservedSWC!$A$2:$A$595,$A67,ObservedSWC!$C$2:$C$595,$C67)</f>
        <v>0.3136666666666667</v>
      </c>
      <c r="X67" s="43">
        <f>AVERAGEIFS(ObservedSWC!X$2:X$595,ObservedSWC!$A$2:$A$595,$A67,ObservedSWC!$C$2:$C$595,$C67)</f>
        <v>0.32366666666666671</v>
      </c>
      <c r="Y67" s="43">
        <f>AVERAGEIFS(ObservedSWC!Y$2:Y$595,ObservedSWC!$A$2:$A$595,$A67,ObservedSWC!$C$2:$C$595,$C67)</f>
        <v>0.31566666666666671</v>
      </c>
      <c r="Z67" s="43">
        <f>AVERAGEIFS(ObservedSWC!Z$2:Z$595,ObservedSWC!$A$2:$A$595,$A67,ObservedSWC!$C$2:$C$595,$C67)</f>
        <v>0.33100000000000002</v>
      </c>
      <c r="AA67" s="43">
        <f>AVERAGEIFS(ObservedSWC!AA$2:AA$595,ObservedSWC!$A$2:$A$595,$A67,ObservedSWC!$C$2:$C$595,$C67)</f>
        <v>0.36899999999999999</v>
      </c>
      <c r="AB67" s="43">
        <f>AVERAGEIFS(ObservedSWC!AB$2:AB$595,ObservedSWC!$A$2:$A$595,$A67,ObservedSWC!$C$2:$C$595,$C67)</f>
        <v>176.63333333333333</v>
      </c>
      <c r="AC67" s="43">
        <f>AVERAGEIFS(ObservedSWC!AC$2:AC$595,ObservedSWC!$A$2:$A$595,$A67,ObservedSWC!$C$2:$C$595,$C67)</f>
        <v>582.36666666666667</v>
      </c>
    </row>
    <row r="68" spans="1:29" x14ac:dyDescent="0.25">
      <c r="A68" s="1" t="s">
        <v>5</v>
      </c>
      <c r="B68" s="1" t="s">
        <v>129</v>
      </c>
      <c r="C68" s="42">
        <v>36896</v>
      </c>
      <c r="D68" s="3" t="s">
        <v>130</v>
      </c>
      <c r="E68">
        <v>3</v>
      </c>
      <c r="F68" s="43">
        <f>AVERAGEIFS(ObservedSWC!F$2:F$595,ObservedSWC!$A$2:$A$595,$A68,ObservedSWC!$C$2:$C$595,$C68)</f>
        <v>0.19699999999999998</v>
      </c>
      <c r="G68" s="43">
        <f>AVERAGEIFS(ObservedSWC!G$2:G$595,ObservedSWC!$A$2:$A$595,$A68,ObservedSWC!$C$2:$C$595,$C68)</f>
        <v>0.19933333333333336</v>
      </c>
      <c r="H68" s="43">
        <f>AVERAGEIFS(ObservedSWC!H$2:H$595,ObservedSWC!$A$2:$A$595,$A68,ObservedSWC!$C$2:$C$595,$C68)</f>
        <v>0.17233333333333334</v>
      </c>
      <c r="I68" s="43">
        <f>AVERAGEIFS(ObservedSWC!I$2:I$595,ObservedSWC!$A$2:$A$595,$A68,ObservedSWC!$C$2:$C$595,$C68)</f>
        <v>0.13899999999999998</v>
      </c>
      <c r="J68" s="43">
        <f>AVERAGEIFS(ObservedSWC!J$2:J$595,ObservedSWC!$A$2:$A$595,$A68,ObservedSWC!$C$2:$C$595,$C68)</f>
        <v>0.13800000000000001</v>
      </c>
      <c r="K68" s="43">
        <f>AVERAGEIFS(ObservedSWC!K$2:K$595,ObservedSWC!$A$2:$A$595,$A68,ObservedSWC!$C$2:$C$595,$C68)</f>
        <v>0.16866666666666666</v>
      </c>
      <c r="L68" s="43">
        <f>AVERAGEIFS(ObservedSWC!L$2:L$595,ObservedSWC!$A$2:$A$595,$A68,ObservedSWC!$C$2:$C$595,$C68)</f>
        <v>0.18800000000000003</v>
      </c>
      <c r="M68" s="43">
        <f>AVERAGEIFS(ObservedSWC!M$2:M$595,ObservedSWC!$A$2:$A$595,$A68,ObservedSWC!$C$2:$C$595,$C68)</f>
        <v>0.21400000000000005</v>
      </c>
      <c r="N68" s="43">
        <f>AVERAGEIFS(ObservedSWC!N$2:N$595,ObservedSWC!$A$2:$A$595,$A68,ObservedSWC!$C$2:$C$595,$C68)</f>
        <v>0.25600000000000001</v>
      </c>
      <c r="O68" s="43">
        <f>AVERAGEIFS(ObservedSWC!O$2:O$595,ObservedSWC!$A$2:$A$595,$A68,ObservedSWC!$C$2:$C$595,$C68)</f>
        <v>0.25600000000000001</v>
      </c>
      <c r="P68" s="43">
        <f>AVERAGEIFS(ObservedSWC!P$2:P$595,ObservedSWC!$A$2:$A$595,$A68,ObservedSWC!$C$2:$C$595,$C68)</f>
        <v>0.27</v>
      </c>
      <c r="Q68" s="43">
        <f>AVERAGEIFS(ObservedSWC!Q$2:Q$595,ObservedSWC!$A$2:$A$595,$A68,ObservedSWC!$C$2:$C$595,$C68)</f>
        <v>0.314</v>
      </c>
      <c r="R68" s="43">
        <f>AVERAGEIFS(ObservedSWC!R$2:R$595,ObservedSWC!$A$2:$A$595,$A68,ObservedSWC!$C$2:$C$595,$C68)</f>
        <v>0.3</v>
      </c>
      <c r="S68" s="43">
        <f>AVERAGEIFS(ObservedSWC!S$2:S$595,ObservedSWC!$A$2:$A$595,$A68,ObservedSWC!$C$2:$C$595,$C68)</f>
        <v>0.32</v>
      </c>
      <c r="T68" s="43">
        <f>AVERAGEIFS(ObservedSWC!T$2:T$595,ObservedSWC!$A$2:$A$595,$A68,ObservedSWC!$C$2:$C$595,$C68)</f>
        <v>0.3193333333333333</v>
      </c>
      <c r="U68" s="43">
        <f>AVERAGEIFS(ObservedSWC!U$2:U$595,ObservedSWC!$A$2:$A$595,$A68,ObservedSWC!$C$2:$C$595,$C68)</f>
        <v>0.30066666666666664</v>
      </c>
      <c r="V68" s="43">
        <f>AVERAGEIFS(ObservedSWC!V$2:V$595,ObservedSWC!$A$2:$A$595,$A68,ObservedSWC!$C$2:$C$595,$C68)</f>
        <v>0.29933333333333334</v>
      </c>
      <c r="W68" s="43">
        <f>AVERAGEIFS(ObservedSWC!W$2:W$595,ObservedSWC!$A$2:$A$595,$A68,ObservedSWC!$C$2:$C$595,$C68)</f>
        <v>0.30833333333333335</v>
      </c>
      <c r="X68" s="43">
        <f>AVERAGEIFS(ObservedSWC!X$2:X$595,ObservedSWC!$A$2:$A$595,$A68,ObservedSWC!$C$2:$C$595,$C68)</f>
        <v>0.3136666666666667</v>
      </c>
      <c r="Y68" s="43">
        <f>AVERAGEIFS(ObservedSWC!Y$2:Y$595,ObservedSWC!$A$2:$A$595,$A68,ObservedSWC!$C$2:$C$595,$C68)</f>
        <v>0.31066666666666665</v>
      </c>
      <c r="Z68" s="43">
        <f>AVERAGEIFS(ObservedSWC!Z$2:Z$595,ObservedSWC!$A$2:$A$595,$A68,ObservedSWC!$C$2:$C$595,$C68)</f>
        <v>0.32633333333333331</v>
      </c>
      <c r="AA68" s="43">
        <f>AVERAGEIFS(ObservedSWC!AA$2:AA$595,ObservedSWC!$A$2:$A$595,$A68,ObservedSWC!$C$2:$C$595,$C68)</f>
        <v>0.38800000000000007</v>
      </c>
      <c r="AB68" s="43">
        <f>AVERAGEIFS(ObservedSWC!AB$2:AB$595,ObservedSWC!$A$2:$A$595,$A68,ObservedSWC!$C$2:$C$595,$C68)</f>
        <v>186.93333333333331</v>
      </c>
      <c r="AC68" s="43">
        <f>AVERAGEIFS(ObservedSWC!AC$2:AC$595,ObservedSWC!$A$2:$A$595,$A68,ObservedSWC!$C$2:$C$595,$C68)</f>
        <v>589.56666666666661</v>
      </c>
    </row>
    <row r="69" spans="1:29" x14ac:dyDescent="0.25">
      <c r="A69" s="1" t="s">
        <v>5</v>
      </c>
      <c r="B69" s="1" t="s">
        <v>129</v>
      </c>
      <c r="C69" s="42">
        <v>36903</v>
      </c>
      <c r="D69" s="3" t="s">
        <v>130</v>
      </c>
      <c r="E69">
        <v>4</v>
      </c>
      <c r="F69" s="43">
        <f>AVERAGEIFS(ObservedSWC!F$2:F$595,ObservedSWC!$A$2:$A$595,$A69,ObservedSWC!$C$2:$C$595,$C69)</f>
        <v>0.17966666666666667</v>
      </c>
      <c r="G69" s="43">
        <f>AVERAGEIFS(ObservedSWC!G$2:G$595,ObservedSWC!$A$2:$A$595,$A69,ObservedSWC!$C$2:$C$595,$C69)</f>
        <v>0.18766666666666665</v>
      </c>
      <c r="H69" s="43">
        <f>AVERAGEIFS(ObservedSWC!H$2:H$595,ObservedSWC!$A$2:$A$595,$A69,ObservedSWC!$C$2:$C$595,$C69)</f>
        <v>0.16466666666666666</v>
      </c>
      <c r="I69" s="43">
        <f>AVERAGEIFS(ObservedSWC!I$2:I$595,ObservedSWC!$A$2:$A$595,$A69,ObservedSWC!$C$2:$C$595,$C69)</f>
        <v>0.13566666666666669</v>
      </c>
      <c r="J69" s="43">
        <f>AVERAGEIFS(ObservedSWC!J$2:J$595,ObservedSWC!$A$2:$A$595,$A69,ObservedSWC!$C$2:$C$595,$C69)</f>
        <v>0.13366666666666666</v>
      </c>
      <c r="K69" s="43">
        <f>AVERAGEIFS(ObservedSWC!K$2:K$595,ObservedSWC!$A$2:$A$595,$A69,ObservedSWC!$C$2:$C$595,$C69)</f>
        <v>0.15833333333333335</v>
      </c>
      <c r="L69" s="43">
        <f>AVERAGEIFS(ObservedSWC!L$2:L$595,ObservedSWC!$A$2:$A$595,$A69,ObservedSWC!$C$2:$C$595,$C69)</f>
        <v>0.18033333333333332</v>
      </c>
      <c r="M69" s="43">
        <f>AVERAGEIFS(ObservedSWC!M$2:M$595,ObservedSWC!$A$2:$A$595,$A69,ObservedSWC!$C$2:$C$595,$C69)</f>
        <v>0.19733333333333336</v>
      </c>
      <c r="N69" s="43">
        <f>AVERAGEIFS(ObservedSWC!N$2:N$595,ObservedSWC!$A$2:$A$595,$A69,ObservedSWC!$C$2:$C$595,$C69)</f>
        <v>0.24166666666666667</v>
      </c>
      <c r="O69" s="43">
        <f>AVERAGEIFS(ObservedSWC!O$2:O$595,ObservedSWC!$A$2:$A$595,$A69,ObservedSWC!$C$2:$C$595,$C69)</f>
        <v>0.23866666666666667</v>
      </c>
      <c r="P69" s="43">
        <f>AVERAGEIFS(ObservedSWC!P$2:P$595,ObservedSWC!$A$2:$A$595,$A69,ObservedSWC!$C$2:$C$595,$C69)</f>
        <v>0.26</v>
      </c>
      <c r="Q69" s="43">
        <f>AVERAGEIFS(ObservedSWC!Q$2:Q$595,ObservedSWC!$A$2:$A$595,$A69,ObservedSWC!$C$2:$C$595,$C69)</f>
        <v>0.30499999999999999</v>
      </c>
      <c r="R69" s="43">
        <f>AVERAGEIFS(ObservedSWC!R$2:R$595,ObservedSWC!$A$2:$A$595,$A69,ObservedSWC!$C$2:$C$595,$C69)</f>
        <v>0.29899999999999999</v>
      </c>
      <c r="S69" s="43">
        <f>AVERAGEIFS(ObservedSWC!S$2:S$595,ObservedSWC!$A$2:$A$595,$A69,ObservedSWC!$C$2:$C$595,$C69)</f>
        <v>0.315</v>
      </c>
      <c r="T69" s="43">
        <f>AVERAGEIFS(ObservedSWC!T$2:T$595,ObservedSWC!$A$2:$A$595,$A69,ObservedSWC!$C$2:$C$595,$C69)</f>
        <v>0.31466666666666665</v>
      </c>
      <c r="U69" s="43">
        <f>AVERAGEIFS(ObservedSWC!U$2:U$595,ObservedSWC!$A$2:$A$595,$A69,ObservedSWC!$C$2:$C$595,$C69)</f>
        <v>0.3116666666666667</v>
      </c>
      <c r="V69" s="43">
        <f>AVERAGEIFS(ObservedSWC!V$2:V$595,ObservedSWC!$A$2:$A$595,$A69,ObservedSWC!$C$2:$C$595,$C69)</f>
        <v>0.29899999999999999</v>
      </c>
      <c r="W69" s="43">
        <f>AVERAGEIFS(ObservedSWC!W$2:W$595,ObservedSWC!$A$2:$A$595,$A69,ObservedSWC!$C$2:$C$595,$C69)</f>
        <v>0.31233333333333335</v>
      </c>
      <c r="X69" s="43">
        <f>AVERAGEIFS(ObservedSWC!X$2:X$595,ObservedSWC!$A$2:$A$595,$A69,ObservedSWC!$C$2:$C$595,$C69)</f>
        <v>0.3136666666666667</v>
      </c>
      <c r="Y69" s="43">
        <f>AVERAGEIFS(ObservedSWC!Y$2:Y$595,ObservedSWC!$A$2:$A$595,$A69,ObservedSWC!$C$2:$C$595,$C69)</f>
        <v>0.31666666666666665</v>
      </c>
      <c r="Z69" s="43">
        <f>AVERAGEIFS(ObservedSWC!Z$2:Z$595,ObservedSWC!$A$2:$A$595,$A69,ObservedSWC!$C$2:$C$595,$C69)</f>
        <v>0.32066666666666666</v>
      </c>
      <c r="AA69" s="43">
        <f>AVERAGEIFS(ObservedSWC!AA$2:AA$595,ObservedSWC!$A$2:$A$595,$A69,ObservedSWC!$C$2:$C$595,$C69)</f>
        <v>0.36299999999999999</v>
      </c>
      <c r="AB69" s="43">
        <f>AVERAGEIFS(ObservedSWC!AB$2:AB$595,ObservedSWC!$A$2:$A$595,$A69,ObservedSWC!$C$2:$C$595,$C69)</f>
        <v>175.86666666666667</v>
      </c>
      <c r="AC69" s="43">
        <f>AVERAGEIFS(ObservedSWC!AC$2:AC$595,ObservedSWC!$A$2:$A$595,$A69,ObservedSWC!$C$2:$C$595,$C69)</f>
        <v>572.80000000000007</v>
      </c>
    </row>
    <row r="70" spans="1:29" x14ac:dyDescent="0.25">
      <c r="A70" s="1" t="s">
        <v>5</v>
      </c>
      <c r="B70" s="1" t="s">
        <v>129</v>
      </c>
      <c r="C70" s="42">
        <v>36910</v>
      </c>
      <c r="D70" s="3" t="s">
        <v>130</v>
      </c>
      <c r="E70">
        <v>4</v>
      </c>
      <c r="F70" s="43">
        <f>AVERAGEIFS(ObservedSWC!F$2:F$595,ObservedSWC!$A$2:$A$595,$A70,ObservedSWC!$C$2:$C$595,$C70)</f>
        <v>0.16033333333333333</v>
      </c>
      <c r="G70" s="43">
        <f>AVERAGEIFS(ObservedSWC!G$2:G$595,ObservedSWC!$A$2:$A$595,$A70,ObservedSWC!$C$2:$C$595,$C70)</f>
        <v>0.18700000000000003</v>
      </c>
      <c r="H70" s="43">
        <f>AVERAGEIFS(ObservedSWC!H$2:H$595,ObservedSWC!$A$2:$A$595,$A70,ObservedSWC!$C$2:$C$595,$C70)</f>
        <v>0.16800000000000001</v>
      </c>
      <c r="I70" s="43">
        <f>AVERAGEIFS(ObservedSWC!I$2:I$595,ObservedSWC!$A$2:$A$595,$A70,ObservedSWC!$C$2:$C$595,$C70)</f>
        <v>0.13566666666666666</v>
      </c>
      <c r="J70" s="43">
        <f>AVERAGEIFS(ObservedSWC!J$2:J$595,ObservedSWC!$A$2:$A$595,$A70,ObservedSWC!$C$2:$C$595,$C70)</f>
        <v>0.13100000000000001</v>
      </c>
      <c r="K70" s="43">
        <f>AVERAGEIFS(ObservedSWC!K$2:K$595,ObservedSWC!$A$2:$A$595,$A70,ObservedSWC!$C$2:$C$595,$C70)</f>
        <v>0.15633333333333332</v>
      </c>
      <c r="L70" s="43">
        <f>AVERAGEIFS(ObservedSWC!L$2:L$595,ObservedSWC!$A$2:$A$595,$A70,ObservedSWC!$C$2:$C$595,$C70)</f>
        <v>0.16566666666666666</v>
      </c>
      <c r="M70" s="43">
        <f>AVERAGEIFS(ObservedSWC!M$2:M$595,ObservedSWC!$A$2:$A$595,$A70,ObservedSWC!$C$2:$C$595,$C70)</f>
        <v>0.19066666666666668</v>
      </c>
      <c r="N70" s="43">
        <f>AVERAGEIFS(ObservedSWC!N$2:N$595,ObservedSWC!$A$2:$A$595,$A70,ObservedSWC!$C$2:$C$595,$C70)</f>
        <v>0.22799999999999998</v>
      </c>
      <c r="O70" s="43">
        <f>AVERAGEIFS(ObservedSWC!O$2:O$595,ObservedSWC!$A$2:$A$595,$A70,ObservedSWC!$C$2:$C$595,$C70)</f>
        <v>0.23266666666666666</v>
      </c>
      <c r="P70" s="43">
        <f>AVERAGEIFS(ObservedSWC!P$2:P$595,ObservedSWC!$A$2:$A$595,$A70,ObservedSWC!$C$2:$C$595,$C70)</f>
        <v>0.24766666666666667</v>
      </c>
      <c r="Q70" s="43">
        <f>AVERAGEIFS(ObservedSWC!Q$2:Q$595,ObservedSWC!$A$2:$A$595,$A70,ObservedSWC!$C$2:$C$595,$C70)</f>
        <v>0.30133333333333329</v>
      </c>
      <c r="R70" s="43">
        <f>AVERAGEIFS(ObservedSWC!R$2:R$595,ObservedSWC!$A$2:$A$595,$A70,ObservedSWC!$C$2:$C$595,$C70)</f>
        <v>0.28533333333333333</v>
      </c>
      <c r="S70" s="43">
        <f>AVERAGEIFS(ObservedSWC!S$2:S$595,ObservedSWC!$A$2:$A$595,$A70,ObservedSWC!$C$2:$C$595,$C70)</f>
        <v>0.30633333333333335</v>
      </c>
      <c r="T70" s="43">
        <f>AVERAGEIFS(ObservedSWC!T$2:T$595,ObservedSWC!$A$2:$A$595,$A70,ObservedSWC!$C$2:$C$595,$C70)</f>
        <v>0.3213333333333333</v>
      </c>
      <c r="U70" s="43">
        <f>AVERAGEIFS(ObservedSWC!U$2:U$595,ObservedSWC!$A$2:$A$595,$A70,ObservedSWC!$C$2:$C$595,$C70)</f>
        <v>0.30666666666666664</v>
      </c>
      <c r="V70" s="43">
        <f>AVERAGEIFS(ObservedSWC!V$2:V$595,ObservedSWC!$A$2:$A$595,$A70,ObservedSWC!$C$2:$C$595,$C70)</f>
        <v>0.30066666666666664</v>
      </c>
      <c r="W70" s="43">
        <f>AVERAGEIFS(ObservedSWC!W$2:W$595,ObservedSWC!$A$2:$A$595,$A70,ObservedSWC!$C$2:$C$595,$C70)</f>
        <v>0.30133333333333334</v>
      </c>
      <c r="X70" s="43">
        <f>AVERAGEIFS(ObservedSWC!X$2:X$595,ObservedSWC!$A$2:$A$595,$A70,ObservedSWC!$C$2:$C$595,$C70)</f>
        <v>0.31666666666666665</v>
      </c>
      <c r="Y70" s="43">
        <f>AVERAGEIFS(ObservedSWC!Y$2:Y$595,ObservedSWC!$A$2:$A$595,$A70,ObservedSWC!$C$2:$C$595,$C70)</f>
        <v>0.315</v>
      </c>
      <c r="Z70" s="43">
        <f>AVERAGEIFS(ObservedSWC!Z$2:Z$595,ObservedSWC!$A$2:$A$595,$A70,ObservedSWC!$C$2:$C$595,$C70)</f>
        <v>0.32366666666666671</v>
      </c>
      <c r="AA70" s="43">
        <f>AVERAGEIFS(ObservedSWC!AA$2:AA$595,ObservedSWC!$A$2:$A$595,$A70,ObservedSWC!$C$2:$C$595,$C70)</f>
        <v>0.35266666666666668</v>
      </c>
      <c r="AB70" s="43">
        <f>AVERAGEIFS(ObservedSWC!AB$2:AB$595,ObservedSWC!$A$2:$A$595,$A70,ObservedSWC!$C$2:$C$595,$C70)</f>
        <v>168.30000000000004</v>
      </c>
      <c r="AC70" s="43">
        <f>AVERAGEIFS(ObservedSWC!AC$2:AC$595,ObservedSWC!$A$2:$A$595,$A70,ObservedSWC!$C$2:$C$595,$C70)</f>
        <v>559.43333333333339</v>
      </c>
    </row>
    <row r="71" spans="1:29" x14ac:dyDescent="0.25">
      <c r="A71" s="1" t="s">
        <v>5</v>
      </c>
      <c r="B71" s="1" t="s">
        <v>129</v>
      </c>
      <c r="C71" s="42">
        <v>36917</v>
      </c>
      <c r="D71" s="3" t="s">
        <v>130</v>
      </c>
      <c r="E71">
        <v>4</v>
      </c>
      <c r="F71" s="43">
        <f>AVERAGEIFS(ObservedSWC!F$2:F$595,ObservedSWC!$A$2:$A$595,$A71,ObservedSWC!$C$2:$C$595,$C71)</f>
        <v>0.16266666666666665</v>
      </c>
      <c r="G71" s="43">
        <f>AVERAGEIFS(ObservedSWC!G$2:G$595,ObservedSWC!$A$2:$A$595,$A71,ObservedSWC!$C$2:$C$595,$C71)</f>
        <v>0.18133333333333335</v>
      </c>
      <c r="H71" s="43">
        <f>AVERAGEIFS(ObservedSWC!H$2:H$595,ObservedSWC!$A$2:$A$595,$A71,ObservedSWC!$C$2:$C$595,$C71)</f>
        <v>0.15466666666666665</v>
      </c>
      <c r="I71" s="43">
        <f>AVERAGEIFS(ObservedSWC!I$2:I$595,ObservedSWC!$A$2:$A$595,$A71,ObservedSWC!$C$2:$C$595,$C71)</f>
        <v>0.13400000000000001</v>
      </c>
      <c r="J71" s="43">
        <f>AVERAGEIFS(ObservedSWC!J$2:J$595,ObservedSWC!$A$2:$A$595,$A71,ObservedSWC!$C$2:$C$595,$C71)</f>
        <v>0.12666666666666668</v>
      </c>
      <c r="K71" s="43">
        <f>AVERAGEIFS(ObservedSWC!K$2:K$595,ObservedSWC!$A$2:$A$595,$A71,ObservedSWC!$C$2:$C$595,$C71)</f>
        <v>0.14733333333333334</v>
      </c>
      <c r="L71" s="43">
        <f>AVERAGEIFS(ObservedSWC!L$2:L$595,ObservedSWC!$A$2:$A$595,$A71,ObservedSWC!$C$2:$C$595,$C71)</f>
        <v>0.15466666666666665</v>
      </c>
      <c r="M71" s="43">
        <f>AVERAGEIFS(ObservedSWC!M$2:M$595,ObservedSWC!$A$2:$A$595,$A71,ObservedSWC!$C$2:$C$595,$C71)</f>
        <v>0.16700000000000001</v>
      </c>
      <c r="N71" s="43">
        <f>AVERAGEIFS(ObservedSWC!N$2:N$595,ObservedSWC!$A$2:$A$595,$A71,ObservedSWC!$C$2:$C$595,$C71)</f>
        <v>0.21099999999999999</v>
      </c>
      <c r="O71" s="43">
        <f>AVERAGEIFS(ObservedSWC!O$2:O$595,ObservedSWC!$A$2:$A$595,$A71,ObservedSWC!$C$2:$C$595,$C71)</f>
        <v>0.21199999999999999</v>
      </c>
      <c r="P71" s="43">
        <f>AVERAGEIFS(ObservedSWC!P$2:P$595,ObservedSWC!$A$2:$A$595,$A71,ObservedSWC!$C$2:$C$595,$C71)</f>
        <v>0.23666666666666666</v>
      </c>
      <c r="Q71" s="43">
        <f>AVERAGEIFS(ObservedSWC!Q$2:Q$595,ObservedSWC!$A$2:$A$595,$A71,ObservedSWC!$C$2:$C$595,$C71)</f>
        <v>0.29666666666666669</v>
      </c>
      <c r="R71" s="43">
        <f>AVERAGEIFS(ObservedSWC!R$2:R$595,ObservedSWC!$A$2:$A$595,$A71,ObservedSWC!$C$2:$C$595,$C71)</f>
        <v>0.27333333333333332</v>
      </c>
      <c r="S71" s="43">
        <f>AVERAGEIFS(ObservedSWC!S$2:S$595,ObservedSWC!$A$2:$A$595,$A71,ObservedSWC!$C$2:$C$595,$C71)</f>
        <v>0.29466666666666669</v>
      </c>
      <c r="T71" s="43">
        <f>AVERAGEIFS(ObservedSWC!T$2:T$595,ObservedSWC!$A$2:$A$595,$A71,ObservedSWC!$C$2:$C$595,$C71)</f>
        <v>0.31033333333333335</v>
      </c>
      <c r="U71" s="43">
        <f>AVERAGEIFS(ObservedSWC!U$2:U$595,ObservedSWC!$A$2:$A$595,$A71,ObservedSWC!$C$2:$C$595,$C71)</f>
        <v>0.29566666666666669</v>
      </c>
      <c r="V71" s="43">
        <f>AVERAGEIFS(ObservedSWC!V$2:V$595,ObservedSWC!$A$2:$A$595,$A71,ObservedSWC!$C$2:$C$595,$C71)</f>
        <v>0.29933333333333334</v>
      </c>
      <c r="W71" s="43">
        <f>AVERAGEIFS(ObservedSWC!W$2:W$595,ObservedSWC!$A$2:$A$595,$A71,ObservedSWC!$C$2:$C$595,$C71)</f>
        <v>0.30399999999999999</v>
      </c>
      <c r="X71" s="43">
        <f>AVERAGEIFS(ObservedSWC!X$2:X$595,ObservedSWC!$A$2:$A$595,$A71,ObservedSWC!$C$2:$C$595,$C71)</f>
        <v>0.3193333333333333</v>
      </c>
      <c r="Y71" s="43">
        <f>AVERAGEIFS(ObservedSWC!Y$2:Y$595,ObservedSWC!$A$2:$A$595,$A71,ObservedSWC!$C$2:$C$595,$C71)</f>
        <v>0.31433333333333335</v>
      </c>
      <c r="Z71" s="43">
        <f>AVERAGEIFS(ObservedSWC!Z$2:Z$595,ObservedSWC!$A$2:$A$595,$A71,ObservedSWC!$C$2:$C$595,$C71)</f>
        <v>0.32066666666666666</v>
      </c>
      <c r="AA71" s="43">
        <f>AVERAGEIFS(ObservedSWC!AA$2:AA$595,ObservedSWC!$A$2:$A$595,$A71,ObservedSWC!$C$2:$C$595,$C71)</f>
        <v>0.36400000000000005</v>
      </c>
      <c r="AB71" s="43">
        <f>AVERAGEIFS(ObservedSWC!AB$2:AB$595,ObservedSWC!$A$2:$A$595,$A71,ObservedSWC!$C$2:$C$595,$C71)</f>
        <v>160.19999999999999</v>
      </c>
      <c r="AC71" s="43">
        <f>AVERAGEIFS(ObservedSWC!AC$2:AC$595,ObservedSWC!$A$2:$A$595,$A71,ObservedSWC!$C$2:$C$595,$C71)</f>
        <v>544.30000000000007</v>
      </c>
    </row>
    <row r="72" spans="1:29" x14ac:dyDescent="0.25">
      <c r="A72" s="1" t="s">
        <v>5</v>
      </c>
      <c r="B72" s="1" t="s">
        <v>129</v>
      </c>
      <c r="C72" s="42">
        <v>36926</v>
      </c>
      <c r="D72" s="3" t="s">
        <v>130</v>
      </c>
      <c r="E72">
        <v>4</v>
      </c>
      <c r="F72" s="43">
        <f>AVERAGEIFS(ObservedSWC!F$2:F$595,ObservedSWC!$A$2:$A$595,$A72,ObservedSWC!$C$2:$C$595,$C72)</f>
        <v>0.16366666666666665</v>
      </c>
      <c r="G72" s="43">
        <f>AVERAGEIFS(ObservedSWC!G$2:G$595,ObservedSWC!$A$2:$A$595,$A72,ObservedSWC!$C$2:$C$595,$C72)</f>
        <v>0.17566666666666667</v>
      </c>
      <c r="H72" s="43">
        <f>AVERAGEIFS(ObservedSWC!H$2:H$595,ObservedSWC!$A$2:$A$595,$A72,ObservedSWC!$C$2:$C$595,$C72)</f>
        <v>0.16333333333333333</v>
      </c>
      <c r="I72" s="43">
        <f>AVERAGEIFS(ObservedSWC!I$2:I$595,ObservedSWC!$A$2:$A$595,$A72,ObservedSWC!$C$2:$C$595,$C72)</f>
        <v>0.129</v>
      </c>
      <c r="J72" s="43">
        <f>AVERAGEIFS(ObservedSWC!J$2:J$595,ObservedSWC!$A$2:$A$595,$A72,ObservedSWC!$C$2:$C$595,$C72)</f>
        <v>0.12533333333333332</v>
      </c>
      <c r="K72" s="43">
        <f>AVERAGEIFS(ObservedSWC!K$2:K$595,ObservedSWC!$A$2:$A$595,$A72,ObservedSWC!$C$2:$C$595,$C72)</f>
        <v>0.13666666666666669</v>
      </c>
      <c r="L72" s="43">
        <f>AVERAGEIFS(ObservedSWC!L$2:L$595,ObservedSWC!$A$2:$A$595,$A72,ObservedSWC!$C$2:$C$595,$C72)</f>
        <v>0.14166666666666669</v>
      </c>
      <c r="M72" s="43">
        <f>AVERAGEIFS(ObservedSWC!M$2:M$595,ObservedSWC!$A$2:$A$595,$A72,ObservedSWC!$C$2:$C$595,$C72)</f>
        <v>0.15633333333333332</v>
      </c>
      <c r="N72" s="43">
        <f>AVERAGEIFS(ObservedSWC!N$2:N$595,ObservedSWC!$A$2:$A$595,$A72,ObservedSWC!$C$2:$C$595,$C72)</f>
        <v>0.19533333333333333</v>
      </c>
      <c r="O72" s="43">
        <f>AVERAGEIFS(ObservedSWC!O$2:O$595,ObservedSWC!$A$2:$A$595,$A72,ObservedSWC!$C$2:$C$595,$C72)</f>
        <v>0.19866666666666666</v>
      </c>
      <c r="P72" s="43">
        <f>AVERAGEIFS(ObservedSWC!P$2:P$595,ObservedSWC!$A$2:$A$595,$A72,ObservedSWC!$C$2:$C$595,$C72)</f>
        <v>0.21933333333333335</v>
      </c>
      <c r="Q72" s="43">
        <f>AVERAGEIFS(ObservedSWC!Q$2:Q$595,ObservedSWC!$A$2:$A$595,$A72,ObservedSWC!$C$2:$C$595,$C72)</f>
        <v>0.26966666666666667</v>
      </c>
      <c r="R72" s="43">
        <f>AVERAGEIFS(ObservedSWC!R$2:R$595,ObservedSWC!$A$2:$A$595,$A72,ObservedSWC!$C$2:$C$595,$C72)</f>
        <v>0.26866666666666666</v>
      </c>
      <c r="S72" s="43">
        <f>AVERAGEIFS(ObservedSWC!S$2:S$595,ObservedSWC!$A$2:$A$595,$A72,ObservedSWC!$C$2:$C$595,$C72)</f>
        <v>0.28399999999999997</v>
      </c>
      <c r="T72" s="43">
        <f>AVERAGEIFS(ObservedSWC!T$2:T$595,ObservedSWC!$A$2:$A$595,$A72,ObservedSWC!$C$2:$C$595,$C72)</f>
        <v>0.30599999999999999</v>
      </c>
      <c r="U72" s="43">
        <f>AVERAGEIFS(ObservedSWC!U$2:U$595,ObservedSWC!$A$2:$A$595,$A72,ObservedSWC!$C$2:$C$595,$C72)</f>
        <v>0.30499999999999999</v>
      </c>
      <c r="V72" s="43">
        <f>AVERAGEIFS(ObservedSWC!V$2:V$595,ObservedSWC!$A$2:$A$595,$A72,ObservedSWC!$C$2:$C$595,$C72)</f>
        <v>0.29933333333333334</v>
      </c>
      <c r="W72" s="43">
        <f>AVERAGEIFS(ObservedSWC!W$2:W$595,ObservedSWC!$A$2:$A$595,$A72,ObservedSWC!$C$2:$C$595,$C72)</f>
        <v>0.30633333333333335</v>
      </c>
      <c r="X72" s="43">
        <f>AVERAGEIFS(ObservedSWC!X$2:X$595,ObservedSWC!$A$2:$A$595,$A72,ObservedSWC!$C$2:$C$595,$C72)</f>
        <v>0.30266666666666664</v>
      </c>
      <c r="Y72" s="43">
        <f>AVERAGEIFS(ObservedSWC!Y$2:Y$595,ObservedSWC!$A$2:$A$595,$A72,ObservedSWC!$C$2:$C$595,$C72)</f>
        <v>0.30233333333333334</v>
      </c>
      <c r="Z72" s="43">
        <f>AVERAGEIFS(ObservedSWC!Z$2:Z$595,ObservedSWC!$A$2:$A$595,$A72,ObservedSWC!$C$2:$C$595,$C72)</f>
        <v>0.316</v>
      </c>
      <c r="AA72" s="43">
        <f>AVERAGEIFS(ObservedSWC!AA$2:AA$595,ObservedSWC!$A$2:$A$595,$A72,ObservedSWC!$C$2:$C$595,$C72)</f>
        <v>0.36299999999999999</v>
      </c>
      <c r="AB72" s="43">
        <f>AVERAGEIFS(ObservedSWC!AB$2:AB$595,ObservedSWC!$A$2:$A$595,$A72,ObservedSWC!$C$2:$C$595,$C72)</f>
        <v>155.06666666666666</v>
      </c>
      <c r="AC72" s="43">
        <f>AVERAGEIFS(ObservedSWC!AC$2:AC$595,ObservedSWC!$A$2:$A$595,$A72,ObservedSWC!$C$2:$C$595,$C72)</f>
        <v>529.16666666666663</v>
      </c>
    </row>
    <row r="73" spans="1:29" x14ac:dyDescent="0.25">
      <c r="A73" s="1" t="s">
        <v>5</v>
      </c>
      <c r="B73" s="1" t="s">
        <v>129</v>
      </c>
      <c r="C73" s="42">
        <v>36933</v>
      </c>
      <c r="D73" s="3" t="s">
        <v>130</v>
      </c>
      <c r="E73">
        <v>4</v>
      </c>
      <c r="F73" s="43">
        <f>AVERAGEIFS(ObservedSWC!F$2:F$595,ObservedSWC!$A$2:$A$595,$A73,ObservedSWC!$C$2:$C$595,$C73)</f>
        <v>0.152</v>
      </c>
      <c r="G73" s="43">
        <f>AVERAGEIFS(ObservedSWC!G$2:G$595,ObservedSWC!$A$2:$A$595,$A73,ObservedSWC!$C$2:$C$595,$C73)</f>
        <v>0.17866666666666667</v>
      </c>
      <c r="H73" s="43">
        <f>AVERAGEIFS(ObservedSWC!H$2:H$595,ObservedSWC!$A$2:$A$595,$A73,ObservedSWC!$C$2:$C$595,$C73)</f>
        <v>0.158</v>
      </c>
      <c r="I73" s="43">
        <f>AVERAGEIFS(ObservedSWC!I$2:I$595,ObservedSWC!$A$2:$A$595,$A73,ObservedSWC!$C$2:$C$595,$C73)</f>
        <v>0.12733333333333333</v>
      </c>
      <c r="J73" s="43">
        <f>AVERAGEIFS(ObservedSWC!J$2:J$595,ObservedSWC!$A$2:$A$595,$A73,ObservedSWC!$C$2:$C$595,$C73)</f>
        <v>0.11633333333333333</v>
      </c>
      <c r="K73" s="43">
        <f>AVERAGEIFS(ObservedSWC!K$2:K$595,ObservedSWC!$A$2:$A$595,$A73,ObservedSWC!$C$2:$C$595,$C73)</f>
        <v>0.14066666666666669</v>
      </c>
      <c r="L73" s="43">
        <f>AVERAGEIFS(ObservedSWC!L$2:L$595,ObservedSWC!$A$2:$A$595,$A73,ObservedSWC!$C$2:$C$595,$C73)</f>
        <v>0.14566666666666669</v>
      </c>
      <c r="M73" s="43">
        <f>AVERAGEIFS(ObservedSWC!M$2:M$595,ObservedSWC!$A$2:$A$595,$A73,ObservedSWC!$C$2:$C$595,$C73)</f>
        <v>0.16466666666666666</v>
      </c>
      <c r="N73" s="43">
        <f>AVERAGEIFS(ObservedSWC!N$2:N$595,ObservedSWC!$A$2:$A$595,$A73,ObservedSWC!$C$2:$C$595,$C73)</f>
        <v>0.18566666666666665</v>
      </c>
      <c r="O73" s="43">
        <f>AVERAGEIFS(ObservedSWC!O$2:O$595,ObservedSWC!$A$2:$A$595,$A73,ObservedSWC!$C$2:$C$595,$C73)</f>
        <v>0.19199999999999998</v>
      </c>
      <c r="P73" s="43">
        <f>AVERAGEIFS(ObservedSWC!P$2:P$595,ObservedSWC!$A$2:$A$595,$A73,ObservedSWC!$C$2:$C$595,$C73)</f>
        <v>0.21466666666666667</v>
      </c>
      <c r="Q73" s="43">
        <f>AVERAGEIFS(ObservedSWC!Q$2:Q$595,ObservedSWC!$A$2:$A$595,$A73,ObservedSWC!$C$2:$C$595,$C73)</f>
        <v>0.27699999999999997</v>
      </c>
      <c r="R73" s="43">
        <f>AVERAGEIFS(ObservedSWC!R$2:R$595,ObservedSWC!$A$2:$A$595,$A73,ObservedSWC!$C$2:$C$595,$C73)</f>
        <v>0.25899999999999995</v>
      </c>
      <c r="S73" s="43">
        <f>AVERAGEIFS(ObservedSWC!S$2:S$595,ObservedSWC!$A$2:$A$595,$A73,ObservedSWC!$C$2:$C$595,$C73)</f>
        <v>0.28766666666666668</v>
      </c>
      <c r="T73" s="43">
        <f>AVERAGEIFS(ObservedSWC!T$2:T$595,ObservedSWC!$A$2:$A$595,$A73,ObservedSWC!$C$2:$C$595,$C73)</f>
        <v>0.30066666666666664</v>
      </c>
      <c r="U73" s="43">
        <f>AVERAGEIFS(ObservedSWC!U$2:U$595,ObservedSWC!$A$2:$A$595,$A73,ObservedSWC!$C$2:$C$595,$C73)</f>
        <v>0.29566666666666669</v>
      </c>
      <c r="V73" s="43">
        <f>AVERAGEIFS(ObservedSWC!V$2:V$595,ObservedSWC!$A$2:$A$595,$A73,ObservedSWC!$C$2:$C$595,$C73)</f>
        <v>0.30033333333333334</v>
      </c>
      <c r="W73" s="43">
        <f>AVERAGEIFS(ObservedSWC!W$2:W$595,ObservedSWC!$A$2:$A$595,$A73,ObservedSWC!$C$2:$C$595,$C73)</f>
        <v>0.30399999999999999</v>
      </c>
      <c r="X73" s="43">
        <f>AVERAGEIFS(ObservedSWC!X$2:X$595,ObservedSWC!$A$2:$A$595,$A73,ObservedSWC!$C$2:$C$595,$C73)</f>
        <v>0.31233333333333335</v>
      </c>
      <c r="Y73" s="43">
        <f>AVERAGEIFS(ObservedSWC!Y$2:Y$595,ObservedSWC!$A$2:$A$595,$A73,ObservedSWC!$C$2:$C$595,$C73)</f>
        <v>0.31</v>
      </c>
      <c r="Z73" s="43">
        <f>AVERAGEIFS(ObservedSWC!Z$2:Z$595,ObservedSWC!$A$2:$A$595,$A73,ObservedSWC!$C$2:$C$595,$C73)</f>
        <v>0.30499999999999999</v>
      </c>
      <c r="AA73" s="43">
        <f>AVERAGEIFS(ObservedSWC!AA$2:AA$595,ObservedSWC!$A$2:$A$595,$A73,ObservedSWC!$C$2:$C$595,$C73)</f>
        <v>0.35600000000000004</v>
      </c>
      <c r="AB73" s="43">
        <f>AVERAGEIFS(ObservedSWC!AB$2:AB$595,ObservedSWC!$A$2:$A$595,$A73,ObservedSWC!$C$2:$C$595,$C73)</f>
        <v>152.1</v>
      </c>
      <c r="AC73" s="43">
        <f>AVERAGEIFS(ObservedSWC!AC$2:AC$595,ObservedSWC!$A$2:$A$595,$A73,ObservedSWC!$C$2:$C$595,$C73)</f>
        <v>523.53333333333342</v>
      </c>
    </row>
    <row r="74" spans="1:29" x14ac:dyDescent="0.25">
      <c r="A74" s="1" t="s">
        <v>5</v>
      </c>
      <c r="B74" s="1" t="s">
        <v>129</v>
      </c>
      <c r="C74" s="42">
        <v>36939</v>
      </c>
      <c r="D74" s="3" t="s">
        <v>130</v>
      </c>
      <c r="E74">
        <v>5</v>
      </c>
      <c r="F74" s="43">
        <f>AVERAGEIFS(ObservedSWC!F$2:F$595,ObservedSWC!$A$2:$A$595,$A74,ObservedSWC!$C$2:$C$595,$C74)</f>
        <v>0.14133333333333334</v>
      </c>
      <c r="G74" s="43">
        <f>AVERAGEIFS(ObservedSWC!G$2:G$595,ObservedSWC!$A$2:$A$595,$A74,ObservedSWC!$C$2:$C$595,$C74)</f>
        <v>0.16866666666666666</v>
      </c>
      <c r="H74" s="43">
        <f>AVERAGEIFS(ObservedSWC!H$2:H$595,ObservedSWC!$A$2:$A$595,$A74,ObservedSWC!$C$2:$C$595,$C74)</f>
        <v>0.15666666666666668</v>
      </c>
      <c r="I74" s="43">
        <f>AVERAGEIFS(ObservedSWC!I$2:I$595,ObservedSWC!$A$2:$A$595,$A74,ObservedSWC!$C$2:$C$595,$C74)</f>
        <v>0.12333333333333334</v>
      </c>
      <c r="J74" s="43">
        <f>AVERAGEIFS(ObservedSWC!J$2:J$595,ObservedSWC!$A$2:$A$595,$A74,ObservedSWC!$C$2:$C$595,$C74)</f>
        <v>0.12366666666666666</v>
      </c>
      <c r="K74" s="43">
        <f>AVERAGEIFS(ObservedSWC!K$2:K$595,ObservedSWC!$A$2:$A$595,$A74,ObservedSWC!$C$2:$C$595,$C74)</f>
        <v>0.13600000000000001</v>
      </c>
      <c r="L74" s="43">
        <f>AVERAGEIFS(ObservedSWC!L$2:L$595,ObservedSWC!$A$2:$A$595,$A74,ObservedSWC!$C$2:$C$595,$C74)</f>
        <v>0.14000000000000001</v>
      </c>
      <c r="M74" s="43">
        <f>AVERAGEIFS(ObservedSWC!M$2:M$595,ObservedSWC!$A$2:$A$595,$A74,ObservedSWC!$C$2:$C$595,$C74)</f>
        <v>0.1536666666666667</v>
      </c>
      <c r="N74" s="43">
        <f>AVERAGEIFS(ObservedSWC!N$2:N$595,ObservedSWC!$A$2:$A$595,$A74,ObservedSWC!$C$2:$C$595,$C74)</f>
        <v>0.18333333333333335</v>
      </c>
      <c r="O74" s="43">
        <f>AVERAGEIFS(ObservedSWC!O$2:O$595,ObservedSWC!$A$2:$A$595,$A74,ObservedSWC!$C$2:$C$595,$C74)</f>
        <v>0.17500000000000002</v>
      </c>
      <c r="P74" s="43">
        <f>AVERAGEIFS(ObservedSWC!P$2:P$595,ObservedSWC!$A$2:$A$595,$A74,ObservedSWC!$C$2:$C$595,$C74)</f>
        <v>0.21199999999999999</v>
      </c>
      <c r="Q74" s="43">
        <f>AVERAGEIFS(ObservedSWC!Q$2:Q$595,ObservedSWC!$A$2:$A$595,$A74,ObservedSWC!$C$2:$C$595,$C74)</f>
        <v>0.26733333333333337</v>
      </c>
      <c r="R74" s="43">
        <f>AVERAGEIFS(ObservedSWC!R$2:R$595,ObservedSWC!$A$2:$A$595,$A74,ObservedSWC!$C$2:$C$595,$C74)</f>
        <v>0.25766666666666665</v>
      </c>
      <c r="S74" s="43">
        <f>AVERAGEIFS(ObservedSWC!S$2:S$595,ObservedSWC!$A$2:$A$595,$A74,ObservedSWC!$C$2:$C$595,$C74)</f>
        <v>0.28166666666666668</v>
      </c>
      <c r="T74" s="43">
        <f>AVERAGEIFS(ObservedSWC!T$2:T$595,ObservedSWC!$A$2:$A$595,$A74,ObservedSWC!$C$2:$C$595,$C74)</f>
        <v>0.3053333333333334</v>
      </c>
      <c r="U74" s="43">
        <f>AVERAGEIFS(ObservedSWC!U$2:U$595,ObservedSWC!$A$2:$A$595,$A74,ObservedSWC!$C$2:$C$595,$C74)</f>
        <v>0.29299999999999998</v>
      </c>
      <c r="V74" s="43">
        <f>AVERAGEIFS(ObservedSWC!V$2:V$595,ObservedSWC!$A$2:$A$595,$A74,ObservedSWC!$C$2:$C$595,$C74)</f>
        <v>0.29333333333333328</v>
      </c>
      <c r="W74" s="43">
        <f>AVERAGEIFS(ObservedSWC!W$2:W$595,ObservedSWC!$A$2:$A$595,$A74,ObservedSWC!$C$2:$C$595,$C74)</f>
        <v>0.30499999999999999</v>
      </c>
      <c r="X74" s="43">
        <f>AVERAGEIFS(ObservedSWC!X$2:X$595,ObservedSWC!$A$2:$A$595,$A74,ObservedSWC!$C$2:$C$595,$C74)</f>
        <v>0.316</v>
      </c>
      <c r="Y74" s="43">
        <f>AVERAGEIFS(ObservedSWC!Y$2:Y$595,ObservedSWC!$A$2:$A$595,$A74,ObservedSWC!$C$2:$C$595,$C74)</f>
        <v>0.3133333333333333</v>
      </c>
      <c r="Z74" s="43">
        <f>AVERAGEIFS(ObservedSWC!Z$2:Z$595,ObservedSWC!$A$2:$A$595,$A74,ObservedSWC!$C$2:$C$595,$C74)</f>
        <v>0.30099999999999999</v>
      </c>
      <c r="AA74" s="43">
        <f>AVERAGEIFS(ObservedSWC!AA$2:AA$595,ObservedSWC!$A$2:$A$595,$A74,ObservedSWC!$C$2:$C$595,$C74)</f>
        <v>0.35399999999999993</v>
      </c>
      <c r="AB74" s="43">
        <f>AVERAGEIFS(ObservedSWC!AB$2:AB$595,ObservedSWC!$A$2:$A$595,$A74,ObservedSWC!$C$2:$C$595,$C74)</f>
        <v>146.80000000000001</v>
      </c>
      <c r="AC74" s="43">
        <f>AVERAGEIFS(ObservedSWC!AC$2:AC$595,ObservedSWC!$A$2:$A$595,$A74,ObservedSWC!$C$2:$C$595,$C74)</f>
        <v>514.26666666666665</v>
      </c>
    </row>
    <row r="75" spans="1:29" x14ac:dyDescent="0.25">
      <c r="A75" s="1" t="s">
        <v>5</v>
      </c>
      <c r="B75" s="1" t="s">
        <v>129</v>
      </c>
      <c r="C75" s="42">
        <v>36945</v>
      </c>
      <c r="D75" s="3" t="s">
        <v>130</v>
      </c>
      <c r="E75">
        <v>5</v>
      </c>
      <c r="F75" s="43">
        <f>AVERAGEIFS(ObservedSWC!F$2:F$595,ObservedSWC!$A$2:$A$595,$A75,ObservedSWC!$C$2:$C$595,$C75)</f>
        <v>0.14233333333333334</v>
      </c>
      <c r="G75" s="43">
        <f>AVERAGEIFS(ObservedSWC!G$2:G$595,ObservedSWC!$A$2:$A$595,$A75,ObservedSWC!$C$2:$C$595,$C75)</f>
        <v>0.16333333333333333</v>
      </c>
      <c r="H75" s="43">
        <f>AVERAGEIFS(ObservedSWC!H$2:H$595,ObservedSWC!$A$2:$A$595,$A75,ObservedSWC!$C$2:$C$595,$C75)</f>
        <v>0.1516666666666667</v>
      </c>
      <c r="I75" s="43">
        <f>AVERAGEIFS(ObservedSWC!I$2:I$595,ObservedSWC!$A$2:$A$595,$A75,ObservedSWC!$C$2:$C$595,$C75)</f>
        <v>0.127</v>
      </c>
      <c r="J75" s="43">
        <f>AVERAGEIFS(ObservedSWC!J$2:J$595,ObservedSWC!$A$2:$A$595,$A75,ObservedSWC!$C$2:$C$595,$C75)</f>
        <v>0.11733333333333333</v>
      </c>
      <c r="K75" s="43">
        <f>AVERAGEIFS(ObservedSWC!K$2:K$595,ObservedSWC!$A$2:$A$595,$A75,ObservedSWC!$C$2:$C$595,$C75)</f>
        <v>0.13199999999999998</v>
      </c>
      <c r="L75" s="43">
        <f>AVERAGEIFS(ObservedSWC!L$2:L$595,ObservedSWC!$A$2:$A$595,$A75,ObservedSWC!$C$2:$C$595,$C75)</f>
        <v>0.13266666666666668</v>
      </c>
      <c r="M75" s="43">
        <f>AVERAGEIFS(ObservedSWC!M$2:M$595,ObservedSWC!$A$2:$A$595,$A75,ObservedSWC!$C$2:$C$595,$C75)</f>
        <v>0.15366666666666665</v>
      </c>
      <c r="N75" s="43">
        <f>AVERAGEIFS(ObservedSWC!N$2:N$595,ObservedSWC!$A$2:$A$595,$A75,ObservedSWC!$C$2:$C$595,$C75)</f>
        <v>0.17066666666666666</v>
      </c>
      <c r="O75" s="43">
        <f>AVERAGEIFS(ObservedSWC!O$2:O$595,ObservedSWC!$A$2:$A$595,$A75,ObservedSWC!$C$2:$C$595,$C75)</f>
        <v>0.17033333333333334</v>
      </c>
      <c r="P75" s="43">
        <f>AVERAGEIFS(ObservedSWC!P$2:P$595,ObservedSWC!$A$2:$A$595,$A75,ObservedSWC!$C$2:$C$595,$C75)</f>
        <v>0.20333333333333334</v>
      </c>
      <c r="Q75" s="43">
        <f>AVERAGEIFS(ObservedSWC!Q$2:Q$595,ObservedSWC!$A$2:$A$595,$A75,ObservedSWC!$C$2:$C$595,$C75)</f>
        <v>0.25800000000000001</v>
      </c>
      <c r="R75" s="43">
        <f>AVERAGEIFS(ObservedSWC!R$2:R$595,ObservedSWC!$A$2:$A$595,$A75,ObservedSWC!$C$2:$C$595,$C75)</f>
        <v>0.25566666666666665</v>
      </c>
      <c r="S75" s="43">
        <f>AVERAGEIFS(ObservedSWC!S$2:S$595,ObservedSWC!$A$2:$A$595,$A75,ObservedSWC!$C$2:$C$595,$C75)</f>
        <v>0.27366666666666667</v>
      </c>
      <c r="T75" s="43">
        <f>AVERAGEIFS(ObservedSWC!T$2:T$595,ObservedSWC!$A$2:$A$595,$A75,ObservedSWC!$C$2:$C$595,$C75)</f>
        <v>0.29899999999999999</v>
      </c>
      <c r="U75" s="43">
        <f>AVERAGEIFS(ObservedSWC!U$2:U$595,ObservedSWC!$A$2:$A$595,$A75,ObservedSWC!$C$2:$C$595,$C75)</f>
        <v>0.29466666666666669</v>
      </c>
      <c r="V75" s="43">
        <f>AVERAGEIFS(ObservedSWC!V$2:V$595,ObservedSWC!$A$2:$A$595,$A75,ObservedSWC!$C$2:$C$595,$C75)</f>
        <v>0.29033333333333333</v>
      </c>
      <c r="W75" s="43">
        <f>AVERAGEIFS(ObservedSWC!W$2:W$595,ObservedSWC!$A$2:$A$595,$A75,ObservedSWC!$C$2:$C$595,$C75)</f>
        <v>0.30166666666666669</v>
      </c>
      <c r="X75" s="43">
        <f>AVERAGEIFS(ObservedSWC!X$2:X$595,ObservedSWC!$A$2:$A$595,$A75,ObservedSWC!$C$2:$C$595,$C75)</f>
        <v>0.30833333333333335</v>
      </c>
      <c r="Y75" s="43">
        <f>AVERAGEIFS(ObservedSWC!Y$2:Y$595,ObservedSWC!$A$2:$A$595,$A75,ObservedSWC!$C$2:$C$595,$C75)</f>
        <v>0.30533333333333329</v>
      </c>
      <c r="Z75" s="43">
        <f>AVERAGEIFS(ObservedSWC!Z$2:Z$595,ObservedSWC!$A$2:$A$595,$A75,ObservedSWC!$C$2:$C$595,$C75)</f>
        <v>0.30033333333333334</v>
      </c>
      <c r="AA75" s="43">
        <f>AVERAGEIFS(ObservedSWC!AA$2:AA$595,ObservedSWC!$A$2:$A$595,$A75,ObservedSWC!$C$2:$C$595,$C75)</f>
        <v>0.34333333333333332</v>
      </c>
      <c r="AB75" s="43">
        <f>AVERAGEIFS(ObservedSWC!AB$2:AB$595,ObservedSWC!$A$2:$A$595,$A75,ObservedSWC!$C$2:$C$595,$C75)</f>
        <v>143.29999999999998</v>
      </c>
      <c r="AC75" s="43">
        <f>AVERAGEIFS(ObservedSWC!AC$2:AC$595,ObservedSWC!$A$2:$A$595,$A75,ObservedSWC!$C$2:$C$595,$C75)</f>
        <v>503.7</v>
      </c>
    </row>
    <row r="76" spans="1:29" x14ac:dyDescent="0.25">
      <c r="A76" s="1" t="s">
        <v>5</v>
      </c>
      <c r="B76" s="1" t="s">
        <v>129</v>
      </c>
      <c r="C76" s="42">
        <v>36952</v>
      </c>
      <c r="D76" s="3" t="s">
        <v>130</v>
      </c>
      <c r="E76">
        <v>5</v>
      </c>
      <c r="F76" s="43">
        <f>AVERAGEIFS(ObservedSWC!F$2:F$595,ObservedSWC!$A$2:$A$595,$A76,ObservedSWC!$C$2:$C$595,$C76)</f>
        <v>0.13566666666666669</v>
      </c>
      <c r="G76" s="43">
        <f>AVERAGEIFS(ObservedSWC!G$2:G$595,ObservedSWC!$A$2:$A$595,$A76,ObservedSWC!$C$2:$C$595,$C76)</f>
        <v>0.16633333333333333</v>
      </c>
      <c r="H76" s="43">
        <f>AVERAGEIFS(ObservedSWC!H$2:H$595,ObservedSWC!$A$2:$A$595,$A76,ObservedSWC!$C$2:$C$595,$C76)</f>
        <v>0.14666666666666667</v>
      </c>
      <c r="I76" s="43">
        <f>AVERAGEIFS(ObservedSWC!I$2:I$595,ObservedSWC!$A$2:$A$595,$A76,ObservedSWC!$C$2:$C$595,$C76)</f>
        <v>0.12633333333333333</v>
      </c>
      <c r="J76" s="43">
        <f>AVERAGEIFS(ObservedSWC!J$2:J$595,ObservedSWC!$A$2:$A$595,$A76,ObservedSWC!$C$2:$C$595,$C76)</f>
        <v>0.11699999999999999</v>
      </c>
      <c r="K76" s="43">
        <f>AVERAGEIFS(ObservedSWC!K$2:K$595,ObservedSWC!$A$2:$A$595,$A76,ObservedSWC!$C$2:$C$595,$C76)</f>
        <v>0.13233333333333333</v>
      </c>
      <c r="L76" s="43">
        <f>AVERAGEIFS(ObservedSWC!L$2:L$595,ObservedSWC!$A$2:$A$595,$A76,ObservedSWC!$C$2:$C$595,$C76)</f>
        <v>0.13133333333333333</v>
      </c>
      <c r="M76" s="43">
        <f>AVERAGEIFS(ObservedSWC!M$2:M$595,ObservedSWC!$A$2:$A$595,$A76,ObservedSWC!$C$2:$C$595,$C76)</f>
        <v>0.14199999999999999</v>
      </c>
      <c r="N76" s="43">
        <f>AVERAGEIFS(ObservedSWC!N$2:N$595,ObservedSWC!$A$2:$A$595,$A76,ObservedSWC!$C$2:$C$595,$C76)</f>
        <v>0.16433333333333333</v>
      </c>
      <c r="O76" s="43">
        <f>AVERAGEIFS(ObservedSWC!O$2:O$595,ObservedSWC!$A$2:$A$595,$A76,ObservedSWC!$C$2:$C$595,$C76)</f>
        <v>0.15933333333333333</v>
      </c>
      <c r="P76" s="43">
        <f>AVERAGEIFS(ObservedSWC!P$2:P$595,ObservedSWC!$A$2:$A$595,$A76,ObservedSWC!$C$2:$C$595,$C76)</f>
        <v>0.18999999999999997</v>
      </c>
      <c r="Q76" s="43">
        <f>AVERAGEIFS(ObservedSWC!Q$2:Q$595,ObservedSWC!$A$2:$A$595,$A76,ObservedSWC!$C$2:$C$595,$C76)</f>
        <v>0.25</v>
      </c>
      <c r="R76" s="43">
        <f>AVERAGEIFS(ObservedSWC!R$2:R$595,ObservedSWC!$A$2:$A$595,$A76,ObservedSWC!$C$2:$C$595,$C76)</f>
        <v>0.24</v>
      </c>
      <c r="S76" s="43">
        <f>AVERAGEIFS(ObservedSWC!S$2:S$595,ObservedSWC!$A$2:$A$595,$A76,ObservedSWC!$C$2:$C$595,$C76)</f>
        <v>0.26933333333333337</v>
      </c>
      <c r="T76" s="43">
        <f>AVERAGEIFS(ObservedSWC!T$2:T$595,ObservedSWC!$A$2:$A$595,$A76,ObservedSWC!$C$2:$C$595,$C76)</f>
        <v>0.30199999999999999</v>
      </c>
      <c r="U76" s="43">
        <f>AVERAGEIFS(ObservedSWC!U$2:U$595,ObservedSWC!$A$2:$A$595,$A76,ObservedSWC!$C$2:$C$595,$C76)</f>
        <v>0.29499999999999998</v>
      </c>
      <c r="V76" s="43">
        <f>AVERAGEIFS(ObservedSWC!V$2:V$595,ObservedSWC!$A$2:$A$595,$A76,ObservedSWC!$C$2:$C$595,$C76)</f>
        <v>0.29266666666666669</v>
      </c>
      <c r="W76" s="43">
        <f>AVERAGEIFS(ObservedSWC!W$2:W$595,ObservedSWC!$A$2:$A$595,$A76,ObservedSWC!$C$2:$C$595,$C76)</f>
        <v>0.30466666666666664</v>
      </c>
      <c r="X76" s="43">
        <f>AVERAGEIFS(ObservedSWC!X$2:X$595,ObservedSWC!$A$2:$A$595,$A76,ObservedSWC!$C$2:$C$595,$C76)</f>
        <v>0.30733333333333329</v>
      </c>
      <c r="Y76" s="43">
        <f>AVERAGEIFS(ObservedSWC!Y$2:Y$595,ObservedSWC!$A$2:$A$595,$A76,ObservedSWC!$C$2:$C$595,$C76)</f>
        <v>0.31033333333333335</v>
      </c>
      <c r="Z76" s="43">
        <f>AVERAGEIFS(ObservedSWC!Z$2:Z$595,ObservedSWC!$A$2:$A$595,$A76,ObservedSWC!$C$2:$C$595,$C76)</f>
        <v>0.29233333333333333</v>
      </c>
      <c r="AA76" s="43">
        <f>AVERAGEIFS(ObservedSWC!AA$2:AA$595,ObservedSWC!$A$2:$A$595,$A76,ObservedSWC!$C$2:$C$595,$C76)</f>
        <v>0.33133333333333331</v>
      </c>
      <c r="AB76" s="43">
        <f>AVERAGEIFS(ObservedSWC!AB$2:AB$595,ObservedSWC!$A$2:$A$595,$A76,ObservedSWC!$C$2:$C$595,$C76)</f>
        <v>139.76666666666668</v>
      </c>
      <c r="AC76" s="43">
        <f>AVERAGEIFS(ObservedSWC!AC$2:AC$595,ObservedSWC!$A$2:$A$595,$A76,ObservedSWC!$C$2:$C$595,$C76)</f>
        <v>494.20000000000005</v>
      </c>
    </row>
    <row r="77" spans="1:29" x14ac:dyDescent="0.25">
      <c r="A77" s="1" t="s">
        <v>5</v>
      </c>
      <c r="B77" s="1" t="s">
        <v>129</v>
      </c>
      <c r="C77" s="42">
        <v>36960</v>
      </c>
      <c r="D77" s="3" t="s">
        <v>130</v>
      </c>
      <c r="E77">
        <v>5</v>
      </c>
      <c r="F77" s="43">
        <f>AVERAGEIFS(ObservedSWC!F$2:F$595,ObservedSWC!$A$2:$A$595,$A77,ObservedSWC!$C$2:$C$595,$C77)</f>
        <v>0.14100000000000001</v>
      </c>
      <c r="G77" s="43">
        <f>AVERAGEIFS(ObservedSWC!G$2:G$595,ObservedSWC!$A$2:$A$595,$A77,ObservedSWC!$C$2:$C$595,$C77)</f>
        <v>0.16200000000000001</v>
      </c>
      <c r="H77" s="43">
        <f>AVERAGEIFS(ObservedSWC!H$2:H$595,ObservedSWC!$A$2:$A$595,$A77,ObservedSWC!$C$2:$C$595,$C77)</f>
        <v>0.14833333333333332</v>
      </c>
      <c r="I77" s="43">
        <f>AVERAGEIFS(ObservedSWC!I$2:I$595,ObservedSWC!$A$2:$A$595,$A77,ObservedSWC!$C$2:$C$595,$C77)</f>
        <v>0.12033333333333333</v>
      </c>
      <c r="J77" s="43">
        <f>AVERAGEIFS(ObservedSWC!J$2:J$595,ObservedSWC!$A$2:$A$595,$A77,ObservedSWC!$C$2:$C$595,$C77)</f>
        <v>0.11066666666666668</v>
      </c>
      <c r="K77" s="43">
        <f>AVERAGEIFS(ObservedSWC!K$2:K$595,ObservedSWC!$A$2:$A$595,$A77,ObservedSWC!$C$2:$C$595,$C77)</f>
        <v>0.13100000000000001</v>
      </c>
      <c r="L77" s="43">
        <f>AVERAGEIFS(ObservedSWC!L$2:L$595,ObservedSWC!$A$2:$A$595,$A77,ObservedSWC!$C$2:$C$595,$C77)</f>
        <v>0.127</v>
      </c>
      <c r="M77" s="43">
        <f>AVERAGEIFS(ObservedSWC!M$2:M$595,ObservedSWC!$A$2:$A$595,$A77,ObservedSWC!$C$2:$C$595,$C77)</f>
        <v>0.13433333333333333</v>
      </c>
      <c r="N77" s="43">
        <f>AVERAGEIFS(ObservedSWC!N$2:N$595,ObservedSWC!$A$2:$A$595,$A77,ObservedSWC!$C$2:$C$595,$C77)</f>
        <v>0.15666666666666665</v>
      </c>
      <c r="O77" s="43">
        <f>AVERAGEIFS(ObservedSWC!O$2:O$595,ObservedSWC!$A$2:$A$595,$A77,ObservedSWC!$C$2:$C$595,$C77)</f>
        <v>0.15366666666666667</v>
      </c>
      <c r="P77" s="43">
        <f>AVERAGEIFS(ObservedSWC!P$2:P$595,ObservedSWC!$A$2:$A$595,$A77,ObservedSWC!$C$2:$C$595,$C77)</f>
        <v>0.17566666666666667</v>
      </c>
      <c r="Q77" s="43">
        <f>AVERAGEIFS(ObservedSWC!Q$2:Q$595,ObservedSWC!$A$2:$A$595,$A77,ObservedSWC!$C$2:$C$595,$C77)</f>
        <v>0.23700000000000002</v>
      </c>
      <c r="R77" s="43">
        <f>AVERAGEIFS(ObservedSWC!R$2:R$595,ObservedSWC!$A$2:$A$595,$A77,ObservedSWC!$C$2:$C$595,$C77)</f>
        <v>0.23499999999999999</v>
      </c>
      <c r="S77" s="43">
        <f>AVERAGEIFS(ObservedSWC!S$2:S$595,ObservedSWC!$A$2:$A$595,$A77,ObservedSWC!$C$2:$C$595,$C77)</f>
        <v>0.25699999999999995</v>
      </c>
      <c r="T77" s="43">
        <f>AVERAGEIFS(ObservedSWC!T$2:T$595,ObservedSWC!$A$2:$A$595,$A77,ObservedSWC!$C$2:$C$595,$C77)</f>
        <v>0.28333333333333327</v>
      </c>
      <c r="U77" s="43">
        <f>AVERAGEIFS(ObservedSWC!U$2:U$595,ObservedSWC!$A$2:$A$595,$A77,ObservedSWC!$C$2:$C$595,$C77)</f>
        <v>0.28833333333333339</v>
      </c>
      <c r="V77" s="43">
        <f>AVERAGEIFS(ObservedSWC!V$2:V$595,ObservedSWC!$A$2:$A$595,$A77,ObservedSWC!$C$2:$C$595,$C77)</f>
        <v>0.29000000000000004</v>
      </c>
      <c r="W77" s="43">
        <f>AVERAGEIFS(ObservedSWC!W$2:W$595,ObservedSWC!$A$2:$A$595,$A77,ObservedSWC!$C$2:$C$595,$C77)</f>
        <v>0.30199999999999999</v>
      </c>
      <c r="X77" s="43">
        <f>AVERAGEIFS(ObservedSWC!X$2:X$595,ObservedSWC!$A$2:$A$595,$A77,ObservedSWC!$C$2:$C$595,$C77)</f>
        <v>0.3076666666666667</v>
      </c>
      <c r="Y77" s="43">
        <f>AVERAGEIFS(ObservedSWC!Y$2:Y$595,ObservedSWC!$A$2:$A$595,$A77,ObservedSWC!$C$2:$C$595,$C77)</f>
        <v>0.30599999999999999</v>
      </c>
      <c r="Z77" s="43">
        <f>AVERAGEIFS(ObservedSWC!Z$2:Z$595,ObservedSWC!$A$2:$A$595,$A77,ObservedSWC!$C$2:$C$595,$C77)</f>
        <v>0.28933333333333328</v>
      </c>
      <c r="AA77" s="43">
        <f>AVERAGEIFS(ObservedSWC!AA$2:AA$595,ObservedSWC!$A$2:$A$595,$A77,ObservedSWC!$C$2:$C$595,$C77)</f>
        <v>0.32299999999999995</v>
      </c>
      <c r="AB77" s="43">
        <f>AVERAGEIFS(ObservedSWC!AB$2:AB$595,ObservedSWC!$A$2:$A$595,$A77,ObservedSWC!$C$2:$C$595,$C77)</f>
        <v>137.23333333333335</v>
      </c>
      <c r="AC77" s="43">
        <f>AVERAGEIFS(ObservedSWC!AC$2:AC$595,ObservedSWC!$A$2:$A$595,$A77,ObservedSWC!$C$2:$C$595,$C77)</f>
        <v>482.0333333333333</v>
      </c>
    </row>
    <row r="78" spans="1:29" x14ac:dyDescent="0.25">
      <c r="A78" s="1" t="s">
        <v>5</v>
      </c>
      <c r="B78" s="1" t="s">
        <v>129</v>
      </c>
      <c r="C78" s="42">
        <v>36966</v>
      </c>
      <c r="D78" s="3" t="s">
        <v>130</v>
      </c>
      <c r="E78">
        <v>5</v>
      </c>
      <c r="F78" s="43">
        <f>AVERAGEIFS(ObservedSWC!F$2:F$595,ObservedSWC!$A$2:$A$595,$A78,ObservedSWC!$C$2:$C$595,$C78)</f>
        <v>0.13566666666666669</v>
      </c>
      <c r="G78" s="43">
        <f>AVERAGEIFS(ObservedSWC!G$2:G$595,ObservedSWC!$A$2:$A$595,$A78,ObservedSWC!$C$2:$C$595,$C78)</f>
        <v>0.157</v>
      </c>
      <c r="H78" s="43">
        <f>AVERAGEIFS(ObservedSWC!H$2:H$595,ObservedSWC!$A$2:$A$595,$A78,ObservedSWC!$C$2:$C$595,$C78)</f>
        <v>0.14033333333333334</v>
      </c>
      <c r="I78" s="43">
        <f>AVERAGEIFS(ObservedSWC!I$2:I$595,ObservedSWC!$A$2:$A$595,$A78,ObservedSWC!$C$2:$C$595,$C78)</f>
        <v>0.123</v>
      </c>
      <c r="J78" s="43">
        <f>AVERAGEIFS(ObservedSWC!J$2:J$595,ObservedSWC!$A$2:$A$595,$A78,ObservedSWC!$C$2:$C$595,$C78)</f>
        <v>0.11266666666666668</v>
      </c>
      <c r="K78" s="43">
        <f>AVERAGEIFS(ObservedSWC!K$2:K$595,ObservedSWC!$A$2:$A$595,$A78,ObservedSWC!$C$2:$C$595,$C78)</f>
        <v>0.12133333333333333</v>
      </c>
      <c r="L78" s="43">
        <f>AVERAGEIFS(ObservedSWC!L$2:L$595,ObservedSWC!$A$2:$A$595,$A78,ObservedSWC!$C$2:$C$595,$C78)</f>
        <v>0.11933333333333333</v>
      </c>
      <c r="M78" s="43">
        <f>AVERAGEIFS(ObservedSWC!M$2:M$595,ObservedSWC!$A$2:$A$595,$A78,ObservedSWC!$C$2:$C$595,$C78)</f>
        <v>0.13833333333333334</v>
      </c>
      <c r="N78" s="43">
        <f>AVERAGEIFS(ObservedSWC!N$2:N$595,ObservedSWC!$A$2:$A$595,$A78,ObservedSWC!$C$2:$C$595,$C78)</f>
        <v>0.15166666666666664</v>
      </c>
      <c r="O78" s="43">
        <f>AVERAGEIFS(ObservedSWC!O$2:O$595,ObservedSWC!$A$2:$A$595,$A78,ObservedSWC!$C$2:$C$595,$C78)</f>
        <v>0.14799999999999999</v>
      </c>
      <c r="P78" s="43">
        <f>AVERAGEIFS(ObservedSWC!P$2:P$595,ObservedSWC!$A$2:$A$595,$A78,ObservedSWC!$C$2:$C$595,$C78)</f>
        <v>0.17233333333333334</v>
      </c>
      <c r="Q78" s="43">
        <f>AVERAGEIFS(ObservedSWC!Q$2:Q$595,ObservedSWC!$A$2:$A$595,$A78,ObservedSWC!$C$2:$C$595,$C78)</f>
        <v>0.22600000000000001</v>
      </c>
      <c r="R78" s="43">
        <f>AVERAGEIFS(ObservedSWC!R$2:R$595,ObservedSWC!$A$2:$A$595,$A78,ObservedSWC!$C$2:$C$595,$C78)</f>
        <v>0.22199999999999998</v>
      </c>
      <c r="S78" s="43">
        <f>AVERAGEIFS(ObservedSWC!S$2:S$595,ObservedSWC!$A$2:$A$595,$A78,ObservedSWC!$C$2:$C$595,$C78)</f>
        <v>0.25299999999999995</v>
      </c>
      <c r="T78" s="43">
        <f>AVERAGEIFS(ObservedSWC!T$2:T$595,ObservedSWC!$A$2:$A$595,$A78,ObservedSWC!$C$2:$C$595,$C78)</f>
        <v>0.27933333333333338</v>
      </c>
      <c r="U78" s="43">
        <f>AVERAGEIFS(ObservedSWC!U$2:U$595,ObservedSWC!$A$2:$A$595,$A78,ObservedSWC!$C$2:$C$595,$C78)</f>
        <v>0.28900000000000003</v>
      </c>
      <c r="V78" s="43">
        <f>AVERAGEIFS(ObservedSWC!V$2:V$595,ObservedSWC!$A$2:$A$595,$A78,ObservedSWC!$C$2:$C$595,$C78)</f>
        <v>0.28933333333333333</v>
      </c>
      <c r="W78" s="43">
        <f>AVERAGEIFS(ObservedSWC!W$2:W$595,ObservedSWC!$A$2:$A$595,$A78,ObservedSWC!$C$2:$C$595,$C78)</f>
        <v>0.3056666666666667</v>
      </c>
      <c r="X78" s="43">
        <f>AVERAGEIFS(ObservedSWC!X$2:X$595,ObservedSWC!$A$2:$A$595,$A78,ObservedSWC!$C$2:$C$595,$C78)</f>
        <v>0.313</v>
      </c>
      <c r="Y78" s="43">
        <f>AVERAGEIFS(ObservedSWC!Y$2:Y$595,ObservedSWC!$A$2:$A$595,$A78,ObservedSWC!$C$2:$C$595,$C78)</f>
        <v>0.30666666666666664</v>
      </c>
      <c r="Z78" s="43">
        <f>AVERAGEIFS(ObservedSWC!Z$2:Z$595,ObservedSWC!$A$2:$A$595,$A78,ObservedSWC!$C$2:$C$595,$C78)</f>
        <v>0.28200000000000003</v>
      </c>
      <c r="AA78" s="43">
        <f>AVERAGEIFS(ObservedSWC!AA$2:AA$595,ObservedSWC!$A$2:$A$595,$A78,ObservedSWC!$C$2:$C$595,$C78)</f>
        <v>0.29433333333333334</v>
      </c>
      <c r="AB78" s="43">
        <f>AVERAGEIFS(ObservedSWC!AB$2:AB$595,ObservedSWC!$A$2:$A$595,$A78,ObservedSWC!$C$2:$C$595,$C78)</f>
        <v>133.5</v>
      </c>
      <c r="AC78" s="43">
        <f>AVERAGEIFS(ObservedSWC!AC$2:AC$595,ObservedSWC!$A$2:$A$595,$A78,ObservedSWC!$C$2:$C$595,$C78)</f>
        <v>471.56666666666661</v>
      </c>
    </row>
    <row r="79" spans="1:29" x14ac:dyDescent="0.25">
      <c r="A79" s="1" t="s">
        <v>5</v>
      </c>
      <c r="B79" s="1" t="s">
        <v>129</v>
      </c>
      <c r="C79" s="42">
        <v>36980</v>
      </c>
      <c r="D79" s="3" t="s">
        <v>130</v>
      </c>
      <c r="E79">
        <v>5</v>
      </c>
      <c r="F79" s="43">
        <f>AVERAGEIFS(ObservedSWC!F$2:F$595,ObservedSWC!$A$2:$A$595,$A79,ObservedSWC!$C$2:$C$595,$C79)</f>
        <v>0.10566666666666667</v>
      </c>
      <c r="G79" s="43">
        <f>AVERAGEIFS(ObservedSWC!G$2:G$595,ObservedSWC!$A$2:$A$595,$A79,ObservedSWC!$C$2:$C$595,$C79)</f>
        <v>0.15566666666666665</v>
      </c>
      <c r="H79" s="43">
        <f>AVERAGEIFS(ObservedSWC!H$2:H$595,ObservedSWC!$A$2:$A$595,$A79,ObservedSWC!$C$2:$C$595,$C79)</f>
        <v>0.13833333333333334</v>
      </c>
      <c r="I79" s="43">
        <f>AVERAGEIFS(ObservedSWC!I$2:I$595,ObservedSWC!$A$2:$A$595,$A79,ObservedSWC!$C$2:$C$595,$C79)</f>
        <v>0.127</v>
      </c>
      <c r="J79" s="43">
        <f>AVERAGEIFS(ObservedSWC!J$2:J$595,ObservedSWC!$A$2:$A$595,$A79,ObservedSWC!$C$2:$C$595,$C79)</f>
        <v>0.11666666666666668</v>
      </c>
      <c r="K79" s="43">
        <f>AVERAGEIFS(ObservedSWC!K$2:K$595,ObservedSWC!$A$2:$A$595,$A79,ObservedSWC!$C$2:$C$595,$C79)</f>
        <v>0.12066666666666666</v>
      </c>
      <c r="L79" s="43">
        <f>AVERAGEIFS(ObservedSWC!L$2:L$595,ObservedSWC!$A$2:$A$595,$A79,ObservedSWC!$C$2:$C$595,$C79)</f>
        <v>0.14100000000000001</v>
      </c>
      <c r="M79" s="43">
        <f>AVERAGEIFS(ObservedSWC!M$2:M$595,ObservedSWC!$A$2:$A$595,$A79,ObservedSWC!$C$2:$C$595,$C79)</f>
        <v>0.13066666666666668</v>
      </c>
      <c r="N79" s="43">
        <f>AVERAGEIFS(ObservedSWC!N$2:N$595,ObservedSWC!$A$2:$A$595,$A79,ObservedSWC!$C$2:$C$595,$C79)</f>
        <v>0.14666666666666664</v>
      </c>
      <c r="O79" s="43">
        <f>AVERAGEIFS(ObservedSWC!O$2:O$595,ObservedSWC!$A$2:$A$595,$A79,ObservedSWC!$C$2:$C$595,$C79)</f>
        <v>0.14166666666666666</v>
      </c>
      <c r="P79" s="43">
        <f>AVERAGEIFS(ObservedSWC!P$2:P$595,ObservedSWC!$A$2:$A$595,$A79,ObservedSWC!$C$2:$C$595,$C79)</f>
        <v>0.16200000000000001</v>
      </c>
      <c r="Q79" s="43">
        <f>AVERAGEIFS(ObservedSWC!Q$2:Q$595,ObservedSWC!$A$2:$A$595,$A79,ObservedSWC!$C$2:$C$595,$C79)</f>
        <v>0.21433333333333335</v>
      </c>
      <c r="R79" s="43">
        <f>AVERAGEIFS(ObservedSWC!R$2:R$595,ObservedSWC!$A$2:$A$595,$A79,ObservedSWC!$C$2:$C$595,$C79)</f>
        <v>0.22</v>
      </c>
      <c r="S79" s="43">
        <f>AVERAGEIFS(ObservedSWC!S$2:S$595,ObservedSWC!$A$2:$A$595,$A79,ObservedSWC!$C$2:$C$595,$C79)</f>
        <v>0.23333333333333331</v>
      </c>
      <c r="T79" s="43">
        <f>AVERAGEIFS(ObservedSWC!T$2:T$595,ObservedSWC!$A$2:$A$595,$A79,ObservedSWC!$C$2:$C$595,$C79)</f>
        <v>0.28433333333333333</v>
      </c>
      <c r="U79" s="43">
        <f>AVERAGEIFS(ObservedSWC!U$2:U$595,ObservedSWC!$A$2:$A$595,$A79,ObservedSWC!$C$2:$C$595,$C79)</f>
        <v>0.30133333333333329</v>
      </c>
      <c r="V79" s="43">
        <f>AVERAGEIFS(ObservedSWC!V$2:V$595,ObservedSWC!$A$2:$A$595,$A79,ObservedSWC!$C$2:$C$595,$C79)</f>
        <v>0.29499999999999998</v>
      </c>
      <c r="W79" s="43">
        <f>AVERAGEIFS(ObservedSWC!W$2:W$595,ObservedSWC!$A$2:$A$595,$A79,ObservedSWC!$C$2:$C$595,$C79)</f>
        <v>0.30233333333333334</v>
      </c>
      <c r="X79" s="43">
        <f>AVERAGEIFS(ObservedSWC!X$2:X$595,ObservedSWC!$A$2:$A$595,$A79,ObservedSWC!$C$2:$C$595,$C79)</f>
        <v>0.31833333333333336</v>
      </c>
      <c r="Y79" s="43">
        <f>AVERAGEIFS(ObservedSWC!Y$2:Y$595,ObservedSWC!$A$2:$A$595,$A79,ObservedSWC!$C$2:$C$595,$C79)</f>
        <v>0.316</v>
      </c>
      <c r="Z79" s="43">
        <f>AVERAGEIFS(ObservedSWC!Z$2:Z$595,ObservedSWC!$A$2:$A$595,$A79,ObservedSWC!$C$2:$C$595,$C79)</f>
        <v>0.27833333333333332</v>
      </c>
      <c r="AA79" s="43">
        <f>AVERAGEIFS(ObservedSWC!AA$2:AA$595,ObservedSWC!$A$2:$A$595,$A79,ObservedSWC!$C$2:$C$595,$C79)</f>
        <v>0.24633333333333332</v>
      </c>
      <c r="AB79" s="43">
        <f>AVERAGEIFS(ObservedSWC!AB$2:AB$595,ObservedSWC!$A$2:$A$595,$A79,ObservedSWC!$C$2:$C$595,$C79)</f>
        <v>128.79999999999998</v>
      </c>
      <c r="AC79" s="43">
        <f>AVERAGEIFS(ObservedSWC!AC$2:AC$595,ObservedSWC!$A$2:$A$595,$A79,ObservedSWC!$C$2:$C$595,$C79)</f>
        <v>460.13333333333338</v>
      </c>
    </row>
    <row r="80" spans="1:29" x14ac:dyDescent="0.25">
      <c r="A80" s="1" t="s">
        <v>5</v>
      </c>
      <c r="B80" s="1" t="s">
        <v>129</v>
      </c>
      <c r="C80" s="42">
        <v>36986</v>
      </c>
      <c r="D80" s="3" t="s">
        <v>130</v>
      </c>
      <c r="E80">
        <v>5</v>
      </c>
      <c r="F80" s="43">
        <f>AVERAGEIFS(ObservedSWC!F$2:F$595,ObservedSWC!$A$2:$A$595,$A80,ObservedSWC!$C$2:$C$595,$C80)</f>
        <v>0.14899999999999999</v>
      </c>
      <c r="G80" s="43">
        <f>AVERAGEIFS(ObservedSWC!G$2:G$595,ObservedSWC!$A$2:$A$595,$A80,ObservedSWC!$C$2:$C$595,$C80)</f>
        <v>0.15266666666666664</v>
      </c>
      <c r="H80" s="43">
        <f>AVERAGEIFS(ObservedSWC!H$2:H$595,ObservedSWC!$A$2:$A$595,$A80,ObservedSWC!$C$2:$C$595,$C80)</f>
        <v>0.14466666666666669</v>
      </c>
      <c r="I80" s="43">
        <f>AVERAGEIFS(ObservedSWC!I$2:I$595,ObservedSWC!$A$2:$A$595,$A80,ObservedSWC!$C$2:$C$595,$C80)</f>
        <v>0.11366666666666665</v>
      </c>
      <c r="J80" s="43">
        <f>AVERAGEIFS(ObservedSWC!J$2:J$595,ObservedSWC!$A$2:$A$595,$A80,ObservedSWC!$C$2:$C$595,$C80)</f>
        <v>0.11366666666666668</v>
      </c>
      <c r="K80" s="43">
        <f>AVERAGEIFS(ObservedSWC!K$2:K$595,ObservedSWC!$A$2:$A$595,$A80,ObservedSWC!$C$2:$C$595,$C80)</f>
        <v>0.11733333333333333</v>
      </c>
      <c r="L80" s="43">
        <f>AVERAGEIFS(ObservedSWC!L$2:L$595,ObservedSWC!$A$2:$A$595,$A80,ObservedSWC!$C$2:$C$595,$C80)</f>
        <v>0.11866666666666666</v>
      </c>
      <c r="M80" s="43">
        <f>AVERAGEIFS(ObservedSWC!M$2:M$595,ObservedSWC!$A$2:$A$595,$A80,ObservedSWC!$C$2:$C$595,$C80)</f>
        <v>0.13100000000000001</v>
      </c>
      <c r="N80" s="43">
        <f>AVERAGEIFS(ObservedSWC!N$2:N$595,ObservedSWC!$A$2:$A$595,$A80,ObservedSWC!$C$2:$C$595,$C80)</f>
        <v>0.14700000000000002</v>
      </c>
      <c r="O80" s="43">
        <f>AVERAGEIFS(ObservedSWC!O$2:O$595,ObservedSWC!$A$2:$A$595,$A80,ObservedSWC!$C$2:$C$595,$C80)</f>
        <v>0.14366666666666669</v>
      </c>
      <c r="P80" s="43">
        <f>AVERAGEIFS(ObservedSWC!P$2:P$595,ObservedSWC!$A$2:$A$595,$A80,ObservedSWC!$C$2:$C$595,$C80)</f>
        <v>0.16433333333333333</v>
      </c>
      <c r="Q80" s="43">
        <f>AVERAGEIFS(ObservedSWC!Q$2:Q$595,ObservedSWC!$A$2:$A$595,$A80,ObservedSWC!$C$2:$C$595,$C80)</f>
        <v>0.20699999999999999</v>
      </c>
      <c r="R80" s="43">
        <f>AVERAGEIFS(ObservedSWC!R$2:R$595,ObservedSWC!$A$2:$A$595,$A80,ObservedSWC!$C$2:$C$595,$C80)</f>
        <v>0.21333333333333335</v>
      </c>
      <c r="S80" s="43">
        <f>AVERAGEIFS(ObservedSWC!S$2:S$595,ObservedSWC!$A$2:$A$595,$A80,ObservedSWC!$C$2:$C$595,$C80)</f>
        <v>0.23299999999999998</v>
      </c>
      <c r="T80" s="43">
        <f>AVERAGEIFS(ObservedSWC!T$2:T$595,ObservedSWC!$A$2:$A$595,$A80,ObservedSWC!$C$2:$C$595,$C80)</f>
        <v>0.28133333333333338</v>
      </c>
      <c r="U80" s="43">
        <f>AVERAGEIFS(ObservedSWC!U$2:U$595,ObservedSWC!$A$2:$A$595,$A80,ObservedSWC!$C$2:$C$595,$C80)</f>
        <v>0.28133333333333332</v>
      </c>
      <c r="V80" s="43">
        <f>AVERAGEIFS(ObservedSWC!V$2:V$595,ObservedSWC!$A$2:$A$595,$A80,ObservedSWC!$C$2:$C$595,$C80)</f>
        <v>0.28666666666666668</v>
      </c>
      <c r="W80" s="43">
        <f>AVERAGEIFS(ObservedSWC!W$2:W$595,ObservedSWC!$A$2:$A$595,$A80,ObservedSWC!$C$2:$C$595,$C80)</f>
        <v>0.30199999999999999</v>
      </c>
      <c r="X80" s="43">
        <f>AVERAGEIFS(ObservedSWC!X$2:X$595,ObservedSWC!$A$2:$A$595,$A80,ObservedSWC!$C$2:$C$595,$C80)</f>
        <v>0.31766666666666671</v>
      </c>
      <c r="Y80" s="43">
        <f>AVERAGEIFS(ObservedSWC!Y$2:Y$595,ObservedSWC!$A$2:$A$595,$A80,ObservedSWC!$C$2:$C$595,$C80)</f>
        <v>0.313</v>
      </c>
      <c r="Z80" s="43">
        <f>AVERAGEIFS(ObservedSWC!Z$2:Z$595,ObservedSWC!$A$2:$A$595,$A80,ObservedSWC!$C$2:$C$595,$C80)</f>
        <v>0.27166666666666667</v>
      </c>
      <c r="AA80" s="43">
        <f>AVERAGEIFS(ObservedSWC!AA$2:AA$595,ObservedSWC!$A$2:$A$595,$A80,ObservedSWC!$C$2:$C$595,$C80)</f>
        <v>0.24066666666666667</v>
      </c>
      <c r="AB80" s="43">
        <f>AVERAGEIFS(ObservedSWC!AB$2:AB$595,ObservedSWC!$A$2:$A$595,$A80,ObservedSWC!$C$2:$C$595,$C80)</f>
        <v>133.66666666666666</v>
      </c>
      <c r="AC80" s="43">
        <f>AVERAGEIFS(ObservedSWC!AC$2:AC$595,ObservedSWC!$A$2:$A$595,$A80,ObservedSWC!$C$2:$C$595,$C80)</f>
        <v>459.23333333333335</v>
      </c>
    </row>
    <row r="81" spans="1:29" x14ac:dyDescent="0.25">
      <c r="A81" s="1" t="s">
        <v>5</v>
      </c>
      <c r="B81" s="1" t="s">
        <v>129</v>
      </c>
      <c r="C81" s="42">
        <v>36993</v>
      </c>
      <c r="D81" s="3" t="s">
        <v>130</v>
      </c>
      <c r="E81">
        <v>6</v>
      </c>
      <c r="F81" s="43">
        <f>AVERAGEIFS(ObservedSWC!F$2:F$595,ObservedSWC!$A$2:$A$595,$A81,ObservedSWC!$C$2:$C$595,$C81)</f>
        <v>0.12733333333333333</v>
      </c>
      <c r="G81" s="43">
        <f>AVERAGEIFS(ObservedSWC!G$2:G$595,ObservedSWC!$A$2:$A$595,$A81,ObservedSWC!$C$2:$C$595,$C81)</f>
        <v>0.15166666666666664</v>
      </c>
      <c r="H81" s="43">
        <f>AVERAGEIFS(ObservedSWC!H$2:H$595,ObservedSWC!$A$2:$A$595,$A81,ObservedSWC!$C$2:$C$595,$C81)</f>
        <v>0.14600000000000002</v>
      </c>
      <c r="I81" s="43">
        <f>AVERAGEIFS(ObservedSWC!I$2:I$595,ObservedSWC!$A$2:$A$595,$A81,ObservedSWC!$C$2:$C$595,$C81)</f>
        <v>0.11799999999999999</v>
      </c>
      <c r="J81" s="43">
        <f>AVERAGEIFS(ObservedSWC!J$2:J$595,ObservedSWC!$A$2:$A$595,$A81,ObservedSWC!$C$2:$C$595,$C81)</f>
        <v>0.107</v>
      </c>
      <c r="K81" s="43">
        <f>AVERAGEIFS(ObservedSWC!K$2:K$595,ObservedSWC!$A$2:$A$595,$A81,ObservedSWC!$C$2:$C$595,$C81)</f>
        <v>0.121</v>
      </c>
      <c r="L81" s="43">
        <f>AVERAGEIFS(ObservedSWC!L$2:L$595,ObservedSWC!$A$2:$A$595,$A81,ObservedSWC!$C$2:$C$595,$C81)</f>
        <v>0.12066666666666666</v>
      </c>
      <c r="M81" s="43">
        <f>AVERAGEIFS(ObservedSWC!M$2:M$595,ObservedSWC!$A$2:$A$595,$A81,ObservedSWC!$C$2:$C$595,$C81)</f>
        <v>0.13266666666666668</v>
      </c>
      <c r="N81" s="43">
        <f>AVERAGEIFS(ObservedSWC!N$2:N$595,ObservedSWC!$A$2:$A$595,$A81,ObservedSWC!$C$2:$C$595,$C81)</f>
        <v>0.14633333333333334</v>
      </c>
      <c r="O81" s="43">
        <f>AVERAGEIFS(ObservedSWC!O$2:O$595,ObservedSWC!$A$2:$A$595,$A81,ObservedSWC!$C$2:$C$595,$C81)</f>
        <v>0.13533333333333333</v>
      </c>
      <c r="P81" s="43">
        <f>AVERAGEIFS(ObservedSWC!P$2:P$595,ObservedSWC!$A$2:$A$595,$A81,ObservedSWC!$C$2:$C$595,$C81)</f>
        <v>0.16033333333333336</v>
      </c>
      <c r="Q81" s="43">
        <f>AVERAGEIFS(ObservedSWC!Q$2:Q$595,ObservedSWC!$A$2:$A$595,$A81,ObservedSWC!$C$2:$C$595,$C81)</f>
        <v>0.21266666666666667</v>
      </c>
      <c r="R81" s="43">
        <f>AVERAGEIFS(ObservedSWC!R$2:R$595,ObservedSWC!$A$2:$A$595,$A81,ObservedSWC!$C$2:$C$595,$C81)</f>
        <v>0.20499999999999999</v>
      </c>
      <c r="S81" s="43">
        <f>AVERAGEIFS(ObservedSWC!S$2:S$595,ObservedSWC!$A$2:$A$595,$A81,ObservedSWC!$C$2:$C$595,$C81)</f>
        <v>0.23066666666666666</v>
      </c>
      <c r="T81" s="43">
        <f>AVERAGEIFS(ObservedSWC!T$2:T$595,ObservedSWC!$A$2:$A$595,$A81,ObservedSWC!$C$2:$C$595,$C81)</f>
        <v>0.28200000000000003</v>
      </c>
      <c r="U81" s="43">
        <f>AVERAGEIFS(ObservedSWC!U$2:U$595,ObservedSWC!$A$2:$A$595,$A81,ObservedSWC!$C$2:$C$595,$C81)</f>
        <v>0.29366666666666669</v>
      </c>
      <c r="V81" s="43">
        <f>AVERAGEIFS(ObservedSWC!V$2:V$595,ObservedSWC!$A$2:$A$595,$A81,ObservedSWC!$C$2:$C$595,$C81)</f>
        <v>0.28466666666666668</v>
      </c>
      <c r="W81" s="43">
        <f>AVERAGEIFS(ObservedSWC!W$2:W$595,ObservedSWC!$A$2:$A$595,$A81,ObservedSWC!$C$2:$C$595,$C81)</f>
        <v>0.30266666666666664</v>
      </c>
      <c r="X81" s="43">
        <f>AVERAGEIFS(ObservedSWC!X$2:X$595,ObservedSWC!$A$2:$A$595,$A81,ObservedSWC!$C$2:$C$595,$C81)</f>
        <v>0.31233333333333335</v>
      </c>
      <c r="Y81" s="43">
        <f>AVERAGEIFS(ObservedSWC!Y$2:Y$595,ObservedSWC!$A$2:$A$595,$A81,ObservedSWC!$C$2:$C$595,$C81)</f>
        <v>0.31066666666666665</v>
      </c>
      <c r="Z81" s="43">
        <f>AVERAGEIFS(ObservedSWC!Z$2:Z$595,ObservedSWC!$A$2:$A$595,$A81,ObservedSWC!$C$2:$C$595,$C81)</f>
        <v>0.27566666666666667</v>
      </c>
      <c r="AA81" s="43">
        <f>AVERAGEIFS(ObservedSWC!AA$2:AA$595,ObservedSWC!$A$2:$A$595,$A81,ObservedSWC!$C$2:$C$595,$C81)</f>
        <v>0.22499999999999998</v>
      </c>
      <c r="AB81" s="43">
        <f>AVERAGEIFS(ObservedSWC!AB$2:AB$595,ObservedSWC!$A$2:$A$595,$A81,ObservedSWC!$C$2:$C$595,$C81)</f>
        <v>129.79999999999998</v>
      </c>
      <c r="AC81" s="43">
        <f>AVERAGEIFS(ObservedSWC!AC$2:AC$595,ObservedSWC!$A$2:$A$595,$A81,ObservedSWC!$C$2:$C$595,$C81)</f>
        <v>452.86666666666673</v>
      </c>
    </row>
    <row r="82" spans="1:29" x14ac:dyDescent="0.25">
      <c r="A82" s="1" t="s">
        <v>5</v>
      </c>
      <c r="B82" s="1" t="s">
        <v>129</v>
      </c>
      <c r="C82" s="42">
        <v>37001</v>
      </c>
      <c r="D82" s="3" t="s">
        <v>130</v>
      </c>
      <c r="E82">
        <v>6</v>
      </c>
      <c r="F82" s="43">
        <f>AVERAGEIFS(ObservedSWC!F$2:F$595,ObservedSWC!$A$2:$A$595,$A82,ObservedSWC!$C$2:$C$595,$C82)</f>
        <v>0.13</v>
      </c>
      <c r="G82" s="43">
        <f>AVERAGEIFS(ObservedSWC!G$2:G$595,ObservedSWC!$A$2:$A$595,$A82,ObservedSWC!$C$2:$C$595,$C82)</f>
        <v>0.15633333333333335</v>
      </c>
      <c r="H82" s="43">
        <f>AVERAGEIFS(ObservedSWC!H$2:H$595,ObservedSWC!$A$2:$A$595,$A82,ObservedSWC!$C$2:$C$595,$C82)</f>
        <v>0.13966666666666669</v>
      </c>
      <c r="I82" s="43">
        <f>AVERAGEIFS(ObservedSWC!I$2:I$595,ObservedSWC!$A$2:$A$595,$A82,ObservedSWC!$C$2:$C$595,$C82)</f>
        <v>0.122</v>
      </c>
      <c r="J82" s="43">
        <f>AVERAGEIFS(ObservedSWC!J$2:J$595,ObservedSWC!$A$2:$A$595,$A82,ObservedSWC!$C$2:$C$595,$C82)</f>
        <v>0.108</v>
      </c>
      <c r="K82" s="43">
        <f>AVERAGEIFS(ObservedSWC!K$2:K$595,ObservedSWC!$A$2:$A$595,$A82,ObservedSWC!$C$2:$C$595,$C82)</f>
        <v>0.12166666666666666</v>
      </c>
      <c r="L82" s="43">
        <f>AVERAGEIFS(ObservedSWC!L$2:L$595,ObservedSWC!$A$2:$A$595,$A82,ObservedSWC!$C$2:$C$595,$C82)</f>
        <v>0.11566666666666665</v>
      </c>
      <c r="M82" s="43">
        <f>AVERAGEIFS(ObservedSWC!M$2:M$595,ObservedSWC!$A$2:$A$595,$A82,ObservedSWC!$C$2:$C$595,$C82)</f>
        <v>0.12866666666666668</v>
      </c>
      <c r="N82" s="43">
        <f>AVERAGEIFS(ObservedSWC!N$2:N$595,ObservedSWC!$A$2:$A$595,$A82,ObservedSWC!$C$2:$C$595,$C82)</f>
        <v>0.13933333333333334</v>
      </c>
      <c r="O82" s="43">
        <f>AVERAGEIFS(ObservedSWC!O$2:O$595,ObservedSWC!$A$2:$A$595,$A82,ObservedSWC!$C$2:$C$595,$C82)</f>
        <v>0.13766666666666669</v>
      </c>
      <c r="P82" s="43">
        <f>AVERAGEIFS(ObservedSWC!P$2:P$595,ObservedSWC!$A$2:$A$595,$A82,ObservedSWC!$C$2:$C$595,$C82)</f>
        <v>0.15966666666666668</v>
      </c>
      <c r="Q82" s="43">
        <f>AVERAGEIFS(ObservedSWC!Q$2:Q$595,ObservedSWC!$A$2:$A$595,$A82,ObservedSWC!$C$2:$C$595,$C82)</f>
        <v>0.20699999999999999</v>
      </c>
      <c r="R82" s="43">
        <f>AVERAGEIFS(ObservedSWC!R$2:R$595,ObservedSWC!$A$2:$A$595,$A82,ObservedSWC!$C$2:$C$595,$C82)</f>
        <v>0.19933333333333336</v>
      </c>
      <c r="S82" s="43">
        <f>AVERAGEIFS(ObservedSWC!S$2:S$595,ObservedSWC!$A$2:$A$595,$A82,ObservedSWC!$C$2:$C$595,$C82)</f>
        <v>0.22800000000000001</v>
      </c>
      <c r="T82" s="43">
        <f>AVERAGEIFS(ObservedSWC!T$2:T$595,ObservedSWC!$A$2:$A$595,$A82,ObservedSWC!$C$2:$C$595,$C82)</f>
        <v>0.27166666666666667</v>
      </c>
      <c r="U82" s="43">
        <f>AVERAGEIFS(ObservedSWC!U$2:U$595,ObservedSWC!$A$2:$A$595,$A82,ObservedSWC!$C$2:$C$595,$C82)</f>
        <v>0.28866666666666663</v>
      </c>
      <c r="V82" s="43">
        <f>AVERAGEIFS(ObservedSWC!V$2:V$595,ObservedSWC!$A$2:$A$595,$A82,ObservedSWC!$C$2:$C$595,$C82)</f>
        <v>0.29133333333333333</v>
      </c>
      <c r="W82" s="43">
        <f>AVERAGEIFS(ObservedSWC!W$2:W$595,ObservedSWC!$A$2:$A$595,$A82,ObservedSWC!$C$2:$C$595,$C82)</f>
        <v>0.30399999999999999</v>
      </c>
      <c r="X82" s="43">
        <f>AVERAGEIFS(ObservedSWC!X$2:X$595,ObservedSWC!$A$2:$A$595,$A82,ObservedSWC!$C$2:$C$595,$C82)</f>
        <v>0.3096666666666667</v>
      </c>
      <c r="Y82" s="43">
        <f>AVERAGEIFS(ObservedSWC!Y$2:Y$595,ObservedSWC!$A$2:$A$595,$A82,ObservedSWC!$C$2:$C$595,$C82)</f>
        <v>0.30399999999999999</v>
      </c>
      <c r="Z82" s="43">
        <f>AVERAGEIFS(ObservedSWC!Z$2:Z$595,ObservedSWC!$A$2:$A$595,$A82,ObservedSWC!$C$2:$C$595,$C82)</f>
        <v>0.25566666666666665</v>
      </c>
      <c r="AA82" s="43">
        <f>AVERAGEIFS(ObservedSWC!AA$2:AA$595,ObservedSWC!$A$2:$A$595,$A82,ObservedSWC!$C$2:$C$595,$C82)</f>
        <v>0.2223333333333333</v>
      </c>
      <c r="AB82" s="43">
        <f>AVERAGEIFS(ObservedSWC!AB$2:AB$595,ObservedSWC!$A$2:$A$595,$A82,ObservedSWC!$C$2:$C$595,$C82)</f>
        <v>129.13333333333333</v>
      </c>
      <c r="AC82" s="43">
        <f>AVERAGEIFS(ObservedSWC!AC$2:AC$595,ObservedSWC!$A$2:$A$595,$A82,ObservedSWC!$C$2:$C$595,$C82)</f>
        <v>447.0333333333333</v>
      </c>
    </row>
    <row r="83" spans="1:29" x14ac:dyDescent="0.25">
      <c r="A83" s="1" t="s">
        <v>5</v>
      </c>
      <c r="B83" s="1" t="s">
        <v>129</v>
      </c>
      <c r="C83" s="42">
        <v>37010</v>
      </c>
      <c r="D83" s="3" t="s">
        <v>130</v>
      </c>
      <c r="E83">
        <v>6</v>
      </c>
      <c r="F83" s="43">
        <f>AVERAGEIFS(ObservedSWC!F$2:F$595,ObservedSWC!$A$2:$A$595,$A83,ObservedSWC!$C$2:$C$595,$C83)</f>
        <v>0.12866666666666668</v>
      </c>
      <c r="G83" s="43">
        <f>AVERAGEIFS(ObservedSWC!G$2:G$595,ObservedSWC!$A$2:$A$595,$A83,ObservedSWC!$C$2:$C$595,$C83)</f>
        <v>0.14733333333333334</v>
      </c>
      <c r="H83" s="43">
        <f>AVERAGEIFS(ObservedSWC!H$2:H$595,ObservedSWC!$A$2:$A$595,$A83,ObservedSWC!$C$2:$C$595,$C83)</f>
        <v>0.13599999999999998</v>
      </c>
      <c r="I83" s="43">
        <f>AVERAGEIFS(ObservedSWC!I$2:I$595,ObservedSWC!$A$2:$A$595,$A83,ObservedSWC!$C$2:$C$595,$C83)</f>
        <v>0.11266666666666668</v>
      </c>
      <c r="J83" s="43">
        <f>AVERAGEIFS(ObservedSWC!J$2:J$595,ObservedSWC!$A$2:$A$595,$A83,ObservedSWC!$C$2:$C$595,$C83)</f>
        <v>0.10433333333333333</v>
      </c>
      <c r="K83" s="43">
        <f>AVERAGEIFS(ObservedSWC!K$2:K$595,ObservedSWC!$A$2:$A$595,$A83,ObservedSWC!$C$2:$C$595,$C83)</f>
        <v>0.11166666666666668</v>
      </c>
      <c r="L83" s="43">
        <f>AVERAGEIFS(ObservedSWC!L$2:L$595,ObservedSWC!$A$2:$A$595,$A83,ObservedSWC!$C$2:$C$595,$C83)</f>
        <v>0.10966666666666668</v>
      </c>
      <c r="M83" s="43">
        <f>AVERAGEIFS(ObservedSWC!M$2:M$595,ObservedSWC!$A$2:$A$595,$A83,ObservedSWC!$C$2:$C$595,$C83)</f>
        <v>0.12466666666666666</v>
      </c>
      <c r="N83" s="43">
        <f>AVERAGEIFS(ObservedSWC!N$2:N$595,ObservedSWC!$A$2:$A$595,$A83,ObservedSWC!$C$2:$C$595,$C83)</f>
        <v>0.13966666666666666</v>
      </c>
      <c r="O83" s="43">
        <f>AVERAGEIFS(ObservedSWC!O$2:O$595,ObservedSWC!$A$2:$A$595,$A83,ObservedSWC!$C$2:$C$595,$C83)</f>
        <v>0.13200000000000001</v>
      </c>
      <c r="P83" s="43">
        <f>AVERAGEIFS(ObservedSWC!P$2:P$595,ObservedSWC!$A$2:$A$595,$A83,ObservedSWC!$C$2:$C$595,$C83)</f>
        <v>0.15533333333333335</v>
      </c>
      <c r="Q83" s="43">
        <f>AVERAGEIFS(ObservedSWC!Q$2:Q$595,ObservedSWC!$A$2:$A$595,$A83,ObservedSWC!$C$2:$C$595,$C83)</f>
        <v>0.19966666666666666</v>
      </c>
      <c r="R83" s="43">
        <f>AVERAGEIFS(ObservedSWC!R$2:R$595,ObservedSWC!$A$2:$A$595,$A83,ObservedSWC!$C$2:$C$595,$C83)</f>
        <v>0.20033333333333334</v>
      </c>
      <c r="S83" s="43">
        <f>AVERAGEIFS(ObservedSWC!S$2:S$595,ObservedSWC!$A$2:$A$595,$A83,ObservedSWC!$C$2:$C$595,$C83)</f>
        <v>0.22633333333333336</v>
      </c>
      <c r="T83" s="43">
        <f>AVERAGEIFS(ObservedSWC!T$2:T$595,ObservedSWC!$A$2:$A$595,$A83,ObservedSWC!$C$2:$C$595,$C83)</f>
        <v>0.26466666666666666</v>
      </c>
      <c r="U83" s="43">
        <f>AVERAGEIFS(ObservedSWC!U$2:U$595,ObservedSWC!$A$2:$A$595,$A83,ObservedSWC!$C$2:$C$595,$C83)</f>
        <v>0.27900000000000003</v>
      </c>
      <c r="V83" s="43">
        <f>AVERAGEIFS(ObservedSWC!V$2:V$595,ObservedSWC!$A$2:$A$595,$A83,ObservedSWC!$C$2:$C$595,$C83)</f>
        <v>0.28600000000000003</v>
      </c>
      <c r="W83" s="43">
        <f>AVERAGEIFS(ObservedSWC!W$2:W$595,ObservedSWC!$A$2:$A$595,$A83,ObservedSWC!$C$2:$C$595,$C83)</f>
        <v>0.29199999999999998</v>
      </c>
      <c r="X83" s="43">
        <f>AVERAGEIFS(ObservedSWC!X$2:X$595,ObservedSWC!$A$2:$A$595,$A83,ObservedSWC!$C$2:$C$595,$C83)</f>
        <v>0.30666666666666664</v>
      </c>
      <c r="Y83" s="43">
        <f>AVERAGEIFS(ObservedSWC!Y$2:Y$595,ObservedSWC!$A$2:$A$595,$A83,ObservedSWC!$C$2:$C$595,$C83)</f>
        <v>0.30199999999999999</v>
      </c>
      <c r="Z83" s="43">
        <f>AVERAGEIFS(ObservedSWC!Z$2:Z$595,ObservedSWC!$A$2:$A$595,$A83,ObservedSWC!$C$2:$C$595,$C83)</f>
        <v>0.24266666666666667</v>
      </c>
      <c r="AA83" s="43">
        <f>AVERAGEIFS(ObservedSWC!AA$2:AA$595,ObservedSWC!$A$2:$A$595,$A83,ObservedSWC!$C$2:$C$595,$C83)</f>
        <v>0.18899999999999997</v>
      </c>
      <c r="AB83" s="43">
        <f>AVERAGEIFS(ObservedSWC!AB$2:AB$595,ObservedSWC!$A$2:$A$595,$A83,ObservedSWC!$C$2:$C$595,$C83)</f>
        <v>124.33333333333333</v>
      </c>
      <c r="AC83" s="43">
        <f>AVERAGEIFS(ObservedSWC!AC$2:AC$595,ObservedSWC!$A$2:$A$595,$A83,ObservedSWC!$C$2:$C$595,$C83)</f>
        <v>431.89999999999992</v>
      </c>
    </row>
    <row r="84" spans="1:29" x14ac:dyDescent="0.25">
      <c r="A84" s="1" t="s">
        <v>5</v>
      </c>
      <c r="B84" s="1" t="s">
        <v>129</v>
      </c>
      <c r="C84" s="42">
        <v>37020</v>
      </c>
      <c r="D84" s="3" t="s">
        <v>130</v>
      </c>
      <c r="E84">
        <v>6</v>
      </c>
      <c r="F84" s="43">
        <f>AVERAGEIFS(ObservedSWC!F$2:F$595,ObservedSWC!$A$2:$A$595,$A84,ObservedSWC!$C$2:$C$595,$C84)</f>
        <v>0.23799999999999999</v>
      </c>
      <c r="G84" s="43">
        <f>AVERAGEIFS(ObservedSWC!G$2:G$595,ObservedSWC!$A$2:$A$595,$A84,ObservedSWC!$C$2:$C$595,$C84)</f>
        <v>0.161</v>
      </c>
      <c r="H84" s="43">
        <f>AVERAGEIFS(ObservedSWC!H$2:H$595,ObservedSWC!$A$2:$A$595,$A84,ObservedSWC!$C$2:$C$595,$C84)</f>
        <v>0.14566666666666669</v>
      </c>
      <c r="I84" s="43">
        <f>AVERAGEIFS(ObservedSWC!I$2:I$595,ObservedSWC!$A$2:$A$595,$A84,ObservedSWC!$C$2:$C$595,$C84)</f>
        <v>0.11933333333333333</v>
      </c>
      <c r="J84" s="43">
        <f>AVERAGEIFS(ObservedSWC!J$2:J$595,ObservedSWC!$A$2:$A$595,$A84,ObservedSWC!$C$2:$C$595,$C84)</f>
        <v>0.114</v>
      </c>
      <c r="K84" s="43">
        <f>AVERAGEIFS(ObservedSWC!K$2:K$595,ObservedSWC!$A$2:$A$595,$A84,ObservedSWC!$C$2:$C$595,$C84)</f>
        <v>0.11566666666666665</v>
      </c>
      <c r="L84" s="43">
        <f>AVERAGEIFS(ObservedSWC!L$2:L$595,ObservedSWC!$A$2:$A$595,$A84,ObservedSWC!$C$2:$C$595,$C84)</f>
        <v>0.11399999999999999</v>
      </c>
      <c r="M84" s="43">
        <f>AVERAGEIFS(ObservedSWC!M$2:M$595,ObservedSWC!$A$2:$A$595,$A84,ObservedSWC!$C$2:$C$595,$C84)</f>
        <v>0.12966666666666668</v>
      </c>
      <c r="N84" s="43">
        <f>AVERAGEIFS(ObservedSWC!N$2:N$595,ObservedSWC!$A$2:$A$595,$A84,ObservedSWC!$C$2:$C$595,$C84)</f>
        <v>0.14633333333333334</v>
      </c>
      <c r="O84" s="43">
        <f>AVERAGEIFS(ObservedSWC!O$2:O$595,ObservedSWC!$A$2:$A$595,$A84,ObservedSWC!$C$2:$C$595,$C84)</f>
        <v>0.13666666666666669</v>
      </c>
      <c r="P84" s="43">
        <f>AVERAGEIFS(ObservedSWC!P$2:P$595,ObservedSWC!$A$2:$A$595,$A84,ObservedSWC!$C$2:$C$595,$C84)</f>
        <v>0.15766666666666665</v>
      </c>
      <c r="Q84" s="43">
        <f>AVERAGEIFS(ObservedSWC!Q$2:Q$595,ObservedSWC!$A$2:$A$595,$A84,ObservedSWC!$C$2:$C$595,$C84)</f>
        <v>0.20666666666666667</v>
      </c>
      <c r="R84" s="43">
        <f>AVERAGEIFS(ObservedSWC!R$2:R$595,ObservedSWC!$A$2:$A$595,$A84,ObservedSWC!$C$2:$C$595,$C84)</f>
        <v>0.19866666666666666</v>
      </c>
      <c r="S84" s="43">
        <f>AVERAGEIFS(ObservedSWC!S$2:S$595,ObservedSWC!$A$2:$A$595,$A84,ObservedSWC!$C$2:$C$595,$C84)</f>
        <v>0.218</v>
      </c>
      <c r="T84" s="43">
        <f>AVERAGEIFS(ObservedSWC!T$2:T$595,ObservedSWC!$A$2:$A$595,$A84,ObservedSWC!$C$2:$C$595,$C84)</f>
        <v>0.27866666666666667</v>
      </c>
      <c r="U84" s="43">
        <f>AVERAGEIFS(ObservedSWC!U$2:U$595,ObservedSWC!$A$2:$A$595,$A84,ObservedSWC!$C$2:$C$595,$C84)</f>
        <v>0.28866666666666663</v>
      </c>
      <c r="V84" s="43">
        <f>AVERAGEIFS(ObservedSWC!V$2:V$595,ObservedSWC!$A$2:$A$595,$A84,ObservedSWC!$C$2:$C$595,$C84)</f>
        <v>0.29299999999999998</v>
      </c>
      <c r="W84" s="43">
        <f>AVERAGEIFS(ObservedSWC!W$2:W$595,ObservedSWC!$A$2:$A$595,$A84,ObservedSWC!$C$2:$C$595,$C84)</f>
        <v>0.3076666666666667</v>
      </c>
      <c r="X84" s="43">
        <f>AVERAGEIFS(ObservedSWC!X$2:X$595,ObservedSWC!$A$2:$A$595,$A84,ObservedSWC!$C$2:$C$595,$C84)</f>
        <v>0.3153333333333333</v>
      </c>
      <c r="Y84" s="43">
        <f>AVERAGEIFS(ObservedSWC!Y$2:Y$595,ObservedSWC!$A$2:$A$595,$A84,ObservedSWC!$C$2:$C$595,$C84)</f>
        <v>0.30399999999999999</v>
      </c>
      <c r="Z84" s="43">
        <f>AVERAGEIFS(ObservedSWC!Z$2:Z$595,ObservedSWC!$A$2:$A$595,$A84,ObservedSWC!$C$2:$C$595,$C84)</f>
        <v>0.27066666666666667</v>
      </c>
      <c r="AA84" s="43">
        <f>AVERAGEIFS(ObservedSWC!AA$2:AA$595,ObservedSWC!$A$2:$A$595,$A84,ObservedSWC!$C$2:$C$595,$C84)</f>
        <v>0.19466666666666665</v>
      </c>
      <c r="AB84" s="43">
        <f>AVERAGEIFS(ObservedSWC!AB$2:AB$595,ObservedSWC!$A$2:$A$595,$A84,ObservedSWC!$C$2:$C$595,$C84)</f>
        <v>152.16666666666666</v>
      </c>
      <c r="AC84" s="43">
        <f>AVERAGEIFS(ObservedSWC!AC$2:AC$595,ObservedSWC!$A$2:$A$595,$A84,ObservedSWC!$C$2:$C$595,$C84)</f>
        <v>469.2</v>
      </c>
    </row>
    <row r="85" spans="1:29" x14ac:dyDescent="0.25">
      <c r="A85" s="1" t="s">
        <v>5</v>
      </c>
      <c r="B85" s="1" t="s">
        <v>129</v>
      </c>
      <c r="C85" s="42">
        <v>37036</v>
      </c>
      <c r="D85" s="3" t="s">
        <v>130</v>
      </c>
      <c r="E85">
        <v>6</v>
      </c>
      <c r="F85" s="43">
        <f>AVERAGEIFS(ObservedSWC!F$2:F$595,ObservedSWC!$A$2:$A$595,$A85,ObservedSWC!$C$2:$C$595,$C85)</f>
        <v>0.21366666666666667</v>
      </c>
      <c r="G85" s="43">
        <f>AVERAGEIFS(ObservedSWC!G$2:G$595,ObservedSWC!$A$2:$A$595,$A85,ObservedSWC!$C$2:$C$595,$C85)</f>
        <v>0.15833333333333335</v>
      </c>
      <c r="H85" s="43">
        <f>AVERAGEIFS(ObservedSWC!H$2:H$595,ObservedSWC!$A$2:$A$595,$A85,ObservedSWC!$C$2:$C$595,$C85)</f>
        <v>0.13233333333333333</v>
      </c>
      <c r="I85" s="43">
        <f>AVERAGEIFS(ObservedSWC!I$2:I$595,ObservedSWC!$A$2:$A$595,$A85,ObservedSWC!$C$2:$C$595,$C85)</f>
        <v>0.109</v>
      </c>
      <c r="J85" s="43">
        <f>AVERAGEIFS(ObservedSWC!J$2:J$595,ObservedSWC!$A$2:$A$595,$A85,ObservedSWC!$C$2:$C$595,$C85)</f>
        <v>9.7000000000000017E-2</v>
      </c>
      <c r="K85" s="43">
        <f>AVERAGEIFS(ObservedSWC!K$2:K$595,ObservedSWC!$A$2:$A$595,$A85,ObservedSWC!$C$2:$C$595,$C85)</f>
        <v>0.10433333333333333</v>
      </c>
      <c r="L85" s="43">
        <f>AVERAGEIFS(ObservedSWC!L$2:L$595,ObservedSWC!$A$2:$A$595,$A85,ObservedSWC!$C$2:$C$595,$C85)</f>
        <v>0.10333333333333333</v>
      </c>
      <c r="M85" s="43">
        <f>AVERAGEIFS(ObservedSWC!M$2:M$595,ObservedSWC!$A$2:$A$595,$A85,ObservedSWC!$C$2:$C$595,$C85)</f>
        <v>0.11633333333333333</v>
      </c>
      <c r="N85" s="43">
        <f>AVERAGEIFS(ObservedSWC!N$2:N$595,ObservedSWC!$A$2:$A$595,$A85,ObservedSWC!$C$2:$C$595,$C85)</f>
        <v>0.12933333333333333</v>
      </c>
      <c r="O85" s="43">
        <f>AVERAGEIFS(ObservedSWC!O$2:O$595,ObservedSWC!$A$2:$A$595,$A85,ObservedSWC!$C$2:$C$595,$C85)</f>
        <v>0.12533333333333332</v>
      </c>
      <c r="P85" s="43">
        <f>AVERAGEIFS(ObservedSWC!P$2:P$595,ObservedSWC!$A$2:$A$595,$A85,ObservedSWC!$C$2:$C$595,$C85)</f>
        <v>0.14266666666666669</v>
      </c>
      <c r="Q85" s="43">
        <f>AVERAGEIFS(ObservedSWC!Q$2:Q$595,ObservedSWC!$A$2:$A$595,$A85,ObservedSWC!$C$2:$C$595,$C85)</f>
        <v>0.19666666666666666</v>
      </c>
      <c r="R85" s="43">
        <f>AVERAGEIFS(ObservedSWC!R$2:R$595,ObservedSWC!$A$2:$A$595,$A85,ObservedSWC!$C$2:$C$595,$C85)</f>
        <v>0.18766666666666665</v>
      </c>
      <c r="S85" s="43">
        <f>AVERAGEIFS(ObservedSWC!S$2:S$595,ObservedSWC!$A$2:$A$595,$A85,ObservedSWC!$C$2:$C$595,$C85)</f>
        <v>0.21133333333333335</v>
      </c>
      <c r="T85" s="43">
        <f>AVERAGEIFS(ObservedSWC!T$2:T$595,ObservedSWC!$A$2:$A$595,$A85,ObservedSWC!$C$2:$C$595,$C85)</f>
        <v>0.26966666666666667</v>
      </c>
      <c r="U85" s="43">
        <f>AVERAGEIFS(ObservedSWC!U$2:U$595,ObservedSWC!$A$2:$A$595,$A85,ObservedSWC!$C$2:$C$595,$C85)</f>
        <v>0.27766666666666667</v>
      </c>
      <c r="V85" s="43">
        <f>AVERAGEIFS(ObservedSWC!V$2:V$595,ObservedSWC!$A$2:$A$595,$A85,ObservedSWC!$C$2:$C$595,$C85)</f>
        <v>0.27666666666666667</v>
      </c>
      <c r="W85" s="43">
        <f>AVERAGEIFS(ObservedSWC!W$2:W$595,ObservedSWC!$A$2:$A$595,$A85,ObservedSWC!$C$2:$C$595,$C85)</f>
        <v>0.28333333333333338</v>
      </c>
      <c r="X85" s="43">
        <f>AVERAGEIFS(ObservedSWC!X$2:X$595,ObservedSWC!$A$2:$A$595,$A85,ObservedSWC!$C$2:$C$595,$C85)</f>
        <v>0.30033333333333334</v>
      </c>
      <c r="Y85" s="43">
        <f>AVERAGEIFS(ObservedSWC!Y$2:Y$595,ObservedSWC!$A$2:$A$595,$A85,ObservedSWC!$C$2:$C$595,$C85)</f>
        <v>0.29266666666666663</v>
      </c>
      <c r="Z85" s="43">
        <f>AVERAGEIFS(ObservedSWC!Z$2:Z$595,ObservedSWC!$A$2:$A$595,$A85,ObservedSWC!$C$2:$C$595,$C85)</f>
        <v>0.24233333333333329</v>
      </c>
      <c r="AA85" s="43">
        <f>AVERAGEIFS(ObservedSWC!AA$2:AA$595,ObservedSWC!$A$2:$A$595,$A85,ObservedSWC!$C$2:$C$595,$C85)</f>
        <v>0.17833333333333334</v>
      </c>
      <c r="AB85" s="43">
        <f>AVERAGEIFS(ObservedSWC!AB$2:AB$595,ObservedSWC!$A$2:$A$595,$A85,ObservedSWC!$C$2:$C$595,$C85)</f>
        <v>137.73333333333332</v>
      </c>
      <c r="AC85" s="43">
        <f>AVERAGEIFS(ObservedSWC!AC$2:AC$595,ObservedSWC!$A$2:$A$595,$A85,ObservedSWC!$C$2:$C$595,$C85)</f>
        <v>436.2</v>
      </c>
    </row>
    <row r="86" spans="1:29" x14ac:dyDescent="0.25">
      <c r="A86" s="1" t="s">
        <v>5</v>
      </c>
      <c r="B86" s="1" t="s">
        <v>129</v>
      </c>
      <c r="C86" s="42">
        <v>37057</v>
      </c>
      <c r="D86" s="3" t="s">
        <v>130</v>
      </c>
      <c r="E86">
        <v>6</v>
      </c>
      <c r="F86" s="43">
        <f>AVERAGEIFS(ObservedSWC!F$2:F$595,ObservedSWC!$A$2:$A$595,$A86,ObservedSWC!$C$2:$C$595,$C86)</f>
        <v>0.28066666666666668</v>
      </c>
      <c r="G86" s="43">
        <f>AVERAGEIFS(ObservedSWC!G$2:G$595,ObservedSWC!$A$2:$A$595,$A86,ObservedSWC!$C$2:$C$595,$C86)</f>
        <v>0.19000000000000003</v>
      </c>
      <c r="H86" s="43">
        <f>AVERAGEIFS(ObservedSWC!H$2:H$595,ObservedSWC!$A$2:$A$595,$A86,ObservedSWC!$C$2:$C$595,$C86)</f>
        <v>0.15833333333333335</v>
      </c>
      <c r="I86" s="43">
        <f>AVERAGEIFS(ObservedSWC!I$2:I$595,ObservedSWC!$A$2:$A$595,$A86,ObservedSWC!$C$2:$C$595,$C86)</f>
        <v>0.10733333333333334</v>
      </c>
      <c r="J86" s="43">
        <f>AVERAGEIFS(ObservedSWC!J$2:J$595,ObservedSWC!$A$2:$A$595,$A86,ObservedSWC!$C$2:$C$595,$C86)</f>
        <v>0.10299999999999999</v>
      </c>
      <c r="K86" s="43">
        <f>AVERAGEIFS(ObservedSWC!K$2:K$595,ObservedSWC!$A$2:$A$595,$A86,ObservedSWC!$C$2:$C$595,$C86)</f>
        <v>0.11033333333333334</v>
      </c>
      <c r="L86" s="43">
        <f>AVERAGEIFS(ObservedSWC!L$2:L$595,ObservedSWC!$A$2:$A$595,$A86,ObservedSWC!$C$2:$C$595,$C86)</f>
        <v>0.10766666666666667</v>
      </c>
      <c r="M86" s="43">
        <f>AVERAGEIFS(ObservedSWC!M$2:M$595,ObservedSWC!$A$2:$A$595,$A86,ObservedSWC!$C$2:$C$595,$C86)</f>
        <v>0.11600000000000001</v>
      </c>
      <c r="N86" s="43">
        <f>AVERAGEIFS(ObservedSWC!N$2:N$595,ObservedSWC!$A$2:$A$595,$A86,ObservedSWC!$C$2:$C$595,$C86)</f>
        <v>0.13266666666666668</v>
      </c>
      <c r="O86" s="43">
        <f>AVERAGEIFS(ObservedSWC!O$2:O$595,ObservedSWC!$A$2:$A$595,$A86,ObservedSWC!$C$2:$C$595,$C86)</f>
        <v>0.127</v>
      </c>
      <c r="P86" s="43">
        <f>AVERAGEIFS(ObservedSWC!P$2:P$595,ObservedSWC!$A$2:$A$595,$A86,ObservedSWC!$C$2:$C$595,$C86)</f>
        <v>0.14766666666666667</v>
      </c>
      <c r="Q86" s="43">
        <f>AVERAGEIFS(ObservedSWC!Q$2:Q$595,ObservedSWC!$A$2:$A$595,$A86,ObservedSWC!$C$2:$C$595,$C86)</f>
        <v>0.19966666666666666</v>
      </c>
      <c r="R86" s="43">
        <f>AVERAGEIFS(ObservedSWC!R$2:R$595,ObservedSWC!$A$2:$A$595,$A86,ObservedSWC!$C$2:$C$595,$C86)</f>
        <v>0.19333333333333333</v>
      </c>
      <c r="S86" s="43">
        <f>AVERAGEIFS(ObservedSWC!S$2:S$595,ObservedSWC!$A$2:$A$595,$A86,ObservedSWC!$C$2:$C$595,$C86)</f>
        <v>0.21766666666666667</v>
      </c>
      <c r="T86" s="43">
        <f>AVERAGEIFS(ObservedSWC!T$2:T$595,ObservedSWC!$A$2:$A$595,$A86,ObservedSWC!$C$2:$C$595,$C86)</f>
        <v>0.26033333333333336</v>
      </c>
      <c r="U86" s="43">
        <f>AVERAGEIFS(ObservedSWC!U$2:U$595,ObservedSWC!$A$2:$A$595,$A86,ObservedSWC!$C$2:$C$595,$C86)</f>
        <v>0.27566666666666667</v>
      </c>
      <c r="V86" s="43">
        <f>AVERAGEIFS(ObservedSWC!V$2:V$595,ObservedSWC!$A$2:$A$595,$A86,ObservedSWC!$C$2:$C$595,$C86)</f>
        <v>0.27833333333333332</v>
      </c>
      <c r="W86" s="43">
        <f>AVERAGEIFS(ObservedSWC!W$2:W$595,ObservedSWC!$A$2:$A$595,$A86,ObservedSWC!$C$2:$C$595,$C86)</f>
        <v>0.28399999999999997</v>
      </c>
      <c r="X86" s="43">
        <f>AVERAGEIFS(ObservedSWC!X$2:X$595,ObservedSWC!$A$2:$A$595,$A86,ObservedSWC!$C$2:$C$595,$C86)</f>
        <v>0.29866666666666664</v>
      </c>
      <c r="Y86" s="43">
        <f>AVERAGEIFS(ObservedSWC!Y$2:Y$595,ObservedSWC!$A$2:$A$595,$A86,ObservedSWC!$C$2:$C$595,$C86)</f>
        <v>0.29499999999999998</v>
      </c>
      <c r="Z86" s="43">
        <f>AVERAGEIFS(ObservedSWC!Z$2:Z$595,ObservedSWC!$A$2:$A$595,$A86,ObservedSWC!$C$2:$C$595,$C86)</f>
        <v>0.24866666666666667</v>
      </c>
      <c r="AA86" s="43">
        <f>AVERAGEIFS(ObservedSWC!AA$2:AA$595,ObservedSWC!$A$2:$A$595,$A86,ObservedSWC!$C$2:$C$595,$C86)</f>
        <v>0.17533333333333334</v>
      </c>
      <c r="AB86" s="43">
        <f>AVERAGEIFS(ObservedSWC!AB$2:AB$595,ObservedSWC!$A$2:$A$595,$A86,ObservedSWC!$C$2:$C$595,$C86)</f>
        <v>158.66666666666666</v>
      </c>
      <c r="AC86" s="43">
        <f>AVERAGEIFS(ObservedSWC!AC$2:AC$595,ObservedSWC!$A$2:$A$595,$A86,ObservedSWC!$C$2:$C$595,$C86)</f>
        <v>458.8</v>
      </c>
    </row>
    <row r="87" spans="1:29" x14ac:dyDescent="0.25">
      <c r="A87" s="1" t="s">
        <v>5</v>
      </c>
      <c r="B87" s="1" t="s">
        <v>129</v>
      </c>
      <c r="C87" s="42">
        <v>37078</v>
      </c>
      <c r="D87" s="3" t="s">
        <v>130</v>
      </c>
      <c r="E87">
        <v>7</v>
      </c>
      <c r="F87" s="43">
        <f>AVERAGEIFS(ObservedSWC!F$2:F$595,ObservedSWC!$A$2:$A$595,$A87,ObservedSWC!$C$2:$C$595,$C87)</f>
        <v>0.23799999999999999</v>
      </c>
      <c r="G87" s="43">
        <f>AVERAGEIFS(ObservedSWC!G$2:G$595,ObservedSWC!$A$2:$A$595,$A87,ObservedSWC!$C$2:$C$595,$C87)</f>
        <v>0.27100000000000002</v>
      </c>
      <c r="H87" s="43">
        <f>AVERAGEIFS(ObservedSWC!H$2:H$595,ObservedSWC!$A$2:$A$595,$A87,ObservedSWC!$C$2:$C$595,$C87)</f>
        <v>0.20133333333333334</v>
      </c>
      <c r="I87" s="43">
        <f>AVERAGEIFS(ObservedSWC!I$2:I$595,ObservedSWC!$A$2:$A$595,$A87,ObservedSWC!$C$2:$C$595,$C87)</f>
        <v>0.14699999999999999</v>
      </c>
      <c r="J87" s="43">
        <f>AVERAGEIFS(ObservedSWC!J$2:J$595,ObservedSWC!$A$2:$A$595,$A87,ObservedSWC!$C$2:$C$595,$C87)</f>
        <v>0.125</v>
      </c>
      <c r="K87" s="43">
        <f>AVERAGEIFS(ObservedSWC!K$2:K$595,ObservedSWC!$A$2:$A$595,$A87,ObservedSWC!$C$2:$C$595,$C87)</f>
        <v>0.12833333333333333</v>
      </c>
      <c r="L87" s="43">
        <f>AVERAGEIFS(ObservedSWC!L$2:L$595,ObservedSWC!$A$2:$A$595,$A87,ObservedSWC!$C$2:$C$595,$C87)</f>
        <v>0.12766666666666668</v>
      </c>
      <c r="M87" s="43">
        <f>AVERAGEIFS(ObservedSWC!M$2:M$595,ObservedSWC!$A$2:$A$595,$A87,ObservedSWC!$C$2:$C$595,$C87)</f>
        <v>0.13366666666666663</v>
      </c>
      <c r="N87" s="43">
        <f>AVERAGEIFS(ObservedSWC!N$2:N$595,ObservedSWC!$A$2:$A$595,$A87,ObservedSWC!$C$2:$C$595,$C87)</f>
        <v>0.152</v>
      </c>
      <c r="O87" s="43">
        <f>AVERAGEIFS(ObservedSWC!O$2:O$595,ObservedSWC!$A$2:$A$595,$A87,ObservedSWC!$C$2:$C$595,$C87)</f>
        <v>0.14266666666666669</v>
      </c>
      <c r="P87" s="43">
        <f>AVERAGEIFS(ObservedSWC!P$2:P$595,ObservedSWC!$A$2:$A$595,$A87,ObservedSWC!$C$2:$C$595,$C87)</f>
        <v>0.16266666666666668</v>
      </c>
      <c r="Q87" s="43">
        <f>AVERAGEIFS(ObservedSWC!Q$2:Q$595,ObservedSWC!$A$2:$A$595,$A87,ObservedSWC!$C$2:$C$595,$C87)</f>
        <v>0.21066666666666667</v>
      </c>
      <c r="R87" s="43">
        <f>AVERAGEIFS(ObservedSWC!R$2:R$595,ObservedSWC!$A$2:$A$595,$A87,ObservedSWC!$C$2:$C$595,$C87)</f>
        <v>0.20833333333333334</v>
      </c>
      <c r="S87" s="43">
        <f>AVERAGEIFS(ObservedSWC!S$2:S$595,ObservedSWC!$A$2:$A$595,$A87,ObservedSWC!$C$2:$C$595,$C87)</f>
        <v>0.21999999999999997</v>
      </c>
      <c r="T87" s="43">
        <f>AVERAGEIFS(ObservedSWC!T$2:T$595,ObservedSWC!$A$2:$A$595,$A87,ObservedSWC!$C$2:$C$595,$C87)</f>
        <v>0.28033333333333332</v>
      </c>
      <c r="U87" s="43">
        <f>AVERAGEIFS(ObservedSWC!U$2:U$595,ObservedSWC!$A$2:$A$595,$A87,ObservedSWC!$C$2:$C$595,$C87)</f>
        <v>0.29166666666666669</v>
      </c>
      <c r="V87" s="43">
        <f>AVERAGEIFS(ObservedSWC!V$2:V$595,ObservedSWC!$A$2:$A$595,$A87,ObservedSWC!$C$2:$C$595,$C87)</f>
        <v>0.29433333333333339</v>
      </c>
      <c r="W87" s="43">
        <f>AVERAGEIFS(ObservedSWC!W$2:W$595,ObservedSWC!$A$2:$A$595,$A87,ObservedSWC!$C$2:$C$595,$C87)</f>
        <v>0.29733333333333339</v>
      </c>
      <c r="X87" s="43">
        <f>AVERAGEIFS(ObservedSWC!X$2:X$595,ObservedSWC!$A$2:$A$595,$A87,ObservedSWC!$C$2:$C$595,$C87)</f>
        <v>0.31433333333333335</v>
      </c>
      <c r="Y87" s="43">
        <f>AVERAGEIFS(ObservedSWC!Y$2:Y$595,ObservedSWC!$A$2:$A$595,$A87,ObservedSWC!$C$2:$C$595,$C87)</f>
        <v>0.3173333333333333</v>
      </c>
      <c r="Z87" s="43">
        <f>AVERAGEIFS(ObservedSWC!Z$2:Z$595,ObservedSWC!$A$2:$A$595,$A87,ObservedSWC!$C$2:$C$595,$C87)</f>
        <v>0.26066666666666666</v>
      </c>
      <c r="AA87" s="43">
        <f>AVERAGEIFS(ObservedSWC!AA$2:AA$595,ObservedSWC!$A$2:$A$595,$A87,ObservedSWC!$C$2:$C$595,$C87)</f>
        <v>0.18833333333333332</v>
      </c>
      <c r="AB87" s="43">
        <f>AVERAGEIFS(ObservedSWC!AB$2:AB$595,ObservedSWC!$A$2:$A$595,$A87,ObservedSWC!$C$2:$C$595,$C87)</f>
        <v>176.19999999999996</v>
      </c>
      <c r="AC87" s="43">
        <f>AVERAGEIFS(ObservedSWC!AC$2:AC$595,ObservedSWC!$A$2:$A$595,$A87,ObservedSWC!$C$2:$C$595,$C87)</f>
        <v>495.06666666666666</v>
      </c>
    </row>
    <row r="88" spans="1:29" x14ac:dyDescent="0.25">
      <c r="A88" s="1" t="s">
        <v>5</v>
      </c>
      <c r="B88" s="1" t="s">
        <v>129</v>
      </c>
      <c r="C88" s="42">
        <v>37112</v>
      </c>
      <c r="D88" s="3" t="s">
        <v>130</v>
      </c>
      <c r="E88">
        <v>7</v>
      </c>
      <c r="F88" s="43">
        <f>AVERAGEIFS(ObservedSWC!F$2:F$595,ObservedSWC!$A$2:$A$595,$A88,ObservedSWC!$C$2:$C$595,$C88)</f>
        <v>0.30599999999999999</v>
      </c>
      <c r="G88" s="43">
        <f>AVERAGEIFS(ObservedSWC!G$2:G$595,ObservedSWC!$A$2:$A$595,$A88,ObservedSWC!$C$2:$C$595,$C88)</f>
        <v>0.28600000000000003</v>
      </c>
      <c r="H88" s="43">
        <f>AVERAGEIFS(ObservedSWC!H$2:H$595,ObservedSWC!$A$2:$A$595,$A88,ObservedSWC!$C$2:$C$595,$C88)</f>
        <v>0.24966666666666668</v>
      </c>
      <c r="I88" s="43">
        <f>AVERAGEIFS(ObservedSWC!I$2:I$595,ObservedSWC!$A$2:$A$595,$A88,ObservedSWC!$C$2:$C$595,$C88)</f>
        <v>0.22266666666666665</v>
      </c>
      <c r="J88" s="43">
        <f>AVERAGEIFS(ObservedSWC!J$2:J$595,ObservedSWC!$A$2:$A$595,$A88,ObservedSWC!$C$2:$C$595,$C88)</f>
        <v>0.20899999999999999</v>
      </c>
      <c r="K88" s="43">
        <f>AVERAGEIFS(ObservedSWC!K$2:K$595,ObservedSWC!$A$2:$A$595,$A88,ObservedSWC!$C$2:$C$595,$C88)</f>
        <v>0.20900000000000005</v>
      </c>
      <c r="L88" s="43">
        <f>AVERAGEIFS(ObservedSWC!L$2:L$595,ObservedSWC!$A$2:$A$595,$A88,ObservedSWC!$C$2:$C$595,$C88)</f>
        <v>0.18233333333333335</v>
      </c>
      <c r="M88" s="43">
        <f>AVERAGEIFS(ObservedSWC!M$2:M$595,ObservedSWC!$A$2:$A$595,$A88,ObservedSWC!$C$2:$C$595,$C88)</f>
        <v>0.17133333333333334</v>
      </c>
      <c r="N88" s="43">
        <f>AVERAGEIFS(ObservedSWC!N$2:N$595,ObservedSWC!$A$2:$A$595,$A88,ObservedSWC!$C$2:$C$595,$C88)</f>
        <v>0.16433333333333333</v>
      </c>
      <c r="O88" s="43">
        <f>AVERAGEIFS(ObservedSWC!O$2:O$595,ObservedSWC!$A$2:$A$595,$A88,ObservedSWC!$C$2:$C$595,$C88)</f>
        <v>0.14899999999999999</v>
      </c>
      <c r="P88" s="43">
        <f>AVERAGEIFS(ObservedSWC!P$2:P$595,ObservedSWC!$A$2:$A$595,$A88,ObservedSWC!$C$2:$C$595,$C88)</f>
        <v>0.16666666666666666</v>
      </c>
      <c r="Q88" s="43">
        <f>AVERAGEIFS(ObservedSWC!Q$2:Q$595,ObservedSWC!$A$2:$A$595,$A88,ObservedSWC!$C$2:$C$595,$C88)</f>
        <v>0.21633333333333335</v>
      </c>
      <c r="R88" s="43">
        <f>AVERAGEIFS(ObservedSWC!R$2:R$595,ObservedSWC!$A$2:$A$595,$A88,ObservedSWC!$C$2:$C$595,$C88)</f>
        <v>0.20666666666666667</v>
      </c>
      <c r="S88" s="43">
        <f>AVERAGEIFS(ObservedSWC!S$2:S$595,ObservedSWC!$A$2:$A$595,$A88,ObservedSWC!$C$2:$C$595,$C88)</f>
        <v>0.22166666666666668</v>
      </c>
      <c r="T88" s="43">
        <f>AVERAGEIFS(ObservedSWC!T$2:T$595,ObservedSWC!$A$2:$A$595,$A88,ObservedSWC!$C$2:$C$595,$C88)</f>
        <v>0.28233333333333333</v>
      </c>
      <c r="U88" s="43">
        <f>AVERAGEIFS(ObservedSWC!U$2:U$595,ObservedSWC!$A$2:$A$595,$A88,ObservedSWC!$C$2:$C$595,$C88)</f>
        <v>0.29633333333333339</v>
      </c>
      <c r="V88" s="43">
        <f>AVERAGEIFS(ObservedSWC!V$2:V$595,ObservedSWC!$A$2:$A$595,$A88,ObservedSWC!$C$2:$C$595,$C88)</f>
        <v>0.28933333333333333</v>
      </c>
      <c r="W88" s="43">
        <f>AVERAGEIFS(ObservedSWC!W$2:W$595,ObservedSWC!$A$2:$A$595,$A88,ObservedSWC!$C$2:$C$595,$C88)</f>
        <v>0.3056666666666667</v>
      </c>
      <c r="X88" s="43">
        <f>AVERAGEIFS(ObservedSWC!X$2:X$595,ObservedSWC!$A$2:$A$595,$A88,ObservedSWC!$C$2:$C$595,$C88)</f>
        <v>0.312</v>
      </c>
      <c r="Y88" s="43">
        <f>AVERAGEIFS(ObservedSWC!Y$2:Y$595,ObservedSWC!$A$2:$A$595,$A88,ObservedSWC!$C$2:$C$595,$C88)</f>
        <v>0.315</v>
      </c>
      <c r="Z88" s="43">
        <f>AVERAGEIFS(ObservedSWC!Z$2:Z$595,ObservedSWC!$A$2:$A$595,$A88,ObservedSWC!$C$2:$C$595,$C88)</f>
        <v>0.26266666666666666</v>
      </c>
      <c r="AA88" s="43">
        <f>AVERAGEIFS(ObservedSWC!AA$2:AA$595,ObservedSWC!$A$2:$A$595,$A88,ObservedSWC!$C$2:$C$595,$C88)</f>
        <v>0.17666666666666664</v>
      </c>
      <c r="AB88" s="43">
        <f>AVERAGEIFS(ObservedSWC!AB$2:AB$595,ObservedSWC!$A$2:$A$595,$A88,ObservedSWC!$C$2:$C$595,$C88)</f>
        <v>230.63333333333335</v>
      </c>
      <c r="AC88" s="43">
        <f>AVERAGEIFS(ObservedSWC!AC$2:AC$595,ObservedSWC!$A$2:$A$595,$A88,ObservedSWC!$C$2:$C$595,$C88)</f>
        <v>550.66666666666663</v>
      </c>
    </row>
    <row r="89" spans="1:29" x14ac:dyDescent="0.25">
      <c r="A89" s="1" t="s">
        <v>5</v>
      </c>
      <c r="B89" s="1" t="s">
        <v>129</v>
      </c>
      <c r="C89" s="42">
        <v>37131</v>
      </c>
      <c r="D89" s="3" t="s">
        <v>130</v>
      </c>
      <c r="E89">
        <v>1</v>
      </c>
      <c r="F89" s="43">
        <f>AVERAGEIFS(ObservedSWC!F$2:F$595,ObservedSWC!$A$2:$A$595,$A89,ObservedSWC!$C$2:$C$595,$C89)</f>
        <v>0.32400000000000001</v>
      </c>
      <c r="G89" s="43">
        <f>AVERAGEIFS(ObservedSWC!G$2:G$595,ObservedSWC!$A$2:$A$595,$A89,ObservedSWC!$C$2:$C$595,$C89)</f>
        <v>0.28066666666666668</v>
      </c>
      <c r="H89" s="43">
        <f>AVERAGEIFS(ObservedSWC!H$2:H$595,ObservedSWC!$A$2:$A$595,$A89,ObservedSWC!$C$2:$C$595,$C89)</f>
        <v>0.25733333333333336</v>
      </c>
      <c r="I89" s="43">
        <f>AVERAGEIFS(ObservedSWC!I$2:I$595,ObservedSWC!$A$2:$A$595,$A89,ObservedSWC!$C$2:$C$595,$C89)</f>
        <v>0.22966666666666666</v>
      </c>
      <c r="J89" s="43">
        <f>AVERAGEIFS(ObservedSWC!J$2:J$595,ObservedSWC!$A$2:$A$595,$A89,ObservedSWC!$C$2:$C$595,$C89)</f>
        <v>0.21433333333333335</v>
      </c>
      <c r="K89" s="43">
        <f>AVERAGEIFS(ObservedSWC!K$2:K$595,ObservedSWC!$A$2:$A$595,$A89,ObservedSWC!$C$2:$C$595,$C89)</f>
        <v>0.22066666666666665</v>
      </c>
      <c r="L89" s="43">
        <f>AVERAGEIFS(ObservedSWC!L$2:L$595,ObservedSWC!$A$2:$A$595,$A89,ObservedSWC!$C$2:$C$595,$C89)</f>
        <v>0.20699999999999999</v>
      </c>
      <c r="M89" s="43">
        <f>AVERAGEIFS(ObservedSWC!M$2:M$595,ObservedSWC!$A$2:$A$595,$A89,ObservedSWC!$C$2:$C$595,$C89)</f>
        <v>0.19000000000000003</v>
      </c>
      <c r="N89" s="43">
        <f>AVERAGEIFS(ObservedSWC!N$2:N$595,ObservedSWC!$A$2:$A$595,$A89,ObservedSWC!$C$2:$C$595,$C89)</f>
        <v>0.18166666666666664</v>
      </c>
      <c r="O89" s="43">
        <f>AVERAGEIFS(ObservedSWC!O$2:O$595,ObservedSWC!$A$2:$A$595,$A89,ObservedSWC!$C$2:$C$595,$C89)</f>
        <v>0.16033333333333333</v>
      </c>
      <c r="P89" s="43">
        <f>AVERAGEIFS(ObservedSWC!P$2:P$595,ObservedSWC!$A$2:$A$595,$A89,ObservedSWC!$C$2:$C$595,$C89)</f>
        <v>0.16966666666666672</v>
      </c>
      <c r="Q89" s="43">
        <f>AVERAGEIFS(ObservedSWC!Q$2:Q$595,ObservedSWC!$A$2:$A$595,$A89,ObservedSWC!$C$2:$C$595,$C89)</f>
        <v>0.218</v>
      </c>
      <c r="R89" s="43">
        <f>AVERAGEIFS(ObservedSWC!R$2:R$595,ObservedSWC!$A$2:$A$595,$A89,ObservedSWC!$C$2:$C$595,$C89)</f>
        <v>0.21266666666666667</v>
      </c>
      <c r="S89" s="43">
        <f>AVERAGEIFS(ObservedSWC!S$2:S$595,ObservedSWC!$A$2:$A$595,$A89,ObservedSWC!$C$2:$C$595,$C89)</f>
        <v>0.22633333333333336</v>
      </c>
      <c r="T89" s="43">
        <f>AVERAGEIFS(ObservedSWC!T$2:T$595,ObservedSWC!$A$2:$A$595,$A89,ObservedSWC!$C$2:$C$595,$C89)</f>
        <v>0.27999999999999997</v>
      </c>
      <c r="U89" s="43">
        <f>AVERAGEIFS(ObservedSWC!U$2:U$595,ObservedSWC!$A$2:$A$595,$A89,ObservedSWC!$C$2:$C$595,$C89)</f>
        <v>0.29233333333333333</v>
      </c>
      <c r="V89" s="43">
        <f>AVERAGEIFS(ObservedSWC!V$2:V$595,ObservedSWC!$A$2:$A$595,$A89,ObservedSWC!$C$2:$C$595,$C89)</f>
        <v>0.28766666666666668</v>
      </c>
      <c r="W89" s="43">
        <f>AVERAGEIFS(ObservedSWC!W$2:W$595,ObservedSWC!$A$2:$A$595,$A89,ObservedSWC!$C$2:$C$595,$C89)</f>
        <v>0.31099999999999994</v>
      </c>
      <c r="X89" s="43">
        <f>AVERAGEIFS(ObservedSWC!X$2:X$595,ObservedSWC!$A$2:$A$595,$A89,ObservedSWC!$C$2:$C$595,$C89)</f>
        <v>0.31033333333333335</v>
      </c>
      <c r="Y89" s="43">
        <f>AVERAGEIFS(ObservedSWC!Y$2:Y$595,ObservedSWC!$A$2:$A$595,$A89,ObservedSWC!$C$2:$C$595,$C89)</f>
        <v>0.31233333333333335</v>
      </c>
      <c r="Z89" s="43">
        <f>AVERAGEIFS(ObservedSWC!Z$2:Z$595,ObservedSWC!$A$2:$A$595,$A89,ObservedSWC!$C$2:$C$595,$C89)</f>
        <v>0.25533333333333336</v>
      </c>
      <c r="AA89" s="43">
        <f>AVERAGEIFS(ObservedSWC!AA$2:AA$595,ObservedSWC!$A$2:$A$595,$A89,ObservedSWC!$C$2:$C$595,$C89)</f>
        <v>0.16766666666666666</v>
      </c>
      <c r="AB89" s="43">
        <f>AVERAGEIFS(ObservedSWC!AB$2:AB$595,ObservedSWC!$A$2:$A$595,$A89,ObservedSWC!$C$2:$C$595,$C89)</f>
        <v>242.93333333333331</v>
      </c>
      <c r="AC89" s="43">
        <f>AVERAGEIFS(ObservedSWC!AC$2:AC$595,ObservedSWC!$A$2:$A$595,$A89,ObservedSWC!$C$2:$C$595,$C89)</f>
        <v>563.30000000000007</v>
      </c>
    </row>
    <row r="90" spans="1:29" x14ac:dyDescent="0.25">
      <c r="A90" s="1" t="s">
        <v>5</v>
      </c>
      <c r="B90" s="1" t="s">
        <v>129</v>
      </c>
      <c r="C90" s="42">
        <v>37148</v>
      </c>
      <c r="D90" s="3" t="s">
        <v>130</v>
      </c>
      <c r="E90">
        <v>1</v>
      </c>
      <c r="F90" s="43">
        <f>AVERAGEIFS(ObservedSWC!F$2:F$595,ObservedSWC!$A$2:$A$595,$A90,ObservedSWC!$C$2:$C$595,$C90)</f>
        <v>0.27833333333333338</v>
      </c>
      <c r="G90" s="43">
        <f>AVERAGEIFS(ObservedSWC!G$2:G$595,ObservedSWC!$A$2:$A$595,$A90,ObservedSWC!$C$2:$C$595,$C90)</f>
        <v>0.26766666666666666</v>
      </c>
      <c r="H90" s="43">
        <f>AVERAGEIFS(ObservedSWC!H$2:H$595,ObservedSWC!$A$2:$A$595,$A90,ObservedSWC!$C$2:$C$595,$C90)</f>
        <v>0.23766666666666666</v>
      </c>
      <c r="I90" s="43">
        <f>AVERAGEIFS(ObservedSWC!I$2:I$595,ObservedSWC!$A$2:$A$595,$A90,ObservedSWC!$C$2:$C$595,$C90)</f>
        <v>0.21599999999999997</v>
      </c>
      <c r="J90" s="43">
        <f>AVERAGEIFS(ObservedSWC!J$2:J$595,ObservedSWC!$A$2:$A$595,$A90,ObservedSWC!$C$2:$C$595,$C90)</f>
        <v>0.20033333333333334</v>
      </c>
      <c r="K90" s="43">
        <f>AVERAGEIFS(ObservedSWC!K$2:K$595,ObservedSWC!$A$2:$A$595,$A90,ObservedSWC!$C$2:$C$595,$C90)</f>
        <v>0.22233333333333336</v>
      </c>
      <c r="L90" s="43">
        <f>AVERAGEIFS(ObservedSWC!L$2:L$595,ObservedSWC!$A$2:$A$595,$A90,ObservedSWC!$C$2:$C$595,$C90)</f>
        <v>0.21233333333333335</v>
      </c>
      <c r="M90" s="43">
        <f>AVERAGEIFS(ObservedSWC!M$2:M$595,ObservedSWC!$A$2:$A$595,$A90,ObservedSWC!$C$2:$C$595,$C90)</f>
        <v>0.19999999999999998</v>
      </c>
      <c r="N90" s="43">
        <f>AVERAGEIFS(ObservedSWC!N$2:N$595,ObservedSWC!$A$2:$A$595,$A90,ObservedSWC!$C$2:$C$595,$C90)</f>
        <v>0.18733333333333335</v>
      </c>
      <c r="O90" s="43">
        <f>AVERAGEIFS(ObservedSWC!O$2:O$595,ObservedSWC!$A$2:$A$595,$A90,ObservedSWC!$C$2:$C$595,$C90)</f>
        <v>0.16300000000000001</v>
      </c>
      <c r="P90" s="43">
        <f>AVERAGEIFS(ObservedSWC!P$2:P$595,ObservedSWC!$A$2:$A$595,$A90,ObservedSWC!$C$2:$C$595,$C90)</f>
        <v>0.17300000000000001</v>
      </c>
      <c r="Q90" s="43">
        <f>AVERAGEIFS(ObservedSWC!Q$2:Q$595,ObservedSWC!$A$2:$A$595,$A90,ObservedSWC!$C$2:$C$595,$C90)</f>
        <v>0.22133333333333335</v>
      </c>
      <c r="R90" s="43">
        <f>AVERAGEIFS(ObservedSWC!R$2:R$595,ObservedSWC!$A$2:$A$595,$A90,ObservedSWC!$C$2:$C$595,$C90)</f>
        <v>0.22033333333333335</v>
      </c>
      <c r="S90" s="43">
        <f>AVERAGEIFS(ObservedSWC!S$2:S$595,ObservedSWC!$A$2:$A$595,$A90,ObservedSWC!$C$2:$C$595,$C90)</f>
        <v>0.2253333333333333</v>
      </c>
      <c r="T90" s="43">
        <f>AVERAGEIFS(ObservedSWC!T$2:T$595,ObservedSWC!$A$2:$A$595,$A90,ObservedSWC!$C$2:$C$595,$C90)</f>
        <v>0.28733333333333338</v>
      </c>
      <c r="U90" s="43">
        <f>AVERAGEIFS(ObservedSWC!U$2:U$595,ObservedSWC!$A$2:$A$595,$A90,ObservedSWC!$C$2:$C$595,$C90)</f>
        <v>0.29166666666666669</v>
      </c>
      <c r="V90" s="43">
        <f>AVERAGEIFS(ObservedSWC!V$2:V$595,ObservedSWC!$A$2:$A$595,$A90,ObservedSWC!$C$2:$C$595,$C90)</f>
        <v>0.29333333333333333</v>
      </c>
      <c r="W90" s="43">
        <f>AVERAGEIFS(ObservedSWC!W$2:W$595,ObservedSWC!$A$2:$A$595,$A90,ObservedSWC!$C$2:$C$595,$C90)</f>
        <v>0.30333333333333329</v>
      </c>
      <c r="X90" s="43">
        <f>AVERAGEIFS(ObservedSWC!X$2:X$595,ObservedSWC!$A$2:$A$595,$A90,ObservedSWC!$C$2:$C$595,$C90)</f>
        <v>0.31033333333333335</v>
      </c>
      <c r="Y90" s="43">
        <f>AVERAGEIFS(ObservedSWC!Y$2:Y$595,ObservedSWC!$A$2:$A$595,$A90,ObservedSWC!$C$2:$C$595,$C90)</f>
        <v>0.314</v>
      </c>
      <c r="Z90" s="43">
        <f>AVERAGEIFS(ObservedSWC!Z$2:Z$595,ObservedSWC!$A$2:$A$595,$A90,ObservedSWC!$C$2:$C$595,$C90)</f>
        <v>0.25033333333333335</v>
      </c>
      <c r="AA90" s="43">
        <f>AVERAGEIFS(ObservedSWC!AA$2:AA$595,ObservedSWC!$A$2:$A$595,$A90,ObservedSWC!$C$2:$C$595,$C90)</f>
        <v>0.16933333333333334</v>
      </c>
      <c r="AB90" s="43">
        <f>AVERAGEIFS(ObservedSWC!AB$2:AB$595,ObservedSWC!$A$2:$A$595,$A90,ObservedSWC!$C$2:$C$595,$C90)</f>
        <v>230.0333333333333</v>
      </c>
      <c r="AC90" s="43">
        <f>AVERAGEIFS(ObservedSWC!AC$2:AC$595,ObservedSWC!$A$2:$A$595,$A90,ObservedSWC!$C$2:$C$595,$C90)</f>
        <v>552.30000000000007</v>
      </c>
    </row>
    <row r="91" spans="1:29" x14ac:dyDescent="0.25">
      <c r="A91" s="1" t="s">
        <v>5</v>
      </c>
      <c r="B91" s="1" t="s">
        <v>129</v>
      </c>
      <c r="C91" s="42">
        <v>37162</v>
      </c>
      <c r="D91" s="3" t="s">
        <v>130</v>
      </c>
      <c r="E91">
        <v>1</v>
      </c>
      <c r="F91" s="43">
        <f>AVERAGEIFS(ObservedSWC!F$2:F$595,ObservedSWC!$A$2:$A$595,$A91,ObservedSWC!$C$2:$C$595,$C91)</f>
        <v>0.25366666666666665</v>
      </c>
      <c r="G91" s="43">
        <f>AVERAGEIFS(ObservedSWC!G$2:G$595,ObservedSWC!$A$2:$A$595,$A91,ObservedSWC!$C$2:$C$595,$C91)</f>
        <v>0.223</v>
      </c>
      <c r="H91" s="43">
        <f>AVERAGEIFS(ObservedSWC!H$2:H$595,ObservedSWC!$A$2:$A$595,$A91,ObservedSWC!$C$2:$C$595,$C91)</f>
        <v>0.21066666666666667</v>
      </c>
      <c r="I91" s="43">
        <f>AVERAGEIFS(ObservedSWC!I$2:I$595,ObservedSWC!$A$2:$A$595,$A91,ObservedSWC!$C$2:$C$595,$C91)</f>
        <v>0.19133333333333333</v>
      </c>
      <c r="J91" s="43">
        <f>AVERAGEIFS(ObservedSWC!J$2:J$595,ObservedSWC!$A$2:$A$595,$A91,ObservedSWC!$C$2:$C$595,$C91)</f>
        <v>0.18200000000000002</v>
      </c>
      <c r="K91" s="43">
        <f>AVERAGEIFS(ObservedSWC!K$2:K$595,ObservedSWC!$A$2:$A$595,$A91,ObservedSWC!$C$2:$C$595,$C91)</f>
        <v>0.20533333333333334</v>
      </c>
      <c r="L91" s="43">
        <f>AVERAGEIFS(ObservedSWC!L$2:L$595,ObservedSWC!$A$2:$A$595,$A91,ObservedSWC!$C$2:$C$595,$C91)</f>
        <v>0.20433333333333334</v>
      </c>
      <c r="M91" s="43">
        <f>AVERAGEIFS(ObservedSWC!M$2:M$595,ObservedSWC!$A$2:$A$595,$A91,ObservedSWC!$C$2:$C$595,$C91)</f>
        <v>0.19766666666666666</v>
      </c>
      <c r="N91" s="43">
        <f>AVERAGEIFS(ObservedSWC!N$2:N$595,ObservedSWC!$A$2:$A$595,$A91,ObservedSWC!$C$2:$C$595,$C91)</f>
        <v>0.18899999999999997</v>
      </c>
      <c r="O91" s="43">
        <f>AVERAGEIFS(ObservedSWC!O$2:O$595,ObservedSWC!$A$2:$A$595,$A91,ObservedSWC!$C$2:$C$595,$C91)</f>
        <v>0.16966666666666666</v>
      </c>
      <c r="P91" s="43">
        <f>AVERAGEIFS(ObservedSWC!P$2:P$595,ObservedSWC!$A$2:$A$595,$A91,ObservedSWC!$C$2:$C$595,$C91)</f>
        <v>0.17866666666666667</v>
      </c>
      <c r="Q91" s="43">
        <f>AVERAGEIFS(ObservedSWC!Q$2:Q$595,ObservedSWC!$A$2:$A$595,$A91,ObservedSWC!$C$2:$C$595,$C91)</f>
        <v>0.21833333333333335</v>
      </c>
      <c r="R91" s="43">
        <f>AVERAGEIFS(ObservedSWC!R$2:R$595,ObservedSWC!$A$2:$A$595,$A91,ObservedSWC!$C$2:$C$595,$C91)</f>
        <v>0.21299999999999999</v>
      </c>
      <c r="S91" s="43">
        <f>AVERAGEIFS(ObservedSWC!S$2:S$595,ObservedSWC!$A$2:$A$595,$A91,ObservedSWC!$C$2:$C$595,$C91)</f>
        <v>0.22466666666666665</v>
      </c>
      <c r="T91" s="43">
        <f>AVERAGEIFS(ObservedSWC!T$2:T$595,ObservedSWC!$A$2:$A$595,$A91,ObservedSWC!$C$2:$C$595,$C91)</f>
        <v>0.28566666666666668</v>
      </c>
      <c r="U91" s="43">
        <f>AVERAGEIFS(ObservedSWC!U$2:U$595,ObservedSWC!$A$2:$A$595,$A91,ObservedSWC!$C$2:$C$595,$C91)</f>
        <v>0.29699999999999999</v>
      </c>
      <c r="V91" s="43">
        <f>AVERAGEIFS(ObservedSWC!V$2:V$595,ObservedSWC!$A$2:$A$595,$A91,ObservedSWC!$C$2:$C$595,$C91)</f>
        <v>0.29266666666666663</v>
      </c>
      <c r="W91" s="43">
        <f>AVERAGEIFS(ObservedSWC!W$2:W$595,ObservedSWC!$A$2:$A$595,$A91,ObservedSWC!$C$2:$C$595,$C91)</f>
        <v>0.30233333333333334</v>
      </c>
      <c r="X91" s="43">
        <f>AVERAGEIFS(ObservedSWC!X$2:X$595,ObservedSWC!$A$2:$A$595,$A91,ObservedSWC!$C$2:$C$595,$C91)</f>
        <v>0.317</v>
      </c>
      <c r="Y91" s="43">
        <f>AVERAGEIFS(ObservedSWC!Y$2:Y$595,ObservedSWC!$A$2:$A$595,$A91,ObservedSWC!$C$2:$C$595,$C91)</f>
        <v>0.30599999999999999</v>
      </c>
      <c r="Z91" s="43">
        <f>AVERAGEIFS(ObservedSWC!Z$2:Z$595,ObservedSWC!$A$2:$A$595,$A91,ObservedSWC!$C$2:$C$595,$C91)</f>
        <v>0.24866666666666667</v>
      </c>
      <c r="AA91" s="43">
        <f>AVERAGEIFS(ObservedSWC!AA$2:AA$595,ObservedSWC!$A$2:$A$595,$A91,ObservedSWC!$C$2:$C$595,$C91)</f>
        <v>0.17233333333333334</v>
      </c>
      <c r="AB91" s="43">
        <f>AVERAGEIFS(ObservedSWC!AB$2:AB$595,ObservedSWC!$A$2:$A$595,$A91,ObservedSWC!$C$2:$C$595,$C91)</f>
        <v>211.06666666666663</v>
      </c>
      <c r="AC91" s="43">
        <f>AVERAGEIFS(ObservedSWC!AC$2:AC$595,ObservedSWC!$A$2:$A$595,$A91,ObservedSWC!$C$2:$C$595,$C91)</f>
        <v>533.66666666666652</v>
      </c>
    </row>
    <row r="92" spans="1:29" x14ac:dyDescent="0.25">
      <c r="A92" s="1" t="s">
        <v>5</v>
      </c>
      <c r="B92" s="1" t="s">
        <v>129</v>
      </c>
      <c r="C92" s="42">
        <v>37176</v>
      </c>
      <c r="D92" s="3" t="s">
        <v>130</v>
      </c>
      <c r="E92">
        <v>1</v>
      </c>
      <c r="F92" s="43">
        <f>AVERAGEIFS(ObservedSWC!F$2:F$595,ObservedSWC!$A$2:$A$595,$A92,ObservedSWC!$C$2:$C$595,$C92)</f>
        <v>0.34866666666666668</v>
      </c>
      <c r="G92" s="43">
        <f>AVERAGEIFS(ObservedSWC!G$2:G$595,ObservedSWC!$A$2:$A$595,$A92,ObservedSWC!$C$2:$C$595,$C92)</f>
        <v>0.3116666666666667</v>
      </c>
      <c r="H92" s="43">
        <f>AVERAGEIFS(ObservedSWC!H$2:H$595,ObservedSWC!$A$2:$A$595,$A92,ObservedSWC!$C$2:$C$595,$C92)</f>
        <v>0.21233333333333335</v>
      </c>
      <c r="I92" s="43">
        <f>AVERAGEIFS(ObservedSWC!I$2:I$595,ObservedSWC!$A$2:$A$595,$A92,ObservedSWC!$C$2:$C$595,$C92)</f>
        <v>0.16533333333333333</v>
      </c>
      <c r="J92" s="43">
        <f>AVERAGEIFS(ObservedSWC!J$2:J$595,ObservedSWC!$A$2:$A$595,$A92,ObservedSWC!$C$2:$C$595,$C92)</f>
        <v>0.16133333333333333</v>
      </c>
      <c r="K92" s="43">
        <f>AVERAGEIFS(ObservedSWC!K$2:K$595,ObservedSWC!$A$2:$A$595,$A92,ObservedSWC!$C$2:$C$595,$C92)</f>
        <v>0.18500000000000003</v>
      </c>
      <c r="L92" s="43">
        <f>AVERAGEIFS(ObservedSWC!L$2:L$595,ObservedSWC!$A$2:$A$595,$A92,ObservedSWC!$C$2:$C$595,$C92)</f>
        <v>0.18666666666666668</v>
      </c>
      <c r="M92" s="43">
        <f>AVERAGEIFS(ObservedSWC!M$2:M$595,ObservedSWC!$A$2:$A$595,$A92,ObservedSWC!$C$2:$C$595,$C92)</f>
        <v>0.18333333333333335</v>
      </c>
      <c r="N92" s="43">
        <f>AVERAGEIFS(ObservedSWC!N$2:N$595,ObservedSWC!$A$2:$A$595,$A92,ObservedSWC!$C$2:$C$595,$C92)</f>
        <v>0.18733333333333335</v>
      </c>
      <c r="O92" s="43">
        <f>AVERAGEIFS(ObservedSWC!O$2:O$595,ObservedSWC!$A$2:$A$595,$A92,ObservedSWC!$C$2:$C$595,$C92)</f>
        <v>0.16833333333333333</v>
      </c>
      <c r="P92" s="43">
        <f>AVERAGEIFS(ObservedSWC!P$2:P$595,ObservedSWC!$A$2:$A$595,$A92,ObservedSWC!$C$2:$C$595,$C92)</f>
        <v>0.18066666666666664</v>
      </c>
      <c r="Q92" s="43">
        <f>AVERAGEIFS(ObservedSWC!Q$2:Q$595,ObservedSWC!$A$2:$A$595,$A92,ObservedSWC!$C$2:$C$595,$C92)</f>
        <v>0.21299999999999999</v>
      </c>
      <c r="R92" s="43">
        <f>AVERAGEIFS(ObservedSWC!R$2:R$595,ObservedSWC!$A$2:$A$595,$A92,ObservedSWC!$C$2:$C$595,$C92)</f>
        <v>0.21899999999999997</v>
      </c>
      <c r="S92" s="43">
        <f>AVERAGEIFS(ObservedSWC!S$2:S$595,ObservedSWC!$A$2:$A$595,$A92,ObservedSWC!$C$2:$C$595,$C92)</f>
        <v>0.23099999999999998</v>
      </c>
      <c r="T92" s="43">
        <f>AVERAGEIFS(ObservedSWC!T$2:T$595,ObservedSWC!$A$2:$A$595,$A92,ObservedSWC!$C$2:$C$595,$C92)</f>
        <v>0.28099999999999997</v>
      </c>
      <c r="U92" s="43">
        <f>AVERAGEIFS(ObservedSWC!U$2:U$595,ObservedSWC!$A$2:$A$595,$A92,ObservedSWC!$C$2:$C$595,$C92)</f>
        <v>0.28833333333333333</v>
      </c>
      <c r="V92" s="43">
        <f>AVERAGEIFS(ObservedSWC!V$2:V$595,ObservedSWC!$A$2:$A$595,$A92,ObservedSWC!$C$2:$C$595,$C92)</f>
        <v>0.29233333333333333</v>
      </c>
      <c r="W92" s="43">
        <f>AVERAGEIFS(ObservedSWC!W$2:W$595,ObservedSWC!$A$2:$A$595,$A92,ObservedSWC!$C$2:$C$595,$C92)</f>
        <v>0.30199999999999999</v>
      </c>
      <c r="X92" s="43">
        <f>AVERAGEIFS(ObservedSWC!X$2:X$595,ObservedSWC!$A$2:$A$595,$A92,ObservedSWC!$C$2:$C$595,$C92)</f>
        <v>0.31499999999999995</v>
      </c>
      <c r="Y92" s="43">
        <f>AVERAGEIFS(ObservedSWC!Y$2:Y$595,ObservedSWC!$A$2:$A$595,$A92,ObservedSWC!$C$2:$C$595,$C92)</f>
        <v>0.3113333333333333</v>
      </c>
      <c r="Z92" s="43">
        <f>AVERAGEIFS(ObservedSWC!Z$2:Z$595,ObservedSWC!$A$2:$A$595,$A92,ObservedSWC!$C$2:$C$595,$C92)</f>
        <v>0.25166666666666665</v>
      </c>
      <c r="AA92" s="43">
        <f>AVERAGEIFS(ObservedSWC!AA$2:AA$595,ObservedSWC!$A$2:$A$595,$A92,ObservedSWC!$C$2:$C$595,$C92)</f>
        <v>0.16166666666666665</v>
      </c>
      <c r="AB92" s="43">
        <f>AVERAGEIFS(ObservedSWC!AB$2:AB$595,ObservedSWC!$A$2:$A$595,$A92,ObservedSWC!$C$2:$C$595,$C92)</f>
        <v>229.0333333333333</v>
      </c>
      <c r="AC92" s="43">
        <f>AVERAGEIFS(ObservedSWC!AC$2:AC$595,ObservedSWC!$A$2:$A$595,$A92,ObservedSWC!$C$2:$C$595,$C92)</f>
        <v>550.56666666666672</v>
      </c>
    </row>
    <row r="93" spans="1:29" x14ac:dyDescent="0.25">
      <c r="A93" s="1" t="s">
        <v>5</v>
      </c>
      <c r="B93" s="1" t="s">
        <v>129</v>
      </c>
      <c r="C93" s="42">
        <v>37191</v>
      </c>
      <c r="D93" s="3" t="s">
        <v>130</v>
      </c>
      <c r="E93">
        <v>1</v>
      </c>
      <c r="F93" s="43">
        <f>AVERAGEIFS(ObservedSWC!F$2:F$595,ObservedSWC!$A$2:$A$595,$A93,ObservedSWC!$C$2:$C$595,$C93)</f>
        <v>0.25600000000000001</v>
      </c>
      <c r="G93" s="43">
        <f>AVERAGEIFS(ObservedSWC!G$2:G$595,ObservedSWC!$A$2:$A$595,$A93,ObservedSWC!$C$2:$C$595,$C93)</f>
        <v>0.22299999999999998</v>
      </c>
      <c r="H93" s="43">
        <f>AVERAGEIFS(ObservedSWC!H$2:H$595,ObservedSWC!$A$2:$A$595,$A93,ObservedSWC!$C$2:$C$595,$C93)</f>
        <v>0.19433333333333333</v>
      </c>
      <c r="I93" s="43">
        <f>AVERAGEIFS(ObservedSWC!I$2:I$595,ObservedSWC!$A$2:$A$595,$A93,ObservedSWC!$C$2:$C$595,$C93)</f>
        <v>0.16400000000000001</v>
      </c>
      <c r="J93" s="43">
        <f>AVERAGEIFS(ObservedSWC!J$2:J$595,ObservedSWC!$A$2:$A$595,$A93,ObservedSWC!$C$2:$C$595,$C93)</f>
        <v>0.14599999999999999</v>
      </c>
      <c r="K93" s="43">
        <f>AVERAGEIFS(ObservedSWC!K$2:K$595,ObservedSWC!$A$2:$A$595,$A93,ObservedSWC!$C$2:$C$595,$C93)</f>
        <v>0.17566666666666667</v>
      </c>
      <c r="L93" s="43">
        <f>AVERAGEIFS(ObservedSWC!L$2:L$595,ObservedSWC!$A$2:$A$595,$A93,ObservedSWC!$C$2:$C$595,$C93)</f>
        <v>0.18233333333333335</v>
      </c>
      <c r="M93" s="43">
        <f>AVERAGEIFS(ObservedSWC!M$2:M$595,ObservedSWC!$A$2:$A$595,$A93,ObservedSWC!$C$2:$C$595,$C93)</f>
        <v>0.18200000000000002</v>
      </c>
      <c r="N93" s="43">
        <f>AVERAGEIFS(ObservedSWC!N$2:N$595,ObservedSWC!$A$2:$A$595,$A93,ObservedSWC!$C$2:$C$595,$C93)</f>
        <v>0.18866666666666668</v>
      </c>
      <c r="O93" s="43">
        <f>AVERAGEIFS(ObservedSWC!O$2:O$595,ObservedSWC!$A$2:$A$595,$A93,ObservedSWC!$C$2:$C$595,$C93)</f>
        <v>0.16266666666666665</v>
      </c>
      <c r="P93" s="43">
        <f>AVERAGEIFS(ObservedSWC!P$2:P$595,ObservedSWC!$A$2:$A$595,$A93,ObservedSWC!$C$2:$C$595,$C93)</f>
        <v>0.17433333333333331</v>
      </c>
      <c r="Q93" s="43">
        <f>AVERAGEIFS(ObservedSWC!Q$2:Q$595,ObservedSWC!$A$2:$A$595,$A93,ObservedSWC!$C$2:$C$595,$C93)</f>
        <v>0.22433333333333336</v>
      </c>
      <c r="R93" s="43">
        <f>AVERAGEIFS(ObservedSWC!R$2:R$595,ObservedSWC!$A$2:$A$595,$A93,ObservedSWC!$C$2:$C$595,$C93)</f>
        <v>0.21899999999999997</v>
      </c>
      <c r="S93" s="43">
        <f>AVERAGEIFS(ObservedSWC!S$2:S$595,ObservedSWC!$A$2:$A$595,$A93,ObservedSWC!$C$2:$C$595,$C93)</f>
        <v>0.22666666666666666</v>
      </c>
      <c r="T93" s="43">
        <f>AVERAGEIFS(ObservedSWC!T$2:T$595,ObservedSWC!$A$2:$A$595,$A93,ObservedSWC!$C$2:$C$595,$C93)</f>
        <v>0.28000000000000003</v>
      </c>
      <c r="U93" s="43">
        <f>AVERAGEIFS(ObservedSWC!U$2:U$595,ObservedSWC!$A$2:$A$595,$A93,ObservedSWC!$C$2:$C$595,$C93)</f>
        <v>0.29733333333333339</v>
      </c>
      <c r="V93" s="43">
        <f>AVERAGEIFS(ObservedSWC!V$2:V$595,ObservedSWC!$A$2:$A$595,$A93,ObservedSWC!$C$2:$C$595,$C93)</f>
        <v>0.29299999999999998</v>
      </c>
      <c r="W93" s="43">
        <f>AVERAGEIFS(ObservedSWC!W$2:W$595,ObservedSWC!$A$2:$A$595,$A93,ObservedSWC!$C$2:$C$595,$C93)</f>
        <v>0.29799999999999999</v>
      </c>
      <c r="X93" s="43">
        <f>AVERAGEIFS(ObservedSWC!X$2:X$595,ObservedSWC!$A$2:$A$595,$A93,ObservedSWC!$C$2:$C$595,$C93)</f>
        <v>0.3056666666666667</v>
      </c>
      <c r="Y93" s="43">
        <f>AVERAGEIFS(ObservedSWC!Y$2:Y$595,ObservedSWC!$A$2:$A$595,$A93,ObservedSWC!$C$2:$C$595,$C93)</f>
        <v>0.30933333333333329</v>
      </c>
      <c r="Z93" s="43">
        <f>AVERAGEIFS(ObservedSWC!Z$2:Z$595,ObservedSWC!$A$2:$A$595,$A93,ObservedSWC!$C$2:$C$595,$C93)</f>
        <v>0.25166666666666665</v>
      </c>
      <c r="AA93" s="43">
        <f>AVERAGEIFS(ObservedSWC!AA$2:AA$595,ObservedSWC!$A$2:$A$595,$A93,ObservedSWC!$C$2:$C$595,$C93)</f>
        <v>0.15933333333333335</v>
      </c>
      <c r="AB93" s="43">
        <f>AVERAGEIFS(ObservedSWC!AB$2:AB$595,ObservedSWC!$A$2:$A$595,$A93,ObservedSWC!$C$2:$C$595,$C93)</f>
        <v>196.79999999999995</v>
      </c>
      <c r="AC93" s="43">
        <f>AVERAGEIFS(ObservedSWC!AC$2:AC$595,ObservedSWC!$A$2:$A$595,$A93,ObservedSWC!$C$2:$C$595,$C93)</f>
        <v>516.93333333333339</v>
      </c>
    </row>
    <row r="94" spans="1:29" x14ac:dyDescent="0.25">
      <c r="A94" s="1" t="s">
        <v>5</v>
      </c>
      <c r="B94" s="1" t="s">
        <v>129</v>
      </c>
      <c r="C94" s="42">
        <v>37207</v>
      </c>
      <c r="D94" s="3" t="s">
        <v>130</v>
      </c>
      <c r="E94">
        <v>2</v>
      </c>
      <c r="F94" s="43">
        <f>AVERAGEIFS(ObservedSWC!F$2:F$595,ObservedSWC!$A$2:$A$595,$A94,ObservedSWC!$C$2:$C$595,$C94)</f>
        <v>0.23766666666666666</v>
      </c>
      <c r="G94" s="43">
        <f>AVERAGEIFS(ObservedSWC!G$2:G$595,ObservedSWC!$A$2:$A$595,$A94,ObservedSWC!$C$2:$C$595,$C94)</f>
        <v>0.21066666666666667</v>
      </c>
      <c r="H94" s="43">
        <f>AVERAGEIFS(ObservedSWC!H$2:H$595,ObservedSWC!$A$2:$A$595,$A94,ObservedSWC!$C$2:$C$595,$C94)</f>
        <v>0.18366666666666667</v>
      </c>
      <c r="I94" s="43">
        <f>AVERAGEIFS(ObservedSWC!I$2:I$595,ObservedSWC!$A$2:$A$595,$A94,ObservedSWC!$C$2:$C$595,$C94)</f>
        <v>0.15066666666666667</v>
      </c>
      <c r="J94" s="43">
        <f>AVERAGEIFS(ObservedSWC!J$2:J$595,ObservedSWC!$A$2:$A$595,$A94,ObservedSWC!$C$2:$C$595,$C94)</f>
        <v>0.13966666666666669</v>
      </c>
      <c r="K94" s="43">
        <f>AVERAGEIFS(ObservedSWC!K$2:K$595,ObservedSWC!$A$2:$A$595,$A94,ObservedSWC!$C$2:$C$595,$C94)</f>
        <v>0.159</v>
      </c>
      <c r="L94" s="43">
        <f>AVERAGEIFS(ObservedSWC!L$2:L$595,ObservedSWC!$A$2:$A$595,$A94,ObservedSWC!$C$2:$C$595,$C94)</f>
        <v>0.157</v>
      </c>
      <c r="M94" s="43">
        <f>AVERAGEIFS(ObservedSWC!M$2:M$595,ObservedSWC!$A$2:$A$595,$A94,ObservedSWC!$C$2:$C$595,$C94)</f>
        <v>0.17100000000000001</v>
      </c>
      <c r="N94" s="43">
        <f>AVERAGEIFS(ObservedSWC!N$2:N$595,ObservedSWC!$A$2:$A$595,$A94,ObservedSWC!$C$2:$C$595,$C94)</f>
        <v>0.18566666666666665</v>
      </c>
      <c r="O94" s="43">
        <f>AVERAGEIFS(ObservedSWC!O$2:O$595,ObservedSWC!$A$2:$A$595,$A94,ObservedSWC!$C$2:$C$595,$C94)</f>
        <v>0.16500000000000001</v>
      </c>
      <c r="P94" s="43">
        <f>AVERAGEIFS(ObservedSWC!P$2:P$595,ObservedSWC!$A$2:$A$595,$A94,ObservedSWC!$C$2:$C$595,$C94)</f>
        <v>0.17233333333333334</v>
      </c>
      <c r="Q94" s="43">
        <f>AVERAGEIFS(ObservedSWC!Q$2:Q$595,ObservedSWC!$A$2:$A$595,$A94,ObservedSWC!$C$2:$C$595,$C94)</f>
        <v>0.222</v>
      </c>
      <c r="R94" s="43">
        <f>AVERAGEIFS(ObservedSWC!R$2:R$595,ObservedSWC!$A$2:$A$595,$A94,ObservedSWC!$C$2:$C$595,$C94)</f>
        <v>0.21666666666666665</v>
      </c>
      <c r="S94" s="43">
        <f>AVERAGEIFS(ObservedSWC!S$2:S$595,ObservedSWC!$A$2:$A$595,$A94,ObservedSWC!$C$2:$C$595,$C94)</f>
        <v>0.223</v>
      </c>
      <c r="T94" s="43">
        <f>AVERAGEIFS(ObservedSWC!T$2:T$595,ObservedSWC!$A$2:$A$595,$A94,ObservedSWC!$C$2:$C$595,$C94)</f>
        <v>0.28699999999999998</v>
      </c>
      <c r="U94" s="43">
        <f>AVERAGEIFS(ObservedSWC!U$2:U$595,ObservedSWC!$A$2:$A$595,$A94,ObservedSWC!$C$2:$C$595,$C94)</f>
        <v>0.30033333333333334</v>
      </c>
      <c r="V94" s="43">
        <f>AVERAGEIFS(ObservedSWC!V$2:V$595,ObservedSWC!$A$2:$A$595,$A94,ObservedSWC!$C$2:$C$595,$C94)</f>
        <v>0.29633333333333334</v>
      </c>
      <c r="W94" s="43">
        <f>AVERAGEIFS(ObservedSWC!W$2:W$595,ObservedSWC!$A$2:$A$595,$A94,ObservedSWC!$C$2:$C$595,$C94)</f>
        <v>0.30066666666666669</v>
      </c>
      <c r="X94" s="43">
        <f>AVERAGEIFS(ObservedSWC!X$2:X$595,ObservedSWC!$A$2:$A$595,$A94,ObservedSWC!$C$2:$C$595,$C94)</f>
        <v>0.31033333333333335</v>
      </c>
      <c r="Y94" s="43">
        <f>AVERAGEIFS(ObservedSWC!Y$2:Y$595,ObservedSWC!$A$2:$A$595,$A94,ObservedSWC!$C$2:$C$595,$C94)</f>
        <v>0.308</v>
      </c>
      <c r="Z94" s="43">
        <f>AVERAGEIFS(ObservedSWC!Z$2:Z$595,ObservedSWC!$A$2:$A$595,$A94,ObservedSWC!$C$2:$C$595,$C94)</f>
        <v>0.25133333333333335</v>
      </c>
      <c r="AA94" s="43">
        <f>AVERAGEIFS(ObservedSWC!AA$2:AA$595,ObservedSWC!$A$2:$A$595,$A94,ObservedSWC!$C$2:$C$595,$C94)</f>
        <v>0.1546666666666667</v>
      </c>
      <c r="AB94" s="43">
        <f>AVERAGEIFS(ObservedSWC!AB$2:AB$595,ObservedSWC!$A$2:$A$595,$A94,ObservedSWC!$C$2:$C$595,$C94)</f>
        <v>183.26666666666665</v>
      </c>
      <c r="AC94" s="43">
        <f>AVERAGEIFS(ObservedSWC!AC$2:AC$595,ObservedSWC!$A$2:$A$595,$A94,ObservedSWC!$C$2:$C$595,$C94)</f>
        <v>504.0333333333333</v>
      </c>
    </row>
    <row r="95" spans="1:29" x14ac:dyDescent="0.25">
      <c r="A95" s="1" t="s">
        <v>5</v>
      </c>
      <c r="B95" s="1" t="s">
        <v>129</v>
      </c>
      <c r="C95" s="42">
        <v>37228</v>
      </c>
      <c r="D95" s="3" t="s">
        <v>130</v>
      </c>
      <c r="E95">
        <v>2</v>
      </c>
      <c r="F95" s="43">
        <f>AVERAGEIFS(ObservedSWC!F$2:F$595,ObservedSWC!$A$2:$A$595,$A95,ObservedSWC!$C$2:$C$595,$C95)</f>
        <v>0.22366666666666665</v>
      </c>
      <c r="G95" s="43">
        <f>AVERAGEIFS(ObservedSWC!G$2:G$595,ObservedSWC!$A$2:$A$595,$A95,ObservedSWC!$C$2:$C$595,$C95)</f>
        <v>0.21366666666666667</v>
      </c>
      <c r="H95" s="43">
        <f>AVERAGEIFS(ObservedSWC!H$2:H$595,ObservedSWC!$A$2:$A$595,$A95,ObservedSWC!$C$2:$C$595,$C95)</f>
        <v>0.17333333333333334</v>
      </c>
      <c r="I95" s="43">
        <f>AVERAGEIFS(ObservedSWC!I$2:I$595,ObservedSWC!$A$2:$A$595,$A95,ObservedSWC!$C$2:$C$595,$C95)</f>
        <v>0.14233333333333334</v>
      </c>
      <c r="J95" s="43">
        <f>AVERAGEIFS(ObservedSWC!J$2:J$595,ObservedSWC!$A$2:$A$595,$A95,ObservedSWC!$C$2:$C$595,$C95)</f>
        <v>0.13</v>
      </c>
      <c r="K95" s="43">
        <f>AVERAGEIFS(ObservedSWC!K$2:K$595,ObservedSWC!$A$2:$A$595,$A95,ObservedSWC!$C$2:$C$595,$C95)</f>
        <v>0.14366666666666666</v>
      </c>
      <c r="L95" s="43">
        <f>AVERAGEIFS(ObservedSWC!L$2:L$595,ObservedSWC!$A$2:$A$595,$A95,ObservedSWC!$C$2:$C$595,$C95)</f>
        <v>0.14600000000000002</v>
      </c>
      <c r="M95" s="43">
        <f>AVERAGEIFS(ObservedSWC!M$2:M$595,ObservedSWC!$A$2:$A$595,$A95,ObservedSWC!$C$2:$C$595,$C95)</f>
        <v>0.15233333333333332</v>
      </c>
      <c r="N95" s="43">
        <f>AVERAGEIFS(ObservedSWC!N$2:N$595,ObservedSWC!$A$2:$A$595,$A95,ObservedSWC!$C$2:$C$595,$C95)</f>
        <v>0.16666666666666666</v>
      </c>
      <c r="O95" s="43">
        <f>AVERAGEIFS(ObservedSWC!O$2:O$595,ObservedSWC!$A$2:$A$595,$A95,ObservedSWC!$C$2:$C$595,$C95)</f>
        <v>0.16066666666666665</v>
      </c>
      <c r="P95" s="43">
        <f>AVERAGEIFS(ObservedSWC!P$2:P$595,ObservedSWC!$A$2:$A$595,$A95,ObservedSWC!$C$2:$C$595,$C95)</f>
        <v>0.16800000000000001</v>
      </c>
      <c r="Q95" s="43">
        <f>AVERAGEIFS(ObservedSWC!Q$2:Q$595,ObservedSWC!$A$2:$A$595,$A95,ObservedSWC!$C$2:$C$595,$C95)</f>
        <v>0.21533333333333335</v>
      </c>
      <c r="R95" s="43">
        <f>AVERAGEIFS(ObservedSWC!R$2:R$595,ObservedSWC!$A$2:$A$595,$A95,ObservedSWC!$C$2:$C$595,$C95)</f>
        <v>0.21166666666666667</v>
      </c>
      <c r="S95" s="43">
        <f>AVERAGEIFS(ObservedSWC!S$2:S$595,ObservedSWC!$A$2:$A$595,$A95,ObservedSWC!$C$2:$C$595,$C95)</f>
        <v>0.22833333333333336</v>
      </c>
      <c r="T95" s="43">
        <f>AVERAGEIFS(ObservedSWC!T$2:T$595,ObservedSWC!$A$2:$A$595,$A95,ObservedSWC!$C$2:$C$595,$C95)</f>
        <v>0.27800000000000002</v>
      </c>
      <c r="U95" s="43">
        <f>AVERAGEIFS(ObservedSWC!U$2:U$595,ObservedSWC!$A$2:$A$595,$A95,ObservedSWC!$C$2:$C$595,$C95)</f>
        <v>0.29266666666666663</v>
      </c>
      <c r="V95" s="43">
        <f>AVERAGEIFS(ObservedSWC!V$2:V$595,ObservedSWC!$A$2:$A$595,$A95,ObservedSWC!$C$2:$C$595,$C95)</f>
        <v>0.29166666666666669</v>
      </c>
      <c r="W95" s="43">
        <f>AVERAGEIFS(ObservedSWC!W$2:W$595,ObservedSWC!$A$2:$A$595,$A95,ObservedSWC!$C$2:$C$595,$C95)</f>
        <v>0.30433333333333334</v>
      </c>
      <c r="X95" s="43">
        <f>AVERAGEIFS(ObservedSWC!X$2:X$595,ObservedSWC!$A$2:$A$595,$A95,ObservedSWC!$C$2:$C$595,$C95)</f>
        <v>0.31266666666666665</v>
      </c>
      <c r="Y95" s="43">
        <f>AVERAGEIFS(ObservedSWC!Y$2:Y$595,ObservedSWC!$A$2:$A$595,$A95,ObservedSWC!$C$2:$C$595,$C95)</f>
        <v>0.30233333333333334</v>
      </c>
      <c r="Z95" s="43">
        <f>AVERAGEIFS(ObservedSWC!Z$2:Z$595,ObservedSWC!$A$2:$A$595,$A95,ObservedSWC!$C$2:$C$595,$C95)</f>
        <v>0.24500000000000002</v>
      </c>
      <c r="AA95" s="43">
        <f>AVERAGEIFS(ObservedSWC!AA$2:AA$595,ObservedSWC!$A$2:$A$595,$A95,ObservedSWC!$C$2:$C$595,$C95)</f>
        <v>0.153</v>
      </c>
      <c r="AB95" s="43">
        <f>AVERAGEIFS(ObservedSWC!AB$2:AB$595,ObservedSWC!$A$2:$A$595,$A95,ObservedSWC!$C$2:$C$595,$C95)</f>
        <v>171.53333333333333</v>
      </c>
      <c r="AC95" s="43">
        <f>AVERAGEIFS(ObservedSWC!AC$2:AC$595,ObservedSWC!$A$2:$A$595,$A95,ObservedSWC!$C$2:$C$595,$C95)</f>
        <v>487.90000000000003</v>
      </c>
    </row>
    <row r="96" spans="1:29" x14ac:dyDescent="0.25">
      <c r="A96" s="1" t="s">
        <v>5</v>
      </c>
      <c r="B96" s="1" t="s">
        <v>129</v>
      </c>
      <c r="C96" s="42">
        <v>37272</v>
      </c>
      <c r="D96" s="3" t="s">
        <v>130</v>
      </c>
      <c r="E96">
        <v>3</v>
      </c>
      <c r="F96" s="43">
        <f>AVERAGEIFS(ObservedSWC!F$2:F$595,ObservedSWC!$A$2:$A$595,$A96,ObservedSWC!$C$2:$C$595,$C96)</f>
        <v>0.33700000000000002</v>
      </c>
      <c r="G96" s="43">
        <f>AVERAGEIFS(ObservedSWC!G$2:G$595,ObservedSWC!$A$2:$A$595,$A96,ObservedSWC!$C$2:$C$595,$C96)</f>
        <v>0.28300000000000003</v>
      </c>
      <c r="H96" s="43">
        <f>AVERAGEIFS(ObservedSWC!H$2:H$595,ObservedSWC!$A$2:$A$595,$A96,ObservedSWC!$C$2:$C$595,$C96)</f>
        <v>0.22466666666666665</v>
      </c>
      <c r="I96" s="43">
        <f>AVERAGEIFS(ObservedSWC!I$2:I$595,ObservedSWC!$A$2:$A$595,$A96,ObservedSWC!$C$2:$C$595,$C96)</f>
        <v>0.158</v>
      </c>
      <c r="J96" s="43">
        <f>AVERAGEIFS(ObservedSWC!J$2:J$595,ObservedSWC!$A$2:$A$595,$A96,ObservedSWC!$C$2:$C$595,$C96)</f>
        <v>0.12733333333333333</v>
      </c>
      <c r="K96" s="43">
        <f>AVERAGEIFS(ObservedSWC!K$2:K$595,ObservedSWC!$A$2:$A$595,$A96,ObservedSWC!$C$2:$C$595,$C96)</f>
        <v>0.12433333333333334</v>
      </c>
      <c r="L96" s="43">
        <f>AVERAGEIFS(ObservedSWC!L$2:L$595,ObservedSWC!$A$2:$A$595,$A96,ObservedSWC!$C$2:$C$595,$C96)</f>
        <v>0.11966666666666666</v>
      </c>
      <c r="M96" s="43">
        <f>AVERAGEIFS(ObservedSWC!M$2:M$595,ObservedSWC!$A$2:$A$595,$A96,ObservedSWC!$C$2:$C$595,$C96)</f>
        <v>0.13133333333333333</v>
      </c>
      <c r="N96" s="43">
        <f>AVERAGEIFS(ObservedSWC!N$2:N$595,ObservedSWC!$A$2:$A$595,$A96,ObservedSWC!$C$2:$C$595,$C96)</f>
        <v>0.14733333333333334</v>
      </c>
      <c r="O96" s="43">
        <f>AVERAGEIFS(ObservedSWC!O$2:O$595,ObservedSWC!$A$2:$A$595,$A96,ObservedSWC!$C$2:$C$595,$C96)</f>
        <v>0.14300000000000002</v>
      </c>
      <c r="P96" s="43">
        <f>AVERAGEIFS(ObservedSWC!P$2:P$595,ObservedSWC!$A$2:$A$595,$A96,ObservedSWC!$C$2:$C$595,$C96)</f>
        <v>0.15666666666666668</v>
      </c>
      <c r="Q96" s="43">
        <f>AVERAGEIFS(ObservedSWC!Q$2:Q$595,ObservedSWC!$A$2:$A$595,$A96,ObservedSWC!$C$2:$C$595,$C96)</f>
        <v>0.20666666666666667</v>
      </c>
      <c r="R96" s="43">
        <f>AVERAGEIFS(ObservedSWC!R$2:R$595,ObservedSWC!$A$2:$A$595,$A96,ObservedSWC!$C$2:$C$595,$C96)</f>
        <v>0.19933333333333336</v>
      </c>
      <c r="S96" s="43">
        <f>AVERAGEIFS(ObservedSWC!S$2:S$595,ObservedSWC!$A$2:$A$595,$A96,ObservedSWC!$C$2:$C$595,$C96)</f>
        <v>0.22933333333333331</v>
      </c>
      <c r="T96" s="43">
        <f>AVERAGEIFS(ObservedSWC!T$2:T$595,ObservedSWC!$A$2:$A$595,$A96,ObservedSWC!$C$2:$C$595,$C96)</f>
        <v>0.27200000000000002</v>
      </c>
      <c r="U96" s="43">
        <f>AVERAGEIFS(ObservedSWC!U$2:U$595,ObservedSWC!$A$2:$A$595,$A96,ObservedSWC!$C$2:$C$595,$C96)</f>
        <v>0.28866666666666663</v>
      </c>
      <c r="V96" s="43">
        <f>AVERAGEIFS(ObservedSWC!V$2:V$595,ObservedSWC!$A$2:$A$595,$A96,ObservedSWC!$C$2:$C$595,$C96)</f>
        <v>0.28333333333333327</v>
      </c>
      <c r="W96" s="43">
        <f>AVERAGEIFS(ObservedSWC!W$2:W$595,ObservedSWC!$A$2:$A$595,$A96,ObservedSWC!$C$2:$C$595,$C96)</f>
        <v>0.29433333333333339</v>
      </c>
      <c r="X96" s="43">
        <f>AVERAGEIFS(ObservedSWC!X$2:X$595,ObservedSWC!$A$2:$A$595,$A96,ObservedSWC!$C$2:$C$595,$C96)</f>
        <v>0.29800000000000004</v>
      </c>
      <c r="Y96" s="43">
        <f>AVERAGEIFS(ObservedSWC!Y$2:Y$595,ObservedSWC!$A$2:$A$595,$A96,ObservedSWC!$C$2:$C$595,$C96)</f>
        <v>0.28333333333333338</v>
      </c>
      <c r="Z96" s="43">
        <f>AVERAGEIFS(ObservedSWC!Z$2:Z$595,ObservedSWC!$A$2:$A$595,$A96,ObservedSWC!$C$2:$C$595,$C96)</f>
        <v>0.21366666666666667</v>
      </c>
      <c r="AA96" s="43">
        <f>AVERAGEIFS(ObservedSWC!AA$2:AA$595,ObservedSWC!$A$2:$A$595,$A96,ObservedSWC!$C$2:$C$595,$C96)</f>
        <v>0.13900000000000001</v>
      </c>
      <c r="AB96" s="43">
        <f>AVERAGEIFS(ObservedSWC!AB$2:AB$595,ObservedSWC!$A$2:$A$595,$A96,ObservedSWC!$C$2:$C$595,$C96)</f>
        <v>198.9666666666667</v>
      </c>
      <c r="AC96" s="43">
        <f>AVERAGEIFS(ObservedSWC!AC$2:AC$595,ObservedSWC!$A$2:$A$595,$A96,ObservedSWC!$C$2:$C$595,$C96)</f>
        <v>499.7</v>
      </c>
    </row>
    <row r="97" spans="1:29" x14ac:dyDescent="0.25">
      <c r="A97" s="1" t="s">
        <v>5</v>
      </c>
      <c r="B97" s="1" t="s">
        <v>129</v>
      </c>
      <c r="C97" s="42">
        <v>37305</v>
      </c>
      <c r="D97" s="3" t="s">
        <v>130</v>
      </c>
      <c r="E97">
        <v>4</v>
      </c>
      <c r="F97" s="43">
        <f>AVERAGEIFS(ObservedSWC!F$2:F$595,ObservedSWC!$A$2:$A$595,$A97,ObservedSWC!$C$2:$C$595,$C97)</f>
        <v>0.27633333333333332</v>
      </c>
      <c r="G97" s="43">
        <f>AVERAGEIFS(ObservedSWC!G$2:G$595,ObservedSWC!$A$2:$A$595,$A97,ObservedSWC!$C$2:$C$595,$C97)</f>
        <v>0.247</v>
      </c>
      <c r="H97" s="43">
        <f>AVERAGEIFS(ObservedSWC!H$2:H$595,ObservedSWC!$A$2:$A$595,$A97,ObservedSWC!$C$2:$C$595,$C97)</f>
        <v>0.20766666666666667</v>
      </c>
      <c r="I97" s="43">
        <f>AVERAGEIFS(ObservedSWC!I$2:I$595,ObservedSWC!$A$2:$A$595,$A97,ObservedSWC!$C$2:$C$595,$C97)</f>
        <v>0.16766666666666666</v>
      </c>
      <c r="J97" s="43">
        <f>AVERAGEIFS(ObservedSWC!J$2:J$595,ObservedSWC!$A$2:$A$595,$A97,ObservedSWC!$C$2:$C$595,$C97)</f>
        <v>0.14266666666666664</v>
      </c>
      <c r="K97" s="43">
        <f>AVERAGEIFS(ObservedSWC!K$2:K$595,ObservedSWC!$A$2:$A$595,$A97,ObservedSWC!$C$2:$C$595,$C97)</f>
        <v>0.15166666666666667</v>
      </c>
      <c r="L97" s="43">
        <f>AVERAGEIFS(ObservedSWC!L$2:L$595,ObservedSWC!$A$2:$A$595,$A97,ObservedSWC!$C$2:$C$595,$C97)</f>
        <v>0.13166666666666668</v>
      </c>
      <c r="M97" s="43">
        <f>AVERAGEIFS(ObservedSWC!M$2:M$595,ObservedSWC!$A$2:$A$595,$A97,ObservedSWC!$C$2:$C$595,$C97)</f>
        <v>0.13766666666666669</v>
      </c>
      <c r="N97" s="43">
        <f>AVERAGEIFS(ObservedSWC!N$2:N$595,ObservedSWC!$A$2:$A$595,$A97,ObservedSWC!$C$2:$C$595,$C97)</f>
        <v>0.14699999999999999</v>
      </c>
      <c r="O97" s="43">
        <f>AVERAGEIFS(ObservedSWC!O$2:O$595,ObservedSWC!$A$2:$A$595,$A97,ObservedSWC!$C$2:$C$595,$C97)</f>
        <v>0.14100000000000001</v>
      </c>
      <c r="P97" s="43">
        <f>AVERAGEIFS(ObservedSWC!P$2:P$595,ObservedSWC!$A$2:$A$595,$A97,ObservedSWC!$C$2:$C$595,$C97)</f>
        <v>0.15966666666666668</v>
      </c>
      <c r="Q97" s="43">
        <f>AVERAGEIFS(ObservedSWC!Q$2:Q$595,ObservedSWC!$A$2:$A$595,$A97,ObservedSWC!$C$2:$C$595,$C97)</f>
        <v>0.20799999999999999</v>
      </c>
      <c r="R97" s="43">
        <f>AVERAGEIFS(ObservedSWC!R$2:R$595,ObservedSWC!$A$2:$A$595,$A97,ObservedSWC!$C$2:$C$595,$C97)</f>
        <v>0.19966666666666666</v>
      </c>
      <c r="S97" s="43">
        <f>AVERAGEIFS(ObservedSWC!S$2:S$595,ObservedSWC!$A$2:$A$595,$A97,ObservedSWC!$C$2:$C$595,$C97)</f>
        <v>0.22033333333333335</v>
      </c>
      <c r="T97" s="43">
        <f>AVERAGEIFS(ObservedSWC!T$2:T$595,ObservedSWC!$A$2:$A$595,$A97,ObservedSWC!$C$2:$C$595,$C97)</f>
        <v>0.27566666666666667</v>
      </c>
      <c r="U97" s="43">
        <f>AVERAGEIFS(ObservedSWC!U$2:U$595,ObservedSWC!$A$2:$A$595,$A97,ObservedSWC!$C$2:$C$595,$C97)</f>
        <v>0.27966666666666667</v>
      </c>
      <c r="V97" s="43">
        <f>AVERAGEIFS(ObservedSWC!V$2:V$595,ObservedSWC!$A$2:$A$595,$A97,ObservedSWC!$C$2:$C$595,$C97)</f>
        <v>0.27900000000000003</v>
      </c>
      <c r="W97" s="43">
        <f>AVERAGEIFS(ObservedSWC!W$2:W$595,ObservedSWC!$A$2:$A$595,$A97,ObservedSWC!$C$2:$C$595,$C97)</f>
        <v>0.28933333333333333</v>
      </c>
      <c r="X97" s="43">
        <f>AVERAGEIFS(ObservedSWC!X$2:X$595,ObservedSWC!$A$2:$A$595,$A97,ObservedSWC!$C$2:$C$595,$C97)</f>
        <v>0.28733333333333327</v>
      </c>
      <c r="Y97" s="43">
        <f>AVERAGEIFS(ObservedSWC!Y$2:Y$595,ObservedSWC!$A$2:$A$595,$A97,ObservedSWC!$C$2:$C$595,$C97)</f>
        <v>0.27499999999999997</v>
      </c>
      <c r="Z97" s="43">
        <f>AVERAGEIFS(ObservedSWC!Z$2:Z$595,ObservedSWC!$A$2:$A$595,$A97,ObservedSWC!$C$2:$C$595,$C97)</f>
        <v>0.21599999999999997</v>
      </c>
      <c r="AA97" s="43">
        <f>AVERAGEIFS(ObservedSWC!AA$2:AA$595,ObservedSWC!$A$2:$A$595,$A97,ObservedSWC!$C$2:$C$595,$C97)</f>
        <v>0.13866666666666669</v>
      </c>
      <c r="AB97" s="43">
        <f>AVERAGEIFS(ObservedSWC!AB$2:AB$595,ObservedSWC!$A$2:$A$595,$A97,ObservedSWC!$C$2:$C$595,$C97)</f>
        <v>188.56666666666669</v>
      </c>
      <c r="AC97" s="43">
        <f>AVERAGEIFS(ObservedSWC!AC$2:AC$595,ObservedSWC!$A$2:$A$595,$A97,ObservedSWC!$C$2:$C$595,$C97)</f>
        <v>485.5</v>
      </c>
    </row>
    <row r="98" spans="1:29" x14ac:dyDescent="0.25">
      <c r="A98" s="1" t="s">
        <v>5</v>
      </c>
      <c r="B98" s="1" t="s">
        <v>129</v>
      </c>
      <c r="C98" s="42">
        <v>37321</v>
      </c>
      <c r="D98" s="3" t="s">
        <v>130</v>
      </c>
      <c r="E98">
        <v>4</v>
      </c>
      <c r="F98" s="43">
        <f>AVERAGEIFS(ObservedSWC!F$2:F$595,ObservedSWC!$A$2:$A$595,$A98,ObservedSWC!$C$2:$C$595,$C98)</f>
        <v>0.18966666666666665</v>
      </c>
      <c r="G98" s="43">
        <f>AVERAGEIFS(ObservedSWC!G$2:G$595,ObservedSWC!$A$2:$A$595,$A98,ObservedSWC!$C$2:$C$595,$C98)</f>
        <v>0.18466666666666667</v>
      </c>
      <c r="H98" s="43">
        <f>AVERAGEIFS(ObservedSWC!H$2:H$595,ObservedSWC!$A$2:$A$595,$A98,ObservedSWC!$C$2:$C$595,$C98)</f>
        <v>0.16766666666666666</v>
      </c>
      <c r="I98" s="43">
        <f>AVERAGEIFS(ObservedSWC!I$2:I$595,ObservedSWC!$A$2:$A$595,$A98,ObservedSWC!$C$2:$C$595,$C98)</f>
        <v>0.14033333333333334</v>
      </c>
      <c r="J98" s="43">
        <f>AVERAGEIFS(ObservedSWC!J$2:J$595,ObservedSWC!$A$2:$A$595,$A98,ObservedSWC!$C$2:$C$595,$C98)</f>
        <v>0.13499999999999998</v>
      </c>
      <c r="K98" s="43">
        <f>AVERAGEIFS(ObservedSWC!K$2:K$595,ObservedSWC!$A$2:$A$595,$A98,ObservedSWC!$C$2:$C$595,$C98)</f>
        <v>0.13466666666666668</v>
      </c>
      <c r="L98" s="43">
        <f>AVERAGEIFS(ObservedSWC!L$2:L$595,ObservedSWC!$A$2:$A$595,$A98,ObservedSWC!$C$2:$C$595,$C98)</f>
        <v>0.13666666666666669</v>
      </c>
      <c r="M98" s="43">
        <f>AVERAGEIFS(ObservedSWC!M$2:M$595,ObservedSWC!$A$2:$A$595,$A98,ObservedSWC!$C$2:$C$595,$C98)</f>
        <v>0.13733333333333334</v>
      </c>
      <c r="N98" s="43">
        <f>AVERAGEIFS(ObservedSWC!N$2:N$595,ObservedSWC!$A$2:$A$595,$A98,ObservedSWC!$C$2:$C$595,$C98)</f>
        <v>0.14966666666666667</v>
      </c>
      <c r="O98" s="43">
        <f>AVERAGEIFS(ObservedSWC!O$2:O$595,ObservedSWC!$A$2:$A$595,$A98,ObservedSWC!$C$2:$C$595,$C98)</f>
        <v>0.14433333333333331</v>
      </c>
      <c r="P98" s="43">
        <f>AVERAGEIFS(ObservedSWC!P$2:P$595,ObservedSWC!$A$2:$A$595,$A98,ObservedSWC!$C$2:$C$595,$C98)</f>
        <v>0.156</v>
      </c>
      <c r="Q98" s="43">
        <f>AVERAGEIFS(ObservedSWC!Q$2:Q$595,ObservedSWC!$A$2:$A$595,$A98,ObservedSWC!$C$2:$C$595,$C98)</f>
        <v>0.20399999999999999</v>
      </c>
      <c r="R98" s="43">
        <f>AVERAGEIFS(ObservedSWC!R$2:R$595,ObservedSWC!$A$2:$A$595,$A98,ObservedSWC!$C$2:$C$595,$C98)</f>
        <v>0.19233333333333333</v>
      </c>
      <c r="S98" s="43">
        <f>AVERAGEIFS(ObservedSWC!S$2:S$595,ObservedSWC!$A$2:$A$595,$A98,ObservedSWC!$C$2:$C$595,$C98)</f>
        <v>0.20899999999999999</v>
      </c>
      <c r="T98" s="43">
        <f>AVERAGEIFS(ObservedSWC!T$2:T$595,ObservedSWC!$A$2:$A$595,$A98,ObservedSWC!$C$2:$C$595,$C98)</f>
        <v>0.27666666666666667</v>
      </c>
      <c r="U98" s="43">
        <f>AVERAGEIFS(ObservedSWC!U$2:U$595,ObservedSWC!$A$2:$A$595,$A98,ObservedSWC!$C$2:$C$595,$C98)</f>
        <v>0.28100000000000003</v>
      </c>
      <c r="V98" s="43">
        <f>AVERAGEIFS(ObservedSWC!V$2:V$595,ObservedSWC!$A$2:$A$595,$A98,ObservedSWC!$C$2:$C$595,$C98)</f>
        <v>0.28499999999999998</v>
      </c>
      <c r="W98" s="43">
        <f>AVERAGEIFS(ObservedSWC!W$2:W$595,ObservedSWC!$A$2:$A$595,$A98,ObservedSWC!$C$2:$C$595,$C98)</f>
        <v>0.29266666666666663</v>
      </c>
      <c r="X98" s="43">
        <f>AVERAGEIFS(ObservedSWC!X$2:X$595,ObservedSWC!$A$2:$A$595,$A98,ObservedSWC!$C$2:$C$595,$C98)</f>
        <v>0.29133333333333328</v>
      </c>
      <c r="Y98" s="43">
        <f>AVERAGEIFS(ObservedSWC!Y$2:Y$595,ObservedSWC!$A$2:$A$595,$A98,ObservedSWC!$C$2:$C$595,$C98)</f>
        <v>0.28666666666666663</v>
      </c>
      <c r="Z98" s="43">
        <f>AVERAGEIFS(ObservedSWC!Z$2:Z$595,ObservedSWC!$A$2:$A$595,$A98,ObservedSWC!$C$2:$C$595,$C98)</f>
        <v>0.21433333333333335</v>
      </c>
      <c r="AA98" s="43">
        <f>AVERAGEIFS(ObservedSWC!AA$2:AA$595,ObservedSWC!$A$2:$A$595,$A98,ObservedSWC!$C$2:$C$595,$C98)</f>
        <v>0.13</v>
      </c>
      <c r="AB98" s="43">
        <f>AVERAGEIFS(ObservedSWC!AB$2:AB$595,ObservedSWC!$A$2:$A$595,$A98,ObservedSWC!$C$2:$C$595,$C98)</f>
        <v>156.53333333333333</v>
      </c>
      <c r="AC98" s="43">
        <f>AVERAGEIFS(ObservedSWC!AC$2:AC$595,ObservedSWC!$A$2:$A$595,$A98,ObservedSWC!$C$2:$C$595,$C98)</f>
        <v>452.86666666666673</v>
      </c>
    </row>
    <row r="99" spans="1:29" x14ac:dyDescent="0.25">
      <c r="A99" s="1" t="s">
        <v>5</v>
      </c>
      <c r="B99" s="1" t="s">
        <v>129</v>
      </c>
      <c r="C99" s="42">
        <v>37354</v>
      </c>
      <c r="D99" s="3" t="s">
        <v>130</v>
      </c>
      <c r="E99">
        <v>5</v>
      </c>
      <c r="F99" s="43">
        <f>AVERAGEIFS(ObservedSWC!F$2:F$595,ObservedSWC!$A$2:$A$595,$A99,ObservedSWC!$C$2:$C$595,$C99)</f>
        <v>0.34499999999999997</v>
      </c>
      <c r="G99" s="43">
        <f>AVERAGEIFS(ObservedSWC!G$2:G$595,ObservedSWC!$A$2:$A$595,$A99,ObservedSWC!$C$2:$C$595,$C99)</f>
        <v>0.26833333333333331</v>
      </c>
      <c r="H99" s="43">
        <f>AVERAGEIFS(ObservedSWC!H$2:H$595,ObservedSWC!$A$2:$A$595,$A99,ObservedSWC!$C$2:$C$595,$C99)</f>
        <v>0.18666666666666668</v>
      </c>
      <c r="I99" s="43">
        <f>AVERAGEIFS(ObservedSWC!I$2:I$595,ObservedSWC!$A$2:$A$595,$A99,ObservedSWC!$C$2:$C$595,$C99)</f>
        <v>0.13</v>
      </c>
      <c r="J99" s="43">
        <f>AVERAGEIFS(ObservedSWC!J$2:J$595,ObservedSWC!$A$2:$A$595,$A99,ObservedSWC!$C$2:$C$595,$C99)</f>
        <v>0.11799999999999999</v>
      </c>
      <c r="K99" s="43">
        <f>AVERAGEIFS(ObservedSWC!K$2:K$595,ObservedSWC!$A$2:$A$595,$A99,ObservedSWC!$C$2:$C$595,$C99)</f>
        <v>0.12433333333333334</v>
      </c>
      <c r="L99" s="43">
        <f>AVERAGEIFS(ObservedSWC!L$2:L$595,ObservedSWC!$A$2:$A$595,$A99,ObservedSWC!$C$2:$C$595,$C99)</f>
        <v>0.12066666666666666</v>
      </c>
      <c r="M99" s="43">
        <f>AVERAGEIFS(ObservedSWC!M$2:M$595,ObservedSWC!$A$2:$A$595,$A99,ObservedSWC!$C$2:$C$595,$C99)</f>
        <v>0.12533333333333332</v>
      </c>
      <c r="N99" s="43">
        <f>AVERAGEIFS(ObservedSWC!N$2:N$595,ObservedSWC!$A$2:$A$595,$A99,ObservedSWC!$C$2:$C$595,$C99)</f>
        <v>0.13933333333333334</v>
      </c>
      <c r="O99" s="43">
        <f>AVERAGEIFS(ObservedSWC!O$2:O$595,ObservedSWC!$A$2:$A$595,$A99,ObservedSWC!$C$2:$C$595,$C99)</f>
        <v>0.13300000000000001</v>
      </c>
      <c r="P99" s="43">
        <f>AVERAGEIFS(ObservedSWC!P$2:P$595,ObservedSWC!$A$2:$A$595,$A99,ObservedSWC!$C$2:$C$595,$C99)</f>
        <v>0.14833333333333334</v>
      </c>
      <c r="Q99" s="43">
        <f>AVERAGEIFS(ObservedSWC!Q$2:Q$595,ObservedSWC!$A$2:$A$595,$A99,ObservedSWC!$C$2:$C$595,$C99)</f>
        <v>0.18899999999999997</v>
      </c>
      <c r="R99" s="43">
        <f>AVERAGEIFS(ObservedSWC!R$2:R$595,ObservedSWC!$A$2:$A$595,$A99,ObservedSWC!$C$2:$C$595,$C99)</f>
        <v>0.19100000000000003</v>
      </c>
      <c r="S99" s="43">
        <f>AVERAGEIFS(ObservedSWC!S$2:S$595,ObservedSWC!$A$2:$A$595,$A99,ObservedSWC!$C$2:$C$595,$C99)</f>
        <v>0.20099999999999998</v>
      </c>
      <c r="T99" s="43">
        <f>AVERAGEIFS(ObservedSWC!T$2:T$595,ObservedSWC!$A$2:$A$595,$A99,ObservedSWC!$C$2:$C$595,$C99)</f>
        <v>0.26</v>
      </c>
      <c r="U99" s="43">
        <f>AVERAGEIFS(ObservedSWC!U$2:U$595,ObservedSWC!$A$2:$A$595,$A99,ObservedSWC!$C$2:$C$595,$C99)</f>
        <v>0.28233333333333333</v>
      </c>
      <c r="V99" s="43">
        <f>AVERAGEIFS(ObservedSWC!V$2:V$595,ObservedSWC!$A$2:$A$595,$A99,ObservedSWC!$C$2:$C$595,$C99)</f>
        <v>0.27133333333333332</v>
      </c>
      <c r="W99" s="43">
        <f>AVERAGEIFS(ObservedSWC!W$2:W$595,ObservedSWC!$A$2:$A$595,$A99,ObservedSWC!$C$2:$C$595,$C99)</f>
        <v>0.27933333333333327</v>
      </c>
      <c r="X99" s="43">
        <f>AVERAGEIFS(ObservedSWC!X$2:X$595,ObservedSWC!$A$2:$A$595,$A99,ObservedSWC!$C$2:$C$595,$C99)</f>
        <v>0.27200000000000002</v>
      </c>
      <c r="Y99" s="43">
        <f>AVERAGEIFS(ObservedSWC!Y$2:Y$595,ObservedSWC!$A$2:$A$595,$A99,ObservedSWC!$C$2:$C$595,$C99)</f>
        <v>0.26966666666666667</v>
      </c>
      <c r="Z99" s="43">
        <f>AVERAGEIFS(ObservedSWC!Z$2:Z$595,ObservedSWC!$A$2:$A$595,$A99,ObservedSWC!$C$2:$C$595,$C99)</f>
        <v>0.20833333333333334</v>
      </c>
      <c r="AA99" s="43">
        <f>AVERAGEIFS(ObservedSWC!AA$2:AA$595,ObservedSWC!$A$2:$A$595,$A99,ObservedSWC!$C$2:$C$595,$C99)</f>
        <v>0.15233333333333332</v>
      </c>
      <c r="AB99" s="43">
        <f>AVERAGEIFS(ObservedSWC!AB$2:AB$595,ObservedSWC!$A$2:$A$595,$A99,ObservedSWC!$C$2:$C$595,$C99)</f>
        <v>190.26666666666665</v>
      </c>
      <c r="AC99" s="43">
        <f>AVERAGEIFS(ObservedSWC!AC$2:AC$595,ObservedSWC!$A$2:$A$595,$A99,ObservedSWC!$C$2:$C$595,$C99)</f>
        <v>476.03333333333336</v>
      </c>
    </row>
    <row r="100" spans="1:29" x14ac:dyDescent="0.25">
      <c r="A100" s="1" t="s">
        <v>5</v>
      </c>
      <c r="B100" s="1" t="s">
        <v>129</v>
      </c>
      <c r="C100" s="42">
        <v>37432</v>
      </c>
      <c r="D100" s="3" t="s">
        <v>130</v>
      </c>
      <c r="E100">
        <v>6</v>
      </c>
      <c r="F100" s="43">
        <f>AVERAGEIFS(ObservedSWC!F$2:F$595,ObservedSWC!$A$2:$A$595,$A100,ObservedSWC!$C$2:$C$595,$C100)</f>
        <v>0.36766666666666664</v>
      </c>
      <c r="G100" s="43">
        <f>AVERAGEIFS(ObservedSWC!G$2:G$595,ObservedSWC!$A$2:$A$595,$A100,ObservedSWC!$C$2:$C$595,$C100)</f>
        <v>0.30333333333333329</v>
      </c>
      <c r="H100" s="43">
        <f>AVERAGEIFS(ObservedSWC!H$2:H$595,ObservedSWC!$A$2:$A$595,$A100,ObservedSWC!$C$2:$C$595,$C100)</f>
        <v>0.26633333333333337</v>
      </c>
      <c r="I100" s="43">
        <f>AVERAGEIFS(ObservedSWC!I$2:I$595,ObservedSWC!$A$2:$A$595,$A100,ObservedSWC!$C$2:$C$595,$C100)</f>
        <v>0.251</v>
      </c>
      <c r="J100" s="43">
        <f>AVERAGEIFS(ObservedSWC!J$2:J$595,ObservedSWC!$A$2:$A$595,$A100,ObservedSWC!$C$2:$C$595,$C100)</f>
        <v>0.24099999999999999</v>
      </c>
      <c r="K100" s="43">
        <f>AVERAGEIFS(ObservedSWC!K$2:K$595,ObservedSWC!$A$2:$A$595,$A100,ObservedSWC!$C$2:$C$595,$C100)</f>
        <v>0.23933333333333331</v>
      </c>
      <c r="L100" s="43">
        <f>AVERAGEIFS(ObservedSWC!L$2:L$595,ObservedSWC!$A$2:$A$595,$A100,ObservedSWC!$C$2:$C$595,$C100)</f>
        <v>0.216</v>
      </c>
      <c r="M100" s="43">
        <f>AVERAGEIFS(ObservedSWC!M$2:M$595,ObservedSWC!$A$2:$A$595,$A100,ObservedSWC!$C$2:$C$595,$C100)</f>
        <v>0.18466666666666667</v>
      </c>
      <c r="N100" s="43">
        <f>AVERAGEIFS(ObservedSWC!N$2:N$595,ObservedSWC!$A$2:$A$595,$A100,ObservedSWC!$C$2:$C$595,$C100)</f>
        <v>0.16066666666666665</v>
      </c>
      <c r="O100" s="43">
        <f>AVERAGEIFS(ObservedSWC!O$2:O$595,ObservedSWC!$A$2:$A$595,$A100,ObservedSWC!$C$2:$C$595,$C100)</f>
        <v>0.14399999999999999</v>
      </c>
      <c r="P100" s="43">
        <f>AVERAGEIFS(ObservedSWC!P$2:P$595,ObservedSWC!$A$2:$A$595,$A100,ObservedSWC!$C$2:$C$595,$C100)</f>
        <v>0.153</v>
      </c>
      <c r="Q100" s="43">
        <f>AVERAGEIFS(ObservedSWC!Q$2:Q$595,ObservedSWC!$A$2:$A$595,$A100,ObservedSWC!$C$2:$C$595,$C100)</f>
        <v>0.19199999999999998</v>
      </c>
      <c r="R100" s="43">
        <f>AVERAGEIFS(ObservedSWC!R$2:R$595,ObservedSWC!$A$2:$A$595,$A100,ObservedSWC!$C$2:$C$595,$C100)</f>
        <v>0.19566666666666666</v>
      </c>
      <c r="S100" s="43">
        <f>AVERAGEIFS(ObservedSWC!S$2:S$595,ObservedSWC!$A$2:$A$595,$A100,ObservedSWC!$C$2:$C$595,$C100)</f>
        <v>0.20933333333333334</v>
      </c>
      <c r="T100" s="43">
        <f>AVERAGEIFS(ObservedSWC!T$2:T$595,ObservedSWC!$A$2:$A$595,$A100,ObservedSWC!$C$2:$C$595,$C100)</f>
        <v>0.27100000000000002</v>
      </c>
      <c r="U100" s="43">
        <f>AVERAGEIFS(ObservedSWC!U$2:U$595,ObservedSWC!$A$2:$A$595,$A100,ObservedSWC!$C$2:$C$595,$C100)</f>
        <v>0.27466666666666667</v>
      </c>
      <c r="V100" s="43">
        <f>AVERAGEIFS(ObservedSWC!V$2:V$595,ObservedSWC!$A$2:$A$595,$A100,ObservedSWC!$C$2:$C$595,$C100)</f>
        <v>0.27166666666666667</v>
      </c>
      <c r="W100" s="43">
        <f>AVERAGEIFS(ObservedSWC!W$2:W$595,ObservedSWC!$A$2:$A$595,$A100,ObservedSWC!$C$2:$C$595,$C100)</f>
        <v>0.29033333333333333</v>
      </c>
      <c r="X100" s="43">
        <f>AVERAGEIFS(ObservedSWC!X$2:X$595,ObservedSWC!$A$2:$A$595,$A100,ObservedSWC!$C$2:$C$595,$C100)</f>
        <v>0.26533333333333337</v>
      </c>
      <c r="Y100" s="43">
        <f>AVERAGEIFS(ObservedSWC!Y$2:Y$595,ObservedSWC!$A$2:$A$595,$A100,ObservedSWC!$C$2:$C$595,$C100)</f>
        <v>0.27333333333333337</v>
      </c>
      <c r="Z100" s="43">
        <f>AVERAGEIFS(ObservedSWC!Z$2:Z$595,ObservedSWC!$A$2:$A$595,$A100,ObservedSWC!$C$2:$C$595,$C100)</f>
        <v>0.20599999999999999</v>
      </c>
      <c r="AA100" s="43">
        <f>AVERAGEIFS(ObservedSWC!AA$2:AA$595,ObservedSWC!$A$2:$A$595,$A100,ObservedSWC!$C$2:$C$595,$C100)</f>
        <v>0.12866666666666668</v>
      </c>
      <c r="AB100" s="43">
        <f>AVERAGEIFS(ObservedSWC!AB$2:AB$595,ObservedSWC!$A$2:$A$595,$A100,ObservedSWC!$C$2:$C$595,$C100)</f>
        <v>259.76666666666665</v>
      </c>
      <c r="AC100" s="43">
        <f>AVERAGEIFS(ObservedSWC!AC$2:AC$595,ObservedSWC!$A$2:$A$595,$A100,ObservedSWC!$C$2:$C$595,$C100)</f>
        <v>547.26666666666654</v>
      </c>
    </row>
    <row r="101" spans="1:29" x14ac:dyDescent="0.25">
      <c r="A101" s="1" t="s">
        <v>6</v>
      </c>
      <c r="B101" s="1" t="s">
        <v>129</v>
      </c>
      <c r="C101" s="42">
        <v>35660</v>
      </c>
      <c r="D101" s="3" t="s">
        <v>130</v>
      </c>
      <c r="E101">
        <v>2</v>
      </c>
      <c r="F101" s="43">
        <f>AVERAGEIFS(ObservedSWC!F$2:F$595,ObservedSWC!$A$2:$A$595,$A101,ObservedSWC!$C$2:$C$595,$C101)</f>
        <v>0.28566666666666668</v>
      </c>
      <c r="G101" s="43">
        <f>AVERAGEIFS(ObservedSWC!G$2:G$595,ObservedSWC!$A$2:$A$595,$A101,ObservedSWC!$C$2:$C$595,$C101)</f>
        <v>0.3</v>
      </c>
      <c r="H101" s="43">
        <f>AVERAGEIFS(ObservedSWC!H$2:H$595,ObservedSWC!$A$2:$A$595,$A101,ObservedSWC!$C$2:$C$595,$C101)</f>
        <v>0.28433333333333333</v>
      </c>
      <c r="I101" s="43">
        <f>AVERAGEIFS(ObservedSWC!I$2:I$595,ObservedSWC!$A$2:$A$595,$A101,ObservedSWC!$C$2:$C$595,$C101)</f>
        <v>0.29466666666666669</v>
      </c>
      <c r="J101" s="43">
        <f>AVERAGEIFS(ObservedSWC!J$2:J$595,ObservedSWC!$A$2:$A$595,$A101,ObservedSWC!$C$2:$C$595,$C101)</f>
        <v>0.309</v>
      </c>
      <c r="K101" s="43">
        <f>AVERAGEIFS(ObservedSWC!K$2:K$595,ObservedSWC!$A$2:$A$595,$A101,ObservedSWC!$C$2:$C$595,$C101)</f>
        <v>0.32833333333333337</v>
      </c>
      <c r="L101" s="43">
        <f>AVERAGEIFS(ObservedSWC!L$2:L$595,ObservedSWC!$A$2:$A$595,$A101,ObservedSWC!$C$2:$C$595,$C101)</f>
        <v>0.3213333333333333</v>
      </c>
      <c r="M101" s="43">
        <f>AVERAGEIFS(ObservedSWC!M$2:M$595,ObservedSWC!$A$2:$A$595,$A101,ObservedSWC!$C$2:$C$595,$C101)</f>
        <v>0.33</v>
      </c>
      <c r="N101" s="43">
        <f>AVERAGEIFS(ObservedSWC!N$2:N$595,ObservedSWC!$A$2:$A$595,$A101,ObservedSWC!$C$2:$C$595,$C101)</f>
        <v>0.33233333333333331</v>
      </c>
      <c r="O101" s="43">
        <f>AVERAGEIFS(ObservedSWC!O$2:O$595,ObservedSWC!$A$2:$A$595,$A101,ObservedSWC!$C$2:$C$595,$C101)</f>
        <v>0.32733333333333331</v>
      </c>
      <c r="P101" s="43">
        <f>AVERAGEIFS(ObservedSWC!P$2:P$595,ObservedSWC!$A$2:$A$595,$A101,ObservedSWC!$C$2:$C$595,$C101)</f>
        <v>0.3136666666666667</v>
      </c>
      <c r="Q101" s="43">
        <f>AVERAGEIFS(ObservedSWC!Q$2:Q$595,ObservedSWC!$A$2:$A$595,$A101,ObservedSWC!$C$2:$C$595,$C101)</f>
        <v>0.34033333333333332</v>
      </c>
      <c r="R101" s="43">
        <f>AVERAGEIFS(ObservedSWC!R$2:R$595,ObservedSWC!$A$2:$A$595,$A101,ObservedSWC!$C$2:$C$595,$C101)</f>
        <v>0.36066666666666664</v>
      </c>
      <c r="S101" s="43">
        <f>AVERAGEIFS(ObservedSWC!S$2:S$595,ObservedSWC!$A$2:$A$595,$A101,ObservedSWC!$C$2:$C$595,$C101)</f>
        <v>0.35033333333333339</v>
      </c>
      <c r="T101" s="43">
        <f>AVERAGEIFS(ObservedSWC!T$2:T$595,ObservedSWC!$A$2:$A$595,$A101,ObservedSWC!$C$2:$C$595,$C101)</f>
        <v>0.34600000000000003</v>
      </c>
      <c r="U101" s="43">
        <f>AVERAGEIFS(ObservedSWC!U$2:U$595,ObservedSWC!$A$2:$A$595,$A101,ObservedSWC!$C$2:$C$595,$C101)</f>
        <v>0.32100000000000001</v>
      </c>
      <c r="V101" s="43">
        <f>AVERAGEIFS(ObservedSWC!V$2:V$595,ObservedSWC!$A$2:$A$595,$A101,ObservedSWC!$C$2:$C$595,$C101)</f>
        <v>0.31433333333333335</v>
      </c>
      <c r="W101" s="43">
        <f>AVERAGEIFS(ObservedSWC!W$2:W$595,ObservedSWC!$A$2:$A$595,$A101,ObservedSWC!$C$2:$C$595,$C101)</f>
        <v>0.27499999999999997</v>
      </c>
      <c r="X101" s="43">
        <f>AVERAGEIFS(ObservedSWC!X$2:X$595,ObservedSWC!$A$2:$A$595,$A101,ObservedSWC!$C$2:$C$595,$C101)</f>
        <v>0.25933333333333336</v>
      </c>
      <c r="Y101" s="43">
        <f>AVERAGEIFS(ObservedSWC!Y$2:Y$595,ObservedSWC!$A$2:$A$595,$A101,ObservedSWC!$C$2:$C$595,$C101)</f>
        <v>0.25933333333333336</v>
      </c>
      <c r="Z101" s="43">
        <f>AVERAGEIFS(ObservedSWC!Z$2:Z$595,ObservedSWC!$A$2:$A$595,$A101,ObservedSWC!$C$2:$C$595,$C101)</f>
        <v>0.29000000000000004</v>
      </c>
      <c r="AA101" s="43">
        <f>AVERAGEIFS(ObservedSWC!AA$2:AA$595,ObservedSWC!$A$2:$A$595,$A101,ObservedSWC!$C$2:$C$595,$C101)</f>
        <v>0.34200000000000003</v>
      </c>
      <c r="AB101" s="43">
        <f>AVERAGEIFS(ObservedSWC!AB$2:AB$595,ObservedSWC!$A$2:$A$595,$A101,ObservedSWC!$C$2:$C$595,$C101)</f>
        <v>307.13333333333338</v>
      </c>
      <c r="AC101" s="43">
        <f>AVERAGEIFS(ObservedSWC!AC$2:AC$595,ObservedSWC!$A$2:$A$595,$A101,ObservedSWC!$C$2:$C$595,$C101)</f>
        <v>717.06666666666672</v>
      </c>
    </row>
    <row r="102" spans="1:29" x14ac:dyDescent="0.25">
      <c r="A102" s="1" t="s">
        <v>6</v>
      </c>
      <c r="B102" s="1" t="s">
        <v>129</v>
      </c>
      <c r="C102" s="42">
        <v>35665</v>
      </c>
      <c r="D102" s="3" t="s">
        <v>130</v>
      </c>
      <c r="E102">
        <v>2</v>
      </c>
      <c r="F102" s="43">
        <f>AVERAGEIFS(ObservedSWC!F$2:F$595,ObservedSWC!$A$2:$A$595,$A102,ObservedSWC!$C$2:$C$595,$C102)</f>
        <v>0.34233333333333338</v>
      </c>
      <c r="G102" s="43">
        <f>AVERAGEIFS(ObservedSWC!G$2:G$595,ObservedSWC!$A$2:$A$595,$A102,ObservedSWC!$C$2:$C$595,$C102)</f>
        <v>0.32233333333333336</v>
      </c>
      <c r="H102" s="43">
        <f>AVERAGEIFS(ObservedSWC!H$2:H$595,ObservedSWC!$A$2:$A$595,$A102,ObservedSWC!$C$2:$C$595,$C102)</f>
        <v>0.29033333333333339</v>
      </c>
      <c r="I102" s="43">
        <f>AVERAGEIFS(ObservedSWC!I$2:I$595,ObservedSWC!$A$2:$A$595,$A102,ObservedSWC!$C$2:$C$595,$C102)</f>
        <v>0.29966666666666669</v>
      </c>
      <c r="J102" s="43">
        <f>AVERAGEIFS(ObservedSWC!J$2:J$595,ObservedSWC!$A$2:$A$595,$A102,ObservedSWC!$C$2:$C$595,$C102)</f>
        <v>0.316</v>
      </c>
      <c r="K102" s="43">
        <f>AVERAGEIFS(ObservedSWC!K$2:K$595,ObservedSWC!$A$2:$A$595,$A102,ObservedSWC!$C$2:$C$595,$C102)</f>
        <v>0.32800000000000001</v>
      </c>
      <c r="L102" s="43">
        <f>AVERAGEIFS(ObservedSWC!L$2:L$595,ObservedSWC!$A$2:$A$595,$A102,ObservedSWC!$C$2:$C$595,$C102)</f>
        <v>0.32833333333333337</v>
      </c>
      <c r="M102" s="43">
        <f>AVERAGEIFS(ObservedSWC!M$2:M$595,ObservedSWC!$A$2:$A$595,$A102,ObservedSWC!$C$2:$C$595,$C102)</f>
        <v>0.33500000000000002</v>
      </c>
      <c r="N102" s="43">
        <f>AVERAGEIFS(ObservedSWC!N$2:N$595,ObservedSWC!$A$2:$A$595,$A102,ObservedSWC!$C$2:$C$595,$C102)</f>
        <v>0.34133333333333332</v>
      </c>
      <c r="O102" s="43">
        <f>AVERAGEIFS(ObservedSWC!O$2:O$595,ObservedSWC!$A$2:$A$595,$A102,ObservedSWC!$C$2:$C$595,$C102)</f>
        <v>0.32866666666666666</v>
      </c>
      <c r="P102" s="43">
        <f>AVERAGEIFS(ObservedSWC!P$2:P$595,ObservedSWC!$A$2:$A$595,$A102,ObservedSWC!$C$2:$C$595,$C102)</f>
        <v>0.32266666666666666</v>
      </c>
      <c r="Q102" s="43">
        <f>AVERAGEIFS(ObservedSWC!Q$2:Q$595,ObservedSWC!$A$2:$A$595,$A102,ObservedSWC!$C$2:$C$595,$C102)</f>
        <v>0.34933333333333333</v>
      </c>
      <c r="R102" s="43">
        <f>AVERAGEIFS(ObservedSWC!R$2:R$595,ObservedSWC!$A$2:$A$595,$A102,ObservedSWC!$C$2:$C$595,$C102)</f>
        <v>0.35933333333333334</v>
      </c>
      <c r="S102" s="43">
        <f>AVERAGEIFS(ObservedSWC!S$2:S$595,ObservedSWC!$A$2:$A$595,$A102,ObservedSWC!$C$2:$C$595,$C102)</f>
        <v>0.35066666666666668</v>
      </c>
      <c r="T102" s="43">
        <f>AVERAGEIFS(ObservedSWC!T$2:T$595,ObservedSWC!$A$2:$A$595,$A102,ObservedSWC!$C$2:$C$595,$C102)</f>
        <v>0.34366666666666662</v>
      </c>
      <c r="U102" s="43">
        <f>AVERAGEIFS(ObservedSWC!U$2:U$595,ObservedSWC!$A$2:$A$595,$A102,ObservedSWC!$C$2:$C$595,$C102)</f>
        <v>0.32800000000000001</v>
      </c>
      <c r="V102" s="43">
        <f>AVERAGEIFS(ObservedSWC!V$2:V$595,ObservedSWC!$A$2:$A$595,$A102,ObservedSWC!$C$2:$C$595,$C102)</f>
        <v>0.3036666666666667</v>
      </c>
      <c r="W102" s="43">
        <f>AVERAGEIFS(ObservedSWC!W$2:W$595,ObservedSWC!$A$2:$A$595,$A102,ObservedSWC!$C$2:$C$595,$C102)</f>
        <v>0.28433333333333333</v>
      </c>
      <c r="X102" s="43">
        <f>AVERAGEIFS(ObservedSWC!X$2:X$595,ObservedSWC!$A$2:$A$595,$A102,ObservedSWC!$C$2:$C$595,$C102)</f>
        <v>0.25466666666666665</v>
      </c>
      <c r="Y102" s="43">
        <f>AVERAGEIFS(ObservedSWC!Y$2:Y$595,ObservedSWC!$A$2:$A$595,$A102,ObservedSWC!$C$2:$C$595,$C102)</f>
        <v>0.26400000000000001</v>
      </c>
      <c r="Z102" s="43">
        <f>AVERAGEIFS(ObservedSWC!Z$2:Z$595,ObservedSWC!$A$2:$A$595,$A102,ObservedSWC!$C$2:$C$595,$C102)</f>
        <v>0.30166666666666669</v>
      </c>
      <c r="AA102" s="43">
        <f>AVERAGEIFS(ObservedSWC!AA$2:AA$595,ObservedSWC!$A$2:$A$595,$A102,ObservedSWC!$C$2:$C$595,$C102)</f>
        <v>0.34200000000000003</v>
      </c>
      <c r="AB102" s="43">
        <f>AVERAGEIFS(ObservedSWC!AB$2:AB$595,ObservedSWC!$A$2:$A$595,$A102,ObservedSWC!$C$2:$C$595,$C102)</f>
        <v>324.56666666666666</v>
      </c>
      <c r="AC102" s="43">
        <f>AVERAGEIFS(ObservedSWC!AC$2:AC$595,ObservedSWC!$A$2:$A$595,$A102,ObservedSWC!$C$2:$C$595,$C102)</f>
        <v>737.83333333333348</v>
      </c>
    </row>
    <row r="103" spans="1:29" x14ac:dyDescent="0.25">
      <c r="A103" s="1" t="s">
        <v>6</v>
      </c>
      <c r="B103" s="1" t="s">
        <v>129</v>
      </c>
      <c r="C103" s="42">
        <v>35683</v>
      </c>
      <c r="D103" s="3" t="s">
        <v>130</v>
      </c>
      <c r="E103">
        <v>2</v>
      </c>
      <c r="F103" s="43">
        <f>AVERAGEIFS(ObservedSWC!F$2:F$595,ObservedSWC!$A$2:$A$595,$A103,ObservedSWC!$C$2:$C$595,$C103)</f>
        <v>0.26833333333333337</v>
      </c>
      <c r="G103" s="43">
        <f>AVERAGEIFS(ObservedSWC!G$2:G$595,ObservedSWC!$A$2:$A$595,$A103,ObservedSWC!$C$2:$C$595,$C103)</f>
        <v>0.29599999999999999</v>
      </c>
      <c r="H103" s="43">
        <f>AVERAGEIFS(ObservedSWC!H$2:H$595,ObservedSWC!$A$2:$A$595,$A103,ObservedSWC!$C$2:$C$595,$C103)</f>
        <v>0.26966666666666667</v>
      </c>
      <c r="I103" s="43">
        <f>AVERAGEIFS(ObservedSWC!I$2:I$595,ObservedSWC!$A$2:$A$595,$A103,ObservedSWC!$C$2:$C$595,$C103)</f>
        <v>0.28733333333333327</v>
      </c>
      <c r="J103" s="43">
        <f>AVERAGEIFS(ObservedSWC!J$2:J$595,ObservedSWC!$A$2:$A$595,$A103,ObservedSWC!$C$2:$C$595,$C103)</f>
        <v>0.30666666666666664</v>
      </c>
      <c r="K103" s="43">
        <f>AVERAGEIFS(ObservedSWC!K$2:K$595,ObservedSWC!$A$2:$A$595,$A103,ObservedSWC!$C$2:$C$595,$C103)</f>
        <v>0.32866666666666666</v>
      </c>
      <c r="L103" s="43">
        <f>AVERAGEIFS(ObservedSWC!L$2:L$595,ObservedSWC!$A$2:$A$595,$A103,ObservedSWC!$C$2:$C$595,$C103)</f>
        <v>0.31866666666666665</v>
      </c>
      <c r="M103" s="43">
        <f>AVERAGEIFS(ObservedSWC!M$2:M$595,ObservedSWC!$A$2:$A$595,$A103,ObservedSWC!$C$2:$C$595,$C103)</f>
        <v>0.32066666666666671</v>
      </c>
      <c r="N103" s="43">
        <f>AVERAGEIFS(ObservedSWC!N$2:N$595,ObservedSWC!$A$2:$A$595,$A103,ObservedSWC!$C$2:$C$595,$C103)</f>
        <v>0.34333333333333327</v>
      </c>
      <c r="O103" s="43">
        <f>AVERAGEIFS(ObservedSWC!O$2:O$595,ObservedSWC!$A$2:$A$595,$A103,ObservedSWC!$C$2:$C$595,$C103)</f>
        <v>0.33400000000000002</v>
      </c>
      <c r="P103" s="43">
        <f>AVERAGEIFS(ObservedSWC!P$2:P$595,ObservedSWC!$A$2:$A$595,$A103,ObservedSWC!$C$2:$C$595,$C103)</f>
        <v>0.33099999999999996</v>
      </c>
      <c r="Q103" s="43">
        <f>AVERAGEIFS(ObservedSWC!Q$2:Q$595,ObservedSWC!$A$2:$A$595,$A103,ObservedSWC!$C$2:$C$595,$C103)</f>
        <v>0.34433333333333332</v>
      </c>
      <c r="R103" s="43">
        <f>AVERAGEIFS(ObservedSWC!R$2:R$595,ObservedSWC!$A$2:$A$595,$A103,ObservedSWC!$C$2:$C$595,$C103)</f>
        <v>0.3666666666666667</v>
      </c>
      <c r="S103" s="43">
        <f>AVERAGEIFS(ObservedSWC!S$2:S$595,ObservedSWC!$A$2:$A$595,$A103,ObservedSWC!$C$2:$C$595,$C103)</f>
        <v>0.34766666666666662</v>
      </c>
      <c r="T103" s="43">
        <f>AVERAGEIFS(ObservedSWC!T$2:T$595,ObservedSWC!$A$2:$A$595,$A103,ObservedSWC!$C$2:$C$595,$C103)</f>
        <v>0.34766666666666662</v>
      </c>
      <c r="U103" s="43">
        <f>AVERAGEIFS(ObservedSWC!U$2:U$595,ObservedSWC!$A$2:$A$595,$A103,ObservedSWC!$C$2:$C$595,$C103)</f>
        <v>0.32833333333333331</v>
      </c>
      <c r="V103" s="43">
        <f>AVERAGEIFS(ObservedSWC!V$2:V$595,ObservedSWC!$A$2:$A$595,$A103,ObservedSWC!$C$2:$C$595,$C103)</f>
        <v>0.30866666666666664</v>
      </c>
      <c r="W103" s="43">
        <f>AVERAGEIFS(ObservedSWC!W$2:W$595,ObservedSWC!$A$2:$A$595,$A103,ObservedSWC!$C$2:$C$595,$C103)</f>
        <v>0.29833333333333328</v>
      </c>
      <c r="X103" s="43">
        <f>AVERAGEIFS(ObservedSWC!X$2:X$595,ObservedSWC!$A$2:$A$595,$A103,ObservedSWC!$C$2:$C$595,$C103)</f>
        <v>0.29766666666666669</v>
      </c>
      <c r="Y103" s="43">
        <f>AVERAGEIFS(ObservedSWC!Y$2:Y$595,ObservedSWC!$A$2:$A$595,$A103,ObservedSWC!$C$2:$C$595,$C103)</f>
        <v>0.3213333333333333</v>
      </c>
      <c r="Z103" s="43">
        <f>AVERAGEIFS(ObservedSWC!Z$2:Z$595,ObservedSWC!$A$2:$A$595,$A103,ObservedSWC!$C$2:$C$595,$C103)</f>
        <v>0.33766666666666673</v>
      </c>
      <c r="AA103" s="43">
        <f>AVERAGEIFS(ObservedSWC!AA$2:AA$595,ObservedSWC!$A$2:$A$595,$A103,ObservedSWC!$C$2:$C$595,$C103)</f>
        <v>0.35133333333333333</v>
      </c>
      <c r="AB103" s="43">
        <f>AVERAGEIFS(ObservedSWC!AB$2:AB$595,ObservedSWC!$A$2:$A$595,$A103,ObservedSWC!$C$2:$C$595,$C103)</f>
        <v>300.76666666666671</v>
      </c>
      <c r="AC103" s="43">
        <f>AVERAGEIFS(ObservedSWC!AC$2:AC$595,ObservedSWC!$A$2:$A$595,$A103,ObservedSWC!$C$2:$C$595,$C103)</f>
        <v>732.23333333333346</v>
      </c>
    </row>
    <row r="104" spans="1:29" x14ac:dyDescent="0.25">
      <c r="A104" s="1" t="s">
        <v>6</v>
      </c>
      <c r="B104" s="1" t="s">
        <v>129</v>
      </c>
      <c r="C104" s="42">
        <v>35699</v>
      </c>
      <c r="D104" s="3" t="s">
        <v>130</v>
      </c>
      <c r="E104">
        <v>2</v>
      </c>
      <c r="F104" s="43">
        <f>AVERAGEIFS(ObservedSWC!F$2:F$595,ObservedSWC!$A$2:$A$595,$A104,ObservedSWC!$C$2:$C$595,$C104)</f>
        <v>0.27166666666666667</v>
      </c>
      <c r="G104" s="43">
        <f>AVERAGEIFS(ObservedSWC!G$2:G$595,ObservedSWC!$A$2:$A$595,$A104,ObservedSWC!$C$2:$C$595,$C104)</f>
        <v>0.28166666666666668</v>
      </c>
      <c r="H104" s="43">
        <f>AVERAGEIFS(ObservedSWC!H$2:H$595,ObservedSWC!$A$2:$A$595,$A104,ObservedSWC!$C$2:$C$595,$C104)</f>
        <v>0.26766666666666666</v>
      </c>
      <c r="I104" s="43">
        <f>AVERAGEIFS(ObservedSWC!I$2:I$595,ObservedSWC!$A$2:$A$595,$A104,ObservedSWC!$C$2:$C$595,$C104)</f>
        <v>0.27566666666666667</v>
      </c>
      <c r="J104" s="43">
        <f>AVERAGEIFS(ObservedSWC!J$2:J$595,ObservedSWC!$A$2:$A$595,$A104,ObservedSWC!$C$2:$C$595,$C104)</f>
        <v>0.29266666666666669</v>
      </c>
      <c r="K104" s="43">
        <f>AVERAGEIFS(ObservedSWC!K$2:K$595,ObservedSWC!$A$2:$A$595,$A104,ObservedSWC!$C$2:$C$595,$C104)</f>
        <v>0.32166666666666671</v>
      </c>
      <c r="L104" s="43">
        <f>AVERAGEIFS(ObservedSWC!L$2:L$595,ObservedSWC!$A$2:$A$595,$A104,ObservedSWC!$C$2:$C$595,$C104)</f>
        <v>0.3113333333333333</v>
      </c>
      <c r="M104" s="43">
        <f>AVERAGEIFS(ObservedSWC!M$2:M$595,ObservedSWC!$A$2:$A$595,$A104,ObservedSWC!$C$2:$C$595,$C104)</f>
        <v>0.30599999999999999</v>
      </c>
      <c r="N104" s="43">
        <f>AVERAGEIFS(ObservedSWC!N$2:N$595,ObservedSWC!$A$2:$A$595,$A104,ObservedSWC!$C$2:$C$595,$C104)</f>
        <v>0.33</v>
      </c>
      <c r="O104" s="43">
        <f>AVERAGEIFS(ObservedSWC!O$2:O$595,ObservedSWC!$A$2:$A$595,$A104,ObservedSWC!$C$2:$C$595,$C104)</f>
        <v>0.33366666666666661</v>
      </c>
      <c r="P104" s="43">
        <f>AVERAGEIFS(ObservedSWC!P$2:P$595,ObservedSWC!$A$2:$A$595,$A104,ObservedSWC!$C$2:$C$595,$C104)</f>
        <v>0.32733333333333331</v>
      </c>
      <c r="Q104" s="43">
        <f>AVERAGEIFS(ObservedSWC!Q$2:Q$595,ObservedSWC!$A$2:$A$595,$A104,ObservedSWC!$C$2:$C$595,$C104)</f>
        <v>0.35533333333333333</v>
      </c>
      <c r="R104" s="43">
        <f>AVERAGEIFS(ObservedSWC!R$2:R$595,ObservedSWC!$A$2:$A$595,$A104,ObservedSWC!$C$2:$C$595,$C104)</f>
        <v>0.36766666666666664</v>
      </c>
      <c r="S104" s="43">
        <f>AVERAGEIFS(ObservedSWC!S$2:S$595,ObservedSWC!$A$2:$A$595,$A104,ObservedSWC!$C$2:$C$595,$C104)</f>
        <v>0.36299999999999999</v>
      </c>
      <c r="T104" s="43">
        <f>AVERAGEIFS(ObservedSWC!T$2:T$595,ObservedSWC!$A$2:$A$595,$A104,ObservedSWC!$C$2:$C$595,$C104)</f>
        <v>0.35200000000000004</v>
      </c>
      <c r="U104" s="43">
        <f>AVERAGEIFS(ObservedSWC!U$2:U$595,ObservedSWC!$A$2:$A$595,$A104,ObservedSWC!$C$2:$C$595,$C104)</f>
        <v>0.33166666666666672</v>
      </c>
      <c r="V104" s="43">
        <f>AVERAGEIFS(ObservedSWC!V$2:V$595,ObservedSWC!$A$2:$A$595,$A104,ObservedSWC!$C$2:$C$595,$C104)</f>
        <v>0.32066666666666666</v>
      </c>
      <c r="W104" s="43">
        <f>AVERAGEIFS(ObservedSWC!W$2:W$595,ObservedSWC!$A$2:$A$595,$A104,ObservedSWC!$C$2:$C$595,$C104)</f>
        <v>0.29633333333333334</v>
      </c>
      <c r="X104" s="43">
        <f>AVERAGEIFS(ObservedSWC!X$2:X$595,ObservedSWC!$A$2:$A$595,$A104,ObservedSWC!$C$2:$C$595,$C104)</f>
        <v>0.29666666666666663</v>
      </c>
      <c r="Y104" s="43">
        <f>AVERAGEIFS(ObservedSWC!Y$2:Y$595,ObservedSWC!$A$2:$A$595,$A104,ObservedSWC!$C$2:$C$595,$C104)</f>
        <v>0.314</v>
      </c>
      <c r="Z104" s="43">
        <f>AVERAGEIFS(ObservedSWC!Z$2:Z$595,ObservedSWC!$A$2:$A$595,$A104,ObservedSWC!$C$2:$C$595,$C104)</f>
        <v>0.33433333333333337</v>
      </c>
      <c r="AA104" s="43">
        <f>AVERAGEIFS(ObservedSWC!AA$2:AA$595,ObservedSWC!$A$2:$A$595,$A104,ObservedSWC!$C$2:$C$595,$C104)</f>
        <v>0.35499999999999998</v>
      </c>
      <c r="AB104" s="43">
        <f>AVERAGEIFS(ObservedSWC!AB$2:AB$595,ObservedSWC!$A$2:$A$595,$A104,ObservedSWC!$C$2:$C$595,$C104)</f>
        <v>293.00000000000006</v>
      </c>
      <c r="AC104" s="43">
        <f>AVERAGEIFS(ObservedSWC!AC$2:AC$595,ObservedSWC!$A$2:$A$595,$A104,ObservedSWC!$C$2:$C$595,$C104)</f>
        <v>727.76666666666677</v>
      </c>
    </row>
    <row r="105" spans="1:29" x14ac:dyDescent="0.25">
      <c r="A105" s="1" t="s">
        <v>6</v>
      </c>
      <c r="B105" s="1" t="s">
        <v>129</v>
      </c>
      <c r="C105" s="42">
        <v>35719</v>
      </c>
      <c r="D105" s="3" t="s">
        <v>130</v>
      </c>
      <c r="E105">
        <v>1</v>
      </c>
      <c r="F105" s="43">
        <f>AVERAGEIFS(ObservedSWC!F$2:F$595,ObservedSWC!$A$2:$A$595,$A105,ObservedSWC!$C$2:$C$595,$C105)</f>
        <v>0.25333333333333335</v>
      </c>
      <c r="G105" s="43">
        <f>AVERAGEIFS(ObservedSWC!G$2:G$595,ObservedSWC!$A$2:$A$595,$A105,ObservedSWC!$C$2:$C$595,$C105)</f>
        <v>0.27033333333333337</v>
      </c>
      <c r="H105" s="43">
        <f>AVERAGEIFS(ObservedSWC!H$2:H$595,ObservedSWC!$A$2:$A$595,$A105,ObservedSWC!$C$2:$C$595,$C105)</f>
        <v>0.25333333333333335</v>
      </c>
      <c r="I105" s="43">
        <f>AVERAGEIFS(ObservedSWC!I$2:I$595,ObservedSWC!$A$2:$A$595,$A105,ObservedSWC!$C$2:$C$595,$C105)</f>
        <v>0.25466666666666665</v>
      </c>
      <c r="J105" s="43">
        <f>AVERAGEIFS(ObservedSWC!J$2:J$595,ObservedSWC!$A$2:$A$595,$A105,ObservedSWC!$C$2:$C$595,$C105)</f>
        <v>0.26833333333333331</v>
      </c>
      <c r="K105" s="43">
        <f>AVERAGEIFS(ObservedSWC!K$2:K$595,ObservedSWC!$A$2:$A$595,$A105,ObservedSWC!$C$2:$C$595,$C105)</f>
        <v>0.30933333333333329</v>
      </c>
      <c r="L105" s="43">
        <f>AVERAGEIFS(ObservedSWC!L$2:L$595,ObservedSWC!$A$2:$A$595,$A105,ObservedSWC!$C$2:$C$595,$C105)</f>
        <v>0.28800000000000003</v>
      </c>
      <c r="M105" s="43">
        <f>AVERAGEIFS(ObservedSWC!M$2:M$595,ObservedSWC!$A$2:$A$595,$A105,ObservedSWC!$C$2:$C$595,$C105)</f>
        <v>0.28466666666666668</v>
      </c>
      <c r="N105" s="43">
        <f>AVERAGEIFS(ObservedSWC!N$2:N$595,ObservedSWC!$A$2:$A$595,$A105,ObservedSWC!$C$2:$C$595,$C105)</f>
        <v>0.317</v>
      </c>
      <c r="O105" s="43">
        <f>AVERAGEIFS(ObservedSWC!O$2:O$595,ObservedSWC!$A$2:$A$595,$A105,ObservedSWC!$C$2:$C$595,$C105)</f>
        <v>0.32566666666666666</v>
      </c>
      <c r="P105" s="43">
        <f>AVERAGEIFS(ObservedSWC!P$2:P$595,ObservedSWC!$A$2:$A$595,$A105,ObservedSWC!$C$2:$C$595,$C105)</f>
        <v>0.32333333333333331</v>
      </c>
      <c r="Q105" s="43">
        <f>AVERAGEIFS(ObservedSWC!Q$2:Q$595,ObservedSWC!$A$2:$A$595,$A105,ObservedSWC!$C$2:$C$595,$C105)</f>
        <v>0.35200000000000004</v>
      </c>
      <c r="R105" s="43">
        <f>AVERAGEIFS(ObservedSWC!R$2:R$595,ObservedSWC!$A$2:$A$595,$A105,ObservedSWC!$C$2:$C$595,$C105)</f>
        <v>0.36199999999999993</v>
      </c>
      <c r="S105" s="43">
        <f>AVERAGEIFS(ObservedSWC!S$2:S$595,ObservedSWC!$A$2:$A$595,$A105,ObservedSWC!$C$2:$C$595,$C105)</f>
        <v>0.35866666666666669</v>
      </c>
      <c r="T105" s="43">
        <f>AVERAGEIFS(ObservedSWC!T$2:T$595,ObservedSWC!$A$2:$A$595,$A105,ObservedSWC!$C$2:$C$595,$C105)</f>
        <v>0.35200000000000004</v>
      </c>
      <c r="U105" s="43">
        <f>AVERAGEIFS(ObservedSWC!U$2:U$595,ObservedSWC!$A$2:$A$595,$A105,ObservedSWC!$C$2:$C$595,$C105)</f>
        <v>0.33800000000000002</v>
      </c>
      <c r="V105" s="43">
        <f>AVERAGEIFS(ObservedSWC!V$2:V$595,ObservedSWC!$A$2:$A$595,$A105,ObservedSWC!$C$2:$C$595,$C105)</f>
        <v>0.31766666666666671</v>
      </c>
      <c r="W105" s="43">
        <f>AVERAGEIFS(ObservedSWC!W$2:W$595,ObservedSWC!$A$2:$A$595,$A105,ObservedSWC!$C$2:$C$595,$C105)</f>
        <v>0.28899999999999998</v>
      </c>
      <c r="X105" s="43">
        <f>AVERAGEIFS(ObservedSWC!X$2:X$595,ObservedSWC!$A$2:$A$595,$A105,ObservedSWC!$C$2:$C$595,$C105)</f>
        <v>0.29033333333333333</v>
      </c>
      <c r="Y105" s="43">
        <f>AVERAGEIFS(ObservedSWC!Y$2:Y$595,ObservedSWC!$A$2:$A$595,$A105,ObservedSWC!$C$2:$C$595,$C105)</f>
        <v>0.31033333333333335</v>
      </c>
      <c r="Z105" s="43">
        <f>AVERAGEIFS(ObservedSWC!Z$2:Z$595,ObservedSWC!$A$2:$A$595,$A105,ObservedSWC!$C$2:$C$595,$C105)</f>
        <v>0.34033333333333332</v>
      </c>
      <c r="AA105" s="43">
        <f>AVERAGEIFS(ObservedSWC!AA$2:AA$595,ObservedSWC!$A$2:$A$595,$A105,ObservedSWC!$C$2:$C$595,$C105)</f>
        <v>0.35833333333333334</v>
      </c>
      <c r="AB105" s="43">
        <f>AVERAGEIFS(ObservedSWC!AB$2:AB$595,ObservedSWC!$A$2:$A$595,$A105,ObservedSWC!$C$2:$C$595,$C105)</f>
        <v>275.23333333333335</v>
      </c>
      <c r="AC105" s="43">
        <f>AVERAGEIFS(ObservedSWC!AC$2:AC$595,ObservedSWC!$A$2:$A$595,$A105,ObservedSWC!$C$2:$C$595,$C105)</f>
        <v>707</v>
      </c>
    </row>
    <row r="106" spans="1:29" x14ac:dyDescent="0.25">
      <c r="A106" s="1" t="s">
        <v>6</v>
      </c>
      <c r="B106" s="1" t="s">
        <v>129</v>
      </c>
      <c r="C106" s="42">
        <v>35731</v>
      </c>
      <c r="D106" s="3" t="s">
        <v>130</v>
      </c>
      <c r="E106">
        <v>2</v>
      </c>
      <c r="F106" s="43">
        <f>AVERAGEIFS(ObservedSWC!F$2:F$595,ObservedSWC!$A$2:$A$595,$A106,ObservedSWC!$C$2:$C$595,$C106)</f>
        <v>0.22699999999999998</v>
      </c>
      <c r="G106" s="43">
        <f>AVERAGEIFS(ObservedSWC!G$2:G$595,ObservedSWC!$A$2:$A$595,$A106,ObservedSWC!$C$2:$C$595,$C106)</f>
        <v>0.24033333333333332</v>
      </c>
      <c r="H106" s="43">
        <f>AVERAGEIFS(ObservedSWC!H$2:H$595,ObservedSWC!$A$2:$A$595,$A106,ObservedSWC!$C$2:$C$595,$C106)</f>
        <v>0.22799999999999998</v>
      </c>
      <c r="I106" s="43">
        <f>AVERAGEIFS(ObservedSWC!I$2:I$595,ObservedSWC!$A$2:$A$595,$A106,ObservedSWC!$C$2:$C$595,$C106)</f>
        <v>0.23133333333333336</v>
      </c>
      <c r="J106" s="43">
        <f>AVERAGEIFS(ObservedSWC!J$2:J$595,ObservedSWC!$A$2:$A$595,$A106,ObservedSWC!$C$2:$C$595,$C106)</f>
        <v>0.24866666666666667</v>
      </c>
      <c r="K106" s="43">
        <f>AVERAGEIFS(ObservedSWC!K$2:K$595,ObservedSWC!$A$2:$A$595,$A106,ObservedSWC!$C$2:$C$595,$C106)</f>
        <v>0.29733333333333328</v>
      </c>
      <c r="L106" s="43">
        <f>AVERAGEIFS(ObservedSWC!L$2:L$595,ObservedSWC!$A$2:$A$595,$A106,ObservedSWC!$C$2:$C$595,$C106)</f>
        <v>0.28000000000000003</v>
      </c>
      <c r="M106" s="43">
        <f>AVERAGEIFS(ObservedSWC!M$2:M$595,ObservedSWC!$A$2:$A$595,$A106,ObservedSWC!$C$2:$C$595,$C106)</f>
        <v>0.26500000000000001</v>
      </c>
      <c r="N106" s="43">
        <f>AVERAGEIFS(ObservedSWC!N$2:N$595,ObservedSWC!$A$2:$A$595,$A106,ObservedSWC!$C$2:$C$595,$C106)</f>
        <v>0.30766666666666659</v>
      </c>
      <c r="O106" s="43">
        <f>AVERAGEIFS(ObservedSWC!O$2:O$595,ObservedSWC!$A$2:$A$595,$A106,ObservedSWC!$C$2:$C$595,$C106)</f>
        <v>0.3116666666666667</v>
      </c>
      <c r="P106" s="43">
        <f>AVERAGEIFS(ObservedSWC!P$2:P$595,ObservedSWC!$A$2:$A$595,$A106,ObservedSWC!$C$2:$C$595,$C106)</f>
        <v>0.32233333333333336</v>
      </c>
      <c r="Q106" s="43">
        <f>AVERAGEIFS(ObservedSWC!Q$2:Q$595,ObservedSWC!$A$2:$A$595,$A106,ObservedSWC!$C$2:$C$595,$C106)</f>
        <v>0.34099999999999997</v>
      </c>
      <c r="R106" s="43">
        <f>AVERAGEIFS(ObservedSWC!R$2:R$595,ObservedSWC!$A$2:$A$595,$A106,ObservedSWC!$C$2:$C$595,$C106)</f>
        <v>0.3666666666666667</v>
      </c>
      <c r="S106" s="43">
        <f>AVERAGEIFS(ObservedSWC!S$2:S$595,ObservedSWC!$A$2:$A$595,$A106,ObservedSWC!$C$2:$C$595,$C106)</f>
        <v>0.36566666666666664</v>
      </c>
      <c r="T106" s="43">
        <f>AVERAGEIFS(ObservedSWC!T$2:T$595,ObservedSWC!$A$2:$A$595,$A106,ObservedSWC!$C$2:$C$595,$C106)</f>
        <v>0.35300000000000004</v>
      </c>
      <c r="U106" s="43">
        <f>AVERAGEIFS(ObservedSWC!U$2:U$595,ObservedSWC!$A$2:$A$595,$A106,ObservedSWC!$C$2:$C$595,$C106)</f>
        <v>0.33733333333333332</v>
      </c>
      <c r="V106" s="43">
        <f>AVERAGEIFS(ObservedSWC!V$2:V$595,ObservedSWC!$A$2:$A$595,$A106,ObservedSWC!$C$2:$C$595,$C106)</f>
        <v>0.315</v>
      </c>
      <c r="W106" s="43">
        <f>AVERAGEIFS(ObservedSWC!W$2:W$595,ObservedSWC!$A$2:$A$595,$A106,ObservedSWC!$C$2:$C$595,$C106)</f>
        <v>0.29000000000000004</v>
      </c>
      <c r="X106" s="43">
        <f>AVERAGEIFS(ObservedSWC!X$2:X$595,ObservedSWC!$A$2:$A$595,$A106,ObservedSWC!$C$2:$C$595,$C106)</f>
        <v>0.28633333333333333</v>
      </c>
      <c r="Y106" s="43">
        <f>AVERAGEIFS(ObservedSWC!Y$2:Y$595,ObservedSWC!$A$2:$A$595,$A106,ObservedSWC!$C$2:$C$595,$C106)</f>
        <v>0.29499999999999998</v>
      </c>
      <c r="Z106" s="43">
        <f>AVERAGEIFS(ObservedSWC!Z$2:Z$595,ObservedSWC!$A$2:$A$595,$A106,ObservedSWC!$C$2:$C$595,$C106)</f>
        <v>0.32099999999999995</v>
      </c>
      <c r="AA106" s="43">
        <f>AVERAGEIFS(ObservedSWC!AA$2:AA$595,ObservedSWC!$A$2:$A$595,$A106,ObservedSWC!$C$2:$C$595,$C106)</f>
        <v>0.35333333333333333</v>
      </c>
      <c r="AB106" s="43">
        <f>AVERAGEIFS(ObservedSWC!AB$2:AB$595,ObservedSWC!$A$2:$A$595,$A106,ObservedSWC!$C$2:$C$595,$C106)</f>
        <v>255.23333333333335</v>
      </c>
      <c r="AC106" s="43">
        <f>AVERAGEIFS(ObservedSWC!AC$2:AC$595,ObservedSWC!$A$2:$A$595,$A106,ObservedSWC!$C$2:$C$595,$C106)</f>
        <v>681.06666666666672</v>
      </c>
    </row>
    <row r="107" spans="1:29" x14ac:dyDescent="0.25">
      <c r="A107" s="1" t="s">
        <v>6</v>
      </c>
      <c r="B107" s="1" t="s">
        <v>129</v>
      </c>
      <c r="C107" s="42">
        <v>35740</v>
      </c>
      <c r="D107" s="3" t="s">
        <v>130</v>
      </c>
      <c r="E107">
        <v>2</v>
      </c>
      <c r="F107" s="43">
        <f>AVERAGEIFS(ObservedSWC!F$2:F$595,ObservedSWC!$A$2:$A$595,$A107,ObservedSWC!$C$2:$C$595,$C107)</f>
        <v>0.23866666666666667</v>
      </c>
      <c r="G107" s="43">
        <f>AVERAGEIFS(ObservedSWC!G$2:G$595,ObservedSWC!$A$2:$A$595,$A107,ObservedSWC!$C$2:$C$595,$C107)</f>
        <v>0.25</v>
      </c>
      <c r="H107" s="43">
        <f>AVERAGEIFS(ObservedSWC!H$2:H$595,ObservedSWC!$A$2:$A$595,$A107,ObservedSWC!$C$2:$C$595,$C107)</f>
        <v>0.22133333333333335</v>
      </c>
      <c r="I107" s="43">
        <f>AVERAGEIFS(ObservedSWC!I$2:I$595,ObservedSWC!$A$2:$A$595,$A107,ObservedSWC!$C$2:$C$595,$C107)</f>
        <v>0.20299999999999999</v>
      </c>
      <c r="J107" s="43">
        <f>AVERAGEIFS(ObservedSWC!J$2:J$595,ObservedSWC!$A$2:$A$595,$A107,ObservedSWC!$C$2:$C$595,$C107)</f>
        <v>0.23833333333333331</v>
      </c>
      <c r="K107" s="43">
        <f>AVERAGEIFS(ObservedSWC!K$2:K$595,ObservedSWC!$A$2:$A$595,$A107,ObservedSWC!$C$2:$C$595,$C107)</f>
        <v>0.28766666666666668</v>
      </c>
      <c r="L107" s="43">
        <f>AVERAGEIFS(ObservedSWC!L$2:L$595,ObservedSWC!$A$2:$A$595,$A107,ObservedSWC!$C$2:$C$595,$C107)</f>
        <v>0.26866666666666666</v>
      </c>
      <c r="M107" s="43">
        <f>AVERAGEIFS(ObservedSWC!M$2:M$595,ObservedSWC!$A$2:$A$595,$A107,ObservedSWC!$C$2:$C$595,$C107)</f>
        <v>0.24666666666666667</v>
      </c>
      <c r="N107" s="43">
        <f>AVERAGEIFS(ObservedSWC!N$2:N$595,ObservedSWC!$A$2:$A$595,$A107,ObservedSWC!$C$2:$C$595,$C107)</f>
        <v>0.28933333333333339</v>
      </c>
      <c r="O107" s="43">
        <f>AVERAGEIFS(ObservedSWC!O$2:O$595,ObservedSWC!$A$2:$A$595,$A107,ObservedSWC!$C$2:$C$595,$C107)</f>
        <v>0.308</v>
      </c>
      <c r="P107" s="43">
        <f>AVERAGEIFS(ObservedSWC!P$2:P$595,ObservedSWC!$A$2:$A$595,$A107,ObservedSWC!$C$2:$C$595,$C107)</f>
        <v>0.29799999999999999</v>
      </c>
      <c r="Q107" s="43">
        <f>AVERAGEIFS(ObservedSWC!Q$2:Q$595,ObservedSWC!$A$2:$A$595,$A107,ObservedSWC!$C$2:$C$595,$C107)</f>
        <v>0.33</v>
      </c>
      <c r="R107" s="43">
        <f>AVERAGEIFS(ObservedSWC!R$2:R$595,ObservedSWC!$A$2:$A$595,$A107,ObservedSWC!$C$2:$C$595,$C107)</f>
        <v>0.36066666666666664</v>
      </c>
      <c r="S107" s="43">
        <f>AVERAGEIFS(ObservedSWC!S$2:S$595,ObservedSWC!$A$2:$A$595,$A107,ObservedSWC!$C$2:$C$595,$C107)</f>
        <v>0.34800000000000003</v>
      </c>
      <c r="T107" s="43">
        <f>AVERAGEIFS(ObservedSWC!T$2:T$595,ObservedSWC!$A$2:$A$595,$A107,ObservedSWC!$C$2:$C$595,$C107)</f>
        <v>0.34533333333333333</v>
      </c>
      <c r="U107" s="43">
        <f>AVERAGEIFS(ObservedSWC!U$2:U$595,ObservedSWC!$A$2:$A$595,$A107,ObservedSWC!$C$2:$C$595,$C107)</f>
        <v>0.32633333333333336</v>
      </c>
      <c r="V107" s="43">
        <f>AVERAGEIFS(ObservedSWC!V$2:V$595,ObservedSWC!$A$2:$A$595,$A107,ObservedSWC!$C$2:$C$595,$C107)</f>
        <v>0.31033333333333335</v>
      </c>
      <c r="W107" s="43">
        <f>AVERAGEIFS(ObservedSWC!W$2:W$595,ObservedSWC!$A$2:$A$595,$A107,ObservedSWC!$C$2:$C$595,$C107)</f>
        <v>0.27733333333333338</v>
      </c>
      <c r="X107" s="43">
        <f>AVERAGEIFS(ObservedSWC!X$2:X$595,ObservedSWC!$A$2:$A$595,$A107,ObservedSWC!$C$2:$C$595,$C107)</f>
        <v>0.27299999999999996</v>
      </c>
      <c r="Y107" s="43">
        <f>AVERAGEIFS(ObservedSWC!Y$2:Y$595,ObservedSWC!$A$2:$A$595,$A107,ObservedSWC!$C$2:$C$595,$C107)</f>
        <v>0.29699999999999999</v>
      </c>
      <c r="Z107" s="43">
        <f>AVERAGEIFS(ObservedSWC!Z$2:Z$595,ObservedSWC!$A$2:$A$595,$A107,ObservedSWC!$C$2:$C$595,$C107)</f>
        <v>0.3213333333333333</v>
      </c>
      <c r="AA107" s="43">
        <f>AVERAGEIFS(ObservedSWC!AA$2:AA$595,ObservedSWC!$A$2:$A$595,$A107,ObservedSWC!$C$2:$C$595,$C107)</f>
        <v>0.34533333333333333</v>
      </c>
      <c r="AB107" s="43">
        <f>AVERAGEIFS(ObservedSWC!AB$2:AB$595,ObservedSWC!$A$2:$A$595,$A107,ObservedSWC!$C$2:$C$595,$C107)</f>
        <v>248.23333333333335</v>
      </c>
      <c r="AC107" s="43">
        <f>AVERAGEIFS(ObservedSWC!AC$2:AC$595,ObservedSWC!$A$2:$A$595,$A107,ObservedSWC!$C$2:$C$595,$C107)</f>
        <v>662.30000000000007</v>
      </c>
    </row>
    <row r="108" spans="1:29" x14ac:dyDescent="0.25">
      <c r="A108" s="1" t="s">
        <v>6</v>
      </c>
      <c r="B108" s="1" t="s">
        <v>129</v>
      </c>
      <c r="C108" s="42">
        <v>35751</v>
      </c>
      <c r="D108" s="3" t="s">
        <v>130</v>
      </c>
      <c r="E108">
        <v>2</v>
      </c>
      <c r="F108" s="43">
        <f>AVERAGEIFS(ObservedSWC!F$2:F$595,ObservedSWC!$A$2:$A$595,$A108,ObservedSWC!$C$2:$C$595,$C108)</f>
        <v>0.20066666666666666</v>
      </c>
      <c r="G108" s="43">
        <f>AVERAGEIFS(ObservedSWC!G$2:G$595,ObservedSWC!$A$2:$A$595,$A108,ObservedSWC!$C$2:$C$595,$C108)</f>
        <v>0.21099999999999999</v>
      </c>
      <c r="H108" s="43">
        <f>AVERAGEIFS(ObservedSWC!H$2:H$595,ObservedSWC!$A$2:$A$595,$A108,ObservedSWC!$C$2:$C$595,$C108)</f>
        <v>0.18066666666666667</v>
      </c>
      <c r="I108" s="43">
        <f>AVERAGEIFS(ObservedSWC!I$2:I$595,ObservedSWC!$A$2:$A$595,$A108,ObservedSWC!$C$2:$C$595,$C108)</f>
        <v>0.16833333333333333</v>
      </c>
      <c r="J108" s="43">
        <f>AVERAGEIFS(ObservedSWC!J$2:J$595,ObservedSWC!$A$2:$A$595,$A108,ObservedSWC!$C$2:$C$595,$C108)</f>
        <v>0.20166666666666666</v>
      </c>
      <c r="K108" s="43">
        <f>AVERAGEIFS(ObservedSWC!K$2:K$595,ObservedSWC!$A$2:$A$595,$A108,ObservedSWC!$C$2:$C$595,$C108)</f>
        <v>0.26</v>
      </c>
      <c r="L108" s="43">
        <f>AVERAGEIFS(ObservedSWC!L$2:L$595,ObservedSWC!$A$2:$A$595,$A108,ObservedSWC!$C$2:$C$595,$C108)</f>
        <v>0.23666666666666666</v>
      </c>
      <c r="M108" s="43">
        <f>AVERAGEIFS(ObservedSWC!M$2:M$595,ObservedSWC!$A$2:$A$595,$A108,ObservedSWC!$C$2:$C$595,$C108)</f>
        <v>0.19166666666666665</v>
      </c>
      <c r="N108" s="43">
        <f>AVERAGEIFS(ObservedSWC!N$2:N$595,ObservedSWC!$A$2:$A$595,$A108,ObservedSWC!$C$2:$C$595,$C108)</f>
        <v>0.25533333333333336</v>
      </c>
      <c r="O108" s="43">
        <f>AVERAGEIFS(ObservedSWC!O$2:O$595,ObservedSWC!$A$2:$A$595,$A108,ObservedSWC!$C$2:$C$595,$C108)</f>
        <v>0.27633333333333332</v>
      </c>
      <c r="P108" s="43">
        <f>AVERAGEIFS(ObservedSWC!P$2:P$595,ObservedSWC!$A$2:$A$595,$A108,ObservedSWC!$C$2:$C$595,$C108)</f>
        <v>0.27299999999999996</v>
      </c>
      <c r="Q108" s="43">
        <f>AVERAGEIFS(ObservedSWC!Q$2:Q$595,ObservedSWC!$A$2:$A$595,$A108,ObservedSWC!$C$2:$C$595,$C108)</f>
        <v>0.31466666666666665</v>
      </c>
      <c r="R108" s="43">
        <f>AVERAGEIFS(ObservedSWC!R$2:R$595,ObservedSWC!$A$2:$A$595,$A108,ObservedSWC!$C$2:$C$595,$C108)</f>
        <v>0.34533333333333333</v>
      </c>
      <c r="S108" s="43">
        <f>AVERAGEIFS(ObservedSWC!S$2:S$595,ObservedSWC!$A$2:$A$595,$A108,ObservedSWC!$C$2:$C$595,$C108)</f>
        <v>0.32266666666666666</v>
      </c>
      <c r="T108" s="43">
        <f>AVERAGEIFS(ObservedSWC!T$2:T$595,ObservedSWC!$A$2:$A$595,$A108,ObservedSWC!$C$2:$C$595,$C108)</f>
        <v>0.32366666666666666</v>
      </c>
      <c r="U108" s="43">
        <f>AVERAGEIFS(ObservedSWC!U$2:U$595,ObservedSWC!$A$2:$A$595,$A108,ObservedSWC!$C$2:$C$595,$C108)</f>
        <v>0.32433333333333336</v>
      </c>
      <c r="V108" s="43">
        <f>AVERAGEIFS(ObservedSWC!V$2:V$595,ObservedSWC!$A$2:$A$595,$A108,ObservedSWC!$C$2:$C$595,$C108)</f>
        <v>0.30933333333333329</v>
      </c>
      <c r="W108" s="43">
        <f>AVERAGEIFS(ObservedSWC!W$2:W$595,ObservedSWC!$A$2:$A$595,$A108,ObservedSWC!$C$2:$C$595,$C108)</f>
        <v>0.26800000000000002</v>
      </c>
      <c r="X108" s="43">
        <f>AVERAGEIFS(ObservedSWC!X$2:X$595,ObservedSWC!$A$2:$A$595,$A108,ObservedSWC!$C$2:$C$595,$C108)</f>
        <v>0.26266666666666666</v>
      </c>
      <c r="Y108" s="43">
        <f>AVERAGEIFS(ObservedSWC!Y$2:Y$595,ObservedSWC!$A$2:$A$595,$A108,ObservedSWC!$C$2:$C$595,$C108)</f>
        <v>0.28033333333333332</v>
      </c>
      <c r="Z108" s="43">
        <f>AVERAGEIFS(ObservedSWC!Z$2:Z$595,ObservedSWC!$A$2:$A$595,$A108,ObservedSWC!$C$2:$C$595,$C108)</f>
        <v>0.32466666666666666</v>
      </c>
      <c r="AA108" s="43">
        <f>AVERAGEIFS(ObservedSWC!AA$2:AA$595,ObservedSWC!$A$2:$A$595,$A108,ObservedSWC!$C$2:$C$595,$C108)</f>
        <v>0.34900000000000003</v>
      </c>
      <c r="AB108" s="43">
        <f>AVERAGEIFS(ObservedSWC!AB$2:AB$595,ObservedSWC!$A$2:$A$595,$A108,ObservedSWC!$C$2:$C$595,$C108)</f>
        <v>210.66666666666666</v>
      </c>
      <c r="AC108" s="43">
        <f>AVERAGEIFS(ObservedSWC!AC$2:AC$595,ObservedSWC!$A$2:$A$595,$A108,ObservedSWC!$C$2:$C$595,$C108)</f>
        <v>608.06666666666661</v>
      </c>
    </row>
    <row r="109" spans="1:29" x14ac:dyDescent="0.25">
      <c r="A109" s="1" t="s">
        <v>6</v>
      </c>
      <c r="B109" s="1" t="s">
        <v>129</v>
      </c>
      <c r="C109" s="42">
        <v>35766</v>
      </c>
      <c r="D109" s="3" t="s">
        <v>130</v>
      </c>
      <c r="E109">
        <v>3</v>
      </c>
      <c r="F109" s="43">
        <f>AVERAGEIFS(ObservedSWC!F$2:F$595,ObservedSWC!$A$2:$A$595,$A109,ObservedSWC!$C$2:$C$595,$C109)</f>
        <v>0.24466666666666667</v>
      </c>
      <c r="G109" s="43">
        <f>AVERAGEIFS(ObservedSWC!G$2:G$595,ObservedSWC!$A$2:$A$595,$A109,ObservedSWC!$C$2:$C$595,$C109)</f>
        <v>0.23533333333333331</v>
      </c>
      <c r="H109" s="43">
        <f>AVERAGEIFS(ObservedSWC!H$2:H$595,ObservedSWC!$A$2:$A$595,$A109,ObservedSWC!$C$2:$C$595,$C109)</f>
        <v>0.19599999999999998</v>
      </c>
      <c r="I109" s="43">
        <f>AVERAGEIFS(ObservedSWC!I$2:I$595,ObservedSWC!$A$2:$A$595,$A109,ObservedSWC!$C$2:$C$595,$C109)</f>
        <v>0.17833333333333334</v>
      </c>
      <c r="J109" s="43">
        <f>AVERAGEIFS(ObservedSWC!J$2:J$595,ObservedSWC!$A$2:$A$595,$A109,ObservedSWC!$C$2:$C$595,$C109)</f>
        <v>0.20933333333333334</v>
      </c>
      <c r="K109" s="43">
        <f>AVERAGEIFS(ObservedSWC!K$2:K$595,ObservedSWC!$A$2:$A$595,$A109,ObservedSWC!$C$2:$C$595,$C109)</f>
        <v>0.25933333333333336</v>
      </c>
      <c r="L109" s="43">
        <f>AVERAGEIFS(ObservedSWC!L$2:L$595,ObservedSWC!$A$2:$A$595,$A109,ObservedSWC!$C$2:$C$595,$C109)</f>
        <v>0.22233333333333336</v>
      </c>
      <c r="M109" s="43">
        <f>AVERAGEIFS(ObservedSWC!M$2:M$595,ObservedSWC!$A$2:$A$595,$A109,ObservedSWC!$C$2:$C$595,$C109)</f>
        <v>0.18633333333333332</v>
      </c>
      <c r="N109" s="43">
        <f>AVERAGEIFS(ObservedSWC!N$2:N$595,ObservedSWC!$A$2:$A$595,$A109,ObservedSWC!$C$2:$C$595,$C109)</f>
        <v>0.24166666666666661</v>
      </c>
      <c r="O109" s="43">
        <f>AVERAGEIFS(ObservedSWC!O$2:O$595,ObservedSWC!$A$2:$A$595,$A109,ObservedSWC!$C$2:$C$595,$C109)</f>
        <v>0.25933333333333336</v>
      </c>
      <c r="P109" s="43">
        <f>AVERAGEIFS(ObservedSWC!P$2:P$595,ObservedSWC!$A$2:$A$595,$A109,ObservedSWC!$C$2:$C$595,$C109)</f>
        <v>0.24833333333333332</v>
      </c>
      <c r="Q109" s="43">
        <f>AVERAGEIFS(ObservedSWC!Q$2:Q$595,ObservedSWC!$A$2:$A$595,$A109,ObservedSWC!$C$2:$C$595,$C109)</f>
        <v>0.30099999999999999</v>
      </c>
      <c r="R109" s="43">
        <f>AVERAGEIFS(ObservedSWC!R$2:R$595,ObservedSWC!$A$2:$A$595,$A109,ObservedSWC!$C$2:$C$595,$C109)</f>
        <v>0.33100000000000002</v>
      </c>
      <c r="S109" s="43">
        <f>AVERAGEIFS(ObservedSWC!S$2:S$595,ObservedSWC!$A$2:$A$595,$A109,ObservedSWC!$C$2:$C$595,$C109)</f>
        <v>0.31666666666666671</v>
      </c>
      <c r="T109" s="43">
        <f>AVERAGEIFS(ObservedSWC!T$2:T$595,ObservedSWC!$A$2:$A$595,$A109,ObservedSWC!$C$2:$C$595,$C109)</f>
        <v>0.31166666666666665</v>
      </c>
      <c r="U109" s="43">
        <f>AVERAGEIFS(ObservedSWC!U$2:U$595,ObservedSWC!$A$2:$A$595,$A109,ObservedSWC!$C$2:$C$595,$C109)</f>
        <v>0.32499999999999996</v>
      </c>
      <c r="V109" s="43">
        <f>AVERAGEIFS(ObservedSWC!V$2:V$595,ObservedSWC!$A$2:$A$595,$A109,ObservedSWC!$C$2:$C$595,$C109)</f>
        <v>0.311</v>
      </c>
      <c r="W109" s="43">
        <f>AVERAGEIFS(ObservedSWC!W$2:W$595,ObservedSWC!$A$2:$A$595,$A109,ObservedSWC!$C$2:$C$595,$C109)</f>
        <v>0.27400000000000002</v>
      </c>
      <c r="X109" s="43">
        <f>AVERAGEIFS(ObservedSWC!X$2:X$595,ObservedSWC!$A$2:$A$595,$A109,ObservedSWC!$C$2:$C$595,$C109)</f>
        <v>0.24933333333333332</v>
      </c>
      <c r="Y109" s="43">
        <f>AVERAGEIFS(ObservedSWC!Y$2:Y$595,ObservedSWC!$A$2:$A$595,$A109,ObservedSWC!$C$2:$C$595,$C109)</f>
        <v>0.26466666666666666</v>
      </c>
      <c r="Z109" s="43">
        <f>AVERAGEIFS(ObservedSWC!Z$2:Z$595,ObservedSWC!$A$2:$A$595,$A109,ObservedSWC!$C$2:$C$595,$C109)</f>
        <v>0.29466666666666669</v>
      </c>
      <c r="AA109" s="43">
        <f>AVERAGEIFS(ObservedSWC!AA$2:AA$595,ObservedSWC!$A$2:$A$595,$A109,ObservedSWC!$C$2:$C$595,$C109)</f>
        <v>0.33633333333333332</v>
      </c>
      <c r="AB109" s="43">
        <f>AVERAGEIFS(ObservedSWC!AB$2:AB$595,ObservedSWC!$A$2:$A$595,$A109,ObservedSWC!$C$2:$C$595,$C109)</f>
        <v>221.79999999999998</v>
      </c>
      <c r="AC109" s="43">
        <f>AVERAGEIFS(ObservedSWC!AC$2:AC$595,ObservedSWC!$A$2:$A$595,$A109,ObservedSWC!$C$2:$C$595,$C109)</f>
        <v>604.1</v>
      </c>
    </row>
    <row r="110" spans="1:29" x14ac:dyDescent="0.25">
      <c r="A110" s="1" t="s">
        <v>6</v>
      </c>
      <c r="B110" s="1" t="s">
        <v>129</v>
      </c>
      <c r="C110" s="42">
        <v>35782</v>
      </c>
      <c r="D110" s="3" t="s">
        <v>130</v>
      </c>
      <c r="E110">
        <v>3</v>
      </c>
      <c r="F110" s="43">
        <f>AVERAGEIFS(ObservedSWC!F$2:F$595,ObservedSWC!$A$2:$A$595,$A110,ObservedSWC!$C$2:$C$595,$C110)</f>
        <v>0.32200000000000001</v>
      </c>
      <c r="G110" s="43">
        <f>AVERAGEIFS(ObservedSWC!G$2:G$595,ObservedSWC!$A$2:$A$595,$A110,ObservedSWC!$C$2:$C$595,$C110)</f>
        <v>0.28200000000000003</v>
      </c>
      <c r="H110" s="43">
        <f>AVERAGEIFS(ObservedSWC!H$2:H$595,ObservedSWC!$A$2:$A$595,$A110,ObservedSWC!$C$2:$C$595,$C110)</f>
        <v>0.24433333333333332</v>
      </c>
      <c r="I110" s="43">
        <f>AVERAGEIFS(ObservedSWC!I$2:I$595,ObservedSWC!$A$2:$A$595,$A110,ObservedSWC!$C$2:$C$595,$C110)</f>
        <v>0.23599999999999999</v>
      </c>
      <c r="J110" s="43">
        <f>AVERAGEIFS(ObservedSWC!J$2:J$595,ObservedSWC!$A$2:$A$595,$A110,ObservedSWC!$C$2:$C$595,$C110)</f>
        <v>0.2436666666666667</v>
      </c>
      <c r="K110" s="43">
        <f>AVERAGEIFS(ObservedSWC!K$2:K$595,ObservedSWC!$A$2:$A$595,$A110,ObservedSWC!$C$2:$C$595,$C110)</f>
        <v>0.26466666666666666</v>
      </c>
      <c r="L110" s="43">
        <f>AVERAGEIFS(ObservedSWC!L$2:L$595,ObservedSWC!$A$2:$A$595,$A110,ObservedSWC!$C$2:$C$595,$C110)</f>
        <v>0.21533333333333335</v>
      </c>
      <c r="M110" s="43">
        <f>AVERAGEIFS(ObservedSWC!M$2:M$595,ObservedSWC!$A$2:$A$595,$A110,ObservedSWC!$C$2:$C$595,$C110)</f>
        <v>0.17100000000000001</v>
      </c>
      <c r="N110" s="43">
        <f>AVERAGEIFS(ObservedSWC!N$2:N$595,ObservedSWC!$A$2:$A$595,$A110,ObservedSWC!$C$2:$C$595,$C110)</f>
        <v>0.224</v>
      </c>
      <c r="O110" s="43">
        <f>AVERAGEIFS(ObservedSWC!O$2:O$595,ObservedSWC!$A$2:$A$595,$A110,ObservedSWC!$C$2:$C$595,$C110)</f>
        <v>0.23633333333333331</v>
      </c>
      <c r="P110" s="43">
        <f>AVERAGEIFS(ObservedSWC!P$2:P$595,ObservedSWC!$A$2:$A$595,$A110,ObservedSWC!$C$2:$C$595,$C110)</f>
        <v>0.23566666666666669</v>
      </c>
      <c r="Q110" s="43">
        <f>AVERAGEIFS(ObservedSWC!Q$2:Q$595,ObservedSWC!$A$2:$A$595,$A110,ObservedSWC!$C$2:$C$595,$C110)</f>
        <v>0.28099999999999997</v>
      </c>
      <c r="R110" s="43">
        <f>AVERAGEIFS(ObservedSWC!R$2:R$595,ObservedSWC!$A$2:$A$595,$A110,ObservedSWC!$C$2:$C$595,$C110)</f>
        <v>0.316</v>
      </c>
      <c r="S110" s="43">
        <f>AVERAGEIFS(ObservedSWC!S$2:S$595,ObservedSWC!$A$2:$A$595,$A110,ObservedSWC!$C$2:$C$595,$C110)</f>
        <v>0.28833333333333333</v>
      </c>
      <c r="T110" s="43">
        <f>AVERAGEIFS(ObservedSWC!T$2:T$595,ObservedSWC!$A$2:$A$595,$A110,ObservedSWC!$C$2:$C$595,$C110)</f>
        <v>0.29066666666666668</v>
      </c>
      <c r="U110" s="43">
        <f>AVERAGEIFS(ObservedSWC!U$2:U$595,ObservedSWC!$A$2:$A$595,$A110,ObservedSWC!$C$2:$C$595,$C110)</f>
        <v>0.3173333333333333</v>
      </c>
      <c r="V110" s="43">
        <f>AVERAGEIFS(ObservedSWC!V$2:V$595,ObservedSWC!$A$2:$A$595,$A110,ObservedSWC!$C$2:$C$595,$C110)</f>
        <v>0.30599999999999999</v>
      </c>
      <c r="W110" s="43">
        <f>AVERAGEIFS(ObservedSWC!W$2:W$595,ObservedSWC!$A$2:$A$595,$A110,ObservedSWC!$C$2:$C$595,$C110)</f>
        <v>0.26600000000000001</v>
      </c>
      <c r="X110" s="43">
        <f>AVERAGEIFS(ObservedSWC!X$2:X$595,ObservedSWC!$A$2:$A$595,$A110,ObservedSWC!$C$2:$C$595,$C110)</f>
        <v>0.25033333333333335</v>
      </c>
      <c r="Y110" s="43">
        <f>AVERAGEIFS(ObservedSWC!Y$2:Y$595,ObservedSWC!$A$2:$A$595,$A110,ObservedSWC!$C$2:$C$595,$C110)</f>
        <v>0.247</v>
      </c>
      <c r="Z110" s="43">
        <f>AVERAGEIFS(ObservedSWC!Z$2:Z$595,ObservedSWC!$A$2:$A$595,$A110,ObservedSWC!$C$2:$C$595,$C110)</f>
        <v>0.27466666666666667</v>
      </c>
      <c r="AA110" s="43">
        <f>AVERAGEIFS(ObservedSWC!AA$2:AA$595,ObservedSWC!$A$2:$A$595,$A110,ObservedSWC!$C$2:$C$595,$C110)</f>
        <v>0.32166666666666666</v>
      </c>
      <c r="AB110" s="43">
        <f>AVERAGEIFS(ObservedSWC!AB$2:AB$595,ObservedSWC!$A$2:$A$595,$A110,ObservedSWC!$C$2:$C$595,$C110)</f>
        <v>252.5</v>
      </c>
      <c r="AC110" s="43">
        <f>AVERAGEIFS(ObservedSWC!AC$2:AC$595,ObservedSWC!$A$2:$A$595,$A110,ObservedSWC!$C$2:$C$595,$C110)</f>
        <v>615.59999999999991</v>
      </c>
    </row>
    <row r="111" spans="1:29" x14ac:dyDescent="0.25">
      <c r="A111" s="1" t="s">
        <v>6</v>
      </c>
      <c r="B111" s="1" t="s">
        <v>129</v>
      </c>
      <c r="C111" s="42">
        <v>35787</v>
      </c>
      <c r="D111" s="3" t="s">
        <v>130</v>
      </c>
      <c r="E111">
        <v>3</v>
      </c>
      <c r="F111" s="43">
        <f>AVERAGEIFS(ObservedSWC!F$2:F$595,ObservedSWC!$A$2:$A$595,$A111,ObservedSWC!$C$2:$C$595,$C111)</f>
        <v>0.33266666666666667</v>
      </c>
      <c r="G111" s="43">
        <f>AVERAGEIFS(ObservedSWC!G$2:G$595,ObservedSWC!$A$2:$A$595,$A111,ObservedSWC!$C$2:$C$595,$C111)</f>
        <v>0.316</v>
      </c>
      <c r="H111" s="43">
        <f>AVERAGEIFS(ObservedSWC!H$2:H$595,ObservedSWC!$A$2:$A$595,$A111,ObservedSWC!$C$2:$C$595,$C111)</f>
        <v>0.26433333333333331</v>
      </c>
      <c r="I111" s="43">
        <f>AVERAGEIFS(ObservedSWC!I$2:I$595,ObservedSWC!$A$2:$A$595,$A111,ObservedSWC!$C$2:$C$595,$C111)</f>
        <v>0.248</v>
      </c>
      <c r="J111" s="43">
        <f>AVERAGEIFS(ObservedSWC!J$2:J$595,ObservedSWC!$A$2:$A$595,$A111,ObservedSWC!$C$2:$C$595,$C111)</f>
        <v>0.26166666666666666</v>
      </c>
      <c r="K111" s="43">
        <f>AVERAGEIFS(ObservedSWC!K$2:K$595,ObservedSWC!$A$2:$A$595,$A111,ObservedSWC!$C$2:$C$595,$C111)</f>
        <v>0.27300000000000002</v>
      </c>
      <c r="L111" s="43">
        <f>AVERAGEIFS(ObservedSWC!L$2:L$595,ObservedSWC!$A$2:$A$595,$A111,ObservedSWC!$C$2:$C$595,$C111)</f>
        <v>0.23233333333333331</v>
      </c>
      <c r="M111" s="43">
        <f>AVERAGEIFS(ObservedSWC!M$2:M$595,ObservedSWC!$A$2:$A$595,$A111,ObservedSWC!$C$2:$C$595,$C111)</f>
        <v>0.19500000000000003</v>
      </c>
      <c r="N111" s="43">
        <f>AVERAGEIFS(ObservedSWC!N$2:N$595,ObservedSWC!$A$2:$A$595,$A111,ObservedSWC!$C$2:$C$595,$C111)</f>
        <v>0.22900000000000001</v>
      </c>
      <c r="O111" s="43">
        <f>AVERAGEIFS(ObservedSWC!O$2:O$595,ObservedSWC!$A$2:$A$595,$A111,ObservedSWC!$C$2:$C$595,$C111)</f>
        <v>0.23333333333333331</v>
      </c>
      <c r="P111" s="43">
        <f>AVERAGEIFS(ObservedSWC!P$2:P$595,ObservedSWC!$A$2:$A$595,$A111,ObservedSWC!$C$2:$C$595,$C111)</f>
        <v>0.22666666666666666</v>
      </c>
      <c r="Q111" s="43">
        <f>AVERAGEIFS(ObservedSWC!Q$2:Q$595,ObservedSWC!$A$2:$A$595,$A111,ObservedSWC!$C$2:$C$595,$C111)</f>
        <v>0.27566666666666667</v>
      </c>
      <c r="R111" s="43">
        <f>AVERAGEIFS(ObservedSWC!R$2:R$595,ObservedSWC!$A$2:$A$595,$A111,ObservedSWC!$C$2:$C$595,$C111)</f>
        <v>0.3113333333333333</v>
      </c>
      <c r="S111" s="43">
        <f>AVERAGEIFS(ObservedSWC!S$2:S$595,ObservedSWC!$A$2:$A$595,$A111,ObservedSWC!$C$2:$C$595,$C111)</f>
        <v>0.28633333333333333</v>
      </c>
      <c r="T111" s="43">
        <f>AVERAGEIFS(ObservedSWC!T$2:T$595,ObservedSWC!$A$2:$A$595,$A111,ObservedSWC!$C$2:$C$595,$C111)</f>
        <v>0.28499999999999998</v>
      </c>
      <c r="U111" s="43">
        <f>AVERAGEIFS(ObservedSWC!U$2:U$595,ObservedSWC!$A$2:$A$595,$A111,ObservedSWC!$C$2:$C$595,$C111)</f>
        <v>0.32400000000000001</v>
      </c>
      <c r="V111" s="43">
        <f>AVERAGEIFS(ObservedSWC!V$2:V$595,ObservedSWC!$A$2:$A$595,$A111,ObservedSWC!$C$2:$C$595,$C111)</f>
        <v>0.30066666666666669</v>
      </c>
      <c r="W111" s="43">
        <f>AVERAGEIFS(ObservedSWC!W$2:W$595,ObservedSWC!$A$2:$A$595,$A111,ObservedSWC!$C$2:$C$595,$C111)</f>
        <v>0.27099999999999996</v>
      </c>
      <c r="X111" s="43">
        <f>AVERAGEIFS(ObservedSWC!X$2:X$595,ObservedSWC!$A$2:$A$595,$A111,ObservedSWC!$C$2:$C$595,$C111)</f>
        <v>0.24699999999999997</v>
      </c>
      <c r="Y111" s="43">
        <f>AVERAGEIFS(ObservedSWC!Y$2:Y$595,ObservedSWC!$A$2:$A$595,$A111,ObservedSWC!$C$2:$C$595,$C111)</f>
        <v>0.246</v>
      </c>
      <c r="Z111" s="43">
        <f>AVERAGEIFS(ObservedSWC!Z$2:Z$595,ObservedSWC!$A$2:$A$595,$A111,ObservedSWC!$C$2:$C$595,$C111)</f>
        <v>0.27066666666666667</v>
      </c>
      <c r="AA111" s="43">
        <f>AVERAGEIFS(ObservedSWC!AA$2:AA$595,ObservedSWC!$A$2:$A$595,$A111,ObservedSWC!$C$2:$C$595,$C111)</f>
        <v>0.309</v>
      </c>
      <c r="AB111" s="43">
        <f>AVERAGEIFS(ObservedSWC!AB$2:AB$595,ObservedSWC!$A$2:$A$595,$A111,ObservedSWC!$C$2:$C$595,$C111)</f>
        <v>268.46666666666664</v>
      </c>
      <c r="AC111" s="43">
        <f>AVERAGEIFS(ObservedSWC!AC$2:AC$595,ObservedSWC!$A$2:$A$595,$A111,ObservedSWC!$C$2:$C$595,$C111)</f>
        <v>627.13333333333321</v>
      </c>
    </row>
    <row r="112" spans="1:29" x14ac:dyDescent="0.25">
      <c r="A112" s="1" t="s">
        <v>6</v>
      </c>
      <c r="B112" s="1" t="s">
        <v>129</v>
      </c>
      <c r="C112" s="42">
        <v>35807</v>
      </c>
      <c r="D112" s="3" t="s">
        <v>130</v>
      </c>
      <c r="E112">
        <v>4</v>
      </c>
      <c r="F112" s="43">
        <f>AVERAGEIFS(ObservedSWC!F$2:F$595,ObservedSWC!$A$2:$A$595,$A112,ObservedSWC!$C$2:$C$595,$C112)</f>
        <v>0.25299999999999995</v>
      </c>
      <c r="G112" s="43">
        <f>AVERAGEIFS(ObservedSWC!G$2:G$595,ObservedSWC!$A$2:$A$595,$A112,ObservedSWC!$C$2:$C$595,$C112)</f>
        <v>0.26566666666666666</v>
      </c>
      <c r="H112" s="43">
        <f>AVERAGEIFS(ObservedSWC!H$2:H$595,ObservedSWC!$A$2:$A$595,$A112,ObservedSWC!$C$2:$C$595,$C112)</f>
        <v>0.23033333333333336</v>
      </c>
      <c r="I112" s="43">
        <f>AVERAGEIFS(ObservedSWC!I$2:I$595,ObservedSWC!$A$2:$A$595,$A112,ObservedSWC!$C$2:$C$595,$C112)</f>
        <v>0.23133333333333336</v>
      </c>
      <c r="J112" s="43">
        <f>AVERAGEIFS(ObservedSWC!J$2:J$595,ObservedSWC!$A$2:$A$595,$A112,ObservedSWC!$C$2:$C$595,$C112)</f>
        <v>0.23933333333333331</v>
      </c>
      <c r="K112" s="43">
        <f>AVERAGEIFS(ObservedSWC!K$2:K$595,ObservedSWC!$A$2:$A$595,$A112,ObservedSWC!$C$2:$C$595,$C112)</f>
        <v>0.26633333333333337</v>
      </c>
      <c r="L112" s="43">
        <f>AVERAGEIFS(ObservedSWC!L$2:L$595,ObservedSWC!$A$2:$A$595,$A112,ObservedSWC!$C$2:$C$595,$C112)</f>
        <v>0.2243333333333333</v>
      </c>
      <c r="M112" s="43">
        <f>AVERAGEIFS(ObservedSWC!M$2:M$595,ObservedSWC!$A$2:$A$595,$A112,ObservedSWC!$C$2:$C$595,$C112)</f>
        <v>0.18266666666666667</v>
      </c>
      <c r="N112" s="43">
        <f>AVERAGEIFS(ObservedSWC!N$2:N$595,ObservedSWC!$A$2:$A$595,$A112,ObservedSWC!$C$2:$C$595,$C112)</f>
        <v>0.22833333333333336</v>
      </c>
      <c r="O112" s="43">
        <f>AVERAGEIFS(ObservedSWC!O$2:O$595,ObservedSWC!$A$2:$A$595,$A112,ObservedSWC!$C$2:$C$595,$C112)</f>
        <v>0.22666666666666668</v>
      </c>
      <c r="P112" s="43">
        <f>AVERAGEIFS(ObservedSWC!P$2:P$595,ObservedSWC!$A$2:$A$595,$A112,ObservedSWC!$C$2:$C$595,$C112)</f>
        <v>0.22066666666666665</v>
      </c>
      <c r="Q112" s="43">
        <f>AVERAGEIFS(ObservedSWC!Q$2:Q$595,ObservedSWC!$A$2:$A$595,$A112,ObservedSWC!$C$2:$C$595,$C112)</f>
        <v>0.26666666666666666</v>
      </c>
      <c r="R112" s="43">
        <f>AVERAGEIFS(ObservedSWC!R$2:R$595,ObservedSWC!$A$2:$A$595,$A112,ObservedSWC!$C$2:$C$595,$C112)</f>
        <v>0.30733333333333335</v>
      </c>
      <c r="S112" s="43">
        <f>AVERAGEIFS(ObservedSWC!S$2:S$595,ObservedSWC!$A$2:$A$595,$A112,ObservedSWC!$C$2:$C$595,$C112)</f>
        <v>0.28099999999999997</v>
      </c>
      <c r="T112" s="43">
        <f>AVERAGEIFS(ObservedSWC!T$2:T$595,ObservedSWC!$A$2:$A$595,$A112,ObservedSWC!$C$2:$C$595,$C112)</f>
        <v>0.28966666666666668</v>
      </c>
      <c r="U112" s="43">
        <f>AVERAGEIFS(ObservedSWC!U$2:U$595,ObservedSWC!$A$2:$A$595,$A112,ObservedSWC!$C$2:$C$595,$C112)</f>
        <v>0.32166666666666671</v>
      </c>
      <c r="V112" s="43">
        <f>AVERAGEIFS(ObservedSWC!V$2:V$595,ObservedSWC!$A$2:$A$595,$A112,ObservedSWC!$C$2:$C$595,$C112)</f>
        <v>0.309</v>
      </c>
      <c r="W112" s="43">
        <f>AVERAGEIFS(ObservedSWC!W$2:W$595,ObservedSWC!$A$2:$A$595,$A112,ObservedSWC!$C$2:$C$595,$C112)</f>
        <v>0.26300000000000001</v>
      </c>
      <c r="X112" s="43">
        <f>AVERAGEIFS(ObservedSWC!X$2:X$595,ObservedSWC!$A$2:$A$595,$A112,ObservedSWC!$C$2:$C$595,$C112)</f>
        <v>0.24399999999999999</v>
      </c>
      <c r="Y112" s="43">
        <f>AVERAGEIFS(ObservedSWC!Y$2:Y$595,ObservedSWC!$A$2:$A$595,$A112,ObservedSWC!$C$2:$C$595,$C112)</f>
        <v>0.24100000000000002</v>
      </c>
      <c r="Z112" s="43">
        <f>AVERAGEIFS(ObservedSWC!Z$2:Z$595,ObservedSWC!$A$2:$A$595,$A112,ObservedSWC!$C$2:$C$595,$C112)</f>
        <v>0.26699999999999996</v>
      </c>
      <c r="AA112" s="43">
        <f>AVERAGEIFS(ObservedSWC!AA$2:AA$595,ObservedSWC!$A$2:$A$595,$A112,ObservedSWC!$C$2:$C$595,$C112)</f>
        <v>0.29733333333333334</v>
      </c>
      <c r="AB112" s="43">
        <f>AVERAGEIFS(ObservedSWC!AB$2:AB$595,ObservedSWC!$A$2:$A$595,$A112,ObservedSWC!$C$2:$C$595,$C112)</f>
        <v>237.43333333333337</v>
      </c>
      <c r="AC112" s="43">
        <f>AVERAGEIFS(ObservedSWC!AC$2:AC$595,ObservedSWC!$A$2:$A$595,$A112,ObservedSWC!$C$2:$C$595,$C112)</f>
        <v>590.93333333333339</v>
      </c>
    </row>
    <row r="113" spans="1:29" x14ac:dyDescent="0.25">
      <c r="A113" s="1" t="s">
        <v>6</v>
      </c>
      <c r="B113" s="1" t="s">
        <v>129</v>
      </c>
      <c r="C113" s="42">
        <v>35815</v>
      </c>
      <c r="D113" s="3" t="s">
        <v>130</v>
      </c>
      <c r="E113">
        <v>4</v>
      </c>
      <c r="F113" s="43">
        <f>AVERAGEIFS(ObservedSWC!F$2:F$595,ObservedSWC!$A$2:$A$595,$A113,ObservedSWC!$C$2:$C$595,$C113)</f>
        <v>0.25833333333333336</v>
      </c>
      <c r="G113" s="43">
        <f>AVERAGEIFS(ObservedSWC!G$2:G$595,ObservedSWC!$A$2:$A$595,$A113,ObservedSWC!$C$2:$C$595,$C113)</f>
        <v>0.26933333333333331</v>
      </c>
      <c r="H113" s="43">
        <f>AVERAGEIFS(ObservedSWC!H$2:H$595,ObservedSWC!$A$2:$A$595,$A113,ObservedSWC!$C$2:$C$595,$C113)</f>
        <v>0.22733333333333336</v>
      </c>
      <c r="I113" s="43">
        <f>AVERAGEIFS(ObservedSWC!I$2:I$595,ObservedSWC!$A$2:$A$595,$A113,ObservedSWC!$C$2:$C$595,$C113)</f>
        <v>0.21766666666666667</v>
      </c>
      <c r="J113" s="43">
        <f>AVERAGEIFS(ObservedSWC!J$2:J$595,ObservedSWC!$A$2:$A$595,$A113,ObservedSWC!$C$2:$C$595,$C113)</f>
        <v>0.22599999999999998</v>
      </c>
      <c r="K113" s="43">
        <f>AVERAGEIFS(ObservedSWC!K$2:K$595,ObservedSWC!$A$2:$A$595,$A113,ObservedSWC!$C$2:$C$595,$C113)</f>
        <v>0.25433333333333336</v>
      </c>
      <c r="L113" s="43">
        <f>AVERAGEIFS(ObservedSWC!L$2:L$595,ObservedSWC!$A$2:$A$595,$A113,ObservedSWC!$C$2:$C$595,$C113)</f>
        <v>0.21366666666666667</v>
      </c>
      <c r="M113" s="43">
        <f>AVERAGEIFS(ObservedSWC!M$2:M$595,ObservedSWC!$A$2:$A$595,$A113,ObservedSWC!$C$2:$C$595,$C113)</f>
        <v>0.16733333333333333</v>
      </c>
      <c r="N113" s="43">
        <f>AVERAGEIFS(ObservedSWC!N$2:N$595,ObservedSWC!$A$2:$A$595,$A113,ObservedSWC!$C$2:$C$595,$C113)</f>
        <v>0.216</v>
      </c>
      <c r="O113" s="43">
        <f>AVERAGEIFS(ObservedSWC!O$2:O$595,ObservedSWC!$A$2:$A$595,$A113,ObservedSWC!$C$2:$C$595,$C113)</f>
        <v>0.217</v>
      </c>
      <c r="P113" s="43">
        <f>AVERAGEIFS(ObservedSWC!P$2:P$595,ObservedSWC!$A$2:$A$595,$A113,ObservedSWC!$C$2:$C$595,$C113)</f>
        <v>0.20666666666666667</v>
      </c>
      <c r="Q113" s="43">
        <f>AVERAGEIFS(ObservedSWC!Q$2:Q$595,ObservedSWC!$A$2:$A$595,$A113,ObservedSWC!$C$2:$C$595,$C113)</f>
        <v>0.25966666666666666</v>
      </c>
      <c r="R113" s="43">
        <f>AVERAGEIFS(ObservedSWC!R$2:R$595,ObservedSWC!$A$2:$A$595,$A113,ObservedSWC!$C$2:$C$595,$C113)</f>
        <v>0.29599999999999999</v>
      </c>
      <c r="S113" s="43">
        <f>AVERAGEIFS(ObservedSWC!S$2:S$595,ObservedSWC!$A$2:$A$595,$A113,ObservedSWC!$C$2:$C$595,$C113)</f>
        <v>0.28000000000000003</v>
      </c>
      <c r="T113" s="43">
        <f>AVERAGEIFS(ObservedSWC!T$2:T$595,ObservedSWC!$A$2:$A$595,$A113,ObservedSWC!$C$2:$C$595,$C113)</f>
        <v>0.27899999999999997</v>
      </c>
      <c r="U113" s="43">
        <f>AVERAGEIFS(ObservedSWC!U$2:U$595,ObservedSWC!$A$2:$A$595,$A113,ObservedSWC!$C$2:$C$595,$C113)</f>
        <v>0.31366666666666659</v>
      </c>
      <c r="V113" s="43">
        <f>AVERAGEIFS(ObservedSWC!V$2:V$595,ObservedSWC!$A$2:$A$595,$A113,ObservedSWC!$C$2:$C$595,$C113)</f>
        <v>0.30066666666666664</v>
      </c>
      <c r="W113" s="43">
        <f>AVERAGEIFS(ObservedSWC!W$2:W$595,ObservedSWC!$A$2:$A$595,$A113,ObservedSWC!$C$2:$C$595,$C113)</f>
        <v>0.26033333333333331</v>
      </c>
      <c r="X113" s="43">
        <f>AVERAGEIFS(ObservedSWC!X$2:X$595,ObservedSWC!$A$2:$A$595,$A113,ObservedSWC!$C$2:$C$595,$C113)</f>
        <v>0.23866666666666667</v>
      </c>
      <c r="Y113" s="43">
        <f>AVERAGEIFS(ObservedSWC!Y$2:Y$595,ObservedSWC!$A$2:$A$595,$A113,ObservedSWC!$C$2:$C$595,$C113)</f>
        <v>0.23700000000000002</v>
      </c>
      <c r="Z113" s="43">
        <f>AVERAGEIFS(ObservedSWC!Z$2:Z$595,ObservedSWC!$A$2:$A$595,$A113,ObservedSWC!$C$2:$C$595,$C113)</f>
        <v>0.26733333333333337</v>
      </c>
      <c r="AA113" s="43">
        <f>AVERAGEIFS(ObservedSWC!AA$2:AA$595,ObservedSWC!$A$2:$A$595,$A113,ObservedSWC!$C$2:$C$595,$C113)</f>
        <v>0.29166666666666669</v>
      </c>
      <c r="AB113" s="43">
        <f>AVERAGEIFS(ObservedSWC!AB$2:AB$595,ObservedSWC!$A$2:$A$595,$A113,ObservedSWC!$C$2:$C$595,$C113)</f>
        <v>230.83333333333334</v>
      </c>
      <c r="AC113" s="43">
        <f>AVERAGEIFS(ObservedSWC!AC$2:AC$595,ObservedSWC!$A$2:$A$595,$A113,ObservedSWC!$C$2:$C$595,$C113)</f>
        <v>575.6</v>
      </c>
    </row>
    <row r="114" spans="1:29" x14ac:dyDescent="0.25">
      <c r="A114" s="1" t="s">
        <v>6</v>
      </c>
      <c r="B114" s="1" t="s">
        <v>129</v>
      </c>
      <c r="C114" s="42">
        <v>35829</v>
      </c>
      <c r="D114" s="3" t="s">
        <v>130</v>
      </c>
      <c r="E114">
        <v>4</v>
      </c>
      <c r="F114" s="43">
        <f>AVERAGEIFS(ObservedSWC!F$2:F$595,ObservedSWC!$A$2:$A$595,$A114,ObservedSWC!$C$2:$C$595,$C114)</f>
        <v>0.25166666666666665</v>
      </c>
      <c r="G114" s="43">
        <f>AVERAGEIFS(ObservedSWC!G$2:G$595,ObservedSWC!$A$2:$A$595,$A114,ObservedSWC!$C$2:$C$595,$C114)</f>
        <v>0.24866666666666667</v>
      </c>
      <c r="H114" s="43">
        <f>AVERAGEIFS(ObservedSWC!H$2:H$595,ObservedSWC!$A$2:$A$595,$A114,ObservedSWC!$C$2:$C$595,$C114)</f>
        <v>0.20699999999999999</v>
      </c>
      <c r="I114" s="43">
        <f>AVERAGEIFS(ObservedSWC!I$2:I$595,ObservedSWC!$A$2:$A$595,$A114,ObservedSWC!$C$2:$C$595,$C114)</f>
        <v>0.19099999999999998</v>
      </c>
      <c r="J114" s="43">
        <f>AVERAGEIFS(ObservedSWC!J$2:J$595,ObservedSWC!$A$2:$A$595,$A114,ObservedSWC!$C$2:$C$595,$C114)</f>
        <v>0.21633333333333335</v>
      </c>
      <c r="K114" s="43">
        <f>AVERAGEIFS(ObservedSWC!K$2:K$595,ObservedSWC!$A$2:$A$595,$A114,ObservedSWC!$C$2:$C$595,$C114)</f>
        <v>0.24066666666666667</v>
      </c>
      <c r="L114" s="43">
        <f>AVERAGEIFS(ObservedSWC!L$2:L$595,ObservedSWC!$A$2:$A$595,$A114,ObservedSWC!$C$2:$C$595,$C114)</f>
        <v>0.20499999999999999</v>
      </c>
      <c r="M114" s="43">
        <f>AVERAGEIFS(ObservedSWC!M$2:M$595,ObservedSWC!$A$2:$A$595,$A114,ObservedSWC!$C$2:$C$595,$C114)</f>
        <v>0.15000000000000002</v>
      </c>
      <c r="N114" s="43">
        <f>AVERAGEIFS(ObservedSWC!N$2:N$595,ObservedSWC!$A$2:$A$595,$A114,ObservedSWC!$C$2:$C$595,$C114)</f>
        <v>0.19800000000000004</v>
      </c>
      <c r="O114" s="43">
        <f>AVERAGEIFS(ObservedSWC!O$2:O$595,ObservedSWC!$A$2:$A$595,$A114,ObservedSWC!$C$2:$C$595,$C114)</f>
        <v>0.19499999999999998</v>
      </c>
      <c r="P114" s="43">
        <f>AVERAGEIFS(ObservedSWC!P$2:P$595,ObservedSWC!$A$2:$A$595,$A114,ObservedSWC!$C$2:$C$595,$C114)</f>
        <v>0.18000000000000002</v>
      </c>
      <c r="Q114" s="43">
        <f>AVERAGEIFS(ObservedSWC!Q$2:Q$595,ObservedSWC!$A$2:$A$595,$A114,ObservedSWC!$C$2:$C$595,$C114)</f>
        <v>0.23833333333333331</v>
      </c>
      <c r="R114" s="43">
        <f>AVERAGEIFS(ObservedSWC!R$2:R$595,ObservedSWC!$A$2:$A$595,$A114,ObservedSWC!$C$2:$C$595,$C114)</f>
        <v>0.28733333333333338</v>
      </c>
      <c r="S114" s="43">
        <f>AVERAGEIFS(ObservedSWC!S$2:S$595,ObservedSWC!$A$2:$A$595,$A114,ObservedSWC!$C$2:$C$595,$C114)</f>
        <v>0.26199999999999996</v>
      </c>
      <c r="T114" s="43">
        <f>AVERAGEIFS(ObservedSWC!T$2:T$595,ObservedSWC!$A$2:$A$595,$A114,ObservedSWC!$C$2:$C$595,$C114)</f>
        <v>0.26600000000000001</v>
      </c>
      <c r="U114" s="43">
        <f>AVERAGEIFS(ObservedSWC!U$2:U$595,ObservedSWC!$A$2:$A$595,$A114,ObservedSWC!$C$2:$C$595,$C114)</f>
        <v>0.30433333333333334</v>
      </c>
      <c r="V114" s="43">
        <f>AVERAGEIFS(ObservedSWC!V$2:V$595,ObservedSWC!$A$2:$A$595,$A114,ObservedSWC!$C$2:$C$595,$C114)</f>
        <v>0.28999999999999998</v>
      </c>
      <c r="W114" s="43">
        <f>AVERAGEIFS(ObservedSWC!W$2:W$595,ObservedSWC!$A$2:$A$595,$A114,ObservedSWC!$C$2:$C$595,$C114)</f>
        <v>0.255</v>
      </c>
      <c r="X114" s="43">
        <f>AVERAGEIFS(ObservedSWC!X$2:X$595,ObservedSWC!$A$2:$A$595,$A114,ObservedSWC!$C$2:$C$595,$C114)</f>
        <v>0.23466666666666666</v>
      </c>
      <c r="Y114" s="43">
        <f>AVERAGEIFS(ObservedSWC!Y$2:Y$595,ObservedSWC!$A$2:$A$595,$A114,ObservedSWC!$C$2:$C$595,$C114)</f>
        <v>0.23766666666666669</v>
      </c>
      <c r="Z114" s="43">
        <f>AVERAGEIFS(ObservedSWC!Z$2:Z$595,ObservedSWC!$A$2:$A$595,$A114,ObservedSWC!$C$2:$C$595,$C114)</f>
        <v>0.25433333333333336</v>
      </c>
      <c r="AA114" s="43">
        <f>AVERAGEIFS(ObservedSWC!AA$2:AA$595,ObservedSWC!$A$2:$A$595,$A114,ObservedSWC!$C$2:$C$595,$C114)</f>
        <v>0.28433333333333333</v>
      </c>
      <c r="AB114" s="43">
        <f>AVERAGEIFS(ObservedSWC!AB$2:AB$595,ObservedSWC!$A$2:$A$595,$A114,ObservedSWC!$C$2:$C$595,$C114)</f>
        <v>216</v>
      </c>
      <c r="AC114" s="43">
        <f>AVERAGEIFS(ObservedSWC!AC$2:AC$595,ObservedSWC!$A$2:$A$595,$A114,ObservedSWC!$C$2:$C$595,$C114)</f>
        <v>544.9</v>
      </c>
    </row>
    <row r="115" spans="1:29" x14ac:dyDescent="0.25">
      <c r="A115" s="1" t="s">
        <v>6</v>
      </c>
      <c r="B115" s="1" t="s">
        <v>129</v>
      </c>
      <c r="C115" s="42">
        <v>35846</v>
      </c>
      <c r="D115" s="3" t="s">
        <v>130</v>
      </c>
      <c r="E115">
        <v>5</v>
      </c>
      <c r="F115" s="43">
        <f>AVERAGEIFS(ObservedSWC!F$2:F$595,ObservedSWC!$A$2:$A$595,$A115,ObservedSWC!$C$2:$C$595,$C115)</f>
        <v>0.2583333333333333</v>
      </c>
      <c r="G115" s="43">
        <f>AVERAGEIFS(ObservedSWC!G$2:G$595,ObservedSWC!$A$2:$A$595,$A115,ObservedSWC!$C$2:$C$595,$C115)</f>
        <v>0.27166666666666667</v>
      </c>
      <c r="H115" s="43">
        <f>AVERAGEIFS(ObservedSWC!H$2:H$595,ObservedSWC!$A$2:$A$595,$A115,ObservedSWC!$C$2:$C$595,$C115)</f>
        <v>0.222</v>
      </c>
      <c r="I115" s="43">
        <f>AVERAGEIFS(ObservedSWC!I$2:I$595,ObservedSWC!$A$2:$A$595,$A115,ObservedSWC!$C$2:$C$595,$C115)</f>
        <v>0.20166666666666666</v>
      </c>
      <c r="J115" s="43">
        <f>AVERAGEIFS(ObservedSWC!J$2:J$595,ObservedSWC!$A$2:$A$595,$A115,ObservedSWC!$C$2:$C$595,$C115)</f>
        <v>0.20800000000000005</v>
      </c>
      <c r="K115" s="43">
        <f>AVERAGEIFS(ObservedSWC!K$2:K$595,ObservedSWC!$A$2:$A$595,$A115,ObservedSWC!$C$2:$C$595,$C115)</f>
        <v>0.23233333333333331</v>
      </c>
      <c r="L115" s="43">
        <f>AVERAGEIFS(ObservedSWC!L$2:L$595,ObservedSWC!$A$2:$A$595,$A115,ObservedSWC!$C$2:$C$595,$C115)</f>
        <v>0.19466666666666665</v>
      </c>
      <c r="M115" s="43">
        <f>AVERAGEIFS(ObservedSWC!M$2:M$595,ObservedSWC!$A$2:$A$595,$A115,ObservedSWC!$C$2:$C$595,$C115)</f>
        <v>0.14366666666666666</v>
      </c>
      <c r="N115" s="43">
        <f>AVERAGEIFS(ObservedSWC!N$2:N$595,ObservedSWC!$A$2:$A$595,$A115,ObservedSWC!$C$2:$C$595,$C115)</f>
        <v>0.18133333333333335</v>
      </c>
      <c r="O115" s="43">
        <f>AVERAGEIFS(ObservedSWC!O$2:O$595,ObservedSWC!$A$2:$A$595,$A115,ObservedSWC!$C$2:$C$595,$C115)</f>
        <v>0.17033333333333334</v>
      </c>
      <c r="P115" s="43">
        <f>AVERAGEIFS(ObservedSWC!P$2:P$595,ObservedSWC!$A$2:$A$595,$A115,ObservedSWC!$C$2:$C$595,$C115)</f>
        <v>0.158</v>
      </c>
      <c r="Q115" s="43">
        <f>AVERAGEIFS(ObservedSWC!Q$2:Q$595,ObservedSWC!$A$2:$A$595,$A115,ObservedSWC!$C$2:$C$595,$C115)</f>
        <v>0.20733333333333329</v>
      </c>
      <c r="R115" s="43">
        <f>AVERAGEIFS(ObservedSWC!R$2:R$595,ObservedSWC!$A$2:$A$595,$A115,ObservedSWC!$C$2:$C$595,$C115)</f>
        <v>0.26533333333333337</v>
      </c>
      <c r="S115" s="43">
        <f>AVERAGEIFS(ObservedSWC!S$2:S$595,ObservedSWC!$A$2:$A$595,$A115,ObservedSWC!$C$2:$C$595,$C115)</f>
        <v>0.24866666666666667</v>
      </c>
      <c r="T115" s="43">
        <f>AVERAGEIFS(ObservedSWC!T$2:T$595,ObservedSWC!$A$2:$A$595,$A115,ObservedSWC!$C$2:$C$595,$C115)</f>
        <v>0.26266666666666666</v>
      </c>
      <c r="U115" s="43">
        <f>AVERAGEIFS(ObservedSWC!U$2:U$595,ObservedSWC!$A$2:$A$595,$A115,ObservedSWC!$C$2:$C$595,$C115)</f>
        <v>0.30833333333333329</v>
      </c>
      <c r="V115" s="43">
        <f>AVERAGEIFS(ObservedSWC!V$2:V$595,ObservedSWC!$A$2:$A$595,$A115,ObservedSWC!$C$2:$C$595,$C115)</f>
        <v>0.29333333333333328</v>
      </c>
      <c r="W115" s="43">
        <f>AVERAGEIFS(ObservedSWC!W$2:W$595,ObservedSWC!$A$2:$A$595,$A115,ObservedSWC!$C$2:$C$595,$C115)</f>
        <v>0.25433333333333336</v>
      </c>
      <c r="X115" s="43">
        <f>AVERAGEIFS(ObservedSWC!X$2:X$595,ObservedSWC!$A$2:$A$595,$A115,ObservedSWC!$C$2:$C$595,$C115)</f>
        <v>0.23133333333333331</v>
      </c>
      <c r="Y115" s="43">
        <f>AVERAGEIFS(ObservedSWC!Y$2:Y$595,ObservedSWC!$A$2:$A$595,$A115,ObservedSWC!$C$2:$C$595,$C115)</f>
        <v>0.23700000000000002</v>
      </c>
      <c r="Z115" s="43">
        <f>AVERAGEIFS(ObservedSWC!Z$2:Z$595,ObservedSWC!$A$2:$A$595,$A115,ObservedSWC!$C$2:$C$595,$C115)</f>
        <v>0.2543333333333333</v>
      </c>
      <c r="AA115" s="43">
        <f>AVERAGEIFS(ObservedSWC!AA$2:AA$595,ObservedSWC!$A$2:$A$595,$A115,ObservedSWC!$C$2:$C$595,$C115)</f>
        <v>0.27499999999999997</v>
      </c>
      <c r="AB115" s="43">
        <f>AVERAGEIFS(ObservedSWC!AB$2:AB$595,ObservedSWC!$A$2:$A$595,$A115,ObservedSWC!$C$2:$C$595,$C115)</f>
        <v>217.19999999999996</v>
      </c>
      <c r="AC115" s="43">
        <f>AVERAGEIFS(ObservedSWC!AC$2:AC$595,ObservedSWC!$A$2:$A$595,$A115,ObservedSWC!$C$2:$C$595,$C115)</f>
        <v>533.79999999999995</v>
      </c>
    </row>
    <row r="116" spans="1:29" x14ac:dyDescent="0.25">
      <c r="A116" s="1" t="s">
        <v>6</v>
      </c>
      <c r="B116" s="1" t="s">
        <v>129</v>
      </c>
      <c r="C116" s="42">
        <v>35865</v>
      </c>
      <c r="D116" s="3" t="s">
        <v>130</v>
      </c>
      <c r="E116">
        <v>5</v>
      </c>
      <c r="F116" s="43">
        <f>AVERAGEIFS(ObservedSWC!F$2:F$595,ObservedSWC!$A$2:$A$595,$A116,ObservedSWC!$C$2:$C$595,$C116)</f>
        <v>0.26733333333333337</v>
      </c>
      <c r="G116" s="43">
        <f>AVERAGEIFS(ObservedSWC!G$2:G$595,ObservedSWC!$A$2:$A$595,$A116,ObservedSWC!$C$2:$C$595,$C116)</f>
        <v>0.25566666666666665</v>
      </c>
      <c r="H116" s="43">
        <f>AVERAGEIFS(ObservedSWC!H$2:H$595,ObservedSWC!$A$2:$A$595,$A116,ObservedSWC!$C$2:$C$595,$C116)</f>
        <v>0.20866666666666667</v>
      </c>
      <c r="I116" s="43">
        <f>AVERAGEIFS(ObservedSWC!I$2:I$595,ObservedSWC!$A$2:$A$595,$A116,ObservedSWC!$C$2:$C$595,$C116)</f>
        <v>0.18466666666666667</v>
      </c>
      <c r="J116" s="43">
        <f>AVERAGEIFS(ObservedSWC!J$2:J$595,ObservedSWC!$A$2:$A$595,$A116,ObservedSWC!$C$2:$C$595,$C116)</f>
        <v>0.19800000000000004</v>
      </c>
      <c r="K116" s="43">
        <f>AVERAGEIFS(ObservedSWC!K$2:K$595,ObservedSWC!$A$2:$A$595,$A116,ObservedSWC!$C$2:$C$595,$C116)</f>
        <v>0.22666666666666666</v>
      </c>
      <c r="L116" s="43">
        <f>AVERAGEIFS(ObservedSWC!L$2:L$595,ObservedSWC!$A$2:$A$595,$A116,ObservedSWC!$C$2:$C$595,$C116)</f>
        <v>0.18933333333333335</v>
      </c>
      <c r="M116" s="43">
        <f>AVERAGEIFS(ObservedSWC!M$2:M$595,ObservedSWC!$A$2:$A$595,$A116,ObservedSWC!$C$2:$C$595,$C116)</f>
        <v>0.13666666666666666</v>
      </c>
      <c r="N116" s="43">
        <f>AVERAGEIFS(ObservedSWC!N$2:N$595,ObservedSWC!$A$2:$A$595,$A116,ObservedSWC!$C$2:$C$595,$C116)</f>
        <v>0.17</v>
      </c>
      <c r="O116" s="43">
        <f>AVERAGEIFS(ObservedSWC!O$2:O$595,ObservedSWC!$A$2:$A$595,$A116,ObservedSWC!$C$2:$C$595,$C116)</f>
        <v>0.15966666666666665</v>
      </c>
      <c r="P116" s="43">
        <f>AVERAGEIFS(ObservedSWC!P$2:P$595,ObservedSWC!$A$2:$A$595,$A116,ObservedSWC!$C$2:$C$595,$C116)</f>
        <v>0.151</v>
      </c>
      <c r="Q116" s="43">
        <f>AVERAGEIFS(ObservedSWC!Q$2:Q$595,ObservedSWC!$A$2:$A$595,$A116,ObservedSWC!$C$2:$C$595,$C116)</f>
        <v>0.20799999999999999</v>
      </c>
      <c r="R116" s="43">
        <f>AVERAGEIFS(ObservedSWC!R$2:R$595,ObservedSWC!$A$2:$A$595,$A116,ObservedSWC!$C$2:$C$595,$C116)</f>
        <v>0.25533333333333336</v>
      </c>
      <c r="S116" s="43">
        <f>AVERAGEIFS(ObservedSWC!S$2:S$595,ObservedSWC!$A$2:$A$595,$A116,ObservedSWC!$C$2:$C$595,$C116)</f>
        <v>0.2496666666666667</v>
      </c>
      <c r="T116" s="43">
        <f>AVERAGEIFS(ObservedSWC!T$2:T$595,ObservedSWC!$A$2:$A$595,$A116,ObservedSWC!$C$2:$C$595,$C116)</f>
        <v>0.25600000000000001</v>
      </c>
      <c r="U116" s="43">
        <f>AVERAGEIFS(ObservedSWC!U$2:U$595,ObservedSWC!$A$2:$A$595,$A116,ObservedSWC!$C$2:$C$595,$C116)</f>
        <v>0.29333333333333328</v>
      </c>
      <c r="V116" s="43">
        <f>AVERAGEIFS(ObservedSWC!V$2:V$595,ObservedSWC!$A$2:$A$595,$A116,ObservedSWC!$C$2:$C$595,$C116)</f>
        <v>0.28733333333333338</v>
      </c>
      <c r="W116" s="43">
        <f>AVERAGEIFS(ObservedSWC!W$2:W$595,ObservedSWC!$A$2:$A$595,$A116,ObservedSWC!$C$2:$C$595,$C116)</f>
        <v>0.24466666666666667</v>
      </c>
      <c r="X116" s="43">
        <f>AVERAGEIFS(ObservedSWC!X$2:X$595,ObservedSWC!$A$2:$A$595,$A116,ObservedSWC!$C$2:$C$595,$C116)</f>
        <v>0.22766666666666668</v>
      </c>
      <c r="Y116" s="43">
        <f>AVERAGEIFS(ObservedSWC!Y$2:Y$595,ObservedSWC!$A$2:$A$595,$A116,ObservedSWC!$C$2:$C$595,$C116)</f>
        <v>0.23066666666666666</v>
      </c>
      <c r="Z116" s="43">
        <f>AVERAGEIFS(ObservedSWC!Z$2:Z$595,ObservedSWC!$A$2:$A$595,$A116,ObservedSWC!$C$2:$C$595,$C116)</f>
        <v>0.25333333333333335</v>
      </c>
      <c r="AA116" s="43">
        <f>AVERAGEIFS(ObservedSWC!AA$2:AA$595,ObservedSWC!$A$2:$A$595,$A116,ObservedSWC!$C$2:$C$595,$C116)</f>
        <v>0.27466666666666667</v>
      </c>
      <c r="AB116" s="43">
        <f>AVERAGEIFS(ObservedSWC!AB$2:AB$595,ObservedSWC!$A$2:$A$595,$A116,ObservedSWC!$C$2:$C$595,$C116)</f>
        <v>210.43333333333331</v>
      </c>
      <c r="AC116" s="43">
        <f>AVERAGEIFS(ObservedSWC!AC$2:AC$595,ObservedSWC!$A$2:$A$595,$A116,ObservedSWC!$C$2:$C$595,$C116)</f>
        <v>519.56666666666661</v>
      </c>
    </row>
    <row r="117" spans="1:29" x14ac:dyDescent="0.25">
      <c r="A117" s="1" t="s">
        <v>6</v>
      </c>
      <c r="B117" s="1" t="s">
        <v>129</v>
      </c>
      <c r="C117" s="42">
        <v>35885</v>
      </c>
      <c r="D117" s="3" t="s">
        <v>130</v>
      </c>
      <c r="E117">
        <v>6</v>
      </c>
      <c r="F117" s="43">
        <f>AVERAGEIFS(ObservedSWC!F$2:F$595,ObservedSWC!$A$2:$A$595,$A117,ObservedSWC!$C$2:$C$595,$C117)</f>
        <v>0.27966666666666667</v>
      </c>
      <c r="G117" s="43">
        <f>AVERAGEIFS(ObservedSWC!G$2:G$595,ObservedSWC!$A$2:$A$595,$A117,ObservedSWC!$C$2:$C$595,$C117)</f>
        <v>0.27299999999999996</v>
      </c>
      <c r="H117" s="43">
        <f>AVERAGEIFS(ObservedSWC!H$2:H$595,ObservedSWC!$A$2:$A$595,$A117,ObservedSWC!$C$2:$C$595,$C117)</f>
        <v>0.23199999999999998</v>
      </c>
      <c r="I117" s="43">
        <f>AVERAGEIFS(ObservedSWC!I$2:I$595,ObservedSWC!$A$2:$A$595,$A117,ObservedSWC!$C$2:$C$595,$C117)</f>
        <v>0.21033333333333334</v>
      </c>
      <c r="J117" s="43">
        <f>AVERAGEIFS(ObservedSWC!J$2:J$595,ObservedSWC!$A$2:$A$595,$A117,ObservedSWC!$C$2:$C$595,$C117)</f>
        <v>0.21333333333333335</v>
      </c>
      <c r="K117" s="43">
        <f>AVERAGEIFS(ObservedSWC!K$2:K$595,ObservedSWC!$A$2:$A$595,$A117,ObservedSWC!$C$2:$C$595,$C117)</f>
        <v>0.23233333333333336</v>
      </c>
      <c r="L117" s="43">
        <f>AVERAGEIFS(ObservedSWC!L$2:L$595,ObservedSWC!$A$2:$A$595,$A117,ObservedSWC!$C$2:$C$595,$C117)</f>
        <v>0.19633333333333333</v>
      </c>
      <c r="M117" s="43">
        <f>AVERAGEIFS(ObservedSWC!M$2:M$595,ObservedSWC!$A$2:$A$595,$A117,ObservedSWC!$C$2:$C$595,$C117)</f>
        <v>0.13966666666666669</v>
      </c>
      <c r="N117" s="43">
        <f>AVERAGEIFS(ObservedSWC!N$2:N$595,ObservedSWC!$A$2:$A$595,$A117,ObservedSWC!$C$2:$C$595,$C117)</f>
        <v>0.17333333333333334</v>
      </c>
      <c r="O117" s="43">
        <f>AVERAGEIFS(ObservedSWC!O$2:O$595,ObservedSWC!$A$2:$A$595,$A117,ObservedSWC!$C$2:$C$595,$C117)</f>
        <v>0.16</v>
      </c>
      <c r="P117" s="43">
        <f>AVERAGEIFS(ObservedSWC!P$2:P$595,ObservedSWC!$A$2:$A$595,$A117,ObservedSWC!$C$2:$C$595,$C117)</f>
        <v>0.15133333333333335</v>
      </c>
      <c r="Q117" s="43">
        <f>AVERAGEIFS(ObservedSWC!Q$2:Q$595,ObservedSWC!$A$2:$A$595,$A117,ObservedSWC!$C$2:$C$595,$C117)</f>
        <v>0.19899999999999998</v>
      </c>
      <c r="R117" s="43">
        <f>AVERAGEIFS(ObservedSWC!R$2:R$595,ObservedSWC!$A$2:$A$595,$A117,ObservedSWC!$C$2:$C$595,$C117)</f>
        <v>0.24966666666666662</v>
      </c>
      <c r="S117" s="43">
        <f>AVERAGEIFS(ObservedSWC!S$2:S$595,ObservedSWC!$A$2:$A$595,$A117,ObservedSWC!$C$2:$C$595,$C117)</f>
        <v>0.24700000000000003</v>
      </c>
      <c r="T117" s="43">
        <f>AVERAGEIFS(ObservedSWC!T$2:T$595,ObservedSWC!$A$2:$A$595,$A117,ObservedSWC!$C$2:$C$595,$C117)</f>
        <v>0.25833333333333336</v>
      </c>
      <c r="U117" s="43">
        <f>AVERAGEIFS(ObservedSWC!U$2:U$595,ObservedSWC!$A$2:$A$595,$A117,ObservedSWC!$C$2:$C$595,$C117)</f>
        <v>0.29766666666666669</v>
      </c>
      <c r="V117" s="43">
        <f>AVERAGEIFS(ObservedSWC!V$2:V$595,ObservedSWC!$A$2:$A$595,$A117,ObservedSWC!$C$2:$C$595,$C117)</f>
        <v>0.28366666666666668</v>
      </c>
      <c r="W117" s="43">
        <f>AVERAGEIFS(ObservedSWC!W$2:W$595,ObservedSWC!$A$2:$A$595,$A117,ObservedSWC!$C$2:$C$595,$C117)</f>
        <v>0.24300000000000002</v>
      </c>
      <c r="X117" s="43">
        <f>AVERAGEIFS(ObservedSWC!X$2:X$595,ObservedSWC!$A$2:$A$595,$A117,ObservedSWC!$C$2:$C$595,$C117)</f>
        <v>0.23666666666666666</v>
      </c>
      <c r="Y117" s="43">
        <f>AVERAGEIFS(ObservedSWC!Y$2:Y$595,ObservedSWC!$A$2:$A$595,$A117,ObservedSWC!$C$2:$C$595,$C117)</f>
        <v>0.23899999999999999</v>
      </c>
      <c r="Z117" s="43">
        <f>AVERAGEIFS(ObservedSWC!Z$2:Z$595,ObservedSWC!$A$2:$A$595,$A117,ObservedSWC!$C$2:$C$595,$C117)</f>
        <v>0.25766666666666665</v>
      </c>
      <c r="AA117" s="43">
        <f>AVERAGEIFS(ObservedSWC!AA$2:AA$595,ObservedSWC!$A$2:$A$595,$A117,ObservedSWC!$C$2:$C$595,$C117)</f>
        <v>0.27899999999999997</v>
      </c>
      <c r="AB117" s="43">
        <f>AVERAGEIFS(ObservedSWC!AB$2:AB$595,ObservedSWC!$A$2:$A$595,$A117,ObservedSWC!$C$2:$C$595,$C117)</f>
        <v>222.96666666666667</v>
      </c>
      <c r="AC117" s="43">
        <f>AVERAGEIFS(ObservedSWC!AC$2:AC$595,ObservedSWC!$A$2:$A$595,$A117,ObservedSWC!$C$2:$C$595,$C117)</f>
        <v>533.16666666666663</v>
      </c>
    </row>
    <row r="118" spans="1:29" x14ac:dyDescent="0.25">
      <c r="A118" s="1" t="s">
        <v>6</v>
      </c>
      <c r="B118" s="1" t="s">
        <v>129</v>
      </c>
      <c r="C118" s="42">
        <v>35919</v>
      </c>
      <c r="D118" s="3" t="s">
        <v>130</v>
      </c>
      <c r="E118">
        <v>6</v>
      </c>
      <c r="F118" s="43">
        <f>AVERAGEIFS(ObservedSWC!F$2:F$595,ObservedSWC!$A$2:$A$595,$A118,ObservedSWC!$C$2:$C$595,$C118)</f>
        <v>0.18433333333333332</v>
      </c>
      <c r="G118" s="43">
        <f>AVERAGEIFS(ObservedSWC!G$2:G$595,ObservedSWC!$A$2:$A$595,$A118,ObservedSWC!$C$2:$C$595,$C118)</f>
        <v>0.22700000000000001</v>
      </c>
      <c r="H118" s="43">
        <f>AVERAGEIFS(ObservedSWC!H$2:H$595,ObservedSWC!$A$2:$A$595,$A118,ObservedSWC!$C$2:$C$595,$C118)</f>
        <v>0.18233333333333335</v>
      </c>
      <c r="I118" s="43">
        <f>AVERAGEIFS(ObservedSWC!I$2:I$595,ObservedSWC!$A$2:$A$595,$A118,ObservedSWC!$C$2:$C$595,$C118)</f>
        <v>0.16533333333333333</v>
      </c>
      <c r="J118" s="43">
        <f>AVERAGEIFS(ObservedSWC!J$2:J$595,ObservedSWC!$A$2:$A$595,$A118,ObservedSWC!$C$2:$C$595,$C118)</f>
        <v>0.19000000000000003</v>
      </c>
      <c r="K118" s="43">
        <f>AVERAGEIFS(ObservedSWC!K$2:K$595,ObservedSWC!$A$2:$A$595,$A118,ObservedSWC!$C$2:$C$595,$C118)</f>
        <v>0.22033333333333335</v>
      </c>
      <c r="L118" s="43">
        <f>AVERAGEIFS(ObservedSWC!L$2:L$595,ObservedSWC!$A$2:$A$595,$A118,ObservedSWC!$C$2:$C$595,$C118)</f>
        <v>0.18600000000000003</v>
      </c>
      <c r="M118" s="43">
        <f>AVERAGEIFS(ObservedSWC!M$2:M$595,ObservedSWC!$A$2:$A$595,$A118,ObservedSWC!$C$2:$C$595,$C118)</f>
        <v>0.129</v>
      </c>
      <c r="N118" s="43">
        <f>AVERAGEIFS(ObservedSWC!N$2:N$595,ObservedSWC!$A$2:$A$595,$A118,ObservedSWC!$C$2:$C$595,$C118)</f>
        <v>0.15766666666666665</v>
      </c>
      <c r="O118" s="43">
        <f>AVERAGEIFS(ObservedSWC!O$2:O$595,ObservedSWC!$A$2:$A$595,$A118,ObservedSWC!$C$2:$C$595,$C118)</f>
        <v>0.14633333333333334</v>
      </c>
      <c r="P118" s="43">
        <f>AVERAGEIFS(ObservedSWC!P$2:P$595,ObservedSWC!$A$2:$A$595,$A118,ObservedSWC!$C$2:$C$595,$C118)</f>
        <v>0.13866666666666666</v>
      </c>
      <c r="Q118" s="43">
        <f>AVERAGEIFS(ObservedSWC!Q$2:Q$595,ObservedSWC!$A$2:$A$595,$A118,ObservedSWC!$C$2:$C$595,$C118)</f>
        <v>0.18766666666666665</v>
      </c>
      <c r="R118" s="43">
        <f>AVERAGEIFS(ObservedSWC!R$2:R$595,ObservedSWC!$A$2:$A$595,$A118,ObservedSWC!$C$2:$C$595,$C118)</f>
        <v>0.23700000000000002</v>
      </c>
      <c r="S118" s="43">
        <f>AVERAGEIFS(ObservedSWC!S$2:S$595,ObservedSWC!$A$2:$A$595,$A118,ObservedSWC!$C$2:$C$595,$C118)</f>
        <v>0.23599999999999999</v>
      </c>
      <c r="T118" s="43">
        <f>AVERAGEIFS(ObservedSWC!T$2:T$595,ObservedSWC!$A$2:$A$595,$A118,ObservedSWC!$C$2:$C$595,$C118)</f>
        <v>0.24433333333333337</v>
      </c>
      <c r="U118" s="43">
        <f>AVERAGEIFS(ObservedSWC!U$2:U$595,ObservedSWC!$A$2:$A$595,$A118,ObservedSWC!$C$2:$C$595,$C118)</f>
        <v>0.28633333333333333</v>
      </c>
      <c r="V118" s="43">
        <f>AVERAGEIFS(ObservedSWC!V$2:V$595,ObservedSWC!$A$2:$A$595,$A118,ObservedSWC!$C$2:$C$595,$C118)</f>
        <v>0.28099999999999997</v>
      </c>
      <c r="W118" s="43">
        <f>AVERAGEIFS(ObservedSWC!W$2:W$595,ObservedSWC!$A$2:$A$595,$A118,ObservedSWC!$C$2:$C$595,$C118)</f>
        <v>0.23866666666666667</v>
      </c>
      <c r="X118" s="43">
        <f>AVERAGEIFS(ObservedSWC!X$2:X$595,ObservedSWC!$A$2:$A$595,$A118,ObservedSWC!$C$2:$C$595,$C118)</f>
        <v>0.22433333333333336</v>
      </c>
      <c r="Y118" s="43">
        <f>AVERAGEIFS(ObservedSWC!Y$2:Y$595,ObservedSWC!$A$2:$A$595,$A118,ObservedSWC!$C$2:$C$595,$C118)</f>
        <v>0.23100000000000001</v>
      </c>
      <c r="Z118" s="43">
        <f>AVERAGEIFS(ObservedSWC!Z$2:Z$595,ObservedSWC!$A$2:$A$595,$A118,ObservedSWC!$C$2:$C$595,$C118)</f>
        <v>0.24966666666666668</v>
      </c>
      <c r="AA118" s="43">
        <f>AVERAGEIFS(ObservedSWC!AA$2:AA$595,ObservedSWC!$A$2:$A$595,$A118,ObservedSWC!$C$2:$C$595,$C118)</f>
        <v>0.26933333333333331</v>
      </c>
      <c r="AB118" s="43">
        <f>AVERAGEIFS(ObservedSWC!AB$2:AB$595,ObservedSWC!$A$2:$A$595,$A118,ObservedSWC!$C$2:$C$595,$C118)</f>
        <v>182.63333333333333</v>
      </c>
      <c r="AC118" s="43">
        <f>AVERAGEIFS(ObservedSWC!AC$2:AC$595,ObservedSWC!$A$2:$A$595,$A118,ObservedSWC!$C$2:$C$595,$C118)</f>
        <v>479.66666666666669</v>
      </c>
    </row>
    <row r="119" spans="1:29" x14ac:dyDescent="0.25">
      <c r="A119" s="1" t="s">
        <v>6</v>
      </c>
      <c r="B119" s="1" t="s">
        <v>129</v>
      </c>
      <c r="C119" s="42">
        <v>35944</v>
      </c>
      <c r="D119" s="3" t="s">
        <v>130</v>
      </c>
      <c r="E119">
        <v>6</v>
      </c>
      <c r="F119" s="43">
        <f>AVERAGEIFS(ObservedSWC!F$2:F$595,ObservedSWC!$A$2:$A$595,$A119,ObservedSWC!$C$2:$C$595,$C119)</f>
        <v>0.3133333333333333</v>
      </c>
      <c r="G119" s="43">
        <f>AVERAGEIFS(ObservedSWC!G$2:G$595,ObservedSWC!$A$2:$A$595,$A119,ObservedSWC!$C$2:$C$595,$C119)</f>
        <v>0.30399999999999999</v>
      </c>
      <c r="H119" s="43">
        <f>AVERAGEIFS(ObservedSWC!H$2:H$595,ObservedSWC!$A$2:$A$595,$A119,ObservedSWC!$C$2:$C$595,$C119)</f>
        <v>0.26066666666666666</v>
      </c>
      <c r="I119" s="43">
        <f>AVERAGEIFS(ObservedSWC!I$2:I$595,ObservedSWC!$A$2:$A$595,$A119,ObservedSWC!$C$2:$C$595,$C119)</f>
        <v>0.23333333333333336</v>
      </c>
      <c r="J119" s="43">
        <f>AVERAGEIFS(ObservedSWC!J$2:J$595,ObservedSWC!$A$2:$A$595,$A119,ObservedSWC!$C$2:$C$595,$C119)</f>
        <v>0.22366666666666665</v>
      </c>
      <c r="K119" s="43">
        <f>AVERAGEIFS(ObservedSWC!K$2:K$595,ObservedSWC!$A$2:$A$595,$A119,ObservedSWC!$C$2:$C$595,$C119)</f>
        <v>0.23433333333333337</v>
      </c>
      <c r="L119" s="43">
        <f>AVERAGEIFS(ObservedSWC!L$2:L$595,ObservedSWC!$A$2:$A$595,$A119,ObservedSWC!$C$2:$C$595,$C119)</f>
        <v>0.19566666666666666</v>
      </c>
      <c r="M119" s="43">
        <f>AVERAGEIFS(ObservedSWC!M$2:M$595,ObservedSWC!$A$2:$A$595,$A119,ObservedSWC!$C$2:$C$595,$C119)</f>
        <v>0.14033333333333334</v>
      </c>
      <c r="N119" s="43">
        <f>AVERAGEIFS(ObservedSWC!N$2:N$595,ObservedSWC!$A$2:$A$595,$A119,ObservedSWC!$C$2:$C$595,$C119)</f>
        <v>0.16133333333333333</v>
      </c>
      <c r="O119" s="43">
        <f>AVERAGEIFS(ObservedSWC!O$2:O$595,ObservedSWC!$A$2:$A$595,$A119,ObservedSWC!$C$2:$C$595,$C119)</f>
        <v>0.1526666666666667</v>
      </c>
      <c r="P119" s="43">
        <f>AVERAGEIFS(ObservedSWC!P$2:P$595,ObservedSWC!$A$2:$A$595,$A119,ObservedSWC!$C$2:$C$595,$C119)</f>
        <v>0.14000000000000001</v>
      </c>
      <c r="Q119" s="43">
        <f>AVERAGEIFS(ObservedSWC!Q$2:Q$595,ObservedSWC!$A$2:$A$595,$A119,ObservedSWC!$C$2:$C$595,$C119)</f>
        <v>0.19066666666666668</v>
      </c>
      <c r="R119" s="43">
        <f>AVERAGEIFS(ObservedSWC!R$2:R$595,ObservedSWC!$A$2:$A$595,$A119,ObservedSWC!$C$2:$C$595,$C119)</f>
        <v>0.23966666666666669</v>
      </c>
      <c r="S119" s="43">
        <f>AVERAGEIFS(ObservedSWC!S$2:S$595,ObservedSWC!$A$2:$A$595,$A119,ObservedSWC!$C$2:$C$595,$C119)</f>
        <v>0.24</v>
      </c>
      <c r="T119" s="43">
        <f>AVERAGEIFS(ObservedSWC!T$2:T$595,ObservedSWC!$A$2:$A$595,$A119,ObservedSWC!$C$2:$C$595,$C119)</f>
        <v>0.24900000000000003</v>
      </c>
      <c r="U119" s="43">
        <f>AVERAGEIFS(ObservedSWC!U$2:U$595,ObservedSWC!$A$2:$A$595,$A119,ObservedSWC!$C$2:$C$595,$C119)</f>
        <v>0.28733333333333327</v>
      </c>
      <c r="V119" s="43">
        <f>AVERAGEIFS(ObservedSWC!V$2:V$595,ObservedSWC!$A$2:$A$595,$A119,ObservedSWC!$C$2:$C$595,$C119)</f>
        <v>0.27599999999999997</v>
      </c>
      <c r="W119" s="43">
        <f>AVERAGEIFS(ObservedSWC!W$2:W$595,ObservedSWC!$A$2:$A$595,$A119,ObservedSWC!$C$2:$C$595,$C119)</f>
        <v>0.24333333333333332</v>
      </c>
      <c r="X119" s="43">
        <f>AVERAGEIFS(ObservedSWC!X$2:X$595,ObservedSWC!$A$2:$A$595,$A119,ObservedSWC!$C$2:$C$595,$C119)</f>
        <v>0.23100000000000001</v>
      </c>
      <c r="Y119" s="43">
        <f>AVERAGEIFS(ObservedSWC!Y$2:Y$595,ObservedSWC!$A$2:$A$595,$A119,ObservedSWC!$C$2:$C$595,$C119)</f>
        <v>0.224</v>
      </c>
      <c r="Z119" s="43">
        <f>AVERAGEIFS(ObservedSWC!Z$2:Z$595,ObservedSWC!$A$2:$A$595,$A119,ObservedSWC!$C$2:$C$595,$C119)</f>
        <v>0.248</v>
      </c>
      <c r="AA119" s="43">
        <f>AVERAGEIFS(ObservedSWC!AA$2:AA$595,ObservedSWC!$A$2:$A$595,$A119,ObservedSWC!$C$2:$C$595,$C119)</f>
        <v>0.26433333333333331</v>
      </c>
      <c r="AB119" s="43">
        <f>AVERAGEIFS(ObservedSWC!AB$2:AB$595,ObservedSWC!$A$2:$A$595,$A119,ObservedSWC!$C$2:$C$595,$C119)</f>
        <v>238</v>
      </c>
      <c r="AC119" s="43">
        <f>AVERAGEIFS(ObservedSWC!AC$2:AC$595,ObservedSWC!$A$2:$A$595,$A119,ObservedSWC!$C$2:$C$595,$C119)</f>
        <v>536.6</v>
      </c>
    </row>
    <row r="120" spans="1:29" x14ac:dyDescent="0.25">
      <c r="A120" s="1" t="s">
        <v>6</v>
      </c>
      <c r="B120" s="1" t="s">
        <v>129</v>
      </c>
      <c r="C120" s="42">
        <v>36038</v>
      </c>
      <c r="D120" s="3" t="s">
        <v>130</v>
      </c>
      <c r="E120">
        <v>1</v>
      </c>
      <c r="F120" s="43">
        <f>AVERAGEIFS(ObservedSWC!F$2:F$595,ObservedSWC!$A$2:$A$595,$A120,ObservedSWC!$C$2:$C$595,$C120)</f>
        <v>0.35066666666666668</v>
      </c>
      <c r="G120" s="43">
        <f>AVERAGEIFS(ObservedSWC!G$2:G$595,ObservedSWC!$A$2:$A$595,$A120,ObservedSWC!$C$2:$C$595,$C120)</f>
        <v>0.32266666666666666</v>
      </c>
      <c r="H120" s="43">
        <f>AVERAGEIFS(ObservedSWC!H$2:H$595,ObservedSWC!$A$2:$A$595,$A120,ObservedSWC!$C$2:$C$595,$C120)</f>
        <v>0.28833333333333333</v>
      </c>
      <c r="I120" s="43">
        <f>AVERAGEIFS(ObservedSWC!I$2:I$595,ObservedSWC!$A$2:$A$595,$A120,ObservedSWC!$C$2:$C$595,$C120)</f>
        <v>0.29833333333333334</v>
      </c>
      <c r="J120" s="43">
        <f>AVERAGEIFS(ObservedSWC!J$2:J$595,ObservedSWC!$A$2:$A$595,$A120,ObservedSWC!$C$2:$C$595,$C120)</f>
        <v>0.29499999999999998</v>
      </c>
      <c r="K120" s="43">
        <f>AVERAGEIFS(ObservedSWC!K$2:K$595,ObservedSWC!$A$2:$A$595,$A120,ObservedSWC!$C$2:$C$595,$C120)</f>
        <v>0.29733333333333328</v>
      </c>
      <c r="L120" s="43">
        <f>AVERAGEIFS(ObservedSWC!L$2:L$595,ObservedSWC!$A$2:$A$595,$A120,ObservedSWC!$C$2:$C$595,$C120)</f>
        <v>0.27233333333333332</v>
      </c>
      <c r="M120" s="43">
        <f>AVERAGEIFS(ObservedSWC!M$2:M$595,ObservedSWC!$A$2:$A$595,$A120,ObservedSWC!$C$2:$C$595,$C120)</f>
        <v>0.24266666666666667</v>
      </c>
      <c r="N120" s="43">
        <f>AVERAGEIFS(ObservedSWC!N$2:N$595,ObservedSWC!$A$2:$A$595,$A120,ObservedSWC!$C$2:$C$595,$C120)</f>
        <v>0.27333333333333332</v>
      </c>
      <c r="O120" s="43">
        <f>AVERAGEIFS(ObservedSWC!O$2:O$595,ObservedSWC!$A$2:$A$595,$A120,ObservedSWC!$C$2:$C$595,$C120)</f>
        <v>0.23966666666666667</v>
      </c>
      <c r="P120" s="43">
        <f>AVERAGEIFS(ObservedSWC!P$2:P$595,ObservedSWC!$A$2:$A$595,$A120,ObservedSWC!$C$2:$C$595,$C120)</f>
        <v>0.2233333333333333</v>
      </c>
      <c r="Q120" s="43">
        <f>AVERAGEIFS(ObservedSWC!Q$2:Q$595,ObservedSWC!$A$2:$A$595,$A120,ObservedSWC!$C$2:$C$595,$C120)</f>
        <v>0.25333333333333335</v>
      </c>
      <c r="R120" s="43">
        <f>AVERAGEIFS(ObservedSWC!R$2:R$595,ObservedSWC!$A$2:$A$595,$A120,ObservedSWC!$C$2:$C$595,$C120)</f>
        <v>0.28233333333333333</v>
      </c>
      <c r="S120" s="43">
        <f>AVERAGEIFS(ObservedSWC!S$2:S$595,ObservedSWC!$A$2:$A$595,$A120,ObservedSWC!$C$2:$C$595,$C120)</f>
        <v>0.29133333333333339</v>
      </c>
      <c r="T120" s="43">
        <f>AVERAGEIFS(ObservedSWC!T$2:T$595,ObservedSWC!$A$2:$A$595,$A120,ObservedSWC!$C$2:$C$595,$C120)</f>
        <v>0.30233333333333334</v>
      </c>
      <c r="U120" s="43">
        <f>AVERAGEIFS(ObservedSWC!U$2:U$595,ObservedSWC!$A$2:$A$595,$A120,ObservedSWC!$C$2:$C$595,$C120)</f>
        <v>0.30566666666666664</v>
      </c>
      <c r="V120" s="43">
        <f>AVERAGEIFS(ObservedSWC!V$2:V$595,ObservedSWC!$A$2:$A$595,$A120,ObservedSWC!$C$2:$C$595,$C120)</f>
        <v>0.27966666666666667</v>
      </c>
      <c r="W120" s="43">
        <f>AVERAGEIFS(ObservedSWC!W$2:W$595,ObservedSWC!$A$2:$A$595,$A120,ObservedSWC!$C$2:$C$595,$C120)</f>
        <v>0.24466666666666667</v>
      </c>
      <c r="X120" s="43">
        <f>AVERAGEIFS(ObservedSWC!X$2:X$595,ObservedSWC!$A$2:$A$595,$A120,ObservedSWC!$C$2:$C$595,$C120)</f>
        <v>0.22933333333333331</v>
      </c>
      <c r="Y120" s="43">
        <f>AVERAGEIFS(ObservedSWC!Y$2:Y$595,ObservedSWC!$A$2:$A$595,$A120,ObservedSWC!$C$2:$C$595,$C120)</f>
        <v>0.22666666666666666</v>
      </c>
      <c r="Z120" s="43">
        <f>AVERAGEIFS(ObservedSWC!Z$2:Z$595,ObservedSWC!$A$2:$A$595,$A120,ObservedSWC!$C$2:$C$595,$C120)</f>
        <v>0.25133333333333335</v>
      </c>
      <c r="AA120" s="43">
        <f>AVERAGEIFS(ObservedSWC!AA$2:AA$595,ObservedSWC!$A$2:$A$595,$A120,ObservedSWC!$C$2:$C$595,$C120)</f>
        <v>0.27033333333333337</v>
      </c>
      <c r="AB120" s="43">
        <f>AVERAGEIFS(ObservedSWC!AB$2:AB$595,ObservedSWC!$A$2:$A$595,$A120,ObservedSWC!$C$2:$C$595,$C120)</f>
        <v>299.13333333333338</v>
      </c>
      <c r="AC120" s="43">
        <f>AVERAGEIFS(ObservedSWC!AC$2:AC$595,ObservedSWC!$A$2:$A$595,$A120,ObservedSWC!$C$2:$C$595,$C120)</f>
        <v>639.13333333333333</v>
      </c>
    </row>
    <row r="121" spans="1:29" x14ac:dyDescent="0.25">
      <c r="A121" s="1" t="s">
        <v>6</v>
      </c>
      <c r="B121" s="1" t="s">
        <v>129</v>
      </c>
      <c r="C121" s="42">
        <v>36054</v>
      </c>
      <c r="D121" s="3" t="s">
        <v>130</v>
      </c>
      <c r="E121">
        <v>1</v>
      </c>
      <c r="F121" s="43">
        <f>AVERAGEIFS(ObservedSWC!F$2:F$595,ObservedSWC!$A$2:$A$595,$A121,ObservedSWC!$C$2:$C$595,$C121)</f>
        <v>0.36166666666666664</v>
      </c>
      <c r="G121" s="43">
        <f>AVERAGEIFS(ObservedSWC!G$2:G$595,ObservedSWC!$A$2:$A$595,$A121,ObservedSWC!$C$2:$C$595,$C121)</f>
        <v>0.33366666666666661</v>
      </c>
      <c r="H121" s="43">
        <f>AVERAGEIFS(ObservedSWC!H$2:H$595,ObservedSWC!$A$2:$A$595,$A121,ObservedSWC!$C$2:$C$595,$C121)</f>
        <v>0.29966666666666669</v>
      </c>
      <c r="I121" s="43">
        <f>AVERAGEIFS(ObservedSWC!I$2:I$595,ObservedSWC!$A$2:$A$595,$A121,ObservedSWC!$C$2:$C$595,$C121)</f>
        <v>0.29833333333333334</v>
      </c>
      <c r="J121" s="43">
        <f>AVERAGEIFS(ObservedSWC!J$2:J$595,ObservedSWC!$A$2:$A$595,$A121,ObservedSWC!$C$2:$C$595,$C121)</f>
        <v>0.315</v>
      </c>
      <c r="K121" s="43">
        <f>AVERAGEIFS(ObservedSWC!K$2:K$595,ObservedSWC!$A$2:$A$595,$A121,ObservedSWC!$C$2:$C$595,$C121)</f>
        <v>0.32566666666666672</v>
      </c>
      <c r="L121" s="43">
        <f>AVERAGEIFS(ObservedSWC!L$2:L$595,ObservedSWC!$A$2:$A$595,$A121,ObservedSWC!$C$2:$C$595,$C121)</f>
        <v>0.33933333333333332</v>
      </c>
      <c r="M121" s="43">
        <f>AVERAGEIFS(ObservedSWC!M$2:M$595,ObservedSWC!$A$2:$A$595,$A121,ObservedSWC!$C$2:$C$595,$C121)</f>
        <v>0.33333333333333331</v>
      </c>
      <c r="N121" s="43">
        <f>AVERAGEIFS(ObservedSWC!N$2:N$595,ObservedSWC!$A$2:$A$595,$A121,ObservedSWC!$C$2:$C$595,$C121)</f>
        <v>0.34066666666666667</v>
      </c>
      <c r="O121" s="43">
        <f>AVERAGEIFS(ObservedSWC!O$2:O$595,ObservedSWC!$A$2:$A$595,$A121,ObservedSWC!$C$2:$C$595,$C121)</f>
        <v>0.34533333333333333</v>
      </c>
      <c r="P121" s="43">
        <f>AVERAGEIFS(ObservedSWC!P$2:P$595,ObservedSWC!$A$2:$A$595,$A121,ObservedSWC!$C$2:$C$595,$C121)</f>
        <v>0.33</v>
      </c>
      <c r="Q121" s="43">
        <f>AVERAGEIFS(ObservedSWC!Q$2:Q$595,ObservedSWC!$A$2:$A$595,$A121,ObservedSWC!$C$2:$C$595,$C121)</f>
        <v>0.34133333333333332</v>
      </c>
      <c r="R121" s="43">
        <f>AVERAGEIFS(ObservedSWC!R$2:R$595,ObservedSWC!$A$2:$A$595,$A121,ObservedSWC!$C$2:$C$595,$C121)</f>
        <v>0.34566666666666662</v>
      </c>
      <c r="S121" s="43">
        <f>AVERAGEIFS(ObservedSWC!S$2:S$595,ObservedSWC!$A$2:$A$595,$A121,ObservedSWC!$C$2:$C$595,$C121)</f>
        <v>0.33600000000000002</v>
      </c>
      <c r="T121" s="43">
        <f>AVERAGEIFS(ObservedSWC!T$2:T$595,ObservedSWC!$A$2:$A$595,$A121,ObservedSWC!$C$2:$C$595,$C121)</f>
        <v>0.32333333333333331</v>
      </c>
      <c r="U121" s="43">
        <f>AVERAGEIFS(ObservedSWC!U$2:U$595,ObservedSWC!$A$2:$A$595,$A121,ObservedSWC!$C$2:$C$595,$C121)</f>
        <v>0.30566666666666664</v>
      </c>
      <c r="V121" s="43">
        <f>AVERAGEIFS(ObservedSWC!V$2:V$595,ObservedSWC!$A$2:$A$595,$A121,ObservedSWC!$C$2:$C$595,$C121)</f>
        <v>0.27766666666666667</v>
      </c>
      <c r="W121" s="43">
        <f>AVERAGEIFS(ObservedSWC!W$2:W$595,ObservedSWC!$A$2:$A$595,$A121,ObservedSWC!$C$2:$C$595,$C121)</f>
        <v>0.24633333333333338</v>
      </c>
      <c r="X121" s="43">
        <f>AVERAGEIFS(ObservedSWC!X$2:X$595,ObservedSWC!$A$2:$A$595,$A121,ObservedSWC!$C$2:$C$595,$C121)</f>
        <v>0.23433333333333337</v>
      </c>
      <c r="Y121" s="43">
        <f>AVERAGEIFS(ObservedSWC!Y$2:Y$595,ObservedSWC!$A$2:$A$595,$A121,ObservedSWC!$C$2:$C$595,$C121)</f>
        <v>0.22666666666666666</v>
      </c>
      <c r="Z121" s="43">
        <f>AVERAGEIFS(ObservedSWC!Z$2:Z$595,ObservedSWC!$A$2:$A$595,$A121,ObservedSWC!$C$2:$C$595,$C121)</f>
        <v>0.25633333333333336</v>
      </c>
      <c r="AA121" s="43">
        <f>AVERAGEIFS(ObservedSWC!AA$2:AA$595,ObservedSWC!$A$2:$A$595,$A121,ObservedSWC!$C$2:$C$595,$C121)</f>
        <v>0.27533333333333337</v>
      </c>
      <c r="AB121" s="43">
        <f>AVERAGEIFS(ObservedSWC!AB$2:AB$595,ObservedSWC!$A$2:$A$595,$A121,ObservedSWC!$C$2:$C$595,$C121)</f>
        <v>330.90000000000003</v>
      </c>
      <c r="AC121" s="43">
        <f>AVERAGEIFS(ObservedSWC!AC$2:AC$595,ObservedSWC!$A$2:$A$595,$A121,ObservedSWC!$C$2:$C$595,$C121)</f>
        <v>715.30000000000007</v>
      </c>
    </row>
    <row r="122" spans="1:29" x14ac:dyDescent="0.25">
      <c r="A122" s="1" t="s">
        <v>6</v>
      </c>
      <c r="B122" s="1" t="s">
        <v>129</v>
      </c>
      <c r="C122" s="42">
        <v>36062</v>
      </c>
      <c r="D122" s="3" t="s">
        <v>130</v>
      </c>
      <c r="E122">
        <v>1</v>
      </c>
      <c r="F122" s="43">
        <f>AVERAGEIFS(ObservedSWC!F$2:F$595,ObservedSWC!$A$2:$A$595,$A122,ObservedSWC!$C$2:$C$595,$C122)</f>
        <v>0.28233333333333333</v>
      </c>
      <c r="G122" s="43">
        <f>AVERAGEIFS(ObservedSWC!G$2:G$595,ObservedSWC!$A$2:$A$595,$A122,ObservedSWC!$C$2:$C$595,$C122)</f>
        <v>0.30933333333333329</v>
      </c>
      <c r="H122" s="43">
        <f>AVERAGEIFS(ObservedSWC!H$2:H$595,ObservedSWC!$A$2:$A$595,$A122,ObservedSWC!$C$2:$C$595,$C122)</f>
        <v>0.28166666666666668</v>
      </c>
      <c r="I122" s="43">
        <f>AVERAGEIFS(ObservedSWC!I$2:I$595,ObservedSWC!$A$2:$A$595,$A122,ObservedSWC!$C$2:$C$595,$C122)</f>
        <v>0.28866666666666668</v>
      </c>
      <c r="J122" s="43">
        <f>AVERAGEIFS(ObservedSWC!J$2:J$595,ObservedSWC!$A$2:$A$595,$A122,ObservedSWC!$C$2:$C$595,$C122)</f>
        <v>0.30199999999999999</v>
      </c>
      <c r="K122" s="43">
        <f>AVERAGEIFS(ObservedSWC!K$2:K$595,ObservedSWC!$A$2:$A$595,$A122,ObservedSWC!$C$2:$C$595,$C122)</f>
        <v>0.3196666666666666</v>
      </c>
      <c r="L122" s="43">
        <f>AVERAGEIFS(ObservedSWC!L$2:L$595,ObservedSWC!$A$2:$A$595,$A122,ObservedSWC!$C$2:$C$595,$C122)</f>
        <v>0.32300000000000001</v>
      </c>
      <c r="M122" s="43">
        <f>AVERAGEIFS(ObservedSWC!M$2:M$595,ObservedSWC!$A$2:$A$595,$A122,ObservedSWC!$C$2:$C$595,$C122)</f>
        <v>0.32933333333333331</v>
      </c>
      <c r="N122" s="43">
        <f>AVERAGEIFS(ObservedSWC!N$2:N$595,ObservedSWC!$A$2:$A$595,$A122,ObservedSWC!$C$2:$C$595,$C122)</f>
        <v>0.35366666666666663</v>
      </c>
      <c r="O122" s="43">
        <f>AVERAGEIFS(ObservedSWC!O$2:O$595,ObservedSWC!$A$2:$A$595,$A122,ObservedSWC!$C$2:$C$595,$C122)</f>
        <v>0.33266666666666667</v>
      </c>
      <c r="P122" s="43">
        <f>AVERAGEIFS(ObservedSWC!P$2:P$595,ObservedSWC!$A$2:$A$595,$A122,ObservedSWC!$C$2:$C$595,$C122)</f>
        <v>0.32466666666666666</v>
      </c>
      <c r="Q122" s="43">
        <f>AVERAGEIFS(ObservedSWC!Q$2:Q$595,ObservedSWC!$A$2:$A$595,$A122,ObservedSWC!$C$2:$C$595,$C122)</f>
        <v>0.36200000000000004</v>
      </c>
      <c r="R122" s="43">
        <f>AVERAGEIFS(ObservedSWC!R$2:R$595,ObservedSWC!$A$2:$A$595,$A122,ObservedSWC!$C$2:$C$595,$C122)</f>
        <v>0.35633333333333334</v>
      </c>
      <c r="S122" s="43">
        <f>AVERAGEIFS(ObservedSWC!S$2:S$595,ObservedSWC!$A$2:$A$595,$A122,ObservedSWC!$C$2:$C$595,$C122)</f>
        <v>0.35099999999999998</v>
      </c>
      <c r="T122" s="43">
        <f>AVERAGEIFS(ObservedSWC!T$2:T$595,ObservedSWC!$A$2:$A$595,$A122,ObservedSWC!$C$2:$C$595,$C122)</f>
        <v>0.33066666666666666</v>
      </c>
      <c r="U122" s="43">
        <f>AVERAGEIFS(ObservedSWC!U$2:U$595,ObservedSWC!$A$2:$A$595,$A122,ObservedSWC!$C$2:$C$595,$C122)</f>
        <v>0.3113333333333333</v>
      </c>
      <c r="V122" s="43">
        <f>AVERAGEIFS(ObservedSWC!V$2:V$595,ObservedSWC!$A$2:$A$595,$A122,ObservedSWC!$C$2:$C$595,$C122)</f>
        <v>0.28366666666666668</v>
      </c>
      <c r="W122" s="43">
        <f>AVERAGEIFS(ObservedSWC!W$2:W$595,ObservedSWC!$A$2:$A$595,$A122,ObservedSWC!$C$2:$C$595,$C122)</f>
        <v>0.24933333333333332</v>
      </c>
      <c r="X122" s="43">
        <f>AVERAGEIFS(ObservedSWC!X$2:X$595,ObservedSWC!$A$2:$A$595,$A122,ObservedSWC!$C$2:$C$595,$C122)</f>
        <v>0.23133333333333331</v>
      </c>
      <c r="Y122" s="43">
        <f>AVERAGEIFS(ObservedSWC!Y$2:Y$595,ObservedSWC!$A$2:$A$595,$A122,ObservedSWC!$C$2:$C$595,$C122)</f>
        <v>0.23166666666666669</v>
      </c>
      <c r="Z122" s="43">
        <f>AVERAGEIFS(ObservedSWC!Z$2:Z$595,ObservedSWC!$A$2:$A$595,$A122,ObservedSWC!$C$2:$C$595,$C122)</f>
        <v>0.24933333333333332</v>
      </c>
      <c r="AA122" s="43">
        <f>AVERAGEIFS(ObservedSWC!AA$2:AA$595,ObservedSWC!$A$2:$A$595,$A122,ObservedSWC!$C$2:$C$595,$C122)</f>
        <v>0.26933333333333337</v>
      </c>
      <c r="AB122" s="43">
        <f>AVERAGEIFS(ObservedSWC!AB$2:AB$595,ObservedSWC!$A$2:$A$595,$A122,ObservedSWC!$C$2:$C$595,$C122)</f>
        <v>307.2</v>
      </c>
      <c r="AC122" s="43">
        <f>AVERAGEIFS(ObservedSWC!AC$2:AC$595,ObservedSWC!$A$2:$A$595,$A122,ObservedSWC!$C$2:$C$595,$C122)</f>
        <v>695.5333333333333</v>
      </c>
    </row>
    <row r="123" spans="1:29" x14ac:dyDescent="0.25">
      <c r="A123" s="1" t="s">
        <v>6</v>
      </c>
      <c r="B123" s="1" t="s">
        <v>129</v>
      </c>
      <c r="C123" s="42">
        <v>36068</v>
      </c>
      <c r="D123" s="3" t="s">
        <v>130</v>
      </c>
      <c r="E123">
        <v>1</v>
      </c>
      <c r="F123" s="43">
        <f>AVERAGEIFS(ObservedSWC!F$2:F$595,ObservedSWC!$A$2:$A$595,$A123,ObservedSWC!$C$2:$C$595,$C123)</f>
        <v>0.23566666666666666</v>
      </c>
      <c r="G123" s="43">
        <f>AVERAGEIFS(ObservedSWC!G$2:G$595,ObservedSWC!$A$2:$A$595,$A123,ObservedSWC!$C$2:$C$595,$C123)</f>
        <v>0.28566666666666668</v>
      </c>
      <c r="H123" s="43">
        <f>AVERAGEIFS(ObservedSWC!H$2:H$595,ObservedSWC!$A$2:$A$595,$A123,ObservedSWC!$C$2:$C$595,$C123)</f>
        <v>0.26433333333333336</v>
      </c>
      <c r="I123" s="43">
        <f>AVERAGEIFS(ObservedSWC!I$2:I$595,ObservedSWC!$A$2:$A$595,$A123,ObservedSWC!$C$2:$C$595,$C123)</f>
        <v>0.28333333333333333</v>
      </c>
      <c r="J123" s="43">
        <f>AVERAGEIFS(ObservedSWC!J$2:J$595,ObservedSWC!$A$2:$A$595,$A123,ObservedSWC!$C$2:$C$595,$C123)</f>
        <v>0.30033333333333334</v>
      </c>
      <c r="K123" s="43">
        <f>AVERAGEIFS(ObservedSWC!K$2:K$595,ObservedSWC!$A$2:$A$595,$A123,ObservedSWC!$C$2:$C$595,$C123)</f>
        <v>0.31766666666666671</v>
      </c>
      <c r="L123" s="43">
        <f>AVERAGEIFS(ObservedSWC!L$2:L$595,ObservedSWC!$A$2:$A$595,$A123,ObservedSWC!$C$2:$C$595,$C123)</f>
        <v>0.3153333333333333</v>
      </c>
      <c r="M123" s="43">
        <f>AVERAGEIFS(ObservedSWC!M$2:M$595,ObservedSWC!$A$2:$A$595,$A123,ObservedSWC!$C$2:$C$595,$C123)</f>
        <v>0.3193333333333333</v>
      </c>
      <c r="N123" s="43">
        <f>AVERAGEIFS(ObservedSWC!N$2:N$595,ObservedSWC!$A$2:$A$595,$A123,ObservedSWC!$C$2:$C$595,$C123)</f>
        <v>0.33333333333333331</v>
      </c>
      <c r="O123" s="43">
        <f>AVERAGEIFS(ObservedSWC!O$2:O$595,ObservedSWC!$A$2:$A$595,$A123,ObservedSWC!$C$2:$C$595,$C123)</f>
        <v>0.33133333333333331</v>
      </c>
      <c r="P123" s="43">
        <f>AVERAGEIFS(ObservedSWC!P$2:P$595,ObservedSWC!$A$2:$A$595,$A123,ObservedSWC!$C$2:$C$595,$C123)</f>
        <v>0.33400000000000002</v>
      </c>
      <c r="Q123" s="43">
        <f>AVERAGEIFS(ObservedSWC!Q$2:Q$595,ObservedSWC!$A$2:$A$595,$A123,ObservedSWC!$C$2:$C$595,$C123)</f>
        <v>0.35166666666666663</v>
      </c>
      <c r="R123" s="43">
        <f>AVERAGEIFS(ObservedSWC!R$2:R$595,ObservedSWC!$A$2:$A$595,$A123,ObservedSWC!$C$2:$C$595,$C123)</f>
        <v>0.35899999999999999</v>
      </c>
      <c r="S123" s="43">
        <f>AVERAGEIFS(ObservedSWC!S$2:S$595,ObservedSWC!$A$2:$A$595,$A123,ObservedSWC!$C$2:$C$595,$C123)</f>
        <v>0.34533333333333333</v>
      </c>
      <c r="T123" s="43">
        <f>AVERAGEIFS(ObservedSWC!T$2:T$595,ObservedSWC!$A$2:$A$595,$A123,ObservedSWC!$C$2:$C$595,$C123)</f>
        <v>0.33366666666666661</v>
      </c>
      <c r="U123" s="43">
        <f>AVERAGEIFS(ObservedSWC!U$2:U$595,ObservedSWC!$A$2:$A$595,$A123,ObservedSWC!$C$2:$C$595,$C123)</f>
        <v>0.31</v>
      </c>
      <c r="V123" s="43">
        <f>AVERAGEIFS(ObservedSWC!V$2:V$595,ObservedSWC!$A$2:$A$595,$A123,ObservedSWC!$C$2:$C$595,$C123)</f>
        <v>0.28066666666666662</v>
      </c>
      <c r="W123" s="43">
        <f>AVERAGEIFS(ObservedSWC!W$2:W$595,ObservedSWC!$A$2:$A$595,$A123,ObservedSWC!$C$2:$C$595,$C123)</f>
        <v>0.252</v>
      </c>
      <c r="X123" s="43">
        <f>AVERAGEIFS(ObservedSWC!X$2:X$595,ObservedSWC!$A$2:$A$595,$A123,ObservedSWC!$C$2:$C$595,$C123)</f>
        <v>0.23233333333333336</v>
      </c>
      <c r="Y123" s="43">
        <f>AVERAGEIFS(ObservedSWC!Y$2:Y$595,ObservedSWC!$A$2:$A$595,$A123,ObservedSWC!$C$2:$C$595,$C123)</f>
        <v>0.22933333333333331</v>
      </c>
      <c r="Z123" s="43">
        <f>AVERAGEIFS(ObservedSWC!Z$2:Z$595,ObservedSWC!$A$2:$A$595,$A123,ObservedSWC!$C$2:$C$595,$C123)</f>
        <v>0.253</v>
      </c>
      <c r="AA123" s="43">
        <f>AVERAGEIFS(ObservedSWC!AA$2:AA$595,ObservedSWC!$A$2:$A$595,$A123,ObservedSWC!$C$2:$C$595,$C123)</f>
        <v>0.27333333333333337</v>
      </c>
      <c r="AB123" s="43">
        <f>AVERAGEIFS(ObservedSWC!AB$2:AB$595,ObservedSWC!$A$2:$A$595,$A123,ObservedSWC!$C$2:$C$595,$C123)</f>
        <v>289.06666666666666</v>
      </c>
      <c r="AC123" s="43">
        <f>AVERAGEIFS(ObservedSWC!AC$2:AC$595,ObservedSWC!$A$2:$A$595,$A123,ObservedSWC!$C$2:$C$595,$C123)</f>
        <v>677.63333333333333</v>
      </c>
    </row>
    <row r="124" spans="1:29" x14ac:dyDescent="0.25">
      <c r="A124" s="1" t="s">
        <v>6</v>
      </c>
      <c r="B124" s="1" t="s">
        <v>129</v>
      </c>
      <c r="C124" s="42">
        <v>36076</v>
      </c>
      <c r="D124" s="3" t="s">
        <v>130</v>
      </c>
      <c r="E124">
        <v>1</v>
      </c>
      <c r="F124" s="43">
        <f>AVERAGEIFS(ObservedSWC!F$2:F$595,ObservedSWC!$A$2:$A$595,$A124,ObservedSWC!$C$2:$C$595,$C124)</f>
        <v>0.28266666666666668</v>
      </c>
      <c r="G124" s="43">
        <f>AVERAGEIFS(ObservedSWC!G$2:G$595,ObservedSWC!$A$2:$A$595,$A124,ObservedSWC!$C$2:$C$595,$C124)</f>
        <v>0.29599999999999999</v>
      </c>
      <c r="H124" s="43">
        <f>AVERAGEIFS(ObservedSWC!H$2:H$595,ObservedSWC!$A$2:$A$595,$A124,ObservedSWC!$C$2:$C$595,$C124)</f>
        <v>0.26866666666666666</v>
      </c>
      <c r="I124" s="43">
        <f>AVERAGEIFS(ObservedSWC!I$2:I$595,ObservedSWC!$A$2:$A$595,$A124,ObservedSWC!$C$2:$C$595,$C124)</f>
        <v>0.27766666666666667</v>
      </c>
      <c r="J124" s="43">
        <f>AVERAGEIFS(ObservedSWC!J$2:J$595,ObservedSWC!$A$2:$A$595,$A124,ObservedSWC!$C$2:$C$595,$C124)</f>
        <v>0.29366666666666669</v>
      </c>
      <c r="K124" s="43">
        <f>AVERAGEIFS(ObservedSWC!K$2:K$595,ObservedSWC!$A$2:$A$595,$A124,ObservedSWC!$C$2:$C$595,$C124)</f>
        <v>0.32200000000000001</v>
      </c>
      <c r="L124" s="43">
        <f>AVERAGEIFS(ObservedSWC!L$2:L$595,ObservedSWC!$A$2:$A$595,$A124,ObservedSWC!$C$2:$C$595,$C124)</f>
        <v>0.308</v>
      </c>
      <c r="M124" s="43">
        <f>AVERAGEIFS(ObservedSWC!M$2:M$595,ObservedSWC!$A$2:$A$595,$A124,ObservedSWC!$C$2:$C$595,$C124)</f>
        <v>0.30866666666666664</v>
      </c>
      <c r="N124" s="43">
        <f>AVERAGEIFS(ObservedSWC!N$2:N$595,ObservedSWC!$A$2:$A$595,$A124,ObservedSWC!$C$2:$C$595,$C124)</f>
        <v>0.33199999999999996</v>
      </c>
      <c r="O124" s="43">
        <f>AVERAGEIFS(ObservedSWC!O$2:O$595,ObservedSWC!$A$2:$A$595,$A124,ObservedSWC!$C$2:$C$595,$C124)</f>
        <v>0.32500000000000001</v>
      </c>
      <c r="P124" s="43">
        <f>AVERAGEIFS(ObservedSWC!P$2:P$595,ObservedSWC!$A$2:$A$595,$A124,ObservedSWC!$C$2:$C$595,$C124)</f>
        <v>0.32933333333333331</v>
      </c>
      <c r="Q124" s="43">
        <f>AVERAGEIFS(ObservedSWC!Q$2:Q$595,ObservedSWC!$A$2:$A$595,$A124,ObservedSWC!$C$2:$C$595,$C124)</f>
        <v>0.34566666666666662</v>
      </c>
      <c r="R124" s="43">
        <f>AVERAGEIFS(ObservedSWC!R$2:R$595,ObservedSWC!$A$2:$A$595,$A124,ObservedSWC!$C$2:$C$595,$C124)</f>
        <v>0.35400000000000004</v>
      </c>
      <c r="S124" s="43">
        <f>AVERAGEIFS(ObservedSWC!S$2:S$595,ObservedSWC!$A$2:$A$595,$A124,ObservedSWC!$C$2:$C$595,$C124)</f>
        <v>0.34900000000000003</v>
      </c>
      <c r="T124" s="43">
        <f>AVERAGEIFS(ObservedSWC!T$2:T$595,ObservedSWC!$A$2:$A$595,$A124,ObservedSWC!$C$2:$C$595,$C124)</f>
        <v>0.33566666666666672</v>
      </c>
      <c r="U124" s="43">
        <f>AVERAGEIFS(ObservedSWC!U$2:U$595,ObservedSWC!$A$2:$A$595,$A124,ObservedSWC!$C$2:$C$595,$C124)</f>
        <v>0.31433333333333335</v>
      </c>
      <c r="V124" s="43">
        <f>AVERAGEIFS(ObservedSWC!V$2:V$595,ObservedSWC!$A$2:$A$595,$A124,ObservedSWC!$C$2:$C$595,$C124)</f>
        <v>0.28366666666666668</v>
      </c>
      <c r="W124" s="43">
        <f>AVERAGEIFS(ObservedSWC!W$2:W$595,ObservedSWC!$A$2:$A$595,$A124,ObservedSWC!$C$2:$C$595,$C124)</f>
        <v>0.24133333333333332</v>
      </c>
      <c r="X124" s="43">
        <f>AVERAGEIFS(ObservedSWC!X$2:X$595,ObservedSWC!$A$2:$A$595,$A124,ObservedSWC!$C$2:$C$595,$C124)</f>
        <v>0.22866666666666666</v>
      </c>
      <c r="Y124" s="43">
        <f>AVERAGEIFS(ObservedSWC!Y$2:Y$595,ObservedSWC!$A$2:$A$595,$A124,ObservedSWC!$C$2:$C$595,$C124)</f>
        <v>0.22966666666666669</v>
      </c>
      <c r="Z124" s="43">
        <f>AVERAGEIFS(ObservedSWC!Z$2:Z$595,ObservedSWC!$A$2:$A$595,$A124,ObservedSWC!$C$2:$C$595,$C124)</f>
        <v>0.25099999999999995</v>
      </c>
      <c r="AA124" s="43">
        <f>AVERAGEIFS(ObservedSWC!AA$2:AA$595,ObservedSWC!$A$2:$A$595,$A124,ObservedSWC!$C$2:$C$595,$C124)</f>
        <v>0.27466666666666667</v>
      </c>
      <c r="AB124" s="43">
        <f>AVERAGEIFS(ObservedSWC!AB$2:AB$595,ObservedSWC!$A$2:$A$595,$A124,ObservedSWC!$C$2:$C$595,$C124)</f>
        <v>297.2</v>
      </c>
      <c r="AC124" s="43">
        <f>AVERAGEIFS(ObservedSWC!AC$2:AC$595,ObservedSWC!$A$2:$A$595,$A124,ObservedSWC!$C$2:$C$595,$C124)</f>
        <v>683.4</v>
      </c>
    </row>
    <row r="125" spans="1:29" x14ac:dyDescent="0.25">
      <c r="A125" s="1" t="s">
        <v>6</v>
      </c>
      <c r="B125" s="1" t="s">
        <v>129</v>
      </c>
      <c r="C125" s="42">
        <v>36091</v>
      </c>
      <c r="D125" s="3" t="s">
        <v>130</v>
      </c>
      <c r="E125">
        <v>2</v>
      </c>
      <c r="F125" s="43">
        <f>AVERAGEIFS(ObservedSWC!F$2:F$595,ObservedSWC!$A$2:$A$595,$A125,ObservedSWC!$C$2:$C$595,$C125)</f>
        <v>0.23900000000000002</v>
      </c>
      <c r="G125" s="43">
        <f>AVERAGEIFS(ObservedSWC!G$2:G$595,ObservedSWC!$A$2:$A$595,$A125,ObservedSWC!$C$2:$C$595,$C125)</f>
        <v>0.27633333333333332</v>
      </c>
      <c r="H125" s="43">
        <f>AVERAGEIFS(ObservedSWC!H$2:H$595,ObservedSWC!$A$2:$A$595,$A125,ObservedSWC!$C$2:$C$595,$C125)</f>
        <v>0.25566666666666665</v>
      </c>
      <c r="I125" s="43">
        <f>AVERAGEIFS(ObservedSWC!I$2:I$595,ObservedSWC!$A$2:$A$595,$A125,ObservedSWC!$C$2:$C$595,$C125)</f>
        <v>0.252</v>
      </c>
      <c r="J125" s="43">
        <f>AVERAGEIFS(ObservedSWC!J$2:J$595,ObservedSWC!$A$2:$A$595,$A125,ObservedSWC!$C$2:$C$595,$C125)</f>
        <v>0.27966666666666667</v>
      </c>
      <c r="K125" s="43">
        <f>AVERAGEIFS(ObservedSWC!K$2:K$595,ObservedSWC!$A$2:$A$595,$A125,ObservedSWC!$C$2:$C$595,$C125)</f>
        <v>0.30633333333333335</v>
      </c>
      <c r="L125" s="43">
        <f>AVERAGEIFS(ObservedSWC!L$2:L$595,ObservedSWC!$A$2:$A$595,$A125,ObservedSWC!$C$2:$C$595,$C125)</f>
        <v>0.30133333333333329</v>
      </c>
      <c r="M125" s="43">
        <f>AVERAGEIFS(ObservedSWC!M$2:M$595,ObservedSWC!$A$2:$A$595,$A125,ObservedSWC!$C$2:$C$595,$C125)</f>
        <v>0.29366666666666669</v>
      </c>
      <c r="N125" s="43">
        <f>AVERAGEIFS(ObservedSWC!N$2:N$595,ObservedSWC!$A$2:$A$595,$A125,ObservedSWC!$C$2:$C$595,$C125)</f>
        <v>0.32400000000000001</v>
      </c>
      <c r="O125" s="43">
        <f>AVERAGEIFS(ObservedSWC!O$2:O$595,ObservedSWC!$A$2:$A$595,$A125,ObservedSWC!$C$2:$C$595,$C125)</f>
        <v>0.32966666666666672</v>
      </c>
      <c r="P125" s="43">
        <f>AVERAGEIFS(ObservedSWC!P$2:P$595,ObservedSWC!$A$2:$A$595,$A125,ObservedSWC!$C$2:$C$595,$C125)</f>
        <v>0.32433333333333331</v>
      </c>
      <c r="Q125" s="43">
        <f>AVERAGEIFS(ObservedSWC!Q$2:Q$595,ObservedSWC!$A$2:$A$595,$A125,ObservedSWC!$C$2:$C$595,$C125)</f>
        <v>0.35399999999999993</v>
      </c>
      <c r="R125" s="43">
        <f>AVERAGEIFS(ObservedSWC!R$2:R$595,ObservedSWC!$A$2:$A$595,$A125,ObservedSWC!$C$2:$C$595,$C125)</f>
        <v>0.35833333333333334</v>
      </c>
      <c r="S125" s="43">
        <f>AVERAGEIFS(ObservedSWC!S$2:S$595,ObservedSWC!$A$2:$A$595,$A125,ObservedSWC!$C$2:$C$595,$C125)</f>
        <v>0.34866666666666668</v>
      </c>
      <c r="T125" s="43">
        <f>AVERAGEIFS(ObservedSWC!T$2:T$595,ObservedSWC!$A$2:$A$595,$A125,ObservedSWC!$C$2:$C$595,$C125)</f>
        <v>0.33766666666666673</v>
      </c>
      <c r="U125" s="43">
        <f>AVERAGEIFS(ObservedSWC!U$2:U$595,ObservedSWC!$A$2:$A$595,$A125,ObservedSWC!$C$2:$C$595,$C125)</f>
        <v>0.314</v>
      </c>
      <c r="V125" s="43">
        <f>AVERAGEIFS(ObservedSWC!V$2:V$595,ObservedSWC!$A$2:$A$595,$A125,ObservedSWC!$C$2:$C$595,$C125)</f>
        <v>0.28933333333333328</v>
      </c>
      <c r="W125" s="43">
        <f>AVERAGEIFS(ObservedSWC!W$2:W$595,ObservedSWC!$A$2:$A$595,$A125,ObservedSWC!$C$2:$C$595,$C125)</f>
        <v>0.25433333333333336</v>
      </c>
      <c r="X125" s="43">
        <f>AVERAGEIFS(ObservedSWC!X$2:X$595,ObservedSWC!$A$2:$A$595,$A125,ObservedSWC!$C$2:$C$595,$C125)</f>
        <v>0.22666666666666666</v>
      </c>
      <c r="Y125" s="43">
        <f>AVERAGEIFS(ObservedSWC!Y$2:Y$595,ObservedSWC!$A$2:$A$595,$A125,ObservedSWC!$C$2:$C$595,$C125)</f>
        <v>0.22933333333333331</v>
      </c>
      <c r="Z125" s="43">
        <f>AVERAGEIFS(ObservedSWC!Z$2:Z$595,ObservedSWC!$A$2:$A$595,$A125,ObservedSWC!$C$2:$C$595,$C125)</f>
        <v>0.25166666666666665</v>
      </c>
      <c r="AA125" s="43">
        <f>AVERAGEIFS(ObservedSWC!AA$2:AA$595,ObservedSWC!$A$2:$A$595,$A125,ObservedSWC!$C$2:$C$595,$C125)</f>
        <v>0.27300000000000002</v>
      </c>
      <c r="AB125" s="43">
        <f>AVERAGEIFS(ObservedSWC!AB$2:AB$595,ObservedSWC!$A$2:$A$595,$A125,ObservedSWC!$C$2:$C$595,$C125)</f>
        <v>276.7</v>
      </c>
      <c r="AC125" s="43">
        <f>AVERAGEIFS(ObservedSWC!AC$2:AC$595,ObservedSWC!$A$2:$A$595,$A125,ObservedSWC!$C$2:$C$595,$C125)</f>
        <v>665.80000000000007</v>
      </c>
    </row>
    <row r="126" spans="1:29" x14ac:dyDescent="0.25">
      <c r="A126" s="1" t="s">
        <v>6</v>
      </c>
      <c r="B126" s="1" t="s">
        <v>129</v>
      </c>
      <c r="C126" s="42">
        <v>36101</v>
      </c>
      <c r="D126" s="3" t="s">
        <v>130</v>
      </c>
      <c r="E126">
        <v>2</v>
      </c>
      <c r="F126" s="43">
        <f>AVERAGEIFS(ObservedSWC!F$2:F$595,ObservedSWC!$A$2:$A$595,$A126,ObservedSWC!$C$2:$C$595,$C126)</f>
        <v>0.22966666666666669</v>
      </c>
      <c r="G126" s="43">
        <f>AVERAGEIFS(ObservedSWC!G$2:G$595,ObservedSWC!$A$2:$A$595,$A126,ObservedSWC!$C$2:$C$595,$C126)</f>
        <v>0.24766666666666667</v>
      </c>
      <c r="H126" s="43">
        <f>AVERAGEIFS(ObservedSWC!H$2:H$595,ObservedSWC!$A$2:$A$595,$A126,ObservedSWC!$C$2:$C$595,$C126)</f>
        <v>0.23533333333333331</v>
      </c>
      <c r="I126" s="43">
        <f>AVERAGEIFS(ObservedSWC!I$2:I$595,ObservedSWC!$A$2:$A$595,$A126,ObservedSWC!$C$2:$C$595,$C126)</f>
        <v>0.22899999999999998</v>
      </c>
      <c r="J126" s="43">
        <f>AVERAGEIFS(ObservedSWC!J$2:J$595,ObservedSWC!$A$2:$A$595,$A126,ObservedSWC!$C$2:$C$595,$C126)</f>
        <v>0.25766666666666665</v>
      </c>
      <c r="K126" s="43">
        <f>AVERAGEIFS(ObservedSWC!K$2:K$595,ObservedSWC!$A$2:$A$595,$A126,ObservedSWC!$C$2:$C$595,$C126)</f>
        <v>0.28999999999999998</v>
      </c>
      <c r="L126" s="43">
        <f>AVERAGEIFS(ObservedSWC!L$2:L$595,ObservedSWC!$A$2:$A$595,$A126,ObservedSWC!$C$2:$C$595,$C126)</f>
        <v>0.28166666666666668</v>
      </c>
      <c r="M126" s="43">
        <f>AVERAGEIFS(ObservedSWC!M$2:M$595,ObservedSWC!$A$2:$A$595,$A126,ObservedSWC!$C$2:$C$595,$C126)</f>
        <v>0.2593333333333333</v>
      </c>
      <c r="N126" s="43">
        <f>AVERAGEIFS(ObservedSWC!N$2:N$595,ObservedSWC!$A$2:$A$595,$A126,ObservedSWC!$C$2:$C$595,$C126)</f>
        <v>0.30866666666666664</v>
      </c>
      <c r="O126" s="43">
        <f>AVERAGEIFS(ObservedSWC!O$2:O$595,ObservedSWC!$A$2:$A$595,$A126,ObservedSWC!$C$2:$C$595,$C126)</f>
        <v>0.31966666666666671</v>
      </c>
      <c r="P126" s="43">
        <f>AVERAGEIFS(ObservedSWC!P$2:P$595,ObservedSWC!$A$2:$A$595,$A126,ObservedSWC!$C$2:$C$595,$C126)</f>
        <v>0.314</v>
      </c>
      <c r="Q126" s="43">
        <f>AVERAGEIFS(ObservedSWC!Q$2:Q$595,ObservedSWC!$A$2:$A$595,$A126,ObservedSWC!$C$2:$C$595,$C126)</f>
        <v>0.34766666666666662</v>
      </c>
      <c r="R126" s="43">
        <f>AVERAGEIFS(ObservedSWC!R$2:R$595,ObservedSWC!$A$2:$A$595,$A126,ObservedSWC!$C$2:$C$595,$C126)</f>
        <v>0.35466666666666669</v>
      </c>
      <c r="S126" s="43">
        <f>AVERAGEIFS(ObservedSWC!S$2:S$595,ObservedSWC!$A$2:$A$595,$A126,ObservedSWC!$C$2:$C$595,$C126)</f>
        <v>0.34566666666666662</v>
      </c>
      <c r="T126" s="43">
        <f>AVERAGEIFS(ObservedSWC!T$2:T$595,ObservedSWC!$A$2:$A$595,$A126,ObservedSWC!$C$2:$C$595,$C126)</f>
        <v>0.32866666666666666</v>
      </c>
      <c r="U126" s="43">
        <f>AVERAGEIFS(ObservedSWC!U$2:U$595,ObservedSWC!$A$2:$A$595,$A126,ObservedSWC!$C$2:$C$595,$C126)</f>
        <v>0.315</v>
      </c>
      <c r="V126" s="43">
        <f>AVERAGEIFS(ObservedSWC!V$2:V$595,ObservedSWC!$A$2:$A$595,$A126,ObservedSWC!$C$2:$C$595,$C126)</f>
        <v>0.28899999999999998</v>
      </c>
      <c r="W126" s="43">
        <f>AVERAGEIFS(ObservedSWC!W$2:W$595,ObservedSWC!$A$2:$A$595,$A126,ObservedSWC!$C$2:$C$595,$C126)</f>
        <v>0.24766666666666662</v>
      </c>
      <c r="X126" s="43">
        <f>AVERAGEIFS(ObservedSWC!X$2:X$595,ObservedSWC!$A$2:$A$595,$A126,ObservedSWC!$C$2:$C$595,$C126)</f>
        <v>0.22933333333333331</v>
      </c>
      <c r="Y126" s="43">
        <f>AVERAGEIFS(ObservedSWC!Y$2:Y$595,ObservedSWC!$A$2:$A$595,$A126,ObservedSWC!$C$2:$C$595,$C126)</f>
        <v>0.23633333333333331</v>
      </c>
      <c r="Z126" s="43">
        <f>AVERAGEIFS(ObservedSWC!Z$2:Z$595,ObservedSWC!$A$2:$A$595,$A126,ObservedSWC!$C$2:$C$595,$C126)</f>
        <v>0.248</v>
      </c>
      <c r="AA126" s="43">
        <f>AVERAGEIFS(ObservedSWC!AA$2:AA$595,ObservedSWC!$A$2:$A$595,$A126,ObservedSWC!$C$2:$C$595,$C126)</f>
        <v>0.27066666666666667</v>
      </c>
      <c r="AB126" s="43">
        <f>AVERAGEIFS(ObservedSWC!AB$2:AB$595,ObservedSWC!$A$2:$A$595,$A126,ObservedSWC!$C$2:$C$595,$C126)</f>
        <v>256.86666666666662</v>
      </c>
      <c r="AC126" s="43">
        <f>AVERAGEIFS(ObservedSWC!AC$2:AC$595,ObservedSWC!$A$2:$A$595,$A126,ObservedSWC!$C$2:$C$595,$C126)</f>
        <v>641.5</v>
      </c>
    </row>
    <row r="127" spans="1:29" x14ac:dyDescent="0.25">
      <c r="A127" s="1" t="s">
        <v>6</v>
      </c>
      <c r="B127" s="1" t="s">
        <v>129</v>
      </c>
      <c r="C127" s="42">
        <v>36110</v>
      </c>
      <c r="D127" s="3" t="s">
        <v>130</v>
      </c>
      <c r="E127">
        <v>2</v>
      </c>
      <c r="F127" s="43">
        <f>AVERAGEIFS(ObservedSWC!F$2:F$595,ObservedSWC!$A$2:$A$595,$A127,ObservedSWC!$C$2:$C$595,$C127)</f>
        <v>0.18699999999999997</v>
      </c>
      <c r="G127" s="43">
        <f>AVERAGEIFS(ObservedSWC!G$2:G$595,ObservedSWC!$A$2:$A$595,$A127,ObservedSWC!$C$2:$C$595,$C127)</f>
        <v>0.22866666666666666</v>
      </c>
      <c r="H127" s="43">
        <f>AVERAGEIFS(ObservedSWC!H$2:H$595,ObservedSWC!$A$2:$A$595,$A127,ObservedSWC!$C$2:$C$595,$C127)</f>
        <v>0.20866666666666667</v>
      </c>
      <c r="I127" s="43">
        <f>AVERAGEIFS(ObservedSWC!I$2:I$595,ObservedSWC!$A$2:$A$595,$A127,ObservedSWC!$C$2:$C$595,$C127)</f>
        <v>0.19800000000000004</v>
      </c>
      <c r="J127" s="43">
        <f>AVERAGEIFS(ObservedSWC!J$2:J$595,ObservedSWC!$A$2:$A$595,$A127,ObservedSWC!$C$2:$C$595,$C127)</f>
        <v>0.23233333333333336</v>
      </c>
      <c r="K127" s="43">
        <f>AVERAGEIFS(ObservedSWC!K$2:K$595,ObservedSWC!$A$2:$A$595,$A127,ObservedSWC!$C$2:$C$595,$C127)</f>
        <v>0.28933333333333328</v>
      </c>
      <c r="L127" s="43">
        <f>AVERAGEIFS(ObservedSWC!L$2:L$595,ObservedSWC!$A$2:$A$595,$A127,ObservedSWC!$C$2:$C$595,$C127)</f>
        <v>0.26666666666666666</v>
      </c>
      <c r="M127" s="43">
        <f>AVERAGEIFS(ObservedSWC!M$2:M$595,ObservedSWC!$A$2:$A$595,$A127,ObservedSWC!$C$2:$C$595,$C127)</f>
        <v>0.24466666666666667</v>
      </c>
      <c r="N127" s="43">
        <f>AVERAGEIFS(ObservedSWC!N$2:N$595,ObservedSWC!$A$2:$A$595,$A127,ObservedSWC!$C$2:$C$595,$C127)</f>
        <v>0.29166666666666669</v>
      </c>
      <c r="O127" s="43">
        <f>AVERAGEIFS(ObservedSWC!O$2:O$595,ObservedSWC!$A$2:$A$595,$A127,ObservedSWC!$C$2:$C$595,$C127)</f>
        <v>0.30299999999999999</v>
      </c>
      <c r="P127" s="43">
        <f>AVERAGEIFS(ObservedSWC!P$2:P$595,ObservedSWC!$A$2:$A$595,$A127,ObservedSWC!$C$2:$C$595,$C127)</f>
        <v>0.30933333333333329</v>
      </c>
      <c r="Q127" s="43">
        <f>AVERAGEIFS(ObservedSWC!Q$2:Q$595,ObservedSWC!$A$2:$A$595,$A127,ObservedSWC!$C$2:$C$595,$C127)</f>
        <v>0.33600000000000002</v>
      </c>
      <c r="R127" s="43">
        <f>AVERAGEIFS(ObservedSWC!R$2:R$595,ObservedSWC!$A$2:$A$595,$A127,ObservedSWC!$C$2:$C$595,$C127)</f>
        <v>0.35066666666666668</v>
      </c>
      <c r="S127" s="43">
        <f>AVERAGEIFS(ObservedSWC!S$2:S$595,ObservedSWC!$A$2:$A$595,$A127,ObservedSWC!$C$2:$C$595,$C127)</f>
        <v>0.34</v>
      </c>
      <c r="T127" s="43">
        <f>AVERAGEIFS(ObservedSWC!T$2:T$595,ObservedSWC!$A$2:$A$595,$A127,ObservedSWC!$C$2:$C$595,$C127)</f>
        <v>0.33533333333333332</v>
      </c>
      <c r="U127" s="43">
        <f>AVERAGEIFS(ObservedSWC!U$2:U$595,ObservedSWC!$A$2:$A$595,$A127,ObservedSWC!$C$2:$C$595,$C127)</f>
        <v>0.3153333333333333</v>
      </c>
      <c r="V127" s="43">
        <f>AVERAGEIFS(ObservedSWC!V$2:V$595,ObservedSWC!$A$2:$A$595,$A127,ObservedSWC!$C$2:$C$595,$C127)</f>
        <v>0.28633333333333333</v>
      </c>
      <c r="W127" s="43">
        <f>AVERAGEIFS(ObservedSWC!W$2:W$595,ObservedSWC!$A$2:$A$595,$A127,ObservedSWC!$C$2:$C$595,$C127)</f>
        <v>0.24466666666666667</v>
      </c>
      <c r="X127" s="43">
        <f>AVERAGEIFS(ObservedSWC!X$2:X$595,ObservedSWC!$A$2:$A$595,$A127,ObservedSWC!$C$2:$C$595,$C127)</f>
        <v>0.22666666666666666</v>
      </c>
      <c r="Y127" s="43">
        <f>AVERAGEIFS(ObservedSWC!Y$2:Y$595,ObservedSWC!$A$2:$A$595,$A127,ObservedSWC!$C$2:$C$595,$C127)</f>
        <v>0.23233333333333336</v>
      </c>
      <c r="Z127" s="43">
        <f>AVERAGEIFS(ObservedSWC!Z$2:Z$595,ObservedSWC!$A$2:$A$595,$A127,ObservedSWC!$C$2:$C$595,$C127)</f>
        <v>0.251</v>
      </c>
      <c r="AA127" s="43">
        <f>AVERAGEIFS(ObservedSWC!AA$2:AA$595,ObservedSWC!$A$2:$A$595,$A127,ObservedSWC!$C$2:$C$595,$C127)</f>
        <v>0.26633333333333331</v>
      </c>
      <c r="AB127" s="43">
        <f>AVERAGEIFS(ObservedSWC!AB$2:AB$595,ObservedSWC!$A$2:$A$595,$A127,ObservedSWC!$C$2:$C$595,$C127)</f>
        <v>233.4</v>
      </c>
      <c r="AC127" s="43">
        <f>AVERAGEIFS(ObservedSWC!AC$2:AC$595,ObservedSWC!$A$2:$A$595,$A127,ObservedSWC!$C$2:$C$595,$C127)</f>
        <v>613.1</v>
      </c>
    </row>
    <row r="128" spans="1:29" x14ac:dyDescent="0.25">
      <c r="A128" s="1" t="s">
        <v>6</v>
      </c>
      <c r="B128" s="1" t="s">
        <v>129</v>
      </c>
      <c r="C128" s="42">
        <v>36130</v>
      </c>
      <c r="D128" s="3" t="s">
        <v>130</v>
      </c>
      <c r="E128">
        <v>2</v>
      </c>
      <c r="F128" s="43">
        <f>AVERAGEIFS(ObservedSWC!F$2:F$595,ObservedSWC!$A$2:$A$595,$A128,ObservedSWC!$C$2:$C$595,$C128)</f>
        <v>0.29233333333333333</v>
      </c>
      <c r="G128" s="43">
        <f>AVERAGEIFS(ObservedSWC!G$2:G$595,ObservedSWC!$A$2:$A$595,$A128,ObservedSWC!$C$2:$C$595,$C128)</f>
        <v>0.29899999999999999</v>
      </c>
      <c r="H128" s="43">
        <f>AVERAGEIFS(ObservedSWC!H$2:H$595,ObservedSWC!$A$2:$A$595,$A128,ObservedSWC!$C$2:$C$595,$C128)</f>
        <v>0.25999999999999995</v>
      </c>
      <c r="I128" s="43">
        <f>AVERAGEIFS(ObservedSWC!I$2:I$595,ObservedSWC!$A$2:$A$595,$A128,ObservedSWC!$C$2:$C$595,$C128)</f>
        <v>0.25166666666666665</v>
      </c>
      <c r="J128" s="43">
        <f>AVERAGEIFS(ObservedSWC!J$2:J$595,ObservedSWC!$A$2:$A$595,$A128,ObservedSWC!$C$2:$C$595,$C128)</f>
        <v>0.25733333333333336</v>
      </c>
      <c r="K128" s="43">
        <f>AVERAGEIFS(ObservedSWC!K$2:K$595,ObservedSWC!$A$2:$A$595,$A128,ObservedSWC!$C$2:$C$595,$C128)</f>
        <v>0.28699999999999998</v>
      </c>
      <c r="L128" s="43">
        <f>AVERAGEIFS(ObservedSWC!L$2:L$595,ObservedSWC!$A$2:$A$595,$A128,ObservedSWC!$C$2:$C$595,$C128)</f>
        <v>0.25633333333333336</v>
      </c>
      <c r="M128" s="43">
        <f>AVERAGEIFS(ObservedSWC!M$2:M$595,ObservedSWC!$A$2:$A$595,$A128,ObservedSWC!$C$2:$C$595,$C128)</f>
        <v>0.22466666666666668</v>
      </c>
      <c r="N128" s="43">
        <f>AVERAGEIFS(ObservedSWC!N$2:N$595,ObservedSWC!$A$2:$A$595,$A128,ObservedSWC!$C$2:$C$595,$C128)</f>
        <v>0.27300000000000002</v>
      </c>
      <c r="O128" s="43">
        <f>AVERAGEIFS(ObservedSWC!O$2:O$595,ObservedSWC!$A$2:$A$595,$A128,ObservedSWC!$C$2:$C$595,$C128)</f>
        <v>0.29266666666666669</v>
      </c>
      <c r="P128" s="43">
        <f>AVERAGEIFS(ObservedSWC!P$2:P$595,ObservedSWC!$A$2:$A$595,$A128,ObservedSWC!$C$2:$C$595,$C128)</f>
        <v>0.29399999999999998</v>
      </c>
      <c r="Q128" s="43">
        <f>AVERAGEIFS(ObservedSWC!Q$2:Q$595,ObservedSWC!$A$2:$A$595,$A128,ObservedSWC!$C$2:$C$595,$C128)</f>
        <v>0.32400000000000001</v>
      </c>
      <c r="R128" s="43">
        <f>AVERAGEIFS(ObservedSWC!R$2:R$595,ObservedSWC!$A$2:$A$595,$A128,ObservedSWC!$C$2:$C$595,$C128)</f>
        <v>0.34900000000000003</v>
      </c>
      <c r="S128" s="43">
        <f>AVERAGEIFS(ObservedSWC!S$2:S$595,ObservedSWC!$A$2:$A$595,$A128,ObservedSWC!$C$2:$C$595,$C128)</f>
        <v>0.33733333333333332</v>
      </c>
      <c r="T128" s="43">
        <f>AVERAGEIFS(ObservedSWC!T$2:T$595,ObservedSWC!$A$2:$A$595,$A128,ObservedSWC!$C$2:$C$595,$C128)</f>
        <v>0.33033333333333337</v>
      </c>
      <c r="U128" s="43">
        <f>AVERAGEIFS(ObservedSWC!U$2:U$595,ObservedSWC!$A$2:$A$595,$A128,ObservedSWC!$C$2:$C$595,$C128)</f>
        <v>0.3133333333333333</v>
      </c>
      <c r="V128" s="43">
        <f>AVERAGEIFS(ObservedSWC!V$2:V$595,ObservedSWC!$A$2:$A$595,$A128,ObservedSWC!$C$2:$C$595,$C128)</f>
        <v>0.28333333333333333</v>
      </c>
      <c r="W128" s="43">
        <f>AVERAGEIFS(ObservedSWC!W$2:W$595,ObservedSWC!$A$2:$A$595,$A128,ObservedSWC!$C$2:$C$595,$C128)</f>
        <v>0.24366666666666661</v>
      </c>
      <c r="X128" s="43">
        <f>AVERAGEIFS(ObservedSWC!X$2:X$595,ObservedSWC!$A$2:$A$595,$A128,ObservedSWC!$C$2:$C$595,$C128)</f>
        <v>0.23033333333333336</v>
      </c>
      <c r="Y128" s="43">
        <f>AVERAGEIFS(ObservedSWC!Y$2:Y$595,ObservedSWC!$A$2:$A$595,$A128,ObservedSWC!$C$2:$C$595,$C128)</f>
        <v>0.22666666666666666</v>
      </c>
      <c r="Z128" s="43">
        <f>AVERAGEIFS(ObservedSWC!Z$2:Z$595,ObservedSWC!$A$2:$A$595,$A128,ObservedSWC!$C$2:$C$595,$C128)</f>
        <v>0.25533333333333336</v>
      </c>
      <c r="AA128" s="43">
        <f>AVERAGEIFS(ObservedSWC!AA$2:AA$595,ObservedSWC!$A$2:$A$595,$A128,ObservedSWC!$C$2:$C$595,$C128)</f>
        <v>0.27133333333333332</v>
      </c>
      <c r="AB128" s="43">
        <f>AVERAGEIFS(ObservedSWC!AB$2:AB$595,ObservedSWC!$A$2:$A$595,$A128,ObservedSWC!$C$2:$C$595,$C128)</f>
        <v>269.36666666666673</v>
      </c>
      <c r="AC128" s="43">
        <f>AVERAGEIFS(ObservedSWC!AC$2:AC$595,ObservedSWC!$A$2:$A$595,$A128,ObservedSWC!$C$2:$C$595,$C128)</f>
        <v>644.5</v>
      </c>
    </row>
    <row r="129" spans="1:29" x14ac:dyDescent="0.25">
      <c r="A129" s="1" t="s">
        <v>6</v>
      </c>
      <c r="B129" s="1" t="s">
        <v>129</v>
      </c>
      <c r="C129" s="42">
        <v>36146</v>
      </c>
      <c r="D129" s="3" t="s">
        <v>130</v>
      </c>
      <c r="E129">
        <v>3</v>
      </c>
      <c r="F129" s="43">
        <f>AVERAGEIFS(ObservedSWC!F$2:F$595,ObservedSWC!$A$2:$A$595,$A129,ObservedSWC!$C$2:$C$595,$C129)</f>
        <v>0.19866666666666669</v>
      </c>
      <c r="G129" s="43">
        <f>AVERAGEIFS(ObservedSWC!G$2:G$595,ObservedSWC!$A$2:$A$595,$A129,ObservedSWC!$C$2:$C$595,$C129)</f>
        <v>0.22766666666666666</v>
      </c>
      <c r="H129" s="43">
        <f>AVERAGEIFS(ObservedSWC!H$2:H$595,ObservedSWC!$A$2:$A$595,$A129,ObservedSWC!$C$2:$C$595,$C129)</f>
        <v>0.19666666666666666</v>
      </c>
      <c r="I129" s="43">
        <f>AVERAGEIFS(ObservedSWC!I$2:I$595,ObservedSWC!$A$2:$A$595,$A129,ObservedSWC!$C$2:$C$595,$C129)</f>
        <v>0.18666666666666668</v>
      </c>
      <c r="J129" s="43">
        <f>AVERAGEIFS(ObservedSWC!J$2:J$595,ObservedSWC!$A$2:$A$595,$A129,ObservedSWC!$C$2:$C$595,$C129)</f>
        <v>0.22233333333333336</v>
      </c>
      <c r="K129" s="43">
        <f>AVERAGEIFS(ObservedSWC!K$2:K$595,ObservedSWC!$A$2:$A$595,$A129,ObservedSWC!$C$2:$C$595,$C129)</f>
        <v>0.26899999999999996</v>
      </c>
      <c r="L129" s="43">
        <f>AVERAGEIFS(ObservedSWC!L$2:L$595,ObservedSWC!$A$2:$A$595,$A129,ObservedSWC!$C$2:$C$595,$C129)</f>
        <v>0.23733333333333331</v>
      </c>
      <c r="M129" s="43">
        <f>AVERAGEIFS(ObservedSWC!M$2:M$595,ObservedSWC!$A$2:$A$595,$A129,ObservedSWC!$C$2:$C$595,$C129)</f>
        <v>0.19866666666666666</v>
      </c>
      <c r="N129" s="43">
        <f>AVERAGEIFS(ObservedSWC!N$2:N$595,ObservedSWC!$A$2:$A$595,$A129,ObservedSWC!$C$2:$C$595,$C129)</f>
        <v>0.2563333333333333</v>
      </c>
      <c r="O129" s="43">
        <f>AVERAGEIFS(ObservedSWC!O$2:O$595,ObservedSWC!$A$2:$A$595,$A129,ObservedSWC!$C$2:$C$595,$C129)</f>
        <v>0.27566666666666667</v>
      </c>
      <c r="P129" s="43">
        <f>AVERAGEIFS(ObservedSWC!P$2:P$595,ObservedSWC!$A$2:$A$595,$A129,ObservedSWC!$C$2:$C$595,$C129)</f>
        <v>0.27233333333333337</v>
      </c>
      <c r="Q129" s="43">
        <f>AVERAGEIFS(ObservedSWC!Q$2:Q$595,ObservedSWC!$A$2:$A$595,$A129,ObservedSWC!$C$2:$C$595,$C129)</f>
        <v>0.30299999999999999</v>
      </c>
      <c r="R129" s="43">
        <f>AVERAGEIFS(ObservedSWC!R$2:R$595,ObservedSWC!$A$2:$A$595,$A129,ObservedSWC!$C$2:$C$595,$C129)</f>
        <v>0.33533333333333332</v>
      </c>
      <c r="S129" s="43">
        <f>AVERAGEIFS(ObservedSWC!S$2:S$595,ObservedSWC!$A$2:$A$595,$A129,ObservedSWC!$C$2:$C$595,$C129)</f>
        <v>0.33233333333333337</v>
      </c>
      <c r="T129" s="43">
        <f>AVERAGEIFS(ObservedSWC!T$2:T$595,ObservedSWC!$A$2:$A$595,$A129,ObservedSWC!$C$2:$C$595,$C129)</f>
        <v>0.31833333333333336</v>
      </c>
      <c r="U129" s="43">
        <f>AVERAGEIFS(ObservedSWC!U$2:U$595,ObservedSWC!$A$2:$A$595,$A129,ObservedSWC!$C$2:$C$595,$C129)</f>
        <v>0.314</v>
      </c>
      <c r="V129" s="43">
        <f>AVERAGEIFS(ObservedSWC!V$2:V$595,ObservedSWC!$A$2:$A$595,$A129,ObservedSWC!$C$2:$C$595,$C129)</f>
        <v>0.28033333333333332</v>
      </c>
      <c r="W129" s="43">
        <f>AVERAGEIFS(ObservedSWC!W$2:W$595,ObservedSWC!$A$2:$A$595,$A129,ObservedSWC!$C$2:$C$595,$C129)</f>
        <v>0.24866666666666667</v>
      </c>
      <c r="X129" s="43">
        <f>AVERAGEIFS(ObservedSWC!X$2:X$595,ObservedSWC!$A$2:$A$595,$A129,ObservedSWC!$C$2:$C$595,$C129)</f>
        <v>0.22599999999999998</v>
      </c>
      <c r="Y129" s="43">
        <f>AVERAGEIFS(ObservedSWC!Y$2:Y$595,ObservedSWC!$A$2:$A$595,$A129,ObservedSWC!$C$2:$C$595,$C129)</f>
        <v>0.22933333333333331</v>
      </c>
      <c r="Z129" s="43">
        <f>AVERAGEIFS(ObservedSWC!Z$2:Z$595,ObservedSWC!$A$2:$A$595,$A129,ObservedSWC!$C$2:$C$595,$C129)</f>
        <v>0.24733333333333332</v>
      </c>
      <c r="AA129" s="43">
        <f>AVERAGEIFS(ObservedSWC!AA$2:AA$595,ObservedSWC!$A$2:$A$595,$A129,ObservedSWC!$C$2:$C$595,$C129)</f>
        <v>0.27166666666666667</v>
      </c>
      <c r="AB129" s="43">
        <f>AVERAGEIFS(ObservedSWC!AB$2:AB$595,ObservedSWC!$A$2:$A$595,$A129,ObservedSWC!$C$2:$C$595,$C129)</f>
        <v>219.20000000000002</v>
      </c>
      <c r="AC129" s="43">
        <f>AVERAGEIFS(ObservedSWC!AC$2:AC$595,ObservedSWC!$A$2:$A$595,$A129,ObservedSWC!$C$2:$C$595,$C129)</f>
        <v>584.63333333333333</v>
      </c>
    </row>
    <row r="130" spans="1:29" x14ac:dyDescent="0.25">
      <c r="A130" s="1" t="s">
        <v>6</v>
      </c>
      <c r="B130" s="1" t="s">
        <v>129</v>
      </c>
      <c r="C130" s="42">
        <v>36176</v>
      </c>
      <c r="D130" s="3" t="s">
        <v>130</v>
      </c>
      <c r="E130">
        <v>4</v>
      </c>
      <c r="F130" s="43">
        <f>AVERAGEIFS(ObservedSWC!F$2:F$595,ObservedSWC!$A$2:$A$595,$A130,ObservedSWC!$C$2:$C$595,$C130)</f>
        <v>0.24</v>
      </c>
      <c r="G130" s="43">
        <f>AVERAGEIFS(ObservedSWC!G$2:G$595,ObservedSWC!$A$2:$A$595,$A130,ObservedSWC!$C$2:$C$595,$C130)</f>
        <v>0.21966666666666668</v>
      </c>
      <c r="H130" s="43">
        <f>AVERAGEIFS(ObservedSWC!H$2:H$595,ObservedSWC!$A$2:$A$595,$A130,ObservedSWC!$C$2:$C$595,$C130)</f>
        <v>0.19133333333333333</v>
      </c>
      <c r="I130" s="43">
        <f>AVERAGEIFS(ObservedSWC!I$2:I$595,ObservedSWC!$A$2:$A$595,$A130,ObservedSWC!$C$2:$C$595,$C130)</f>
        <v>0.17666666666666667</v>
      </c>
      <c r="J130" s="43">
        <f>AVERAGEIFS(ObservedSWC!J$2:J$595,ObservedSWC!$A$2:$A$595,$A130,ObservedSWC!$C$2:$C$595,$C130)</f>
        <v>0.21533333333333335</v>
      </c>
      <c r="K130" s="43">
        <f>AVERAGEIFS(ObservedSWC!K$2:K$595,ObservedSWC!$A$2:$A$595,$A130,ObservedSWC!$C$2:$C$595,$C130)</f>
        <v>0.2563333333333333</v>
      </c>
      <c r="L130" s="43">
        <f>AVERAGEIFS(ObservedSWC!L$2:L$595,ObservedSWC!$A$2:$A$595,$A130,ObservedSWC!$C$2:$C$595,$C130)</f>
        <v>0.224</v>
      </c>
      <c r="M130" s="43">
        <f>AVERAGEIFS(ObservedSWC!M$2:M$595,ObservedSWC!$A$2:$A$595,$A130,ObservedSWC!$C$2:$C$595,$C130)</f>
        <v>0.18633333333333332</v>
      </c>
      <c r="N130" s="43">
        <f>AVERAGEIFS(ObservedSWC!N$2:N$595,ObservedSWC!$A$2:$A$595,$A130,ObservedSWC!$C$2:$C$595,$C130)</f>
        <v>0.24500000000000002</v>
      </c>
      <c r="O130" s="43">
        <f>AVERAGEIFS(ObservedSWC!O$2:O$595,ObservedSWC!$A$2:$A$595,$A130,ObservedSWC!$C$2:$C$595,$C130)</f>
        <v>0.24133333333333332</v>
      </c>
      <c r="P130" s="43">
        <f>AVERAGEIFS(ObservedSWC!P$2:P$595,ObservedSWC!$A$2:$A$595,$A130,ObservedSWC!$C$2:$C$595,$C130)</f>
        <v>0.23699999999999999</v>
      </c>
      <c r="Q130" s="43">
        <f>AVERAGEIFS(ObservedSWC!Q$2:Q$595,ObservedSWC!$A$2:$A$595,$A130,ObservedSWC!$C$2:$C$595,$C130)</f>
        <v>0.27833333333333332</v>
      </c>
      <c r="R130" s="43">
        <f>AVERAGEIFS(ObservedSWC!R$2:R$595,ObservedSWC!$A$2:$A$595,$A130,ObservedSWC!$C$2:$C$595,$C130)</f>
        <v>0.31566666666666665</v>
      </c>
      <c r="S130" s="43">
        <f>AVERAGEIFS(ObservedSWC!S$2:S$595,ObservedSWC!$A$2:$A$595,$A130,ObservedSWC!$C$2:$C$595,$C130)</f>
        <v>0.312</v>
      </c>
      <c r="T130" s="43">
        <f>AVERAGEIFS(ObservedSWC!T$2:T$595,ObservedSWC!$A$2:$A$595,$A130,ObservedSWC!$C$2:$C$595,$C130)</f>
        <v>0.314</v>
      </c>
      <c r="U130" s="43">
        <f>AVERAGEIFS(ObservedSWC!U$2:U$595,ObservedSWC!$A$2:$A$595,$A130,ObservedSWC!$C$2:$C$595,$C130)</f>
        <v>0.31166666666666665</v>
      </c>
      <c r="V130" s="43">
        <f>AVERAGEIFS(ObservedSWC!V$2:V$595,ObservedSWC!$A$2:$A$595,$A130,ObservedSWC!$C$2:$C$595,$C130)</f>
        <v>0.27866666666666667</v>
      </c>
      <c r="W130" s="43">
        <f>AVERAGEIFS(ObservedSWC!W$2:W$595,ObservedSWC!$A$2:$A$595,$A130,ObservedSWC!$C$2:$C$595,$C130)</f>
        <v>0.246</v>
      </c>
      <c r="X130" s="43">
        <f>AVERAGEIFS(ObservedSWC!X$2:X$595,ObservedSWC!$A$2:$A$595,$A130,ObservedSWC!$C$2:$C$595,$C130)</f>
        <v>0.22766666666666668</v>
      </c>
      <c r="Y130" s="43">
        <f>AVERAGEIFS(ObservedSWC!Y$2:Y$595,ObservedSWC!$A$2:$A$595,$A130,ObservedSWC!$C$2:$C$595,$C130)</f>
        <v>0.22899999999999998</v>
      </c>
      <c r="Z130" s="43">
        <f>AVERAGEIFS(ObservedSWC!Z$2:Z$595,ObservedSWC!$A$2:$A$595,$A130,ObservedSWC!$C$2:$C$595,$C130)</f>
        <v>0.25233333333333335</v>
      </c>
      <c r="AA130" s="43">
        <f>AVERAGEIFS(ObservedSWC!AA$2:AA$595,ObservedSWC!$A$2:$A$595,$A130,ObservedSWC!$C$2:$C$595,$C130)</f>
        <v>0.26600000000000001</v>
      </c>
      <c r="AB130" s="43">
        <f>AVERAGEIFS(ObservedSWC!AB$2:AB$595,ObservedSWC!$A$2:$A$595,$A130,ObservedSWC!$C$2:$C$595,$C130)</f>
        <v>219.46666666666667</v>
      </c>
      <c r="AC130" s="43">
        <f>AVERAGEIFS(ObservedSWC!AC$2:AC$595,ObservedSWC!$A$2:$A$595,$A130,ObservedSWC!$C$2:$C$595,$C130)</f>
        <v>570.43333333333339</v>
      </c>
    </row>
    <row r="131" spans="1:29" x14ac:dyDescent="0.25">
      <c r="A131" s="1" t="s">
        <v>6</v>
      </c>
      <c r="B131" s="1" t="s">
        <v>129</v>
      </c>
      <c r="C131" s="42">
        <v>36189</v>
      </c>
      <c r="D131" s="3" t="s">
        <v>130</v>
      </c>
      <c r="E131">
        <v>5</v>
      </c>
      <c r="F131" s="43">
        <f>AVERAGEIFS(ObservedSWC!F$2:F$595,ObservedSWC!$A$2:$A$595,$A131,ObservedSWC!$C$2:$C$595,$C131)</f>
        <v>0.26433333333333331</v>
      </c>
      <c r="G131" s="43">
        <f>AVERAGEIFS(ObservedSWC!G$2:G$595,ObservedSWC!$A$2:$A$595,$A131,ObservedSWC!$C$2:$C$595,$C131)</f>
        <v>0.28733333333333333</v>
      </c>
      <c r="H131" s="43">
        <f>AVERAGEIFS(ObservedSWC!H$2:H$595,ObservedSWC!$A$2:$A$595,$A131,ObservedSWC!$C$2:$C$595,$C131)</f>
        <v>0.26733333333333337</v>
      </c>
      <c r="I131" s="43">
        <f>AVERAGEIFS(ObservedSWC!I$2:I$595,ObservedSWC!$A$2:$A$595,$A131,ObservedSWC!$C$2:$C$595,$C131)</f>
        <v>0.26400000000000001</v>
      </c>
      <c r="J131" s="43">
        <f>AVERAGEIFS(ObservedSWC!J$2:J$595,ObservedSWC!$A$2:$A$595,$A131,ObservedSWC!$C$2:$C$595,$C131)</f>
        <v>0.26799999999999996</v>
      </c>
      <c r="K131" s="43">
        <f>AVERAGEIFS(ObservedSWC!K$2:K$595,ObservedSWC!$A$2:$A$595,$A131,ObservedSWC!$C$2:$C$595,$C131)</f>
        <v>0.27666666666666667</v>
      </c>
      <c r="L131" s="43">
        <f>AVERAGEIFS(ObservedSWC!L$2:L$595,ObservedSWC!$A$2:$A$595,$A131,ObservedSWC!$C$2:$C$595,$C131)</f>
        <v>0.23933333333333331</v>
      </c>
      <c r="M131" s="43">
        <f>AVERAGEIFS(ObservedSWC!M$2:M$595,ObservedSWC!$A$2:$A$595,$A131,ObservedSWC!$C$2:$C$595,$C131)</f>
        <v>0.20033333333333334</v>
      </c>
      <c r="N131" s="43">
        <f>AVERAGEIFS(ObservedSWC!N$2:N$595,ObservedSWC!$A$2:$A$595,$A131,ObservedSWC!$C$2:$C$595,$C131)</f>
        <v>0.246</v>
      </c>
      <c r="O131" s="43">
        <f>AVERAGEIFS(ObservedSWC!O$2:O$595,ObservedSWC!$A$2:$A$595,$A131,ObservedSWC!$C$2:$C$595,$C131)</f>
        <v>0.246</v>
      </c>
      <c r="P131" s="43">
        <f>AVERAGEIFS(ObservedSWC!P$2:P$595,ObservedSWC!$A$2:$A$595,$A131,ObservedSWC!$C$2:$C$595,$C131)</f>
        <v>0.22866666666666666</v>
      </c>
      <c r="Q131" s="43">
        <f>AVERAGEIFS(ObservedSWC!Q$2:Q$595,ObservedSWC!$A$2:$A$595,$A131,ObservedSWC!$C$2:$C$595,$C131)</f>
        <v>0.27300000000000002</v>
      </c>
      <c r="R131" s="43">
        <f>AVERAGEIFS(ObservedSWC!R$2:R$595,ObservedSWC!$A$2:$A$595,$A131,ObservedSWC!$C$2:$C$595,$C131)</f>
        <v>0.309</v>
      </c>
      <c r="S131" s="43">
        <f>AVERAGEIFS(ObservedSWC!S$2:S$595,ObservedSWC!$A$2:$A$595,$A131,ObservedSWC!$C$2:$C$595,$C131)</f>
        <v>0.31766666666666671</v>
      </c>
      <c r="T131" s="43">
        <f>AVERAGEIFS(ObservedSWC!T$2:T$595,ObservedSWC!$A$2:$A$595,$A131,ObservedSWC!$C$2:$C$595,$C131)</f>
        <v>0.31433333333333335</v>
      </c>
      <c r="U131" s="43">
        <f>AVERAGEIFS(ObservedSWC!U$2:U$595,ObservedSWC!$A$2:$A$595,$A131,ObservedSWC!$C$2:$C$595,$C131)</f>
        <v>0.30600000000000005</v>
      </c>
      <c r="V131" s="43">
        <f>AVERAGEIFS(ObservedSWC!V$2:V$595,ObservedSWC!$A$2:$A$595,$A131,ObservedSWC!$C$2:$C$595,$C131)</f>
        <v>0.28466666666666668</v>
      </c>
      <c r="W131" s="43">
        <f>AVERAGEIFS(ObservedSWC!W$2:W$595,ObservedSWC!$A$2:$A$595,$A131,ObservedSWC!$C$2:$C$595,$C131)</f>
        <v>0.24500000000000002</v>
      </c>
      <c r="X131" s="43">
        <f>AVERAGEIFS(ObservedSWC!X$2:X$595,ObservedSWC!$A$2:$A$595,$A131,ObservedSWC!$C$2:$C$595,$C131)</f>
        <v>0.23199999999999998</v>
      </c>
      <c r="Y131" s="43">
        <f>AVERAGEIFS(ObservedSWC!Y$2:Y$595,ObservedSWC!$A$2:$A$595,$A131,ObservedSWC!$C$2:$C$595,$C131)</f>
        <v>0.23199999999999998</v>
      </c>
      <c r="Z131" s="43">
        <f>AVERAGEIFS(ObservedSWC!Z$2:Z$595,ObservedSWC!$A$2:$A$595,$A131,ObservedSWC!$C$2:$C$595,$C131)</f>
        <v>0.245</v>
      </c>
      <c r="AA131" s="43">
        <f>AVERAGEIFS(ObservedSWC!AA$2:AA$595,ObservedSWC!$A$2:$A$595,$A131,ObservedSWC!$C$2:$C$595,$C131)</f>
        <v>0.26600000000000001</v>
      </c>
      <c r="AB131" s="43">
        <f>AVERAGEIFS(ObservedSWC!AB$2:AB$595,ObservedSWC!$A$2:$A$595,$A131,ObservedSWC!$C$2:$C$595,$C131)</f>
        <v>257.76666666666665</v>
      </c>
      <c r="AC131" s="43">
        <f>AVERAGEIFS(ObservedSWC!AC$2:AC$595,ObservedSWC!$A$2:$A$595,$A131,ObservedSWC!$C$2:$C$595,$C131)</f>
        <v>607.69999999999993</v>
      </c>
    </row>
    <row r="132" spans="1:29" x14ac:dyDescent="0.25">
      <c r="A132" s="1" t="s">
        <v>6</v>
      </c>
      <c r="B132" s="1" t="s">
        <v>129</v>
      </c>
      <c r="C132" s="42">
        <v>36213</v>
      </c>
      <c r="D132" s="3" t="s">
        <v>130</v>
      </c>
      <c r="E132">
        <v>5</v>
      </c>
      <c r="F132" s="43">
        <f>AVERAGEIFS(ObservedSWC!F$2:F$595,ObservedSWC!$A$2:$A$595,$A132,ObservedSWC!$C$2:$C$595,$C132)</f>
        <v>0.18166666666666664</v>
      </c>
      <c r="G132" s="43">
        <f>AVERAGEIFS(ObservedSWC!G$2:G$595,ObservedSWC!$A$2:$A$595,$A132,ObservedSWC!$C$2:$C$595,$C132)</f>
        <v>0.20699999999999999</v>
      </c>
      <c r="H132" s="43">
        <f>AVERAGEIFS(ObservedSWC!H$2:H$595,ObservedSWC!$A$2:$A$595,$A132,ObservedSWC!$C$2:$C$595,$C132)</f>
        <v>0.18033333333333335</v>
      </c>
      <c r="I132" s="43">
        <f>AVERAGEIFS(ObservedSWC!I$2:I$595,ObservedSWC!$A$2:$A$595,$A132,ObservedSWC!$C$2:$C$595,$C132)</f>
        <v>0.16700000000000001</v>
      </c>
      <c r="J132" s="43">
        <f>AVERAGEIFS(ObservedSWC!J$2:J$595,ObservedSWC!$A$2:$A$595,$A132,ObservedSWC!$C$2:$C$595,$C132)</f>
        <v>0.19433333333333333</v>
      </c>
      <c r="K132" s="43">
        <f>AVERAGEIFS(ObservedSWC!K$2:K$595,ObservedSWC!$A$2:$A$595,$A132,ObservedSWC!$C$2:$C$595,$C132)</f>
        <v>0.24399999999999999</v>
      </c>
      <c r="L132" s="43">
        <f>AVERAGEIFS(ObservedSWC!L$2:L$595,ObservedSWC!$A$2:$A$595,$A132,ObservedSWC!$C$2:$C$595,$C132)</f>
        <v>0.21</v>
      </c>
      <c r="M132" s="43">
        <f>AVERAGEIFS(ObservedSWC!M$2:M$595,ObservedSWC!$A$2:$A$595,$A132,ObservedSWC!$C$2:$C$595,$C132)</f>
        <v>0.16600000000000001</v>
      </c>
      <c r="N132" s="43">
        <f>AVERAGEIFS(ObservedSWC!N$2:N$595,ObservedSWC!$A$2:$A$595,$A132,ObservedSWC!$C$2:$C$595,$C132)</f>
        <v>0.21366666666666667</v>
      </c>
      <c r="O132" s="43">
        <f>AVERAGEIFS(ObservedSWC!O$2:O$595,ObservedSWC!$A$2:$A$595,$A132,ObservedSWC!$C$2:$C$595,$C132)</f>
        <v>0.20866666666666667</v>
      </c>
      <c r="P132" s="43">
        <f>AVERAGEIFS(ObservedSWC!P$2:P$595,ObservedSWC!$A$2:$A$595,$A132,ObservedSWC!$C$2:$C$595,$C132)</f>
        <v>0.19666666666666666</v>
      </c>
      <c r="Q132" s="43">
        <f>AVERAGEIFS(ObservedSWC!Q$2:Q$595,ObservedSWC!$A$2:$A$595,$A132,ObservedSWC!$C$2:$C$595,$C132)</f>
        <v>0.25533333333333336</v>
      </c>
      <c r="R132" s="43">
        <f>AVERAGEIFS(ObservedSWC!R$2:R$595,ObservedSWC!$A$2:$A$595,$A132,ObservedSWC!$C$2:$C$595,$C132)</f>
        <v>0.28033333333333332</v>
      </c>
      <c r="S132" s="43">
        <f>AVERAGEIFS(ObservedSWC!S$2:S$595,ObservedSWC!$A$2:$A$595,$A132,ObservedSWC!$C$2:$C$595,$C132)</f>
        <v>0.28533333333333338</v>
      </c>
      <c r="T132" s="43">
        <f>AVERAGEIFS(ObservedSWC!T$2:T$595,ObservedSWC!$A$2:$A$595,$A132,ObservedSWC!$C$2:$C$595,$C132)</f>
        <v>0.28899999999999998</v>
      </c>
      <c r="U132" s="43">
        <f>AVERAGEIFS(ObservedSWC!U$2:U$595,ObservedSWC!$A$2:$A$595,$A132,ObservedSWC!$C$2:$C$595,$C132)</f>
        <v>0.30499999999999999</v>
      </c>
      <c r="V132" s="43">
        <f>AVERAGEIFS(ObservedSWC!V$2:V$595,ObservedSWC!$A$2:$A$595,$A132,ObservedSWC!$C$2:$C$595,$C132)</f>
        <v>0.28099999999999997</v>
      </c>
      <c r="W132" s="43">
        <f>AVERAGEIFS(ObservedSWC!W$2:W$595,ObservedSWC!$A$2:$A$595,$A132,ObservedSWC!$C$2:$C$595,$C132)</f>
        <v>0.2456666666666667</v>
      </c>
      <c r="X132" s="43">
        <f>AVERAGEIFS(ObservedSWC!X$2:X$595,ObservedSWC!$A$2:$A$595,$A132,ObservedSWC!$C$2:$C$595,$C132)</f>
        <v>0.22399999999999998</v>
      </c>
      <c r="Y132" s="43">
        <f>AVERAGEIFS(ObservedSWC!Y$2:Y$595,ObservedSWC!$A$2:$A$595,$A132,ObservedSWC!$C$2:$C$595,$C132)</f>
        <v>0.22766666666666668</v>
      </c>
      <c r="Z132" s="43">
        <f>AVERAGEIFS(ObservedSWC!Z$2:Z$595,ObservedSWC!$A$2:$A$595,$A132,ObservedSWC!$C$2:$C$595,$C132)</f>
        <v>0.25</v>
      </c>
      <c r="AA132" s="43">
        <f>AVERAGEIFS(ObservedSWC!AA$2:AA$595,ObservedSWC!$A$2:$A$595,$A132,ObservedSWC!$C$2:$C$595,$C132)</f>
        <v>0.26633333333333331</v>
      </c>
      <c r="AB132" s="43">
        <f>AVERAGEIFS(ObservedSWC!AB$2:AB$595,ObservedSWC!$A$2:$A$595,$A132,ObservedSWC!$C$2:$C$595,$C132)</f>
        <v>194.56666666666663</v>
      </c>
      <c r="AC132" s="43">
        <f>AVERAGEIFS(ObservedSWC!AC$2:AC$595,ObservedSWC!$A$2:$A$595,$A132,ObservedSWC!$C$2:$C$595,$C132)</f>
        <v>526.06666666666661</v>
      </c>
    </row>
    <row r="133" spans="1:29" x14ac:dyDescent="0.25">
      <c r="A133" s="1" t="s">
        <v>6</v>
      </c>
      <c r="B133" s="1" t="s">
        <v>129</v>
      </c>
      <c r="C133" s="42">
        <v>36236</v>
      </c>
      <c r="D133" s="3" t="s">
        <v>130</v>
      </c>
      <c r="E133">
        <v>6</v>
      </c>
      <c r="F133" s="43">
        <f>AVERAGEIFS(ObservedSWC!F$2:F$595,ObservedSWC!$A$2:$A$595,$A133,ObservedSWC!$C$2:$C$595,$C133)</f>
        <v>0.35866666666666669</v>
      </c>
      <c r="G133" s="43">
        <f>AVERAGEIFS(ObservedSWC!G$2:G$595,ObservedSWC!$A$2:$A$595,$A133,ObservedSWC!$C$2:$C$595,$C133)</f>
        <v>0.32</v>
      </c>
      <c r="H133" s="43">
        <f>AVERAGEIFS(ObservedSWC!H$2:H$595,ObservedSWC!$A$2:$A$595,$A133,ObservedSWC!$C$2:$C$595,$C133)</f>
        <v>0.28766666666666668</v>
      </c>
      <c r="I133" s="43">
        <f>AVERAGEIFS(ObservedSWC!I$2:I$595,ObservedSWC!$A$2:$A$595,$A133,ObservedSWC!$C$2:$C$595,$C133)</f>
        <v>0.28733333333333333</v>
      </c>
      <c r="J133" s="43">
        <f>AVERAGEIFS(ObservedSWC!J$2:J$595,ObservedSWC!$A$2:$A$595,$A133,ObservedSWC!$C$2:$C$595,$C133)</f>
        <v>0.28499999999999998</v>
      </c>
      <c r="K133" s="43">
        <f>AVERAGEIFS(ObservedSWC!K$2:K$595,ObservedSWC!$A$2:$A$595,$A133,ObservedSWC!$C$2:$C$595,$C133)</f>
        <v>0.28666666666666668</v>
      </c>
      <c r="L133" s="43">
        <f>AVERAGEIFS(ObservedSWC!L$2:L$595,ObservedSWC!$A$2:$A$595,$A133,ObservedSWC!$C$2:$C$595,$C133)</f>
        <v>0.23799999999999999</v>
      </c>
      <c r="M133" s="43">
        <f>AVERAGEIFS(ObservedSWC!M$2:M$595,ObservedSWC!$A$2:$A$595,$A133,ObservedSWC!$C$2:$C$595,$C133)</f>
        <v>0.19699999999999998</v>
      </c>
      <c r="N133" s="43">
        <f>AVERAGEIFS(ObservedSWC!N$2:N$595,ObservedSWC!$A$2:$A$595,$A133,ObservedSWC!$C$2:$C$595,$C133)</f>
        <v>0.23433333333333328</v>
      </c>
      <c r="O133" s="43">
        <f>AVERAGEIFS(ObservedSWC!O$2:O$595,ObservedSWC!$A$2:$A$595,$A133,ObservedSWC!$C$2:$C$595,$C133)</f>
        <v>0.22900000000000001</v>
      </c>
      <c r="P133" s="43">
        <f>AVERAGEIFS(ObservedSWC!P$2:P$595,ObservedSWC!$A$2:$A$595,$A133,ObservedSWC!$C$2:$C$595,$C133)</f>
        <v>0.21199999999999999</v>
      </c>
      <c r="Q133" s="43">
        <f>AVERAGEIFS(ObservedSWC!Q$2:Q$595,ObservedSWC!$A$2:$A$595,$A133,ObservedSWC!$C$2:$C$595,$C133)</f>
        <v>0.25</v>
      </c>
      <c r="R133" s="43">
        <f>AVERAGEIFS(ObservedSWC!R$2:R$595,ObservedSWC!$A$2:$A$595,$A133,ObservedSWC!$C$2:$C$595,$C133)</f>
        <v>0.28666666666666663</v>
      </c>
      <c r="S133" s="43">
        <f>AVERAGEIFS(ObservedSWC!S$2:S$595,ObservedSWC!$A$2:$A$595,$A133,ObservedSWC!$C$2:$C$595,$C133)</f>
        <v>0.30099999999999999</v>
      </c>
      <c r="T133" s="43">
        <f>AVERAGEIFS(ObservedSWC!T$2:T$595,ObservedSWC!$A$2:$A$595,$A133,ObservedSWC!$C$2:$C$595,$C133)</f>
        <v>0.30399999999999999</v>
      </c>
      <c r="U133" s="43">
        <f>AVERAGEIFS(ObservedSWC!U$2:U$595,ObservedSWC!$A$2:$A$595,$A133,ObservedSWC!$C$2:$C$595,$C133)</f>
        <v>0.30099999999999999</v>
      </c>
      <c r="V133" s="43">
        <f>AVERAGEIFS(ObservedSWC!V$2:V$595,ObservedSWC!$A$2:$A$595,$A133,ObservedSWC!$C$2:$C$595,$C133)</f>
        <v>0.28099999999999997</v>
      </c>
      <c r="W133" s="43">
        <f>AVERAGEIFS(ObservedSWC!W$2:W$595,ObservedSWC!$A$2:$A$595,$A133,ObservedSWC!$C$2:$C$595,$C133)</f>
        <v>0.24166666666666661</v>
      </c>
      <c r="X133" s="43">
        <f>AVERAGEIFS(ObservedSWC!X$2:X$595,ObservedSWC!$A$2:$A$595,$A133,ObservedSWC!$C$2:$C$595,$C133)</f>
        <v>0.22466666666666665</v>
      </c>
      <c r="Y133" s="43">
        <f>AVERAGEIFS(ObservedSWC!Y$2:Y$595,ObservedSWC!$A$2:$A$595,$A133,ObservedSWC!$C$2:$C$595,$C133)</f>
        <v>0.22466666666666665</v>
      </c>
      <c r="Z133" s="43">
        <f>AVERAGEIFS(ObservedSWC!Z$2:Z$595,ObservedSWC!$A$2:$A$595,$A133,ObservedSWC!$C$2:$C$595,$C133)</f>
        <v>0.25366666666666671</v>
      </c>
      <c r="AA133" s="43">
        <f>AVERAGEIFS(ObservedSWC!AA$2:AA$595,ObservedSWC!$A$2:$A$595,$A133,ObservedSWC!$C$2:$C$595,$C133)</f>
        <v>0.27266666666666667</v>
      </c>
      <c r="AB133" s="43">
        <f>AVERAGEIFS(ObservedSWC!AB$2:AB$595,ObservedSWC!$A$2:$A$595,$A133,ObservedSWC!$C$2:$C$595,$C133)</f>
        <v>285.33333333333331</v>
      </c>
      <c r="AC133" s="43">
        <f>AVERAGEIFS(ObservedSWC!AC$2:AC$595,ObservedSWC!$A$2:$A$595,$A133,ObservedSWC!$C$2:$C$595,$C133)</f>
        <v>623.53333333333342</v>
      </c>
    </row>
    <row r="134" spans="1:29" x14ac:dyDescent="0.25">
      <c r="A134" s="1" t="s">
        <v>6</v>
      </c>
      <c r="B134" s="1" t="s">
        <v>129</v>
      </c>
      <c r="C134" s="42">
        <v>36251</v>
      </c>
      <c r="D134" s="3" t="s">
        <v>130</v>
      </c>
      <c r="E134">
        <v>6</v>
      </c>
      <c r="F134" s="43">
        <f>AVERAGEIFS(ObservedSWC!F$2:F$595,ObservedSWC!$A$2:$A$595,$A134,ObservedSWC!$C$2:$C$595,$C134)</f>
        <v>0.29733333333333339</v>
      </c>
      <c r="G134" s="43">
        <f>AVERAGEIFS(ObservedSWC!G$2:G$595,ObservedSWC!$A$2:$A$595,$A134,ObservedSWC!$C$2:$C$595,$C134)</f>
        <v>0.27866666666666662</v>
      </c>
      <c r="H134" s="43">
        <f>AVERAGEIFS(ObservedSWC!H$2:H$595,ObservedSWC!$A$2:$A$595,$A134,ObservedSWC!$C$2:$C$595,$C134)</f>
        <v>0.25900000000000001</v>
      </c>
      <c r="I134" s="43">
        <f>AVERAGEIFS(ObservedSWC!I$2:I$595,ObservedSWC!$A$2:$A$595,$A134,ObservedSWC!$C$2:$C$595,$C134)</f>
        <v>0.27</v>
      </c>
      <c r="J134" s="43">
        <f>AVERAGEIFS(ObservedSWC!J$2:J$595,ObservedSWC!$A$2:$A$595,$A134,ObservedSWC!$C$2:$C$595,$C134)</f>
        <v>0.27433333333333337</v>
      </c>
      <c r="K134" s="43">
        <f>AVERAGEIFS(ObservedSWC!K$2:K$595,ObservedSWC!$A$2:$A$595,$A134,ObservedSWC!$C$2:$C$595,$C134)</f>
        <v>0.27866666666666667</v>
      </c>
      <c r="L134" s="43">
        <f>AVERAGEIFS(ObservedSWC!L$2:L$595,ObservedSWC!$A$2:$A$595,$A134,ObservedSWC!$C$2:$C$595,$C134)</f>
        <v>0.24033333333333332</v>
      </c>
      <c r="M134" s="43">
        <f>AVERAGEIFS(ObservedSWC!M$2:M$595,ObservedSWC!$A$2:$A$595,$A134,ObservedSWC!$C$2:$C$595,$C134)</f>
        <v>0.19200000000000003</v>
      </c>
      <c r="N134" s="43">
        <f>AVERAGEIFS(ObservedSWC!N$2:N$595,ObservedSWC!$A$2:$A$595,$A134,ObservedSWC!$C$2:$C$595,$C134)</f>
        <v>0.23433333333333337</v>
      </c>
      <c r="O134" s="43">
        <f>AVERAGEIFS(ObservedSWC!O$2:O$595,ObservedSWC!$A$2:$A$595,$A134,ObservedSWC!$C$2:$C$595,$C134)</f>
        <v>0.22500000000000001</v>
      </c>
      <c r="P134" s="43">
        <f>AVERAGEIFS(ObservedSWC!P$2:P$595,ObservedSWC!$A$2:$A$595,$A134,ObservedSWC!$C$2:$C$595,$C134)</f>
        <v>0.20566666666666666</v>
      </c>
      <c r="Q134" s="43">
        <f>AVERAGEIFS(ObservedSWC!Q$2:Q$595,ObservedSWC!$A$2:$A$595,$A134,ObservedSWC!$C$2:$C$595,$C134)</f>
        <v>0.24666666666666667</v>
      </c>
      <c r="R134" s="43">
        <f>AVERAGEIFS(ObservedSWC!R$2:R$595,ObservedSWC!$A$2:$A$595,$A134,ObservedSWC!$C$2:$C$595,$C134)</f>
        <v>0.28733333333333327</v>
      </c>
      <c r="S134" s="43">
        <f>AVERAGEIFS(ObservedSWC!S$2:S$595,ObservedSWC!$A$2:$A$595,$A134,ObservedSWC!$C$2:$C$595,$C134)</f>
        <v>0.30399999999999999</v>
      </c>
      <c r="T134" s="43">
        <f>AVERAGEIFS(ObservedSWC!T$2:T$595,ObservedSWC!$A$2:$A$595,$A134,ObservedSWC!$C$2:$C$595,$C134)</f>
        <v>0.3036666666666667</v>
      </c>
      <c r="U134" s="43">
        <f>AVERAGEIFS(ObservedSWC!U$2:U$595,ObservedSWC!$A$2:$A$595,$A134,ObservedSWC!$C$2:$C$595,$C134)</f>
        <v>0.3</v>
      </c>
      <c r="V134" s="43">
        <f>AVERAGEIFS(ObservedSWC!V$2:V$595,ObservedSWC!$A$2:$A$595,$A134,ObservedSWC!$C$2:$C$595,$C134)</f>
        <v>0.27466666666666661</v>
      </c>
      <c r="W134" s="43">
        <f>AVERAGEIFS(ObservedSWC!W$2:W$595,ObservedSWC!$A$2:$A$595,$A134,ObservedSWC!$C$2:$C$595,$C134)</f>
        <v>0.23266666666666666</v>
      </c>
      <c r="X134" s="43">
        <f>AVERAGEIFS(ObservedSWC!X$2:X$595,ObservedSWC!$A$2:$A$595,$A134,ObservedSWC!$C$2:$C$595,$C134)</f>
        <v>0.22166666666666668</v>
      </c>
      <c r="Y134" s="43">
        <f>AVERAGEIFS(ObservedSWC!Y$2:Y$595,ObservedSWC!$A$2:$A$595,$A134,ObservedSWC!$C$2:$C$595,$C134)</f>
        <v>0.23300000000000001</v>
      </c>
      <c r="Z134" s="43">
        <f>AVERAGEIFS(ObservedSWC!Z$2:Z$595,ObservedSWC!$A$2:$A$595,$A134,ObservedSWC!$C$2:$C$595,$C134)</f>
        <v>0.252</v>
      </c>
      <c r="AA134" s="43">
        <f>AVERAGEIFS(ObservedSWC!AA$2:AA$595,ObservedSWC!$A$2:$A$595,$A134,ObservedSWC!$C$2:$C$595,$C134)</f>
        <v>0.27233333333333332</v>
      </c>
      <c r="AB134" s="43">
        <f>AVERAGEIFS(ObservedSWC!AB$2:AB$595,ObservedSWC!$A$2:$A$595,$A134,ObservedSWC!$C$2:$C$595,$C134)</f>
        <v>262.2</v>
      </c>
      <c r="AC134" s="43">
        <f>AVERAGEIFS(ObservedSWC!AC$2:AC$595,ObservedSWC!$A$2:$A$595,$A134,ObservedSWC!$C$2:$C$595,$C134)</f>
        <v>598.06666666666672</v>
      </c>
    </row>
    <row r="135" spans="1:29" x14ac:dyDescent="0.25">
      <c r="A135" s="1" t="s">
        <v>6</v>
      </c>
      <c r="B135" s="1" t="s">
        <v>129</v>
      </c>
      <c r="C135" s="42">
        <v>36269</v>
      </c>
      <c r="D135" s="3" t="s">
        <v>130</v>
      </c>
      <c r="E135">
        <v>6</v>
      </c>
      <c r="F135" s="43">
        <f>AVERAGEIFS(ObservedSWC!F$2:F$595,ObservedSWC!$A$2:$A$595,$A135,ObservedSWC!$C$2:$C$595,$C135)</f>
        <v>0.308</v>
      </c>
      <c r="G135" s="43">
        <f>AVERAGEIFS(ObservedSWC!G$2:G$595,ObservedSWC!$A$2:$A$595,$A135,ObservedSWC!$C$2:$C$595,$C135)</f>
        <v>0.26100000000000001</v>
      </c>
      <c r="H135" s="43">
        <f>AVERAGEIFS(ObservedSWC!H$2:H$595,ObservedSWC!$A$2:$A$595,$A135,ObservedSWC!$C$2:$C$595,$C135)</f>
        <v>0.23533333333333331</v>
      </c>
      <c r="I135" s="43">
        <f>AVERAGEIFS(ObservedSWC!I$2:I$595,ObservedSWC!$A$2:$A$595,$A135,ObservedSWC!$C$2:$C$595,$C135)</f>
        <v>0.23399999999999999</v>
      </c>
      <c r="J135" s="43">
        <f>AVERAGEIFS(ObservedSWC!J$2:J$595,ObservedSWC!$A$2:$A$595,$A135,ObservedSWC!$C$2:$C$595,$C135)</f>
        <v>0.25266666666666665</v>
      </c>
      <c r="K135" s="43">
        <f>AVERAGEIFS(ObservedSWC!K$2:K$595,ObservedSWC!$A$2:$A$595,$A135,ObservedSWC!$C$2:$C$595,$C135)</f>
        <v>0.26766666666666666</v>
      </c>
      <c r="L135" s="43">
        <f>AVERAGEIFS(ObservedSWC!L$2:L$595,ObservedSWC!$A$2:$A$595,$A135,ObservedSWC!$C$2:$C$595,$C135)</f>
        <v>0.22199999999999998</v>
      </c>
      <c r="M135" s="43">
        <f>AVERAGEIFS(ObservedSWC!M$2:M$595,ObservedSWC!$A$2:$A$595,$A135,ObservedSWC!$C$2:$C$595,$C135)</f>
        <v>0.18400000000000002</v>
      </c>
      <c r="N135" s="43">
        <f>AVERAGEIFS(ObservedSWC!N$2:N$595,ObservedSWC!$A$2:$A$595,$A135,ObservedSWC!$C$2:$C$595,$C135)</f>
        <v>0.22833333333333336</v>
      </c>
      <c r="O135" s="43">
        <f>AVERAGEIFS(ObservedSWC!O$2:O$595,ObservedSWC!$A$2:$A$595,$A135,ObservedSWC!$C$2:$C$595,$C135)</f>
        <v>0.21533333333333335</v>
      </c>
      <c r="P135" s="43">
        <f>AVERAGEIFS(ObservedSWC!P$2:P$595,ObservedSWC!$A$2:$A$595,$A135,ObservedSWC!$C$2:$C$595,$C135)</f>
        <v>0.20233333333333334</v>
      </c>
      <c r="Q135" s="43">
        <f>AVERAGEIFS(ObservedSWC!Q$2:Q$595,ObservedSWC!$A$2:$A$595,$A135,ObservedSWC!$C$2:$C$595,$C135)</f>
        <v>0.23966666666666669</v>
      </c>
      <c r="R135" s="43">
        <f>AVERAGEIFS(ObservedSWC!R$2:R$595,ObservedSWC!$A$2:$A$595,$A135,ObservedSWC!$C$2:$C$595,$C135)</f>
        <v>0.27600000000000002</v>
      </c>
      <c r="S135" s="43">
        <f>AVERAGEIFS(ObservedSWC!S$2:S$595,ObservedSWC!$A$2:$A$595,$A135,ObservedSWC!$C$2:$C$595,$C135)</f>
        <v>0.29933333333333328</v>
      </c>
      <c r="T135" s="43">
        <f>AVERAGEIFS(ObservedSWC!T$2:T$595,ObservedSWC!$A$2:$A$595,$A135,ObservedSWC!$C$2:$C$595,$C135)</f>
        <v>0.30033333333333334</v>
      </c>
      <c r="U135" s="43">
        <f>AVERAGEIFS(ObservedSWC!U$2:U$595,ObservedSWC!$A$2:$A$595,$A135,ObservedSWC!$C$2:$C$595,$C135)</f>
        <v>0.29333333333333328</v>
      </c>
      <c r="V135" s="43">
        <f>AVERAGEIFS(ObservedSWC!V$2:V$595,ObservedSWC!$A$2:$A$595,$A135,ObservedSWC!$C$2:$C$595,$C135)</f>
        <v>0.27233333333333332</v>
      </c>
      <c r="W135" s="43">
        <f>AVERAGEIFS(ObservedSWC!W$2:W$595,ObservedSWC!$A$2:$A$595,$A135,ObservedSWC!$C$2:$C$595,$C135)</f>
        <v>0.23700000000000002</v>
      </c>
      <c r="X135" s="43">
        <f>AVERAGEIFS(ObservedSWC!X$2:X$595,ObservedSWC!$A$2:$A$595,$A135,ObservedSWC!$C$2:$C$595,$C135)</f>
        <v>0.22466666666666665</v>
      </c>
      <c r="Y135" s="43">
        <f>AVERAGEIFS(ObservedSWC!Y$2:Y$595,ObservedSWC!$A$2:$A$595,$A135,ObservedSWC!$C$2:$C$595,$C135)</f>
        <v>0.2233333333333333</v>
      </c>
      <c r="Z135" s="43">
        <f>AVERAGEIFS(ObservedSWC!Z$2:Z$595,ObservedSWC!$A$2:$A$595,$A135,ObservedSWC!$C$2:$C$595,$C135)</f>
        <v>0.25633333333333336</v>
      </c>
      <c r="AA135" s="43">
        <f>AVERAGEIFS(ObservedSWC!AA$2:AA$595,ObservedSWC!$A$2:$A$595,$A135,ObservedSWC!$C$2:$C$595,$C135)</f>
        <v>0.27200000000000002</v>
      </c>
      <c r="AB135" s="43">
        <f>AVERAGEIFS(ObservedSWC!AB$2:AB$595,ObservedSWC!$A$2:$A$595,$A135,ObservedSWC!$C$2:$C$595,$C135)</f>
        <v>250.1</v>
      </c>
      <c r="AC135" s="43">
        <f>AVERAGEIFS(ObservedSWC!AC$2:AC$595,ObservedSWC!$A$2:$A$595,$A135,ObservedSWC!$C$2:$C$595,$C135)</f>
        <v>581.30000000000007</v>
      </c>
    </row>
    <row r="136" spans="1:29" x14ac:dyDescent="0.25">
      <c r="A136" s="1" t="s">
        <v>6</v>
      </c>
      <c r="B136" s="1" t="s">
        <v>129</v>
      </c>
      <c r="C136" s="42">
        <v>36293</v>
      </c>
      <c r="D136" s="3" t="s">
        <v>130</v>
      </c>
      <c r="E136">
        <v>7</v>
      </c>
      <c r="F136" s="43">
        <f>AVERAGEIFS(ObservedSWC!F$2:F$595,ObservedSWC!$A$2:$A$595,$A136,ObservedSWC!$C$2:$C$595,$C136)</f>
        <v>0.34733333333333327</v>
      </c>
      <c r="G136" s="43">
        <f>AVERAGEIFS(ObservedSWC!G$2:G$595,ObservedSWC!$A$2:$A$595,$A136,ObservedSWC!$C$2:$C$595,$C136)</f>
        <v>0.30533333333333329</v>
      </c>
      <c r="H136" s="43">
        <f>AVERAGEIFS(ObservedSWC!H$2:H$595,ObservedSWC!$A$2:$A$595,$A136,ObservedSWC!$C$2:$C$595,$C136)</f>
        <v>0.26033333333333336</v>
      </c>
      <c r="I136" s="43">
        <f>AVERAGEIFS(ObservedSWC!I$2:I$595,ObservedSWC!$A$2:$A$595,$A136,ObservedSWC!$C$2:$C$595,$C136)</f>
        <v>0.255</v>
      </c>
      <c r="J136" s="43">
        <f>AVERAGEIFS(ObservedSWC!J$2:J$595,ObservedSWC!$A$2:$A$595,$A136,ObservedSWC!$C$2:$C$595,$C136)</f>
        <v>0.26033333333333336</v>
      </c>
      <c r="K136" s="43">
        <f>AVERAGEIFS(ObservedSWC!K$2:K$595,ObservedSWC!$A$2:$A$595,$A136,ObservedSWC!$C$2:$C$595,$C136)</f>
        <v>0.26733333333333337</v>
      </c>
      <c r="L136" s="43">
        <f>AVERAGEIFS(ObservedSWC!L$2:L$595,ObservedSWC!$A$2:$A$595,$A136,ObservedSWC!$C$2:$C$595,$C136)</f>
        <v>0.23033333333333331</v>
      </c>
      <c r="M136" s="43">
        <f>AVERAGEIFS(ObservedSWC!M$2:M$595,ObservedSWC!$A$2:$A$595,$A136,ObservedSWC!$C$2:$C$595,$C136)</f>
        <v>0.18833333333333335</v>
      </c>
      <c r="N136" s="43">
        <f>AVERAGEIFS(ObservedSWC!N$2:N$595,ObservedSWC!$A$2:$A$595,$A136,ObservedSWC!$C$2:$C$595,$C136)</f>
        <v>0.23166666666666669</v>
      </c>
      <c r="O136" s="43">
        <f>AVERAGEIFS(ObservedSWC!O$2:O$595,ObservedSWC!$A$2:$A$595,$A136,ObservedSWC!$C$2:$C$595,$C136)</f>
        <v>0.22266666666666665</v>
      </c>
      <c r="P136" s="43">
        <f>AVERAGEIFS(ObservedSWC!P$2:P$595,ObservedSWC!$A$2:$A$595,$A136,ObservedSWC!$C$2:$C$595,$C136)</f>
        <v>0.20633333333333334</v>
      </c>
      <c r="Q136" s="43">
        <f>AVERAGEIFS(ObservedSWC!Q$2:Q$595,ObservedSWC!$A$2:$A$595,$A136,ObservedSWC!$C$2:$C$595,$C136)</f>
        <v>0.246</v>
      </c>
      <c r="R136" s="43">
        <f>AVERAGEIFS(ObservedSWC!R$2:R$595,ObservedSWC!$A$2:$A$595,$A136,ObservedSWC!$C$2:$C$595,$C136)</f>
        <v>0.28433333333333333</v>
      </c>
      <c r="S136" s="43">
        <f>AVERAGEIFS(ObservedSWC!S$2:S$595,ObservedSWC!$A$2:$A$595,$A136,ObservedSWC!$C$2:$C$595,$C136)</f>
        <v>0.30299999999999999</v>
      </c>
      <c r="T136" s="43">
        <f>AVERAGEIFS(ObservedSWC!T$2:T$595,ObservedSWC!$A$2:$A$595,$A136,ObservedSWC!$C$2:$C$595,$C136)</f>
        <v>0.30066666666666664</v>
      </c>
      <c r="U136" s="43">
        <f>AVERAGEIFS(ObservedSWC!U$2:U$595,ObservedSWC!$A$2:$A$595,$A136,ObservedSWC!$C$2:$C$595,$C136)</f>
        <v>0.29299999999999998</v>
      </c>
      <c r="V136" s="43">
        <f>AVERAGEIFS(ObservedSWC!V$2:V$595,ObservedSWC!$A$2:$A$595,$A136,ObservedSWC!$C$2:$C$595,$C136)</f>
        <v>0.27566666666666667</v>
      </c>
      <c r="W136" s="43">
        <f>AVERAGEIFS(ObservedSWC!W$2:W$595,ObservedSWC!$A$2:$A$595,$A136,ObservedSWC!$C$2:$C$595,$C136)</f>
        <v>0.23566666666666666</v>
      </c>
      <c r="X136" s="43">
        <f>AVERAGEIFS(ObservedSWC!X$2:X$595,ObservedSWC!$A$2:$A$595,$A136,ObservedSWC!$C$2:$C$595,$C136)</f>
        <v>0.23199999999999998</v>
      </c>
      <c r="Y136" s="43">
        <f>AVERAGEIFS(ObservedSWC!Y$2:Y$595,ObservedSWC!$A$2:$A$595,$A136,ObservedSWC!$C$2:$C$595,$C136)</f>
        <v>0.23333333333333331</v>
      </c>
      <c r="Z136" s="43">
        <f>AVERAGEIFS(ObservedSWC!Z$2:Z$595,ObservedSWC!$A$2:$A$595,$A136,ObservedSWC!$C$2:$C$595,$C136)</f>
        <v>0.25666666666666665</v>
      </c>
      <c r="AA136" s="43">
        <f>AVERAGEIFS(ObservedSWC!AA$2:AA$595,ObservedSWC!$A$2:$A$595,$A136,ObservedSWC!$C$2:$C$595,$C136)</f>
        <v>0.26500000000000001</v>
      </c>
      <c r="AB136" s="43">
        <f>AVERAGEIFS(ObservedSWC!AB$2:AB$595,ObservedSWC!$A$2:$A$595,$A136,ObservedSWC!$C$2:$C$595,$C136)</f>
        <v>269.33333333333331</v>
      </c>
      <c r="AC136" s="43">
        <f>AVERAGEIFS(ObservedSWC!AC$2:AC$595,ObservedSWC!$A$2:$A$595,$A136,ObservedSWC!$C$2:$C$595,$C136)</f>
        <v>604.76666666666654</v>
      </c>
    </row>
    <row r="137" spans="1:29" x14ac:dyDescent="0.25">
      <c r="A137" s="1" t="s">
        <v>6</v>
      </c>
      <c r="B137" s="1" t="s">
        <v>129</v>
      </c>
      <c r="C137" s="42">
        <v>36335</v>
      </c>
      <c r="D137" s="3" t="s">
        <v>130</v>
      </c>
      <c r="E137">
        <v>7</v>
      </c>
      <c r="F137" s="43">
        <f>AVERAGEIFS(ObservedSWC!F$2:F$595,ObservedSWC!$A$2:$A$595,$A137,ObservedSWC!$C$2:$C$595,$C137)</f>
        <v>0.36133333333333334</v>
      </c>
      <c r="G137" s="43">
        <f>AVERAGEIFS(ObservedSWC!G$2:G$595,ObservedSWC!$A$2:$A$595,$A137,ObservedSWC!$C$2:$C$595,$C137)</f>
        <v>0.32833333333333337</v>
      </c>
      <c r="H137" s="43">
        <f>AVERAGEIFS(ObservedSWC!H$2:H$595,ObservedSWC!$A$2:$A$595,$A137,ObservedSWC!$C$2:$C$595,$C137)</f>
        <v>0.28933333333333333</v>
      </c>
      <c r="I137" s="43">
        <f>AVERAGEIFS(ObservedSWC!I$2:I$595,ObservedSWC!$A$2:$A$595,$A137,ObservedSWC!$C$2:$C$595,$C137)</f>
        <v>0.28733333333333333</v>
      </c>
      <c r="J137" s="43">
        <f>AVERAGEIFS(ObservedSWC!J$2:J$595,ObservedSWC!$A$2:$A$595,$A137,ObservedSWC!$C$2:$C$595,$C137)</f>
        <v>0.29300000000000004</v>
      </c>
      <c r="K137" s="43">
        <f>AVERAGEIFS(ObservedSWC!K$2:K$595,ObservedSWC!$A$2:$A$595,$A137,ObservedSWC!$C$2:$C$595,$C137)</f>
        <v>0.29433333333333334</v>
      </c>
      <c r="L137" s="43">
        <f>AVERAGEIFS(ObservedSWC!L$2:L$595,ObservedSWC!$A$2:$A$595,$A137,ObservedSWC!$C$2:$C$595,$C137)</f>
        <v>0.25933333333333336</v>
      </c>
      <c r="M137" s="43">
        <f>AVERAGEIFS(ObservedSWC!M$2:M$595,ObservedSWC!$A$2:$A$595,$A137,ObservedSWC!$C$2:$C$595,$C137)</f>
        <v>0.22966666666666666</v>
      </c>
      <c r="N137" s="43">
        <f>AVERAGEIFS(ObservedSWC!N$2:N$595,ObservedSWC!$A$2:$A$595,$A137,ObservedSWC!$C$2:$C$595,$C137)</f>
        <v>0.25800000000000001</v>
      </c>
      <c r="O137" s="43">
        <f>AVERAGEIFS(ObservedSWC!O$2:O$595,ObservedSWC!$A$2:$A$595,$A137,ObservedSWC!$C$2:$C$595,$C137)</f>
        <v>0.24033333333333332</v>
      </c>
      <c r="P137" s="43">
        <f>AVERAGEIFS(ObservedSWC!P$2:P$595,ObservedSWC!$A$2:$A$595,$A137,ObservedSWC!$C$2:$C$595,$C137)</f>
        <v>0.22366666666666668</v>
      </c>
      <c r="Q137" s="43">
        <f>AVERAGEIFS(ObservedSWC!Q$2:Q$595,ObservedSWC!$A$2:$A$595,$A137,ObservedSWC!$C$2:$C$595,$C137)</f>
        <v>0.25</v>
      </c>
      <c r="R137" s="43">
        <f>AVERAGEIFS(ObservedSWC!R$2:R$595,ObservedSWC!$A$2:$A$595,$A137,ObservedSWC!$C$2:$C$595,$C137)</f>
        <v>0.29099999999999998</v>
      </c>
      <c r="S137" s="43">
        <f>AVERAGEIFS(ObservedSWC!S$2:S$595,ObservedSWC!$A$2:$A$595,$A137,ObservedSWC!$C$2:$C$595,$C137)</f>
        <v>0.312</v>
      </c>
      <c r="T137" s="43">
        <f>AVERAGEIFS(ObservedSWC!T$2:T$595,ObservedSWC!$A$2:$A$595,$A137,ObservedSWC!$C$2:$C$595,$C137)</f>
        <v>0.31</v>
      </c>
      <c r="U137" s="43">
        <f>AVERAGEIFS(ObservedSWC!U$2:U$595,ObservedSWC!$A$2:$A$595,$A137,ObservedSWC!$C$2:$C$595,$C137)</f>
        <v>0.29933333333333328</v>
      </c>
      <c r="V137" s="43">
        <f>AVERAGEIFS(ObservedSWC!V$2:V$595,ObservedSWC!$A$2:$A$595,$A137,ObservedSWC!$C$2:$C$595,$C137)</f>
        <v>0.28033333333333332</v>
      </c>
      <c r="W137" s="43">
        <f>AVERAGEIFS(ObservedSWC!W$2:W$595,ObservedSWC!$A$2:$A$595,$A137,ObservedSWC!$C$2:$C$595,$C137)</f>
        <v>0.24633333333333338</v>
      </c>
      <c r="X137" s="43">
        <f>AVERAGEIFS(ObservedSWC!X$2:X$595,ObservedSWC!$A$2:$A$595,$A137,ObservedSWC!$C$2:$C$595,$C137)</f>
        <v>0.22900000000000001</v>
      </c>
      <c r="Y137" s="43">
        <f>AVERAGEIFS(ObservedSWC!Y$2:Y$595,ObservedSWC!$A$2:$A$595,$A137,ObservedSWC!$C$2:$C$595,$C137)</f>
        <v>0.23300000000000001</v>
      </c>
      <c r="Z137" s="43">
        <f>AVERAGEIFS(ObservedSWC!Z$2:Z$595,ObservedSWC!$A$2:$A$595,$A137,ObservedSWC!$C$2:$C$595,$C137)</f>
        <v>0.25299999999999995</v>
      </c>
      <c r="AA137" s="43">
        <f>AVERAGEIFS(ObservedSWC!AA$2:AA$595,ObservedSWC!$A$2:$A$595,$A137,ObservedSWC!$C$2:$C$595,$C137)</f>
        <v>0.27366666666666667</v>
      </c>
      <c r="AB137" s="43">
        <f>AVERAGEIFS(ObservedSWC!AB$2:AB$595,ObservedSWC!$A$2:$A$595,$A137,ObservedSWC!$C$2:$C$595,$C137)</f>
        <v>296.20000000000005</v>
      </c>
      <c r="AC137" s="43">
        <f>AVERAGEIFS(ObservedSWC!AC$2:AC$595,ObservedSWC!$A$2:$A$595,$A137,ObservedSWC!$C$2:$C$595,$C137)</f>
        <v>640.36666666666667</v>
      </c>
    </row>
    <row r="138" spans="1:29" x14ac:dyDescent="0.25">
      <c r="A138" s="1" t="s">
        <v>6</v>
      </c>
      <c r="B138" s="1" t="s">
        <v>129</v>
      </c>
      <c r="C138" s="42">
        <v>36382</v>
      </c>
      <c r="D138" s="3" t="s">
        <v>130</v>
      </c>
      <c r="E138">
        <v>1</v>
      </c>
      <c r="F138" s="43">
        <f>AVERAGEIFS(ObservedSWC!F$2:F$595,ObservedSWC!$A$2:$A$595,$A138,ObservedSWC!$C$2:$C$595,$C138)</f>
        <v>0.34866666666666662</v>
      </c>
      <c r="G138" s="43">
        <f>AVERAGEIFS(ObservedSWC!G$2:G$595,ObservedSWC!$A$2:$A$595,$A138,ObservedSWC!$C$2:$C$595,$C138)</f>
        <v>0.33833333333333332</v>
      </c>
      <c r="H138" s="43">
        <f>AVERAGEIFS(ObservedSWC!H$2:H$595,ObservedSWC!$A$2:$A$595,$A138,ObservedSWC!$C$2:$C$595,$C138)</f>
        <v>0.29899999999999999</v>
      </c>
      <c r="I138" s="43">
        <f>AVERAGEIFS(ObservedSWC!I$2:I$595,ObservedSWC!$A$2:$A$595,$A138,ObservedSWC!$C$2:$C$595,$C138)</f>
        <v>0.29633333333333334</v>
      </c>
      <c r="J138" s="43">
        <f>AVERAGEIFS(ObservedSWC!J$2:J$595,ObservedSWC!$A$2:$A$595,$A138,ObservedSWC!$C$2:$C$595,$C138)</f>
        <v>0.30933333333333329</v>
      </c>
      <c r="K138" s="43">
        <f>AVERAGEIFS(ObservedSWC!K$2:K$595,ObservedSWC!$A$2:$A$595,$A138,ObservedSWC!$C$2:$C$595,$C138)</f>
        <v>0.33666666666666667</v>
      </c>
      <c r="L138" s="43">
        <f>AVERAGEIFS(ObservedSWC!L$2:L$595,ObservedSWC!$A$2:$A$595,$A138,ObservedSWC!$C$2:$C$595,$C138)</f>
        <v>0.33266666666666667</v>
      </c>
      <c r="M138" s="43">
        <f>AVERAGEIFS(ObservedSWC!M$2:M$595,ObservedSWC!$A$2:$A$595,$A138,ObservedSWC!$C$2:$C$595,$C138)</f>
        <v>0.34466666666666662</v>
      </c>
      <c r="N138" s="43">
        <f>AVERAGEIFS(ObservedSWC!N$2:N$595,ObservedSWC!$A$2:$A$595,$A138,ObservedSWC!$C$2:$C$595,$C138)</f>
        <v>0.35633333333333334</v>
      </c>
      <c r="O138" s="43">
        <f>AVERAGEIFS(ObservedSWC!O$2:O$595,ObservedSWC!$A$2:$A$595,$A138,ObservedSWC!$C$2:$C$595,$C138)</f>
        <v>0.36499999999999999</v>
      </c>
      <c r="P138" s="43">
        <f>AVERAGEIFS(ObservedSWC!P$2:P$595,ObservedSWC!$A$2:$A$595,$A138,ObservedSWC!$C$2:$C$595,$C138)</f>
        <v>0.38800000000000007</v>
      </c>
      <c r="Q138" s="43">
        <f>AVERAGEIFS(ObservedSWC!Q$2:Q$595,ObservedSWC!$A$2:$A$595,$A138,ObservedSWC!$C$2:$C$595,$C138)</f>
        <v>0.379</v>
      </c>
      <c r="R138" s="43">
        <f>AVERAGEIFS(ObservedSWC!R$2:R$595,ObservedSWC!$A$2:$A$595,$A138,ObservedSWC!$C$2:$C$595,$C138)</f>
        <v>0.3666666666666667</v>
      </c>
      <c r="S138" s="43">
        <f>AVERAGEIFS(ObservedSWC!S$2:S$595,ObservedSWC!$A$2:$A$595,$A138,ObservedSWC!$C$2:$C$595,$C138)</f>
        <v>0.35266666666666663</v>
      </c>
      <c r="T138" s="43">
        <f>AVERAGEIFS(ObservedSWC!T$2:T$595,ObservedSWC!$A$2:$A$595,$A138,ObservedSWC!$C$2:$C$595,$C138)</f>
        <v>0.34233333333333338</v>
      </c>
      <c r="U138" s="43">
        <f>AVERAGEIFS(ObservedSWC!U$2:U$595,ObservedSWC!$A$2:$A$595,$A138,ObservedSWC!$C$2:$C$595,$C138)</f>
        <v>0.32566666666666666</v>
      </c>
      <c r="V138" s="43">
        <f>AVERAGEIFS(ObservedSWC!V$2:V$595,ObservedSWC!$A$2:$A$595,$A138,ObservedSWC!$C$2:$C$595,$C138)</f>
        <v>0.29766666666666669</v>
      </c>
      <c r="W138" s="43">
        <f>AVERAGEIFS(ObservedSWC!W$2:W$595,ObservedSWC!$A$2:$A$595,$A138,ObservedSWC!$C$2:$C$595,$C138)</f>
        <v>0.27166666666666667</v>
      </c>
      <c r="X138" s="43">
        <f>AVERAGEIFS(ObservedSWC!X$2:X$595,ObservedSWC!$A$2:$A$595,$A138,ObservedSWC!$C$2:$C$595,$C138)</f>
        <v>0.23666666666666666</v>
      </c>
      <c r="Y138" s="43">
        <f>AVERAGEIFS(ObservedSWC!Y$2:Y$595,ObservedSWC!$A$2:$A$595,$A138,ObservedSWC!$C$2:$C$595,$C138)</f>
        <v>0.23699999999999999</v>
      </c>
      <c r="Z138" s="43">
        <f>AVERAGEIFS(ObservedSWC!Z$2:Z$595,ObservedSWC!$A$2:$A$595,$A138,ObservedSWC!$C$2:$C$595,$C138)</f>
        <v>0.25233333333333335</v>
      </c>
      <c r="AA138" s="43">
        <f>AVERAGEIFS(ObservedSWC!AA$2:AA$595,ObservedSWC!$A$2:$A$595,$A138,ObservedSWC!$C$2:$C$595,$C138)</f>
        <v>0.27099999999999996</v>
      </c>
      <c r="AB138" s="43">
        <f>AVERAGEIFS(ObservedSWC!AB$2:AB$595,ObservedSWC!$A$2:$A$595,$A138,ObservedSWC!$C$2:$C$595,$C138)</f>
        <v>331.06666666666666</v>
      </c>
      <c r="AC138" s="43">
        <f>AVERAGEIFS(ObservedSWC!AC$2:AC$595,ObservedSWC!$A$2:$A$595,$A138,ObservedSWC!$C$2:$C$595,$C138)</f>
        <v>739.63333333333321</v>
      </c>
    </row>
    <row r="139" spans="1:29" x14ac:dyDescent="0.25">
      <c r="A139" s="1" t="s">
        <v>6</v>
      </c>
      <c r="B139" s="1" t="s">
        <v>129</v>
      </c>
      <c r="C139" s="42">
        <v>36453</v>
      </c>
      <c r="D139" s="3" t="s">
        <v>130</v>
      </c>
      <c r="E139">
        <v>1</v>
      </c>
      <c r="F139" s="43">
        <f>AVERAGEIFS(ObservedSWC!F$2:F$595,ObservedSWC!$A$2:$A$595,$A139,ObservedSWC!$C$2:$C$595,$C139)</f>
        <v>0.28000000000000003</v>
      </c>
      <c r="G139" s="43">
        <f>AVERAGEIFS(ObservedSWC!G$2:G$595,ObservedSWC!$A$2:$A$595,$A139,ObservedSWC!$C$2:$C$595,$C139)</f>
        <v>0.30333333333333329</v>
      </c>
      <c r="H139" s="43">
        <f>AVERAGEIFS(ObservedSWC!H$2:H$595,ObservedSWC!$A$2:$A$595,$A139,ObservedSWC!$C$2:$C$595,$C139)</f>
        <v>0.25800000000000001</v>
      </c>
      <c r="I139" s="43">
        <f>AVERAGEIFS(ObservedSWC!I$2:I$595,ObservedSWC!$A$2:$A$595,$A139,ObservedSWC!$C$2:$C$595,$C139)</f>
        <v>0.26866666666666666</v>
      </c>
      <c r="J139" s="43">
        <f>AVERAGEIFS(ObservedSWC!J$2:J$595,ObservedSWC!$A$2:$A$595,$A139,ObservedSWC!$C$2:$C$595,$C139)</f>
        <v>0.27566666666666667</v>
      </c>
      <c r="K139" s="43">
        <f>AVERAGEIFS(ObservedSWC!K$2:K$595,ObservedSWC!$A$2:$A$595,$A139,ObservedSWC!$C$2:$C$595,$C139)</f>
        <v>0.30433333333333334</v>
      </c>
      <c r="L139" s="43">
        <f>AVERAGEIFS(ObservedSWC!L$2:L$595,ObservedSWC!$A$2:$A$595,$A139,ObservedSWC!$C$2:$C$595,$C139)</f>
        <v>0.29299999999999998</v>
      </c>
      <c r="M139" s="43">
        <f>AVERAGEIFS(ObservedSWC!M$2:M$595,ObservedSWC!$A$2:$A$595,$A139,ObservedSWC!$C$2:$C$595,$C139)</f>
        <v>0.28600000000000003</v>
      </c>
      <c r="N139" s="43">
        <f>AVERAGEIFS(ObservedSWC!N$2:N$595,ObservedSWC!$A$2:$A$595,$A139,ObservedSWC!$C$2:$C$595,$C139)</f>
        <v>0.32266666666666666</v>
      </c>
      <c r="O139" s="43">
        <f>AVERAGEIFS(ObservedSWC!O$2:O$595,ObservedSWC!$A$2:$A$595,$A139,ObservedSWC!$C$2:$C$595,$C139)</f>
        <v>0.34899999999999998</v>
      </c>
      <c r="P139" s="43">
        <f>AVERAGEIFS(ObservedSWC!P$2:P$595,ObservedSWC!$A$2:$A$595,$A139,ObservedSWC!$C$2:$C$595,$C139)</f>
        <v>0.37566666666666676</v>
      </c>
      <c r="Q139" s="43">
        <f>AVERAGEIFS(ObservedSWC!Q$2:Q$595,ObservedSWC!$A$2:$A$595,$A139,ObservedSWC!$C$2:$C$595,$C139)</f>
        <v>0.3813333333333333</v>
      </c>
      <c r="R139" s="43">
        <f>AVERAGEIFS(ObservedSWC!R$2:R$595,ObservedSWC!$A$2:$A$595,$A139,ObservedSWC!$C$2:$C$595,$C139)</f>
        <v>0.371</v>
      </c>
      <c r="S139" s="43">
        <f>AVERAGEIFS(ObservedSWC!S$2:S$595,ObservedSWC!$A$2:$A$595,$A139,ObservedSWC!$C$2:$C$595,$C139)</f>
        <v>0.36000000000000004</v>
      </c>
      <c r="T139" s="43">
        <f>AVERAGEIFS(ObservedSWC!T$2:T$595,ObservedSWC!$A$2:$A$595,$A139,ObservedSWC!$C$2:$C$595,$C139)</f>
        <v>0.34333333333333332</v>
      </c>
      <c r="U139" s="43">
        <f>AVERAGEIFS(ObservedSWC!U$2:U$595,ObservedSWC!$A$2:$A$595,$A139,ObservedSWC!$C$2:$C$595,$C139)</f>
        <v>0.33133333333333331</v>
      </c>
      <c r="V139" s="43">
        <f>AVERAGEIFS(ObservedSWC!V$2:V$595,ObservedSWC!$A$2:$A$595,$A139,ObservedSWC!$C$2:$C$595,$C139)</f>
        <v>0.31733333333333336</v>
      </c>
      <c r="W139" s="43">
        <f>AVERAGEIFS(ObservedSWC!W$2:W$595,ObservedSWC!$A$2:$A$595,$A139,ObservedSWC!$C$2:$C$595,$C139)</f>
        <v>0.30099999999999999</v>
      </c>
      <c r="X139" s="43">
        <f>AVERAGEIFS(ObservedSWC!X$2:X$595,ObservedSWC!$A$2:$A$595,$A139,ObservedSWC!$C$2:$C$595,$C139)</f>
        <v>0.30000000000000004</v>
      </c>
      <c r="Y139" s="43">
        <f>AVERAGEIFS(ObservedSWC!Y$2:Y$595,ObservedSWC!$A$2:$A$595,$A139,ObservedSWC!$C$2:$C$595,$C139)</f>
        <v>0.3173333333333333</v>
      </c>
      <c r="Z139" s="43">
        <f>AVERAGEIFS(ObservedSWC!Z$2:Z$595,ObservedSWC!$A$2:$A$595,$A139,ObservedSWC!$C$2:$C$595,$C139)</f>
        <v>0.33633333333333332</v>
      </c>
      <c r="AA139" s="43">
        <f>AVERAGEIFS(ObservedSWC!AA$2:AA$595,ObservedSWC!$A$2:$A$595,$A139,ObservedSWC!$C$2:$C$595,$C139)</f>
        <v>0.35033333333333333</v>
      </c>
      <c r="AB139" s="43">
        <f>AVERAGEIFS(ObservedSWC!AB$2:AB$595,ObservedSWC!$A$2:$A$595,$A139,ObservedSWC!$C$2:$C$595,$C139)</f>
        <v>287.16666666666674</v>
      </c>
      <c r="AC139" s="43">
        <f>AVERAGEIFS(ObservedSWC!AC$2:AC$595,ObservedSWC!$A$2:$A$595,$A139,ObservedSWC!$C$2:$C$595,$C139)</f>
        <v>730.56666666666661</v>
      </c>
    </row>
    <row r="140" spans="1:29" x14ac:dyDescent="0.25">
      <c r="A140" s="1" t="s">
        <v>6</v>
      </c>
      <c r="B140" s="1" t="s">
        <v>129</v>
      </c>
      <c r="C140" s="42">
        <v>36480</v>
      </c>
      <c r="D140" s="3" t="s">
        <v>130</v>
      </c>
      <c r="E140">
        <v>2</v>
      </c>
      <c r="F140" s="43">
        <f>AVERAGEIFS(ObservedSWC!F$2:F$595,ObservedSWC!$A$2:$A$595,$A140,ObservedSWC!$C$2:$C$595,$C140)</f>
        <v>0.246</v>
      </c>
      <c r="G140" s="43">
        <f>AVERAGEIFS(ObservedSWC!G$2:G$595,ObservedSWC!$A$2:$A$595,$A140,ObservedSWC!$C$2:$C$595,$C140)</f>
        <v>0.26066666666666666</v>
      </c>
      <c r="H140" s="43">
        <f>AVERAGEIFS(ObservedSWC!H$2:H$595,ObservedSWC!$A$2:$A$595,$A140,ObservedSWC!$C$2:$C$595,$C140)</f>
        <v>0.21599999999999997</v>
      </c>
      <c r="I140" s="43">
        <f>AVERAGEIFS(ObservedSWC!I$2:I$595,ObservedSWC!$A$2:$A$595,$A140,ObservedSWC!$C$2:$C$595,$C140)</f>
        <v>0.19899999999999998</v>
      </c>
      <c r="J140" s="43">
        <f>AVERAGEIFS(ObservedSWC!J$2:J$595,ObservedSWC!$A$2:$A$595,$A140,ObservedSWC!$C$2:$C$595,$C140)</f>
        <v>0.22866666666666666</v>
      </c>
      <c r="K140" s="43">
        <f>AVERAGEIFS(ObservedSWC!K$2:K$595,ObservedSWC!$A$2:$A$595,$A140,ObservedSWC!$C$2:$C$595,$C140)</f>
        <v>0.29233333333333333</v>
      </c>
      <c r="L140" s="43">
        <f>AVERAGEIFS(ObservedSWC!L$2:L$595,ObservedSWC!$A$2:$A$595,$A140,ObservedSWC!$C$2:$C$595,$C140)</f>
        <v>0.27233333333333332</v>
      </c>
      <c r="M140" s="43">
        <f>AVERAGEIFS(ObservedSWC!M$2:M$595,ObservedSWC!$A$2:$A$595,$A140,ObservedSWC!$C$2:$C$595,$C140)</f>
        <v>0.24499999999999997</v>
      </c>
      <c r="N140" s="43">
        <f>AVERAGEIFS(ObservedSWC!N$2:N$595,ObservedSWC!$A$2:$A$595,$A140,ObservedSWC!$C$2:$C$595,$C140)</f>
        <v>0.29199999999999998</v>
      </c>
      <c r="O140" s="43">
        <f>AVERAGEIFS(ObservedSWC!O$2:O$595,ObservedSWC!$A$2:$A$595,$A140,ObservedSWC!$C$2:$C$595,$C140)</f>
        <v>0.32566666666666666</v>
      </c>
      <c r="P140" s="43">
        <f>AVERAGEIFS(ObservedSWC!P$2:P$595,ObservedSWC!$A$2:$A$595,$A140,ObservedSWC!$C$2:$C$595,$C140)</f>
        <v>0.34933333333333333</v>
      </c>
      <c r="Q140" s="43">
        <f>AVERAGEIFS(ObservedSWC!Q$2:Q$595,ObservedSWC!$A$2:$A$595,$A140,ObservedSWC!$C$2:$C$595,$C140)</f>
        <v>0.36633333333333334</v>
      </c>
      <c r="R140" s="43">
        <f>AVERAGEIFS(ObservedSWC!R$2:R$595,ObservedSWC!$A$2:$A$595,$A140,ObservedSWC!$C$2:$C$595,$C140)</f>
        <v>0.36599999999999994</v>
      </c>
      <c r="S140" s="43">
        <f>AVERAGEIFS(ObservedSWC!S$2:S$595,ObservedSWC!$A$2:$A$595,$A140,ObservedSWC!$C$2:$C$595,$C140)</f>
        <v>0.34733333333333333</v>
      </c>
      <c r="T140" s="43">
        <f>AVERAGEIFS(ObservedSWC!T$2:T$595,ObservedSWC!$A$2:$A$595,$A140,ObservedSWC!$C$2:$C$595,$C140)</f>
        <v>0.34366666666666662</v>
      </c>
      <c r="U140" s="43">
        <f>AVERAGEIFS(ObservedSWC!U$2:U$595,ObservedSWC!$A$2:$A$595,$A140,ObservedSWC!$C$2:$C$595,$C140)</f>
        <v>0.32933333333333331</v>
      </c>
      <c r="V140" s="43">
        <f>AVERAGEIFS(ObservedSWC!V$2:V$595,ObservedSWC!$A$2:$A$595,$A140,ObservedSWC!$C$2:$C$595,$C140)</f>
        <v>0.31366666666666665</v>
      </c>
      <c r="W140" s="43">
        <f>AVERAGEIFS(ObservedSWC!W$2:W$595,ObservedSWC!$A$2:$A$595,$A140,ObservedSWC!$C$2:$C$595,$C140)</f>
        <v>0.28933333333333328</v>
      </c>
      <c r="X140" s="43">
        <f>AVERAGEIFS(ObservedSWC!X$2:X$595,ObservedSWC!$A$2:$A$595,$A140,ObservedSWC!$C$2:$C$595,$C140)</f>
        <v>0.29366666666666669</v>
      </c>
      <c r="Y140" s="43">
        <f>AVERAGEIFS(ObservedSWC!Y$2:Y$595,ObservedSWC!$A$2:$A$595,$A140,ObservedSWC!$C$2:$C$595,$C140)</f>
        <v>0.30633333333333335</v>
      </c>
      <c r="Z140" s="43">
        <f>AVERAGEIFS(ObservedSWC!Z$2:Z$595,ObservedSWC!$A$2:$A$595,$A140,ObservedSWC!$C$2:$C$595,$C140)</f>
        <v>0.33333333333333331</v>
      </c>
      <c r="AA140" s="43">
        <f>AVERAGEIFS(ObservedSWC!AA$2:AA$595,ObservedSWC!$A$2:$A$595,$A140,ObservedSWC!$C$2:$C$595,$C140)</f>
        <v>0.35266666666666668</v>
      </c>
      <c r="AB140" s="43">
        <f>AVERAGEIFS(ObservedSWC!AB$2:AB$595,ObservedSWC!$A$2:$A$595,$A140,ObservedSWC!$C$2:$C$595,$C140)</f>
        <v>249.79999999999998</v>
      </c>
      <c r="AC140" s="43">
        <f>AVERAGEIFS(ObservedSWC!AC$2:AC$595,ObservedSWC!$A$2:$A$595,$A140,ObservedSWC!$C$2:$C$595,$C140)</f>
        <v>681.46666666666658</v>
      </c>
    </row>
    <row r="141" spans="1:29" x14ac:dyDescent="0.25">
      <c r="A141" s="1" t="s">
        <v>6</v>
      </c>
      <c r="B141" s="1" t="s">
        <v>129</v>
      </c>
      <c r="C141" s="42">
        <v>36497</v>
      </c>
      <c r="D141" s="3" t="s">
        <v>130</v>
      </c>
      <c r="E141">
        <v>3</v>
      </c>
      <c r="F141" s="43">
        <f>AVERAGEIFS(ObservedSWC!F$2:F$595,ObservedSWC!$A$2:$A$595,$A141,ObservedSWC!$C$2:$C$595,$C141)</f>
        <v>0.18899999999999997</v>
      </c>
      <c r="G141" s="43">
        <f>AVERAGEIFS(ObservedSWC!G$2:G$595,ObservedSWC!$A$2:$A$595,$A141,ObservedSWC!$C$2:$C$595,$C141)</f>
        <v>0.23199999999999998</v>
      </c>
      <c r="H141" s="43">
        <f>AVERAGEIFS(ObservedSWC!H$2:H$595,ObservedSWC!$A$2:$A$595,$A141,ObservedSWC!$C$2:$C$595,$C141)</f>
        <v>0.20099999999999998</v>
      </c>
      <c r="I141" s="43">
        <f>AVERAGEIFS(ObservedSWC!I$2:I$595,ObservedSWC!$A$2:$A$595,$A141,ObservedSWC!$C$2:$C$595,$C141)</f>
        <v>0.18633333333333335</v>
      </c>
      <c r="J141" s="43">
        <f>AVERAGEIFS(ObservedSWC!J$2:J$595,ObservedSWC!$A$2:$A$595,$A141,ObservedSWC!$C$2:$C$595,$C141)</f>
        <v>0.22333333333333336</v>
      </c>
      <c r="K141" s="43">
        <f>AVERAGEIFS(ObservedSWC!K$2:K$595,ObservedSWC!$A$2:$A$595,$A141,ObservedSWC!$C$2:$C$595,$C141)</f>
        <v>0.28033333333333332</v>
      </c>
      <c r="L141" s="43">
        <f>AVERAGEIFS(ObservedSWC!L$2:L$595,ObservedSWC!$A$2:$A$595,$A141,ObservedSWC!$C$2:$C$595,$C141)</f>
        <v>0.26066666666666666</v>
      </c>
      <c r="M141" s="43">
        <f>AVERAGEIFS(ObservedSWC!M$2:M$595,ObservedSWC!$A$2:$A$595,$A141,ObservedSWC!$C$2:$C$595,$C141)</f>
        <v>0.23066666666666669</v>
      </c>
      <c r="N141" s="43">
        <f>AVERAGEIFS(ObservedSWC!N$2:N$595,ObservedSWC!$A$2:$A$595,$A141,ObservedSWC!$C$2:$C$595,$C141)</f>
        <v>0.28799999999999998</v>
      </c>
      <c r="O141" s="43">
        <f>AVERAGEIFS(ObservedSWC!O$2:O$595,ObservedSWC!$A$2:$A$595,$A141,ObservedSWC!$C$2:$C$595,$C141)</f>
        <v>0.31633333333333336</v>
      </c>
      <c r="P141" s="43">
        <f>AVERAGEIFS(ObservedSWC!P$2:P$595,ObservedSWC!$A$2:$A$595,$A141,ObservedSWC!$C$2:$C$595,$C141)</f>
        <v>0.33533333333333343</v>
      </c>
      <c r="Q141" s="43">
        <f>AVERAGEIFS(ObservedSWC!Q$2:Q$595,ObservedSWC!$A$2:$A$595,$A141,ObservedSWC!$C$2:$C$595,$C141)</f>
        <v>0.35933333333333328</v>
      </c>
      <c r="R141" s="43">
        <f>AVERAGEIFS(ObservedSWC!R$2:R$595,ObservedSWC!$A$2:$A$595,$A141,ObservedSWC!$C$2:$C$595,$C141)</f>
        <v>0.36599999999999994</v>
      </c>
      <c r="S141" s="43">
        <f>AVERAGEIFS(ObservedSWC!S$2:S$595,ObservedSWC!$A$2:$A$595,$A141,ObservedSWC!$C$2:$C$595,$C141)</f>
        <v>0.34433333333333332</v>
      </c>
      <c r="T141" s="43">
        <f>AVERAGEIFS(ObservedSWC!T$2:T$595,ObservedSWC!$A$2:$A$595,$A141,ObservedSWC!$C$2:$C$595,$C141)</f>
        <v>0.34400000000000003</v>
      </c>
      <c r="U141" s="43">
        <f>AVERAGEIFS(ObservedSWC!U$2:U$595,ObservedSWC!$A$2:$A$595,$A141,ObservedSWC!$C$2:$C$595,$C141)</f>
        <v>0.32466666666666671</v>
      </c>
      <c r="V141" s="43">
        <f>AVERAGEIFS(ObservedSWC!V$2:V$595,ObservedSWC!$A$2:$A$595,$A141,ObservedSWC!$C$2:$C$595,$C141)</f>
        <v>0.31</v>
      </c>
      <c r="W141" s="43">
        <f>AVERAGEIFS(ObservedSWC!W$2:W$595,ObservedSWC!$A$2:$A$595,$A141,ObservedSWC!$C$2:$C$595,$C141)</f>
        <v>0.28000000000000003</v>
      </c>
      <c r="X141" s="43">
        <f>AVERAGEIFS(ObservedSWC!X$2:X$595,ObservedSWC!$A$2:$A$595,$A141,ObservedSWC!$C$2:$C$595,$C141)</f>
        <v>0.27833333333333332</v>
      </c>
      <c r="Y141" s="43">
        <f>AVERAGEIFS(ObservedSWC!Y$2:Y$595,ObservedSWC!$A$2:$A$595,$A141,ObservedSWC!$C$2:$C$595,$C141)</f>
        <v>0.3113333333333333</v>
      </c>
      <c r="Z141" s="43">
        <f>AVERAGEIFS(ObservedSWC!Z$2:Z$595,ObservedSWC!$A$2:$A$595,$A141,ObservedSWC!$C$2:$C$595,$C141)</f>
        <v>0.34066666666666667</v>
      </c>
      <c r="AA141" s="43">
        <f>AVERAGEIFS(ObservedSWC!AA$2:AA$595,ObservedSWC!$A$2:$A$595,$A141,ObservedSWC!$C$2:$C$595,$C141)</f>
        <v>0.36166666666666664</v>
      </c>
      <c r="AB141" s="43">
        <f>AVERAGEIFS(ObservedSWC!AB$2:AB$595,ObservedSWC!$A$2:$A$595,$A141,ObservedSWC!$C$2:$C$595,$C141)</f>
        <v>228.03333333333333</v>
      </c>
      <c r="AC141" s="43">
        <f>AVERAGEIFS(ObservedSWC!AC$2:AC$595,ObservedSWC!$A$2:$A$595,$A141,ObservedSWC!$C$2:$C$595,$C141)</f>
        <v>655.23333333333335</v>
      </c>
    </row>
    <row r="142" spans="1:29" x14ac:dyDescent="0.25">
      <c r="A142" s="1" t="s">
        <v>6</v>
      </c>
      <c r="B142" s="1" t="s">
        <v>129</v>
      </c>
      <c r="C142" s="42">
        <v>36509</v>
      </c>
      <c r="D142" s="3" t="s">
        <v>130</v>
      </c>
      <c r="E142">
        <v>3</v>
      </c>
      <c r="F142" s="43">
        <f>AVERAGEIFS(ObservedSWC!F$2:F$595,ObservedSWC!$A$2:$A$595,$A142,ObservedSWC!$C$2:$C$595,$C142)</f>
        <v>0.248</v>
      </c>
      <c r="G142" s="43">
        <f>AVERAGEIFS(ObservedSWC!G$2:G$595,ObservedSWC!$A$2:$A$595,$A142,ObservedSWC!$C$2:$C$595,$C142)</f>
        <v>0.22966666666666666</v>
      </c>
      <c r="H142" s="43">
        <f>AVERAGEIFS(ObservedSWC!H$2:H$595,ObservedSWC!$A$2:$A$595,$A142,ObservedSWC!$C$2:$C$595,$C142)</f>
        <v>0.18300000000000002</v>
      </c>
      <c r="I142" s="43">
        <f>AVERAGEIFS(ObservedSWC!I$2:I$595,ObservedSWC!$A$2:$A$595,$A142,ObservedSWC!$C$2:$C$595,$C142)</f>
        <v>0.16533333333333333</v>
      </c>
      <c r="J142" s="43">
        <f>AVERAGEIFS(ObservedSWC!J$2:J$595,ObservedSWC!$A$2:$A$595,$A142,ObservedSWC!$C$2:$C$595,$C142)</f>
        <v>0.19866666666666666</v>
      </c>
      <c r="K142" s="43">
        <f>AVERAGEIFS(ObservedSWC!K$2:K$595,ObservedSWC!$A$2:$A$595,$A142,ObservedSWC!$C$2:$C$595,$C142)</f>
        <v>0.26433333333333336</v>
      </c>
      <c r="L142" s="43">
        <f>AVERAGEIFS(ObservedSWC!L$2:L$595,ObservedSWC!$A$2:$A$595,$A142,ObservedSWC!$C$2:$C$595,$C142)</f>
        <v>0.23533333333333337</v>
      </c>
      <c r="M142" s="43">
        <f>AVERAGEIFS(ObservedSWC!M$2:M$595,ObservedSWC!$A$2:$A$595,$A142,ObservedSWC!$C$2:$C$595,$C142)</f>
        <v>0.19699999999999998</v>
      </c>
      <c r="N142" s="43">
        <f>AVERAGEIFS(ObservedSWC!N$2:N$595,ObservedSWC!$A$2:$A$595,$A142,ObservedSWC!$C$2:$C$595,$C142)</f>
        <v>0.25700000000000001</v>
      </c>
      <c r="O142" s="43">
        <f>AVERAGEIFS(ObservedSWC!O$2:O$595,ObservedSWC!$A$2:$A$595,$A142,ObservedSWC!$C$2:$C$595,$C142)</f>
        <v>0.28399999999999997</v>
      </c>
      <c r="P142" s="43">
        <f>AVERAGEIFS(ObservedSWC!P$2:P$595,ObservedSWC!$A$2:$A$595,$A142,ObservedSWC!$C$2:$C$595,$C142)</f>
        <v>0.30299999999999999</v>
      </c>
      <c r="Q142" s="43">
        <f>AVERAGEIFS(ObservedSWC!Q$2:Q$595,ObservedSWC!$A$2:$A$595,$A142,ObservedSWC!$C$2:$C$595,$C142)</f>
        <v>0.35099999999999998</v>
      </c>
      <c r="R142" s="43">
        <f>AVERAGEIFS(ObservedSWC!R$2:R$595,ObservedSWC!$A$2:$A$595,$A142,ObservedSWC!$C$2:$C$595,$C142)</f>
        <v>0.35933333333333334</v>
      </c>
      <c r="S142" s="43">
        <f>AVERAGEIFS(ObservedSWC!S$2:S$595,ObservedSWC!$A$2:$A$595,$A142,ObservedSWC!$C$2:$C$595,$C142)</f>
        <v>0.34033333333333332</v>
      </c>
      <c r="T142" s="43">
        <f>AVERAGEIFS(ObservedSWC!T$2:T$595,ObservedSWC!$A$2:$A$595,$A142,ObservedSWC!$C$2:$C$595,$C142)</f>
        <v>0.33766666666666662</v>
      </c>
      <c r="U142" s="43">
        <f>AVERAGEIFS(ObservedSWC!U$2:U$595,ObservedSWC!$A$2:$A$595,$A142,ObservedSWC!$C$2:$C$595,$C142)</f>
        <v>0.32133333333333336</v>
      </c>
      <c r="V142" s="43">
        <f>AVERAGEIFS(ObservedSWC!V$2:V$595,ObservedSWC!$A$2:$A$595,$A142,ObservedSWC!$C$2:$C$595,$C142)</f>
        <v>0.30199999999999999</v>
      </c>
      <c r="W142" s="43">
        <f>AVERAGEIFS(ObservedSWC!W$2:W$595,ObservedSWC!$A$2:$A$595,$A142,ObservedSWC!$C$2:$C$595,$C142)</f>
        <v>0.27133333333333337</v>
      </c>
      <c r="X142" s="43">
        <f>AVERAGEIFS(ObservedSWC!X$2:X$595,ObservedSWC!$A$2:$A$595,$A142,ObservedSWC!$C$2:$C$595,$C142)</f>
        <v>0.26166666666666666</v>
      </c>
      <c r="Y142" s="43">
        <f>AVERAGEIFS(ObservedSWC!Y$2:Y$595,ObservedSWC!$A$2:$A$595,$A142,ObservedSWC!$C$2:$C$595,$C142)</f>
        <v>0.28633333333333333</v>
      </c>
      <c r="Z142" s="43">
        <f>AVERAGEIFS(ObservedSWC!Z$2:Z$595,ObservedSWC!$A$2:$A$595,$A142,ObservedSWC!$C$2:$C$595,$C142)</f>
        <v>0.32433333333333331</v>
      </c>
      <c r="AA142" s="43">
        <f>AVERAGEIFS(ObservedSWC!AA$2:AA$595,ObservedSWC!$A$2:$A$595,$A142,ObservedSWC!$C$2:$C$595,$C142)</f>
        <v>0.35833333333333334</v>
      </c>
      <c r="AB142" s="43">
        <f>AVERAGEIFS(ObservedSWC!AB$2:AB$595,ObservedSWC!$A$2:$A$595,$A142,ObservedSWC!$C$2:$C$595,$C142)</f>
        <v>222.63333333333335</v>
      </c>
      <c r="AC142" s="43">
        <f>AVERAGEIFS(ObservedSWC!AC$2:AC$595,ObservedSWC!$A$2:$A$595,$A142,ObservedSWC!$C$2:$C$595,$C142)</f>
        <v>632.69999999999993</v>
      </c>
    </row>
    <row r="143" spans="1:29" x14ac:dyDescent="0.25">
      <c r="A143" s="1" t="s">
        <v>6</v>
      </c>
      <c r="B143" s="1" t="s">
        <v>129</v>
      </c>
      <c r="C143" s="42">
        <v>36543</v>
      </c>
      <c r="D143" s="3" t="s">
        <v>130</v>
      </c>
      <c r="E143">
        <v>4</v>
      </c>
      <c r="F143" s="43">
        <f>AVERAGEIFS(ObservedSWC!F$2:F$595,ObservedSWC!$A$2:$A$595,$A143,ObservedSWC!$C$2:$C$595,$C143)</f>
        <v>0.2243333333333333</v>
      </c>
      <c r="G143" s="43">
        <f>AVERAGEIFS(ObservedSWC!G$2:G$595,ObservedSWC!$A$2:$A$595,$A143,ObservedSWC!$C$2:$C$595,$C143)</f>
        <v>0.26733333333333337</v>
      </c>
      <c r="H143" s="43">
        <f>AVERAGEIFS(ObservedSWC!H$2:H$595,ObservedSWC!$A$2:$A$595,$A143,ObservedSWC!$C$2:$C$595,$C143)</f>
        <v>0.25233333333333335</v>
      </c>
      <c r="I143" s="43">
        <f>AVERAGEIFS(ObservedSWC!I$2:I$595,ObservedSWC!$A$2:$A$595,$A143,ObservedSWC!$C$2:$C$595,$C143)</f>
        <v>0.25066666666666665</v>
      </c>
      <c r="J143" s="43">
        <f>AVERAGEIFS(ObservedSWC!J$2:J$595,ObservedSWC!$A$2:$A$595,$A143,ObservedSWC!$C$2:$C$595,$C143)</f>
        <v>0.26400000000000001</v>
      </c>
      <c r="K143" s="43">
        <f>AVERAGEIFS(ObservedSWC!K$2:K$595,ObservedSWC!$A$2:$A$595,$A143,ObservedSWC!$C$2:$C$595,$C143)</f>
        <v>0.27966666666666667</v>
      </c>
      <c r="L143" s="43">
        <f>AVERAGEIFS(ObservedSWC!L$2:L$595,ObservedSWC!$A$2:$A$595,$A143,ObservedSWC!$C$2:$C$595,$C143)</f>
        <v>0.23666666666666666</v>
      </c>
      <c r="M143" s="43">
        <f>AVERAGEIFS(ObservedSWC!M$2:M$595,ObservedSWC!$A$2:$A$595,$A143,ObservedSWC!$C$2:$C$595,$C143)</f>
        <v>0.19566666666666666</v>
      </c>
      <c r="N143" s="43">
        <f>AVERAGEIFS(ObservedSWC!N$2:N$595,ObservedSWC!$A$2:$A$595,$A143,ObservedSWC!$C$2:$C$595,$C143)</f>
        <v>0.25299999999999995</v>
      </c>
      <c r="O143" s="43">
        <f>AVERAGEIFS(ObservedSWC!O$2:O$595,ObservedSWC!$A$2:$A$595,$A143,ObservedSWC!$C$2:$C$595,$C143)</f>
        <v>0.26399999999999996</v>
      </c>
      <c r="P143" s="43">
        <f>AVERAGEIFS(ObservedSWC!P$2:P$595,ObservedSWC!$A$2:$A$595,$A143,ObservedSWC!$C$2:$C$595,$C143)</f>
        <v>0.26566666666666666</v>
      </c>
      <c r="Q143" s="43">
        <f>AVERAGEIFS(ObservedSWC!Q$2:Q$595,ObservedSWC!$A$2:$A$595,$A143,ObservedSWC!$C$2:$C$595,$C143)</f>
        <v>0.3056666666666667</v>
      </c>
      <c r="R143" s="43">
        <f>AVERAGEIFS(ObservedSWC!R$2:R$595,ObservedSWC!$A$2:$A$595,$A143,ObservedSWC!$C$2:$C$595,$C143)</f>
        <v>0.34800000000000003</v>
      </c>
      <c r="S143" s="43">
        <f>AVERAGEIFS(ObservedSWC!S$2:S$595,ObservedSWC!$A$2:$A$595,$A143,ObservedSWC!$C$2:$C$595,$C143)</f>
        <v>0.3133333333333333</v>
      </c>
      <c r="T143" s="43">
        <f>AVERAGEIFS(ObservedSWC!T$2:T$595,ObservedSWC!$A$2:$A$595,$A143,ObservedSWC!$C$2:$C$595,$C143)</f>
        <v>0.313</v>
      </c>
      <c r="U143" s="43">
        <f>AVERAGEIFS(ObservedSWC!U$2:U$595,ObservedSWC!$A$2:$A$595,$A143,ObservedSWC!$C$2:$C$595,$C143)</f>
        <v>0.32433333333333336</v>
      </c>
      <c r="V143" s="43">
        <f>AVERAGEIFS(ObservedSWC!V$2:V$595,ObservedSWC!$A$2:$A$595,$A143,ObservedSWC!$C$2:$C$595,$C143)</f>
        <v>0.3</v>
      </c>
      <c r="W143" s="43">
        <f>AVERAGEIFS(ObservedSWC!W$2:W$595,ObservedSWC!$A$2:$A$595,$A143,ObservedSWC!$C$2:$C$595,$C143)</f>
        <v>0.26099999999999995</v>
      </c>
      <c r="X143" s="43">
        <f>AVERAGEIFS(ObservedSWC!X$2:X$595,ObservedSWC!$A$2:$A$595,$A143,ObservedSWC!$C$2:$C$595,$C143)</f>
        <v>0.24733333333333332</v>
      </c>
      <c r="Y143" s="43">
        <f>AVERAGEIFS(ObservedSWC!Y$2:Y$595,ObservedSWC!$A$2:$A$595,$A143,ObservedSWC!$C$2:$C$595,$C143)</f>
        <v>0.26699999999999996</v>
      </c>
      <c r="Z143" s="43">
        <f>AVERAGEIFS(ObservedSWC!Z$2:Z$595,ObservedSWC!$A$2:$A$595,$A143,ObservedSWC!$C$2:$C$595,$C143)</f>
        <v>0.30033333333333329</v>
      </c>
      <c r="AA143" s="43">
        <f>AVERAGEIFS(ObservedSWC!AA$2:AA$595,ObservedSWC!$A$2:$A$595,$A143,ObservedSWC!$C$2:$C$595,$C143)</f>
        <v>0.35333333333333333</v>
      </c>
      <c r="AB143" s="43">
        <f>AVERAGEIFS(ObservedSWC!AB$2:AB$595,ObservedSWC!$A$2:$A$595,$A143,ObservedSWC!$C$2:$C$595,$C143)</f>
        <v>244.80000000000004</v>
      </c>
      <c r="AC143" s="43">
        <f>AVERAGEIFS(ObservedSWC!AC$2:AC$595,ObservedSWC!$A$2:$A$595,$A143,ObservedSWC!$C$2:$C$595,$C143)</f>
        <v>631.1</v>
      </c>
    </row>
    <row r="144" spans="1:29" x14ac:dyDescent="0.25">
      <c r="A144" s="1" t="s">
        <v>6</v>
      </c>
      <c r="B144" s="1" t="s">
        <v>129</v>
      </c>
      <c r="C144" s="42">
        <v>36558</v>
      </c>
      <c r="D144" s="3" t="s">
        <v>130</v>
      </c>
      <c r="E144">
        <v>4</v>
      </c>
      <c r="F144" s="43">
        <f>AVERAGEIFS(ObservedSWC!F$2:F$595,ObservedSWC!$A$2:$A$595,$A144,ObservedSWC!$C$2:$C$595,$C144)</f>
        <v>0.29333333333333339</v>
      </c>
      <c r="G144" s="43">
        <f>AVERAGEIFS(ObservedSWC!G$2:G$595,ObservedSWC!$A$2:$A$595,$A144,ObservedSWC!$C$2:$C$595,$C144)</f>
        <v>0.29166666666666669</v>
      </c>
      <c r="H144" s="43">
        <f>AVERAGEIFS(ObservedSWC!H$2:H$595,ObservedSWC!$A$2:$A$595,$A144,ObservedSWC!$C$2:$C$595,$C144)</f>
        <v>0.26899999999999996</v>
      </c>
      <c r="I144" s="43">
        <f>AVERAGEIFS(ObservedSWC!I$2:I$595,ObservedSWC!$A$2:$A$595,$A144,ObservedSWC!$C$2:$C$595,$C144)</f>
        <v>0.27566666666666667</v>
      </c>
      <c r="J144" s="43">
        <f>AVERAGEIFS(ObservedSWC!J$2:J$595,ObservedSWC!$A$2:$A$595,$A144,ObservedSWC!$C$2:$C$595,$C144)</f>
        <v>0.28266666666666662</v>
      </c>
      <c r="K144" s="43">
        <f>AVERAGEIFS(ObservedSWC!K$2:K$595,ObservedSWC!$A$2:$A$595,$A144,ObservedSWC!$C$2:$C$595,$C144)</f>
        <v>0.29166666666666669</v>
      </c>
      <c r="L144" s="43">
        <f>AVERAGEIFS(ObservedSWC!L$2:L$595,ObservedSWC!$A$2:$A$595,$A144,ObservedSWC!$C$2:$C$595,$C144)</f>
        <v>0.25</v>
      </c>
      <c r="M144" s="43">
        <f>AVERAGEIFS(ObservedSWC!M$2:M$595,ObservedSWC!$A$2:$A$595,$A144,ObservedSWC!$C$2:$C$595,$C144)</f>
        <v>0.20833333333333334</v>
      </c>
      <c r="N144" s="43">
        <f>AVERAGEIFS(ObservedSWC!N$2:N$595,ObservedSWC!$A$2:$A$595,$A144,ObservedSWC!$C$2:$C$595,$C144)</f>
        <v>0.25199999999999995</v>
      </c>
      <c r="O144" s="43">
        <f>AVERAGEIFS(ObservedSWC!O$2:O$595,ObservedSWC!$A$2:$A$595,$A144,ObservedSWC!$C$2:$C$595,$C144)</f>
        <v>0.24866666666666667</v>
      </c>
      <c r="P144" s="43">
        <f>AVERAGEIFS(ObservedSWC!P$2:P$595,ObservedSWC!$A$2:$A$595,$A144,ObservedSWC!$C$2:$C$595,$C144)</f>
        <v>0.26133333333333336</v>
      </c>
      <c r="Q144" s="43">
        <f>AVERAGEIFS(ObservedSWC!Q$2:Q$595,ObservedSWC!$A$2:$A$595,$A144,ObservedSWC!$C$2:$C$595,$C144)</f>
        <v>0.3</v>
      </c>
      <c r="R144" s="43">
        <f>AVERAGEIFS(ObservedSWC!R$2:R$595,ObservedSWC!$A$2:$A$595,$A144,ObservedSWC!$C$2:$C$595,$C144)</f>
        <v>0.33399999999999991</v>
      </c>
      <c r="S144" s="43">
        <f>AVERAGEIFS(ObservedSWC!S$2:S$595,ObservedSWC!$A$2:$A$595,$A144,ObservedSWC!$C$2:$C$595,$C144)</f>
        <v>0.30299999999999999</v>
      </c>
      <c r="T144" s="43">
        <f>AVERAGEIFS(ObservedSWC!T$2:T$595,ObservedSWC!$A$2:$A$595,$A144,ObservedSWC!$C$2:$C$595,$C144)</f>
        <v>0.30299999999999999</v>
      </c>
      <c r="U144" s="43">
        <f>AVERAGEIFS(ObservedSWC!U$2:U$595,ObservedSWC!$A$2:$A$595,$A144,ObservedSWC!$C$2:$C$595,$C144)</f>
        <v>0.32066666666666666</v>
      </c>
      <c r="V144" s="43">
        <f>AVERAGEIFS(ObservedSWC!V$2:V$595,ObservedSWC!$A$2:$A$595,$A144,ObservedSWC!$C$2:$C$595,$C144)</f>
        <v>0.29799999999999999</v>
      </c>
      <c r="W144" s="43">
        <f>AVERAGEIFS(ObservedSWC!W$2:W$595,ObservedSWC!$A$2:$A$595,$A144,ObservedSWC!$C$2:$C$595,$C144)</f>
        <v>0.26133333333333336</v>
      </c>
      <c r="X144" s="43">
        <f>AVERAGEIFS(ObservedSWC!X$2:X$595,ObservedSWC!$A$2:$A$595,$A144,ObservedSWC!$C$2:$C$595,$C144)</f>
        <v>0.24399999999999999</v>
      </c>
      <c r="Y144" s="43">
        <f>AVERAGEIFS(ObservedSWC!Y$2:Y$595,ObservedSWC!$A$2:$A$595,$A144,ObservedSWC!$C$2:$C$595,$C144)</f>
        <v>0.25899999999999995</v>
      </c>
      <c r="Z144" s="43">
        <f>AVERAGEIFS(ObservedSWC!Z$2:Z$595,ObservedSWC!$A$2:$A$595,$A144,ObservedSWC!$C$2:$C$595,$C144)</f>
        <v>0.29799999999999999</v>
      </c>
      <c r="AA144" s="43">
        <f>AVERAGEIFS(ObservedSWC!AA$2:AA$595,ObservedSWC!$A$2:$A$595,$A144,ObservedSWC!$C$2:$C$595,$C144)</f>
        <v>0.34200000000000003</v>
      </c>
      <c r="AB144" s="43">
        <f>AVERAGEIFS(ObservedSWC!AB$2:AB$595,ObservedSWC!$A$2:$A$595,$A144,ObservedSWC!$C$2:$C$595,$C144)</f>
        <v>270.76666666666665</v>
      </c>
      <c r="AC144" s="43">
        <f>AVERAGEIFS(ObservedSWC!AC$2:AC$595,ObservedSWC!$A$2:$A$595,$A144,ObservedSWC!$C$2:$C$595,$C144)</f>
        <v>648.06666666666661</v>
      </c>
    </row>
    <row r="145" spans="1:29" x14ac:dyDescent="0.25">
      <c r="A145" s="1" t="s">
        <v>6</v>
      </c>
      <c r="B145" s="1" t="s">
        <v>129</v>
      </c>
      <c r="C145" s="42">
        <v>36584</v>
      </c>
      <c r="D145" s="3" t="s">
        <v>130</v>
      </c>
      <c r="E145">
        <v>5</v>
      </c>
      <c r="F145" s="43">
        <f>AVERAGEIFS(ObservedSWC!F$2:F$595,ObservedSWC!$A$2:$A$595,$A145,ObservedSWC!$C$2:$C$595,$C145)</f>
        <v>0.13966666666666669</v>
      </c>
      <c r="G145" s="43">
        <f>AVERAGEIFS(ObservedSWC!G$2:G$595,ObservedSWC!$A$2:$A$595,$A145,ObservedSWC!$C$2:$C$595,$C145)</f>
        <v>0.20466666666666666</v>
      </c>
      <c r="H145" s="43">
        <f>AVERAGEIFS(ObservedSWC!H$2:H$595,ObservedSWC!$A$2:$A$595,$A145,ObservedSWC!$C$2:$C$595,$C145)</f>
        <v>0.18333333333333335</v>
      </c>
      <c r="I145" s="43">
        <f>AVERAGEIFS(ObservedSWC!I$2:I$595,ObservedSWC!$A$2:$A$595,$A145,ObservedSWC!$C$2:$C$595,$C145)</f>
        <v>0.17400000000000002</v>
      </c>
      <c r="J145" s="43">
        <f>AVERAGEIFS(ObservedSWC!J$2:J$595,ObservedSWC!$A$2:$A$595,$A145,ObservedSWC!$C$2:$C$595,$C145)</f>
        <v>0.20133333333333334</v>
      </c>
      <c r="K145" s="43">
        <f>AVERAGEIFS(ObservedSWC!K$2:K$595,ObservedSWC!$A$2:$A$595,$A145,ObservedSWC!$C$2:$C$595,$C145)</f>
        <v>0.26100000000000001</v>
      </c>
      <c r="L145" s="43">
        <f>AVERAGEIFS(ObservedSWC!L$2:L$595,ObservedSWC!$A$2:$A$595,$A145,ObservedSWC!$C$2:$C$595,$C145)</f>
        <v>0.21566666666666667</v>
      </c>
      <c r="M145" s="43">
        <f>AVERAGEIFS(ObservedSWC!M$2:M$595,ObservedSWC!$A$2:$A$595,$A145,ObservedSWC!$C$2:$C$595,$C145)</f>
        <v>0.17300000000000001</v>
      </c>
      <c r="N145" s="43">
        <f>AVERAGEIFS(ObservedSWC!N$2:N$595,ObservedSWC!$A$2:$A$595,$A145,ObservedSWC!$C$2:$C$595,$C145)</f>
        <v>0.22833333333333336</v>
      </c>
      <c r="O145" s="43">
        <f>AVERAGEIFS(ObservedSWC!O$2:O$595,ObservedSWC!$A$2:$A$595,$A145,ObservedSWC!$C$2:$C$595,$C145)</f>
        <v>0.22700000000000001</v>
      </c>
      <c r="P145" s="43">
        <f>AVERAGEIFS(ObservedSWC!P$2:P$595,ObservedSWC!$A$2:$A$595,$A145,ObservedSWC!$C$2:$C$595,$C145)</f>
        <v>0.22966666666666669</v>
      </c>
      <c r="Q145" s="43">
        <f>AVERAGEIFS(ObservedSWC!Q$2:Q$595,ObservedSWC!$A$2:$A$595,$A145,ObservedSWC!$C$2:$C$595,$C145)</f>
        <v>0.27966666666666667</v>
      </c>
      <c r="R145" s="43">
        <f>AVERAGEIFS(ObservedSWC!R$2:R$595,ObservedSWC!$A$2:$A$595,$A145,ObservedSWC!$C$2:$C$595,$C145)</f>
        <v>0.32333333333333331</v>
      </c>
      <c r="S145" s="43">
        <f>AVERAGEIFS(ObservedSWC!S$2:S$595,ObservedSWC!$A$2:$A$595,$A145,ObservedSWC!$C$2:$C$595,$C145)</f>
        <v>0.28766666666666668</v>
      </c>
      <c r="T145" s="43">
        <f>AVERAGEIFS(ObservedSWC!T$2:T$595,ObservedSWC!$A$2:$A$595,$A145,ObservedSWC!$C$2:$C$595,$C145)</f>
        <v>0.29633333333333334</v>
      </c>
      <c r="U145" s="43">
        <f>AVERAGEIFS(ObservedSWC!U$2:U$595,ObservedSWC!$A$2:$A$595,$A145,ObservedSWC!$C$2:$C$595,$C145)</f>
        <v>0.3096666666666667</v>
      </c>
      <c r="V145" s="43">
        <f>AVERAGEIFS(ObservedSWC!V$2:V$595,ObservedSWC!$A$2:$A$595,$A145,ObservedSWC!$C$2:$C$595,$C145)</f>
        <v>0.29633333333333334</v>
      </c>
      <c r="W145" s="43">
        <f>AVERAGEIFS(ObservedSWC!W$2:W$595,ObservedSWC!$A$2:$A$595,$A145,ObservedSWC!$C$2:$C$595,$C145)</f>
        <v>0.26100000000000001</v>
      </c>
      <c r="X145" s="43">
        <f>AVERAGEIFS(ObservedSWC!X$2:X$595,ObservedSWC!$A$2:$A$595,$A145,ObservedSWC!$C$2:$C$595,$C145)</f>
        <v>0.245</v>
      </c>
      <c r="Y145" s="43">
        <f>AVERAGEIFS(ObservedSWC!Y$2:Y$595,ObservedSWC!$A$2:$A$595,$A145,ObservedSWC!$C$2:$C$595,$C145)</f>
        <v>0.24466666666666667</v>
      </c>
      <c r="Z145" s="43">
        <f>AVERAGEIFS(ObservedSWC!Z$2:Z$595,ObservedSWC!$A$2:$A$595,$A145,ObservedSWC!$C$2:$C$595,$C145)</f>
        <v>0.27499999999999997</v>
      </c>
      <c r="AA145" s="43">
        <f>AVERAGEIFS(ObservedSWC!AA$2:AA$595,ObservedSWC!$A$2:$A$595,$A145,ObservedSWC!$C$2:$C$595,$C145)</f>
        <v>0.3193333333333333</v>
      </c>
      <c r="AB145" s="43">
        <f>AVERAGEIFS(ObservedSWC!AB$2:AB$595,ObservedSWC!$A$2:$A$595,$A145,ObservedSWC!$C$2:$C$595,$C145)</f>
        <v>192.06666666666669</v>
      </c>
      <c r="AC145" s="43">
        <f>AVERAGEIFS(ObservedSWC!AC$2:AC$595,ObservedSWC!$A$2:$A$595,$A145,ObservedSWC!$C$2:$C$595,$C145)</f>
        <v>551.5333333333333</v>
      </c>
    </row>
    <row r="146" spans="1:29" x14ac:dyDescent="0.25">
      <c r="A146" s="1" t="s">
        <v>6</v>
      </c>
      <c r="B146" s="1" t="s">
        <v>129</v>
      </c>
      <c r="C146" s="42">
        <v>36594</v>
      </c>
      <c r="D146" s="3" t="s">
        <v>130</v>
      </c>
      <c r="E146">
        <v>5</v>
      </c>
      <c r="F146" s="43">
        <f>AVERAGEIFS(ObservedSWC!F$2:F$595,ObservedSWC!$A$2:$A$595,$A146,ObservedSWC!$C$2:$C$595,$C146)</f>
        <v>0.14300000000000002</v>
      </c>
      <c r="G146" s="43">
        <f>AVERAGEIFS(ObservedSWC!G$2:G$595,ObservedSWC!$A$2:$A$595,$A146,ObservedSWC!$C$2:$C$595,$C146)</f>
        <v>0.18833333333333332</v>
      </c>
      <c r="H146" s="43">
        <f>AVERAGEIFS(ObservedSWC!H$2:H$595,ObservedSWC!$A$2:$A$595,$A146,ObservedSWC!$C$2:$C$595,$C146)</f>
        <v>0.16533333333333333</v>
      </c>
      <c r="I146" s="43">
        <f>AVERAGEIFS(ObservedSWC!I$2:I$595,ObservedSWC!$A$2:$A$595,$A146,ObservedSWC!$C$2:$C$595,$C146)</f>
        <v>0.153</v>
      </c>
      <c r="J146" s="43">
        <f>AVERAGEIFS(ObservedSWC!J$2:J$595,ObservedSWC!$A$2:$A$595,$A146,ObservedSWC!$C$2:$C$595,$C146)</f>
        <v>0.18466666666666667</v>
      </c>
      <c r="K146" s="43">
        <f>AVERAGEIFS(ObservedSWC!K$2:K$595,ObservedSWC!$A$2:$A$595,$A146,ObservedSWC!$C$2:$C$595,$C146)</f>
        <v>0.22500000000000001</v>
      </c>
      <c r="L146" s="43">
        <f>AVERAGEIFS(ObservedSWC!L$2:L$595,ObservedSWC!$A$2:$A$595,$A146,ObservedSWC!$C$2:$C$595,$C146)</f>
        <v>0.19466666666666665</v>
      </c>
      <c r="M146" s="43">
        <f>AVERAGEIFS(ObservedSWC!M$2:M$595,ObservedSWC!$A$2:$A$595,$A146,ObservedSWC!$C$2:$C$595,$C146)</f>
        <v>0.14799999999999999</v>
      </c>
      <c r="N146" s="43">
        <f>AVERAGEIFS(ObservedSWC!N$2:N$595,ObservedSWC!$A$2:$A$595,$A146,ObservedSWC!$C$2:$C$595,$C146)</f>
        <v>0.20000000000000004</v>
      </c>
      <c r="O146" s="43">
        <f>AVERAGEIFS(ObservedSWC!O$2:O$595,ObservedSWC!$A$2:$A$595,$A146,ObservedSWC!$C$2:$C$595,$C146)</f>
        <v>0.20433333333333334</v>
      </c>
      <c r="P146" s="43">
        <f>AVERAGEIFS(ObservedSWC!P$2:P$595,ObservedSWC!$A$2:$A$595,$A146,ObservedSWC!$C$2:$C$595,$C146)</f>
        <v>0.20333333333333334</v>
      </c>
      <c r="Q146" s="43">
        <f>AVERAGEIFS(ObservedSWC!Q$2:Q$595,ObservedSWC!$A$2:$A$595,$A146,ObservedSWC!$C$2:$C$595,$C146)</f>
        <v>0.26700000000000002</v>
      </c>
      <c r="R146" s="43">
        <f>AVERAGEIFS(ObservedSWC!R$2:R$595,ObservedSWC!$A$2:$A$595,$A146,ObservedSWC!$C$2:$C$595,$C146)</f>
        <v>0.30066666666666669</v>
      </c>
      <c r="S146" s="43">
        <f>AVERAGEIFS(ObservedSWC!S$2:S$595,ObservedSWC!$A$2:$A$595,$A146,ObservedSWC!$C$2:$C$595,$C146)</f>
        <v>0.27633333333333332</v>
      </c>
      <c r="T146" s="43">
        <f>AVERAGEIFS(ObservedSWC!T$2:T$595,ObservedSWC!$A$2:$A$595,$A146,ObservedSWC!$C$2:$C$595,$C146)</f>
        <v>0.28433333333333333</v>
      </c>
      <c r="U146" s="43">
        <f>AVERAGEIFS(ObservedSWC!U$2:U$595,ObservedSWC!$A$2:$A$595,$A146,ObservedSWC!$C$2:$C$595,$C146)</f>
        <v>0.3</v>
      </c>
      <c r="V146" s="43">
        <f>AVERAGEIFS(ObservedSWC!V$2:V$595,ObservedSWC!$A$2:$A$595,$A146,ObservedSWC!$C$2:$C$595,$C146)</f>
        <v>0.30099999999999999</v>
      </c>
      <c r="W146" s="43">
        <f>AVERAGEIFS(ObservedSWC!W$2:W$595,ObservedSWC!$A$2:$A$595,$A146,ObservedSWC!$C$2:$C$595,$C146)</f>
        <v>0.2543333333333333</v>
      </c>
      <c r="X146" s="43">
        <f>AVERAGEIFS(ObservedSWC!X$2:X$595,ObservedSWC!$A$2:$A$595,$A146,ObservedSWC!$C$2:$C$595,$C146)</f>
        <v>0.23366666666666669</v>
      </c>
      <c r="Y146" s="43">
        <f>AVERAGEIFS(ObservedSWC!Y$2:Y$595,ObservedSWC!$A$2:$A$595,$A146,ObservedSWC!$C$2:$C$595,$C146)</f>
        <v>0.24033333333333337</v>
      </c>
      <c r="Z146" s="43">
        <f>AVERAGEIFS(ObservedSWC!Z$2:Z$595,ObservedSWC!$A$2:$A$595,$A146,ObservedSWC!$C$2:$C$595,$C146)</f>
        <v>0.26766666666666666</v>
      </c>
      <c r="AA146" s="43">
        <f>AVERAGEIFS(ObservedSWC!AA$2:AA$595,ObservedSWC!$A$2:$A$595,$A146,ObservedSWC!$C$2:$C$595,$C146)</f>
        <v>0.30066666666666669</v>
      </c>
      <c r="AB146" s="43">
        <f>AVERAGEIFS(ObservedSWC!AB$2:AB$595,ObservedSWC!$A$2:$A$595,$A146,ObservedSWC!$C$2:$C$595,$C146)</f>
        <v>174.5</v>
      </c>
      <c r="AC146" s="43">
        <f>AVERAGEIFS(ObservedSWC!AC$2:AC$595,ObservedSWC!$A$2:$A$595,$A146,ObservedSWC!$C$2:$C$595,$C146)</f>
        <v>517.86666666666667</v>
      </c>
    </row>
    <row r="147" spans="1:29" x14ac:dyDescent="0.25">
      <c r="A147" s="1" t="s">
        <v>6</v>
      </c>
      <c r="B147" s="1" t="s">
        <v>129</v>
      </c>
      <c r="C147" s="42">
        <v>36622</v>
      </c>
      <c r="D147" s="3" t="s">
        <v>130</v>
      </c>
      <c r="E147">
        <v>6</v>
      </c>
      <c r="F147" s="43">
        <f>AVERAGEIFS(ObservedSWC!F$2:F$595,ObservedSWC!$A$2:$A$595,$A147,ObservedSWC!$C$2:$C$595,$C147)</f>
        <v>0.18499999999999997</v>
      </c>
      <c r="G147" s="43">
        <f>AVERAGEIFS(ObservedSWC!G$2:G$595,ObservedSWC!$A$2:$A$595,$A147,ObservedSWC!$C$2:$C$595,$C147)</f>
        <v>0.20966666666666667</v>
      </c>
      <c r="H147" s="43">
        <f>AVERAGEIFS(ObservedSWC!H$2:H$595,ObservedSWC!$A$2:$A$595,$A147,ObservedSWC!$C$2:$C$595,$C147)</f>
        <v>0.18700000000000003</v>
      </c>
      <c r="I147" s="43">
        <f>AVERAGEIFS(ObservedSWC!I$2:I$595,ObservedSWC!$A$2:$A$595,$A147,ObservedSWC!$C$2:$C$595,$C147)</f>
        <v>0.16866666666666666</v>
      </c>
      <c r="J147" s="43">
        <f>AVERAGEIFS(ObservedSWC!J$2:J$595,ObservedSWC!$A$2:$A$595,$A147,ObservedSWC!$C$2:$C$595,$C147)</f>
        <v>0.18666666666666668</v>
      </c>
      <c r="K147" s="43">
        <f>AVERAGEIFS(ObservedSWC!K$2:K$595,ObservedSWC!$A$2:$A$595,$A147,ObservedSWC!$C$2:$C$595,$C147)</f>
        <v>0.21</v>
      </c>
      <c r="L147" s="43">
        <f>AVERAGEIFS(ObservedSWC!L$2:L$595,ObservedSWC!$A$2:$A$595,$A147,ObservedSWC!$C$2:$C$595,$C147)</f>
        <v>0.18199999999999997</v>
      </c>
      <c r="M147" s="43">
        <f>AVERAGEIFS(ObservedSWC!M$2:M$595,ObservedSWC!$A$2:$A$595,$A147,ObservedSWC!$C$2:$C$595,$C147)</f>
        <v>0.13700000000000001</v>
      </c>
      <c r="N147" s="43">
        <f>AVERAGEIFS(ObservedSWC!N$2:N$595,ObservedSWC!$A$2:$A$595,$A147,ObservedSWC!$C$2:$C$595,$C147)</f>
        <v>0.18666666666666668</v>
      </c>
      <c r="O147" s="43">
        <f>AVERAGEIFS(ObservedSWC!O$2:O$595,ObservedSWC!$A$2:$A$595,$A147,ObservedSWC!$C$2:$C$595,$C147)</f>
        <v>0.19099999999999998</v>
      </c>
      <c r="P147" s="43">
        <f>AVERAGEIFS(ObservedSWC!P$2:P$595,ObservedSWC!$A$2:$A$595,$A147,ObservedSWC!$C$2:$C$595,$C147)</f>
        <v>0.18200000000000002</v>
      </c>
      <c r="Q147" s="43">
        <f>AVERAGEIFS(ObservedSWC!Q$2:Q$595,ObservedSWC!$A$2:$A$595,$A147,ObservedSWC!$C$2:$C$595,$C147)</f>
        <v>0.24566666666666667</v>
      </c>
      <c r="R147" s="43">
        <f>AVERAGEIFS(ObservedSWC!R$2:R$595,ObservedSWC!$A$2:$A$595,$A147,ObservedSWC!$C$2:$C$595,$C147)</f>
        <v>0.28766666666666668</v>
      </c>
      <c r="S147" s="43">
        <f>AVERAGEIFS(ObservedSWC!S$2:S$595,ObservedSWC!$A$2:$A$595,$A147,ObservedSWC!$C$2:$C$595,$C147)</f>
        <v>0.26299999999999996</v>
      </c>
      <c r="T147" s="43">
        <f>AVERAGEIFS(ObservedSWC!T$2:T$595,ObservedSWC!$A$2:$A$595,$A147,ObservedSWC!$C$2:$C$595,$C147)</f>
        <v>0.27266666666666667</v>
      </c>
      <c r="U147" s="43">
        <f>AVERAGEIFS(ObservedSWC!U$2:U$595,ObservedSWC!$A$2:$A$595,$A147,ObservedSWC!$C$2:$C$595,$C147)</f>
        <v>0.29899999999999999</v>
      </c>
      <c r="V147" s="43">
        <f>AVERAGEIFS(ObservedSWC!V$2:V$595,ObservedSWC!$A$2:$A$595,$A147,ObservedSWC!$C$2:$C$595,$C147)</f>
        <v>0.28800000000000003</v>
      </c>
      <c r="W147" s="43">
        <f>AVERAGEIFS(ObservedSWC!W$2:W$595,ObservedSWC!$A$2:$A$595,$A147,ObservedSWC!$C$2:$C$595,$C147)</f>
        <v>0.25666666666666665</v>
      </c>
      <c r="X147" s="43">
        <f>AVERAGEIFS(ObservedSWC!X$2:X$595,ObservedSWC!$A$2:$A$595,$A147,ObservedSWC!$C$2:$C$595,$C147)</f>
        <v>0.23266666666666666</v>
      </c>
      <c r="Y147" s="43">
        <f>AVERAGEIFS(ObservedSWC!Y$2:Y$595,ObservedSWC!$A$2:$A$595,$A147,ObservedSWC!$C$2:$C$595,$C147)</f>
        <v>0.24233333333333337</v>
      </c>
      <c r="Z147" s="43">
        <f>AVERAGEIFS(ObservedSWC!Z$2:Z$595,ObservedSWC!$A$2:$A$595,$A147,ObservedSWC!$C$2:$C$595,$C147)</f>
        <v>0.25833333333333336</v>
      </c>
      <c r="AA147" s="43">
        <f>AVERAGEIFS(ObservedSWC!AA$2:AA$595,ObservedSWC!$A$2:$A$595,$A147,ObservedSWC!$C$2:$C$595,$C147)</f>
        <v>0.28633333333333333</v>
      </c>
      <c r="AB147" s="43">
        <f>AVERAGEIFS(ObservedSWC!AB$2:AB$595,ObservedSWC!$A$2:$A$595,$A147,ObservedSWC!$C$2:$C$595,$C147)</f>
        <v>183.76666666666665</v>
      </c>
      <c r="AC147" s="43">
        <f>AVERAGEIFS(ObservedSWC!AC$2:AC$595,ObservedSWC!$A$2:$A$595,$A147,ObservedSWC!$C$2:$C$595,$C147)</f>
        <v>514.30000000000007</v>
      </c>
    </row>
    <row r="148" spans="1:29" x14ac:dyDescent="0.25">
      <c r="A148" s="1" t="s">
        <v>6</v>
      </c>
      <c r="B148" s="1" t="s">
        <v>129</v>
      </c>
      <c r="C148" s="42">
        <v>36726</v>
      </c>
      <c r="D148" s="3" t="s">
        <v>130</v>
      </c>
      <c r="E148">
        <v>6</v>
      </c>
      <c r="F148" s="43">
        <f>AVERAGEIFS(ObservedSWC!F$2:F$595,ObservedSWC!$A$2:$A$595,$A148,ObservedSWC!$C$2:$C$595,$C148)</f>
        <v>0.312</v>
      </c>
      <c r="G148" s="43">
        <f>AVERAGEIFS(ObservedSWC!G$2:G$595,ObservedSWC!$A$2:$A$595,$A148,ObservedSWC!$C$2:$C$595,$C148)</f>
        <v>0.29600000000000004</v>
      </c>
      <c r="H148" s="43">
        <f>AVERAGEIFS(ObservedSWC!H$2:H$595,ObservedSWC!$A$2:$A$595,$A148,ObservedSWC!$C$2:$C$595,$C148)</f>
        <v>0.27466666666666667</v>
      </c>
      <c r="I148" s="43">
        <f>AVERAGEIFS(ObservedSWC!I$2:I$595,ObservedSWC!$A$2:$A$595,$A148,ObservedSWC!$C$2:$C$595,$C148)</f>
        <v>0.27233333333333337</v>
      </c>
      <c r="J148" s="43">
        <f>AVERAGEIFS(ObservedSWC!J$2:J$595,ObservedSWC!$A$2:$A$595,$A148,ObservedSWC!$C$2:$C$595,$C148)</f>
        <v>0.28399999999999997</v>
      </c>
      <c r="K148" s="43">
        <f>AVERAGEIFS(ObservedSWC!K$2:K$595,ObservedSWC!$A$2:$A$595,$A148,ObservedSWC!$C$2:$C$595,$C148)</f>
        <v>0.29099999999999998</v>
      </c>
      <c r="L148" s="43">
        <f>AVERAGEIFS(ObservedSWC!L$2:L$595,ObservedSWC!$A$2:$A$595,$A148,ObservedSWC!$C$2:$C$595,$C148)</f>
        <v>0.25966666666666666</v>
      </c>
      <c r="M148" s="43">
        <f>AVERAGEIFS(ObservedSWC!M$2:M$595,ObservedSWC!$A$2:$A$595,$A148,ObservedSWC!$C$2:$C$595,$C148)</f>
        <v>0.215</v>
      </c>
      <c r="N148" s="43">
        <f>AVERAGEIFS(ObservedSWC!N$2:N$595,ObservedSWC!$A$2:$A$595,$A148,ObservedSWC!$C$2:$C$595,$C148)</f>
        <v>0.23633333333333328</v>
      </c>
      <c r="O148" s="43">
        <f>AVERAGEIFS(ObservedSWC!O$2:O$595,ObservedSWC!$A$2:$A$595,$A148,ObservedSWC!$C$2:$C$595,$C148)</f>
        <v>0.22700000000000001</v>
      </c>
      <c r="P148" s="43">
        <f>AVERAGEIFS(ObservedSWC!P$2:P$595,ObservedSWC!$A$2:$A$595,$A148,ObservedSWC!$C$2:$C$595,$C148)</f>
        <v>0.21433333333333335</v>
      </c>
      <c r="Q148" s="43">
        <f>AVERAGEIFS(ObservedSWC!Q$2:Q$595,ObservedSWC!$A$2:$A$595,$A148,ObservedSWC!$C$2:$C$595,$C148)</f>
        <v>0.25700000000000001</v>
      </c>
      <c r="R148" s="43">
        <f>AVERAGEIFS(ObservedSWC!R$2:R$595,ObservedSWC!$A$2:$A$595,$A148,ObservedSWC!$C$2:$C$595,$C148)</f>
        <v>0.29133333333333339</v>
      </c>
      <c r="S148" s="43">
        <f>AVERAGEIFS(ObservedSWC!S$2:S$595,ObservedSWC!$A$2:$A$595,$A148,ObservedSWC!$C$2:$C$595,$C148)</f>
        <v>0.26833333333333331</v>
      </c>
      <c r="T148" s="43">
        <f>AVERAGEIFS(ObservedSWC!T$2:T$595,ObservedSWC!$A$2:$A$595,$A148,ObservedSWC!$C$2:$C$595,$C148)</f>
        <v>0.27333333333333337</v>
      </c>
      <c r="U148" s="43">
        <f>AVERAGEIFS(ObservedSWC!U$2:U$595,ObservedSWC!$A$2:$A$595,$A148,ObservedSWC!$C$2:$C$595,$C148)</f>
        <v>0.3056666666666667</v>
      </c>
      <c r="V148" s="43">
        <f>AVERAGEIFS(ObservedSWC!V$2:V$595,ObservedSWC!$A$2:$A$595,$A148,ObservedSWC!$C$2:$C$595,$C148)</f>
        <v>0.29433333333333334</v>
      </c>
      <c r="W148" s="43">
        <f>AVERAGEIFS(ObservedSWC!W$2:W$595,ObservedSWC!$A$2:$A$595,$A148,ObservedSWC!$C$2:$C$595,$C148)</f>
        <v>0.24299999999999999</v>
      </c>
      <c r="X148" s="43">
        <f>AVERAGEIFS(ObservedSWC!X$2:X$595,ObservedSWC!$A$2:$A$595,$A148,ObservedSWC!$C$2:$C$595,$C148)</f>
        <v>0.22833333333333336</v>
      </c>
      <c r="Y148" s="43">
        <f>AVERAGEIFS(ObservedSWC!Y$2:Y$595,ObservedSWC!$A$2:$A$595,$A148,ObservedSWC!$C$2:$C$595,$C148)</f>
        <v>0.23500000000000001</v>
      </c>
      <c r="Z148" s="43">
        <f>AVERAGEIFS(ObservedSWC!Z$2:Z$595,ObservedSWC!$A$2:$A$595,$A148,ObservedSWC!$C$2:$C$595,$C148)</f>
        <v>0.25766666666666665</v>
      </c>
      <c r="AA148" s="43">
        <f>AVERAGEIFS(ObservedSWC!AA$2:AA$595,ObservedSWC!$A$2:$A$595,$A148,ObservedSWC!$C$2:$C$595,$C148)</f>
        <v>0.27966666666666667</v>
      </c>
      <c r="AB148" s="43">
        <f>AVERAGEIFS(ObservedSWC!AB$2:AB$595,ObservedSWC!$A$2:$A$595,$A148,ObservedSWC!$C$2:$C$595,$C148)</f>
        <v>275.3</v>
      </c>
      <c r="AC148" s="43">
        <f>AVERAGEIFS(ObservedSWC!AC$2:AC$595,ObservedSWC!$A$2:$A$595,$A148,ObservedSWC!$C$2:$C$595,$C148)</f>
        <v>612.80000000000007</v>
      </c>
    </row>
    <row r="149" spans="1:29" x14ac:dyDescent="0.25">
      <c r="A149" s="1" t="s">
        <v>6</v>
      </c>
      <c r="B149" s="1" t="s">
        <v>129</v>
      </c>
      <c r="C149" s="42">
        <v>36752</v>
      </c>
      <c r="D149" s="3" t="s">
        <v>130</v>
      </c>
      <c r="E149">
        <v>1</v>
      </c>
      <c r="F149" s="43">
        <f>AVERAGEIFS(ObservedSWC!F$2:F$595,ObservedSWC!$A$2:$A$595,$A149,ObservedSWC!$C$2:$C$595,$C149)</f>
        <v>0.27733333333333338</v>
      </c>
      <c r="G149" s="43">
        <f>AVERAGEIFS(ObservedSWC!G$2:G$595,ObservedSWC!$A$2:$A$595,$A149,ObservedSWC!$C$2:$C$595,$C149)</f>
        <v>0.28000000000000003</v>
      </c>
      <c r="H149" s="43">
        <f>AVERAGEIFS(ObservedSWC!H$2:H$595,ObservedSWC!$A$2:$A$595,$A149,ObservedSWC!$C$2:$C$595,$C149)</f>
        <v>0.25066666666666665</v>
      </c>
      <c r="I149" s="43">
        <f>AVERAGEIFS(ObservedSWC!I$2:I$595,ObservedSWC!$A$2:$A$595,$A149,ObservedSWC!$C$2:$C$595,$C149)</f>
        <v>0.26066666666666666</v>
      </c>
      <c r="J149" s="43">
        <f>AVERAGEIFS(ObservedSWC!J$2:J$595,ObservedSWC!$A$2:$A$595,$A149,ObservedSWC!$C$2:$C$595,$C149)</f>
        <v>0.27233333333333337</v>
      </c>
      <c r="K149" s="43">
        <f>AVERAGEIFS(ObservedSWC!K$2:K$595,ObservedSWC!$A$2:$A$595,$A149,ObservedSWC!$C$2:$C$595,$C149)</f>
        <v>0.28699999999999998</v>
      </c>
      <c r="L149" s="43">
        <f>AVERAGEIFS(ObservedSWC!L$2:L$595,ObservedSWC!$A$2:$A$595,$A149,ObservedSWC!$C$2:$C$595,$C149)</f>
        <v>0.25133333333333335</v>
      </c>
      <c r="M149" s="43">
        <f>AVERAGEIFS(ObservedSWC!M$2:M$595,ObservedSWC!$A$2:$A$595,$A149,ObservedSWC!$C$2:$C$595,$C149)</f>
        <v>0.21199999999999999</v>
      </c>
      <c r="N149" s="43">
        <f>AVERAGEIFS(ObservedSWC!N$2:N$595,ObservedSWC!$A$2:$A$595,$A149,ObservedSWC!$C$2:$C$595,$C149)</f>
        <v>0.23666666666666666</v>
      </c>
      <c r="O149" s="43">
        <f>AVERAGEIFS(ObservedSWC!O$2:O$595,ObservedSWC!$A$2:$A$595,$A149,ObservedSWC!$C$2:$C$595,$C149)</f>
        <v>0.23066666666666669</v>
      </c>
      <c r="P149" s="43">
        <f>AVERAGEIFS(ObservedSWC!P$2:P$595,ObservedSWC!$A$2:$A$595,$A149,ObservedSWC!$C$2:$C$595,$C149)</f>
        <v>0.21733333333333335</v>
      </c>
      <c r="Q149" s="43">
        <f>AVERAGEIFS(ObservedSWC!Q$2:Q$595,ObservedSWC!$A$2:$A$595,$A149,ObservedSWC!$C$2:$C$595,$C149)</f>
        <v>0.26899999999999996</v>
      </c>
      <c r="R149" s="43">
        <f>AVERAGEIFS(ObservedSWC!R$2:R$595,ObservedSWC!$A$2:$A$595,$A149,ObservedSWC!$C$2:$C$595,$C149)</f>
        <v>0.30200000000000005</v>
      </c>
      <c r="S149" s="43">
        <f>AVERAGEIFS(ObservedSWC!S$2:S$595,ObservedSWC!$A$2:$A$595,$A149,ObservedSWC!$C$2:$C$595,$C149)</f>
        <v>0.27899999999999997</v>
      </c>
      <c r="T149" s="43">
        <f>AVERAGEIFS(ObservedSWC!T$2:T$595,ObservedSWC!$A$2:$A$595,$A149,ObservedSWC!$C$2:$C$595,$C149)</f>
        <v>0.28233333333333333</v>
      </c>
      <c r="U149" s="43">
        <f>AVERAGEIFS(ObservedSWC!U$2:U$595,ObservedSWC!$A$2:$A$595,$A149,ObservedSWC!$C$2:$C$595,$C149)</f>
        <v>0.3056666666666667</v>
      </c>
      <c r="V149" s="43">
        <f>AVERAGEIFS(ObservedSWC!V$2:V$595,ObservedSWC!$A$2:$A$595,$A149,ObservedSWC!$C$2:$C$595,$C149)</f>
        <v>0.28966666666666668</v>
      </c>
      <c r="W149" s="43">
        <f>AVERAGEIFS(ObservedSWC!W$2:W$595,ObservedSWC!$A$2:$A$595,$A149,ObservedSWC!$C$2:$C$595,$C149)</f>
        <v>0.24633333333333332</v>
      </c>
      <c r="X149" s="43">
        <f>AVERAGEIFS(ObservedSWC!X$2:X$595,ObservedSWC!$A$2:$A$595,$A149,ObservedSWC!$C$2:$C$595,$C149)</f>
        <v>0.22966666666666669</v>
      </c>
      <c r="Y149" s="43">
        <f>AVERAGEIFS(ObservedSWC!Y$2:Y$595,ObservedSWC!$A$2:$A$595,$A149,ObservedSWC!$C$2:$C$595,$C149)</f>
        <v>0.22999999999999998</v>
      </c>
      <c r="Z149" s="43">
        <f>AVERAGEIFS(ObservedSWC!Z$2:Z$595,ObservedSWC!$A$2:$A$595,$A149,ObservedSWC!$C$2:$C$595,$C149)</f>
        <v>0.25933333333333336</v>
      </c>
      <c r="AA149" s="43">
        <f>AVERAGEIFS(ObservedSWC!AA$2:AA$595,ObservedSWC!$A$2:$A$595,$A149,ObservedSWC!$C$2:$C$595,$C149)</f>
        <v>0.28033333333333332</v>
      </c>
      <c r="AB149" s="43">
        <f>AVERAGEIFS(ObservedSWC!AB$2:AB$595,ObservedSWC!$A$2:$A$595,$A149,ObservedSWC!$C$2:$C$595,$C149)</f>
        <v>260.5333333333333</v>
      </c>
      <c r="AC149" s="43">
        <f>AVERAGEIFS(ObservedSWC!AC$2:AC$595,ObservedSWC!$A$2:$A$595,$A149,ObservedSWC!$C$2:$C$595,$C149)</f>
        <v>602.66666666666663</v>
      </c>
    </row>
    <row r="150" spans="1:29" x14ac:dyDescent="0.25">
      <c r="A150" s="1" t="s">
        <v>6</v>
      </c>
      <c r="B150" s="1" t="s">
        <v>129</v>
      </c>
      <c r="C150" s="42">
        <v>36772</v>
      </c>
      <c r="D150" s="3" t="s">
        <v>130</v>
      </c>
      <c r="E150">
        <v>1</v>
      </c>
      <c r="F150" s="43">
        <f>AVERAGEIFS(ObservedSWC!F$2:F$595,ObservedSWC!$A$2:$A$595,$A150,ObservedSWC!$C$2:$C$595,$C150)</f>
        <v>0.39433333333333337</v>
      </c>
      <c r="G150" s="43">
        <f>AVERAGEIFS(ObservedSWC!G$2:G$595,ObservedSWC!$A$2:$A$595,$A150,ObservedSWC!$C$2:$C$595,$C150)</f>
        <v>0.33300000000000002</v>
      </c>
      <c r="H150" s="43">
        <f>AVERAGEIFS(ObservedSWC!H$2:H$595,ObservedSWC!$A$2:$A$595,$A150,ObservedSWC!$C$2:$C$595,$C150)</f>
        <v>0.29366666666666669</v>
      </c>
      <c r="I150" s="43">
        <f>AVERAGEIFS(ObservedSWC!I$2:I$595,ObservedSWC!$A$2:$A$595,$A150,ObservedSWC!$C$2:$C$595,$C150)</f>
        <v>0.29699999999999999</v>
      </c>
      <c r="J150" s="43">
        <f>AVERAGEIFS(ObservedSWC!J$2:J$595,ObservedSWC!$A$2:$A$595,$A150,ObservedSWC!$C$2:$C$595,$C150)</f>
        <v>0.31033333333333335</v>
      </c>
      <c r="K150" s="43">
        <f>AVERAGEIFS(ObservedSWC!K$2:K$595,ObservedSWC!$A$2:$A$595,$A150,ObservedSWC!$C$2:$C$595,$C150)</f>
        <v>0.32200000000000001</v>
      </c>
      <c r="L150" s="43">
        <f>AVERAGEIFS(ObservedSWC!L$2:L$595,ObservedSWC!$A$2:$A$595,$A150,ObservedSWC!$C$2:$C$595,$C150)</f>
        <v>0.32066666666666666</v>
      </c>
      <c r="M150" s="43">
        <f>AVERAGEIFS(ObservedSWC!M$2:M$595,ObservedSWC!$A$2:$A$595,$A150,ObservedSWC!$C$2:$C$595,$C150)</f>
        <v>0.32266666666666666</v>
      </c>
      <c r="N150" s="43">
        <f>AVERAGEIFS(ObservedSWC!N$2:N$595,ObservedSWC!$A$2:$A$595,$A150,ObservedSWC!$C$2:$C$595,$C150)</f>
        <v>0.31966666666666671</v>
      </c>
      <c r="O150" s="43">
        <f>AVERAGEIFS(ObservedSWC!O$2:O$595,ObservedSWC!$A$2:$A$595,$A150,ObservedSWC!$C$2:$C$595,$C150)</f>
        <v>0.29166666666666669</v>
      </c>
      <c r="P150" s="43">
        <f>AVERAGEIFS(ObservedSWC!P$2:P$595,ObservedSWC!$A$2:$A$595,$A150,ObservedSWC!$C$2:$C$595,$C150)</f>
        <v>0.28466666666666668</v>
      </c>
      <c r="Q150" s="43">
        <f>AVERAGEIFS(ObservedSWC!Q$2:Q$595,ObservedSWC!$A$2:$A$595,$A150,ObservedSWC!$C$2:$C$595,$C150)</f>
        <v>0.29933333333333328</v>
      </c>
      <c r="R150" s="43">
        <f>AVERAGEIFS(ObservedSWC!R$2:R$595,ObservedSWC!$A$2:$A$595,$A150,ObservedSWC!$C$2:$C$595,$C150)</f>
        <v>0.31566666666666665</v>
      </c>
      <c r="S150" s="43">
        <f>AVERAGEIFS(ObservedSWC!S$2:S$595,ObservedSWC!$A$2:$A$595,$A150,ObservedSWC!$C$2:$C$595,$C150)</f>
        <v>0.28366666666666668</v>
      </c>
      <c r="T150" s="43">
        <f>AVERAGEIFS(ObservedSWC!T$2:T$595,ObservedSWC!$A$2:$A$595,$A150,ObservedSWC!$C$2:$C$595,$C150)</f>
        <v>0.28966666666666668</v>
      </c>
      <c r="U150" s="43">
        <f>AVERAGEIFS(ObservedSWC!U$2:U$595,ObservedSWC!$A$2:$A$595,$A150,ObservedSWC!$C$2:$C$595,$C150)</f>
        <v>0.30066666666666664</v>
      </c>
      <c r="V150" s="43">
        <f>AVERAGEIFS(ObservedSWC!V$2:V$595,ObservedSWC!$A$2:$A$595,$A150,ObservedSWC!$C$2:$C$595,$C150)</f>
        <v>0.29166666666666669</v>
      </c>
      <c r="W150" s="43">
        <f>AVERAGEIFS(ObservedSWC!W$2:W$595,ObservedSWC!$A$2:$A$595,$A150,ObservedSWC!$C$2:$C$595,$C150)</f>
        <v>0.24433333333333332</v>
      </c>
      <c r="X150" s="43">
        <f>AVERAGEIFS(ObservedSWC!X$2:X$595,ObservedSWC!$A$2:$A$595,$A150,ObservedSWC!$C$2:$C$595,$C150)</f>
        <v>0.23633333333333337</v>
      </c>
      <c r="Y150" s="43">
        <f>AVERAGEIFS(ObservedSWC!Y$2:Y$595,ObservedSWC!$A$2:$A$595,$A150,ObservedSWC!$C$2:$C$595,$C150)</f>
        <v>0.23500000000000001</v>
      </c>
      <c r="Z150" s="43">
        <f>AVERAGEIFS(ObservedSWC!Z$2:Z$595,ObservedSWC!$A$2:$A$595,$A150,ObservedSWC!$C$2:$C$595,$C150)</f>
        <v>0.25600000000000001</v>
      </c>
      <c r="AA150" s="43">
        <f>AVERAGEIFS(ObservedSWC!AA$2:AA$595,ObservedSWC!$A$2:$A$595,$A150,ObservedSWC!$C$2:$C$595,$C150)</f>
        <v>0.28433333333333338</v>
      </c>
      <c r="AB150" s="43">
        <f>AVERAGEIFS(ObservedSWC!AB$2:AB$595,ObservedSWC!$A$2:$A$595,$A150,ObservedSWC!$C$2:$C$595,$C150)</f>
        <v>330.76666666666671</v>
      </c>
      <c r="AC150" s="43">
        <f>AVERAGEIFS(ObservedSWC!AC$2:AC$595,ObservedSWC!$A$2:$A$595,$A150,ObservedSWC!$C$2:$C$595,$C150)</f>
        <v>692.06666666666661</v>
      </c>
    </row>
    <row r="151" spans="1:29" x14ac:dyDescent="0.25">
      <c r="A151" s="1" t="s">
        <v>6</v>
      </c>
      <c r="B151" s="1" t="s">
        <v>129</v>
      </c>
      <c r="C151" s="42">
        <v>36778</v>
      </c>
      <c r="D151" s="3" t="s">
        <v>130</v>
      </c>
      <c r="E151">
        <v>1</v>
      </c>
      <c r="F151" s="43">
        <f>AVERAGEIFS(ObservedSWC!F$2:F$595,ObservedSWC!$A$2:$A$595,$A151,ObservedSWC!$C$2:$C$595,$C151)</f>
        <v>0.35233333333333333</v>
      </c>
      <c r="G151" s="43">
        <f>AVERAGEIFS(ObservedSWC!G$2:G$595,ObservedSWC!$A$2:$A$595,$A151,ObservedSWC!$C$2:$C$595,$C151)</f>
        <v>0.312</v>
      </c>
      <c r="H151" s="43">
        <f>AVERAGEIFS(ObservedSWC!H$2:H$595,ObservedSWC!$A$2:$A$595,$A151,ObservedSWC!$C$2:$C$595,$C151)</f>
        <v>0.28299999999999997</v>
      </c>
      <c r="I151" s="43">
        <f>AVERAGEIFS(ObservedSWC!I$2:I$595,ObservedSWC!$A$2:$A$595,$A151,ObservedSWC!$C$2:$C$595,$C151)</f>
        <v>0.28700000000000003</v>
      </c>
      <c r="J151" s="43">
        <f>AVERAGEIFS(ObservedSWC!J$2:J$595,ObservedSWC!$A$2:$A$595,$A151,ObservedSWC!$C$2:$C$595,$C151)</f>
        <v>0.30333333333333329</v>
      </c>
      <c r="K151" s="43">
        <f>AVERAGEIFS(ObservedSWC!K$2:K$595,ObservedSWC!$A$2:$A$595,$A151,ObservedSWC!$C$2:$C$595,$C151)</f>
        <v>0.32333333333333331</v>
      </c>
      <c r="L151" s="43">
        <f>AVERAGEIFS(ObservedSWC!L$2:L$595,ObservedSWC!$A$2:$A$595,$A151,ObservedSWC!$C$2:$C$595,$C151)</f>
        <v>0.30533333333333329</v>
      </c>
      <c r="M151" s="43">
        <f>AVERAGEIFS(ObservedSWC!M$2:M$595,ObservedSWC!$A$2:$A$595,$A151,ObservedSWC!$C$2:$C$595,$C151)</f>
        <v>0.30866666666666664</v>
      </c>
      <c r="N151" s="43">
        <f>AVERAGEIFS(ObservedSWC!N$2:N$595,ObservedSWC!$A$2:$A$595,$A151,ObservedSWC!$C$2:$C$595,$C151)</f>
        <v>0.32100000000000001</v>
      </c>
      <c r="O151" s="43">
        <f>AVERAGEIFS(ObservedSWC!O$2:O$595,ObservedSWC!$A$2:$A$595,$A151,ObservedSWC!$C$2:$C$595,$C151)</f>
        <v>0.30399999999999999</v>
      </c>
      <c r="P151" s="43">
        <f>AVERAGEIFS(ObservedSWC!P$2:P$595,ObservedSWC!$A$2:$A$595,$A151,ObservedSWC!$C$2:$C$595,$C151)</f>
        <v>0.29833333333333334</v>
      </c>
      <c r="Q151" s="43">
        <f>AVERAGEIFS(ObservedSWC!Q$2:Q$595,ObservedSWC!$A$2:$A$595,$A151,ObservedSWC!$C$2:$C$595,$C151)</f>
        <v>0.30399999999999999</v>
      </c>
      <c r="R151" s="43">
        <f>AVERAGEIFS(ObservedSWC!R$2:R$595,ObservedSWC!$A$2:$A$595,$A151,ObservedSWC!$C$2:$C$595,$C151)</f>
        <v>0.32066666666666666</v>
      </c>
      <c r="S151" s="43">
        <f>AVERAGEIFS(ObservedSWC!S$2:S$595,ObservedSWC!$A$2:$A$595,$A151,ObservedSWC!$C$2:$C$595,$C151)</f>
        <v>0.30099999999999999</v>
      </c>
      <c r="T151" s="43">
        <f>AVERAGEIFS(ObservedSWC!T$2:T$595,ObservedSWC!$A$2:$A$595,$A151,ObservedSWC!$C$2:$C$595,$C151)</f>
        <v>0.29899999999999999</v>
      </c>
      <c r="U151" s="43">
        <f>AVERAGEIFS(ObservedSWC!U$2:U$595,ObservedSWC!$A$2:$A$595,$A151,ObservedSWC!$C$2:$C$595,$C151)</f>
        <v>0.30933333333333329</v>
      </c>
      <c r="V151" s="43">
        <f>AVERAGEIFS(ObservedSWC!V$2:V$595,ObservedSWC!$A$2:$A$595,$A151,ObservedSWC!$C$2:$C$595,$C151)</f>
        <v>0.29266666666666669</v>
      </c>
      <c r="W151" s="43">
        <f>AVERAGEIFS(ObservedSWC!W$2:W$595,ObservedSWC!$A$2:$A$595,$A151,ObservedSWC!$C$2:$C$595,$C151)</f>
        <v>0.24766666666666667</v>
      </c>
      <c r="X151" s="43">
        <f>AVERAGEIFS(ObservedSWC!X$2:X$595,ObservedSWC!$A$2:$A$595,$A151,ObservedSWC!$C$2:$C$595,$C151)</f>
        <v>0.23799999999999999</v>
      </c>
      <c r="Y151" s="43">
        <f>AVERAGEIFS(ObservedSWC!Y$2:Y$595,ObservedSWC!$A$2:$A$595,$A151,ObservedSWC!$C$2:$C$595,$C151)</f>
        <v>0.23599999999999999</v>
      </c>
      <c r="Z151" s="43">
        <f>AVERAGEIFS(ObservedSWC!Z$2:Z$595,ObservedSWC!$A$2:$A$595,$A151,ObservedSWC!$C$2:$C$595,$C151)</f>
        <v>0.26066666666666666</v>
      </c>
      <c r="AA151" s="43">
        <f>AVERAGEIFS(ObservedSWC!AA$2:AA$595,ObservedSWC!$A$2:$A$595,$A151,ObservedSWC!$C$2:$C$595,$C151)</f>
        <v>0.28599999999999998</v>
      </c>
      <c r="AB151" s="43">
        <f>AVERAGEIFS(ObservedSWC!AB$2:AB$595,ObservedSWC!$A$2:$A$595,$A151,ObservedSWC!$C$2:$C$595,$C151)</f>
        <v>314.83333333333337</v>
      </c>
      <c r="AC151" s="43">
        <f>AVERAGEIFS(ObservedSWC!AC$2:AC$595,ObservedSWC!$A$2:$A$595,$A151,ObservedSWC!$C$2:$C$595,$C151)</f>
        <v>684.56666666666661</v>
      </c>
    </row>
    <row r="152" spans="1:29" x14ac:dyDescent="0.25">
      <c r="A152" s="1" t="s">
        <v>6</v>
      </c>
      <c r="B152" s="1" t="s">
        <v>129</v>
      </c>
      <c r="C152" s="42">
        <v>36785</v>
      </c>
      <c r="D152" s="3" t="s">
        <v>130</v>
      </c>
      <c r="E152">
        <v>1</v>
      </c>
      <c r="F152" s="43">
        <f>AVERAGEIFS(ObservedSWC!F$2:F$595,ObservedSWC!$A$2:$A$595,$A152,ObservedSWC!$C$2:$C$595,$C152)</f>
        <v>0.36200000000000004</v>
      </c>
      <c r="G152" s="43">
        <f>AVERAGEIFS(ObservedSWC!G$2:G$595,ObservedSWC!$A$2:$A$595,$A152,ObservedSWC!$C$2:$C$595,$C152)</f>
        <v>0.32566666666666672</v>
      </c>
      <c r="H152" s="43">
        <f>AVERAGEIFS(ObservedSWC!H$2:H$595,ObservedSWC!$A$2:$A$595,$A152,ObservedSWC!$C$2:$C$595,$C152)</f>
        <v>0.29833333333333334</v>
      </c>
      <c r="I152" s="43">
        <f>AVERAGEIFS(ObservedSWC!I$2:I$595,ObservedSWC!$A$2:$A$595,$A152,ObservedSWC!$C$2:$C$595,$C152)</f>
        <v>0.29833333333333334</v>
      </c>
      <c r="J152" s="43">
        <f>AVERAGEIFS(ObservedSWC!J$2:J$595,ObservedSWC!$A$2:$A$595,$A152,ObservedSWC!$C$2:$C$595,$C152)</f>
        <v>0.314</v>
      </c>
      <c r="K152" s="43">
        <f>AVERAGEIFS(ObservedSWC!K$2:K$595,ObservedSWC!$A$2:$A$595,$A152,ObservedSWC!$C$2:$C$595,$C152)</f>
        <v>0.32500000000000001</v>
      </c>
      <c r="L152" s="43">
        <f>AVERAGEIFS(ObservedSWC!L$2:L$595,ObservedSWC!$A$2:$A$595,$A152,ObservedSWC!$C$2:$C$595,$C152)</f>
        <v>0.32</v>
      </c>
      <c r="M152" s="43">
        <f>AVERAGEIFS(ObservedSWC!M$2:M$595,ObservedSWC!$A$2:$A$595,$A152,ObservedSWC!$C$2:$C$595,$C152)</f>
        <v>0.33533333333333332</v>
      </c>
      <c r="N152" s="43">
        <f>AVERAGEIFS(ObservedSWC!N$2:N$595,ObservedSWC!$A$2:$A$595,$A152,ObservedSWC!$C$2:$C$595,$C152)</f>
        <v>0.34166666666666662</v>
      </c>
      <c r="O152" s="43">
        <f>AVERAGEIFS(ObservedSWC!O$2:O$595,ObservedSWC!$A$2:$A$595,$A152,ObservedSWC!$C$2:$C$595,$C152)</f>
        <v>0.33133333333333337</v>
      </c>
      <c r="P152" s="43">
        <f>AVERAGEIFS(ObservedSWC!P$2:P$595,ObservedSWC!$A$2:$A$595,$A152,ObservedSWC!$C$2:$C$595,$C152)</f>
        <v>0.32</v>
      </c>
      <c r="Q152" s="43">
        <f>AVERAGEIFS(ObservedSWC!Q$2:Q$595,ObservedSWC!$A$2:$A$595,$A152,ObservedSWC!$C$2:$C$595,$C152)</f>
        <v>0.34166666666666662</v>
      </c>
      <c r="R152" s="43">
        <f>AVERAGEIFS(ObservedSWC!R$2:R$595,ObservedSWC!$A$2:$A$595,$A152,ObservedSWC!$C$2:$C$595,$C152)</f>
        <v>0.35733333333333328</v>
      </c>
      <c r="S152" s="43">
        <f>AVERAGEIFS(ObservedSWC!S$2:S$595,ObservedSWC!$A$2:$A$595,$A152,ObservedSWC!$C$2:$C$595,$C152)</f>
        <v>0.33300000000000002</v>
      </c>
      <c r="T152" s="43">
        <f>AVERAGEIFS(ObservedSWC!T$2:T$595,ObservedSWC!$A$2:$A$595,$A152,ObservedSWC!$C$2:$C$595,$C152)</f>
        <v>0.33433333333333337</v>
      </c>
      <c r="U152" s="43">
        <f>AVERAGEIFS(ObservedSWC!U$2:U$595,ObservedSWC!$A$2:$A$595,$A152,ObservedSWC!$C$2:$C$595,$C152)</f>
        <v>0.3203333333333333</v>
      </c>
      <c r="V152" s="43">
        <f>AVERAGEIFS(ObservedSWC!V$2:V$595,ObservedSWC!$A$2:$A$595,$A152,ObservedSWC!$C$2:$C$595,$C152)</f>
        <v>0.29533333333333339</v>
      </c>
      <c r="W152" s="43">
        <f>AVERAGEIFS(ObservedSWC!W$2:W$595,ObservedSWC!$A$2:$A$595,$A152,ObservedSWC!$C$2:$C$595,$C152)</f>
        <v>0.24466666666666667</v>
      </c>
      <c r="X152" s="43">
        <f>AVERAGEIFS(ObservedSWC!X$2:X$595,ObservedSWC!$A$2:$A$595,$A152,ObservedSWC!$C$2:$C$595,$C152)</f>
        <v>0.23500000000000001</v>
      </c>
      <c r="Y152" s="43">
        <f>AVERAGEIFS(ObservedSWC!Y$2:Y$595,ObservedSWC!$A$2:$A$595,$A152,ObservedSWC!$C$2:$C$595,$C152)</f>
        <v>0.24300000000000002</v>
      </c>
      <c r="Z152" s="43">
        <f>AVERAGEIFS(ObservedSWC!Z$2:Z$595,ObservedSWC!$A$2:$A$595,$A152,ObservedSWC!$C$2:$C$595,$C152)</f>
        <v>0.28799999999999998</v>
      </c>
      <c r="AA152" s="43">
        <f>AVERAGEIFS(ObservedSWC!AA$2:AA$595,ObservedSWC!$A$2:$A$595,$A152,ObservedSWC!$C$2:$C$595,$C152)</f>
        <v>0.34333333333333332</v>
      </c>
      <c r="AB152" s="43">
        <f>AVERAGEIFS(ObservedSWC!AB$2:AB$595,ObservedSWC!$A$2:$A$595,$A152,ObservedSWC!$C$2:$C$595,$C152)</f>
        <v>328.23333333333335</v>
      </c>
      <c r="AC152" s="43">
        <f>AVERAGEIFS(ObservedSWC!AC$2:AC$595,ObservedSWC!$A$2:$A$595,$A152,ObservedSWC!$C$2:$C$595,$C152)</f>
        <v>726.9666666666667</v>
      </c>
    </row>
    <row r="153" spans="1:29" x14ac:dyDescent="0.25">
      <c r="A153" s="1" t="s">
        <v>6</v>
      </c>
      <c r="B153" s="1" t="s">
        <v>129</v>
      </c>
      <c r="C153" s="42">
        <v>36791</v>
      </c>
      <c r="D153" s="3" t="s">
        <v>130</v>
      </c>
      <c r="E153">
        <v>1</v>
      </c>
      <c r="F153" s="43">
        <f>AVERAGEIFS(ObservedSWC!F$2:F$595,ObservedSWC!$A$2:$A$595,$A153,ObservedSWC!$C$2:$C$595,$C153)</f>
        <v>0.29000000000000004</v>
      </c>
      <c r="G153" s="43">
        <f>AVERAGEIFS(ObservedSWC!G$2:G$595,ObservedSWC!$A$2:$A$595,$A153,ObservedSWC!$C$2:$C$595,$C153)</f>
        <v>0.29399999999999998</v>
      </c>
      <c r="H153" s="43">
        <f>AVERAGEIFS(ObservedSWC!H$2:H$595,ObservedSWC!$A$2:$A$595,$A153,ObservedSWC!$C$2:$C$595,$C153)</f>
        <v>0.27566666666666667</v>
      </c>
      <c r="I153" s="43">
        <f>AVERAGEIFS(ObservedSWC!I$2:I$595,ObservedSWC!$A$2:$A$595,$A153,ObservedSWC!$C$2:$C$595,$C153)</f>
        <v>0.28599999999999998</v>
      </c>
      <c r="J153" s="43">
        <f>AVERAGEIFS(ObservedSWC!J$2:J$595,ObservedSWC!$A$2:$A$595,$A153,ObservedSWC!$C$2:$C$595,$C153)</f>
        <v>0.30166666666666669</v>
      </c>
      <c r="K153" s="43">
        <f>AVERAGEIFS(ObservedSWC!K$2:K$595,ObservedSWC!$A$2:$A$595,$A153,ObservedSWC!$C$2:$C$595,$C153)</f>
        <v>0.31633333333333336</v>
      </c>
      <c r="L153" s="43">
        <f>AVERAGEIFS(ObservedSWC!L$2:L$595,ObservedSWC!$A$2:$A$595,$A153,ObservedSWC!$C$2:$C$595,$C153)</f>
        <v>0.31466666666666665</v>
      </c>
      <c r="M153" s="43">
        <f>AVERAGEIFS(ObservedSWC!M$2:M$595,ObservedSWC!$A$2:$A$595,$A153,ObservedSWC!$C$2:$C$595,$C153)</f>
        <v>0.32266666666666666</v>
      </c>
      <c r="N153" s="43">
        <f>AVERAGEIFS(ObservedSWC!N$2:N$595,ObservedSWC!$A$2:$A$595,$A153,ObservedSWC!$C$2:$C$595,$C153)</f>
        <v>0.34066666666666667</v>
      </c>
      <c r="O153" s="43">
        <f>AVERAGEIFS(ObservedSWC!O$2:O$595,ObservedSWC!$A$2:$A$595,$A153,ObservedSWC!$C$2:$C$595,$C153)</f>
        <v>0.33100000000000002</v>
      </c>
      <c r="P153" s="43">
        <f>AVERAGEIFS(ObservedSWC!P$2:P$595,ObservedSWC!$A$2:$A$595,$A153,ObservedSWC!$C$2:$C$595,$C153)</f>
        <v>0.32200000000000001</v>
      </c>
      <c r="Q153" s="43">
        <f>AVERAGEIFS(ObservedSWC!Q$2:Q$595,ObservedSWC!$A$2:$A$595,$A153,ObservedSWC!$C$2:$C$595,$C153)</f>
        <v>0.33966666666666673</v>
      </c>
      <c r="R153" s="43">
        <f>AVERAGEIFS(ObservedSWC!R$2:R$595,ObservedSWC!$A$2:$A$595,$A153,ObservedSWC!$C$2:$C$595,$C153)</f>
        <v>0.35400000000000004</v>
      </c>
      <c r="S153" s="43">
        <f>AVERAGEIFS(ObservedSWC!S$2:S$595,ObservedSWC!$A$2:$A$595,$A153,ObservedSWC!$C$2:$C$595,$C153)</f>
        <v>0.34133333333333332</v>
      </c>
      <c r="T153" s="43">
        <f>AVERAGEIFS(ObservedSWC!T$2:T$595,ObservedSWC!$A$2:$A$595,$A153,ObservedSWC!$C$2:$C$595,$C153)</f>
        <v>0.33433333333333337</v>
      </c>
      <c r="U153" s="43">
        <f>AVERAGEIFS(ObservedSWC!U$2:U$595,ObservedSWC!$A$2:$A$595,$A153,ObservedSWC!$C$2:$C$595,$C153)</f>
        <v>0.31633333333333336</v>
      </c>
      <c r="V153" s="43">
        <f>AVERAGEIFS(ObservedSWC!V$2:V$595,ObservedSWC!$A$2:$A$595,$A153,ObservedSWC!$C$2:$C$595,$C153)</f>
        <v>0.30599999999999999</v>
      </c>
      <c r="W153" s="43">
        <f>AVERAGEIFS(ObservedSWC!W$2:W$595,ObservedSWC!$A$2:$A$595,$A153,ObservedSWC!$C$2:$C$595,$C153)</f>
        <v>0.3046666666666667</v>
      </c>
      <c r="X153" s="43">
        <f>AVERAGEIFS(ObservedSWC!X$2:X$595,ObservedSWC!$A$2:$A$595,$A153,ObservedSWC!$C$2:$C$595,$C153)</f>
        <v>0.30399999999999999</v>
      </c>
      <c r="Y153" s="43">
        <f>AVERAGEIFS(ObservedSWC!Y$2:Y$595,ObservedSWC!$A$2:$A$595,$A153,ObservedSWC!$C$2:$C$595,$C153)</f>
        <v>0.32233333333333331</v>
      </c>
      <c r="Z153" s="43">
        <f>AVERAGEIFS(ObservedSWC!Z$2:Z$595,ObservedSWC!$A$2:$A$595,$A153,ObservedSWC!$C$2:$C$595,$C153)</f>
        <v>0.33300000000000002</v>
      </c>
      <c r="AA153" s="43">
        <f>AVERAGEIFS(ObservedSWC!AA$2:AA$595,ObservedSWC!$A$2:$A$595,$A153,ObservedSWC!$C$2:$C$595,$C153)</f>
        <v>0.35133333333333333</v>
      </c>
      <c r="AB153" s="43">
        <f>AVERAGEIFS(ObservedSWC!AB$2:AB$595,ObservedSWC!$A$2:$A$595,$A153,ObservedSWC!$C$2:$C$595,$C153)</f>
        <v>303.16666666666669</v>
      </c>
      <c r="AC153" s="43">
        <f>AVERAGEIFS(ObservedSWC!AC$2:AC$595,ObservedSWC!$A$2:$A$595,$A153,ObservedSWC!$C$2:$C$595,$C153)</f>
        <v>729.16666666666663</v>
      </c>
    </row>
    <row r="154" spans="1:29" x14ac:dyDescent="0.25">
      <c r="A154" s="1" t="s">
        <v>6</v>
      </c>
      <c r="B154" s="1" t="s">
        <v>129</v>
      </c>
      <c r="C154" s="42">
        <v>36799</v>
      </c>
      <c r="D154" s="3" t="s">
        <v>130</v>
      </c>
      <c r="E154">
        <v>1</v>
      </c>
      <c r="F154" s="43">
        <f>AVERAGEIFS(ObservedSWC!F$2:F$595,ObservedSWC!$A$2:$A$595,$A154,ObservedSWC!$C$2:$C$595,$C154)</f>
        <v>0.31033333333333335</v>
      </c>
      <c r="G154" s="43">
        <f>AVERAGEIFS(ObservedSWC!G$2:G$595,ObservedSWC!$A$2:$A$595,$A154,ObservedSWC!$C$2:$C$595,$C154)</f>
        <v>0.29099999999999998</v>
      </c>
      <c r="H154" s="43">
        <f>AVERAGEIFS(ObservedSWC!H$2:H$595,ObservedSWC!$A$2:$A$595,$A154,ObservedSWC!$C$2:$C$595,$C154)</f>
        <v>0.26666666666666666</v>
      </c>
      <c r="I154" s="43">
        <f>AVERAGEIFS(ObservedSWC!I$2:I$595,ObservedSWC!$A$2:$A$595,$A154,ObservedSWC!$C$2:$C$595,$C154)</f>
        <v>0.28133333333333327</v>
      </c>
      <c r="J154" s="43">
        <f>AVERAGEIFS(ObservedSWC!J$2:J$595,ObservedSWC!$A$2:$A$595,$A154,ObservedSWC!$C$2:$C$595,$C154)</f>
        <v>0.29466666666666663</v>
      </c>
      <c r="K154" s="43">
        <f>AVERAGEIFS(ObservedSWC!K$2:K$595,ObservedSWC!$A$2:$A$595,$A154,ObservedSWC!$C$2:$C$595,$C154)</f>
        <v>0.3096666666666667</v>
      </c>
      <c r="L154" s="43">
        <f>AVERAGEIFS(ObservedSWC!L$2:L$595,ObservedSWC!$A$2:$A$595,$A154,ObservedSWC!$C$2:$C$595,$C154)</f>
        <v>0.30866666666666664</v>
      </c>
      <c r="M154" s="43">
        <f>AVERAGEIFS(ObservedSWC!M$2:M$595,ObservedSWC!$A$2:$A$595,$A154,ObservedSWC!$C$2:$C$595,$C154)</f>
        <v>0.3066666666666667</v>
      </c>
      <c r="N154" s="43">
        <f>AVERAGEIFS(ObservedSWC!N$2:N$595,ObservedSWC!$A$2:$A$595,$A154,ObservedSWC!$C$2:$C$595,$C154)</f>
        <v>0.32799999999999996</v>
      </c>
      <c r="O154" s="43">
        <f>AVERAGEIFS(ObservedSWC!O$2:O$595,ObservedSWC!$A$2:$A$595,$A154,ObservedSWC!$C$2:$C$595,$C154)</f>
        <v>0.33200000000000002</v>
      </c>
      <c r="P154" s="43">
        <f>AVERAGEIFS(ObservedSWC!P$2:P$595,ObservedSWC!$A$2:$A$595,$A154,ObservedSWC!$C$2:$C$595,$C154)</f>
        <v>0.32066666666666671</v>
      </c>
      <c r="Q154" s="43">
        <f>AVERAGEIFS(ObservedSWC!Q$2:Q$595,ObservedSWC!$A$2:$A$595,$A154,ObservedSWC!$C$2:$C$595,$C154)</f>
        <v>0.34233333333333338</v>
      </c>
      <c r="R154" s="43">
        <f>AVERAGEIFS(ObservedSWC!R$2:R$595,ObservedSWC!$A$2:$A$595,$A154,ObservedSWC!$C$2:$C$595,$C154)</f>
        <v>0.36333333333333329</v>
      </c>
      <c r="S154" s="43">
        <f>AVERAGEIFS(ObservedSWC!S$2:S$595,ObservedSWC!$A$2:$A$595,$A154,ObservedSWC!$C$2:$C$595,$C154)</f>
        <v>0.34533333333333333</v>
      </c>
      <c r="T154" s="43">
        <f>AVERAGEIFS(ObservedSWC!T$2:T$595,ObservedSWC!$A$2:$A$595,$A154,ObservedSWC!$C$2:$C$595,$C154)</f>
        <v>0.33800000000000002</v>
      </c>
      <c r="U154" s="43">
        <f>AVERAGEIFS(ObservedSWC!U$2:U$595,ObservedSWC!$A$2:$A$595,$A154,ObservedSWC!$C$2:$C$595,$C154)</f>
        <v>0.32500000000000001</v>
      </c>
      <c r="V154" s="43">
        <f>AVERAGEIFS(ObservedSWC!V$2:V$595,ObservedSWC!$A$2:$A$595,$A154,ObservedSWC!$C$2:$C$595,$C154)</f>
        <v>0.31200000000000006</v>
      </c>
      <c r="W154" s="43">
        <f>AVERAGEIFS(ObservedSWC!W$2:W$595,ObservedSWC!$A$2:$A$595,$A154,ObservedSWC!$C$2:$C$595,$C154)</f>
        <v>0.31266666666666665</v>
      </c>
      <c r="X154" s="43">
        <f>AVERAGEIFS(ObservedSWC!X$2:X$595,ObservedSWC!$A$2:$A$595,$A154,ObservedSWC!$C$2:$C$595,$C154)</f>
        <v>0.3116666666666667</v>
      </c>
      <c r="Y154" s="43">
        <f>AVERAGEIFS(ObservedSWC!Y$2:Y$595,ObservedSWC!$A$2:$A$595,$A154,ObservedSWC!$C$2:$C$595,$C154)</f>
        <v>0.318</v>
      </c>
      <c r="Z154" s="43">
        <f>AVERAGEIFS(ObservedSWC!Z$2:Z$595,ObservedSWC!$A$2:$A$595,$A154,ObservedSWC!$C$2:$C$595,$C154)</f>
        <v>0.33899999999999997</v>
      </c>
      <c r="AA154" s="43">
        <f>AVERAGEIFS(ObservedSWC!AA$2:AA$595,ObservedSWC!$A$2:$A$595,$A154,ObservedSWC!$C$2:$C$595,$C154)</f>
        <v>0.35166666666666674</v>
      </c>
      <c r="AB154" s="43">
        <f>AVERAGEIFS(ObservedSWC!AB$2:AB$595,ObservedSWC!$A$2:$A$595,$A154,ObservedSWC!$C$2:$C$595,$C154)</f>
        <v>300.73333333333329</v>
      </c>
      <c r="AC154" s="43">
        <f>AVERAGEIFS(ObservedSWC!AC$2:AC$595,ObservedSWC!$A$2:$A$595,$A154,ObservedSWC!$C$2:$C$595,$C154)</f>
        <v>731.90000000000009</v>
      </c>
    </row>
    <row r="155" spans="1:29" x14ac:dyDescent="0.25">
      <c r="A155" s="1" t="s">
        <v>6</v>
      </c>
      <c r="B155" s="1" t="s">
        <v>129</v>
      </c>
      <c r="C155" s="42">
        <v>36807</v>
      </c>
      <c r="D155" s="3" t="s">
        <v>130</v>
      </c>
      <c r="E155">
        <v>1</v>
      </c>
      <c r="F155" s="43">
        <f>AVERAGEIFS(ObservedSWC!F$2:F$595,ObservedSWC!$A$2:$A$595,$A155,ObservedSWC!$C$2:$C$595,$C155)</f>
        <v>0.33266666666666667</v>
      </c>
      <c r="G155" s="43">
        <f>AVERAGEIFS(ObservedSWC!G$2:G$595,ObservedSWC!$A$2:$A$595,$A155,ObservedSWC!$C$2:$C$595,$C155)</f>
        <v>0.29366666666666669</v>
      </c>
      <c r="H155" s="43">
        <f>AVERAGEIFS(ObservedSWC!H$2:H$595,ObservedSWC!$A$2:$A$595,$A155,ObservedSWC!$C$2:$C$595,$C155)</f>
        <v>0.25933333333333336</v>
      </c>
      <c r="I155" s="43">
        <f>AVERAGEIFS(ObservedSWC!I$2:I$595,ObservedSWC!$A$2:$A$595,$A155,ObservedSWC!$C$2:$C$595,$C155)</f>
        <v>0.26766666666666666</v>
      </c>
      <c r="J155" s="43">
        <f>AVERAGEIFS(ObservedSWC!J$2:J$595,ObservedSWC!$A$2:$A$595,$A155,ObservedSWC!$C$2:$C$595,$C155)</f>
        <v>0.28166666666666668</v>
      </c>
      <c r="K155" s="43">
        <f>AVERAGEIFS(ObservedSWC!K$2:K$595,ObservedSWC!$A$2:$A$595,$A155,ObservedSWC!$C$2:$C$595,$C155)</f>
        <v>0.3096666666666667</v>
      </c>
      <c r="L155" s="43">
        <f>AVERAGEIFS(ObservedSWC!L$2:L$595,ObservedSWC!$A$2:$A$595,$A155,ObservedSWC!$C$2:$C$595,$C155)</f>
        <v>0.29799999999999999</v>
      </c>
      <c r="M155" s="43">
        <f>AVERAGEIFS(ObservedSWC!M$2:M$595,ObservedSWC!$A$2:$A$595,$A155,ObservedSWC!$C$2:$C$595,$C155)</f>
        <v>0.30833333333333335</v>
      </c>
      <c r="N155" s="43">
        <f>AVERAGEIFS(ObservedSWC!N$2:N$595,ObservedSWC!$A$2:$A$595,$A155,ObservedSWC!$C$2:$C$595,$C155)</f>
        <v>0.32833333333333337</v>
      </c>
      <c r="O155" s="43">
        <f>AVERAGEIFS(ObservedSWC!O$2:O$595,ObservedSWC!$A$2:$A$595,$A155,ObservedSWC!$C$2:$C$595,$C155)</f>
        <v>0.32233333333333331</v>
      </c>
      <c r="P155" s="43">
        <f>AVERAGEIFS(ObservedSWC!P$2:P$595,ObservedSWC!$A$2:$A$595,$A155,ObservedSWC!$C$2:$C$595,$C155)</f>
        <v>0.33033333333333331</v>
      </c>
      <c r="Q155" s="43">
        <f>AVERAGEIFS(ObservedSWC!Q$2:Q$595,ObservedSWC!$A$2:$A$595,$A155,ObservedSWC!$C$2:$C$595,$C155)</f>
        <v>0.33833333333333337</v>
      </c>
      <c r="R155" s="43">
        <f>AVERAGEIFS(ObservedSWC!R$2:R$595,ObservedSWC!$A$2:$A$595,$A155,ObservedSWC!$C$2:$C$595,$C155)</f>
        <v>0.35800000000000004</v>
      </c>
      <c r="S155" s="43">
        <f>AVERAGEIFS(ObservedSWC!S$2:S$595,ObservedSWC!$A$2:$A$595,$A155,ObservedSWC!$C$2:$C$595,$C155)</f>
        <v>0.34966666666666674</v>
      </c>
      <c r="T155" s="43">
        <f>AVERAGEIFS(ObservedSWC!T$2:T$595,ObservedSWC!$A$2:$A$595,$A155,ObservedSWC!$C$2:$C$595,$C155)</f>
        <v>0.34433333333333338</v>
      </c>
      <c r="U155" s="43">
        <f>AVERAGEIFS(ObservedSWC!U$2:U$595,ObservedSWC!$A$2:$A$595,$A155,ObservedSWC!$C$2:$C$595,$C155)</f>
        <v>0.32300000000000001</v>
      </c>
      <c r="V155" s="43">
        <f>AVERAGEIFS(ObservedSWC!V$2:V$595,ObservedSWC!$A$2:$A$595,$A155,ObservedSWC!$C$2:$C$595,$C155)</f>
        <v>0.31866666666666665</v>
      </c>
      <c r="W155" s="43">
        <f>AVERAGEIFS(ObservedSWC!W$2:W$595,ObservedSWC!$A$2:$A$595,$A155,ObservedSWC!$C$2:$C$595,$C155)</f>
        <v>0.3113333333333333</v>
      </c>
      <c r="X155" s="43">
        <f>AVERAGEIFS(ObservedSWC!X$2:X$595,ObservedSWC!$A$2:$A$595,$A155,ObservedSWC!$C$2:$C$595,$C155)</f>
        <v>0.3116666666666667</v>
      </c>
      <c r="Y155" s="43">
        <f>AVERAGEIFS(ObservedSWC!Y$2:Y$595,ObservedSWC!$A$2:$A$595,$A155,ObservedSWC!$C$2:$C$595,$C155)</f>
        <v>0.31766666666666665</v>
      </c>
      <c r="Z155" s="43">
        <f>AVERAGEIFS(ObservedSWC!Z$2:Z$595,ObservedSWC!$A$2:$A$595,$A155,ObservedSWC!$C$2:$C$595,$C155)</f>
        <v>0.34299999999999997</v>
      </c>
      <c r="AA155" s="43">
        <f>AVERAGEIFS(ObservedSWC!AA$2:AA$595,ObservedSWC!$A$2:$A$595,$A155,ObservedSWC!$C$2:$C$595,$C155)</f>
        <v>0.35299999999999998</v>
      </c>
      <c r="AB155" s="43">
        <f>AVERAGEIFS(ObservedSWC!AB$2:AB$595,ObservedSWC!$A$2:$A$595,$A155,ObservedSWC!$C$2:$C$595,$C155)</f>
        <v>301.2</v>
      </c>
      <c r="AC155" s="43">
        <f>AVERAGEIFS(ObservedSWC!AC$2:AC$595,ObservedSWC!$A$2:$A$595,$A155,ObservedSWC!$C$2:$C$595,$C155)</f>
        <v>733.33333333333337</v>
      </c>
    </row>
    <row r="156" spans="1:29" x14ac:dyDescent="0.25">
      <c r="A156" s="1" t="s">
        <v>6</v>
      </c>
      <c r="B156" s="1" t="s">
        <v>129</v>
      </c>
      <c r="C156" s="42">
        <v>36813</v>
      </c>
      <c r="D156" s="3" t="s">
        <v>130</v>
      </c>
      <c r="E156">
        <v>2</v>
      </c>
      <c r="F156" s="43">
        <f>AVERAGEIFS(ObservedSWC!F$2:F$595,ObservedSWC!$A$2:$A$595,$A156,ObservedSWC!$C$2:$C$595,$C156)</f>
        <v>0.35033333333333339</v>
      </c>
      <c r="G156" s="43">
        <f>AVERAGEIFS(ObservedSWC!G$2:G$595,ObservedSWC!$A$2:$A$595,$A156,ObservedSWC!$C$2:$C$595,$C156)</f>
        <v>0.33033333333333331</v>
      </c>
      <c r="H156" s="43">
        <f>AVERAGEIFS(ObservedSWC!H$2:H$595,ObservedSWC!$A$2:$A$595,$A156,ObservedSWC!$C$2:$C$595,$C156)</f>
        <v>0.29199999999999998</v>
      </c>
      <c r="I156" s="43">
        <f>AVERAGEIFS(ObservedSWC!I$2:I$595,ObservedSWC!$A$2:$A$595,$A156,ObservedSWC!$C$2:$C$595,$C156)</f>
        <v>0.29299999999999998</v>
      </c>
      <c r="J156" s="43">
        <f>AVERAGEIFS(ObservedSWC!J$2:J$595,ObservedSWC!$A$2:$A$595,$A156,ObservedSWC!$C$2:$C$595,$C156)</f>
        <v>0.29966666666666669</v>
      </c>
      <c r="K156" s="43">
        <f>AVERAGEIFS(ObservedSWC!K$2:K$595,ObservedSWC!$A$2:$A$595,$A156,ObservedSWC!$C$2:$C$595,$C156)</f>
        <v>0.32500000000000001</v>
      </c>
      <c r="L156" s="43">
        <f>AVERAGEIFS(ObservedSWC!L$2:L$595,ObservedSWC!$A$2:$A$595,$A156,ObservedSWC!$C$2:$C$595,$C156)</f>
        <v>0.32800000000000001</v>
      </c>
      <c r="M156" s="43">
        <f>AVERAGEIFS(ObservedSWC!M$2:M$595,ObservedSWC!$A$2:$A$595,$A156,ObservedSWC!$C$2:$C$595,$C156)</f>
        <v>0.33299999999999996</v>
      </c>
      <c r="N156" s="43">
        <f>AVERAGEIFS(ObservedSWC!N$2:N$595,ObservedSWC!$A$2:$A$595,$A156,ObservedSWC!$C$2:$C$595,$C156)</f>
        <v>0.34333333333333332</v>
      </c>
      <c r="O156" s="43">
        <f>AVERAGEIFS(ObservedSWC!O$2:O$595,ObservedSWC!$A$2:$A$595,$A156,ObservedSWC!$C$2:$C$595,$C156)</f>
        <v>0.33533333333333332</v>
      </c>
      <c r="P156" s="43">
        <f>AVERAGEIFS(ObservedSWC!P$2:P$595,ObservedSWC!$A$2:$A$595,$A156,ObservedSWC!$C$2:$C$595,$C156)</f>
        <v>0.34333333333333332</v>
      </c>
      <c r="Q156" s="43">
        <f>AVERAGEIFS(ObservedSWC!Q$2:Q$595,ObservedSWC!$A$2:$A$595,$A156,ObservedSWC!$C$2:$C$595,$C156)</f>
        <v>0.36533333333333329</v>
      </c>
      <c r="R156" s="43">
        <f>AVERAGEIFS(ObservedSWC!R$2:R$595,ObservedSWC!$A$2:$A$595,$A156,ObservedSWC!$C$2:$C$595,$C156)</f>
        <v>0.36266666666666669</v>
      </c>
      <c r="S156" s="43">
        <f>AVERAGEIFS(ObservedSWC!S$2:S$595,ObservedSWC!$A$2:$A$595,$A156,ObservedSWC!$C$2:$C$595,$C156)</f>
        <v>0.34699999999999998</v>
      </c>
      <c r="T156" s="43">
        <f>AVERAGEIFS(ObservedSWC!T$2:T$595,ObservedSWC!$A$2:$A$595,$A156,ObservedSWC!$C$2:$C$595,$C156)</f>
        <v>0.34666666666666668</v>
      </c>
      <c r="U156" s="43">
        <f>AVERAGEIFS(ObservedSWC!U$2:U$595,ObservedSWC!$A$2:$A$595,$A156,ObservedSWC!$C$2:$C$595,$C156)</f>
        <v>0.32566666666666672</v>
      </c>
      <c r="V156" s="43">
        <f>AVERAGEIFS(ObservedSWC!V$2:V$595,ObservedSWC!$A$2:$A$595,$A156,ObservedSWC!$C$2:$C$595,$C156)</f>
        <v>0.31833333333333336</v>
      </c>
      <c r="W156" s="43">
        <f>AVERAGEIFS(ObservedSWC!W$2:W$595,ObservedSWC!$A$2:$A$595,$A156,ObservedSWC!$C$2:$C$595,$C156)</f>
        <v>0.317</v>
      </c>
      <c r="X156" s="43">
        <f>AVERAGEIFS(ObservedSWC!X$2:X$595,ObservedSWC!$A$2:$A$595,$A156,ObservedSWC!$C$2:$C$595,$C156)</f>
        <v>0.31066666666666665</v>
      </c>
      <c r="Y156" s="43">
        <f>AVERAGEIFS(ObservedSWC!Y$2:Y$595,ObservedSWC!$A$2:$A$595,$A156,ObservedSWC!$C$2:$C$595,$C156)</f>
        <v>0.32066666666666666</v>
      </c>
      <c r="Z156" s="43">
        <f>AVERAGEIFS(ObservedSWC!Z$2:Z$595,ObservedSWC!$A$2:$A$595,$A156,ObservedSWC!$C$2:$C$595,$C156)</f>
        <v>0.33666666666666667</v>
      </c>
      <c r="AA156" s="43">
        <f>AVERAGEIFS(ObservedSWC!AA$2:AA$595,ObservedSWC!$A$2:$A$595,$A156,ObservedSWC!$C$2:$C$595,$C156)</f>
        <v>0.36133333333333334</v>
      </c>
      <c r="AB156" s="43">
        <f>AVERAGEIFS(ObservedSWC!AB$2:AB$595,ObservedSWC!$A$2:$A$595,$A156,ObservedSWC!$C$2:$C$595,$C156)</f>
        <v>324.5</v>
      </c>
      <c r="AC156" s="43">
        <f>AVERAGEIFS(ObservedSWC!AC$2:AC$595,ObservedSWC!$A$2:$A$595,$A156,ObservedSWC!$C$2:$C$595,$C156)</f>
        <v>763.56666666666661</v>
      </c>
    </row>
    <row r="157" spans="1:29" x14ac:dyDescent="0.25">
      <c r="A157" s="1" t="s">
        <v>6</v>
      </c>
      <c r="B157" s="1" t="s">
        <v>129</v>
      </c>
      <c r="C157" s="42">
        <v>36820</v>
      </c>
      <c r="D157" s="3" t="s">
        <v>130</v>
      </c>
      <c r="E157">
        <v>2</v>
      </c>
      <c r="F157" s="43">
        <f>AVERAGEIFS(ObservedSWC!F$2:F$595,ObservedSWC!$A$2:$A$595,$A157,ObservedSWC!$C$2:$C$595,$C157)</f>
        <v>0.27966666666666667</v>
      </c>
      <c r="G157" s="43">
        <f>AVERAGEIFS(ObservedSWC!G$2:G$595,ObservedSWC!$A$2:$A$595,$A157,ObservedSWC!$C$2:$C$595,$C157)</f>
        <v>0.28600000000000003</v>
      </c>
      <c r="H157" s="43">
        <f>AVERAGEIFS(ObservedSWC!H$2:H$595,ObservedSWC!$A$2:$A$595,$A157,ObservedSWC!$C$2:$C$595,$C157)</f>
        <v>0.27299999999999996</v>
      </c>
      <c r="I157" s="43">
        <f>AVERAGEIFS(ObservedSWC!I$2:I$595,ObservedSWC!$A$2:$A$595,$A157,ObservedSWC!$C$2:$C$595,$C157)</f>
        <v>0.28366666666666668</v>
      </c>
      <c r="J157" s="43">
        <f>AVERAGEIFS(ObservedSWC!J$2:J$595,ObservedSWC!$A$2:$A$595,$A157,ObservedSWC!$C$2:$C$595,$C157)</f>
        <v>0.29333333333333333</v>
      </c>
      <c r="K157" s="43">
        <f>AVERAGEIFS(ObservedSWC!K$2:K$595,ObservedSWC!$A$2:$A$595,$A157,ObservedSWC!$C$2:$C$595,$C157)</f>
        <v>0.318</v>
      </c>
      <c r="L157" s="43">
        <f>AVERAGEIFS(ObservedSWC!L$2:L$595,ObservedSWC!$A$2:$A$595,$A157,ObservedSWC!$C$2:$C$595,$C157)</f>
        <v>0.31466666666666665</v>
      </c>
      <c r="M157" s="43">
        <f>AVERAGEIFS(ObservedSWC!M$2:M$595,ObservedSWC!$A$2:$A$595,$A157,ObservedSWC!$C$2:$C$595,$C157)</f>
        <v>0.32333333333333331</v>
      </c>
      <c r="N157" s="43">
        <f>AVERAGEIFS(ObservedSWC!N$2:N$595,ObservedSWC!$A$2:$A$595,$A157,ObservedSWC!$C$2:$C$595,$C157)</f>
        <v>0.34366666666666662</v>
      </c>
      <c r="O157" s="43">
        <f>AVERAGEIFS(ObservedSWC!O$2:O$595,ObservedSWC!$A$2:$A$595,$A157,ObservedSWC!$C$2:$C$595,$C157)</f>
        <v>0.35133333333333328</v>
      </c>
      <c r="P157" s="43">
        <f>AVERAGEIFS(ObservedSWC!P$2:P$595,ObservedSWC!$A$2:$A$595,$A157,ObservedSWC!$C$2:$C$595,$C157)</f>
        <v>0.37566666666666665</v>
      </c>
      <c r="Q157" s="43">
        <f>AVERAGEIFS(ObservedSWC!Q$2:Q$595,ObservedSWC!$A$2:$A$595,$A157,ObservedSWC!$C$2:$C$595,$C157)</f>
        <v>0.379</v>
      </c>
      <c r="R157" s="43">
        <f>AVERAGEIFS(ObservedSWC!R$2:R$595,ObservedSWC!$A$2:$A$595,$A157,ObservedSWC!$C$2:$C$595,$C157)</f>
        <v>0.377</v>
      </c>
      <c r="S157" s="43">
        <f>AVERAGEIFS(ObservedSWC!S$2:S$595,ObservedSWC!$A$2:$A$595,$A157,ObservedSWC!$C$2:$C$595,$C157)</f>
        <v>0.35733333333333334</v>
      </c>
      <c r="T157" s="43">
        <f>AVERAGEIFS(ObservedSWC!T$2:T$595,ObservedSWC!$A$2:$A$595,$A157,ObservedSWC!$C$2:$C$595,$C157)</f>
        <v>0.34899999999999998</v>
      </c>
      <c r="U157" s="43">
        <f>AVERAGEIFS(ObservedSWC!U$2:U$595,ObservedSWC!$A$2:$A$595,$A157,ObservedSWC!$C$2:$C$595,$C157)</f>
        <v>0.32500000000000001</v>
      </c>
      <c r="V157" s="43">
        <f>AVERAGEIFS(ObservedSWC!V$2:V$595,ObservedSWC!$A$2:$A$595,$A157,ObservedSWC!$C$2:$C$595,$C157)</f>
        <v>0.32</v>
      </c>
      <c r="W157" s="43">
        <f>AVERAGEIFS(ObservedSWC!W$2:W$595,ObservedSWC!$A$2:$A$595,$A157,ObservedSWC!$C$2:$C$595,$C157)</f>
        <v>0.31766666666666671</v>
      </c>
      <c r="X157" s="43">
        <f>AVERAGEIFS(ObservedSWC!X$2:X$595,ObservedSWC!$A$2:$A$595,$A157,ObservedSWC!$C$2:$C$595,$C157)</f>
        <v>0.3096666666666667</v>
      </c>
      <c r="Y157" s="43">
        <f>AVERAGEIFS(ObservedSWC!Y$2:Y$595,ObservedSWC!$A$2:$A$595,$A157,ObservedSWC!$C$2:$C$595,$C157)</f>
        <v>0.32800000000000001</v>
      </c>
      <c r="Z157" s="43">
        <f>AVERAGEIFS(ObservedSWC!Z$2:Z$595,ObservedSWC!$A$2:$A$595,$A157,ObservedSWC!$C$2:$C$595,$C157)</f>
        <v>0.34033333333333332</v>
      </c>
      <c r="AA157" s="43">
        <f>AVERAGEIFS(ObservedSWC!AA$2:AA$595,ObservedSWC!$A$2:$A$595,$A157,ObservedSWC!$C$2:$C$595,$C157)</f>
        <v>0.37033333333333335</v>
      </c>
      <c r="AB157" s="43">
        <f>AVERAGEIFS(ObservedSWC!AB$2:AB$595,ObservedSWC!$A$2:$A$595,$A157,ObservedSWC!$C$2:$C$595,$C157)</f>
        <v>299.5</v>
      </c>
      <c r="AC157" s="43">
        <f>AVERAGEIFS(ObservedSWC!AC$2:AC$595,ObservedSWC!$A$2:$A$595,$A157,ObservedSWC!$C$2:$C$595,$C157)</f>
        <v>749.5333333333333</v>
      </c>
    </row>
    <row r="158" spans="1:29" x14ac:dyDescent="0.25">
      <c r="A158" s="1" t="s">
        <v>6</v>
      </c>
      <c r="B158" s="1" t="s">
        <v>129</v>
      </c>
      <c r="C158" s="42">
        <v>36827</v>
      </c>
      <c r="D158" s="3" t="s">
        <v>130</v>
      </c>
      <c r="E158">
        <v>2</v>
      </c>
      <c r="F158" s="43">
        <f>AVERAGEIFS(ObservedSWC!F$2:F$595,ObservedSWC!$A$2:$A$595,$A158,ObservedSWC!$C$2:$C$595,$C158)</f>
        <v>0.23366666666666666</v>
      </c>
      <c r="G158" s="43">
        <f>AVERAGEIFS(ObservedSWC!G$2:G$595,ObservedSWC!$A$2:$A$595,$A158,ObservedSWC!$C$2:$C$595,$C158)</f>
        <v>0.25733333333333336</v>
      </c>
      <c r="H158" s="43">
        <f>AVERAGEIFS(ObservedSWC!H$2:H$595,ObservedSWC!$A$2:$A$595,$A158,ObservedSWC!$C$2:$C$595,$C158)</f>
        <v>0.25266666666666665</v>
      </c>
      <c r="I158" s="43">
        <f>AVERAGEIFS(ObservedSWC!I$2:I$595,ObservedSWC!$A$2:$A$595,$A158,ObservedSWC!$C$2:$C$595,$C158)</f>
        <v>0.26800000000000002</v>
      </c>
      <c r="J158" s="43">
        <f>AVERAGEIFS(ObservedSWC!J$2:J$595,ObservedSWC!$A$2:$A$595,$A158,ObservedSWC!$C$2:$C$595,$C158)</f>
        <v>0.27999999999999997</v>
      </c>
      <c r="K158" s="43">
        <f>AVERAGEIFS(ObservedSWC!K$2:K$595,ObservedSWC!$A$2:$A$595,$A158,ObservedSWC!$C$2:$C$595,$C158)</f>
        <v>0.312</v>
      </c>
      <c r="L158" s="43">
        <f>AVERAGEIFS(ObservedSWC!L$2:L$595,ObservedSWC!$A$2:$A$595,$A158,ObservedSWC!$C$2:$C$595,$C158)</f>
        <v>0.314</v>
      </c>
      <c r="M158" s="43">
        <f>AVERAGEIFS(ObservedSWC!M$2:M$595,ObservedSWC!$A$2:$A$595,$A158,ObservedSWC!$C$2:$C$595,$C158)</f>
        <v>0.32066666666666666</v>
      </c>
      <c r="N158" s="43">
        <f>AVERAGEIFS(ObservedSWC!N$2:N$595,ObservedSWC!$A$2:$A$595,$A158,ObservedSWC!$C$2:$C$595,$C158)</f>
        <v>0.34400000000000003</v>
      </c>
      <c r="O158" s="43">
        <f>AVERAGEIFS(ObservedSWC!O$2:O$595,ObservedSWC!$A$2:$A$595,$A158,ObservedSWC!$C$2:$C$595,$C158)</f>
        <v>0.35733333333333334</v>
      </c>
      <c r="P158" s="43">
        <f>AVERAGEIFS(ObservedSWC!P$2:P$595,ObservedSWC!$A$2:$A$595,$A158,ObservedSWC!$C$2:$C$595,$C158)</f>
        <v>0.38033333333333336</v>
      </c>
      <c r="Q158" s="43">
        <f>AVERAGEIFS(ObservedSWC!Q$2:Q$595,ObservedSWC!$A$2:$A$595,$A158,ObservedSWC!$C$2:$C$595,$C158)</f>
        <v>0.37366666666666665</v>
      </c>
      <c r="R158" s="43">
        <f>AVERAGEIFS(ObservedSWC!R$2:R$595,ObservedSWC!$A$2:$A$595,$A158,ObservedSWC!$C$2:$C$595,$C158)</f>
        <v>0.36433333333333334</v>
      </c>
      <c r="S158" s="43">
        <f>AVERAGEIFS(ObservedSWC!S$2:S$595,ObservedSWC!$A$2:$A$595,$A158,ObservedSWC!$C$2:$C$595,$C158)</f>
        <v>0.35966666666666663</v>
      </c>
      <c r="T158" s="43">
        <f>AVERAGEIFS(ObservedSWC!T$2:T$595,ObservedSWC!$A$2:$A$595,$A158,ObservedSWC!$C$2:$C$595,$C158)</f>
        <v>0.34433333333333332</v>
      </c>
      <c r="U158" s="43">
        <f>AVERAGEIFS(ObservedSWC!U$2:U$595,ObservedSWC!$A$2:$A$595,$A158,ObservedSWC!$C$2:$C$595,$C158)</f>
        <v>0.33033333333333337</v>
      </c>
      <c r="V158" s="43">
        <f>AVERAGEIFS(ObservedSWC!V$2:V$595,ObservedSWC!$A$2:$A$595,$A158,ObservedSWC!$C$2:$C$595,$C158)</f>
        <v>0.3216666666666666</v>
      </c>
      <c r="W158" s="43">
        <f>AVERAGEIFS(ObservedSWC!W$2:W$595,ObservedSWC!$A$2:$A$595,$A158,ObservedSWC!$C$2:$C$595,$C158)</f>
        <v>0.32</v>
      </c>
      <c r="X158" s="43">
        <f>AVERAGEIFS(ObservedSWC!X$2:X$595,ObservedSWC!$A$2:$A$595,$A158,ObservedSWC!$C$2:$C$595,$C158)</f>
        <v>0.3133333333333333</v>
      </c>
      <c r="Y158" s="43">
        <f>AVERAGEIFS(ObservedSWC!Y$2:Y$595,ObservedSWC!$A$2:$A$595,$A158,ObservedSWC!$C$2:$C$595,$C158)</f>
        <v>0.32200000000000001</v>
      </c>
      <c r="Z158" s="43">
        <f>AVERAGEIFS(ObservedSWC!Z$2:Z$595,ObservedSWC!$A$2:$A$595,$A158,ObservedSWC!$C$2:$C$595,$C158)</f>
        <v>0.35000000000000003</v>
      </c>
      <c r="AA158" s="43">
        <f>AVERAGEIFS(ObservedSWC!AA$2:AA$595,ObservedSWC!$A$2:$A$595,$A158,ObservedSWC!$C$2:$C$595,$C158)</f>
        <v>0.36599999999999994</v>
      </c>
      <c r="AB158" s="43">
        <f>AVERAGEIFS(ObservedSWC!AB$2:AB$595,ObservedSWC!$A$2:$A$595,$A158,ObservedSWC!$C$2:$C$595,$C158)</f>
        <v>281.59999999999997</v>
      </c>
      <c r="AC158" s="43">
        <f>AVERAGEIFS(ObservedSWC!AC$2:AC$595,ObservedSWC!$A$2:$A$595,$A158,ObservedSWC!$C$2:$C$595,$C158)</f>
        <v>731.90000000000009</v>
      </c>
    </row>
    <row r="159" spans="1:29" x14ac:dyDescent="0.25">
      <c r="A159" s="1" t="s">
        <v>6</v>
      </c>
      <c r="B159" s="1" t="s">
        <v>129</v>
      </c>
      <c r="C159" s="42">
        <v>36834</v>
      </c>
      <c r="D159" s="3" t="s">
        <v>130</v>
      </c>
      <c r="E159">
        <v>2</v>
      </c>
      <c r="F159" s="43">
        <f>AVERAGEIFS(ObservedSWC!F$2:F$595,ObservedSWC!$A$2:$A$595,$A159,ObservedSWC!$C$2:$C$595,$C159)</f>
        <v>0.20299999999999999</v>
      </c>
      <c r="G159" s="43">
        <f>AVERAGEIFS(ObservedSWC!G$2:G$595,ObservedSWC!$A$2:$A$595,$A159,ObservedSWC!$C$2:$C$595,$C159)</f>
        <v>0.22266666666666665</v>
      </c>
      <c r="H159" s="43">
        <f>AVERAGEIFS(ObservedSWC!H$2:H$595,ObservedSWC!$A$2:$A$595,$A159,ObservedSWC!$C$2:$C$595,$C159)</f>
        <v>0.22799999999999998</v>
      </c>
      <c r="I159" s="43">
        <f>AVERAGEIFS(ObservedSWC!I$2:I$595,ObservedSWC!$A$2:$A$595,$A159,ObservedSWC!$C$2:$C$595,$C159)</f>
        <v>0.22833333333333336</v>
      </c>
      <c r="J159" s="43">
        <f>AVERAGEIFS(ObservedSWC!J$2:J$595,ObservedSWC!$A$2:$A$595,$A159,ObservedSWC!$C$2:$C$595,$C159)</f>
        <v>0.24766666666666667</v>
      </c>
      <c r="K159" s="43">
        <f>AVERAGEIFS(ObservedSWC!K$2:K$595,ObservedSWC!$A$2:$A$595,$A159,ObservedSWC!$C$2:$C$595,$C159)</f>
        <v>0.30133333333333329</v>
      </c>
      <c r="L159" s="43">
        <f>AVERAGEIFS(ObservedSWC!L$2:L$595,ObservedSWC!$A$2:$A$595,$A159,ObservedSWC!$C$2:$C$595,$C159)</f>
        <v>0.29966666666666669</v>
      </c>
      <c r="M159" s="43">
        <f>AVERAGEIFS(ObservedSWC!M$2:M$595,ObservedSWC!$A$2:$A$595,$A159,ObservedSWC!$C$2:$C$595,$C159)</f>
        <v>0.29333333333333333</v>
      </c>
      <c r="N159" s="43">
        <f>AVERAGEIFS(ObservedSWC!N$2:N$595,ObservedSWC!$A$2:$A$595,$A159,ObservedSWC!$C$2:$C$595,$C159)</f>
        <v>0.32800000000000001</v>
      </c>
      <c r="O159" s="43">
        <f>AVERAGEIFS(ObservedSWC!O$2:O$595,ObservedSWC!$A$2:$A$595,$A159,ObservedSWC!$C$2:$C$595,$C159)</f>
        <v>0.34499999999999997</v>
      </c>
      <c r="P159" s="43">
        <f>AVERAGEIFS(ObservedSWC!P$2:P$595,ObservedSWC!$A$2:$A$595,$A159,ObservedSWC!$C$2:$C$595,$C159)</f>
        <v>0.373</v>
      </c>
      <c r="Q159" s="43">
        <f>AVERAGEIFS(ObservedSWC!Q$2:Q$595,ObservedSWC!$A$2:$A$595,$A159,ObservedSWC!$C$2:$C$595,$C159)</f>
        <v>0.379</v>
      </c>
      <c r="R159" s="43">
        <f>AVERAGEIFS(ObservedSWC!R$2:R$595,ObservedSWC!$A$2:$A$595,$A159,ObservedSWC!$C$2:$C$595,$C159)</f>
        <v>0.37133333333333329</v>
      </c>
      <c r="S159" s="43">
        <f>AVERAGEIFS(ObservedSWC!S$2:S$595,ObservedSWC!$A$2:$A$595,$A159,ObservedSWC!$C$2:$C$595,$C159)</f>
        <v>0.35366666666666663</v>
      </c>
      <c r="T159" s="43">
        <f>AVERAGEIFS(ObservedSWC!T$2:T$595,ObservedSWC!$A$2:$A$595,$A159,ObservedSWC!$C$2:$C$595,$C159)</f>
        <v>0.34366666666666662</v>
      </c>
      <c r="U159" s="43">
        <f>AVERAGEIFS(ObservedSWC!U$2:U$595,ObservedSWC!$A$2:$A$595,$A159,ObservedSWC!$C$2:$C$595,$C159)</f>
        <v>0.32366666666666671</v>
      </c>
      <c r="V159" s="43">
        <f>AVERAGEIFS(ObservedSWC!V$2:V$595,ObservedSWC!$A$2:$A$595,$A159,ObservedSWC!$C$2:$C$595,$C159)</f>
        <v>0.32466666666666666</v>
      </c>
      <c r="W159" s="43">
        <f>AVERAGEIFS(ObservedSWC!W$2:W$595,ObservedSWC!$A$2:$A$595,$A159,ObservedSWC!$C$2:$C$595,$C159)</f>
        <v>0.314</v>
      </c>
      <c r="X159" s="43">
        <f>AVERAGEIFS(ObservedSWC!X$2:X$595,ObservedSWC!$A$2:$A$595,$A159,ObservedSWC!$C$2:$C$595,$C159)</f>
        <v>0.317</v>
      </c>
      <c r="Y159" s="43">
        <f>AVERAGEIFS(ObservedSWC!Y$2:Y$595,ObservedSWC!$A$2:$A$595,$A159,ObservedSWC!$C$2:$C$595,$C159)</f>
        <v>0.32266666666666666</v>
      </c>
      <c r="Z159" s="43">
        <f>AVERAGEIFS(ObservedSWC!Z$2:Z$595,ObservedSWC!$A$2:$A$595,$A159,ObservedSWC!$C$2:$C$595,$C159)</f>
        <v>0.34900000000000003</v>
      </c>
      <c r="AA159" s="43">
        <f>AVERAGEIFS(ObservedSWC!AA$2:AA$595,ObservedSWC!$A$2:$A$595,$A159,ObservedSWC!$C$2:$C$595,$C159)</f>
        <v>0.35966666666666663</v>
      </c>
      <c r="AB159" s="43">
        <f>AVERAGEIFS(ObservedSWC!AB$2:AB$595,ObservedSWC!$A$2:$A$595,$A159,ObservedSWC!$C$2:$C$595,$C159)</f>
        <v>255.5</v>
      </c>
      <c r="AC159" s="43">
        <f>AVERAGEIFS(ObservedSWC!AC$2:AC$595,ObservedSWC!$A$2:$A$595,$A159,ObservedSWC!$C$2:$C$595,$C159)</f>
        <v>703.13333333333321</v>
      </c>
    </row>
    <row r="160" spans="1:29" x14ac:dyDescent="0.25">
      <c r="A160" s="1" t="s">
        <v>6</v>
      </c>
      <c r="B160" s="1" t="s">
        <v>129</v>
      </c>
      <c r="C160" s="42">
        <v>36846</v>
      </c>
      <c r="D160" s="3" t="s">
        <v>130</v>
      </c>
      <c r="E160">
        <v>2</v>
      </c>
      <c r="F160" s="43">
        <f>AVERAGEIFS(ObservedSWC!F$2:F$595,ObservedSWC!$A$2:$A$595,$A160,ObservedSWC!$C$2:$C$595,$C160)</f>
        <v>0.29433333333333334</v>
      </c>
      <c r="G160" s="43">
        <f>AVERAGEIFS(ObservedSWC!G$2:G$595,ObservedSWC!$A$2:$A$595,$A160,ObservedSWC!$C$2:$C$595,$C160)</f>
        <v>0.23733333333333331</v>
      </c>
      <c r="H160" s="43">
        <f>AVERAGEIFS(ObservedSWC!H$2:H$595,ObservedSWC!$A$2:$A$595,$A160,ObservedSWC!$C$2:$C$595,$C160)</f>
        <v>0.20933333333333329</v>
      </c>
      <c r="I160" s="43">
        <f>AVERAGEIFS(ObservedSWC!I$2:I$595,ObservedSWC!$A$2:$A$595,$A160,ObservedSWC!$C$2:$C$595,$C160)</f>
        <v>0.19733333333333336</v>
      </c>
      <c r="J160" s="43">
        <f>AVERAGEIFS(ObservedSWC!J$2:J$595,ObservedSWC!$A$2:$A$595,$A160,ObservedSWC!$C$2:$C$595,$C160)</f>
        <v>0.23433333333333337</v>
      </c>
      <c r="K160" s="43">
        <f>AVERAGEIFS(ObservedSWC!K$2:K$595,ObservedSWC!$A$2:$A$595,$A160,ObservedSWC!$C$2:$C$595,$C160)</f>
        <v>0.28866666666666663</v>
      </c>
      <c r="L160" s="43">
        <f>AVERAGEIFS(ObservedSWC!L$2:L$595,ObservedSWC!$A$2:$A$595,$A160,ObservedSWC!$C$2:$C$595,$C160)</f>
        <v>0.28233333333333333</v>
      </c>
      <c r="M160" s="43">
        <f>AVERAGEIFS(ObservedSWC!M$2:M$595,ObservedSWC!$A$2:$A$595,$A160,ObservedSWC!$C$2:$C$595,$C160)</f>
        <v>0.26533333333333337</v>
      </c>
      <c r="N160" s="43">
        <f>AVERAGEIFS(ObservedSWC!N$2:N$595,ObservedSWC!$A$2:$A$595,$A160,ObservedSWC!$C$2:$C$595,$C160)</f>
        <v>0.30633333333333335</v>
      </c>
      <c r="O160" s="43">
        <f>AVERAGEIFS(ObservedSWC!O$2:O$595,ObservedSWC!$A$2:$A$595,$A160,ObservedSWC!$C$2:$C$595,$C160)</f>
        <v>0.33066666666666666</v>
      </c>
      <c r="P160" s="43">
        <f>AVERAGEIFS(ObservedSWC!P$2:P$595,ObservedSWC!$A$2:$A$595,$A160,ObservedSWC!$C$2:$C$595,$C160)</f>
        <v>0.35233333333333333</v>
      </c>
      <c r="Q160" s="43">
        <f>AVERAGEIFS(ObservedSWC!Q$2:Q$595,ObservedSWC!$A$2:$A$595,$A160,ObservedSWC!$C$2:$C$595,$C160)</f>
        <v>0.3706666666666667</v>
      </c>
      <c r="R160" s="43">
        <f>AVERAGEIFS(ObservedSWC!R$2:R$595,ObservedSWC!$A$2:$A$595,$A160,ObservedSWC!$C$2:$C$595,$C160)</f>
        <v>0.36900000000000005</v>
      </c>
      <c r="S160" s="43">
        <f>AVERAGEIFS(ObservedSWC!S$2:S$595,ObservedSWC!$A$2:$A$595,$A160,ObservedSWC!$C$2:$C$595,$C160)</f>
        <v>0.34833333333333333</v>
      </c>
      <c r="T160" s="43">
        <f>AVERAGEIFS(ObservedSWC!T$2:T$595,ObservedSWC!$A$2:$A$595,$A160,ObservedSWC!$C$2:$C$595,$C160)</f>
        <v>0.35033333333333333</v>
      </c>
      <c r="U160" s="43">
        <f>AVERAGEIFS(ObservedSWC!U$2:U$595,ObservedSWC!$A$2:$A$595,$A160,ObservedSWC!$C$2:$C$595,$C160)</f>
        <v>0.32333333333333331</v>
      </c>
      <c r="V160" s="43">
        <f>AVERAGEIFS(ObservedSWC!V$2:V$595,ObservedSWC!$A$2:$A$595,$A160,ObservedSWC!$C$2:$C$595,$C160)</f>
        <v>0.31066666666666665</v>
      </c>
      <c r="W160" s="43">
        <f>AVERAGEIFS(ObservedSWC!W$2:W$595,ObservedSWC!$A$2:$A$595,$A160,ObservedSWC!$C$2:$C$595,$C160)</f>
        <v>0.31766666666666671</v>
      </c>
      <c r="X160" s="43">
        <f>AVERAGEIFS(ObservedSWC!X$2:X$595,ObservedSWC!$A$2:$A$595,$A160,ObservedSWC!$C$2:$C$595,$C160)</f>
        <v>0.3156666666666666</v>
      </c>
      <c r="Y160" s="43">
        <f>AVERAGEIFS(ObservedSWC!Y$2:Y$595,ObservedSWC!$A$2:$A$595,$A160,ObservedSWC!$C$2:$C$595,$C160)</f>
        <v>0.32</v>
      </c>
      <c r="Z160" s="43">
        <f>AVERAGEIFS(ObservedSWC!Z$2:Z$595,ObservedSWC!$A$2:$A$595,$A160,ObservedSWC!$C$2:$C$595,$C160)</f>
        <v>0.34033333333333332</v>
      </c>
      <c r="AA160" s="43">
        <f>AVERAGEIFS(ObservedSWC!AA$2:AA$595,ObservedSWC!$A$2:$A$595,$A160,ObservedSWC!$C$2:$C$595,$C160)</f>
        <v>0.36100000000000004</v>
      </c>
      <c r="AB160" s="43">
        <f>AVERAGEIFS(ObservedSWC!AB$2:AB$595,ObservedSWC!$A$2:$A$595,$A160,ObservedSWC!$C$2:$C$595,$C160)</f>
        <v>260.96666666666664</v>
      </c>
      <c r="AC160" s="43">
        <f>AVERAGEIFS(ObservedSWC!AC$2:AC$595,ObservedSWC!$A$2:$A$595,$A160,ObservedSWC!$C$2:$C$595,$C160)</f>
        <v>701.9666666666667</v>
      </c>
    </row>
    <row r="161" spans="1:29" x14ac:dyDescent="0.25">
      <c r="A161" s="1" t="s">
        <v>6</v>
      </c>
      <c r="B161" s="1" t="s">
        <v>129</v>
      </c>
      <c r="C161" s="42">
        <v>36854</v>
      </c>
      <c r="D161" s="3" t="s">
        <v>130</v>
      </c>
      <c r="E161">
        <v>2</v>
      </c>
      <c r="F161" s="43">
        <f>AVERAGEIFS(ObservedSWC!F$2:F$595,ObservedSWC!$A$2:$A$595,$A161,ObservedSWC!$C$2:$C$595,$C161)</f>
        <v>0.24633333333333332</v>
      </c>
      <c r="G161" s="43">
        <f>AVERAGEIFS(ObservedSWC!G$2:G$595,ObservedSWC!$A$2:$A$595,$A161,ObservedSWC!$C$2:$C$595,$C161)</f>
        <v>0.23833333333333331</v>
      </c>
      <c r="H161" s="43">
        <f>AVERAGEIFS(ObservedSWC!H$2:H$595,ObservedSWC!$A$2:$A$595,$A161,ObservedSWC!$C$2:$C$595,$C161)</f>
        <v>0.20433333333333334</v>
      </c>
      <c r="I161" s="43">
        <f>AVERAGEIFS(ObservedSWC!I$2:I$595,ObservedSWC!$A$2:$A$595,$A161,ObservedSWC!$C$2:$C$595,$C161)</f>
        <v>0.18800000000000003</v>
      </c>
      <c r="J161" s="43">
        <f>AVERAGEIFS(ObservedSWC!J$2:J$595,ObservedSWC!$A$2:$A$595,$A161,ObservedSWC!$C$2:$C$595,$C161)</f>
        <v>0.22699999999999998</v>
      </c>
      <c r="K161" s="43">
        <f>AVERAGEIFS(ObservedSWC!K$2:K$595,ObservedSWC!$A$2:$A$595,$A161,ObservedSWC!$C$2:$C$595,$C161)</f>
        <v>0.28599999999999998</v>
      </c>
      <c r="L161" s="43">
        <f>AVERAGEIFS(ObservedSWC!L$2:L$595,ObservedSWC!$A$2:$A$595,$A161,ObservedSWC!$C$2:$C$595,$C161)</f>
        <v>0.27133333333333337</v>
      </c>
      <c r="M161" s="43">
        <f>AVERAGEIFS(ObservedSWC!M$2:M$595,ObservedSWC!$A$2:$A$595,$A161,ObservedSWC!$C$2:$C$595,$C161)</f>
        <v>0.25833333333333336</v>
      </c>
      <c r="N161" s="43">
        <f>AVERAGEIFS(ObservedSWC!N$2:N$595,ObservedSWC!$A$2:$A$595,$A161,ObservedSWC!$C$2:$C$595,$C161)</f>
        <v>0.3113333333333333</v>
      </c>
      <c r="O161" s="43">
        <f>AVERAGEIFS(ObservedSWC!O$2:O$595,ObservedSWC!$A$2:$A$595,$A161,ObservedSWC!$C$2:$C$595,$C161)</f>
        <v>0.32933333333333337</v>
      </c>
      <c r="P161" s="43">
        <f>AVERAGEIFS(ObservedSWC!P$2:P$595,ObservedSWC!$A$2:$A$595,$A161,ObservedSWC!$C$2:$C$595,$C161)</f>
        <v>0.34999999999999992</v>
      </c>
      <c r="Q161" s="43">
        <f>AVERAGEIFS(ObservedSWC!Q$2:Q$595,ObservedSWC!$A$2:$A$595,$A161,ObservedSWC!$C$2:$C$595,$C161)</f>
        <v>0.37366666666666665</v>
      </c>
      <c r="R161" s="43">
        <f>AVERAGEIFS(ObservedSWC!R$2:R$595,ObservedSWC!$A$2:$A$595,$A161,ObservedSWC!$C$2:$C$595,$C161)</f>
        <v>0.36800000000000005</v>
      </c>
      <c r="S161" s="43">
        <f>AVERAGEIFS(ObservedSWC!S$2:S$595,ObservedSWC!$A$2:$A$595,$A161,ObservedSWC!$C$2:$C$595,$C161)</f>
        <v>0.35066666666666668</v>
      </c>
      <c r="T161" s="43">
        <f>AVERAGEIFS(ObservedSWC!T$2:T$595,ObservedSWC!$A$2:$A$595,$A161,ObservedSWC!$C$2:$C$595,$C161)</f>
        <v>0.34133333333333332</v>
      </c>
      <c r="U161" s="43">
        <f>AVERAGEIFS(ObservedSWC!U$2:U$595,ObservedSWC!$A$2:$A$595,$A161,ObservedSWC!$C$2:$C$595,$C161)</f>
        <v>0.32300000000000001</v>
      </c>
      <c r="V161" s="43">
        <f>AVERAGEIFS(ObservedSWC!V$2:V$595,ObservedSWC!$A$2:$A$595,$A161,ObservedSWC!$C$2:$C$595,$C161)</f>
        <v>0.31466666666666665</v>
      </c>
      <c r="W161" s="43">
        <f>AVERAGEIFS(ObservedSWC!W$2:W$595,ObservedSWC!$A$2:$A$595,$A161,ObservedSWC!$C$2:$C$595,$C161)</f>
        <v>0.30766666666666659</v>
      </c>
      <c r="X161" s="43">
        <f>AVERAGEIFS(ObservedSWC!X$2:X$595,ObservedSWC!$A$2:$A$595,$A161,ObservedSWC!$C$2:$C$595,$C161)</f>
        <v>0.308</v>
      </c>
      <c r="Y161" s="43">
        <f>AVERAGEIFS(ObservedSWC!Y$2:Y$595,ObservedSWC!$A$2:$A$595,$A161,ObservedSWC!$C$2:$C$595,$C161)</f>
        <v>0.32166666666666671</v>
      </c>
      <c r="Z161" s="43">
        <f>AVERAGEIFS(ObservedSWC!Z$2:Z$595,ObservedSWC!$A$2:$A$595,$A161,ObservedSWC!$C$2:$C$595,$C161)</f>
        <v>0.34133333333333332</v>
      </c>
      <c r="AA161" s="43">
        <f>AVERAGEIFS(ObservedSWC!AA$2:AA$595,ObservedSWC!$A$2:$A$595,$A161,ObservedSWC!$C$2:$C$595,$C161)</f>
        <v>0.377</v>
      </c>
      <c r="AB161" s="43">
        <f>AVERAGEIFS(ObservedSWC!AB$2:AB$595,ObservedSWC!$A$2:$A$595,$A161,ObservedSWC!$C$2:$C$595,$C161)</f>
        <v>247.73333333333335</v>
      </c>
      <c r="AC161" s="43">
        <f>AVERAGEIFS(ObservedSWC!AC$2:AC$595,ObservedSWC!$A$2:$A$595,$A161,ObservedSWC!$C$2:$C$595,$C161)</f>
        <v>688.36666666666667</v>
      </c>
    </row>
    <row r="162" spans="1:29" x14ac:dyDescent="0.25">
      <c r="A162" s="1" t="s">
        <v>6</v>
      </c>
      <c r="B162" s="1" t="s">
        <v>129</v>
      </c>
      <c r="C162" s="42">
        <v>36861</v>
      </c>
      <c r="D162" s="3" t="s">
        <v>130</v>
      </c>
      <c r="E162">
        <v>3</v>
      </c>
      <c r="F162" s="43">
        <f>AVERAGEIFS(ObservedSWC!F$2:F$595,ObservedSWC!$A$2:$A$595,$A162,ObservedSWC!$C$2:$C$595,$C162)</f>
        <v>0.3036666666666667</v>
      </c>
      <c r="G162" s="43">
        <f>AVERAGEIFS(ObservedSWC!G$2:G$595,ObservedSWC!$A$2:$A$595,$A162,ObservedSWC!$C$2:$C$595,$C162)</f>
        <v>0.26066666666666666</v>
      </c>
      <c r="H162" s="43">
        <f>AVERAGEIFS(ObservedSWC!H$2:H$595,ObservedSWC!$A$2:$A$595,$A162,ObservedSWC!$C$2:$C$595,$C162)</f>
        <v>0.21133333333333335</v>
      </c>
      <c r="I162" s="43">
        <f>AVERAGEIFS(ObservedSWC!I$2:I$595,ObservedSWC!$A$2:$A$595,$A162,ObservedSWC!$C$2:$C$595,$C162)</f>
        <v>0.19066666666666668</v>
      </c>
      <c r="J162" s="43">
        <f>AVERAGEIFS(ObservedSWC!J$2:J$595,ObservedSWC!$A$2:$A$595,$A162,ObservedSWC!$C$2:$C$595,$C162)</f>
        <v>0.22633333333333336</v>
      </c>
      <c r="K162" s="43">
        <f>AVERAGEIFS(ObservedSWC!K$2:K$595,ObservedSWC!$A$2:$A$595,$A162,ObservedSWC!$C$2:$C$595,$C162)</f>
        <v>0.27933333333333338</v>
      </c>
      <c r="L162" s="43">
        <f>AVERAGEIFS(ObservedSWC!L$2:L$595,ObservedSWC!$A$2:$A$595,$A162,ObservedSWC!$C$2:$C$595,$C162)</f>
        <v>0.27433333333333337</v>
      </c>
      <c r="M162" s="43">
        <f>AVERAGEIFS(ObservedSWC!M$2:M$595,ObservedSWC!$A$2:$A$595,$A162,ObservedSWC!$C$2:$C$595,$C162)</f>
        <v>0.25800000000000001</v>
      </c>
      <c r="N162" s="43">
        <f>AVERAGEIFS(ObservedSWC!N$2:N$595,ObservedSWC!$A$2:$A$595,$A162,ObservedSWC!$C$2:$C$595,$C162)</f>
        <v>0.29566666666666669</v>
      </c>
      <c r="O162" s="43">
        <f>AVERAGEIFS(ObservedSWC!O$2:O$595,ObservedSWC!$A$2:$A$595,$A162,ObservedSWC!$C$2:$C$595,$C162)</f>
        <v>0.32633333333333331</v>
      </c>
      <c r="P162" s="43">
        <f>AVERAGEIFS(ObservedSWC!P$2:P$595,ObservedSWC!$A$2:$A$595,$A162,ObservedSWC!$C$2:$C$595,$C162)</f>
        <v>0.34599999999999992</v>
      </c>
      <c r="Q162" s="43">
        <f>AVERAGEIFS(ObservedSWC!Q$2:Q$595,ObservedSWC!$A$2:$A$595,$A162,ObservedSWC!$C$2:$C$595,$C162)</f>
        <v>0.37033333333333335</v>
      </c>
      <c r="R162" s="43">
        <f>AVERAGEIFS(ObservedSWC!R$2:R$595,ObservedSWC!$A$2:$A$595,$A162,ObservedSWC!$C$2:$C$595,$C162)</f>
        <v>0.3706666666666667</v>
      </c>
      <c r="S162" s="43">
        <f>AVERAGEIFS(ObservedSWC!S$2:S$595,ObservedSWC!$A$2:$A$595,$A162,ObservedSWC!$C$2:$C$595,$C162)</f>
        <v>0.35166666666666674</v>
      </c>
      <c r="T162" s="43">
        <f>AVERAGEIFS(ObservedSWC!T$2:T$595,ObservedSWC!$A$2:$A$595,$A162,ObservedSWC!$C$2:$C$595,$C162)</f>
        <v>0.34533333333333333</v>
      </c>
      <c r="U162" s="43">
        <f>AVERAGEIFS(ObservedSWC!U$2:U$595,ObservedSWC!$A$2:$A$595,$A162,ObservedSWC!$C$2:$C$595,$C162)</f>
        <v>0.32666666666666672</v>
      </c>
      <c r="V162" s="43">
        <f>AVERAGEIFS(ObservedSWC!V$2:V$595,ObservedSWC!$A$2:$A$595,$A162,ObservedSWC!$C$2:$C$595,$C162)</f>
        <v>0.31433333333333335</v>
      </c>
      <c r="W162" s="43">
        <f>AVERAGEIFS(ObservedSWC!W$2:W$595,ObservedSWC!$A$2:$A$595,$A162,ObservedSWC!$C$2:$C$595,$C162)</f>
        <v>0.30133333333333329</v>
      </c>
      <c r="X162" s="43">
        <f>AVERAGEIFS(ObservedSWC!X$2:X$595,ObservedSWC!$A$2:$A$595,$A162,ObservedSWC!$C$2:$C$595,$C162)</f>
        <v>0.30433333333333334</v>
      </c>
      <c r="Y162" s="43">
        <f>AVERAGEIFS(ObservedSWC!Y$2:Y$595,ObservedSWC!$A$2:$A$595,$A162,ObservedSWC!$C$2:$C$595,$C162)</f>
        <v>0.32100000000000001</v>
      </c>
      <c r="Z162" s="43">
        <f>AVERAGEIFS(ObservedSWC!Z$2:Z$595,ObservedSWC!$A$2:$A$595,$A162,ObservedSWC!$C$2:$C$595,$C162)</f>
        <v>0.34</v>
      </c>
      <c r="AA162" s="43">
        <f>AVERAGEIFS(ObservedSWC!AA$2:AA$595,ObservedSWC!$A$2:$A$595,$A162,ObservedSWC!$C$2:$C$595,$C162)</f>
        <v>0.37733333333333335</v>
      </c>
      <c r="AB162" s="43">
        <f>AVERAGEIFS(ObservedSWC!AB$2:AB$595,ObservedSWC!$A$2:$A$595,$A162,ObservedSWC!$C$2:$C$595,$C162)</f>
        <v>260.36666666666662</v>
      </c>
      <c r="AC162" s="43">
        <f>AVERAGEIFS(ObservedSWC!AC$2:AC$595,ObservedSWC!$A$2:$A$595,$A162,ObservedSWC!$C$2:$C$595,$C162)</f>
        <v>699.9</v>
      </c>
    </row>
    <row r="163" spans="1:29" x14ac:dyDescent="0.25">
      <c r="A163" s="1" t="s">
        <v>6</v>
      </c>
      <c r="B163" s="1" t="s">
        <v>129</v>
      </c>
      <c r="C163" s="42">
        <v>36868</v>
      </c>
      <c r="D163" s="3" t="s">
        <v>130</v>
      </c>
      <c r="E163">
        <v>3</v>
      </c>
      <c r="F163" s="43">
        <f>AVERAGEIFS(ObservedSWC!F$2:F$595,ObservedSWC!$A$2:$A$595,$A163,ObservedSWC!$C$2:$C$595,$C163)</f>
        <v>0.19800000000000004</v>
      </c>
      <c r="G163" s="43">
        <f>AVERAGEIFS(ObservedSWC!G$2:G$595,ObservedSWC!$A$2:$A$595,$A163,ObservedSWC!$C$2:$C$595,$C163)</f>
        <v>0.21399999999999997</v>
      </c>
      <c r="H163" s="43">
        <f>AVERAGEIFS(ObservedSWC!H$2:H$595,ObservedSWC!$A$2:$A$595,$A163,ObservedSWC!$C$2:$C$595,$C163)</f>
        <v>0.18600000000000003</v>
      </c>
      <c r="I163" s="43">
        <f>AVERAGEIFS(ObservedSWC!I$2:I$595,ObservedSWC!$A$2:$A$595,$A163,ObservedSWC!$C$2:$C$595,$C163)</f>
        <v>0.17833333333333332</v>
      </c>
      <c r="J163" s="43">
        <f>AVERAGEIFS(ObservedSWC!J$2:J$595,ObservedSWC!$A$2:$A$595,$A163,ObservedSWC!$C$2:$C$595,$C163)</f>
        <v>0.21833333333333335</v>
      </c>
      <c r="K163" s="43">
        <f>AVERAGEIFS(ObservedSWC!K$2:K$595,ObservedSWC!$A$2:$A$595,$A163,ObservedSWC!$C$2:$C$595,$C163)</f>
        <v>0.28300000000000003</v>
      </c>
      <c r="L163" s="43">
        <f>AVERAGEIFS(ObservedSWC!L$2:L$595,ObservedSWC!$A$2:$A$595,$A163,ObservedSWC!$C$2:$C$595,$C163)</f>
        <v>0.26700000000000002</v>
      </c>
      <c r="M163" s="43">
        <f>AVERAGEIFS(ObservedSWC!M$2:M$595,ObservedSWC!$A$2:$A$595,$A163,ObservedSWC!$C$2:$C$595,$C163)</f>
        <v>0.24399999999999999</v>
      </c>
      <c r="N163" s="43">
        <f>AVERAGEIFS(ObservedSWC!N$2:N$595,ObservedSWC!$A$2:$A$595,$A163,ObservedSWC!$C$2:$C$595,$C163)</f>
        <v>0.29166666666666669</v>
      </c>
      <c r="O163" s="43">
        <f>AVERAGEIFS(ObservedSWC!O$2:O$595,ObservedSWC!$A$2:$A$595,$A163,ObservedSWC!$C$2:$C$595,$C163)</f>
        <v>0.31633333333333336</v>
      </c>
      <c r="P163" s="43">
        <f>AVERAGEIFS(ObservedSWC!P$2:P$595,ObservedSWC!$A$2:$A$595,$A163,ObservedSWC!$C$2:$C$595,$C163)</f>
        <v>0.33366666666666661</v>
      </c>
      <c r="Q163" s="43">
        <f>AVERAGEIFS(ObservedSWC!Q$2:Q$595,ObservedSWC!$A$2:$A$595,$A163,ObservedSWC!$C$2:$C$595,$C163)</f>
        <v>0.37133333333333329</v>
      </c>
      <c r="R163" s="43">
        <f>AVERAGEIFS(ObservedSWC!R$2:R$595,ObservedSWC!$A$2:$A$595,$A163,ObservedSWC!$C$2:$C$595,$C163)</f>
        <v>0.3706666666666667</v>
      </c>
      <c r="S163" s="43">
        <f>AVERAGEIFS(ObservedSWC!S$2:S$595,ObservedSWC!$A$2:$A$595,$A163,ObservedSWC!$C$2:$C$595,$C163)</f>
        <v>0.34833333333333338</v>
      </c>
      <c r="T163" s="43">
        <f>AVERAGEIFS(ObservedSWC!T$2:T$595,ObservedSWC!$A$2:$A$595,$A163,ObservedSWC!$C$2:$C$595,$C163)</f>
        <v>0.34933333333333333</v>
      </c>
      <c r="U163" s="43">
        <f>AVERAGEIFS(ObservedSWC!U$2:U$595,ObservedSWC!$A$2:$A$595,$A163,ObservedSWC!$C$2:$C$595,$C163)</f>
        <v>0.32366666666666671</v>
      </c>
      <c r="V163" s="43">
        <f>AVERAGEIFS(ObservedSWC!V$2:V$595,ObservedSWC!$A$2:$A$595,$A163,ObservedSWC!$C$2:$C$595,$C163)</f>
        <v>0.30866666666666664</v>
      </c>
      <c r="W163" s="43">
        <f>AVERAGEIFS(ObservedSWC!W$2:W$595,ObservedSWC!$A$2:$A$595,$A163,ObservedSWC!$C$2:$C$595,$C163)</f>
        <v>0.29366666666666669</v>
      </c>
      <c r="X163" s="43">
        <f>AVERAGEIFS(ObservedSWC!X$2:X$595,ObservedSWC!$A$2:$A$595,$A163,ObservedSWC!$C$2:$C$595,$C163)</f>
        <v>0.29966666666666669</v>
      </c>
      <c r="Y163" s="43">
        <f>AVERAGEIFS(ObservedSWC!Y$2:Y$595,ObservedSWC!$A$2:$A$595,$A163,ObservedSWC!$C$2:$C$595,$C163)</f>
        <v>0.33333333333333331</v>
      </c>
      <c r="Z163" s="43">
        <f>AVERAGEIFS(ObservedSWC!Z$2:Z$595,ObservedSWC!$A$2:$A$595,$A163,ObservedSWC!$C$2:$C$595,$C163)</f>
        <v>0.35766666666666663</v>
      </c>
      <c r="AA163" s="43">
        <f>AVERAGEIFS(ObservedSWC!AA$2:AA$595,ObservedSWC!$A$2:$A$595,$A163,ObservedSWC!$C$2:$C$595,$C163)</f>
        <v>0.37600000000000006</v>
      </c>
      <c r="AB163" s="43">
        <f>AVERAGEIFS(ObservedSWC!AB$2:AB$595,ObservedSWC!$A$2:$A$595,$A163,ObservedSWC!$C$2:$C$595,$C163)</f>
        <v>227.83333333333334</v>
      </c>
      <c r="AC163" s="43">
        <f>AVERAGEIFS(ObservedSWC!AC$2:AC$595,ObservedSWC!$A$2:$A$595,$A163,ObservedSWC!$C$2:$C$595,$C163)</f>
        <v>666.06666666666672</v>
      </c>
    </row>
    <row r="164" spans="1:29" x14ac:dyDescent="0.25">
      <c r="A164" s="1" t="s">
        <v>6</v>
      </c>
      <c r="B164" s="1" t="s">
        <v>129</v>
      </c>
      <c r="C164" s="42">
        <v>36874</v>
      </c>
      <c r="D164" s="3" t="s">
        <v>130</v>
      </c>
      <c r="E164">
        <v>3</v>
      </c>
      <c r="F164" s="43">
        <f>AVERAGEIFS(ObservedSWC!F$2:F$595,ObservedSWC!$A$2:$A$595,$A164,ObservedSWC!$C$2:$C$595,$C164)</f>
        <v>0.16766666666666666</v>
      </c>
      <c r="G164" s="43">
        <f>AVERAGEIFS(ObservedSWC!G$2:G$595,ObservedSWC!$A$2:$A$595,$A164,ObservedSWC!$C$2:$C$595,$C164)</f>
        <v>0.19033333333333335</v>
      </c>
      <c r="H164" s="43">
        <f>AVERAGEIFS(ObservedSWC!H$2:H$595,ObservedSWC!$A$2:$A$595,$A164,ObservedSWC!$C$2:$C$595,$C164)</f>
        <v>0.16166666666666665</v>
      </c>
      <c r="I164" s="43">
        <f>AVERAGEIFS(ObservedSWC!I$2:I$595,ObservedSWC!$A$2:$A$595,$A164,ObservedSWC!$C$2:$C$595,$C164)</f>
        <v>0.15166666666666667</v>
      </c>
      <c r="J164" s="43">
        <f>AVERAGEIFS(ObservedSWC!J$2:J$595,ObservedSWC!$A$2:$A$595,$A164,ObservedSWC!$C$2:$C$595,$C164)</f>
        <v>0.19699999999999998</v>
      </c>
      <c r="K164" s="43">
        <f>AVERAGEIFS(ObservedSWC!K$2:K$595,ObservedSWC!$A$2:$A$595,$A164,ObservedSWC!$C$2:$C$595,$C164)</f>
        <v>0.26666666666666666</v>
      </c>
      <c r="L164" s="43">
        <f>AVERAGEIFS(ObservedSWC!L$2:L$595,ObservedSWC!$A$2:$A$595,$A164,ObservedSWC!$C$2:$C$595,$C164)</f>
        <v>0.25</v>
      </c>
      <c r="M164" s="43">
        <f>AVERAGEIFS(ObservedSWC!M$2:M$595,ObservedSWC!$A$2:$A$595,$A164,ObservedSWC!$C$2:$C$595,$C164)</f>
        <v>0.20599999999999999</v>
      </c>
      <c r="N164" s="43">
        <f>AVERAGEIFS(ObservedSWC!N$2:N$595,ObservedSWC!$A$2:$A$595,$A164,ObservedSWC!$C$2:$C$595,$C164)</f>
        <v>0.26533333333333337</v>
      </c>
      <c r="O164" s="43">
        <f>AVERAGEIFS(ObservedSWC!O$2:O$595,ObservedSWC!$A$2:$A$595,$A164,ObservedSWC!$C$2:$C$595,$C164)</f>
        <v>0.30199999999999999</v>
      </c>
      <c r="P164" s="43">
        <f>AVERAGEIFS(ObservedSWC!P$2:P$595,ObservedSWC!$A$2:$A$595,$A164,ObservedSWC!$C$2:$C$595,$C164)</f>
        <v>0.32500000000000001</v>
      </c>
      <c r="Q164" s="43">
        <f>AVERAGEIFS(ObservedSWC!Q$2:Q$595,ObservedSWC!$A$2:$A$595,$A164,ObservedSWC!$C$2:$C$595,$C164)</f>
        <v>0.35633333333333334</v>
      </c>
      <c r="R164" s="43">
        <f>AVERAGEIFS(ObservedSWC!R$2:R$595,ObservedSWC!$A$2:$A$595,$A164,ObservedSWC!$C$2:$C$595,$C164)</f>
        <v>0.36000000000000004</v>
      </c>
      <c r="S164" s="43">
        <f>AVERAGEIFS(ObservedSWC!S$2:S$595,ObservedSWC!$A$2:$A$595,$A164,ObservedSWC!$C$2:$C$595,$C164)</f>
        <v>0.35200000000000004</v>
      </c>
      <c r="T164" s="43">
        <f>AVERAGEIFS(ObservedSWC!T$2:T$595,ObservedSWC!$A$2:$A$595,$A164,ObservedSWC!$C$2:$C$595,$C164)</f>
        <v>0.33333333333333331</v>
      </c>
      <c r="U164" s="43">
        <f>AVERAGEIFS(ObservedSWC!U$2:U$595,ObservedSWC!$A$2:$A$595,$A164,ObservedSWC!$C$2:$C$595,$C164)</f>
        <v>0.32299999999999995</v>
      </c>
      <c r="V164" s="43">
        <f>AVERAGEIFS(ObservedSWC!V$2:V$595,ObservedSWC!$A$2:$A$595,$A164,ObservedSWC!$C$2:$C$595,$C164)</f>
        <v>0.3136666666666667</v>
      </c>
      <c r="W164" s="43">
        <f>AVERAGEIFS(ObservedSWC!W$2:W$595,ObservedSWC!$A$2:$A$595,$A164,ObservedSWC!$C$2:$C$595,$C164)</f>
        <v>0.29033333333333333</v>
      </c>
      <c r="X164" s="43">
        <f>AVERAGEIFS(ObservedSWC!X$2:X$595,ObservedSWC!$A$2:$A$595,$A164,ObservedSWC!$C$2:$C$595,$C164)</f>
        <v>0.28533333333333327</v>
      </c>
      <c r="Y164" s="43">
        <f>AVERAGEIFS(ObservedSWC!Y$2:Y$595,ObservedSWC!$A$2:$A$595,$A164,ObservedSWC!$C$2:$C$595,$C164)</f>
        <v>0.30399999999999999</v>
      </c>
      <c r="Z164" s="43">
        <f>AVERAGEIFS(ObservedSWC!Z$2:Z$595,ObservedSWC!$A$2:$A$595,$A164,ObservedSWC!$C$2:$C$595,$C164)</f>
        <v>0.33733333333333332</v>
      </c>
      <c r="AA164" s="43">
        <f>AVERAGEIFS(ObservedSWC!AA$2:AA$595,ObservedSWC!$A$2:$A$595,$A164,ObservedSWC!$C$2:$C$595,$C164)</f>
        <v>0.35899999999999999</v>
      </c>
      <c r="AB164" s="43">
        <f>AVERAGEIFS(ObservedSWC!AB$2:AB$595,ObservedSWC!$A$2:$A$595,$A164,ObservedSWC!$C$2:$C$595,$C164)</f>
        <v>202.4</v>
      </c>
      <c r="AC164" s="43">
        <f>AVERAGEIFS(ObservedSWC!AC$2:AC$595,ObservedSWC!$A$2:$A$595,$A164,ObservedSWC!$C$2:$C$595,$C164)</f>
        <v>626.5333333333333</v>
      </c>
    </row>
    <row r="165" spans="1:29" x14ac:dyDescent="0.25">
      <c r="A165" s="1" t="s">
        <v>6</v>
      </c>
      <c r="B165" s="1" t="s">
        <v>129</v>
      </c>
      <c r="C165" s="42">
        <v>36882</v>
      </c>
      <c r="D165" s="3" t="s">
        <v>130</v>
      </c>
      <c r="E165">
        <v>3</v>
      </c>
      <c r="F165" s="43">
        <f>AVERAGEIFS(ObservedSWC!F$2:F$595,ObservedSWC!$A$2:$A$595,$A165,ObservedSWC!$C$2:$C$595,$C165)</f>
        <v>0.18566666666666667</v>
      </c>
      <c r="G165" s="43">
        <f>AVERAGEIFS(ObservedSWC!G$2:G$595,ObservedSWC!$A$2:$A$595,$A165,ObservedSWC!$C$2:$C$595,$C165)</f>
        <v>0.18033333333333335</v>
      </c>
      <c r="H165" s="43">
        <f>AVERAGEIFS(ObservedSWC!H$2:H$595,ObservedSWC!$A$2:$A$595,$A165,ObservedSWC!$C$2:$C$595,$C165)</f>
        <v>0.15833333333333333</v>
      </c>
      <c r="I165" s="43">
        <f>AVERAGEIFS(ObservedSWC!I$2:I$595,ObservedSWC!$A$2:$A$595,$A165,ObservedSWC!$C$2:$C$595,$C165)</f>
        <v>0.14466666666666667</v>
      </c>
      <c r="J165" s="43">
        <f>AVERAGEIFS(ObservedSWC!J$2:J$595,ObservedSWC!$A$2:$A$595,$A165,ObservedSWC!$C$2:$C$595,$C165)</f>
        <v>0.19666666666666666</v>
      </c>
      <c r="K165" s="43">
        <f>AVERAGEIFS(ObservedSWC!K$2:K$595,ObservedSWC!$A$2:$A$595,$A165,ObservedSWC!$C$2:$C$595,$C165)</f>
        <v>0.24633333333333332</v>
      </c>
      <c r="L165" s="43">
        <f>AVERAGEIFS(ObservedSWC!L$2:L$595,ObservedSWC!$A$2:$A$595,$A165,ObservedSWC!$C$2:$C$595,$C165)</f>
        <v>0.21533333333333335</v>
      </c>
      <c r="M165" s="43">
        <f>AVERAGEIFS(ObservedSWC!M$2:M$595,ObservedSWC!$A$2:$A$595,$A165,ObservedSWC!$C$2:$C$595,$C165)</f>
        <v>0.18600000000000003</v>
      </c>
      <c r="N165" s="43">
        <f>AVERAGEIFS(ObservedSWC!N$2:N$595,ObservedSWC!$A$2:$A$595,$A165,ObservedSWC!$C$2:$C$595,$C165)</f>
        <v>0.25133333333333335</v>
      </c>
      <c r="O165" s="43">
        <f>AVERAGEIFS(ObservedSWC!O$2:O$595,ObservedSWC!$A$2:$A$595,$A165,ObservedSWC!$C$2:$C$595,$C165)</f>
        <v>0.27800000000000002</v>
      </c>
      <c r="P165" s="43">
        <f>AVERAGEIFS(ObservedSWC!P$2:P$595,ObservedSWC!$A$2:$A$595,$A165,ObservedSWC!$C$2:$C$595,$C165)</f>
        <v>0.29533333333333334</v>
      </c>
      <c r="Q165" s="43">
        <f>AVERAGEIFS(ObservedSWC!Q$2:Q$595,ObservedSWC!$A$2:$A$595,$A165,ObservedSWC!$C$2:$C$595,$C165)</f>
        <v>0.33233333333333331</v>
      </c>
      <c r="R165" s="43">
        <f>AVERAGEIFS(ObservedSWC!R$2:R$595,ObservedSWC!$A$2:$A$595,$A165,ObservedSWC!$C$2:$C$595,$C165)</f>
        <v>0.35133333333333333</v>
      </c>
      <c r="S165" s="43">
        <f>AVERAGEIFS(ObservedSWC!S$2:S$595,ObservedSWC!$A$2:$A$595,$A165,ObservedSWC!$C$2:$C$595,$C165)</f>
        <v>0.33366666666666672</v>
      </c>
      <c r="T165" s="43">
        <f>AVERAGEIFS(ObservedSWC!T$2:T$595,ObservedSWC!$A$2:$A$595,$A165,ObservedSWC!$C$2:$C$595,$C165)</f>
        <v>0.33499999999999996</v>
      </c>
      <c r="U165" s="43">
        <f>AVERAGEIFS(ObservedSWC!U$2:U$595,ObservedSWC!$A$2:$A$595,$A165,ObservedSWC!$C$2:$C$595,$C165)</f>
        <v>0.316</v>
      </c>
      <c r="V165" s="43">
        <f>AVERAGEIFS(ObservedSWC!V$2:V$595,ObservedSWC!$A$2:$A$595,$A165,ObservedSWC!$C$2:$C$595,$C165)</f>
        <v>0.3113333333333333</v>
      </c>
      <c r="W165" s="43">
        <f>AVERAGEIFS(ObservedSWC!W$2:W$595,ObservedSWC!$A$2:$A$595,$A165,ObservedSWC!$C$2:$C$595,$C165)</f>
        <v>0.27666666666666667</v>
      </c>
      <c r="X165" s="43">
        <f>AVERAGEIFS(ObservedSWC!X$2:X$595,ObservedSWC!$A$2:$A$595,$A165,ObservedSWC!$C$2:$C$595,$C165)</f>
        <v>0.27200000000000002</v>
      </c>
      <c r="Y165" s="43">
        <f>AVERAGEIFS(ObservedSWC!Y$2:Y$595,ObservedSWC!$A$2:$A$595,$A165,ObservedSWC!$C$2:$C$595,$C165)</f>
        <v>0.315</v>
      </c>
      <c r="Z165" s="43">
        <f>AVERAGEIFS(ObservedSWC!Z$2:Z$595,ObservedSWC!$A$2:$A$595,$A165,ObservedSWC!$C$2:$C$595,$C165)</f>
        <v>0.33066666666666666</v>
      </c>
      <c r="AA165" s="43">
        <f>AVERAGEIFS(ObservedSWC!AA$2:AA$595,ObservedSWC!$A$2:$A$595,$A165,ObservedSWC!$C$2:$C$595,$C165)</f>
        <v>0.36833333333333335</v>
      </c>
      <c r="AB165" s="43">
        <f>AVERAGEIFS(ObservedSWC!AB$2:AB$595,ObservedSWC!$A$2:$A$595,$A165,ObservedSWC!$C$2:$C$595,$C165)</f>
        <v>195.03333333333333</v>
      </c>
      <c r="AC165" s="43">
        <f>AVERAGEIFS(ObservedSWC!AC$2:AC$595,ObservedSWC!$A$2:$A$595,$A165,ObservedSWC!$C$2:$C$595,$C165)</f>
        <v>606.6</v>
      </c>
    </row>
    <row r="166" spans="1:29" x14ac:dyDescent="0.25">
      <c r="A166" s="1" t="s">
        <v>6</v>
      </c>
      <c r="B166" s="1" t="s">
        <v>129</v>
      </c>
      <c r="C166" s="42">
        <v>36889</v>
      </c>
      <c r="D166" s="3" t="s">
        <v>130</v>
      </c>
      <c r="E166">
        <v>3</v>
      </c>
      <c r="F166" s="43">
        <f>AVERAGEIFS(ObservedSWC!F$2:F$595,ObservedSWC!$A$2:$A$595,$A166,ObservedSWC!$C$2:$C$595,$C166)</f>
        <v>0.32900000000000001</v>
      </c>
      <c r="G166" s="43">
        <f>AVERAGEIFS(ObservedSWC!G$2:G$595,ObservedSWC!$A$2:$A$595,$A166,ObservedSWC!$C$2:$C$595,$C166)</f>
        <v>0.3143333333333333</v>
      </c>
      <c r="H166" s="43">
        <f>AVERAGEIFS(ObservedSWC!H$2:H$595,ObservedSWC!$A$2:$A$595,$A166,ObservedSWC!$C$2:$C$595,$C166)</f>
        <v>0.26900000000000002</v>
      </c>
      <c r="I166" s="43">
        <f>AVERAGEIFS(ObservedSWC!I$2:I$595,ObservedSWC!$A$2:$A$595,$A166,ObservedSWC!$C$2:$C$595,$C166)</f>
        <v>0.25899999999999995</v>
      </c>
      <c r="J166" s="43">
        <f>AVERAGEIFS(ObservedSWC!J$2:J$595,ObservedSWC!$A$2:$A$595,$A166,ObservedSWC!$C$2:$C$595,$C166)</f>
        <v>0.25699999999999995</v>
      </c>
      <c r="K166" s="43">
        <f>AVERAGEIFS(ObservedSWC!K$2:K$595,ObservedSWC!$A$2:$A$595,$A166,ObservedSWC!$C$2:$C$595,$C166)</f>
        <v>0.27133333333333332</v>
      </c>
      <c r="L166" s="43">
        <f>AVERAGEIFS(ObservedSWC!L$2:L$595,ObservedSWC!$A$2:$A$595,$A166,ObservedSWC!$C$2:$C$595,$C166)</f>
        <v>0.22566666666666665</v>
      </c>
      <c r="M166" s="43">
        <f>AVERAGEIFS(ObservedSWC!M$2:M$595,ObservedSWC!$A$2:$A$595,$A166,ObservedSWC!$C$2:$C$595,$C166)</f>
        <v>0.18899999999999997</v>
      </c>
      <c r="N166" s="43">
        <f>AVERAGEIFS(ObservedSWC!N$2:N$595,ObservedSWC!$A$2:$A$595,$A166,ObservedSWC!$C$2:$C$595,$C166)</f>
        <v>0.25133333333333335</v>
      </c>
      <c r="O166" s="43">
        <f>AVERAGEIFS(ObservedSWC!O$2:O$595,ObservedSWC!$A$2:$A$595,$A166,ObservedSWC!$C$2:$C$595,$C166)</f>
        <v>0.25966666666666666</v>
      </c>
      <c r="P166" s="43">
        <f>AVERAGEIFS(ObservedSWC!P$2:P$595,ObservedSWC!$A$2:$A$595,$A166,ObservedSWC!$C$2:$C$595,$C166)</f>
        <v>0.27899999999999997</v>
      </c>
      <c r="Q166" s="43">
        <f>AVERAGEIFS(ObservedSWC!Q$2:Q$595,ObservedSWC!$A$2:$A$595,$A166,ObservedSWC!$C$2:$C$595,$C166)</f>
        <v>0.32433333333333336</v>
      </c>
      <c r="R166" s="43">
        <f>AVERAGEIFS(ObservedSWC!R$2:R$595,ObservedSWC!$A$2:$A$595,$A166,ObservedSWC!$C$2:$C$595,$C166)</f>
        <v>0.33933333333333326</v>
      </c>
      <c r="S166" s="43">
        <f>AVERAGEIFS(ObservedSWC!S$2:S$595,ObservedSWC!$A$2:$A$595,$A166,ObservedSWC!$C$2:$C$595,$C166)</f>
        <v>0.32333333333333331</v>
      </c>
      <c r="T166" s="43">
        <f>AVERAGEIFS(ObservedSWC!T$2:T$595,ObservedSWC!$A$2:$A$595,$A166,ObservedSWC!$C$2:$C$595,$C166)</f>
        <v>0.32200000000000001</v>
      </c>
      <c r="U166" s="43">
        <f>AVERAGEIFS(ObservedSWC!U$2:U$595,ObservedSWC!$A$2:$A$595,$A166,ObservedSWC!$C$2:$C$595,$C166)</f>
        <v>0.3193333333333333</v>
      </c>
      <c r="V166" s="43">
        <f>AVERAGEIFS(ObservedSWC!V$2:V$595,ObservedSWC!$A$2:$A$595,$A166,ObservedSWC!$C$2:$C$595,$C166)</f>
        <v>0.30199999999999999</v>
      </c>
      <c r="W166" s="43">
        <f>AVERAGEIFS(ObservedSWC!W$2:W$595,ObservedSWC!$A$2:$A$595,$A166,ObservedSWC!$C$2:$C$595,$C166)</f>
        <v>0.27066666666666667</v>
      </c>
      <c r="X166" s="43">
        <f>AVERAGEIFS(ObservedSWC!X$2:X$595,ObservedSWC!$A$2:$A$595,$A166,ObservedSWC!$C$2:$C$595,$C166)</f>
        <v>0.26133333333333336</v>
      </c>
      <c r="Y166" s="43">
        <f>AVERAGEIFS(ObservedSWC!Y$2:Y$595,ObservedSWC!$A$2:$A$595,$A166,ObservedSWC!$C$2:$C$595,$C166)</f>
        <v>0.29866666666666664</v>
      </c>
      <c r="Z166" s="43">
        <f>AVERAGEIFS(ObservedSWC!Z$2:Z$595,ObservedSWC!$A$2:$A$595,$A166,ObservedSWC!$C$2:$C$595,$C166)</f>
        <v>0.34033333333333338</v>
      </c>
      <c r="AA166" s="43">
        <f>AVERAGEIFS(ObservedSWC!AA$2:AA$595,ObservedSWC!$A$2:$A$595,$A166,ObservedSWC!$C$2:$C$595,$C166)</f>
        <v>0.36600000000000005</v>
      </c>
      <c r="AB166" s="43">
        <f>AVERAGEIFS(ObservedSWC!AB$2:AB$595,ObservedSWC!$A$2:$A$595,$A166,ObservedSWC!$C$2:$C$595,$C166)</f>
        <v>269.46666666666664</v>
      </c>
      <c r="AC166" s="43">
        <f>AVERAGEIFS(ObservedSWC!AC$2:AC$595,ObservedSWC!$A$2:$A$595,$A166,ObservedSWC!$C$2:$C$595,$C166)</f>
        <v>670.06666666666672</v>
      </c>
    </row>
    <row r="167" spans="1:29" x14ac:dyDescent="0.25">
      <c r="A167" s="1" t="s">
        <v>6</v>
      </c>
      <c r="B167" s="1" t="s">
        <v>129</v>
      </c>
      <c r="C167" s="42">
        <v>36896</v>
      </c>
      <c r="D167" s="3" t="s">
        <v>130</v>
      </c>
      <c r="E167">
        <v>3</v>
      </c>
      <c r="F167" s="43">
        <f>AVERAGEIFS(ObservedSWC!F$2:F$595,ObservedSWC!$A$2:$A$595,$A167,ObservedSWC!$C$2:$C$595,$C167)</f>
        <v>0.29766666666666669</v>
      </c>
      <c r="G167" s="43">
        <f>AVERAGEIFS(ObservedSWC!G$2:G$595,ObservedSWC!$A$2:$A$595,$A167,ObservedSWC!$C$2:$C$595,$C167)</f>
        <v>0.29566666666666669</v>
      </c>
      <c r="H167" s="43">
        <f>AVERAGEIFS(ObservedSWC!H$2:H$595,ObservedSWC!$A$2:$A$595,$A167,ObservedSWC!$C$2:$C$595,$C167)</f>
        <v>0.25999999999999995</v>
      </c>
      <c r="I167" s="43">
        <f>AVERAGEIFS(ObservedSWC!I$2:I$595,ObservedSWC!$A$2:$A$595,$A167,ObservedSWC!$C$2:$C$595,$C167)</f>
        <v>0.25566666666666665</v>
      </c>
      <c r="J167" s="43">
        <f>AVERAGEIFS(ObservedSWC!J$2:J$595,ObservedSWC!$A$2:$A$595,$A167,ObservedSWC!$C$2:$C$595,$C167)</f>
        <v>0.2593333333333333</v>
      </c>
      <c r="K167" s="43">
        <f>AVERAGEIFS(ObservedSWC!K$2:K$595,ObservedSWC!$A$2:$A$595,$A167,ObservedSWC!$C$2:$C$595,$C167)</f>
        <v>0.26700000000000002</v>
      </c>
      <c r="L167" s="43">
        <f>AVERAGEIFS(ObservedSWC!L$2:L$595,ObservedSWC!$A$2:$A$595,$A167,ObservedSWC!$C$2:$C$595,$C167)</f>
        <v>0.2283333333333333</v>
      </c>
      <c r="M167" s="43">
        <f>AVERAGEIFS(ObservedSWC!M$2:M$595,ObservedSWC!$A$2:$A$595,$A167,ObservedSWC!$C$2:$C$595,$C167)</f>
        <v>0.18233333333333332</v>
      </c>
      <c r="N167" s="43">
        <f>AVERAGEIFS(ObservedSWC!N$2:N$595,ObservedSWC!$A$2:$A$595,$A167,ObservedSWC!$C$2:$C$595,$C167)</f>
        <v>0.24533333333333332</v>
      </c>
      <c r="O167" s="43">
        <f>AVERAGEIFS(ObservedSWC!O$2:O$595,ObservedSWC!$A$2:$A$595,$A167,ObservedSWC!$C$2:$C$595,$C167)</f>
        <v>0.25800000000000001</v>
      </c>
      <c r="P167" s="43">
        <f>AVERAGEIFS(ObservedSWC!P$2:P$595,ObservedSWC!$A$2:$A$595,$A167,ObservedSWC!$C$2:$C$595,$C167)</f>
        <v>0.26866666666666666</v>
      </c>
      <c r="Q167" s="43">
        <f>AVERAGEIFS(ObservedSWC!Q$2:Q$595,ObservedSWC!$A$2:$A$595,$A167,ObservedSWC!$C$2:$C$595,$C167)</f>
        <v>0.31233333333333335</v>
      </c>
      <c r="R167" s="43">
        <f>AVERAGEIFS(ObservedSWC!R$2:R$595,ObservedSWC!$A$2:$A$595,$A167,ObservedSWC!$C$2:$C$595,$C167)</f>
        <v>0.34699999999999998</v>
      </c>
      <c r="S167" s="43">
        <f>AVERAGEIFS(ObservedSWC!S$2:S$595,ObservedSWC!$A$2:$A$595,$A167,ObservedSWC!$C$2:$C$595,$C167)</f>
        <v>0.309</v>
      </c>
      <c r="T167" s="43">
        <f>AVERAGEIFS(ObservedSWC!T$2:T$595,ObservedSWC!$A$2:$A$595,$A167,ObservedSWC!$C$2:$C$595,$C167)</f>
        <v>0.31900000000000001</v>
      </c>
      <c r="U167" s="43">
        <f>AVERAGEIFS(ObservedSWC!U$2:U$595,ObservedSWC!$A$2:$A$595,$A167,ObservedSWC!$C$2:$C$595,$C167)</f>
        <v>0.3193333333333333</v>
      </c>
      <c r="V167" s="43">
        <f>AVERAGEIFS(ObservedSWC!V$2:V$595,ObservedSWC!$A$2:$A$595,$A167,ObservedSWC!$C$2:$C$595,$C167)</f>
        <v>0.30266666666666664</v>
      </c>
      <c r="W167" s="43">
        <f>AVERAGEIFS(ObservedSWC!W$2:W$595,ObservedSWC!$A$2:$A$595,$A167,ObservedSWC!$C$2:$C$595,$C167)</f>
        <v>0.27099999999999996</v>
      </c>
      <c r="X167" s="43">
        <f>AVERAGEIFS(ObservedSWC!X$2:X$595,ObservedSWC!$A$2:$A$595,$A167,ObservedSWC!$C$2:$C$595,$C167)</f>
        <v>0.25600000000000001</v>
      </c>
      <c r="Y167" s="43">
        <f>AVERAGEIFS(ObservedSWC!Y$2:Y$595,ObservedSWC!$A$2:$A$595,$A167,ObservedSWC!$C$2:$C$595,$C167)</f>
        <v>0.27633333333333332</v>
      </c>
      <c r="Z167" s="43">
        <f>AVERAGEIFS(ObservedSWC!Z$2:Z$595,ObservedSWC!$A$2:$A$595,$A167,ObservedSWC!$C$2:$C$595,$C167)</f>
        <v>0.32400000000000001</v>
      </c>
      <c r="AA167" s="43">
        <f>AVERAGEIFS(ObservedSWC!AA$2:AA$595,ObservedSWC!$A$2:$A$595,$A167,ObservedSWC!$C$2:$C$595,$C167)</f>
        <v>0.36566666666666664</v>
      </c>
      <c r="AB167" s="43">
        <f>AVERAGEIFS(ObservedSWC!AB$2:AB$595,ObservedSWC!$A$2:$A$595,$A167,ObservedSWC!$C$2:$C$595,$C167)</f>
        <v>258.89999999999992</v>
      </c>
      <c r="AC167" s="43">
        <f>AVERAGEIFS(ObservedSWC!AC$2:AC$595,ObservedSWC!$A$2:$A$595,$A167,ObservedSWC!$C$2:$C$595,$C167)</f>
        <v>651.80000000000007</v>
      </c>
    </row>
    <row r="168" spans="1:29" x14ac:dyDescent="0.25">
      <c r="A168" s="1" t="s">
        <v>6</v>
      </c>
      <c r="B168" s="1" t="s">
        <v>129</v>
      </c>
      <c r="C168" s="42">
        <v>36903</v>
      </c>
      <c r="D168" s="3" t="s">
        <v>130</v>
      </c>
      <c r="E168">
        <v>4</v>
      </c>
      <c r="F168" s="43">
        <f>AVERAGEIFS(ObservedSWC!F$2:F$595,ObservedSWC!$A$2:$A$595,$A168,ObservedSWC!$C$2:$C$595,$C168)</f>
        <v>0.24466666666666667</v>
      </c>
      <c r="G168" s="43">
        <f>AVERAGEIFS(ObservedSWC!G$2:G$595,ObservedSWC!$A$2:$A$595,$A168,ObservedSWC!$C$2:$C$595,$C168)</f>
        <v>0.252</v>
      </c>
      <c r="H168" s="43">
        <f>AVERAGEIFS(ObservedSWC!H$2:H$595,ObservedSWC!$A$2:$A$595,$A168,ObservedSWC!$C$2:$C$595,$C168)</f>
        <v>0.23566666666666669</v>
      </c>
      <c r="I168" s="43">
        <f>AVERAGEIFS(ObservedSWC!I$2:I$595,ObservedSWC!$A$2:$A$595,$A168,ObservedSWC!$C$2:$C$595,$C168)</f>
        <v>0.23800000000000002</v>
      </c>
      <c r="J168" s="43">
        <f>AVERAGEIFS(ObservedSWC!J$2:J$595,ObservedSWC!$A$2:$A$595,$A168,ObservedSWC!$C$2:$C$595,$C168)</f>
        <v>0.25233333333333335</v>
      </c>
      <c r="K168" s="43">
        <f>AVERAGEIFS(ObservedSWC!K$2:K$595,ObservedSWC!$A$2:$A$595,$A168,ObservedSWC!$C$2:$C$595,$C168)</f>
        <v>0.26533333333333337</v>
      </c>
      <c r="L168" s="43">
        <f>AVERAGEIFS(ObservedSWC!L$2:L$595,ObservedSWC!$A$2:$A$595,$A168,ObservedSWC!$C$2:$C$595,$C168)</f>
        <v>0.23600000000000002</v>
      </c>
      <c r="M168" s="43">
        <f>AVERAGEIFS(ObservedSWC!M$2:M$595,ObservedSWC!$A$2:$A$595,$A168,ObservedSWC!$C$2:$C$595,$C168)</f>
        <v>0.18533333333333335</v>
      </c>
      <c r="N168" s="43">
        <f>AVERAGEIFS(ObservedSWC!N$2:N$595,ObservedSWC!$A$2:$A$595,$A168,ObservedSWC!$C$2:$C$595,$C168)</f>
        <v>0.24833333333333329</v>
      </c>
      <c r="O168" s="43">
        <f>AVERAGEIFS(ObservedSWC!O$2:O$595,ObservedSWC!$A$2:$A$595,$A168,ObservedSWC!$C$2:$C$595,$C168)</f>
        <v>0.26166666666666666</v>
      </c>
      <c r="P168" s="43">
        <f>AVERAGEIFS(ObservedSWC!P$2:P$595,ObservedSWC!$A$2:$A$595,$A168,ObservedSWC!$C$2:$C$595,$C168)</f>
        <v>0.27266666666666667</v>
      </c>
      <c r="Q168" s="43">
        <f>AVERAGEIFS(ObservedSWC!Q$2:Q$595,ObservedSWC!$A$2:$A$595,$A168,ObservedSWC!$C$2:$C$595,$C168)</f>
        <v>0.312</v>
      </c>
      <c r="R168" s="43">
        <f>AVERAGEIFS(ObservedSWC!R$2:R$595,ObservedSWC!$A$2:$A$595,$A168,ObservedSWC!$C$2:$C$595,$C168)</f>
        <v>0.35099999999999998</v>
      </c>
      <c r="S168" s="43">
        <f>AVERAGEIFS(ObservedSWC!S$2:S$595,ObservedSWC!$A$2:$A$595,$A168,ObservedSWC!$C$2:$C$595,$C168)</f>
        <v>0.315</v>
      </c>
      <c r="T168" s="43">
        <f>AVERAGEIFS(ObservedSWC!T$2:T$595,ObservedSWC!$A$2:$A$595,$A168,ObservedSWC!$C$2:$C$595,$C168)</f>
        <v>0.318</v>
      </c>
      <c r="U168" s="43">
        <f>AVERAGEIFS(ObservedSWC!U$2:U$595,ObservedSWC!$A$2:$A$595,$A168,ObservedSWC!$C$2:$C$595,$C168)</f>
        <v>0.31900000000000001</v>
      </c>
      <c r="V168" s="43">
        <f>AVERAGEIFS(ObservedSWC!V$2:V$595,ObservedSWC!$A$2:$A$595,$A168,ObservedSWC!$C$2:$C$595,$C168)</f>
        <v>0.3116666666666667</v>
      </c>
      <c r="W168" s="43">
        <f>AVERAGEIFS(ObservedSWC!W$2:W$595,ObservedSWC!$A$2:$A$595,$A168,ObservedSWC!$C$2:$C$595,$C168)</f>
        <v>0.26066666666666666</v>
      </c>
      <c r="X168" s="43">
        <f>AVERAGEIFS(ObservedSWC!X$2:X$595,ObservedSWC!$A$2:$A$595,$A168,ObservedSWC!$C$2:$C$595,$C168)</f>
        <v>0.25600000000000001</v>
      </c>
      <c r="Y168" s="43">
        <f>AVERAGEIFS(ObservedSWC!Y$2:Y$595,ObservedSWC!$A$2:$A$595,$A168,ObservedSWC!$C$2:$C$595,$C168)</f>
        <v>0.27266666666666667</v>
      </c>
      <c r="Z168" s="43">
        <f>AVERAGEIFS(ObservedSWC!Z$2:Z$595,ObservedSWC!$A$2:$A$595,$A168,ObservedSWC!$C$2:$C$595,$C168)</f>
        <v>0.30800000000000005</v>
      </c>
      <c r="AA168" s="43">
        <f>AVERAGEIFS(ObservedSWC!AA$2:AA$595,ObservedSWC!$A$2:$A$595,$A168,ObservedSWC!$C$2:$C$595,$C168)</f>
        <v>0.36166666666666664</v>
      </c>
      <c r="AB168" s="43">
        <f>AVERAGEIFS(ObservedSWC!AB$2:AB$595,ObservedSWC!$A$2:$A$595,$A168,ObservedSWC!$C$2:$C$595,$C168)</f>
        <v>240.23333333333335</v>
      </c>
      <c r="AC168" s="43">
        <f>AVERAGEIFS(ObservedSWC!AC$2:AC$595,ObservedSWC!$A$2:$A$595,$A168,ObservedSWC!$C$2:$C$595,$C168)</f>
        <v>632.23333333333346</v>
      </c>
    </row>
    <row r="169" spans="1:29" x14ac:dyDescent="0.25">
      <c r="A169" s="1" t="s">
        <v>6</v>
      </c>
      <c r="B169" s="1" t="s">
        <v>129</v>
      </c>
      <c r="C169" s="42">
        <v>36910</v>
      </c>
      <c r="D169" s="3" t="s">
        <v>130</v>
      </c>
      <c r="E169">
        <v>4</v>
      </c>
      <c r="F169" s="43">
        <f>AVERAGEIFS(ObservedSWC!F$2:F$595,ObservedSWC!$A$2:$A$595,$A169,ObservedSWC!$C$2:$C$595,$C169)</f>
        <v>0.21633333333333329</v>
      </c>
      <c r="G169" s="43">
        <f>AVERAGEIFS(ObservedSWC!G$2:G$595,ObservedSWC!$A$2:$A$595,$A169,ObservedSWC!$C$2:$C$595,$C169)</f>
        <v>0.23933333333333331</v>
      </c>
      <c r="H169" s="43">
        <f>AVERAGEIFS(ObservedSWC!H$2:H$595,ObservedSWC!$A$2:$A$595,$A169,ObservedSWC!$C$2:$C$595,$C169)</f>
        <v>0.21466666666666667</v>
      </c>
      <c r="I169" s="43">
        <f>AVERAGEIFS(ObservedSWC!I$2:I$595,ObservedSWC!$A$2:$A$595,$A169,ObservedSWC!$C$2:$C$595,$C169)</f>
        <v>0.216</v>
      </c>
      <c r="J169" s="43">
        <f>AVERAGEIFS(ObservedSWC!J$2:J$595,ObservedSWC!$A$2:$A$595,$A169,ObservedSWC!$C$2:$C$595,$C169)</f>
        <v>0.24433333333333332</v>
      </c>
      <c r="K169" s="43">
        <f>AVERAGEIFS(ObservedSWC!K$2:K$595,ObservedSWC!$A$2:$A$595,$A169,ObservedSWC!$C$2:$C$595,$C169)</f>
        <v>0.26933333333333337</v>
      </c>
      <c r="L169" s="43">
        <f>AVERAGEIFS(ObservedSWC!L$2:L$595,ObservedSWC!$A$2:$A$595,$A169,ObservedSWC!$C$2:$C$595,$C169)</f>
        <v>0.22700000000000001</v>
      </c>
      <c r="M169" s="43">
        <f>AVERAGEIFS(ObservedSWC!M$2:M$595,ObservedSWC!$A$2:$A$595,$A169,ObservedSWC!$C$2:$C$595,$C169)</f>
        <v>0.18333333333333335</v>
      </c>
      <c r="N169" s="43">
        <f>AVERAGEIFS(ObservedSWC!N$2:N$595,ObservedSWC!$A$2:$A$595,$A169,ObservedSWC!$C$2:$C$595,$C169)</f>
        <v>0.247</v>
      </c>
      <c r="O169" s="43">
        <f>AVERAGEIFS(ObservedSWC!O$2:O$595,ObservedSWC!$A$2:$A$595,$A169,ObservedSWC!$C$2:$C$595,$C169)</f>
        <v>0.24733333333333332</v>
      </c>
      <c r="P169" s="43">
        <f>AVERAGEIFS(ObservedSWC!P$2:P$595,ObservedSWC!$A$2:$A$595,$A169,ObservedSWC!$C$2:$C$595,$C169)</f>
        <v>0.26266666666666666</v>
      </c>
      <c r="Q169" s="43">
        <f>AVERAGEIFS(ObservedSWC!Q$2:Q$595,ObservedSWC!$A$2:$A$595,$A169,ObservedSWC!$C$2:$C$595,$C169)</f>
        <v>0.31033333333333329</v>
      </c>
      <c r="R169" s="43">
        <f>AVERAGEIFS(ObservedSWC!R$2:R$595,ObservedSWC!$A$2:$A$595,$A169,ObservedSWC!$C$2:$C$595,$C169)</f>
        <v>0.33</v>
      </c>
      <c r="S169" s="43">
        <f>AVERAGEIFS(ObservedSWC!S$2:S$595,ObservedSWC!$A$2:$A$595,$A169,ObservedSWC!$C$2:$C$595,$C169)</f>
        <v>0.316</v>
      </c>
      <c r="T169" s="43">
        <f>AVERAGEIFS(ObservedSWC!T$2:T$595,ObservedSWC!$A$2:$A$595,$A169,ObservedSWC!$C$2:$C$595,$C169)</f>
        <v>0.311</v>
      </c>
      <c r="U169" s="43">
        <f>AVERAGEIFS(ObservedSWC!U$2:U$595,ObservedSWC!$A$2:$A$595,$A169,ObservedSWC!$C$2:$C$595,$C169)</f>
        <v>0.3213333333333333</v>
      </c>
      <c r="V169" s="43">
        <f>AVERAGEIFS(ObservedSWC!V$2:V$595,ObservedSWC!$A$2:$A$595,$A169,ObservedSWC!$C$2:$C$595,$C169)</f>
        <v>0.30066666666666669</v>
      </c>
      <c r="W169" s="43">
        <f>AVERAGEIFS(ObservedSWC!W$2:W$595,ObservedSWC!$A$2:$A$595,$A169,ObservedSWC!$C$2:$C$595,$C169)</f>
        <v>0.26933333333333337</v>
      </c>
      <c r="X169" s="43">
        <f>AVERAGEIFS(ObservedSWC!X$2:X$595,ObservedSWC!$A$2:$A$595,$A169,ObservedSWC!$C$2:$C$595,$C169)</f>
        <v>0.248</v>
      </c>
      <c r="Y169" s="43">
        <f>AVERAGEIFS(ObservedSWC!Y$2:Y$595,ObservedSWC!$A$2:$A$595,$A169,ObservedSWC!$C$2:$C$595,$C169)</f>
        <v>0.26866666666666666</v>
      </c>
      <c r="Z169" s="43">
        <f>AVERAGEIFS(ObservedSWC!Z$2:Z$595,ObservedSWC!$A$2:$A$595,$A169,ObservedSWC!$C$2:$C$595,$C169)</f>
        <v>0.29366666666666669</v>
      </c>
      <c r="AA169" s="43">
        <f>AVERAGEIFS(ObservedSWC!AA$2:AA$595,ObservedSWC!$A$2:$A$595,$A169,ObservedSWC!$C$2:$C$595,$C169)</f>
        <v>0.34966666666666663</v>
      </c>
      <c r="AB169" s="43">
        <f>AVERAGEIFS(ObservedSWC!AB$2:AB$595,ObservedSWC!$A$2:$A$595,$A169,ObservedSWC!$C$2:$C$595,$C169)</f>
        <v>227.36666666666667</v>
      </c>
      <c r="AC169" s="43">
        <f>AVERAGEIFS(ObservedSWC!AC$2:AC$595,ObservedSWC!$A$2:$A$595,$A169,ObservedSWC!$C$2:$C$595,$C169)</f>
        <v>610.23333333333346</v>
      </c>
    </row>
    <row r="170" spans="1:29" x14ac:dyDescent="0.25">
      <c r="A170" s="1" t="s">
        <v>6</v>
      </c>
      <c r="B170" s="1" t="s">
        <v>129</v>
      </c>
      <c r="C170" s="42">
        <v>36917</v>
      </c>
      <c r="D170" s="3" t="s">
        <v>130</v>
      </c>
      <c r="E170">
        <v>4</v>
      </c>
      <c r="F170" s="43">
        <f>AVERAGEIFS(ObservedSWC!F$2:F$595,ObservedSWC!$A$2:$A$595,$A170,ObservedSWC!$C$2:$C$595,$C170)</f>
        <v>0.20066666666666666</v>
      </c>
      <c r="G170" s="43">
        <f>AVERAGEIFS(ObservedSWC!G$2:G$595,ObservedSWC!$A$2:$A$595,$A170,ObservedSWC!$C$2:$C$595,$C170)</f>
        <v>0.21999999999999997</v>
      </c>
      <c r="H170" s="43">
        <f>AVERAGEIFS(ObservedSWC!H$2:H$595,ObservedSWC!$A$2:$A$595,$A170,ObservedSWC!$C$2:$C$595,$C170)</f>
        <v>0.19333333333333333</v>
      </c>
      <c r="I170" s="43">
        <f>AVERAGEIFS(ObservedSWC!I$2:I$595,ObservedSWC!$A$2:$A$595,$A170,ObservedSWC!$C$2:$C$595,$C170)</f>
        <v>0.18966666666666665</v>
      </c>
      <c r="J170" s="43">
        <f>AVERAGEIFS(ObservedSWC!J$2:J$595,ObservedSWC!$A$2:$A$595,$A170,ObservedSWC!$C$2:$C$595,$C170)</f>
        <v>0.22333333333333336</v>
      </c>
      <c r="K170" s="43">
        <f>AVERAGEIFS(ObservedSWC!K$2:K$595,ObservedSWC!$A$2:$A$595,$A170,ObservedSWC!$C$2:$C$595,$C170)</f>
        <v>0.25066666666666665</v>
      </c>
      <c r="L170" s="43">
        <f>AVERAGEIFS(ObservedSWC!L$2:L$595,ObservedSWC!$A$2:$A$595,$A170,ObservedSWC!$C$2:$C$595,$C170)</f>
        <v>0.2243333333333333</v>
      </c>
      <c r="M170" s="43">
        <f>AVERAGEIFS(ObservedSWC!M$2:M$595,ObservedSWC!$A$2:$A$595,$A170,ObservedSWC!$C$2:$C$595,$C170)</f>
        <v>0.18500000000000003</v>
      </c>
      <c r="N170" s="43">
        <f>AVERAGEIFS(ObservedSWC!N$2:N$595,ObservedSWC!$A$2:$A$595,$A170,ObservedSWC!$C$2:$C$595,$C170)</f>
        <v>0.24166666666666667</v>
      </c>
      <c r="O170" s="43">
        <f>AVERAGEIFS(ObservedSWC!O$2:O$595,ObservedSWC!$A$2:$A$595,$A170,ObservedSWC!$C$2:$C$595,$C170)</f>
        <v>0.24199999999999999</v>
      </c>
      <c r="P170" s="43">
        <f>AVERAGEIFS(ObservedSWC!P$2:P$595,ObservedSWC!$A$2:$A$595,$A170,ObservedSWC!$C$2:$C$595,$C170)</f>
        <v>0.2436666666666667</v>
      </c>
      <c r="Q170" s="43">
        <f>AVERAGEIFS(ObservedSWC!Q$2:Q$595,ObservedSWC!$A$2:$A$595,$A170,ObservedSWC!$C$2:$C$595,$C170)</f>
        <v>0.29466666666666669</v>
      </c>
      <c r="R170" s="43">
        <f>AVERAGEIFS(ObservedSWC!R$2:R$595,ObservedSWC!$A$2:$A$595,$A170,ObservedSWC!$C$2:$C$595,$C170)</f>
        <v>0.33733333333333332</v>
      </c>
      <c r="S170" s="43">
        <f>AVERAGEIFS(ObservedSWC!S$2:S$595,ObservedSWC!$A$2:$A$595,$A170,ObservedSWC!$C$2:$C$595,$C170)</f>
        <v>0.30166666666666669</v>
      </c>
      <c r="T170" s="43">
        <f>AVERAGEIFS(ObservedSWC!T$2:T$595,ObservedSWC!$A$2:$A$595,$A170,ObservedSWC!$C$2:$C$595,$C170)</f>
        <v>0.30466666666666664</v>
      </c>
      <c r="U170" s="43">
        <f>AVERAGEIFS(ObservedSWC!U$2:U$595,ObservedSWC!$A$2:$A$595,$A170,ObservedSWC!$C$2:$C$595,$C170)</f>
        <v>0.3213333333333333</v>
      </c>
      <c r="V170" s="43">
        <f>AVERAGEIFS(ObservedSWC!V$2:V$595,ObservedSWC!$A$2:$A$595,$A170,ObservedSWC!$C$2:$C$595,$C170)</f>
        <v>0.3036666666666667</v>
      </c>
      <c r="W170" s="43">
        <f>AVERAGEIFS(ObservedSWC!W$2:W$595,ObservedSWC!$A$2:$A$595,$A170,ObservedSWC!$C$2:$C$595,$C170)</f>
        <v>0.26366666666666666</v>
      </c>
      <c r="X170" s="43">
        <f>AVERAGEIFS(ObservedSWC!X$2:X$595,ObservedSWC!$A$2:$A$595,$A170,ObservedSWC!$C$2:$C$595,$C170)</f>
        <v>0.25299999999999995</v>
      </c>
      <c r="Y170" s="43">
        <f>AVERAGEIFS(ObservedSWC!Y$2:Y$595,ObservedSWC!$A$2:$A$595,$A170,ObservedSWC!$C$2:$C$595,$C170)</f>
        <v>0.25700000000000001</v>
      </c>
      <c r="Z170" s="43">
        <f>AVERAGEIFS(ObservedSWC!Z$2:Z$595,ObservedSWC!$A$2:$A$595,$A170,ObservedSWC!$C$2:$C$595,$C170)</f>
        <v>0.29166666666666669</v>
      </c>
      <c r="AA170" s="43">
        <f>AVERAGEIFS(ObservedSWC!AA$2:AA$595,ObservedSWC!$A$2:$A$595,$A170,ObservedSWC!$C$2:$C$595,$C170)</f>
        <v>0.34633333333333338</v>
      </c>
      <c r="AB170" s="43">
        <f>AVERAGEIFS(ObservedSWC!AB$2:AB$595,ObservedSWC!$A$2:$A$595,$A170,ObservedSWC!$C$2:$C$595,$C170)</f>
        <v>212.93333333333331</v>
      </c>
      <c r="AC170" s="43">
        <f>AVERAGEIFS(ObservedSWC!AC$2:AC$595,ObservedSWC!$A$2:$A$595,$A170,ObservedSWC!$C$2:$C$595,$C170)</f>
        <v>589</v>
      </c>
    </row>
    <row r="171" spans="1:29" x14ac:dyDescent="0.25">
      <c r="A171" s="1" t="s">
        <v>6</v>
      </c>
      <c r="B171" s="1" t="s">
        <v>129</v>
      </c>
      <c r="C171" s="42">
        <v>36926</v>
      </c>
      <c r="D171" s="3" t="s">
        <v>130</v>
      </c>
      <c r="E171">
        <v>4</v>
      </c>
      <c r="F171" s="43">
        <f>AVERAGEIFS(ObservedSWC!F$2:F$595,ObservedSWC!$A$2:$A$595,$A171,ObservedSWC!$C$2:$C$595,$C171)</f>
        <v>0.35266666666666668</v>
      </c>
      <c r="G171" s="43">
        <f>AVERAGEIFS(ObservedSWC!G$2:G$595,ObservedSWC!$A$2:$A$595,$A171,ObservedSWC!$C$2:$C$595,$C171)</f>
        <v>0.31</v>
      </c>
      <c r="H171" s="43">
        <f>AVERAGEIFS(ObservedSWC!H$2:H$595,ObservedSWC!$A$2:$A$595,$A171,ObservedSWC!$C$2:$C$595,$C171)</f>
        <v>0.27866666666666667</v>
      </c>
      <c r="I171" s="43">
        <f>AVERAGEIFS(ObservedSWC!I$2:I$595,ObservedSWC!$A$2:$A$595,$A171,ObservedSWC!$C$2:$C$595,$C171)</f>
        <v>0.27099999999999996</v>
      </c>
      <c r="J171" s="43">
        <f>AVERAGEIFS(ObservedSWC!J$2:J$595,ObservedSWC!$A$2:$A$595,$A171,ObservedSWC!$C$2:$C$595,$C171)</f>
        <v>0.27733333333333332</v>
      </c>
      <c r="K171" s="43">
        <f>AVERAGEIFS(ObservedSWC!K$2:K$595,ObservedSWC!$A$2:$A$595,$A171,ObservedSWC!$C$2:$C$595,$C171)</f>
        <v>0.28766666666666668</v>
      </c>
      <c r="L171" s="43">
        <f>AVERAGEIFS(ObservedSWC!L$2:L$595,ObservedSWC!$A$2:$A$595,$A171,ObservedSWC!$C$2:$C$595,$C171)</f>
        <v>0.25633333333333336</v>
      </c>
      <c r="M171" s="43">
        <f>AVERAGEIFS(ObservedSWC!M$2:M$595,ObservedSWC!$A$2:$A$595,$A171,ObservedSWC!$C$2:$C$595,$C171)</f>
        <v>0.21133333333333335</v>
      </c>
      <c r="N171" s="43">
        <f>AVERAGEIFS(ObservedSWC!N$2:N$595,ObservedSWC!$A$2:$A$595,$A171,ObservedSWC!$C$2:$C$595,$C171)</f>
        <v>0.24</v>
      </c>
      <c r="O171" s="43">
        <f>AVERAGEIFS(ObservedSWC!O$2:O$595,ObservedSWC!$A$2:$A$595,$A171,ObservedSWC!$C$2:$C$595,$C171)</f>
        <v>0.23166666666666669</v>
      </c>
      <c r="P171" s="43">
        <f>AVERAGEIFS(ObservedSWC!P$2:P$595,ObservedSWC!$A$2:$A$595,$A171,ObservedSWC!$C$2:$C$595,$C171)</f>
        <v>0.23233333333333336</v>
      </c>
      <c r="Q171" s="43">
        <f>AVERAGEIFS(ObservedSWC!Q$2:Q$595,ObservedSWC!$A$2:$A$595,$A171,ObservedSWC!$C$2:$C$595,$C171)</f>
        <v>0.28066666666666668</v>
      </c>
      <c r="R171" s="43">
        <f>AVERAGEIFS(ObservedSWC!R$2:R$595,ObservedSWC!$A$2:$A$595,$A171,ObservedSWC!$C$2:$C$595,$C171)</f>
        <v>0.32366666666666666</v>
      </c>
      <c r="S171" s="43">
        <f>AVERAGEIFS(ObservedSWC!S$2:S$595,ObservedSWC!$A$2:$A$595,$A171,ObservedSWC!$C$2:$C$595,$C171)</f>
        <v>0.29499999999999998</v>
      </c>
      <c r="T171" s="43">
        <f>AVERAGEIFS(ObservedSWC!T$2:T$595,ObservedSWC!$A$2:$A$595,$A171,ObservedSWC!$C$2:$C$595,$C171)</f>
        <v>0.29899999999999999</v>
      </c>
      <c r="U171" s="43">
        <f>AVERAGEIFS(ObservedSWC!U$2:U$595,ObservedSWC!$A$2:$A$595,$A171,ObservedSWC!$C$2:$C$595,$C171)</f>
        <v>0.31033333333333335</v>
      </c>
      <c r="V171" s="43">
        <f>AVERAGEIFS(ObservedSWC!V$2:V$595,ObservedSWC!$A$2:$A$595,$A171,ObservedSWC!$C$2:$C$595,$C171)</f>
        <v>0.29800000000000004</v>
      </c>
      <c r="W171" s="43">
        <f>AVERAGEIFS(ObservedSWC!W$2:W$595,ObservedSWC!$A$2:$A$595,$A171,ObservedSWC!$C$2:$C$595,$C171)</f>
        <v>0.25266666666666665</v>
      </c>
      <c r="X171" s="43">
        <f>AVERAGEIFS(ObservedSWC!X$2:X$595,ObservedSWC!$A$2:$A$595,$A171,ObservedSWC!$C$2:$C$595,$C171)</f>
        <v>0.23733333333333331</v>
      </c>
      <c r="Y171" s="43">
        <f>AVERAGEIFS(ObservedSWC!Y$2:Y$595,ObservedSWC!$A$2:$A$595,$A171,ObservedSWC!$C$2:$C$595,$C171)</f>
        <v>0.249</v>
      </c>
      <c r="Z171" s="43">
        <f>AVERAGEIFS(ObservedSWC!Z$2:Z$595,ObservedSWC!$A$2:$A$595,$A171,ObservedSWC!$C$2:$C$595,$C171)</f>
        <v>0.28166666666666668</v>
      </c>
      <c r="AA171" s="43">
        <f>AVERAGEIFS(ObservedSWC!AA$2:AA$595,ObservedSWC!$A$2:$A$595,$A171,ObservedSWC!$C$2:$C$595,$C171)</f>
        <v>0.33333333333333331</v>
      </c>
      <c r="AB171" s="43">
        <f>AVERAGEIFS(ObservedSWC!AB$2:AB$595,ObservedSWC!$A$2:$A$595,$A171,ObservedSWC!$C$2:$C$595,$C171)</f>
        <v>283.76666666666671</v>
      </c>
      <c r="AC171" s="43">
        <f>AVERAGEIFS(ObservedSWC!AC$2:AC$595,ObservedSWC!$A$2:$A$595,$A171,ObservedSWC!$C$2:$C$595,$C171)</f>
        <v>646.23333333333335</v>
      </c>
    </row>
    <row r="172" spans="1:29" x14ac:dyDescent="0.25">
      <c r="A172" s="1" t="s">
        <v>6</v>
      </c>
      <c r="B172" s="1" t="s">
        <v>129</v>
      </c>
      <c r="C172" s="42">
        <v>36933</v>
      </c>
      <c r="D172" s="3" t="s">
        <v>130</v>
      </c>
      <c r="E172">
        <v>4</v>
      </c>
      <c r="F172" s="43">
        <f>AVERAGEIFS(ObservedSWC!F$2:F$595,ObservedSWC!$A$2:$A$595,$A172,ObservedSWC!$C$2:$C$595,$C172)</f>
        <v>0.26500000000000001</v>
      </c>
      <c r="G172" s="43">
        <f>AVERAGEIFS(ObservedSWC!G$2:G$595,ObservedSWC!$A$2:$A$595,$A172,ObservedSWC!$C$2:$C$595,$C172)</f>
        <v>0.27366666666666667</v>
      </c>
      <c r="H172" s="43">
        <f>AVERAGEIFS(ObservedSWC!H$2:H$595,ObservedSWC!$A$2:$A$595,$A172,ObservedSWC!$C$2:$C$595,$C172)</f>
        <v>0.25700000000000001</v>
      </c>
      <c r="I172" s="43">
        <f>AVERAGEIFS(ObservedSWC!I$2:I$595,ObservedSWC!$A$2:$A$595,$A172,ObservedSWC!$C$2:$C$595,$C172)</f>
        <v>0.26300000000000001</v>
      </c>
      <c r="J172" s="43">
        <f>AVERAGEIFS(ObservedSWC!J$2:J$595,ObservedSWC!$A$2:$A$595,$A172,ObservedSWC!$C$2:$C$595,$C172)</f>
        <v>0.27766666666666667</v>
      </c>
      <c r="K172" s="43">
        <f>AVERAGEIFS(ObservedSWC!K$2:K$595,ObservedSWC!$A$2:$A$595,$A172,ObservedSWC!$C$2:$C$595,$C172)</f>
        <v>0.28566666666666668</v>
      </c>
      <c r="L172" s="43">
        <f>AVERAGEIFS(ObservedSWC!L$2:L$595,ObservedSWC!$A$2:$A$595,$A172,ObservedSWC!$C$2:$C$595,$C172)</f>
        <v>0.245</v>
      </c>
      <c r="M172" s="43">
        <f>AVERAGEIFS(ObservedSWC!M$2:M$595,ObservedSWC!$A$2:$A$595,$A172,ObservedSWC!$C$2:$C$595,$C172)</f>
        <v>0.20899999999999999</v>
      </c>
      <c r="N172" s="43">
        <f>AVERAGEIFS(ObservedSWC!N$2:N$595,ObservedSWC!$A$2:$A$595,$A172,ObservedSWC!$C$2:$C$595,$C172)</f>
        <v>0.23833333333333331</v>
      </c>
      <c r="O172" s="43">
        <f>AVERAGEIFS(ObservedSWC!O$2:O$595,ObservedSWC!$A$2:$A$595,$A172,ObservedSWC!$C$2:$C$595,$C172)</f>
        <v>0.23100000000000001</v>
      </c>
      <c r="P172" s="43">
        <f>AVERAGEIFS(ObservedSWC!P$2:P$595,ObservedSWC!$A$2:$A$595,$A172,ObservedSWC!$C$2:$C$595,$C172)</f>
        <v>0.23333333333333331</v>
      </c>
      <c r="Q172" s="43">
        <f>AVERAGEIFS(ObservedSWC!Q$2:Q$595,ObservedSWC!$A$2:$A$595,$A172,ObservedSWC!$C$2:$C$595,$C172)</f>
        <v>0.28000000000000003</v>
      </c>
      <c r="R172" s="43">
        <f>AVERAGEIFS(ObservedSWC!R$2:R$595,ObservedSWC!$A$2:$A$595,$A172,ObservedSWC!$C$2:$C$595,$C172)</f>
        <v>0.3203333333333333</v>
      </c>
      <c r="S172" s="43">
        <f>AVERAGEIFS(ObservedSWC!S$2:S$595,ObservedSWC!$A$2:$A$595,$A172,ObservedSWC!$C$2:$C$595,$C172)</f>
        <v>0.29400000000000004</v>
      </c>
      <c r="T172" s="43">
        <f>AVERAGEIFS(ObservedSWC!T$2:T$595,ObservedSWC!$A$2:$A$595,$A172,ObservedSWC!$C$2:$C$595,$C172)</f>
        <v>0.29033333333333333</v>
      </c>
      <c r="U172" s="43">
        <f>AVERAGEIFS(ObservedSWC!U$2:U$595,ObservedSWC!$A$2:$A$595,$A172,ObservedSWC!$C$2:$C$595,$C172)</f>
        <v>0.313</v>
      </c>
      <c r="V172" s="43">
        <f>AVERAGEIFS(ObservedSWC!V$2:V$595,ObservedSWC!$A$2:$A$595,$A172,ObservedSWC!$C$2:$C$595,$C172)</f>
        <v>0.30366666666666664</v>
      </c>
      <c r="W172" s="43">
        <f>AVERAGEIFS(ObservedSWC!W$2:W$595,ObservedSWC!$A$2:$A$595,$A172,ObservedSWC!$C$2:$C$595,$C172)</f>
        <v>0.24833333333333332</v>
      </c>
      <c r="X172" s="43">
        <f>AVERAGEIFS(ObservedSWC!X$2:X$595,ObservedSWC!$A$2:$A$595,$A172,ObservedSWC!$C$2:$C$595,$C172)</f>
        <v>0.24433333333333337</v>
      </c>
      <c r="Y172" s="43">
        <f>AVERAGEIFS(ObservedSWC!Y$2:Y$595,ObservedSWC!$A$2:$A$595,$A172,ObservedSWC!$C$2:$C$595,$C172)</f>
        <v>0.24533333333333332</v>
      </c>
      <c r="Z172" s="43">
        <f>AVERAGEIFS(ObservedSWC!Z$2:Z$595,ObservedSWC!$A$2:$A$595,$A172,ObservedSWC!$C$2:$C$595,$C172)</f>
        <v>0.27800000000000002</v>
      </c>
      <c r="AA172" s="43">
        <f>AVERAGEIFS(ObservedSWC!AA$2:AA$595,ObservedSWC!$A$2:$A$595,$A172,ObservedSWC!$C$2:$C$595,$C172)</f>
        <v>0.32166666666666666</v>
      </c>
      <c r="AB172" s="43">
        <f>AVERAGEIFS(ObservedSWC!AB$2:AB$595,ObservedSWC!$A$2:$A$595,$A172,ObservedSWC!$C$2:$C$595,$C172)</f>
        <v>257.93333333333334</v>
      </c>
      <c r="AC172" s="43">
        <f>AVERAGEIFS(ObservedSWC!AC$2:AC$595,ObservedSWC!$A$2:$A$595,$A172,ObservedSWC!$C$2:$C$595,$C172)</f>
        <v>618.26666666666677</v>
      </c>
    </row>
    <row r="173" spans="1:29" x14ac:dyDescent="0.25">
      <c r="A173" s="1" t="s">
        <v>6</v>
      </c>
      <c r="B173" s="1" t="s">
        <v>129</v>
      </c>
      <c r="C173" s="42">
        <v>36939</v>
      </c>
      <c r="D173" s="3" t="s">
        <v>130</v>
      </c>
      <c r="E173">
        <v>5</v>
      </c>
      <c r="F173" s="43">
        <f>AVERAGEIFS(ObservedSWC!F$2:F$595,ObservedSWC!$A$2:$A$595,$A173,ObservedSWC!$C$2:$C$595,$C173)</f>
        <v>0.25800000000000001</v>
      </c>
      <c r="G173" s="43">
        <f>AVERAGEIFS(ObservedSWC!G$2:G$595,ObservedSWC!$A$2:$A$595,$A173,ObservedSWC!$C$2:$C$595,$C173)</f>
        <v>0.252</v>
      </c>
      <c r="H173" s="43">
        <f>AVERAGEIFS(ObservedSWC!H$2:H$595,ObservedSWC!$A$2:$A$595,$A173,ObservedSWC!$C$2:$C$595,$C173)</f>
        <v>0.23899999999999996</v>
      </c>
      <c r="I173" s="43">
        <f>AVERAGEIFS(ObservedSWC!I$2:I$595,ObservedSWC!$A$2:$A$595,$A173,ObservedSWC!$C$2:$C$595,$C173)</f>
        <v>0.24100000000000002</v>
      </c>
      <c r="J173" s="43">
        <f>AVERAGEIFS(ObservedSWC!J$2:J$595,ObservedSWC!$A$2:$A$595,$A173,ObservedSWC!$C$2:$C$595,$C173)</f>
        <v>0.26099999999999995</v>
      </c>
      <c r="K173" s="43">
        <f>AVERAGEIFS(ObservedSWC!K$2:K$595,ObservedSWC!$A$2:$A$595,$A173,ObservedSWC!$C$2:$C$595,$C173)</f>
        <v>0.28099999999999997</v>
      </c>
      <c r="L173" s="43">
        <f>AVERAGEIFS(ObservedSWC!L$2:L$595,ObservedSWC!$A$2:$A$595,$A173,ObservedSWC!$C$2:$C$595,$C173)</f>
        <v>0.24766666666666667</v>
      </c>
      <c r="M173" s="43">
        <f>AVERAGEIFS(ObservedSWC!M$2:M$595,ObservedSWC!$A$2:$A$595,$A173,ObservedSWC!$C$2:$C$595,$C173)</f>
        <v>0.20066666666666666</v>
      </c>
      <c r="N173" s="43">
        <f>AVERAGEIFS(ObservedSWC!N$2:N$595,ObservedSWC!$A$2:$A$595,$A173,ObservedSWC!$C$2:$C$595,$C173)</f>
        <v>0.24033333333333337</v>
      </c>
      <c r="O173" s="43">
        <f>AVERAGEIFS(ObservedSWC!O$2:O$595,ObservedSWC!$A$2:$A$595,$A173,ObservedSWC!$C$2:$C$595,$C173)</f>
        <v>0.23433333333333337</v>
      </c>
      <c r="P173" s="43">
        <f>AVERAGEIFS(ObservedSWC!P$2:P$595,ObservedSWC!$A$2:$A$595,$A173,ObservedSWC!$C$2:$C$595,$C173)</f>
        <v>0.23033333333333336</v>
      </c>
      <c r="Q173" s="43">
        <f>AVERAGEIFS(ObservedSWC!Q$2:Q$595,ObservedSWC!$A$2:$A$595,$A173,ObservedSWC!$C$2:$C$595,$C173)</f>
        <v>0.28533333333333338</v>
      </c>
      <c r="R173" s="43">
        <f>AVERAGEIFS(ObservedSWC!R$2:R$595,ObservedSWC!$A$2:$A$595,$A173,ObservedSWC!$C$2:$C$595,$C173)</f>
        <v>0.32433333333333336</v>
      </c>
      <c r="S173" s="43">
        <f>AVERAGEIFS(ObservedSWC!S$2:S$595,ObservedSWC!$A$2:$A$595,$A173,ObservedSWC!$C$2:$C$595,$C173)</f>
        <v>0.29766666666666669</v>
      </c>
      <c r="T173" s="43">
        <f>AVERAGEIFS(ObservedSWC!T$2:T$595,ObservedSWC!$A$2:$A$595,$A173,ObservedSWC!$C$2:$C$595,$C173)</f>
        <v>0.30199999999999999</v>
      </c>
      <c r="U173" s="43">
        <f>AVERAGEIFS(ObservedSWC!U$2:U$595,ObservedSWC!$A$2:$A$595,$A173,ObservedSWC!$C$2:$C$595,$C173)</f>
        <v>0.32166666666666666</v>
      </c>
      <c r="V173" s="43">
        <f>AVERAGEIFS(ObservedSWC!V$2:V$595,ObservedSWC!$A$2:$A$595,$A173,ObservedSWC!$C$2:$C$595,$C173)</f>
        <v>0.29766666666666669</v>
      </c>
      <c r="W173" s="43">
        <f>AVERAGEIFS(ObservedSWC!W$2:W$595,ObservedSWC!$A$2:$A$595,$A173,ObservedSWC!$C$2:$C$595,$C173)</f>
        <v>0.26366666666666666</v>
      </c>
      <c r="X173" s="43">
        <f>AVERAGEIFS(ObservedSWC!X$2:X$595,ObservedSWC!$A$2:$A$595,$A173,ObservedSWC!$C$2:$C$595,$C173)</f>
        <v>0.23866666666666667</v>
      </c>
      <c r="Y173" s="43">
        <f>AVERAGEIFS(ObservedSWC!Y$2:Y$595,ObservedSWC!$A$2:$A$595,$A173,ObservedSWC!$C$2:$C$595,$C173)</f>
        <v>0.24233333333333332</v>
      </c>
      <c r="Z173" s="43">
        <f>AVERAGEIFS(ObservedSWC!Z$2:Z$595,ObservedSWC!$A$2:$A$595,$A173,ObservedSWC!$C$2:$C$595,$C173)</f>
        <v>0.27166666666666667</v>
      </c>
      <c r="AA173" s="43">
        <f>AVERAGEIFS(ObservedSWC!AA$2:AA$595,ObservedSWC!$A$2:$A$595,$A173,ObservedSWC!$C$2:$C$595,$C173)</f>
        <v>0.32166666666666666</v>
      </c>
      <c r="AB173" s="43">
        <f>AVERAGEIFS(ObservedSWC!AB$2:AB$595,ObservedSWC!$A$2:$A$595,$A173,ObservedSWC!$C$2:$C$595,$C173)</f>
        <v>247.86666666666665</v>
      </c>
      <c r="AC173" s="43">
        <f>AVERAGEIFS(ObservedSWC!AC$2:AC$595,ObservedSWC!$A$2:$A$595,$A173,ObservedSWC!$C$2:$C$595,$C173)</f>
        <v>611</v>
      </c>
    </row>
    <row r="174" spans="1:29" x14ac:dyDescent="0.25">
      <c r="A174" s="1" t="s">
        <v>6</v>
      </c>
      <c r="B174" s="1" t="s">
        <v>129</v>
      </c>
      <c r="C174" s="42">
        <v>36945</v>
      </c>
      <c r="D174" s="3" t="s">
        <v>130</v>
      </c>
      <c r="E174">
        <v>5</v>
      </c>
      <c r="F174" s="43">
        <f>AVERAGEIFS(ObservedSWC!F$2:F$595,ObservedSWC!$A$2:$A$595,$A174,ObservedSWC!$C$2:$C$595,$C174)</f>
        <v>0.21066666666666667</v>
      </c>
      <c r="G174" s="43">
        <f>AVERAGEIFS(ObservedSWC!G$2:G$595,ObservedSWC!$A$2:$A$595,$A174,ObservedSWC!$C$2:$C$595,$C174)</f>
        <v>0.22266666666666668</v>
      </c>
      <c r="H174" s="43">
        <f>AVERAGEIFS(ObservedSWC!H$2:H$595,ObservedSWC!$A$2:$A$595,$A174,ObservedSWC!$C$2:$C$595,$C174)</f>
        <v>0.21733333333333335</v>
      </c>
      <c r="I174" s="43">
        <f>AVERAGEIFS(ObservedSWC!I$2:I$595,ObservedSWC!$A$2:$A$595,$A174,ObservedSWC!$C$2:$C$595,$C174)</f>
        <v>0.218</v>
      </c>
      <c r="J174" s="43">
        <f>AVERAGEIFS(ObservedSWC!J$2:J$595,ObservedSWC!$A$2:$A$595,$A174,ObservedSWC!$C$2:$C$595,$C174)</f>
        <v>0.24666666666666667</v>
      </c>
      <c r="K174" s="43">
        <f>AVERAGEIFS(ObservedSWC!K$2:K$595,ObservedSWC!$A$2:$A$595,$A174,ObservedSWC!$C$2:$C$595,$C174)</f>
        <v>0.27133333333333332</v>
      </c>
      <c r="L174" s="43">
        <f>AVERAGEIFS(ObservedSWC!L$2:L$595,ObservedSWC!$A$2:$A$595,$A174,ObservedSWC!$C$2:$C$595,$C174)</f>
        <v>0.23700000000000002</v>
      </c>
      <c r="M174" s="43">
        <f>AVERAGEIFS(ObservedSWC!M$2:M$595,ObservedSWC!$A$2:$A$595,$A174,ObservedSWC!$C$2:$C$595,$C174)</f>
        <v>0.19600000000000004</v>
      </c>
      <c r="N174" s="43">
        <f>AVERAGEIFS(ObservedSWC!N$2:N$595,ObservedSWC!$A$2:$A$595,$A174,ObservedSWC!$C$2:$C$595,$C174)</f>
        <v>0.23933333333333331</v>
      </c>
      <c r="O174" s="43">
        <f>AVERAGEIFS(ObservedSWC!O$2:O$595,ObservedSWC!$A$2:$A$595,$A174,ObservedSWC!$C$2:$C$595,$C174)</f>
        <v>0.22933333333333331</v>
      </c>
      <c r="P174" s="43">
        <f>AVERAGEIFS(ObservedSWC!P$2:P$595,ObservedSWC!$A$2:$A$595,$A174,ObservedSWC!$C$2:$C$595,$C174)</f>
        <v>0.22033333333333335</v>
      </c>
      <c r="Q174" s="43">
        <f>AVERAGEIFS(ObservedSWC!Q$2:Q$595,ObservedSWC!$A$2:$A$595,$A174,ObservedSWC!$C$2:$C$595,$C174)</f>
        <v>0.28733333333333333</v>
      </c>
      <c r="R174" s="43">
        <f>AVERAGEIFS(ObservedSWC!R$2:R$595,ObservedSWC!$A$2:$A$595,$A174,ObservedSWC!$C$2:$C$595,$C174)</f>
        <v>0.3136666666666667</v>
      </c>
      <c r="S174" s="43">
        <f>AVERAGEIFS(ObservedSWC!S$2:S$595,ObservedSWC!$A$2:$A$595,$A174,ObservedSWC!$C$2:$C$595,$C174)</f>
        <v>0.29433333333333334</v>
      </c>
      <c r="T174" s="43">
        <f>AVERAGEIFS(ObservedSWC!T$2:T$595,ObservedSWC!$A$2:$A$595,$A174,ObservedSWC!$C$2:$C$595,$C174)</f>
        <v>0.29799999999999999</v>
      </c>
      <c r="U174" s="43">
        <f>AVERAGEIFS(ObservedSWC!U$2:U$595,ObservedSWC!$A$2:$A$595,$A174,ObservedSWC!$C$2:$C$595,$C174)</f>
        <v>0.30633333333333335</v>
      </c>
      <c r="V174" s="43">
        <f>AVERAGEIFS(ObservedSWC!V$2:V$595,ObservedSWC!$A$2:$A$595,$A174,ObservedSWC!$C$2:$C$595,$C174)</f>
        <v>0.29833333333333334</v>
      </c>
      <c r="W174" s="43">
        <f>AVERAGEIFS(ObservedSWC!W$2:W$595,ObservedSWC!$A$2:$A$595,$A174,ObservedSWC!$C$2:$C$595,$C174)</f>
        <v>0.247</v>
      </c>
      <c r="X174" s="43">
        <f>AVERAGEIFS(ObservedSWC!X$2:X$595,ObservedSWC!$A$2:$A$595,$A174,ObservedSWC!$C$2:$C$595,$C174)</f>
        <v>0.24166666666666667</v>
      </c>
      <c r="Y174" s="43">
        <f>AVERAGEIFS(ObservedSWC!Y$2:Y$595,ObservedSWC!$A$2:$A$595,$A174,ObservedSWC!$C$2:$C$595,$C174)</f>
        <v>0.24500000000000002</v>
      </c>
      <c r="Z174" s="43">
        <f>AVERAGEIFS(ObservedSWC!Z$2:Z$595,ObservedSWC!$A$2:$A$595,$A174,ObservedSWC!$C$2:$C$595,$C174)</f>
        <v>0.26866666666666666</v>
      </c>
      <c r="AA174" s="43">
        <f>AVERAGEIFS(ObservedSWC!AA$2:AA$595,ObservedSWC!$A$2:$A$595,$A174,ObservedSWC!$C$2:$C$595,$C174)</f>
        <v>0.30399999999999999</v>
      </c>
      <c r="AB174" s="43">
        <f>AVERAGEIFS(ObservedSWC!AB$2:AB$595,ObservedSWC!$A$2:$A$595,$A174,ObservedSWC!$C$2:$C$595,$C174)</f>
        <v>226.9666666666667</v>
      </c>
      <c r="AC174" s="43">
        <f>AVERAGEIFS(ObservedSWC!AC$2:AC$595,ObservedSWC!$A$2:$A$595,$A174,ObservedSWC!$C$2:$C$595,$C174)</f>
        <v>582.36666666666667</v>
      </c>
    </row>
    <row r="175" spans="1:29" x14ac:dyDescent="0.25">
      <c r="A175" s="1" t="s">
        <v>6</v>
      </c>
      <c r="B175" s="1" t="s">
        <v>129</v>
      </c>
      <c r="C175" s="42">
        <v>36952</v>
      </c>
      <c r="D175" s="3" t="s">
        <v>130</v>
      </c>
      <c r="E175">
        <v>5</v>
      </c>
      <c r="F175" s="43">
        <f>AVERAGEIFS(ObservedSWC!F$2:F$595,ObservedSWC!$A$2:$A$595,$A175,ObservedSWC!$C$2:$C$595,$C175)</f>
        <v>0.18699999999999997</v>
      </c>
      <c r="G175" s="43">
        <f>AVERAGEIFS(ObservedSWC!G$2:G$595,ObservedSWC!$A$2:$A$595,$A175,ObservedSWC!$C$2:$C$595,$C175)</f>
        <v>0.20833333333333334</v>
      </c>
      <c r="H175" s="43">
        <f>AVERAGEIFS(ObservedSWC!H$2:H$595,ObservedSWC!$A$2:$A$595,$A175,ObservedSWC!$C$2:$C$595,$C175)</f>
        <v>0.19366666666666665</v>
      </c>
      <c r="I175" s="43">
        <f>AVERAGEIFS(ObservedSWC!I$2:I$595,ObservedSWC!$A$2:$A$595,$A175,ObservedSWC!$C$2:$C$595,$C175)</f>
        <v>0.18566666666666665</v>
      </c>
      <c r="J175" s="43">
        <f>AVERAGEIFS(ObservedSWC!J$2:J$595,ObservedSWC!$A$2:$A$595,$A175,ObservedSWC!$C$2:$C$595,$C175)</f>
        <v>0.22033333333333335</v>
      </c>
      <c r="K175" s="43">
        <f>AVERAGEIFS(ObservedSWC!K$2:K$595,ObservedSWC!$A$2:$A$595,$A175,ObservedSWC!$C$2:$C$595,$C175)</f>
        <v>0.26</v>
      </c>
      <c r="L175" s="43">
        <f>AVERAGEIFS(ObservedSWC!L$2:L$595,ObservedSWC!$A$2:$A$595,$A175,ObservedSWC!$C$2:$C$595,$C175)</f>
        <v>0.22900000000000001</v>
      </c>
      <c r="M175" s="43">
        <f>AVERAGEIFS(ObservedSWC!M$2:M$595,ObservedSWC!$A$2:$A$595,$A175,ObservedSWC!$C$2:$C$595,$C175)</f>
        <v>0.17933333333333334</v>
      </c>
      <c r="N175" s="43">
        <f>AVERAGEIFS(ObservedSWC!N$2:N$595,ObservedSWC!$A$2:$A$595,$A175,ObservedSWC!$C$2:$C$595,$C175)</f>
        <v>0.22899999999999998</v>
      </c>
      <c r="O175" s="43">
        <f>AVERAGEIFS(ObservedSWC!O$2:O$595,ObservedSWC!$A$2:$A$595,$A175,ObservedSWC!$C$2:$C$595,$C175)</f>
        <v>0.21866666666666665</v>
      </c>
      <c r="P175" s="43">
        <f>AVERAGEIFS(ObservedSWC!P$2:P$595,ObservedSWC!$A$2:$A$595,$A175,ObservedSWC!$C$2:$C$595,$C175)</f>
        <v>0.21766666666666667</v>
      </c>
      <c r="Q175" s="43">
        <f>AVERAGEIFS(ObservedSWC!Q$2:Q$595,ObservedSWC!$A$2:$A$595,$A175,ObservedSWC!$C$2:$C$595,$C175)</f>
        <v>0.26866666666666666</v>
      </c>
      <c r="R175" s="43">
        <f>AVERAGEIFS(ObservedSWC!R$2:R$595,ObservedSWC!$A$2:$A$595,$A175,ObservedSWC!$C$2:$C$595,$C175)</f>
        <v>0.3113333333333333</v>
      </c>
      <c r="S175" s="43">
        <f>AVERAGEIFS(ObservedSWC!S$2:S$595,ObservedSWC!$A$2:$A$595,$A175,ObservedSWC!$C$2:$C$595,$C175)</f>
        <v>0.28799999999999998</v>
      </c>
      <c r="T175" s="43">
        <f>AVERAGEIFS(ObservedSWC!T$2:T$595,ObservedSWC!$A$2:$A$595,$A175,ObservedSWC!$C$2:$C$595,$C175)</f>
        <v>0.29733333333333334</v>
      </c>
      <c r="U175" s="43">
        <f>AVERAGEIFS(ObservedSWC!U$2:U$595,ObservedSWC!$A$2:$A$595,$A175,ObservedSWC!$C$2:$C$595,$C175)</f>
        <v>0.314</v>
      </c>
      <c r="V175" s="43">
        <f>AVERAGEIFS(ObservedSWC!V$2:V$595,ObservedSWC!$A$2:$A$595,$A175,ObservedSWC!$C$2:$C$595,$C175)</f>
        <v>0.30933333333333329</v>
      </c>
      <c r="W175" s="43">
        <f>AVERAGEIFS(ObservedSWC!W$2:W$595,ObservedSWC!$A$2:$A$595,$A175,ObservedSWC!$C$2:$C$595,$C175)</f>
        <v>0.24666666666666667</v>
      </c>
      <c r="X175" s="43">
        <f>AVERAGEIFS(ObservedSWC!X$2:X$595,ObservedSWC!$A$2:$A$595,$A175,ObservedSWC!$C$2:$C$595,$C175)</f>
        <v>0.23333333333333331</v>
      </c>
      <c r="Y175" s="43">
        <f>AVERAGEIFS(ObservedSWC!Y$2:Y$595,ObservedSWC!$A$2:$A$595,$A175,ObservedSWC!$C$2:$C$595,$C175)</f>
        <v>0.24133333333333332</v>
      </c>
      <c r="Z175" s="43">
        <f>AVERAGEIFS(ObservedSWC!Z$2:Z$595,ObservedSWC!$A$2:$A$595,$A175,ObservedSWC!$C$2:$C$595,$C175)</f>
        <v>0.26466666666666666</v>
      </c>
      <c r="AA175" s="43">
        <f>AVERAGEIFS(ObservedSWC!AA$2:AA$595,ObservedSWC!$A$2:$A$595,$A175,ObservedSWC!$C$2:$C$595,$C175)</f>
        <v>0.30033333333333334</v>
      </c>
      <c r="AB175" s="43">
        <f>AVERAGEIFS(ObservedSWC!AB$2:AB$595,ObservedSWC!$A$2:$A$595,$A175,ObservedSWC!$C$2:$C$595,$C175)</f>
        <v>207.93333333333331</v>
      </c>
      <c r="AC175" s="43">
        <f>AVERAGEIFS(ObservedSWC!AC$2:AC$595,ObservedSWC!$A$2:$A$595,$A175,ObservedSWC!$C$2:$C$595,$C175)</f>
        <v>559.06666666666672</v>
      </c>
    </row>
    <row r="176" spans="1:29" x14ac:dyDescent="0.25">
      <c r="A176" s="1" t="s">
        <v>6</v>
      </c>
      <c r="B176" s="1" t="s">
        <v>129</v>
      </c>
      <c r="C176" s="42">
        <v>36960</v>
      </c>
      <c r="D176" s="3" t="s">
        <v>130</v>
      </c>
      <c r="E176">
        <v>5</v>
      </c>
      <c r="F176" s="43">
        <f>AVERAGEIFS(ObservedSWC!F$2:F$595,ObservedSWC!$A$2:$A$595,$A176,ObservedSWC!$C$2:$C$595,$C176)</f>
        <v>0.17866666666666667</v>
      </c>
      <c r="G176" s="43">
        <f>AVERAGEIFS(ObservedSWC!G$2:G$595,ObservedSWC!$A$2:$A$595,$A176,ObservedSWC!$C$2:$C$595,$C176)</f>
        <v>0.18866666666666668</v>
      </c>
      <c r="H176" s="43">
        <f>AVERAGEIFS(ObservedSWC!H$2:H$595,ObservedSWC!$A$2:$A$595,$A176,ObservedSWC!$C$2:$C$595,$C176)</f>
        <v>0.17366666666666666</v>
      </c>
      <c r="I176" s="43">
        <f>AVERAGEIFS(ObservedSWC!I$2:I$595,ObservedSWC!$A$2:$A$595,$A176,ObservedSWC!$C$2:$C$595,$C176)</f>
        <v>0.16333333333333333</v>
      </c>
      <c r="J176" s="43">
        <f>AVERAGEIFS(ObservedSWC!J$2:J$595,ObservedSWC!$A$2:$A$595,$A176,ObservedSWC!$C$2:$C$595,$C176)</f>
        <v>0.19599999999999998</v>
      </c>
      <c r="K176" s="43">
        <f>AVERAGEIFS(ObservedSWC!K$2:K$595,ObservedSWC!$A$2:$A$595,$A176,ObservedSWC!$C$2:$C$595,$C176)</f>
        <v>0.249</v>
      </c>
      <c r="L176" s="43">
        <f>AVERAGEIFS(ObservedSWC!L$2:L$595,ObservedSWC!$A$2:$A$595,$A176,ObservedSWC!$C$2:$C$595,$C176)</f>
        <v>0.21333333333333337</v>
      </c>
      <c r="M176" s="43">
        <f>AVERAGEIFS(ObservedSWC!M$2:M$595,ObservedSWC!$A$2:$A$595,$A176,ObservedSWC!$C$2:$C$595,$C176)</f>
        <v>0.16833333333333333</v>
      </c>
      <c r="N176" s="43">
        <f>AVERAGEIFS(ObservedSWC!N$2:N$595,ObservedSWC!$A$2:$A$595,$A176,ObservedSWC!$C$2:$C$595,$C176)</f>
        <v>0.21733333333333335</v>
      </c>
      <c r="O176" s="43">
        <f>AVERAGEIFS(ObservedSWC!O$2:O$595,ObservedSWC!$A$2:$A$595,$A176,ObservedSWC!$C$2:$C$595,$C176)</f>
        <v>0.20866666666666667</v>
      </c>
      <c r="P176" s="43">
        <f>AVERAGEIFS(ObservedSWC!P$2:P$595,ObservedSWC!$A$2:$A$595,$A176,ObservedSWC!$C$2:$C$595,$C176)</f>
        <v>0.19933333333333336</v>
      </c>
      <c r="Q176" s="43">
        <f>AVERAGEIFS(ObservedSWC!Q$2:Q$595,ObservedSWC!$A$2:$A$595,$A176,ObservedSWC!$C$2:$C$595,$C176)</f>
        <v>0.26033333333333331</v>
      </c>
      <c r="R176" s="43">
        <f>AVERAGEIFS(ObservedSWC!R$2:R$595,ObservedSWC!$A$2:$A$595,$A176,ObservedSWC!$C$2:$C$595,$C176)</f>
        <v>0.30199999999999999</v>
      </c>
      <c r="S176" s="43">
        <f>AVERAGEIFS(ObservedSWC!S$2:S$595,ObservedSWC!$A$2:$A$595,$A176,ObservedSWC!$C$2:$C$595,$C176)</f>
        <v>0.28066666666666668</v>
      </c>
      <c r="T176" s="43">
        <f>AVERAGEIFS(ObservedSWC!T$2:T$595,ObservedSWC!$A$2:$A$595,$A176,ObservedSWC!$C$2:$C$595,$C176)</f>
        <v>0.28899999999999998</v>
      </c>
      <c r="U176" s="43">
        <f>AVERAGEIFS(ObservedSWC!U$2:U$595,ObservedSWC!$A$2:$A$595,$A176,ObservedSWC!$C$2:$C$595,$C176)</f>
        <v>0.30733333333333329</v>
      </c>
      <c r="V176" s="43">
        <f>AVERAGEIFS(ObservedSWC!V$2:V$595,ObservedSWC!$A$2:$A$595,$A176,ObservedSWC!$C$2:$C$595,$C176)</f>
        <v>0.29566666666666663</v>
      </c>
      <c r="W176" s="43">
        <f>AVERAGEIFS(ObservedSWC!W$2:W$595,ObservedSWC!$A$2:$A$595,$A176,ObservedSWC!$C$2:$C$595,$C176)</f>
        <v>0.25</v>
      </c>
      <c r="X176" s="43">
        <f>AVERAGEIFS(ObservedSWC!X$2:X$595,ObservedSWC!$A$2:$A$595,$A176,ObservedSWC!$C$2:$C$595,$C176)</f>
        <v>0.23300000000000001</v>
      </c>
      <c r="Y176" s="43">
        <f>AVERAGEIFS(ObservedSWC!Y$2:Y$595,ObservedSWC!$A$2:$A$595,$A176,ObservedSWC!$C$2:$C$595,$C176)</f>
        <v>0.24733333333333332</v>
      </c>
      <c r="Z176" s="43">
        <f>AVERAGEIFS(ObservedSWC!Z$2:Z$595,ObservedSWC!$A$2:$A$595,$A176,ObservedSWC!$C$2:$C$595,$C176)</f>
        <v>0.26033333333333336</v>
      </c>
      <c r="AA176" s="43">
        <f>AVERAGEIFS(ObservedSWC!AA$2:AA$595,ObservedSWC!$A$2:$A$595,$A176,ObservedSWC!$C$2:$C$595,$C176)</f>
        <v>0.28399999999999997</v>
      </c>
      <c r="AB176" s="43">
        <f>AVERAGEIFS(ObservedSWC!AB$2:AB$595,ObservedSWC!$A$2:$A$595,$A176,ObservedSWC!$C$2:$C$595,$C176)</f>
        <v>192.70000000000002</v>
      </c>
      <c r="AC176" s="43">
        <f>AVERAGEIFS(ObservedSWC!AC$2:AC$595,ObservedSWC!$A$2:$A$595,$A176,ObservedSWC!$C$2:$C$595,$C176)</f>
        <v>534.4666666666667</v>
      </c>
    </row>
    <row r="177" spans="1:29" x14ac:dyDescent="0.25">
      <c r="A177" s="1" t="s">
        <v>6</v>
      </c>
      <c r="B177" s="1" t="s">
        <v>129</v>
      </c>
      <c r="C177" s="42">
        <v>36966</v>
      </c>
      <c r="D177" s="3" t="s">
        <v>130</v>
      </c>
      <c r="E177">
        <v>5</v>
      </c>
      <c r="F177" s="43">
        <f>AVERAGEIFS(ObservedSWC!F$2:F$595,ObservedSWC!$A$2:$A$595,$A177,ObservedSWC!$C$2:$C$595,$C177)</f>
        <v>0.17266666666666666</v>
      </c>
      <c r="G177" s="43">
        <f>AVERAGEIFS(ObservedSWC!G$2:G$595,ObservedSWC!$A$2:$A$595,$A177,ObservedSWC!$C$2:$C$595,$C177)</f>
        <v>0.17700000000000002</v>
      </c>
      <c r="H177" s="43">
        <f>AVERAGEIFS(ObservedSWC!H$2:H$595,ObservedSWC!$A$2:$A$595,$A177,ObservedSWC!$C$2:$C$595,$C177)</f>
        <v>0.16166666666666665</v>
      </c>
      <c r="I177" s="43">
        <f>AVERAGEIFS(ObservedSWC!I$2:I$595,ObservedSWC!$A$2:$A$595,$A177,ObservedSWC!$C$2:$C$595,$C177)</f>
        <v>0.15066666666666664</v>
      </c>
      <c r="J177" s="43">
        <f>AVERAGEIFS(ObservedSWC!J$2:J$595,ObservedSWC!$A$2:$A$595,$A177,ObservedSWC!$C$2:$C$595,$C177)</f>
        <v>0.19299999999999998</v>
      </c>
      <c r="K177" s="43">
        <f>AVERAGEIFS(ObservedSWC!K$2:K$595,ObservedSWC!$A$2:$A$595,$A177,ObservedSWC!$C$2:$C$595,$C177)</f>
        <v>0.23466666666666666</v>
      </c>
      <c r="L177" s="43">
        <f>AVERAGEIFS(ObservedSWC!L$2:L$595,ObservedSWC!$A$2:$A$595,$A177,ObservedSWC!$C$2:$C$595,$C177)</f>
        <v>0.20666666666666667</v>
      </c>
      <c r="M177" s="43">
        <f>AVERAGEIFS(ObservedSWC!M$2:M$595,ObservedSWC!$A$2:$A$595,$A177,ObservedSWC!$C$2:$C$595,$C177)</f>
        <v>0.15966666666666665</v>
      </c>
      <c r="N177" s="43">
        <f>AVERAGEIFS(ObservedSWC!N$2:N$595,ObservedSWC!$A$2:$A$595,$A177,ObservedSWC!$C$2:$C$595,$C177)</f>
        <v>0.20433333333333334</v>
      </c>
      <c r="O177" s="43">
        <f>AVERAGEIFS(ObservedSWC!O$2:O$595,ObservedSWC!$A$2:$A$595,$A177,ObservedSWC!$C$2:$C$595,$C177)</f>
        <v>0.20266666666666666</v>
      </c>
      <c r="P177" s="43">
        <f>AVERAGEIFS(ObservedSWC!P$2:P$595,ObservedSWC!$A$2:$A$595,$A177,ObservedSWC!$C$2:$C$595,$C177)</f>
        <v>0.18866666666666665</v>
      </c>
      <c r="Q177" s="43">
        <f>AVERAGEIFS(ObservedSWC!Q$2:Q$595,ObservedSWC!$A$2:$A$595,$A177,ObservedSWC!$C$2:$C$595,$C177)</f>
        <v>0.25233333333333335</v>
      </c>
      <c r="R177" s="43">
        <f>AVERAGEIFS(ObservedSWC!R$2:R$595,ObservedSWC!$A$2:$A$595,$A177,ObservedSWC!$C$2:$C$595,$C177)</f>
        <v>0.29966666666666669</v>
      </c>
      <c r="S177" s="43">
        <f>AVERAGEIFS(ObservedSWC!S$2:S$595,ObservedSWC!$A$2:$A$595,$A177,ObservedSWC!$C$2:$C$595,$C177)</f>
        <v>0.27566666666666667</v>
      </c>
      <c r="T177" s="43">
        <f>AVERAGEIFS(ObservedSWC!T$2:T$595,ObservedSWC!$A$2:$A$595,$A177,ObservedSWC!$C$2:$C$595,$C177)</f>
        <v>0.28199999999999997</v>
      </c>
      <c r="U177" s="43">
        <f>AVERAGEIFS(ObservedSWC!U$2:U$595,ObservedSWC!$A$2:$A$595,$A177,ObservedSWC!$C$2:$C$595,$C177)</f>
        <v>0.30666666666666664</v>
      </c>
      <c r="V177" s="43">
        <f>AVERAGEIFS(ObservedSWC!V$2:V$595,ObservedSWC!$A$2:$A$595,$A177,ObservedSWC!$C$2:$C$595,$C177)</f>
        <v>0.29433333333333334</v>
      </c>
      <c r="W177" s="43">
        <f>AVERAGEIFS(ObservedSWC!W$2:W$595,ObservedSWC!$A$2:$A$595,$A177,ObservedSWC!$C$2:$C$595,$C177)</f>
        <v>0.253</v>
      </c>
      <c r="X177" s="43">
        <f>AVERAGEIFS(ObservedSWC!X$2:X$595,ObservedSWC!$A$2:$A$595,$A177,ObservedSWC!$C$2:$C$595,$C177)</f>
        <v>0.23366666666666669</v>
      </c>
      <c r="Y177" s="43">
        <f>AVERAGEIFS(ObservedSWC!Y$2:Y$595,ObservedSWC!$A$2:$A$595,$A177,ObservedSWC!$C$2:$C$595,$C177)</f>
        <v>0.23766666666666666</v>
      </c>
      <c r="Z177" s="43">
        <f>AVERAGEIFS(ObservedSWC!Z$2:Z$595,ObservedSWC!$A$2:$A$595,$A177,ObservedSWC!$C$2:$C$595,$C177)</f>
        <v>0.26</v>
      </c>
      <c r="AA177" s="43">
        <f>AVERAGEIFS(ObservedSWC!AA$2:AA$595,ObservedSWC!$A$2:$A$595,$A177,ObservedSWC!$C$2:$C$595,$C177)</f>
        <v>0.29933333333333334</v>
      </c>
      <c r="AB177" s="43">
        <f>AVERAGEIFS(ObservedSWC!AB$2:AB$595,ObservedSWC!$A$2:$A$595,$A177,ObservedSWC!$C$2:$C$595,$C177)</f>
        <v>183.30000000000004</v>
      </c>
      <c r="AC177" s="43">
        <f>AVERAGEIFS(ObservedSWC!AC$2:AC$595,ObservedSWC!$A$2:$A$595,$A177,ObservedSWC!$C$2:$C$595,$C177)</f>
        <v>521.86666666666667</v>
      </c>
    </row>
    <row r="178" spans="1:29" x14ac:dyDescent="0.25">
      <c r="A178" s="1" t="s">
        <v>6</v>
      </c>
      <c r="B178" s="1" t="s">
        <v>129</v>
      </c>
      <c r="C178" s="42">
        <v>36980</v>
      </c>
      <c r="D178" s="3" t="s">
        <v>130</v>
      </c>
      <c r="E178">
        <v>5</v>
      </c>
      <c r="F178" s="43">
        <f>AVERAGEIFS(ObservedSWC!F$2:F$595,ObservedSWC!$A$2:$A$595,$A178,ObservedSWC!$C$2:$C$595,$C178)</f>
        <v>0.26100000000000001</v>
      </c>
      <c r="G178" s="43">
        <f>AVERAGEIFS(ObservedSWC!G$2:G$595,ObservedSWC!$A$2:$A$595,$A178,ObservedSWC!$C$2:$C$595,$C178)</f>
        <v>0.26199999999999996</v>
      </c>
      <c r="H178" s="43">
        <f>AVERAGEIFS(ObservedSWC!H$2:H$595,ObservedSWC!$A$2:$A$595,$A178,ObservedSWC!$C$2:$C$595,$C178)</f>
        <v>0.23933333333333331</v>
      </c>
      <c r="I178" s="43">
        <f>AVERAGEIFS(ObservedSWC!I$2:I$595,ObservedSWC!$A$2:$A$595,$A178,ObservedSWC!$C$2:$C$595,$C178)</f>
        <v>0.23166666666666669</v>
      </c>
      <c r="J178" s="43">
        <f>AVERAGEIFS(ObservedSWC!J$2:J$595,ObservedSWC!$A$2:$A$595,$A178,ObservedSWC!$C$2:$C$595,$C178)</f>
        <v>0.24533333333333332</v>
      </c>
      <c r="K178" s="43">
        <f>AVERAGEIFS(ObservedSWC!K$2:K$595,ObservedSWC!$A$2:$A$595,$A178,ObservedSWC!$C$2:$C$595,$C178)</f>
        <v>0.24966666666666668</v>
      </c>
      <c r="L178" s="43">
        <f>AVERAGEIFS(ObservedSWC!L$2:L$595,ObservedSWC!$A$2:$A$595,$A178,ObservedSWC!$C$2:$C$595,$C178)</f>
        <v>0.20599999999999999</v>
      </c>
      <c r="M178" s="43">
        <f>AVERAGEIFS(ObservedSWC!M$2:M$595,ObservedSWC!$A$2:$A$595,$A178,ObservedSWC!$C$2:$C$595,$C178)</f>
        <v>0.16600000000000001</v>
      </c>
      <c r="N178" s="43">
        <f>AVERAGEIFS(ObservedSWC!N$2:N$595,ObservedSWC!$A$2:$A$595,$A178,ObservedSWC!$C$2:$C$595,$C178)</f>
        <v>0.20266666666666669</v>
      </c>
      <c r="O178" s="43">
        <f>AVERAGEIFS(ObservedSWC!O$2:O$595,ObservedSWC!$A$2:$A$595,$A178,ObservedSWC!$C$2:$C$595,$C178)</f>
        <v>0.19433333333333333</v>
      </c>
      <c r="P178" s="43">
        <f>AVERAGEIFS(ObservedSWC!P$2:P$595,ObservedSWC!$A$2:$A$595,$A178,ObservedSWC!$C$2:$C$595,$C178)</f>
        <v>0.18599999999999997</v>
      </c>
      <c r="Q178" s="43">
        <f>AVERAGEIFS(ObservedSWC!Q$2:Q$595,ObservedSWC!$A$2:$A$595,$A178,ObservedSWC!$C$2:$C$595,$C178)</f>
        <v>0.24533333333333332</v>
      </c>
      <c r="R178" s="43">
        <f>AVERAGEIFS(ObservedSWC!R$2:R$595,ObservedSWC!$A$2:$A$595,$A178,ObservedSWC!$C$2:$C$595,$C178)</f>
        <v>0.29133333333333339</v>
      </c>
      <c r="S178" s="43">
        <f>AVERAGEIFS(ObservedSWC!S$2:S$595,ObservedSWC!$A$2:$A$595,$A178,ObservedSWC!$C$2:$C$595,$C178)</f>
        <v>0.27766666666666667</v>
      </c>
      <c r="T178" s="43">
        <f>AVERAGEIFS(ObservedSWC!T$2:T$595,ObservedSWC!$A$2:$A$595,$A178,ObservedSWC!$C$2:$C$595,$C178)</f>
        <v>0.27833333333333332</v>
      </c>
      <c r="U178" s="43">
        <f>AVERAGEIFS(ObservedSWC!U$2:U$595,ObservedSWC!$A$2:$A$595,$A178,ObservedSWC!$C$2:$C$595,$C178)</f>
        <v>0.31833333333333336</v>
      </c>
      <c r="V178" s="43">
        <f>AVERAGEIFS(ObservedSWC!V$2:V$595,ObservedSWC!$A$2:$A$595,$A178,ObservedSWC!$C$2:$C$595,$C178)</f>
        <v>0.30033333333333334</v>
      </c>
      <c r="W178" s="43">
        <f>AVERAGEIFS(ObservedSWC!W$2:W$595,ObservedSWC!$A$2:$A$595,$A178,ObservedSWC!$C$2:$C$595,$C178)</f>
        <v>0.25866666666666666</v>
      </c>
      <c r="X178" s="43">
        <f>AVERAGEIFS(ObservedSWC!X$2:X$595,ObservedSWC!$A$2:$A$595,$A178,ObservedSWC!$C$2:$C$595,$C178)</f>
        <v>0.24399999999999999</v>
      </c>
      <c r="Y178" s="43">
        <f>AVERAGEIFS(ObservedSWC!Y$2:Y$595,ObservedSWC!$A$2:$A$595,$A178,ObservedSWC!$C$2:$C$595,$C178)</f>
        <v>0.24266666666666667</v>
      </c>
      <c r="Z178" s="43">
        <f>AVERAGEIFS(ObservedSWC!Z$2:Z$595,ObservedSWC!$A$2:$A$595,$A178,ObservedSWC!$C$2:$C$595,$C178)</f>
        <v>0.27099999999999996</v>
      </c>
      <c r="AA178" s="43">
        <f>AVERAGEIFS(ObservedSWC!AA$2:AA$595,ObservedSWC!$A$2:$A$595,$A178,ObservedSWC!$C$2:$C$595,$C178)</f>
        <v>0.28733333333333338</v>
      </c>
      <c r="AB178" s="43">
        <f>AVERAGEIFS(ObservedSWC!AB$2:AB$595,ObservedSWC!$A$2:$A$595,$A178,ObservedSWC!$C$2:$C$595,$C178)</f>
        <v>232.46666666666667</v>
      </c>
      <c r="AC178" s="43">
        <f>AVERAGEIFS(ObservedSWC!AC$2:AC$595,ObservedSWC!$A$2:$A$595,$A178,ObservedSWC!$C$2:$C$595,$C178)</f>
        <v>572</v>
      </c>
    </row>
    <row r="179" spans="1:29" x14ac:dyDescent="0.25">
      <c r="A179" s="1" t="s">
        <v>6</v>
      </c>
      <c r="B179" s="1" t="s">
        <v>129</v>
      </c>
      <c r="C179" s="42">
        <v>36986</v>
      </c>
      <c r="D179" s="3" t="s">
        <v>130</v>
      </c>
      <c r="E179">
        <v>5</v>
      </c>
      <c r="F179" s="43">
        <f>AVERAGEIFS(ObservedSWC!F$2:F$595,ObservedSWC!$A$2:$A$595,$A179,ObservedSWC!$C$2:$C$595,$C179)</f>
        <v>0.249</v>
      </c>
      <c r="G179" s="43">
        <f>AVERAGEIFS(ObservedSWC!G$2:G$595,ObservedSWC!$A$2:$A$595,$A179,ObservedSWC!$C$2:$C$595,$C179)</f>
        <v>0.23966666666666669</v>
      </c>
      <c r="H179" s="43">
        <f>AVERAGEIFS(ObservedSWC!H$2:H$595,ObservedSWC!$A$2:$A$595,$A179,ObservedSWC!$C$2:$C$595,$C179)</f>
        <v>0.22033333333333335</v>
      </c>
      <c r="I179" s="43">
        <f>AVERAGEIFS(ObservedSWC!I$2:I$595,ObservedSWC!$A$2:$A$595,$A179,ObservedSWC!$C$2:$C$595,$C179)</f>
        <v>0.22133333333333335</v>
      </c>
      <c r="J179" s="43">
        <f>AVERAGEIFS(ObservedSWC!J$2:J$595,ObservedSWC!$A$2:$A$595,$A179,ObservedSWC!$C$2:$C$595,$C179)</f>
        <v>0.23566666666666666</v>
      </c>
      <c r="K179" s="43">
        <f>AVERAGEIFS(ObservedSWC!K$2:K$595,ObservedSWC!$A$2:$A$595,$A179,ObservedSWC!$C$2:$C$595,$C179)</f>
        <v>0.245</v>
      </c>
      <c r="L179" s="43">
        <f>AVERAGEIFS(ObservedSWC!L$2:L$595,ObservedSWC!$A$2:$A$595,$A179,ObservedSWC!$C$2:$C$595,$C179)</f>
        <v>0.20366666666666666</v>
      </c>
      <c r="M179" s="43">
        <f>AVERAGEIFS(ObservedSWC!M$2:M$595,ObservedSWC!$A$2:$A$595,$A179,ObservedSWC!$C$2:$C$595,$C179)</f>
        <v>0.16466666666666666</v>
      </c>
      <c r="N179" s="43">
        <f>AVERAGEIFS(ObservedSWC!N$2:N$595,ObservedSWC!$A$2:$A$595,$A179,ObservedSWC!$C$2:$C$595,$C179)</f>
        <v>0.20766666666666667</v>
      </c>
      <c r="O179" s="43">
        <f>AVERAGEIFS(ObservedSWC!O$2:O$595,ObservedSWC!$A$2:$A$595,$A179,ObservedSWC!$C$2:$C$595,$C179)</f>
        <v>0.19299999999999998</v>
      </c>
      <c r="P179" s="43">
        <f>AVERAGEIFS(ObservedSWC!P$2:P$595,ObservedSWC!$A$2:$A$595,$A179,ObservedSWC!$C$2:$C$595,$C179)</f>
        <v>0.18599999999999997</v>
      </c>
      <c r="Q179" s="43">
        <f>AVERAGEIFS(ObservedSWC!Q$2:Q$595,ObservedSWC!$A$2:$A$595,$A179,ObservedSWC!$C$2:$C$595,$C179)</f>
        <v>0.24233333333333337</v>
      </c>
      <c r="R179" s="43">
        <f>AVERAGEIFS(ObservedSWC!R$2:R$595,ObservedSWC!$A$2:$A$595,$A179,ObservedSWC!$C$2:$C$595,$C179)</f>
        <v>0.29099999999999998</v>
      </c>
      <c r="S179" s="43">
        <f>AVERAGEIFS(ObservedSWC!S$2:S$595,ObservedSWC!$A$2:$A$595,$A179,ObservedSWC!$C$2:$C$595,$C179)</f>
        <v>0.27200000000000002</v>
      </c>
      <c r="T179" s="43">
        <f>AVERAGEIFS(ObservedSWC!T$2:T$595,ObservedSWC!$A$2:$A$595,$A179,ObservedSWC!$C$2:$C$595,$C179)</f>
        <v>0.27933333333333338</v>
      </c>
      <c r="U179" s="43">
        <f>AVERAGEIFS(ObservedSWC!U$2:U$595,ObservedSWC!$A$2:$A$595,$A179,ObservedSWC!$C$2:$C$595,$C179)</f>
        <v>0.3116666666666667</v>
      </c>
      <c r="V179" s="43">
        <f>AVERAGEIFS(ObservedSWC!V$2:V$595,ObservedSWC!$A$2:$A$595,$A179,ObservedSWC!$C$2:$C$595,$C179)</f>
        <v>0.29833333333333334</v>
      </c>
      <c r="W179" s="43">
        <f>AVERAGEIFS(ObservedSWC!W$2:W$595,ObservedSWC!$A$2:$A$595,$A179,ObservedSWC!$C$2:$C$595,$C179)</f>
        <v>0.248</v>
      </c>
      <c r="X179" s="43">
        <f>AVERAGEIFS(ObservedSWC!X$2:X$595,ObservedSWC!$A$2:$A$595,$A179,ObservedSWC!$C$2:$C$595,$C179)</f>
        <v>0.23666666666666666</v>
      </c>
      <c r="Y179" s="43">
        <f>AVERAGEIFS(ObservedSWC!Y$2:Y$595,ObservedSWC!$A$2:$A$595,$A179,ObservedSWC!$C$2:$C$595,$C179)</f>
        <v>0.23833333333333331</v>
      </c>
      <c r="Z179" s="43">
        <f>AVERAGEIFS(ObservedSWC!Z$2:Z$595,ObservedSWC!$A$2:$A$595,$A179,ObservedSWC!$C$2:$C$595,$C179)</f>
        <v>0.26100000000000007</v>
      </c>
      <c r="AA179" s="43">
        <f>AVERAGEIFS(ObservedSWC!AA$2:AA$595,ObservedSWC!$A$2:$A$595,$A179,ObservedSWC!$C$2:$C$595,$C179)</f>
        <v>0.28933333333333333</v>
      </c>
      <c r="AB179" s="43">
        <f>AVERAGEIFS(ObservedSWC!AB$2:AB$595,ObservedSWC!$A$2:$A$595,$A179,ObservedSWC!$C$2:$C$595,$C179)</f>
        <v>223.60000000000002</v>
      </c>
      <c r="AC179" s="43">
        <f>AVERAGEIFS(ObservedSWC!AC$2:AC$595,ObservedSWC!$A$2:$A$595,$A179,ObservedSWC!$C$2:$C$595,$C179)</f>
        <v>558.29999999999995</v>
      </c>
    </row>
    <row r="180" spans="1:29" x14ac:dyDescent="0.25">
      <c r="A180" s="1" t="s">
        <v>6</v>
      </c>
      <c r="B180" s="1" t="s">
        <v>129</v>
      </c>
      <c r="C180" s="42">
        <v>36993</v>
      </c>
      <c r="D180" s="3" t="s">
        <v>130</v>
      </c>
      <c r="E180">
        <v>6</v>
      </c>
      <c r="F180" s="43">
        <f>AVERAGEIFS(ObservedSWC!F$2:F$595,ObservedSWC!$A$2:$A$595,$A180,ObservedSWC!$C$2:$C$595,$C180)</f>
        <v>0.21166666666666667</v>
      </c>
      <c r="G180" s="43">
        <f>AVERAGEIFS(ObservedSWC!G$2:G$595,ObservedSWC!$A$2:$A$595,$A180,ObservedSWC!$C$2:$C$595,$C180)</f>
        <v>0.22066666666666665</v>
      </c>
      <c r="H180" s="43">
        <f>AVERAGEIFS(ObservedSWC!H$2:H$595,ObservedSWC!$A$2:$A$595,$A180,ObservedSWC!$C$2:$C$595,$C180)</f>
        <v>0.21166666666666667</v>
      </c>
      <c r="I180" s="43">
        <f>AVERAGEIFS(ObservedSWC!I$2:I$595,ObservedSWC!$A$2:$A$595,$A180,ObservedSWC!$C$2:$C$595,$C180)</f>
        <v>0.20066666666666666</v>
      </c>
      <c r="J180" s="43">
        <f>AVERAGEIFS(ObservedSWC!J$2:J$595,ObservedSWC!$A$2:$A$595,$A180,ObservedSWC!$C$2:$C$595,$C180)</f>
        <v>0.221</v>
      </c>
      <c r="K180" s="43">
        <f>AVERAGEIFS(ObservedSWC!K$2:K$595,ObservedSWC!$A$2:$A$595,$A180,ObservedSWC!$C$2:$C$595,$C180)</f>
        <v>0.249</v>
      </c>
      <c r="L180" s="43">
        <f>AVERAGEIFS(ObservedSWC!L$2:L$595,ObservedSWC!$A$2:$A$595,$A180,ObservedSWC!$C$2:$C$595,$C180)</f>
        <v>0.21</v>
      </c>
      <c r="M180" s="43">
        <f>AVERAGEIFS(ObservedSWC!M$2:M$595,ObservedSWC!$A$2:$A$595,$A180,ObservedSWC!$C$2:$C$595,$C180)</f>
        <v>0.161</v>
      </c>
      <c r="N180" s="43">
        <f>AVERAGEIFS(ObservedSWC!N$2:N$595,ObservedSWC!$A$2:$A$595,$A180,ObservedSWC!$C$2:$C$595,$C180)</f>
        <v>0.20033333333333334</v>
      </c>
      <c r="O180" s="43">
        <f>AVERAGEIFS(ObservedSWC!O$2:O$595,ObservedSWC!$A$2:$A$595,$A180,ObservedSWC!$C$2:$C$595,$C180)</f>
        <v>0.18500000000000003</v>
      </c>
      <c r="P180" s="43">
        <f>AVERAGEIFS(ObservedSWC!P$2:P$595,ObservedSWC!$A$2:$A$595,$A180,ObservedSWC!$C$2:$C$595,$C180)</f>
        <v>0.17933333333333334</v>
      </c>
      <c r="Q180" s="43">
        <f>AVERAGEIFS(ObservedSWC!Q$2:Q$595,ObservedSWC!$A$2:$A$595,$A180,ObservedSWC!$C$2:$C$595,$C180)</f>
        <v>0.252</v>
      </c>
      <c r="R180" s="43">
        <f>AVERAGEIFS(ObservedSWC!R$2:R$595,ObservedSWC!$A$2:$A$595,$A180,ObservedSWC!$C$2:$C$595,$C180)</f>
        <v>0.28466666666666662</v>
      </c>
      <c r="S180" s="43">
        <f>AVERAGEIFS(ObservedSWC!S$2:S$595,ObservedSWC!$A$2:$A$595,$A180,ObservedSWC!$C$2:$C$595,$C180)</f>
        <v>0.27599999999999997</v>
      </c>
      <c r="T180" s="43">
        <f>AVERAGEIFS(ObservedSWC!T$2:T$595,ObservedSWC!$A$2:$A$595,$A180,ObservedSWC!$C$2:$C$595,$C180)</f>
        <v>0.27499999999999997</v>
      </c>
      <c r="U180" s="43">
        <f>AVERAGEIFS(ObservedSWC!U$2:U$595,ObservedSWC!$A$2:$A$595,$A180,ObservedSWC!$C$2:$C$595,$C180)</f>
        <v>0.312</v>
      </c>
      <c r="V180" s="43">
        <f>AVERAGEIFS(ObservedSWC!V$2:V$595,ObservedSWC!$A$2:$A$595,$A180,ObservedSWC!$C$2:$C$595,$C180)</f>
        <v>0.29466666666666663</v>
      </c>
      <c r="W180" s="43">
        <f>AVERAGEIFS(ObservedSWC!W$2:W$595,ObservedSWC!$A$2:$A$595,$A180,ObservedSWC!$C$2:$C$595,$C180)</f>
        <v>0.26233333333333336</v>
      </c>
      <c r="X180" s="43">
        <f>AVERAGEIFS(ObservedSWC!X$2:X$595,ObservedSWC!$A$2:$A$595,$A180,ObservedSWC!$C$2:$C$595,$C180)</f>
        <v>0.24033333333333337</v>
      </c>
      <c r="Y180" s="43">
        <f>AVERAGEIFS(ObservedSWC!Y$2:Y$595,ObservedSWC!$A$2:$A$595,$A180,ObservedSWC!$C$2:$C$595,$C180)</f>
        <v>0.23766666666666669</v>
      </c>
      <c r="Z180" s="43">
        <f>AVERAGEIFS(ObservedSWC!Z$2:Z$595,ObservedSWC!$A$2:$A$595,$A180,ObservedSWC!$C$2:$C$595,$C180)</f>
        <v>0.26466666666666666</v>
      </c>
      <c r="AA180" s="43">
        <f>AVERAGEIFS(ObservedSWC!AA$2:AA$595,ObservedSWC!$A$2:$A$595,$A180,ObservedSWC!$C$2:$C$595,$C180)</f>
        <v>0.27966666666666667</v>
      </c>
      <c r="AB180" s="43">
        <f>AVERAGEIFS(ObservedSWC!AB$2:AB$595,ObservedSWC!$A$2:$A$595,$A180,ObservedSWC!$C$2:$C$595,$C180)</f>
        <v>209.76666666666665</v>
      </c>
      <c r="AC180" s="43">
        <f>AVERAGEIFS(ObservedSWC!AC$2:AC$595,ObservedSWC!$A$2:$A$595,$A180,ObservedSWC!$C$2:$C$595,$C180)</f>
        <v>544.1</v>
      </c>
    </row>
    <row r="181" spans="1:29" x14ac:dyDescent="0.25">
      <c r="A181" s="1" t="s">
        <v>6</v>
      </c>
      <c r="B181" s="1" t="s">
        <v>129</v>
      </c>
      <c r="C181" s="42">
        <v>37001</v>
      </c>
      <c r="D181" s="3" t="s">
        <v>130</v>
      </c>
      <c r="E181">
        <v>6</v>
      </c>
      <c r="F181" s="43">
        <f>AVERAGEIFS(ObservedSWC!F$2:F$595,ObservedSWC!$A$2:$A$595,$A181,ObservedSWC!$C$2:$C$595,$C181)</f>
        <v>0.20799999999999999</v>
      </c>
      <c r="G181" s="43">
        <f>AVERAGEIFS(ObservedSWC!G$2:G$595,ObservedSWC!$A$2:$A$595,$A181,ObservedSWC!$C$2:$C$595,$C181)</f>
        <v>0.20866666666666667</v>
      </c>
      <c r="H181" s="43">
        <f>AVERAGEIFS(ObservedSWC!H$2:H$595,ObservedSWC!$A$2:$A$595,$A181,ObservedSWC!$C$2:$C$595,$C181)</f>
        <v>0.19466666666666668</v>
      </c>
      <c r="I181" s="43">
        <f>AVERAGEIFS(ObservedSWC!I$2:I$595,ObservedSWC!$A$2:$A$595,$A181,ObservedSWC!$C$2:$C$595,$C181)</f>
        <v>0.18266666666666667</v>
      </c>
      <c r="J181" s="43">
        <f>AVERAGEIFS(ObservedSWC!J$2:J$595,ObservedSWC!$A$2:$A$595,$A181,ObservedSWC!$C$2:$C$595,$C181)</f>
        <v>0.20833333333333334</v>
      </c>
      <c r="K181" s="43">
        <f>AVERAGEIFS(ObservedSWC!K$2:K$595,ObservedSWC!$A$2:$A$595,$A181,ObservedSWC!$C$2:$C$595,$C181)</f>
        <v>0.24199999999999999</v>
      </c>
      <c r="L181" s="43">
        <f>AVERAGEIFS(ObservedSWC!L$2:L$595,ObservedSWC!$A$2:$A$595,$A181,ObservedSWC!$C$2:$C$595,$C181)</f>
        <v>0.19866666666666666</v>
      </c>
      <c r="M181" s="43">
        <f>AVERAGEIFS(ObservedSWC!M$2:M$595,ObservedSWC!$A$2:$A$595,$A181,ObservedSWC!$C$2:$C$595,$C181)</f>
        <v>0.15</v>
      </c>
      <c r="N181" s="43">
        <f>AVERAGEIFS(ObservedSWC!N$2:N$595,ObservedSWC!$A$2:$A$595,$A181,ObservedSWC!$C$2:$C$595,$C181)</f>
        <v>0.19900000000000004</v>
      </c>
      <c r="O181" s="43">
        <f>AVERAGEIFS(ObservedSWC!O$2:O$595,ObservedSWC!$A$2:$A$595,$A181,ObservedSWC!$C$2:$C$595,$C181)</f>
        <v>0.18533333333333332</v>
      </c>
      <c r="P181" s="43">
        <f>AVERAGEIFS(ObservedSWC!P$2:P$595,ObservedSWC!$A$2:$A$595,$A181,ObservedSWC!$C$2:$C$595,$C181)</f>
        <v>0.17433333333333334</v>
      </c>
      <c r="Q181" s="43">
        <f>AVERAGEIFS(ObservedSWC!Q$2:Q$595,ObservedSWC!$A$2:$A$595,$A181,ObservedSWC!$C$2:$C$595,$C181)</f>
        <v>0.23599999999999999</v>
      </c>
      <c r="R181" s="43">
        <f>AVERAGEIFS(ObservedSWC!R$2:R$595,ObservedSWC!$A$2:$A$595,$A181,ObservedSWC!$C$2:$C$595,$C181)</f>
        <v>0.28433333333333333</v>
      </c>
      <c r="S181" s="43">
        <f>AVERAGEIFS(ObservedSWC!S$2:S$595,ObservedSWC!$A$2:$A$595,$A181,ObservedSWC!$C$2:$C$595,$C181)</f>
        <v>0.26499999999999996</v>
      </c>
      <c r="T181" s="43">
        <f>AVERAGEIFS(ObservedSWC!T$2:T$595,ObservedSWC!$A$2:$A$595,$A181,ObservedSWC!$C$2:$C$595,$C181)</f>
        <v>0.27400000000000002</v>
      </c>
      <c r="U181" s="43">
        <f>AVERAGEIFS(ObservedSWC!U$2:U$595,ObservedSWC!$A$2:$A$595,$A181,ObservedSWC!$C$2:$C$595,$C181)</f>
        <v>0.3076666666666667</v>
      </c>
      <c r="V181" s="43">
        <f>AVERAGEIFS(ObservedSWC!V$2:V$595,ObservedSWC!$A$2:$A$595,$A181,ObservedSWC!$C$2:$C$595,$C181)</f>
        <v>0.29833333333333334</v>
      </c>
      <c r="W181" s="43">
        <f>AVERAGEIFS(ObservedSWC!W$2:W$595,ObservedSWC!$A$2:$A$595,$A181,ObservedSWC!$C$2:$C$595,$C181)</f>
        <v>0.24333333333333332</v>
      </c>
      <c r="X181" s="43">
        <f>AVERAGEIFS(ObservedSWC!X$2:X$595,ObservedSWC!$A$2:$A$595,$A181,ObservedSWC!$C$2:$C$595,$C181)</f>
        <v>0.23166666666666669</v>
      </c>
      <c r="Y181" s="43">
        <f>AVERAGEIFS(ObservedSWC!Y$2:Y$595,ObservedSWC!$A$2:$A$595,$A181,ObservedSWC!$C$2:$C$595,$C181)</f>
        <v>0.24100000000000002</v>
      </c>
      <c r="Z181" s="43">
        <f>AVERAGEIFS(ObservedSWC!Z$2:Z$595,ObservedSWC!$A$2:$A$595,$A181,ObservedSWC!$C$2:$C$595,$C181)</f>
        <v>0.26300000000000001</v>
      </c>
      <c r="AA181" s="43">
        <f>AVERAGEIFS(ObservedSWC!AA$2:AA$595,ObservedSWC!$A$2:$A$595,$A181,ObservedSWC!$C$2:$C$595,$C181)</f>
        <v>0.28099999999999997</v>
      </c>
      <c r="AB181" s="43">
        <f>AVERAGEIFS(ObservedSWC!AB$2:AB$595,ObservedSWC!$A$2:$A$595,$A181,ObservedSWC!$C$2:$C$595,$C181)</f>
        <v>200</v>
      </c>
      <c r="AC181" s="43">
        <f>AVERAGEIFS(ObservedSWC!AC$2:AC$595,ObservedSWC!$A$2:$A$595,$A181,ObservedSWC!$C$2:$C$595,$C181)</f>
        <v>528.5</v>
      </c>
    </row>
    <row r="182" spans="1:29" x14ac:dyDescent="0.25">
      <c r="A182" s="1" t="s">
        <v>6</v>
      </c>
      <c r="B182" s="1" t="s">
        <v>129</v>
      </c>
      <c r="C182" s="42">
        <v>37010</v>
      </c>
      <c r="D182" s="3" t="s">
        <v>130</v>
      </c>
      <c r="E182">
        <v>6</v>
      </c>
      <c r="F182" s="43">
        <f>AVERAGEIFS(ObservedSWC!F$2:F$595,ObservedSWC!$A$2:$A$595,$A182,ObservedSWC!$C$2:$C$595,$C182)</f>
        <v>0.34</v>
      </c>
      <c r="G182" s="43">
        <f>AVERAGEIFS(ObservedSWC!G$2:G$595,ObservedSWC!$A$2:$A$595,$A182,ObservedSWC!$C$2:$C$595,$C182)</f>
        <v>0.28266666666666668</v>
      </c>
      <c r="H182" s="43">
        <f>AVERAGEIFS(ObservedSWC!H$2:H$595,ObservedSWC!$A$2:$A$595,$A182,ObservedSWC!$C$2:$C$595,$C182)</f>
        <v>0.23199999999999998</v>
      </c>
      <c r="I182" s="43">
        <f>AVERAGEIFS(ObservedSWC!I$2:I$595,ObservedSWC!$A$2:$A$595,$A182,ObservedSWC!$C$2:$C$595,$C182)</f>
        <v>0.23299999999999998</v>
      </c>
      <c r="J182" s="43">
        <f>AVERAGEIFS(ObservedSWC!J$2:J$595,ObservedSWC!$A$2:$A$595,$A182,ObservedSWC!$C$2:$C$595,$C182)</f>
        <v>0.24666666666666667</v>
      </c>
      <c r="K182" s="43">
        <f>AVERAGEIFS(ObservedSWC!K$2:K$595,ObservedSWC!$A$2:$A$595,$A182,ObservedSWC!$C$2:$C$595,$C182)</f>
        <v>0.247</v>
      </c>
      <c r="L182" s="43">
        <f>AVERAGEIFS(ObservedSWC!L$2:L$595,ObservedSWC!$A$2:$A$595,$A182,ObservedSWC!$C$2:$C$595,$C182)</f>
        <v>0.20800000000000005</v>
      </c>
      <c r="M182" s="43">
        <f>AVERAGEIFS(ObservedSWC!M$2:M$595,ObservedSWC!$A$2:$A$595,$A182,ObservedSWC!$C$2:$C$595,$C182)</f>
        <v>0.16133333333333333</v>
      </c>
      <c r="N182" s="43">
        <f>AVERAGEIFS(ObservedSWC!N$2:N$595,ObservedSWC!$A$2:$A$595,$A182,ObservedSWC!$C$2:$C$595,$C182)</f>
        <v>0.19899999999999998</v>
      </c>
      <c r="O182" s="43">
        <f>AVERAGEIFS(ObservedSWC!O$2:O$595,ObservedSWC!$A$2:$A$595,$A182,ObservedSWC!$C$2:$C$595,$C182)</f>
        <v>0.18166666666666664</v>
      </c>
      <c r="P182" s="43">
        <f>AVERAGEIFS(ObservedSWC!P$2:P$595,ObservedSWC!$A$2:$A$595,$A182,ObservedSWC!$C$2:$C$595,$C182)</f>
        <v>0.17133333333333334</v>
      </c>
      <c r="Q182" s="43">
        <f>AVERAGEIFS(ObservedSWC!Q$2:Q$595,ObservedSWC!$A$2:$A$595,$A182,ObservedSWC!$C$2:$C$595,$C182)</f>
        <v>0.22466666666666668</v>
      </c>
      <c r="R182" s="43">
        <f>AVERAGEIFS(ObservedSWC!R$2:R$595,ObservedSWC!$A$2:$A$595,$A182,ObservedSWC!$C$2:$C$595,$C182)</f>
        <v>0.27099999999999996</v>
      </c>
      <c r="S182" s="43">
        <f>AVERAGEIFS(ObservedSWC!S$2:S$595,ObservedSWC!$A$2:$A$595,$A182,ObservedSWC!$C$2:$C$595,$C182)</f>
        <v>0.25233333333333335</v>
      </c>
      <c r="T182" s="43">
        <f>AVERAGEIFS(ObservedSWC!T$2:T$595,ObservedSWC!$A$2:$A$595,$A182,ObservedSWC!$C$2:$C$595,$C182)</f>
        <v>0.26433333333333331</v>
      </c>
      <c r="U182" s="43">
        <f>AVERAGEIFS(ObservedSWC!U$2:U$595,ObservedSWC!$A$2:$A$595,$A182,ObservedSWC!$C$2:$C$595,$C182)</f>
        <v>0.29466666666666663</v>
      </c>
      <c r="V182" s="43">
        <f>AVERAGEIFS(ObservedSWC!V$2:V$595,ObservedSWC!$A$2:$A$595,$A182,ObservedSWC!$C$2:$C$595,$C182)</f>
        <v>0.28133333333333338</v>
      </c>
      <c r="W182" s="43">
        <f>AVERAGEIFS(ObservedSWC!W$2:W$595,ObservedSWC!$A$2:$A$595,$A182,ObservedSWC!$C$2:$C$595,$C182)</f>
        <v>0.23833333333333331</v>
      </c>
      <c r="X182" s="43">
        <f>AVERAGEIFS(ObservedSWC!X$2:X$595,ObservedSWC!$A$2:$A$595,$A182,ObservedSWC!$C$2:$C$595,$C182)</f>
        <v>0.22199999999999998</v>
      </c>
      <c r="Y182" s="43">
        <f>AVERAGEIFS(ObservedSWC!Y$2:Y$595,ObservedSWC!$A$2:$A$595,$A182,ObservedSWC!$C$2:$C$595,$C182)</f>
        <v>0.22599999999999998</v>
      </c>
      <c r="Z182" s="43">
        <f>AVERAGEIFS(ObservedSWC!Z$2:Z$595,ObservedSWC!$A$2:$A$595,$A182,ObservedSWC!$C$2:$C$595,$C182)</f>
        <v>0.25266666666666665</v>
      </c>
      <c r="AA182" s="43">
        <f>AVERAGEIFS(ObservedSWC!AA$2:AA$595,ObservedSWC!$A$2:$A$595,$A182,ObservedSWC!$C$2:$C$595,$C182)</f>
        <v>0.27599999999999997</v>
      </c>
      <c r="AB182" s="43">
        <f>AVERAGEIFS(ObservedSWC!AB$2:AB$595,ObservedSWC!$A$2:$A$595,$A182,ObservedSWC!$C$2:$C$595,$C182)</f>
        <v>248.9666666666667</v>
      </c>
      <c r="AC182" s="43">
        <f>AVERAGEIFS(ObservedSWC!AC$2:AC$595,ObservedSWC!$A$2:$A$595,$A182,ObservedSWC!$C$2:$C$595,$C182)</f>
        <v>564.6</v>
      </c>
    </row>
    <row r="183" spans="1:29" x14ac:dyDescent="0.25">
      <c r="A183" s="1" t="s">
        <v>6</v>
      </c>
      <c r="B183" s="1" t="s">
        <v>129</v>
      </c>
      <c r="C183" s="42">
        <v>37020</v>
      </c>
      <c r="D183" s="3" t="s">
        <v>130</v>
      </c>
      <c r="E183">
        <v>6</v>
      </c>
      <c r="F183" s="43">
        <f>AVERAGEIFS(ObservedSWC!F$2:F$595,ObservedSWC!$A$2:$A$595,$A183,ObservedSWC!$C$2:$C$595,$C183)</f>
        <v>0.37733333333333335</v>
      </c>
      <c r="G183" s="43">
        <f>AVERAGEIFS(ObservedSWC!G$2:G$595,ObservedSWC!$A$2:$A$595,$A183,ObservedSWC!$C$2:$C$595,$C183)</f>
        <v>0.30399999999999999</v>
      </c>
      <c r="H183" s="43">
        <f>AVERAGEIFS(ObservedSWC!H$2:H$595,ObservedSWC!$A$2:$A$595,$A183,ObservedSWC!$C$2:$C$595,$C183)</f>
        <v>0.25633333333333336</v>
      </c>
      <c r="I183" s="43">
        <f>AVERAGEIFS(ObservedSWC!I$2:I$595,ObservedSWC!$A$2:$A$595,$A183,ObservedSWC!$C$2:$C$595,$C183)</f>
        <v>0.24566666666666662</v>
      </c>
      <c r="J183" s="43">
        <f>AVERAGEIFS(ObservedSWC!J$2:J$595,ObservedSWC!$A$2:$A$595,$A183,ObservedSWC!$C$2:$C$595,$C183)</f>
        <v>0.25366666666666665</v>
      </c>
      <c r="K183" s="43">
        <f>AVERAGEIFS(ObservedSWC!K$2:K$595,ObservedSWC!$A$2:$A$595,$A183,ObservedSWC!$C$2:$C$595,$C183)</f>
        <v>0.26133333333333336</v>
      </c>
      <c r="L183" s="43">
        <f>AVERAGEIFS(ObservedSWC!L$2:L$595,ObservedSWC!$A$2:$A$595,$A183,ObservedSWC!$C$2:$C$595,$C183)</f>
        <v>0.21433333333333335</v>
      </c>
      <c r="M183" s="43">
        <f>AVERAGEIFS(ObservedSWC!M$2:M$595,ObservedSWC!$A$2:$A$595,$A183,ObservedSWC!$C$2:$C$595,$C183)</f>
        <v>0.16766666666666666</v>
      </c>
      <c r="N183" s="43">
        <f>AVERAGEIFS(ObservedSWC!N$2:N$595,ObservedSWC!$A$2:$A$595,$A183,ObservedSWC!$C$2:$C$595,$C183)</f>
        <v>0.21199999999999999</v>
      </c>
      <c r="O183" s="43">
        <f>AVERAGEIFS(ObservedSWC!O$2:O$595,ObservedSWC!$A$2:$A$595,$A183,ObservedSWC!$C$2:$C$595,$C183)</f>
        <v>0.19066666666666665</v>
      </c>
      <c r="P183" s="43">
        <f>AVERAGEIFS(ObservedSWC!P$2:P$595,ObservedSWC!$A$2:$A$595,$A183,ObservedSWC!$C$2:$C$595,$C183)</f>
        <v>0.17599999999999996</v>
      </c>
      <c r="Q183" s="43">
        <f>AVERAGEIFS(ObservedSWC!Q$2:Q$595,ObservedSWC!$A$2:$A$595,$A183,ObservedSWC!$C$2:$C$595,$C183)</f>
        <v>0.23300000000000001</v>
      </c>
      <c r="R183" s="43">
        <f>AVERAGEIFS(ObservedSWC!R$2:R$595,ObservedSWC!$A$2:$A$595,$A183,ObservedSWC!$C$2:$C$595,$C183)</f>
        <v>0.27866666666666667</v>
      </c>
      <c r="S183" s="43">
        <f>AVERAGEIFS(ObservedSWC!S$2:S$595,ObservedSWC!$A$2:$A$595,$A183,ObservedSWC!$C$2:$C$595,$C183)</f>
        <v>0.26100000000000007</v>
      </c>
      <c r="T183" s="43">
        <f>AVERAGEIFS(ObservedSWC!T$2:T$595,ObservedSWC!$A$2:$A$595,$A183,ObservedSWC!$C$2:$C$595,$C183)</f>
        <v>0.26800000000000002</v>
      </c>
      <c r="U183" s="43">
        <f>AVERAGEIFS(ObservedSWC!U$2:U$595,ObservedSWC!$A$2:$A$595,$A183,ObservedSWC!$C$2:$C$595,$C183)</f>
        <v>0.3116666666666667</v>
      </c>
      <c r="V183" s="43">
        <f>AVERAGEIFS(ObservedSWC!V$2:V$595,ObservedSWC!$A$2:$A$595,$A183,ObservedSWC!$C$2:$C$595,$C183)</f>
        <v>0.29633333333333334</v>
      </c>
      <c r="W183" s="43">
        <f>AVERAGEIFS(ObservedSWC!W$2:W$595,ObservedSWC!$A$2:$A$595,$A183,ObservedSWC!$C$2:$C$595,$C183)</f>
        <v>0.25899999999999995</v>
      </c>
      <c r="X183" s="43">
        <f>AVERAGEIFS(ObservedSWC!X$2:X$595,ObservedSWC!$A$2:$A$595,$A183,ObservedSWC!$C$2:$C$595,$C183)</f>
        <v>0.23166666666666669</v>
      </c>
      <c r="Y183" s="43">
        <f>AVERAGEIFS(ObservedSWC!Y$2:Y$595,ObservedSWC!$A$2:$A$595,$A183,ObservedSWC!$C$2:$C$595,$C183)</f>
        <v>0.23733333333333331</v>
      </c>
      <c r="Z183" s="43">
        <f>AVERAGEIFS(ObservedSWC!Z$2:Z$595,ObservedSWC!$A$2:$A$595,$A183,ObservedSWC!$C$2:$C$595,$C183)</f>
        <v>0.26399999999999996</v>
      </c>
      <c r="AA183" s="43">
        <f>AVERAGEIFS(ObservedSWC!AA$2:AA$595,ObservedSWC!$A$2:$A$595,$A183,ObservedSWC!$C$2:$C$595,$C183)</f>
        <v>0.27733333333333332</v>
      </c>
      <c r="AB183" s="43">
        <f>AVERAGEIFS(ObservedSWC!AB$2:AB$595,ObservedSWC!$A$2:$A$595,$A183,ObservedSWC!$C$2:$C$595,$C183)</f>
        <v>266.9666666666667</v>
      </c>
      <c r="AC183" s="43">
        <f>AVERAGEIFS(ObservedSWC!AC$2:AC$595,ObservedSWC!$A$2:$A$595,$A183,ObservedSWC!$C$2:$C$595,$C183)</f>
        <v>595.43333333333328</v>
      </c>
    </row>
    <row r="184" spans="1:29" x14ac:dyDescent="0.25">
      <c r="A184" s="1" t="s">
        <v>6</v>
      </c>
      <c r="B184" s="1" t="s">
        <v>129</v>
      </c>
      <c r="C184" s="42">
        <v>37036</v>
      </c>
      <c r="D184" s="3" t="s">
        <v>130</v>
      </c>
      <c r="E184">
        <v>6</v>
      </c>
      <c r="F184" s="43">
        <f>AVERAGEIFS(ObservedSWC!F$2:F$595,ObservedSWC!$A$2:$A$595,$A184,ObservedSWC!$C$2:$C$595,$C184)</f>
        <v>0.34400000000000003</v>
      </c>
      <c r="G184" s="43">
        <f>AVERAGEIFS(ObservedSWC!G$2:G$595,ObservedSWC!$A$2:$A$595,$A184,ObservedSWC!$C$2:$C$595,$C184)</f>
        <v>0.28333333333333333</v>
      </c>
      <c r="H184" s="43">
        <f>AVERAGEIFS(ObservedSWC!H$2:H$595,ObservedSWC!$A$2:$A$595,$A184,ObservedSWC!$C$2:$C$595,$C184)</f>
        <v>0.25666666666666665</v>
      </c>
      <c r="I184" s="43">
        <f>AVERAGEIFS(ObservedSWC!I$2:I$595,ObservedSWC!$A$2:$A$595,$A184,ObservedSWC!$C$2:$C$595,$C184)</f>
        <v>0.24399999999999999</v>
      </c>
      <c r="J184" s="43">
        <f>AVERAGEIFS(ObservedSWC!J$2:J$595,ObservedSWC!$A$2:$A$595,$A184,ObservedSWC!$C$2:$C$595,$C184)</f>
        <v>0.24966666666666668</v>
      </c>
      <c r="K184" s="43">
        <f>AVERAGEIFS(ObservedSWC!K$2:K$595,ObservedSWC!$A$2:$A$595,$A184,ObservedSWC!$C$2:$C$595,$C184)</f>
        <v>0.25366666666666665</v>
      </c>
      <c r="L184" s="43">
        <f>AVERAGEIFS(ObservedSWC!L$2:L$595,ObservedSWC!$A$2:$A$595,$A184,ObservedSWC!$C$2:$C$595,$C184)</f>
        <v>0.21233333333333335</v>
      </c>
      <c r="M184" s="43">
        <f>AVERAGEIFS(ObservedSWC!M$2:M$595,ObservedSWC!$A$2:$A$595,$A184,ObservedSWC!$C$2:$C$595,$C184)</f>
        <v>0.16433333333333333</v>
      </c>
      <c r="N184" s="43">
        <f>AVERAGEIFS(ObservedSWC!N$2:N$595,ObservedSWC!$A$2:$A$595,$A184,ObservedSWC!$C$2:$C$595,$C184)</f>
        <v>0.20199999999999999</v>
      </c>
      <c r="O184" s="43">
        <f>AVERAGEIFS(ObservedSWC!O$2:O$595,ObservedSWC!$A$2:$A$595,$A184,ObservedSWC!$C$2:$C$595,$C184)</f>
        <v>0.18400000000000002</v>
      </c>
      <c r="P184" s="43">
        <f>AVERAGEIFS(ObservedSWC!P$2:P$595,ObservedSWC!$A$2:$A$595,$A184,ObservedSWC!$C$2:$C$595,$C184)</f>
        <v>0.16933333333333334</v>
      </c>
      <c r="Q184" s="43">
        <f>AVERAGEIFS(ObservedSWC!Q$2:Q$595,ObservedSWC!$A$2:$A$595,$A184,ObservedSWC!$C$2:$C$595,$C184)</f>
        <v>0.22599999999999998</v>
      </c>
      <c r="R184" s="43">
        <f>AVERAGEIFS(ObservedSWC!R$2:R$595,ObservedSWC!$A$2:$A$595,$A184,ObservedSWC!$C$2:$C$595,$C184)</f>
        <v>0.26266666666666666</v>
      </c>
      <c r="S184" s="43">
        <f>AVERAGEIFS(ObservedSWC!S$2:S$595,ObservedSWC!$A$2:$A$595,$A184,ObservedSWC!$C$2:$C$595,$C184)</f>
        <v>0.25166666666666671</v>
      </c>
      <c r="T184" s="43">
        <f>AVERAGEIFS(ObservedSWC!T$2:T$595,ObservedSWC!$A$2:$A$595,$A184,ObservedSWC!$C$2:$C$595,$C184)</f>
        <v>0.26533333333333337</v>
      </c>
      <c r="U184" s="43">
        <f>AVERAGEIFS(ObservedSWC!U$2:U$595,ObservedSWC!$A$2:$A$595,$A184,ObservedSWC!$C$2:$C$595,$C184)</f>
        <v>0.29499999999999998</v>
      </c>
      <c r="V184" s="43">
        <f>AVERAGEIFS(ObservedSWC!V$2:V$595,ObservedSWC!$A$2:$A$595,$A184,ObservedSWC!$C$2:$C$595,$C184)</f>
        <v>0.27099999999999996</v>
      </c>
      <c r="W184" s="43">
        <f>AVERAGEIFS(ObservedSWC!W$2:W$595,ObservedSWC!$A$2:$A$595,$A184,ObservedSWC!$C$2:$C$595,$C184)</f>
        <v>0.24100000000000002</v>
      </c>
      <c r="X184" s="43">
        <f>AVERAGEIFS(ObservedSWC!X$2:X$595,ObservedSWC!$A$2:$A$595,$A184,ObservedSWC!$C$2:$C$595,$C184)</f>
        <v>0.22233333333333336</v>
      </c>
      <c r="Y184" s="43">
        <f>AVERAGEIFS(ObservedSWC!Y$2:Y$595,ObservedSWC!$A$2:$A$595,$A184,ObservedSWC!$C$2:$C$595,$C184)</f>
        <v>0.22966666666666666</v>
      </c>
      <c r="Z184" s="43">
        <f>AVERAGEIFS(ObservedSWC!Z$2:Z$595,ObservedSWC!$A$2:$A$595,$A184,ObservedSWC!$C$2:$C$595,$C184)</f>
        <v>0.245</v>
      </c>
      <c r="AA184" s="43">
        <f>AVERAGEIFS(ObservedSWC!AA$2:AA$595,ObservedSWC!$A$2:$A$595,$A184,ObservedSWC!$C$2:$C$595,$C184)</f>
        <v>0.26133333333333336</v>
      </c>
      <c r="AB184" s="43">
        <f>AVERAGEIFS(ObservedSWC!AB$2:AB$595,ObservedSWC!$A$2:$A$595,$A184,ObservedSWC!$C$2:$C$595,$C184)</f>
        <v>255.4</v>
      </c>
      <c r="AC184" s="43">
        <f>AVERAGEIFS(ObservedSWC!AC$2:AC$595,ObservedSWC!$A$2:$A$595,$A184,ObservedSWC!$C$2:$C$595,$C184)</f>
        <v>567.83333333333337</v>
      </c>
    </row>
    <row r="185" spans="1:29" x14ac:dyDescent="0.25">
      <c r="A185" s="1" t="s">
        <v>6</v>
      </c>
      <c r="B185" s="1" t="s">
        <v>129</v>
      </c>
      <c r="C185" s="42">
        <v>37057</v>
      </c>
      <c r="D185" s="3" t="s">
        <v>130</v>
      </c>
      <c r="E185">
        <v>6</v>
      </c>
      <c r="F185" s="43">
        <f>AVERAGEIFS(ObservedSWC!F$2:F$595,ObservedSWC!$A$2:$A$595,$A185,ObservedSWC!$C$2:$C$595,$C185)</f>
        <v>0.36466666666666664</v>
      </c>
      <c r="G185" s="43">
        <f>AVERAGEIFS(ObservedSWC!G$2:G$595,ObservedSWC!$A$2:$A$595,$A185,ObservedSWC!$C$2:$C$595,$C185)</f>
        <v>0.29166666666666669</v>
      </c>
      <c r="H185" s="43">
        <f>AVERAGEIFS(ObservedSWC!H$2:H$595,ObservedSWC!$A$2:$A$595,$A185,ObservedSWC!$C$2:$C$595,$C185)</f>
        <v>0.26500000000000001</v>
      </c>
      <c r="I185" s="43">
        <f>AVERAGEIFS(ObservedSWC!I$2:I$595,ObservedSWC!$A$2:$A$595,$A185,ObservedSWC!$C$2:$C$595,$C185)</f>
        <v>0.27099999999999996</v>
      </c>
      <c r="J185" s="43">
        <f>AVERAGEIFS(ObservedSWC!J$2:J$595,ObservedSWC!$A$2:$A$595,$A185,ObservedSWC!$C$2:$C$595,$C185)</f>
        <v>0.26933333333333337</v>
      </c>
      <c r="K185" s="43">
        <f>AVERAGEIFS(ObservedSWC!K$2:K$595,ObservedSWC!$A$2:$A$595,$A185,ObservedSWC!$C$2:$C$595,$C185)</f>
        <v>0.26700000000000002</v>
      </c>
      <c r="L185" s="43">
        <f>AVERAGEIFS(ObservedSWC!L$2:L$595,ObservedSWC!$A$2:$A$595,$A185,ObservedSWC!$C$2:$C$595,$C185)</f>
        <v>0.21933333333333335</v>
      </c>
      <c r="M185" s="43">
        <f>AVERAGEIFS(ObservedSWC!M$2:M$595,ObservedSWC!$A$2:$A$595,$A185,ObservedSWC!$C$2:$C$595,$C185)</f>
        <v>0.17466666666666666</v>
      </c>
      <c r="N185" s="43">
        <f>AVERAGEIFS(ObservedSWC!N$2:N$595,ObservedSWC!$A$2:$A$595,$A185,ObservedSWC!$C$2:$C$595,$C185)</f>
        <v>0.21299999999999999</v>
      </c>
      <c r="O185" s="43">
        <f>AVERAGEIFS(ObservedSWC!O$2:O$595,ObservedSWC!$A$2:$A$595,$A185,ObservedSWC!$C$2:$C$595,$C185)</f>
        <v>0.18366666666666664</v>
      </c>
      <c r="P185" s="43">
        <f>AVERAGEIFS(ObservedSWC!P$2:P$595,ObservedSWC!$A$2:$A$595,$A185,ObservedSWC!$C$2:$C$595,$C185)</f>
        <v>0.18033333333333335</v>
      </c>
      <c r="Q185" s="43">
        <f>AVERAGEIFS(ObservedSWC!Q$2:Q$595,ObservedSWC!$A$2:$A$595,$A185,ObservedSWC!$C$2:$C$595,$C185)</f>
        <v>0.23533333333333331</v>
      </c>
      <c r="R185" s="43">
        <f>AVERAGEIFS(ObservedSWC!R$2:R$595,ObservedSWC!$A$2:$A$595,$A185,ObservedSWC!$C$2:$C$595,$C185)</f>
        <v>0.27099999999999996</v>
      </c>
      <c r="S185" s="43">
        <f>AVERAGEIFS(ObservedSWC!S$2:S$595,ObservedSWC!$A$2:$A$595,$A185,ObservedSWC!$C$2:$C$595,$C185)</f>
        <v>0.2583333333333333</v>
      </c>
      <c r="T185" s="43">
        <f>AVERAGEIFS(ObservedSWC!T$2:T$595,ObservedSWC!$A$2:$A$595,$A185,ObservedSWC!$C$2:$C$595,$C185)</f>
        <v>0.27866666666666667</v>
      </c>
      <c r="U185" s="43">
        <f>AVERAGEIFS(ObservedSWC!U$2:U$595,ObservedSWC!$A$2:$A$595,$A185,ObservedSWC!$C$2:$C$595,$C185)</f>
        <v>0.29666666666666663</v>
      </c>
      <c r="V185" s="43">
        <f>AVERAGEIFS(ObservedSWC!V$2:V$595,ObservedSWC!$A$2:$A$595,$A185,ObservedSWC!$C$2:$C$595,$C185)</f>
        <v>0.27499999999999997</v>
      </c>
      <c r="W185" s="43">
        <f>AVERAGEIFS(ObservedSWC!W$2:W$595,ObservedSWC!$A$2:$A$595,$A185,ObservedSWC!$C$2:$C$595,$C185)</f>
        <v>0.23166666666666669</v>
      </c>
      <c r="X185" s="43">
        <f>AVERAGEIFS(ObservedSWC!X$2:X$595,ObservedSWC!$A$2:$A$595,$A185,ObservedSWC!$C$2:$C$595,$C185)</f>
        <v>0.22199999999999998</v>
      </c>
      <c r="Y185" s="43">
        <f>AVERAGEIFS(ObservedSWC!Y$2:Y$595,ObservedSWC!$A$2:$A$595,$A185,ObservedSWC!$C$2:$C$595,$C185)</f>
        <v>0.2233333333333333</v>
      </c>
      <c r="Z185" s="43">
        <f>AVERAGEIFS(ObservedSWC!Z$2:Z$595,ObservedSWC!$A$2:$A$595,$A185,ObservedSWC!$C$2:$C$595,$C185)</f>
        <v>0.24233333333333337</v>
      </c>
      <c r="AA185" s="43">
        <f>AVERAGEIFS(ObservedSWC!AA$2:AA$595,ObservedSWC!$A$2:$A$595,$A185,ObservedSWC!$C$2:$C$595,$C185)</f>
        <v>0.26566666666666666</v>
      </c>
      <c r="AB185" s="43">
        <f>AVERAGEIFS(ObservedSWC!AB$2:AB$595,ObservedSWC!$A$2:$A$595,$A185,ObservedSWC!$C$2:$C$595,$C185)</f>
        <v>270.0333333333333</v>
      </c>
      <c r="AC185" s="43">
        <f>AVERAGEIFS(ObservedSWC!AC$2:AC$595,ObservedSWC!$A$2:$A$595,$A185,ObservedSWC!$C$2:$C$595,$C185)</f>
        <v>586.43333333333328</v>
      </c>
    </row>
    <row r="186" spans="1:29" x14ac:dyDescent="0.25">
      <c r="A186" s="1" t="s">
        <v>6</v>
      </c>
      <c r="B186" s="1" t="s">
        <v>129</v>
      </c>
      <c r="C186" s="42">
        <v>37078</v>
      </c>
      <c r="D186" s="3" t="s">
        <v>130</v>
      </c>
      <c r="E186">
        <v>7</v>
      </c>
      <c r="F186" s="43">
        <f>AVERAGEIFS(ObservedSWC!F$2:F$595,ObservedSWC!$A$2:$A$595,$A186,ObservedSWC!$C$2:$C$595,$C186)</f>
        <v>0.37733333333333335</v>
      </c>
      <c r="G186" s="43">
        <f>AVERAGEIFS(ObservedSWC!G$2:G$595,ObservedSWC!$A$2:$A$595,$A186,ObservedSWC!$C$2:$C$595,$C186)</f>
        <v>0.31833333333333336</v>
      </c>
      <c r="H186" s="43">
        <f>AVERAGEIFS(ObservedSWC!H$2:H$595,ObservedSWC!$A$2:$A$595,$A186,ObservedSWC!$C$2:$C$595,$C186)</f>
        <v>0.28899999999999998</v>
      </c>
      <c r="I186" s="43">
        <f>AVERAGEIFS(ObservedSWC!I$2:I$595,ObservedSWC!$A$2:$A$595,$A186,ObservedSWC!$C$2:$C$595,$C186)</f>
        <v>0.29699999999999999</v>
      </c>
      <c r="J186" s="43">
        <f>AVERAGEIFS(ObservedSWC!J$2:J$595,ObservedSWC!$A$2:$A$595,$A186,ObservedSWC!$C$2:$C$595,$C186)</f>
        <v>0.30066666666666669</v>
      </c>
      <c r="K186" s="43">
        <f>AVERAGEIFS(ObservedSWC!K$2:K$595,ObservedSWC!$A$2:$A$595,$A186,ObservedSWC!$C$2:$C$595,$C186)</f>
        <v>0.29566666666666669</v>
      </c>
      <c r="L186" s="43">
        <f>AVERAGEIFS(ObservedSWC!L$2:L$595,ObservedSWC!$A$2:$A$595,$A186,ObservedSWC!$C$2:$C$595,$C186)</f>
        <v>0.25233333333333335</v>
      </c>
      <c r="M186" s="43">
        <f>AVERAGEIFS(ObservedSWC!M$2:M$595,ObservedSWC!$A$2:$A$595,$A186,ObservedSWC!$C$2:$C$595,$C186)</f>
        <v>0.21633333333333335</v>
      </c>
      <c r="N186" s="43">
        <f>AVERAGEIFS(ObservedSWC!N$2:N$595,ObservedSWC!$A$2:$A$595,$A186,ObservedSWC!$C$2:$C$595,$C186)</f>
        <v>0.23866666666666667</v>
      </c>
      <c r="O186" s="43">
        <f>AVERAGEIFS(ObservedSWC!O$2:O$595,ObservedSWC!$A$2:$A$595,$A186,ObservedSWC!$C$2:$C$595,$C186)</f>
        <v>0.21866666666666668</v>
      </c>
      <c r="P186" s="43">
        <f>AVERAGEIFS(ObservedSWC!P$2:P$595,ObservedSWC!$A$2:$A$595,$A186,ObservedSWC!$C$2:$C$595,$C186)</f>
        <v>0.20499999999999999</v>
      </c>
      <c r="Q186" s="43">
        <f>AVERAGEIFS(ObservedSWC!Q$2:Q$595,ObservedSWC!$A$2:$A$595,$A186,ObservedSWC!$C$2:$C$595,$C186)</f>
        <v>0.251</v>
      </c>
      <c r="R186" s="43">
        <f>AVERAGEIFS(ObservedSWC!R$2:R$595,ObservedSWC!$A$2:$A$595,$A186,ObservedSWC!$C$2:$C$595,$C186)</f>
        <v>0.28800000000000003</v>
      </c>
      <c r="S186" s="43">
        <f>AVERAGEIFS(ObservedSWC!S$2:S$595,ObservedSWC!$A$2:$A$595,$A186,ObservedSWC!$C$2:$C$595,$C186)</f>
        <v>0.27600000000000002</v>
      </c>
      <c r="T186" s="43">
        <f>AVERAGEIFS(ObservedSWC!T$2:T$595,ObservedSWC!$A$2:$A$595,$A186,ObservedSWC!$C$2:$C$595,$C186)</f>
        <v>0.28899999999999998</v>
      </c>
      <c r="U186" s="43">
        <f>AVERAGEIFS(ObservedSWC!U$2:U$595,ObservedSWC!$A$2:$A$595,$A186,ObservedSWC!$C$2:$C$595,$C186)</f>
        <v>0.31400000000000006</v>
      </c>
      <c r="V186" s="43">
        <f>AVERAGEIFS(ObservedSWC!V$2:V$595,ObservedSWC!$A$2:$A$595,$A186,ObservedSWC!$C$2:$C$595,$C186)</f>
        <v>0.29233333333333333</v>
      </c>
      <c r="W186" s="43">
        <f>AVERAGEIFS(ObservedSWC!W$2:W$595,ObservedSWC!$A$2:$A$595,$A186,ObservedSWC!$C$2:$C$595,$C186)</f>
        <v>0.25899999999999995</v>
      </c>
      <c r="X186" s="43">
        <f>AVERAGEIFS(ObservedSWC!X$2:X$595,ObservedSWC!$A$2:$A$595,$A186,ObservedSWC!$C$2:$C$595,$C186)</f>
        <v>0.23100000000000001</v>
      </c>
      <c r="Y186" s="43">
        <f>AVERAGEIFS(ObservedSWC!Y$2:Y$595,ObservedSWC!$A$2:$A$595,$A186,ObservedSWC!$C$2:$C$595,$C186)</f>
        <v>0.23633333333333337</v>
      </c>
      <c r="Z186" s="43">
        <f>AVERAGEIFS(ObservedSWC!Z$2:Z$595,ObservedSWC!$A$2:$A$595,$A186,ObservedSWC!$C$2:$C$595,$C186)</f>
        <v>0.26700000000000002</v>
      </c>
      <c r="AA186" s="43">
        <f>AVERAGEIFS(ObservedSWC!AA$2:AA$595,ObservedSWC!$A$2:$A$595,$A186,ObservedSWC!$C$2:$C$595,$C186)</f>
        <v>0.27666666666666667</v>
      </c>
      <c r="AB186" s="43">
        <f>AVERAGEIFS(ObservedSWC!AB$2:AB$595,ObservedSWC!$A$2:$A$595,$A186,ObservedSWC!$C$2:$C$595,$C186)</f>
        <v>296.26666666666671</v>
      </c>
      <c r="AC186" s="43">
        <f>AVERAGEIFS(ObservedSWC!AC$2:AC$595,ObservedSWC!$A$2:$A$595,$A186,ObservedSWC!$C$2:$C$595,$C186)</f>
        <v>636.66666666666663</v>
      </c>
    </row>
    <row r="187" spans="1:29" x14ac:dyDescent="0.25">
      <c r="A187" s="1" t="s">
        <v>6</v>
      </c>
      <c r="B187" s="1" t="s">
        <v>129</v>
      </c>
      <c r="C187" s="42">
        <v>37112</v>
      </c>
      <c r="D187" s="3" t="s">
        <v>130</v>
      </c>
      <c r="E187">
        <v>7</v>
      </c>
      <c r="F187" s="43">
        <f>AVERAGEIFS(ObservedSWC!F$2:F$595,ObservedSWC!$A$2:$A$595,$A187,ObservedSWC!$C$2:$C$595,$C187)</f>
        <v>0.34966666666666674</v>
      </c>
      <c r="G187" s="43">
        <f>AVERAGEIFS(ObservedSWC!G$2:G$595,ObservedSWC!$A$2:$A$595,$A187,ObservedSWC!$C$2:$C$595,$C187)</f>
        <v>0.3116666666666667</v>
      </c>
      <c r="H187" s="43">
        <f>AVERAGEIFS(ObservedSWC!H$2:H$595,ObservedSWC!$A$2:$A$595,$A187,ObservedSWC!$C$2:$C$595,$C187)</f>
        <v>0.28166666666666668</v>
      </c>
      <c r="I187" s="43">
        <f>AVERAGEIFS(ObservedSWC!I$2:I$595,ObservedSWC!$A$2:$A$595,$A187,ObservedSWC!$C$2:$C$595,$C187)</f>
        <v>0.29199999999999998</v>
      </c>
      <c r="J187" s="43">
        <f>AVERAGEIFS(ObservedSWC!J$2:J$595,ObservedSWC!$A$2:$A$595,$A187,ObservedSWC!$C$2:$C$595,$C187)</f>
        <v>0.29966666666666669</v>
      </c>
      <c r="K187" s="43">
        <f>AVERAGEIFS(ObservedSWC!K$2:K$595,ObservedSWC!$A$2:$A$595,$A187,ObservedSWC!$C$2:$C$595,$C187)</f>
        <v>0.31666666666666665</v>
      </c>
      <c r="L187" s="43">
        <f>AVERAGEIFS(ObservedSWC!L$2:L$595,ObservedSWC!$A$2:$A$595,$A187,ObservedSWC!$C$2:$C$595,$C187)</f>
        <v>0.30066666666666664</v>
      </c>
      <c r="M187" s="43">
        <f>AVERAGEIFS(ObservedSWC!M$2:M$595,ObservedSWC!$A$2:$A$595,$A187,ObservedSWC!$C$2:$C$595,$C187)</f>
        <v>0.29899999999999999</v>
      </c>
      <c r="N187" s="43">
        <f>AVERAGEIFS(ObservedSWC!N$2:N$595,ObservedSWC!$A$2:$A$595,$A187,ObservedSWC!$C$2:$C$595,$C187)</f>
        <v>0.315</v>
      </c>
      <c r="O187" s="43">
        <f>AVERAGEIFS(ObservedSWC!O$2:O$595,ObservedSWC!$A$2:$A$595,$A187,ObservedSWC!$C$2:$C$595,$C187)</f>
        <v>0.27899999999999997</v>
      </c>
      <c r="P187" s="43">
        <f>AVERAGEIFS(ObservedSWC!P$2:P$595,ObservedSWC!$A$2:$A$595,$A187,ObservedSWC!$C$2:$C$595,$C187)</f>
        <v>0.2583333333333333</v>
      </c>
      <c r="Q187" s="43">
        <f>AVERAGEIFS(ObservedSWC!Q$2:Q$595,ObservedSWC!$A$2:$A$595,$A187,ObservedSWC!$C$2:$C$595,$C187)</f>
        <v>0.28599999999999998</v>
      </c>
      <c r="R187" s="43">
        <f>AVERAGEIFS(ObservedSWC!R$2:R$595,ObservedSWC!$A$2:$A$595,$A187,ObservedSWC!$C$2:$C$595,$C187)</f>
        <v>0.317</v>
      </c>
      <c r="S187" s="43">
        <f>AVERAGEIFS(ObservedSWC!S$2:S$595,ObservedSWC!$A$2:$A$595,$A187,ObservedSWC!$C$2:$C$595,$C187)</f>
        <v>0.32500000000000001</v>
      </c>
      <c r="T187" s="43">
        <f>AVERAGEIFS(ObservedSWC!T$2:T$595,ObservedSWC!$A$2:$A$595,$A187,ObservedSWC!$C$2:$C$595,$C187)</f>
        <v>0.32900000000000001</v>
      </c>
      <c r="U187" s="43">
        <f>AVERAGEIFS(ObservedSWC!U$2:U$595,ObservedSWC!$A$2:$A$595,$A187,ObservedSWC!$C$2:$C$595,$C187)</f>
        <v>0.31833333333333336</v>
      </c>
      <c r="V187" s="43">
        <f>AVERAGEIFS(ObservedSWC!V$2:V$595,ObservedSWC!$A$2:$A$595,$A187,ObservedSWC!$C$2:$C$595,$C187)</f>
        <v>0.29766666666666669</v>
      </c>
      <c r="W187" s="43">
        <f>AVERAGEIFS(ObservedSWC!W$2:W$595,ObservedSWC!$A$2:$A$595,$A187,ObservedSWC!$C$2:$C$595,$C187)</f>
        <v>0.26200000000000001</v>
      </c>
      <c r="X187" s="43">
        <f>AVERAGEIFS(ObservedSWC!X$2:X$595,ObservedSWC!$A$2:$A$595,$A187,ObservedSWC!$C$2:$C$595,$C187)</f>
        <v>0.23366666666666669</v>
      </c>
      <c r="Y187" s="43">
        <f>AVERAGEIFS(ObservedSWC!Y$2:Y$595,ObservedSWC!$A$2:$A$595,$A187,ObservedSWC!$C$2:$C$595,$C187)</f>
        <v>0.23533333333333331</v>
      </c>
      <c r="Z187" s="43">
        <f>AVERAGEIFS(ObservedSWC!Z$2:Z$595,ObservedSWC!$A$2:$A$595,$A187,ObservedSWC!$C$2:$C$595,$C187)</f>
        <v>0.26833333333333331</v>
      </c>
      <c r="AA187" s="43">
        <f>AVERAGEIFS(ObservedSWC!AA$2:AA$595,ObservedSWC!$A$2:$A$595,$A187,ObservedSWC!$C$2:$C$595,$C187)</f>
        <v>0.27666666666666667</v>
      </c>
      <c r="AB187" s="43">
        <f>AVERAGEIFS(ObservedSWC!AB$2:AB$595,ObservedSWC!$A$2:$A$595,$A187,ObservedSWC!$C$2:$C$595,$C187)</f>
        <v>311.56666666666666</v>
      </c>
      <c r="AC187" s="43">
        <f>AVERAGEIFS(ObservedSWC!AC$2:AC$595,ObservedSWC!$A$2:$A$595,$A187,ObservedSWC!$C$2:$C$595,$C187)</f>
        <v>680.19999999999993</v>
      </c>
    </row>
    <row r="188" spans="1:29" x14ac:dyDescent="0.25">
      <c r="A188" s="1" t="s">
        <v>6</v>
      </c>
      <c r="B188" s="1" t="s">
        <v>129</v>
      </c>
      <c r="C188" s="42">
        <v>37131</v>
      </c>
      <c r="D188" s="3" t="s">
        <v>130</v>
      </c>
      <c r="E188">
        <v>1</v>
      </c>
      <c r="F188" s="43">
        <f>AVERAGEIFS(ObservedSWC!F$2:F$595,ObservedSWC!$A$2:$A$595,$A188,ObservedSWC!$C$2:$C$595,$C188)</f>
        <v>0.35800000000000004</v>
      </c>
      <c r="G188" s="43">
        <f>AVERAGEIFS(ObservedSWC!G$2:G$595,ObservedSWC!$A$2:$A$595,$A188,ObservedSWC!$C$2:$C$595,$C188)</f>
        <v>0.30933333333333329</v>
      </c>
      <c r="H188" s="43">
        <f>AVERAGEIFS(ObservedSWC!H$2:H$595,ObservedSWC!$A$2:$A$595,$A188,ObservedSWC!$C$2:$C$595,$C188)</f>
        <v>0.28533333333333333</v>
      </c>
      <c r="I188" s="43">
        <f>AVERAGEIFS(ObservedSWC!I$2:I$595,ObservedSWC!$A$2:$A$595,$A188,ObservedSWC!$C$2:$C$595,$C188)</f>
        <v>0.29133333333333333</v>
      </c>
      <c r="J188" s="43">
        <f>AVERAGEIFS(ObservedSWC!J$2:J$595,ObservedSWC!$A$2:$A$595,$A188,ObservedSWC!$C$2:$C$595,$C188)</f>
        <v>0.3036666666666667</v>
      </c>
      <c r="K188" s="43">
        <f>AVERAGEIFS(ObservedSWC!K$2:K$595,ObservedSWC!$A$2:$A$595,$A188,ObservedSWC!$C$2:$C$595,$C188)</f>
        <v>0.31666666666666665</v>
      </c>
      <c r="L188" s="43">
        <f>AVERAGEIFS(ObservedSWC!L$2:L$595,ObservedSWC!$A$2:$A$595,$A188,ObservedSWC!$C$2:$C$595,$C188)</f>
        <v>0.30099999999999999</v>
      </c>
      <c r="M188" s="43">
        <f>AVERAGEIFS(ObservedSWC!M$2:M$595,ObservedSWC!$A$2:$A$595,$A188,ObservedSWC!$C$2:$C$595,$C188)</f>
        <v>0.30433333333333334</v>
      </c>
      <c r="N188" s="43">
        <f>AVERAGEIFS(ObservedSWC!N$2:N$595,ObservedSWC!$A$2:$A$595,$A188,ObservedSWC!$C$2:$C$595,$C188)</f>
        <v>0.31666666666666665</v>
      </c>
      <c r="O188" s="43">
        <f>AVERAGEIFS(ObservedSWC!O$2:O$595,ObservedSWC!$A$2:$A$595,$A188,ObservedSWC!$C$2:$C$595,$C188)</f>
        <v>0.30066666666666664</v>
      </c>
      <c r="P188" s="43">
        <f>AVERAGEIFS(ObservedSWC!P$2:P$595,ObservedSWC!$A$2:$A$595,$A188,ObservedSWC!$C$2:$C$595,$C188)</f>
        <v>0.28766666666666668</v>
      </c>
      <c r="Q188" s="43">
        <f>AVERAGEIFS(ObservedSWC!Q$2:Q$595,ObservedSWC!$A$2:$A$595,$A188,ObservedSWC!$C$2:$C$595,$C188)</f>
        <v>0.3123333333333333</v>
      </c>
      <c r="R188" s="43">
        <f>AVERAGEIFS(ObservedSWC!R$2:R$595,ObservedSWC!$A$2:$A$595,$A188,ObservedSWC!$C$2:$C$595,$C188)</f>
        <v>0.33899999999999997</v>
      </c>
      <c r="S188" s="43">
        <f>AVERAGEIFS(ObservedSWC!S$2:S$595,ObservedSWC!$A$2:$A$595,$A188,ObservedSWC!$C$2:$C$595,$C188)</f>
        <v>0.34800000000000003</v>
      </c>
      <c r="T188" s="43">
        <f>AVERAGEIFS(ObservedSWC!T$2:T$595,ObservedSWC!$A$2:$A$595,$A188,ObservedSWC!$C$2:$C$595,$C188)</f>
        <v>0.33033333333333337</v>
      </c>
      <c r="U188" s="43">
        <f>AVERAGEIFS(ObservedSWC!U$2:U$595,ObservedSWC!$A$2:$A$595,$A188,ObservedSWC!$C$2:$C$595,$C188)</f>
        <v>0.3203333333333333</v>
      </c>
      <c r="V188" s="43">
        <f>AVERAGEIFS(ObservedSWC!V$2:V$595,ObservedSWC!$A$2:$A$595,$A188,ObservedSWC!$C$2:$C$595,$C188)</f>
        <v>0.29399999999999998</v>
      </c>
      <c r="W188" s="43">
        <f>AVERAGEIFS(ObservedSWC!W$2:W$595,ObservedSWC!$A$2:$A$595,$A188,ObservedSWC!$C$2:$C$595,$C188)</f>
        <v>0.25800000000000001</v>
      </c>
      <c r="X188" s="43">
        <f>AVERAGEIFS(ObservedSWC!X$2:X$595,ObservedSWC!$A$2:$A$595,$A188,ObservedSWC!$C$2:$C$595,$C188)</f>
        <v>0.23366666666666669</v>
      </c>
      <c r="Y188" s="43">
        <f>AVERAGEIFS(ObservedSWC!Y$2:Y$595,ObservedSWC!$A$2:$A$595,$A188,ObservedSWC!$C$2:$C$595,$C188)</f>
        <v>0.23733333333333331</v>
      </c>
      <c r="Z188" s="43">
        <f>AVERAGEIFS(ObservedSWC!Z$2:Z$595,ObservedSWC!$A$2:$A$595,$A188,ObservedSWC!$C$2:$C$595,$C188)</f>
        <v>0.26</v>
      </c>
      <c r="AA188" s="43">
        <f>AVERAGEIFS(ObservedSWC!AA$2:AA$595,ObservedSWC!$A$2:$A$595,$A188,ObservedSWC!$C$2:$C$595,$C188)</f>
        <v>0.26899999999999996</v>
      </c>
      <c r="AB188" s="43">
        <f>AVERAGEIFS(ObservedSWC!AB$2:AB$595,ObservedSWC!$A$2:$A$595,$A188,ObservedSWC!$C$2:$C$595,$C188)</f>
        <v>314.43333333333334</v>
      </c>
      <c r="AC188" s="43">
        <f>AVERAGEIFS(ObservedSWC!AC$2:AC$595,ObservedSWC!$A$2:$A$595,$A188,ObservedSWC!$C$2:$C$595,$C188)</f>
        <v>693.4666666666667</v>
      </c>
    </row>
    <row r="189" spans="1:29" x14ac:dyDescent="0.25">
      <c r="A189" s="1" t="s">
        <v>6</v>
      </c>
      <c r="B189" s="1" t="s">
        <v>129</v>
      </c>
      <c r="C189" s="42">
        <v>37148</v>
      </c>
      <c r="D189" s="3" t="s">
        <v>130</v>
      </c>
      <c r="E189">
        <v>1</v>
      </c>
      <c r="F189" s="43">
        <f>AVERAGEIFS(ObservedSWC!F$2:F$595,ObservedSWC!$A$2:$A$595,$A189,ObservedSWC!$C$2:$C$595,$C189)</f>
        <v>0.29533333333333328</v>
      </c>
      <c r="G189" s="43">
        <f>AVERAGEIFS(ObservedSWC!G$2:G$595,ObservedSWC!$A$2:$A$595,$A189,ObservedSWC!$C$2:$C$595,$C189)</f>
        <v>0.28666666666666663</v>
      </c>
      <c r="H189" s="43">
        <f>AVERAGEIFS(ObservedSWC!H$2:H$595,ObservedSWC!$A$2:$A$595,$A189,ObservedSWC!$C$2:$C$595,$C189)</f>
        <v>0.27333333333333332</v>
      </c>
      <c r="I189" s="43">
        <f>AVERAGEIFS(ObservedSWC!I$2:I$595,ObservedSWC!$A$2:$A$595,$A189,ObservedSWC!$C$2:$C$595,$C189)</f>
        <v>0.27700000000000002</v>
      </c>
      <c r="J189" s="43">
        <f>AVERAGEIFS(ObservedSWC!J$2:J$595,ObservedSWC!$A$2:$A$595,$A189,ObservedSWC!$C$2:$C$595,$C189)</f>
        <v>0.29799999999999999</v>
      </c>
      <c r="K189" s="43">
        <f>AVERAGEIFS(ObservedSWC!K$2:K$595,ObservedSWC!$A$2:$A$595,$A189,ObservedSWC!$C$2:$C$595,$C189)</f>
        <v>0.3086666666666667</v>
      </c>
      <c r="L189" s="43">
        <f>AVERAGEIFS(ObservedSWC!L$2:L$595,ObservedSWC!$A$2:$A$595,$A189,ObservedSWC!$C$2:$C$595,$C189)</f>
        <v>0.29566666666666669</v>
      </c>
      <c r="M189" s="43">
        <f>AVERAGEIFS(ObservedSWC!M$2:M$595,ObservedSWC!$A$2:$A$595,$A189,ObservedSWC!$C$2:$C$595,$C189)</f>
        <v>0.28933333333333339</v>
      </c>
      <c r="N189" s="43">
        <f>AVERAGEIFS(ObservedSWC!N$2:N$595,ObservedSWC!$A$2:$A$595,$A189,ObservedSWC!$C$2:$C$595,$C189)</f>
        <v>0.31633333333333336</v>
      </c>
      <c r="O189" s="43">
        <f>AVERAGEIFS(ObservedSWC!O$2:O$595,ObservedSWC!$A$2:$A$595,$A189,ObservedSWC!$C$2:$C$595,$C189)</f>
        <v>0.3056666666666667</v>
      </c>
      <c r="P189" s="43">
        <f>AVERAGEIFS(ObservedSWC!P$2:P$595,ObservedSWC!$A$2:$A$595,$A189,ObservedSWC!$C$2:$C$595,$C189)</f>
        <v>0.29766666666666669</v>
      </c>
      <c r="Q189" s="43">
        <f>AVERAGEIFS(ObservedSWC!Q$2:Q$595,ObservedSWC!$A$2:$A$595,$A189,ObservedSWC!$C$2:$C$595,$C189)</f>
        <v>0.32633333333333331</v>
      </c>
      <c r="R189" s="43">
        <f>AVERAGEIFS(ObservedSWC!R$2:R$595,ObservedSWC!$A$2:$A$595,$A189,ObservedSWC!$C$2:$C$595,$C189)</f>
        <v>0.34566666666666662</v>
      </c>
      <c r="S189" s="43">
        <f>AVERAGEIFS(ObservedSWC!S$2:S$595,ObservedSWC!$A$2:$A$595,$A189,ObservedSWC!$C$2:$C$595,$C189)</f>
        <v>0.33733333333333332</v>
      </c>
      <c r="T189" s="43">
        <f>AVERAGEIFS(ObservedSWC!T$2:T$595,ObservedSWC!$A$2:$A$595,$A189,ObservedSWC!$C$2:$C$595,$C189)</f>
        <v>0.33433333333333332</v>
      </c>
      <c r="U189" s="43">
        <f>AVERAGEIFS(ObservedSWC!U$2:U$595,ObservedSWC!$A$2:$A$595,$A189,ObservedSWC!$C$2:$C$595,$C189)</f>
        <v>0.32166666666666671</v>
      </c>
      <c r="V189" s="43">
        <f>AVERAGEIFS(ObservedSWC!V$2:V$595,ObservedSWC!$A$2:$A$595,$A189,ObservedSWC!$C$2:$C$595,$C189)</f>
        <v>0.29699999999999999</v>
      </c>
      <c r="W189" s="43">
        <f>AVERAGEIFS(ObservedSWC!W$2:W$595,ObservedSWC!$A$2:$A$595,$A189,ObservedSWC!$C$2:$C$595,$C189)</f>
        <v>0.25933333333333336</v>
      </c>
      <c r="X189" s="43">
        <f>AVERAGEIFS(ObservedSWC!X$2:X$595,ObservedSWC!$A$2:$A$595,$A189,ObservedSWC!$C$2:$C$595,$C189)</f>
        <v>0.23933333333333331</v>
      </c>
      <c r="Y189" s="43">
        <f>AVERAGEIFS(ObservedSWC!Y$2:Y$595,ObservedSWC!$A$2:$A$595,$A189,ObservedSWC!$C$2:$C$595,$C189)</f>
        <v>0.23966666666666667</v>
      </c>
      <c r="Z189" s="43">
        <f>AVERAGEIFS(ObservedSWC!Z$2:Z$595,ObservedSWC!$A$2:$A$595,$A189,ObservedSWC!$C$2:$C$595,$C189)</f>
        <v>0.25933333333333336</v>
      </c>
      <c r="AA189" s="43">
        <f>AVERAGEIFS(ObservedSWC!AA$2:AA$595,ObservedSWC!$A$2:$A$595,$A189,ObservedSWC!$C$2:$C$595,$C189)</f>
        <v>0.27499999999999997</v>
      </c>
      <c r="AB189" s="43">
        <f>AVERAGEIFS(ObservedSWC!AB$2:AB$595,ObservedSWC!$A$2:$A$595,$A189,ObservedSWC!$C$2:$C$595,$C189)</f>
        <v>293.56666666666666</v>
      </c>
      <c r="AC189" s="43">
        <f>AVERAGEIFS(ObservedSWC!AC$2:AC$595,ObservedSWC!$A$2:$A$595,$A189,ObservedSWC!$C$2:$C$595,$C189)</f>
        <v>677.4</v>
      </c>
    </row>
    <row r="190" spans="1:29" x14ac:dyDescent="0.25">
      <c r="A190" s="1" t="s">
        <v>6</v>
      </c>
      <c r="B190" s="1" t="s">
        <v>129</v>
      </c>
      <c r="C190" s="42">
        <v>37162</v>
      </c>
      <c r="D190" s="3" t="s">
        <v>130</v>
      </c>
      <c r="E190">
        <v>1</v>
      </c>
      <c r="F190" s="43">
        <f>AVERAGEIFS(ObservedSWC!F$2:F$595,ObservedSWC!$A$2:$A$595,$A190,ObservedSWC!$C$2:$C$595,$C190)</f>
        <v>0.25266666666666665</v>
      </c>
      <c r="G190" s="43">
        <f>AVERAGEIFS(ObservedSWC!G$2:G$595,ObservedSWC!$A$2:$A$595,$A190,ObservedSWC!$C$2:$C$595,$C190)</f>
        <v>0.25233333333333335</v>
      </c>
      <c r="H190" s="43">
        <f>AVERAGEIFS(ObservedSWC!H$2:H$595,ObservedSWC!$A$2:$A$595,$A190,ObservedSWC!$C$2:$C$595,$C190)</f>
        <v>0.24933333333333332</v>
      </c>
      <c r="I190" s="43">
        <f>AVERAGEIFS(ObservedSWC!I$2:I$595,ObservedSWC!$A$2:$A$595,$A190,ObservedSWC!$C$2:$C$595,$C190)</f>
        <v>0.25299999999999995</v>
      </c>
      <c r="J190" s="43">
        <f>AVERAGEIFS(ObservedSWC!J$2:J$595,ObservedSWC!$A$2:$A$595,$A190,ObservedSWC!$C$2:$C$595,$C190)</f>
        <v>0.27099999999999996</v>
      </c>
      <c r="K190" s="43">
        <f>AVERAGEIFS(ObservedSWC!K$2:K$595,ObservedSWC!$A$2:$A$595,$A190,ObservedSWC!$C$2:$C$595,$C190)</f>
        <v>0.29599999999999999</v>
      </c>
      <c r="L190" s="43">
        <f>AVERAGEIFS(ObservedSWC!L$2:L$595,ObservedSWC!$A$2:$A$595,$A190,ObservedSWC!$C$2:$C$595,$C190)</f>
        <v>0.28400000000000003</v>
      </c>
      <c r="M190" s="43">
        <f>AVERAGEIFS(ObservedSWC!M$2:M$595,ObservedSWC!$A$2:$A$595,$A190,ObservedSWC!$C$2:$C$595,$C190)</f>
        <v>0.29033333333333333</v>
      </c>
      <c r="N190" s="43">
        <f>AVERAGEIFS(ObservedSWC!N$2:N$595,ObservedSWC!$A$2:$A$595,$A190,ObservedSWC!$C$2:$C$595,$C190)</f>
        <v>0.32866666666666666</v>
      </c>
      <c r="O190" s="43">
        <f>AVERAGEIFS(ObservedSWC!O$2:O$595,ObservedSWC!$A$2:$A$595,$A190,ObservedSWC!$C$2:$C$595,$C190)</f>
        <v>0.30866666666666664</v>
      </c>
      <c r="P190" s="43">
        <f>AVERAGEIFS(ObservedSWC!P$2:P$595,ObservedSWC!$A$2:$A$595,$A190,ObservedSWC!$C$2:$C$595,$C190)</f>
        <v>0.29733333333333334</v>
      </c>
      <c r="Q190" s="43">
        <f>AVERAGEIFS(ObservedSWC!Q$2:Q$595,ObservedSWC!$A$2:$A$595,$A190,ObservedSWC!$C$2:$C$595,$C190)</f>
        <v>0.32866666666666666</v>
      </c>
      <c r="R190" s="43">
        <f>AVERAGEIFS(ObservedSWC!R$2:R$595,ObservedSWC!$A$2:$A$595,$A190,ObservedSWC!$C$2:$C$595,$C190)</f>
        <v>0.35533333333333333</v>
      </c>
      <c r="S190" s="43">
        <f>AVERAGEIFS(ObservedSWC!S$2:S$595,ObservedSWC!$A$2:$A$595,$A190,ObservedSWC!$C$2:$C$595,$C190)</f>
        <v>0.35200000000000004</v>
      </c>
      <c r="T190" s="43">
        <f>AVERAGEIFS(ObservedSWC!T$2:T$595,ObservedSWC!$A$2:$A$595,$A190,ObservedSWC!$C$2:$C$595,$C190)</f>
        <v>0.33633333333333332</v>
      </c>
      <c r="U190" s="43">
        <f>AVERAGEIFS(ObservedSWC!U$2:U$595,ObservedSWC!$A$2:$A$595,$A190,ObservedSWC!$C$2:$C$595,$C190)</f>
        <v>0.32066666666666666</v>
      </c>
      <c r="V190" s="43">
        <f>AVERAGEIFS(ObservedSWC!V$2:V$595,ObservedSWC!$A$2:$A$595,$A190,ObservedSWC!$C$2:$C$595,$C190)</f>
        <v>0.30133333333333329</v>
      </c>
      <c r="W190" s="43">
        <f>AVERAGEIFS(ObservedSWC!W$2:W$595,ObservedSWC!$A$2:$A$595,$A190,ObservedSWC!$C$2:$C$595,$C190)</f>
        <v>0.25766666666666665</v>
      </c>
      <c r="X190" s="43">
        <f>AVERAGEIFS(ObservedSWC!X$2:X$595,ObservedSWC!$A$2:$A$595,$A190,ObservedSWC!$C$2:$C$595,$C190)</f>
        <v>0.23700000000000002</v>
      </c>
      <c r="Y190" s="43">
        <f>AVERAGEIFS(ObservedSWC!Y$2:Y$595,ObservedSWC!$A$2:$A$595,$A190,ObservedSWC!$C$2:$C$595,$C190)</f>
        <v>0.23700000000000002</v>
      </c>
      <c r="Z190" s="43">
        <f>AVERAGEIFS(ObservedSWC!Z$2:Z$595,ObservedSWC!$A$2:$A$595,$A190,ObservedSWC!$C$2:$C$595,$C190)</f>
        <v>0.25733333333333336</v>
      </c>
      <c r="AA190" s="43">
        <f>AVERAGEIFS(ObservedSWC!AA$2:AA$595,ObservedSWC!$A$2:$A$595,$A190,ObservedSWC!$C$2:$C$595,$C190)</f>
        <v>0.27133333333333337</v>
      </c>
      <c r="AB190" s="43">
        <f>AVERAGEIFS(ObservedSWC!AB$2:AB$595,ObservedSWC!$A$2:$A$595,$A190,ObservedSWC!$C$2:$C$595,$C190)</f>
        <v>273</v>
      </c>
      <c r="AC190" s="43">
        <f>AVERAGEIFS(ObservedSWC!AC$2:AC$595,ObservedSWC!$A$2:$A$595,$A190,ObservedSWC!$C$2:$C$595,$C190)</f>
        <v>659.06666666666661</v>
      </c>
    </row>
    <row r="191" spans="1:29" x14ac:dyDescent="0.25">
      <c r="A191" s="1" t="s">
        <v>6</v>
      </c>
      <c r="B191" s="1" t="s">
        <v>129</v>
      </c>
      <c r="C191" s="42">
        <v>37176</v>
      </c>
      <c r="D191" s="3" t="s">
        <v>130</v>
      </c>
      <c r="E191">
        <v>1</v>
      </c>
      <c r="F191" s="43">
        <f>AVERAGEIFS(ObservedSWC!F$2:F$595,ObservedSWC!$A$2:$A$595,$A191,ObservedSWC!$C$2:$C$595,$C191)</f>
        <v>0.35299999999999998</v>
      </c>
      <c r="G191" s="43">
        <f>AVERAGEIFS(ObservedSWC!G$2:G$595,ObservedSWC!$A$2:$A$595,$A191,ObservedSWC!$C$2:$C$595,$C191)</f>
        <v>0.27733333333333327</v>
      </c>
      <c r="H191" s="43">
        <f>AVERAGEIFS(ObservedSWC!H$2:H$595,ObservedSWC!$A$2:$A$595,$A191,ObservedSWC!$C$2:$C$595,$C191)</f>
        <v>0.218</v>
      </c>
      <c r="I191" s="43">
        <f>AVERAGEIFS(ObservedSWC!I$2:I$595,ObservedSWC!$A$2:$A$595,$A191,ObservedSWC!$C$2:$C$595,$C191)</f>
        <v>0.20366666666666666</v>
      </c>
      <c r="J191" s="43">
        <f>AVERAGEIFS(ObservedSWC!J$2:J$595,ObservedSWC!$A$2:$A$595,$A191,ObservedSWC!$C$2:$C$595,$C191)</f>
        <v>0.24433333333333332</v>
      </c>
      <c r="K191" s="43">
        <f>AVERAGEIFS(ObservedSWC!K$2:K$595,ObservedSWC!$A$2:$A$595,$A191,ObservedSWC!$C$2:$C$595,$C191)</f>
        <v>0.29599999999999999</v>
      </c>
      <c r="L191" s="43">
        <f>AVERAGEIFS(ObservedSWC!L$2:L$595,ObservedSWC!$A$2:$A$595,$A191,ObservedSWC!$C$2:$C$595,$C191)</f>
        <v>0.27499999999999997</v>
      </c>
      <c r="M191" s="43">
        <f>AVERAGEIFS(ObservedSWC!M$2:M$595,ObservedSWC!$A$2:$A$595,$A191,ObservedSWC!$C$2:$C$595,$C191)</f>
        <v>0.25066666666666665</v>
      </c>
      <c r="N191" s="43">
        <f>AVERAGEIFS(ObservedSWC!N$2:N$595,ObservedSWC!$A$2:$A$595,$A191,ObservedSWC!$C$2:$C$595,$C191)</f>
        <v>0.29299999999999998</v>
      </c>
      <c r="O191" s="43">
        <f>AVERAGEIFS(ObservedSWC!O$2:O$595,ObservedSWC!$A$2:$A$595,$A191,ObservedSWC!$C$2:$C$595,$C191)</f>
        <v>0.29333333333333333</v>
      </c>
      <c r="P191" s="43">
        <f>AVERAGEIFS(ObservedSWC!P$2:P$595,ObservedSWC!$A$2:$A$595,$A191,ObservedSWC!$C$2:$C$595,$C191)</f>
        <v>0.29433333333333334</v>
      </c>
      <c r="Q191" s="43">
        <f>AVERAGEIFS(ObservedSWC!Q$2:Q$595,ObservedSWC!$A$2:$A$595,$A191,ObservedSWC!$C$2:$C$595,$C191)</f>
        <v>0.32233333333333331</v>
      </c>
      <c r="R191" s="43">
        <f>AVERAGEIFS(ObservedSWC!R$2:R$595,ObservedSWC!$A$2:$A$595,$A191,ObservedSWC!$C$2:$C$595,$C191)</f>
        <v>0.34099999999999997</v>
      </c>
      <c r="S191" s="43">
        <f>AVERAGEIFS(ObservedSWC!S$2:S$595,ObservedSWC!$A$2:$A$595,$A191,ObservedSWC!$C$2:$C$595,$C191)</f>
        <v>0.34166666666666662</v>
      </c>
      <c r="T191" s="43">
        <f>AVERAGEIFS(ObservedSWC!T$2:T$595,ObservedSWC!$A$2:$A$595,$A191,ObservedSWC!$C$2:$C$595,$C191)</f>
        <v>0.33866666666666667</v>
      </c>
      <c r="U191" s="43">
        <f>AVERAGEIFS(ObservedSWC!U$2:U$595,ObservedSWC!$A$2:$A$595,$A191,ObservedSWC!$C$2:$C$595,$C191)</f>
        <v>0.32233333333333336</v>
      </c>
      <c r="V191" s="43">
        <f>AVERAGEIFS(ObservedSWC!V$2:V$595,ObservedSWC!$A$2:$A$595,$A191,ObservedSWC!$C$2:$C$595,$C191)</f>
        <v>0.3116666666666667</v>
      </c>
      <c r="W191" s="43">
        <f>AVERAGEIFS(ObservedSWC!W$2:W$595,ObservedSWC!$A$2:$A$595,$A191,ObservedSWC!$C$2:$C$595,$C191)</f>
        <v>0.25766666666666665</v>
      </c>
      <c r="X191" s="43">
        <f>AVERAGEIFS(ObservedSWC!X$2:X$595,ObservedSWC!$A$2:$A$595,$A191,ObservedSWC!$C$2:$C$595,$C191)</f>
        <v>0.23300000000000001</v>
      </c>
      <c r="Y191" s="43">
        <f>AVERAGEIFS(ObservedSWC!Y$2:Y$595,ObservedSWC!$A$2:$A$595,$A191,ObservedSWC!$C$2:$C$595,$C191)</f>
        <v>0.23599999999999999</v>
      </c>
      <c r="Z191" s="43">
        <f>AVERAGEIFS(ObservedSWC!Z$2:Z$595,ObservedSWC!$A$2:$A$595,$A191,ObservedSWC!$C$2:$C$595,$C191)</f>
        <v>0.25966666666666666</v>
      </c>
      <c r="AA191" s="43">
        <f>AVERAGEIFS(ObservedSWC!AA$2:AA$595,ObservedSWC!$A$2:$A$595,$A191,ObservedSWC!$C$2:$C$595,$C191)</f>
        <v>0.27466666666666667</v>
      </c>
      <c r="AB191" s="43">
        <f>AVERAGEIFS(ObservedSWC!AB$2:AB$595,ObservedSWC!$A$2:$A$595,$A191,ObservedSWC!$C$2:$C$595,$C191)</f>
        <v>276.40000000000003</v>
      </c>
      <c r="AC191" s="43">
        <f>AVERAGEIFS(ObservedSWC!AC$2:AC$595,ObservedSWC!$A$2:$A$595,$A191,ObservedSWC!$C$2:$C$595,$C191)</f>
        <v>659.0333333333333</v>
      </c>
    </row>
    <row r="192" spans="1:29" x14ac:dyDescent="0.25">
      <c r="A192" s="1" t="s">
        <v>6</v>
      </c>
      <c r="B192" s="1" t="s">
        <v>129</v>
      </c>
      <c r="C192" s="42">
        <v>37191</v>
      </c>
      <c r="D192" s="3" t="s">
        <v>130</v>
      </c>
      <c r="E192">
        <v>1</v>
      </c>
      <c r="F192" s="43">
        <f>AVERAGEIFS(ObservedSWC!F$2:F$595,ObservedSWC!$A$2:$A$595,$A192,ObservedSWC!$C$2:$C$595,$C192)</f>
        <v>0.24866666666666667</v>
      </c>
      <c r="G192" s="43">
        <f>AVERAGEIFS(ObservedSWC!G$2:G$595,ObservedSWC!$A$2:$A$595,$A192,ObservedSWC!$C$2:$C$595,$C192)</f>
        <v>0.23333333333333331</v>
      </c>
      <c r="H192" s="43">
        <f>AVERAGEIFS(ObservedSWC!H$2:H$595,ObservedSWC!$A$2:$A$595,$A192,ObservedSWC!$C$2:$C$595,$C192)</f>
        <v>0.215</v>
      </c>
      <c r="I192" s="43">
        <f>AVERAGEIFS(ObservedSWC!I$2:I$595,ObservedSWC!$A$2:$A$595,$A192,ObservedSWC!$C$2:$C$595,$C192)</f>
        <v>0.19999999999999998</v>
      </c>
      <c r="J192" s="43">
        <f>AVERAGEIFS(ObservedSWC!J$2:J$595,ObservedSWC!$A$2:$A$595,$A192,ObservedSWC!$C$2:$C$595,$C192)</f>
        <v>0.23599999999999999</v>
      </c>
      <c r="K192" s="43">
        <f>AVERAGEIFS(ObservedSWC!K$2:K$595,ObservedSWC!$A$2:$A$595,$A192,ObservedSWC!$C$2:$C$595,$C192)</f>
        <v>0.28466666666666662</v>
      </c>
      <c r="L192" s="43">
        <f>AVERAGEIFS(ObservedSWC!L$2:L$595,ObservedSWC!$A$2:$A$595,$A192,ObservedSWC!$C$2:$C$595,$C192)</f>
        <v>0.26366666666666666</v>
      </c>
      <c r="M192" s="43">
        <f>AVERAGEIFS(ObservedSWC!M$2:M$595,ObservedSWC!$A$2:$A$595,$A192,ObservedSWC!$C$2:$C$595,$C192)</f>
        <v>0.23399999999999999</v>
      </c>
      <c r="N192" s="43">
        <f>AVERAGEIFS(ObservedSWC!N$2:N$595,ObservedSWC!$A$2:$A$595,$A192,ObservedSWC!$C$2:$C$595,$C192)</f>
        <v>0.28166666666666668</v>
      </c>
      <c r="O192" s="43">
        <f>AVERAGEIFS(ObservedSWC!O$2:O$595,ObservedSWC!$A$2:$A$595,$A192,ObservedSWC!$C$2:$C$595,$C192)</f>
        <v>0.28999999999999998</v>
      </c>
      <c r="P192" s="43">
        <f>AVERAGEIFS(ObservedSWC!P$2:P$595,ObservedSWC!$A$2:$A$595,$A192,ObservedSWC!$C$2:$C$595,$C192)</f>
        <v>0.29666666666666669</v>
      </c>
      <c r="Q192" s="43">
        <f>AVERAGEIFS(ObservedSWC!Q$2:Q$595,ObservedSWC!$A$2:$A$595,$A192,ObservedSWC!$C$2:$C$595,$C192)</f>
        <v>0.32066666666666666</v>
      </c>
      <c r="R192" s="43">
        <f>AVERAGEIFS(ObservedSWC!R$2:R$595,ObservedSWC!$A$2:$A$595,$A192,ObservedSWC!$C$2:$C$595,$C192)</f>
        <v>0.34633333333333338</v>
      </c>
      <c r="S192" s="43">
        <f>AVERAGEIFS(ObservedSWC!S$2:S$595,ObservedSWC!$A$2:$A$595,$A192,ObservedSWC!$C$2:$C$595,$C192)</f>
        <v>0.34166666666666662</v>
      </c>
      <c r="T192" s="43">
        <f>AVERAGEIFS(ObservedSWC!T$2:T$595,ObservedSWC!$A$2:$A$595,$A192,ObservedSWC!$C$2:$C$595,$C192)</f>
        <v>0.33966666666666673</v>
      </c>
      <c r="U192" s="43">
        <f>AVERAGEIFS(ObservedSWC!U$2:U$595,ObservedSWC!$A$2:$A$595,$A192,ObservedSWC!$C$2:$C$595,$C192)</f>
        <v>0.316</v>
      </c>
      <c r="V192" s="43">
        <f>AVERAGEIFS(ObservedSWC!V$2:V$595,ObservedSWC!$A$2:$A$595,$A192,ObservedSWC!$C$2:$C$595,$C192)</f>
        <v>0.29200000000000004</v>
      </c>
      <c r="W192" s="43">
        <f>AVERAGEIFS(ObservedSWC!W$2:W$595,ObservedSWC!$A$2:$A$595,$A192,ObservedSWC!$C$2:$C$595,$C192)</f>
        <v>0.25733333333333336</v>
      </c>
      <c r="X192" s="43">
        <f>AVERAGEIFS(ObservedSWC!X$2:X$595,ObservedSWC!$A$2:$A$595,$A192,ObservedSWC!$C$2:$C$595,$C192)</f>
        <v>0.23566666666666666</v>
      </c>
      <c r="Y192" s="43">
        <f>AVERAGEIFS(ObservedSWC!Y$2:Y$595,ObservedSWC!$A$2:$A$595,$A192,ObservedSWC!$C$2:$C$595,$C192)</f>
        <v>0.23633333333333331</v>
      </c>
      <c r="Z192" s="43">
        <f>AVERAGEIFS(ObservedSWC!Z$2:Z$595,ObservedSWC!$A$2:$A$595,$A192,ObservedSWC!$C$2:$C$595,$C192)</f>
        <v>0.25533333333333336</v>
      </c>
      <c r="AA192" s="43">
        <f>AVERAGEIFS(ObservedSWC!AA$2:AA$595,ObservedSWC!$A$2:$A$595,$A192,ObservedSWC!$C$2:$C$595,$C192)</f>
        <v>0.28233333333333333</v>
      </c>
      <c r="AB192" s="43">
        <f>AVERAGEIFS(ObservedSWC!AB$2:AB$595,ObservedSWC!$A$2:$A$595,$A192,ObservedSWC!$C$2:$C$595,$C192)</f>
        <v>244.56666666666669</v>
      </c>
      <c r="AC192" s="43">
        <f>AVERAGEIFS(ObservedSWC!AC$2:AC$595,ObservedSWC!$A$2:$A$595,$A192,ObservedSWC!$C$2:$C$595,$C192)</f>
        <v>625.56666666666661</v>
      </c>
    </row>
    <row r="193" spans="1:29" x14ac:dyDescent="0.25">
      <c r="A193" s="1" t="s">
        <v>6</v>
      </c>
      <c r="B193" s="1" t="s">
        <v>129</v>
      </c>
      <c r="C193" s="42">
        <v>37207</v>
      </c>
      <c r="D193" s="3" t="s">
        <v>130</v>
      </c>
      <c r="E193">
        <v>2</v>
      </c>
      <c r="F193" s="43">
        <f>AVERAGEIFS(ObservedSWC!F$2:F$595,ObservedSWC!$A$2:$A$595,$A193,ObservedSWC!$C$2:$C$595,$C193)</f>
        <v>0.23033333333333331</v>
      </c>
      <c r="G193" s="43">
        <f>AVERAGEIFS(ObservedSWC!G$2:G$595,ObservedSWC!$A$2:$A$595,$A193,ObservedSWC!$C$2:$C$595,$C193)</f>
        <v>0.21933333333333335</v>
      </c>
      <c r="H193" s="43">
        <f>AVERAGEIFS(ObservedSWC!H$2:H$595,ObservedSWC!$A$2:$A$595,$A193,ObservedSWC!$C$2:$C$595,$C193)</f>
        <v>0.19499999999999998</v>
      </c>
      <c r="I193" s="43">
        <f>AVERAGEIFS(ObservedSWC!I$2:I$595,ObservedSWC!$A$2:$A$595,$A193,ObservedSWC!$C$2:$C$595,$C193)</f>
        <v>0.18866666666666668</v>
      </c>
      <c r="J193" s="43">
        <f>AVERAGEIFS(ObservedSWC!J$2:J$595,ObservedSWC!$A$2:$A$595,$A193,ObservedSWC!$C$2:$C$595,$C193)</f>
        <v>0.22233333333333336</v>
      </c>
      <c r="K193" s="43">
        <f>AVERAGEIFS(ObservedSWC!K$2:K$595,ObservedSWC!$A$2:$A$595,$A193,ObservedSWC!$C$2:$C$595,$C193)</f>
        <v>0.27399999999999997</v>
      </c>
      <c r="L193" s="43">
        <f>AVERAGEIFS(ObservedSWC!L$2:L$595,ObservedSWC!$A$2:$A$595,$A193,ObservedSWC!$C$2:$C$595,$C193)</f>
        <v>0.25066666666666665</v>
      </c>
      <c r="M193" s="43">
        <f>AVERAGEIFS(ObservedSWC!M$2:M$595,ObservedSWC!$A$2:$A$595,$A193,ObservedSWC!$C$2:$C$595,$C193)</f>
        <v>0.21766666666666667</v>
      </c>
      <c r="N193" s="43">
        <f>AVERAGEIFS(ObservedSWC!N$2:N$595,ObservedSWC!$A$2:$A$595,$A193,ObservedSWC!$C$2:$C$595,$C193)</f>
        <v>0.27433333333333337</v>
      </c>
      <c r="O193" s="43">
        <f>AVERAGEIFS(ObservedSWC!O$2:O$595,ObservedSWC!$A$2:$A$595,$A193,ObservedSWC!$C$2:$C$595,$C193)</f>
        <v>0.28766666666666668</v>
      </c>
      <c r="P193" s="43">
        <f>AVERAGEIFS(ObservedSWC!P$2:P$595,ObservedSWC!$A$2:$A$595,$A193,ObservedSWC!$C$2:$C$595,$C193)</f>
        <v>0.28366666666666668</v>
      </c>
      <c r="Q193" s="43">
        <f>AVERAGEIFS(ObservedSWC!Q$2:Q$595,ObservedSWC!$A$2:$A$595,$A193,ObservedSWC!$C$2:$C$595,$C193)</f>
        <v>0.31266666666666665</v>
      </c>
      <c r="R193" s="43">
        <f>AVERAGEIFS(ObservedSWC!R$2:R$595,ObservedSWC!$A$2:$A$595,$A193,ObservedSWC!$C$2:$C$595,$C193)</f>
        <v>0.35466666666666669</v>
      </c>
      <c r="S193" s="43">
        <f>AVERAGEIFS(ObservedSWC!S$2:S$595,ObservedSWC!$A$2:$A$595,$A193,ObservedSWC!$C$2:$C$595,$C193)</f>
        <v>0.34566666666666673</v>
      </c>
      <c r="T193" s="43">
        <f>AVERAGEIFS(ObservedSWC!T$2:T$595,ObservedSWC!$A$2:$A$595,$A193,ObservedSWC!$C$2:$C$595,$C193)</f>
        <v>0.33400000000000002</v>
      </c>
      <c r="U193" s="43">
        <f>AVERAGEIFS(ObservedSWC!U$2:U$595,ObservedSWC!$A$2:$A$595,$A193,ObservedSWC!$C$2:$C$595,$C193)</f>
        <v>0.32133333333333342</v>
      </c>
      <c r="V193" s="43">
        <f>AVERAGEIFS(ObservedSWC!V$2:V$595,ObservedSWC!$A$2:$A$595,$A193,ObservedSWC!$C$2:$C$595,$C193)</f>
        <v>0.29499999999999998</v>
      </c>
      <c r="W193" s="43">
        <f>AVERAGEIFS(ObservedSWC!W$2:W$595,ObservedSWC!$A$2:$A$595,$A193,ObservedSWC!$C$2:$C$595,$C193)</f>
        <v>0.25933333333333336</v>
      </c>
      <c r="X193" s="43">
        <f>AVERAGEIFS(ObservedSWC!X$2:X$595,ObservedSWC!$A$2:$A$595,$A193,ObservedSWC!$C$2:$C$595,$C193)</f>
        <v>0.22599999999999998</v>
      </c>
      <c r="Y193" s="43">
        <f>AVERAGEIFS(ObservedSWC!Y$2:Y$595,ObservedSWC!$A$2:$A$595,$A193,ObservedSWC!$C$2:$C$595,$C193)</f>
        <v>0.22866666666666666</v>
      </c>
      <c r="Z193" s="43">
        <f>AVERAGEIFS(ObservedSWC!Z$2:Z$595,ObservedSWC!$A$2:$A$595,$A193,ObservedSWC!$C$2:$C$595,$C193)</f>
        <v>0.25533333333333336</v>
      </c>
      <c r="AA193" s="43">
        <f>AVERAGEIFS(ObservedSWC!AA$2:AA$595,ObservedSWC!$A$2:$A$595,$A193,ObservedSWC!$C$2:$C$595,$C193)</f>
        <v>0.27566666666666667</v>
      </c>
      <c r="AB193" s="43">
        <f>AVERAGEIFS(ObservedSWC!AB$2:AB$595,ObservedSWC!$A$2:$A$595,$A193,ObservedSWC!$C$2:$C$595,$C193)</f>
        <v>230.26666666666665</v>
      </c>
      <c r="AC193" s="43">
        <f>AVERAGEIFS(ObservedSWC!AC$2:AC$595,ObservedSWC!$A$2:$A$595,$A193,ObservedSWC!$C$2:$C$595,$C193)</f>
        <v>608.23333333333323</v>
      </c>
    </row>
    <row r="194" spans="1:29" x14ac:dyDescent="0.25">
      <c r="A194" s="1" t="s">
        <v>6</v>
      </c>
      <c r="B194" s="1" t="s">
        <v>129</v>
      </c>
      <c r="C194" s="42">
        <v>37228</v>
      </c>
      <c r="D194" s="3" t="s">
        <v>130</v>
      </c>
      <c r="E194">
        <v>2</v>
      </c>
      <c r="F194" s="43">
        <f>AVERAGEIFS(ObservedSWC!F$2:F$595,ObservedSWC!$A$2:$A$595,$A194,ObservedSWC!$C$2:$C$595,$C194)</f>
        <v>0.21266666666666667</v>
      </c>
      <c r="G194" s="43">
        <f>AVERAGEIFS(ObservedSWC!G$2:G$595,ObservedSWC!$A$2:$A$595,$A194,ObservedSWC!$C$2:$C$595,$C194)</f>
        <v>0.20766666666666667</v>
      </c>
      <c r="H194" s="43">
        <f>AVERAGEIFS(ObservedSWC!H$2:H$595,ObservedSWC!$A$2:$A$595,$A194,ObservedSWC!$C$2:$C$595,$C194)</f>
        <v>0.18500000000000003</v>
      </c>
      <c r="I194" s="43">
        <f>AVERAGEIFS(ObservedSWC!I$2:I$595,ObservedSWC!$A$2:$A$595,$A194,ObservedSWC!$C$2:$C$595,$C194)</f>
        <v>0.16833333333333333</v>
      </c>
      <c r="J194" s="43">
        <f>AVERAGEIFS(ObservedSWC!J$2:J$595,ObservedSWC!$A$2:$A$595,$A194,ObservedSWC!$C$2:$C$595,$C194)</f>
        <v>0.21166666666666667</v>
      </c>
      <c r="K194" s="43">
        <f>AVERAGEIFS(ObservedSWC!K$2:K$595,ObservedSWC!$A$2:$A$595,$A194,ObservedSWC!$C$2:$C$595,$C194)</f>
        <v>0.25933333333333336</v>
      </c>
      <c r="L194" s="43">
        <f>AVERAGEIFS(ObservedSWC!L$2:L$595,ObservedSWC!$A$2:$A$595,$A194,ObservedSWC!$C$2:$C$595,$C194)</f>
        <v>0.23266666666666669</v>
      </c>
      <c r="M194" s="43">
        <f>AVERAGEIFS(ObservedSWC!M$2:M$595,ObservedSWC!$A$2:$A$595,$A194,ObservedSWC!$C$2:$C$595,$C194)</f>
        <v>0.18899999999999997</v>
      </c>
      <c r="N194" s="43">
        <f>AVERAGEIFS(ObservedSWC!N$2:N$595,ObservedSWC!$A$2:$A$595,$A194,ObservedSWC!$C$2:$C$595,$C194)</f>
        <v>0.25333333333333335</v>
      </c>
      <c r="O194" s="43">
        <f>AVERAGEIFS(ObservedSWC!O$2:O$595,ObservedSWC!$A$2:$A$595,$A194,ObservedSWC!$C$2:$C$595,$C194)</f>
        <v>0.26200000000000001</v>
      </c>
      <c r="P194" s="43">
        <f>AVERAGEIFS(ObservedSWC!P$2:P$595,ObservedSWC!$A$2:$A$595,$A194,ObservedSWC!$C$2:$C$595,$C194)</f>
        <v>0.27533333333333337</v>
      </c>
      <c r="Q194" s="43">
        <f>AVERAGEIFS(ObservedSWC!Q$2:Q$595,ObservedSWC!$A$2:$A$595,$A194,ObservedSWC!$C$2:$C$595,$C194)</f>
        <v>0.29933333333333334</v>
      </c>
      <c r="R194" s="43">
        <f>AVERAGEIFS(ObservedSWC!R$2:R$595,ObservedSWC!$A$2:$A$595,$A194,ObservedSWC!$C$2:$C$595,$C194)</f>
        <v>0.33366666666666661</v>
      </c>
      <c r="S194" s="43">
        <f>AVERAGEIFS(ObservedSWC!S$2:S$595,ObservedSWC!$A$2:$A$595,$A194,ObservedSWC!$C$2:$C$595,$C194)</f>
        <v>0.33533333333333332</v>
      </c>
      <c r="T194" s="43">
        <f>AVERAGEIFS(ObservedSWC!T$2:T$595,ObservedSWC!$A$2:$A$595,$A194,ObservedSWC!$C$2:$C$595,$C194)</f>
        <v>0.33133333333333331</v>
      </c>
      <c r="U194" s="43">
        <f>AVERAGEIFS(ObservedSWC!U$2:U$595,ObservedSWC!$A$2:$A$595,$A194,ObservedSWC!$C$2:$C$595,$C194)</f>
        <v>0.32366666666666666</v>
      </c>
      <c r="V194" s="43">
        <f>AVERAGEIFS(ObservedSWC!V$2:V$595,ObservedSWC!$A$2:$A$595,$A194,ObservedSWC!$C$2:$C$595,$C194)</f>
        <v>0.29233333333333333</v>
      </c>
      <c r="W194" s="43">
        <f>AVERAGEIFS(ObservedSWC!W$2:W$595,ObservedSWC!$A$2:$A$595,$A194,ObservedSWC!$C$2:$C$595,$C194)</f>
        <v>0.25366666666666665</v>
      </c>
      <c r="X194" s="43">
        <f>AVERAGEIFS(ObservedSWC!X$2:X$595,ObservedSWC!$A$2:$A$595,$A194,ObservedSWC!$C$2:$C$595,$C194)</f>
        <v>0.23333333333333331</v>
      </c>
      <c r="Y194" s="43">
        <f>AVERAGEIFS(ObservedSWC!Y$2:Y$595,ObservedSWC!$A$2:$A$595,$A194,ObservedSWC!$C$2:$C$595,$C194)</f>
        <v>0.23700000000000002</v>
      </c>
      <c r="Z194" s="43">
        <f>AVERAGEIFS(ObservedSWC!Z$2:Z$595,ObservedSWC!$A$2:$A$595,$A194,ObservedSWC!$C$2:$C$595,$C194)</f>
        <v>0.26899999999999996</v>
      </c>
      <c r="AA194" s="43">
        <f>AVERAGEIFS(ObservedSWC!AA$2:AA$595,ObservedSWC!$A$2:$A$595,$A194,ObservedSWC!$C$2:$C$595,$C194)</f>
        <v>0.27799999999999997</v>
      </c>
      <c r="AB194" s="43">
        <f>AVERAGEIFS(ObservedSWC!AB$2:AB$595,ObservedSWC!$A$2:$A$595,$A194,ObservedSWC!$C$2:$C$595,$C194)</f>
        <v>213.23333333333335</v>
      </c>
      <c r="AC194" s="43">
        <f>AVERAGEIFS(ObservedSWC!AC$2:AC$595,ObservedSWC!$A$2:$A$595,$A194,ObservedSWC!$C$2:$C$595,$C194)</f>
        <v>585.63333333333333</v>
      </c>
    </row>
    <row r="195" spans="1:29" x14ac:dyDescent="0.25">
      <c r="A195" s="1" t="s">
        <v>6</v>
      </c>
      <c r="B195" s="1" t="s">
        <v>129</v>
      </c>
      <c r="C195" s="42">
        <v>37272</v>
      </c>
      <c r="D195" s="3" t="s">
        <v>130</v>
      </c>
      <c r="E195">
        <v>3</v>
      </c>
      <c r="F195" s="43">
        <f>AVERAGEIFS(ObservedSWC!F$2:F$595,ObservedSWC!$A$2:$A$595,$A195,ObservedSWC!$C$2:$C$595,$C195)</f>
        <v>0.37166666666666665</v>
      </c>
      <c r="G195" s="43">
        <f>AVERAGEIFS(ObservedSWC!G$2:G$595,ObservedSWC!$A$2:$A$595,$A195,ObservedSWC!$C$2:$C$595,$C195)</f>
        <v>0.31233333333333335</v>
      </c>
      <c r="H195" s="43">
        <f>AVERAGEIFS(ObservedSWC!H$2:H$595,ObservedSWC!$A$2:$A$595,$A195,ObservedSWC!$C$2:$C$595,$C195)</f>
        <v>0.29099999999999998</v>
      </c>
      <c r="I195" s="43">
        <f>AVERAGEIFS(ObservedSWC!I$2:I$595,ObservedSWC!$A$2:$A$595,$A195,ObservedSWC!$C$2:$C$595,$C195)</f>
        <v>0.30099999999999999</v>
      </c>
      <c r="J195" s="43">
        <f>AVERAGEIFS(ObservedSWC!J$2:J$595,ObservedSWC!$A$2:$A$595,$A195,ObservedSWC!$C$2:$C$595,$C195)</f>
        <v>0.30066666666666664</v>
      </c>
      <c r="K195" s="43">
        <f>AVERAGEIFS(ObservedSWC!K$2:K$595,ObservedSWC!$A$2:$A$595,$A195,ObservedSWC!$C$2:$C$595,$C195)</f>
        <v>0.29466666666666669</v>
      </c>
      <c r="L195" s="43">
        <f>AVERAGEIFS(ObservedSWC!L$2:L$595,ObservedSWC!$A$2:$A$595,$A195,ObservedSWC!$C$2:$C$595,$C195)</f>
        <v>0.25533333333333336</v>
      </c>
      <c r="M195" s="43">
        <f>AVERAGEIFS(ObservedSWC!M$2:M$595,ObservedSWC!$A$2:$A$595,$A195,ObservedSWC!$C$2:$C$595,$C195)</f>
        <v>0.23099999999999998</v>
      </c>
      <c r="N195" s="43">
        <f>AVERAGEIFS(ObservedSWC!N$2:N$595,ObservedSWC!$A$2:$A$595,$A195,ObservedSWC!$C$2:$C$595,$C195)</f>
        <v>0.26333333333333336</v>
      </c>
      <c r="O195" s="43">
        <f>AVERAGEIFS(ObservedSWC!O$2:O$595,ObservedSWC!$A$2:$A$595,$A195,ObservedSWC!$C$2:$C$595,$C195)</f>
        <v>0.254</v>
      </c>
      <c r="P195" s="43">
        <f>AVERAGEIFS(ObservedSWC!P$2:P$595,ObservedSWC!$A$2:$A$595,$A195,ObservedSWC!$C$2:$C$595,$C195)</f>
        <v>0.25433333333333336</v>
      </c>
      <c r="Q195" s="43">
        <f>AVERAGEIFS(ObservedSWC!Q$2:Q$595,ObservedSWC!$A$2:$A$595,$A195,ObservedSWC!$C$2:$C$595,$C195)</f>
        <v>0.28566666666666668</v>
      </c>
      <c r="R195" s="43">
        <f>AVERAGEIFS(ObservedSWC!R$2:R$595,ObservedSWC!$A$2:$A$595,$A195,ObservedSWC!$C$2:$C$595,$C195)</f>
        <v>0.32566666666666666</v>
      </c>
      <c r="S195" s="43">
        <f>AVERAGEIFS(ObservedSWC!S$2:S$595,ObservedSWC!$A$2:$A$595,$A195,ObservedSWC!$C$2:$C$595,$C195)</f>
        <v>0.31766666666666671</v>
      </c>
      <c r="T195" s="43">
        <f>AVERAGEIFS(ObservedSWC!T$2:T$595,ObservedSWC!$A$2:$A$595,$A195,ObservedSWC!$C$2:$C$595,$C195)</f>
        <v>0.3183333333333333</v>
      </c>
      <c r="U195" s="43">
        <f>AVERAGEIFS(ObservedSWC!U$2:U$595,ObservedSWC!$A$2:$A$595,$A195,ObservedSWC!$C$2:$C$595,$C195)</f>
        <v>0.3096666666666667</v>
      </c>
      <c r="V195" s="43">
        <f>AVERAGEIFS(ObservedSWC!V$2:V$595,ObservedSWC!$A$2:$A$595,$A195,ObservedSWC!$C$2:$C$595,$C195)</f>
        <v>0.30166666666666669</v>
      </c>
      <c r="W195" s="43">
        <f>AVERAGEIFS(ObservedSWC!W$2:W$595,ObservedSWC!$A$2:$A$595,$A195,ObservedSWC!$C$2:$C$595,$C195)</f>
        <v>0.24766666666666662</v>
      </c>
      <c r="X195" s="43">
        <f>AVERAGEIFS(ObservedSWC!X$2:X$595,ObservedSWC!$A$2:$A$595,$A195,ObservedSWC!$C$2:$C$595,$C195)</f>
        <v>0.23166666666666669</v>
      </c>
      <c r="Y195" s="43">
        <f>AVERAGEIFS(ObservedSWC!Y$2:Y$595,ObservedSWC!$A$2:$A$595,$A195,ObservedSWC!$C$2:$C$595,$C195)</f>
        <v>0.23733333333333331</v>
      </c>
      <c r="Z195" s="43">
        <f>AVERAGEIFS(ObservedSWC!Z$2:Z$595,ObservedSWC!$A$2:$A$595,$A195,ObservedSWC!$C$2:$C$595,$C195)</f>
        <v>0.25966666666666666</v>
      </c>
      <c r="AA195" s="43">
        <f>AVERAGEIFS(ObservedSWC!AA$2:AA$595,ObservedSWC!$A$2:$A$595,$A195,ObservedSWC!$C$2:$C$595,$C195)</f>
        <v>0.27933333333333332</v>
      </c>
      <c r="AB195" s="43">
        <f>AVERAGEIFS(ObservedSWC!AB$2:AB$595,ObservedSWC!$A$2:$A$595,$A195,ObservedSWC!$C$2:$C$595,$C195)</f>
        <v>299.26666666666665</v>
      </c>
      <c r="AC195" s="43">
        <f>AVERAGEIFS(ObservedSWC!AC$2:AC$595,ObservedSWC!$A$2:$A$595,$A195,ObservedSWC!$C$2:$C$595,$C195)</f>
        <v>661.53333333333342</v>
      </c>
    </row>
    <row r="196" spans="1:29" x14ac:dyDescent="0.25">
      <c r="A196" s="1" t="s">
        <v>6</v>
      </c>
      <c r="B196" s="1" t="s">
        <v>129</v>
      </c>
      <c r="C196" s="42">
        <v>37305</v>
      </c>
      <c r="D196" s="3" t="s">
        <v>130</v>
      </c>
      <c r="E196">
        <v>4</v>
      </c>
      <c r="F196" s="43">
        <f>AVERAGEIFS(ObservedSWC!F$2:F$595,ObservedSWC!$A$2:$A$595,$A196,ObservedSWC!$C$2:$C$595,$C196)</f>
        <v>0.29699999999999999</v>
      </c>
      <c r="G196" s="43">
        <f>AVERAGEIFS(ObservedSWC!G$2:G$595,ObservedSWC!$A$2:$A$595,$A196,ObservedSWC!$C$2:$C$595,$C196)</f>
        <v>0.28666666666666668</v>
      </c>
      <c r="H196" s="43">
        <f>AVERAGEIFS(ObservedSWC!H$2:H$595,ObservedSWC!$A$2:$A$595,$A196,ObservedSWC!$C$2:$C$595,$C196)</f>
        <v>0.25833333333333336</v>
      </c>
      <c r="I196" s="43">
        <f>AVERAGEIFS(ObservedSWC!I$2:I$595,ObservedSWC!$A$2:$A$595,$A196,ObservedSWC!$C$2:$C$595,$C196)</f>
        <v>0.25133333333333335</v>
      </c>
      <c r="J196" s="43">
        <f>AVERAGEIFS(ObservedSWC!J$2:J$595,ObservedSWC!$A$2:$A$595,$A196,ObservedSWC!$C$2:$C$595,$C196)</f>
        <v>0.26233333333333336</v>
      </c>
      <c r="K196" s="43">
        <f>AVERAGEIFS(ObservedSWC!K$2:K$595,ObservedSWC!$A$2:$A$595,$A196,ObservedSWC!$C$2:$C$595,$C196)</f>
        <v>0.29166666666666669</v>
      </c>
      <c r="L196" s="43">
        <f>AVERAGEIFS(ObservedSWC!L$2:L$595,ObservedSWC!$A$2:$A$595,$A196,ObservedSWC!$C$2:$C$595,$C196)</f>
        <v>0.26066666666666666</v>
      </c>
      <c r="M196" s="43">
        <f>AVERAGEIFS(ObservedSWC!M$2:M$595,ObservedSWC!$A$2:$A$595,$A196,ObservedSWC!$C$2:$C$595,$C196)</f>
        <v>0.23433333333333331</v>
      </c>
      <c r="N196" s="43">
        <f>AVERAGEIFS(ObservedSWC!N$2:N$595,ObservedSWC!$A$2:$A$595,$A196,ObservedSWC!$C$2:$C$595,$C196)</f>
        <v>0.28399999999999997</v>
      </c>
      <c r="O196" s="43">
        <f>AVERAGEIFS(ObservedSWC!O$2:O$595,ObservedSWC!$A$2:$A$595,$A196,ObservedSWC!$C$2:$C$595,$C196)</f>
        <v>0.27400000000000002</v>
      </c>
      <c r="P196" s="43">
        <f>AVERAGEIFS(ObservedSWC!P$2:P$595,ObservedSWC!$A$2:$A$595,$A196,ObservedSWC!$C$2:$C$595,$C196)</f>
        <v>0.27499999999999997</v>
      </c>
      <c r="Q196" s="43">
        <f>AVERAGEIFS(ObservedSWC!Q$2:Q$595,ObservedSWC!$A$2:$A$595,$A196,ObservedSWC!$C$2:$C$595,$C196)</f>
        <v>0.29066666666666668</v>
      </c>
      <c r="R196" s="43">
        <f>AVERAGEIFS(ObservedSWC!R$2:R$595,ObservedSWC!$A$2:$A$595,$A196,ObservedSWC!$C$2:$C$595,$C196)</f>
        <v>0.32433333333333331</v>
      </c>
      <c r="S196" s="43">
        <f>AVERAGEIFS(ObservedSWC!S$2:S$595,ObservedSWC!$A$2:$A$595,$A196,ObservedSWC!$C$2:$C$595,$C196)</f>
        <v>0.33300000000000002</v>
      </c>
      <c r="T196" s="43">
        <f>AVERAGEIFS(ObservedSWC!T$2:T$595,ObservedSWC!$A$2:$A$595,$A196,ObservedSWC!$C$2:$C$595,$C196)</f>
        <v>0.33499999999999996</v>
      </c>
      <c r="U196" s="43">
        <f>AVERAGEIFS(ObservedSWC!U$2:U$595,ObservedSWC!$A$2:$A$595,$A196,ObservedSWC!$C$2:$C$595,$C196)</f>
        <v>0.31266666666666665</v>
      </c>
      <c r="V196" s="43">
        <f>AVERAGEIFS(ObservedSWC!V$2:V$595,ObservedSWC!$A$2:$A$595,$A196,ObservedSWC!$C$2:$C$595,$C196)</f>
        <v>0.29266666666666663</v>
      </c>
      <c r="W196" s="43">
        <f>AVERAGEIFS(ObservedSWC!W$2:W$595,ObservedSWC!$A$2:$A$595,$A196,ObservedSWC!$C$2:$C$595,$C196)</f>
        <v>0.24833333333333338</v>
      </c>
      <c r="X196" s="43">
        <f>AVERAGEIFS(ObservedSWC!X$2:X$595,ObservedSWC!$A$2:$A$595,$A196,ObservedSWC!$C$2:$C$595,$C196)</f>
        <v>0.23366666666666669</v>
      </c>
      <c r="Y196" s="43">
        <f>AVERAGEIFS(ObservedSWC!Y$2:Y$595,ObservedSWC!$A$2:$A$595,$A196,ObservedSWC!$C$2:$C$595,$C196)</f>
        <v>0.23866666666666667</v>
      </c>
      <c r="Z196" s="43">
        <f>AVERAGEIFS(ObservedSWC!Z$2:Z$595,ObservedSWC!$A$2:$A$595,$A196,ObservedSWC!$C$2:$C$595,$C196)</f>
        <v>0.25600000000000001</v>
      </c>
      <c r="AA196" s="43">
        <f>AVERAGEIFS(ObservedSWC!AA$2:AA$595,ObservedSWC!$A$2:$A$595,$A196,ObservedSWC!$C$2:$C$595,$C196)</f>
        <v>0.28233333333333333</v>
      </c>
      <c r="AB196" s="43">
        <f>AVERAGEIFS(ObservedSWC!AB$2:AB$595,ObservedSWC!$A$2:$A$595,$A196,ObservedSWC!$C$2:$C$595,$C196)</f>
        <v>272.33333333333331</v>
      </c>
      <c r="AC196" s="43">
        <f>AVERAGEIFS(ObservedSWC!AC$2:AC$595,ObservedSWC!$A$2:$A$595,$A196,ObservedSWC!$C$2:$C$595,$C196)</f>
        <v>641.9666666666667</v>
      </c>
    </row>
    <row r="197" spans="1:29" x14ac:dyDescent="0.25">
      <c r="A197" s="1" t="s">
        <v>6</v>
      </c>
      <c r="B197" s="1" t="s">
        <v>129</v>
      </c>
      <c r="C197" s="42">
        <v>37321</v>
      </c>
      <c r="D197" s="3" t="s">
        <v>130</v>
      </c>
      <c r="E197">
        <v>4</v>
      </c>
      <c r="F197" s="43">
        <f>AVERAGEIFS(ObservedSWC!F$2:F$595,ObservedSWC!$A$2:$A$595,$A197,ObservedSWC!$C$2:$C$595,$C197)</f>
        <v>0.20366666666666666</v>
      </c>
      <c r="G197" s="43">
        <f>AVERAGEIFS(ObservedSWC!G$2:G$595,ObservedSWC!$A$2:$A$595,$A197,ObservedSWC!$C$2:$C$595,$C197)</f>
        <v>0.22966666666666669</v>
      </c>
      <c r="H197" s="43">
        <f>AVERAGEIFS(ObservedSWC!H$2:H$595,ObservedSWC!$A$2:$A$595,$A197,ObservedSWC!$C$2:$C$595,$C197)</f>
        <v>0.22233333333333336</v>
      </c>
      <c r="I197" s="43">
        <f>AVERAGEIFS(ObservedSWC!I$2:I$595,ObservedSWC!$A$2:$A$595,$A197,ObservedSWC!$C$2:$C$595,$C197)</f>
        <v>0.22366666666666668</v>
      </c>
      <c r="J197" s="43">
        <f>AVERAGEIFS(ObservedSWC!J$2:J$595,ObservedSWC!$A$2:$A$595,$A197,ObservedSWC!$C$2:$C$595,$C197)</f>
        <v>0.24199999999999999</v>
      </c>
      <c r="K197" s="43">
        <f>AVERAGEIFS(ObservedSWC!K$2:K$595,ObservedSWC!$A$2:$A$595,$A197,ObservedSWC!$C$2:$C$595,$C197)</f>
        <v>0.28066666666666662</v>
      </c>
      <c r="L197" s="43">
        <f>AVERAGEIFS(ObservedSWC!L$2:L$595,ObservedSWC!$A$2:$A$595,$A197,ObservedSWC!$C$2:$C$595,$C197)</f>
        <v>0.24833333333333332</v>
      </c>
      <c r="M197" s="43">
        <f>AVERAGEIFS(ObservedSWC!M$2:M$595,ObservedSWC!$A$2:$A$595,$A197,ObservedSWC!$C$2:$C$595,$C197)</f>
        <v>0.22066666666666665</v>
      </c>
      <c r="N197" s="43">
        <f>AVERAGEIFS(ObservedSWC!N$2:N$595,ObservedSWC!$A$2:$A$595,$A197,ObservedSWC!$C$2:$C$595,$C197)</f>
        <v>0.26666666666666666</v>
      </c>
      <c r="O197" s="43">
        <f>AVERAGEIFS(ObservedSWC!O$2:O$595,ObservedSWC!$A$2:$A$595,$A197,ObservedSWC!$C$2:$C$595,$C197)</f>
        <v>0.27</v>
      </c>
      <c r="P197" s="43">
        <f>AVERAGEIFS(ObservedSWC!P$2:P$595,ObservedSWC!$A$2:$A$595,$A197,ObservedSWC!$C$2:$C$595,$C197)</f>
        <v>0.27</v>
      </c>
      <c r="Q197" s="43">
        <f>AVERAGEIFS(ObservedSWC!Q$2:Q$595,ObservedSWC!$A$2:$A$595,$A197,ObservedSWC!$C$2:$C$595,$C197)</f>
        <v>0.28699999999999998</v>
      </c>
      <c r="R197" s="43">
        <f>AVERAGEIFS(ObservedSWC!R$2:R$595,ObservedSWC!$A$2:$A$595,$A197,ObservedSWC!$C$2:$C$595,$C197)</f>
        <v>0.32833333333333331</v>
      </c>
      <c r="S197" s="43">
        <f>AVERAGEIFS(ObservedSWC!S$2:S$595,ObservedSWC!$A$2:$A$595,$A197,ObservedSWC!$C$2:$C$595,$C197)</f>
        <v>0.32833333333333331</v>
      </c>
      <c r="T197" s="43">
        <f>AVERAGEIFS(ObservedSWC!T$2:T$595,ObservedSWC!$A$2:$A$595,$A197,ObservedSWC!$C$2:$C$595,$C197)</f>
        <v>0.33266666666666667</v>
      </c>
      <c r="U197" s="43">
        <f>AVERAGEIFS(ObservedSWC!U$2:U$595,ObservedSWC!$A$2:$A$595,$A197,ObservedSWC!$C$2:$C$595,$C197)</f>
        <v>0.30833333333333335</v>
      </c>
      <c r="V197" s="43">
        <f>AVERAGEIFS(ObservedSWC!V$2:V$595,ObservedSWC!$A$2:$A$595,$A197,ObservedSWC!$C$2:$C$595,$C197)</f>
        <v>0.29099999999999998</v>
      </c>
      <c r="W197" s="43">
        <f>AVERAGEIFS(ObservedSWC!W$2:W$595,ObservedSWC!$A$2:$A$595,$A197,ObservedSWC!$C$2:$C$595,$C197)</f>
        <v>0.25833333333333336</v>
      </c>
      <c r="X197" s="43">
        <f>AVERAGEIFS(ObservedSWC!X$2:X$595,ObservedSWC!$A$2:$A$595,$A197,ObservedSWC!$C$2:$C$595,$C197)</f>
        <v>0.22866666666666666</v>
      </c>
      <c r="Y197" s="43">
        <f>AVERAGEIFS(ObservedSWC!Y$2:Y$595,ObservedSWC!$A$2:$A$595,$A197,ObservedSWC!$C$2:$C$595,$C197)</f>
        <v>0.24066666666666667</v>
      </c>
      <c r="Z197" s="43">
        <f>AVERAGEIFS(ObservedSWC!Z$2:Z$595,ObservedSWC!$A$2:$A$595,$A197,ObservedSWC!$C$2:$C$595,$C197)</f>
        <v>0.25766666666666665</v>
      </c>
      <c r="AA197" s="43">
        <f>AVERAGEIFS(ObservedSWC!AA$2:AA$595,ObservedSWC!$A$2:$A$595,$A197,ObservedSWC!$C$2:$C$595,$C197)</f>
        <v>0.28000000000000003</v>
      </c>
      <c r="AB197" s="43">
        <f>AVERAGEIFS(ObservedSWC!AB$2:AB$595,ObservedSWC!$A$2:$A$595,$A197,ObservedSWC!$C$2:$C$595,$C197)</f>
        <v>234.13333333333335</v>
      </c>
      <c r="AC197" s="43">
        <f>AVERAGEIFS(ObservedSWC!AC$2:AC$595,ObservedSWC!$A$2:$A$595,$A197,ObservedSWC!$C$2:$C$595,$C197)</f>
        <v>602.23333333333346</v>
      </c>
    </row>
    <row r="198" spans="1:29" x14ac:dyDescent="0.25">
      <c r="A198" s="1" t="s">
        <v>6</v>
      </c>
      <c r="B198" s="1" t="s">
        <v>129</v>
      </c>
      <c r="C198" s="42">
        <v>37354</v>
      </c>
      <c r="D198" s="3" t="s">
        <v>130</v>
      </c>
      <c r="E198">
        <v>5</v>
      </c>
      <c r="F198" s="43">
        <f>AVERAGEIFS(ObservedSWC!F$2:F$595,ObservedSWC!$A$2:$A$595,$A198,ObservedSWC!$C$2:$C$595,$C198)</f>
        <v>0.35833333333333339</v>
      </c>
      <c r="G198" s="43">
        <f>AVERAGEIFS(ObservedSWC!G$2:G$595,ObservedSWC!$A$2:$A$595,$A198,ObservedSWC!$C$2:$C$595,$C198)</f>
        <v>0.28033333333333338</v>
      </c>
      <c r="H198" s="43">
        <f>AVERAGEIFS(ObservedSWC!H$2:H$595,ObservedSWC!$A$2:$A$595,$A198,ObservedSWC!$C$2:$C$595,$C198)</f>
        <v>0.20933333333333334</v>
      </c>
      <c r="I198" s="43">
        <f>AVERAGEIFS(ObservedSWC!I$2:I$595,ObservedSWC!$A$2:$A$595,$A198,ObservedSWC!$C$2:$C$595,$C198)</f>
        <v>0.17533333333333334</v>
      </c>
      <c r="J198" s="43">
        <f>AVERAGEIFS(ObservedSWC!J$2:J$595,ObservedSWC!$A$2:$A$595,$A198,ObservedSWC!$C$2:$C$595,$C198)</f>
        <v>0.20933333333333334</v>
      </c>
      <c r="K198" s="43">
        <f>AVERAGEIFS(ObservedSWC!K$2:K$595,ObservedSWC!$A$2:$A$595,$A198,ObservedSWC!$C$2:$C$595,$C198)</f>
        <v>0.25</v>
      </c>
      <c r="L198" s="43">
        <f>AVERAGEIFS(ObservedSWC!L$2:L$595,ObservedSWC!$A$2:$A$595,$A198,ObservedSWC!$C$2:$C$595,$C198)</f>
        <v>0.217</v>
      </c>
      <c r="M198" s="43">
        <f>AVERAGEIFS(ObservedSWC!M$2:M$595,ObservedSWC!$A$2:$A$595,$A198,ObservedSWC!$C$2:$C$595,$C198)</f>
        <v>0.16633333333333333</v>
      </c>
      <c r="N198" s="43">
        <f>AVERAGEIFS(ObservedSWC!N$2:N$595,ObservedSWC!$A$2:$A$595,$A198,ObservedSWC!$C$2:$C$595,$C198)</f>
        <v>0.21999999999999997</v>
      </c>
      <c r="O198" s="43">
        <f>AVERAGEIFS(ObservedSWC!O$2:O$595,ObservedSWC!$A$2:$A$595,$A198,ObservedSWC!$C$2:$C$595,$C198)</f>
        <v>0.24866666666666667</v>
      </c>
      <c r="P198" s="43">
        <f>AVERAGEIFS(ObservedSWC!P$2:P$595,ObservedSWC!$A$2:$A$595,$A198,ObservedSWC!$C$2:$C$595,$C198)</f>
        <v>0.24366666666666667</v>
      </c>
      <c r="Q198" s="43">
        <f>AVERAGEIFS(ObservedSWC!Q$2:Q$595,ObservedSWC!$A$2:$A$595,$A198,ObservedSWC!$C$2:$C$595,$C198)</f>
        <v>0.28266666666666668</v>
      </c>
      <c r="R198" s="43">
        <f>AVERAGEIFS(ObservedSWC!R$2:R$595,ObservedSWC!$A$2:$A$595,$A198,ObservedSWC!$C$2:$C$595,$C198)</f>
        <v>0.31033333333333329</v>
      </c>
      <c r="S198" s="43">
        <f>AVERAGEIFS(ObservedSWC!S$2:S$595,ObservedSWC!$A$2:$A$595,$A198,ObservedSWC!$C$2:$C$595,$C198)</f>
        <v>0.30866666666666664</v>
      </c>
      <c r="T198" s="43">
        <f>AVERAGEIFS(ObservedSWC!T$2:T$595,ObservedSWC!$A$2:$A$595,$A198,ObservedSWC!$C$2:$C$595,$C198)</f>
        <v>0.31766666666666671</v>
      </c>
      <c r="U198" s="43">
        <f>AVERAGEIFS(ObservedSWC!U$2:U$595,ObservedSWC!$A$2:$A$595,$A198,ObservedSWC!$C$2:$C$595,$C198)</f>
        <v>0.31166666666666665</v>
      </c>
      <c r="V198" s="43">
        <f>AVERAGEIFS(ObservedSWC!V$2:V$595,ObservedSWC!$A$2:$A$595,$A198,ObservedSWC!$C$2:$C$595,$C198)</f>
        <v>0.28800000000000003</v>
      </c>
      <c r="W198" s="43">
        <f>AVERAGEIFS(ObservedSWC!W$2:W$595,ObservedSWC!$A$2:$A$595,$A198,ObservedSWC!$C$2:$C$595,$C198)</f>
        <v>0.24733333333333332</v>
      </c>
      <c r="X198" s="43">
        <f>AVERAGEIFS(ObservedSWC!X$2:X$595,ObservedSWC!$A$2:$A$595,$A198,ObservedSWC!$C$2:$C$595,$C198)</f>
        <v>0.22966666666666669</v>
      </c>
      <c r="Y198" s="43">
        <f>AVERAGEIFS(ObservedSWC!Y$2:Y$595,ObservedSWC!$A$2:$A$595,$A198,ObservedSWC!$C$2:$C$595,$C198)</f>
        <v>0.23666666666666666</v>
      </c>
      <c r="Z198" s="43">
        <f>AVERAGEIFS(ObservedSWC!Z$2:Z$595,ObservedSWC!$A$2:$A$595,$A198,ObservedSWC!$C$2:$C$595,$C198)</f>
        <v>0.25966666666666666</v>
      </c>
      <c r="AA198" s="43">
        <f>AVERAGEIFS(ObservedSWC!AA$2:AA$595,ObservedSWC!$A$2:$A$595,$A198,ObservedSWC!$C$2:$C$595,$C198)</f>
        <v>0.27566666666666667</v>
      </c>
      <c r="AB198" s="43">
        <f>AVERAGEIFS(ObservedSWC!AB$2:AB$595,ObservedSWC!$A$2:$A$595,$A198,ObservedSWC!$C$2:$C$595,$C198)</f>
        <v>244.43333333333337</v>
      </c>
      <c r="AC198" s="43">
        <f>AVERAGEIFS(ObservedSWC!AC$2:AC$595,ObservedSWC!$A$2:$A$595,$A198,ObservedSWC!$C$2:$C$595,$C198)</f>
        <v>600.46666666666658</v>
      </c>
    </row>
    <row r="199" spans="1:29" x14ac:dyDescent="0.25">
      <c r="A199" s="1" t="s">
        <v>6</v>
      </c>
      <c r="B199" s="1" t="s">
        <v>129</v>
      </c>
      <c r="C199" s="42">
        <v>37432</v>
      </c>
      <c r="D199" s="3" t="s">
        <v>130</v>
      </c>
      <c r="E199">
        <v>6</v>
      </c>
      <c r="F199" s="43">
        <f>AVERAGEIFS(ObservedSWC!F$2:F$595,ObservedSWC!$A$2:$A$595,$A199,ObservedSWC!$C$2:$C$595,$C199)</f>
        <v>0.38300000000000001</v>
      </c>
      <c r="G199" s="43">
        <f>AVERAGEIFS(ObservedSWC!G$2:G$595,ObservedSWC!$A$2:$A$595,$A199,ObservedSWC!$C$2:$C$595,$C199)</f>
        <v>0.313</v>
      </c>
      <c r="H199" s="43">
        <f>AVERAGEIFS(ObservedSWC!H$2:H$595,ObservedSWC!$A$2:$A$595,$A199,ObservedSWC!$C$2:$C$595,$C199)</f>
        <v>0.29466666666666663</v>
      </c>
      <c r="I199" s="43">
        <f>AVERAGEIFS(ObservedSWC!I$2:I$595,ObservedSWC!$A$2:$A$595,$A199,ObservedSWC!$C$2:$C$595,$C199)</f>
        <v>0.29266666666666669</v>
      </c>
      <c r="J199" s="43">
        <f>AVERAGEIFS(ObservedSWC!J$2:J$595,ObservedSWC!$A$2:$A$595,$A199,ObservedSWC!$C$2:$C$595,$C199)</f>
        <v>0.30099999999999999</v>
      </c>
      <c r="K199" s="43">
        <f>AVERAGEIFS(ObservedSWC!K$2:K$595,ObservedSWC!$A$2:$A$595,$A199,ObservedSWC!$C$2:$C$595,$C199)</f>
        <v>0.31</v>
      </c>
      <c r="L199" s="43">
        <f>AVERAGEIFS(ObservedSWC!L$2:L$595,ObservedSWC!$A$2:$A$595,$A199,ObservedSWC!$C$2:$C$595,$C199)</f>
        <v>0.28366666666666668</v>
      </c>
      <c r="M199" s="43">
        <f>AVERAGEIFS(ObservedSWC!M$2:M$595,ObservedSWC!$A$2:$A$595,$A199,ObservedSWC!$C$2:$C$595,$C199)</f>
        <v>0.27500000000000002</v>
      </c>
      <c r="N199" s="43">
        <f>AVERAGEIFS(ObservedSWC!N$2:N$595,ObservedSWC!$A$2:$A$595,$A199,ObservedSWC!$C$2:$C$595,$C199)</f>
        <v>0.29466666666666663</v>
      </c>
      <c r="O199" s="43">
        <f>AVERAGEIFS(ObservedSWC!O$2:O$595,ObservedSWC!$A$2:$A$595,$A199,ObservedSWC!$C$2:$C$595,$C199)</f>
        <v>0.27366666666666667</v>
      </c>
      <c r="P199" s="43">
        <f>AVERAGEIFS(ObservedSWC!P$2:P$595,ObservedSWC!$A$2:$A$595,$A199,ObservedSWC!$C$2:$C$595,$C199)</f>
        <v>0.26033333333333336</v>
      </c>
      <c r="Q199" s="43">
        <f>AVERAGEIFS(ObservedSWC!Q$2:Q$595,ObservedSWC!$A$2:$A$595,$A199,ObservedSWC!$C$2:$C$595,$C199)</f>
        <v>0.29099999999999998</v>
      </c>
      <c r="R199" s="43">
        <f>AVERAGEIFS(ObservedSWC!R$2:R$595,ObservedSWC!$A$2:$A$595,$A199,ObservedSWC!$C$2:$C$595,$C199)</f>
        <v>0.3193333333333333</v>
      </c>
      <c r="S199" s="43">
        <f>AVERAGEIFS(ObservedSWC!S$2:S$595,ObservedSWC!$A$2:$A$595,$A199,ObservedSWC!$C$2:$C$595,$C199)</f>
        <v>0.31233333333333335</v>
      </c>
      <c r="T199" s="43">
        <f>AVERAGEIFS(ObservedSWC!T$2:T$595,ObservedSWC!$A$2:$A$595,$A199,ObservedSWC!$C$2:$C$595,$C199)</f>
        <v>0.3156666666666666</v>
      </c>
      <c r="U199" s="43">
        <f>AVERAGEIFS(ObservedSWC!U$2:U$595,ObservedSWC!$A$2:$A$595,$A199,ObservedSWC!$C$2:$C$595,$C199)</f>
        <v>0.30933333333333329</v>
      </c>
      <c r="V199" s="43">
        <f>AVERAGEIFS(ObservedSWC!V$2:V$595,ObservedSWC!$A$2:$A$595,$A199,ObservedSWC!$C$2:$C$595,$C199)</f>
        <v>0.28866666666666668</v>
      </c>
      <c r="W199" s="43">
        <f>AVERAGEIFS(ObservedSWC!W$2:W$595,ObservedSWC!$A$2:$A$595,$A199,ObservedSWC!$C$2:$C$595,$C199)</f>
        <v>0.25</v>
      </c>
      <c r="X199" s="43">
        <f>AVERAGEIFS(ObservedSWC!X$2:X$595,ObservedSWC!$A$2:$A$595,$A199,ObservedSWC!$C$2:$C$595,$C199)</f>
        <v>0.23466666666666666</v>
      </c>
      <c r="Y199" s="43">
        <f>AVERAGEIFS(ObservedSWC!Y$2:Y$595,ObservedSWC!$A$2:$A$595,$A199,ObservedSWC!$C$2:$C$595,$C199)</f>
        <v>0.23733333333333331</v>
      </c>
      <c r="Z199" s="43">
        <f>AVERAGEIFS(ObservedSWC!Z$2:Z$595,ObservedSWC!$A$2:$A$595,$A199,ObservedSWC!$C$2:$C$595,$C199)</f>
        <v>0.25433333333333336</v>
      </c>
      <c r="AA199" s="43">
        <f>AVERAGEIFS(ObservedSWC!AA$2:AA$595,ObservedSWC!$A$2:$A$595,$A199,ObservedSWC!$C$2:$C$595,$C199)</f>
        <v>0.27233333333333332</v>
      </c>
      <c r="AB199" s="43">
        <f>AVERAGEIFS(ObservedSWC!AB$2:AB$595,ObservedSWC!$A$2:$A$595,$A199,ObservedSWC!$C$2:$C$595,$C199)</f>
        <v>313.06666666666666</v>
      </c>
      <c r="AC199" s="43">
        <f>AVERAGEIFS(ObservedSWC!AC$2:AC$595,ObservedSWC!$A$2:$A$595,$A199,ObservedSWC!$C$2:$C$595,$C199)</f>
        <v>674.9666666666667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Observed</vt:lpstr>
      <vt:lpstr>ObservedSWC</vt:lpstr>
      <vt:lpstr>ObservedMeans</vt:lpstr>
      <vt:lpstr>ObservedSWmean</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Rogerio Cichota</cp:lastModifiedBy>
  <dcterms:created xsi:type="dcterms:W3CDTF">2016-04-27T08:58:31Z</dcterms:created>
  <dcterms:modified xsi:type="dcterms:W3CDTF">2018-10-02T22:27:29Z</dcterms:modified>
</cp:coreProperties>
</file>